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13_ncr:1_{48785AB4-BB95-41E5-8C6A-4747285E04FD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'!$A$5:$NF$40</definedName>
    <definedName name="_xlnm._FilterDatabase" localSheetId="7" hidden="1">'Jadual5.1-2digit  (8 grp)'!$A$6:$CL$42</definedName>
    <definedName name="_xlnm._FilterDatabase" localSheetId="5" hidden="1">'Jadual5-2digit'!$A$4:$HA$36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PM'!$A$1:$AB$146</definedName>
    <definedName name="_xlnm.Print_Area" localSheetId="0">'Jadual1-IPP'!$A$1:$P$225</definedName>
    <definedName name="_xlnm.Print_Area" localSheetId="2">'Jadual2&amp;3-Industryindex'!$A$1:$MP$221</definedName>
    <definedName name="_xlnm.Print_Area" localSheetId="3">'Jadual4-Groupindex'!$A$1:$DP$221</definedName>
    <definedName name="_xlnm.Print_Area" localSheetId="4">'Jadual4-Groupindex (New)'!$A$1:$BH$221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'Jadual5-2digit'!$A$1:$HA$36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G13" i="24"/>
  <c r="D46" i="24" l="1"/>
  <c r="B67" i="24" s="1"/>
  <c r="C4" i="24"/>
  <c r="C22" i="24"/>
  <c r="G24" i="24"/>
  <c r="G9" i="24"/>
  <c r="G27" i="24"/>
  <c r="G12" i="24"/>
  <c r="G30" i="24"/>
  <c r="G10" i="24"/>
  <c r="G28" i="24"/>
  <c r="G31" i="24"/>
  <c r="G16" i="24"/>
  <c r="G34" i="24"/>
  <c r="G11" i="24"/>
  <c r="G29" i="24"/>
  <c r="G8" i="24"/>
  <c r="G26" i="24"/>
  <c r="G5" i="24"/>
  <c r="G23" i="24"/>
  <c r="G14" i="24"/>
  <c r="G32" i="24"/>
  <c r="G7" i="24"/>
  <c r="G25" i="24"/>
  <c r="G15" i="24"/>
  <c r="G33" i="24"/>
  <c r="G6" i="24"/>
  <c r="AE64" i="24" l="1"/>
  <c r="AE80" i="24" s="1"/>
  <c r="BM64" i="24"/>
  <c r="BM80" i="24" s="1"/>
  <c r="H64" i="24"/>
  <c r="H80" i="24" s="1"/>
  <c r="DU64" i="24"/>
  <c r="DU80" i="24" s="1"/>
  <c r="DK67" i="24" l="1"/>
  <c r="DK83" i="24" s="1"/>
  <c r="BM67" i="24"/>
  <c r="BM83" i="24" s="1"/>
  <c r="F67" i="24"/>
  <c r="F83" i="24" s="1"/>
  <c r="CC67" i="24"/>
  <c r="CC83" i="24" s="1"/>
  <c r="BM66" i="24"/>
  <c r="BM82" i="24" s="1"/>
  <c r="CR69" i="24"/>
  <c r="CR85" i="24" s="1"/>
  <c r="CC66" i="24"/>
  <c r="CC82" i="24" s="1"/>
  <c r="H66" i="24"/>
  <c r="H82" i="24" s="1"/>
  <c r="DU66" i="24"/>
  <c r="DU82" i="24" s="1"/>
  <c r="BH66" i="24"/>
  <c r="BH82" i="24" s="1"/>
  <c r="CY66" i="24"/>
  <c r="CY82" i="24" s="1"/>
  <c r="CR67" i="24"/>
  <c r="CR83" i="24" s="1"/>
  <c r="R67" i="24"/>
  <c r="R83" i="24" s="1"/>
  <c r="DU67" i="24"/>
  <c r="DU83" i="24" s="1"/>
  <c r="CR66" i="24"/>
  <c r="CR82" i="24" s="1"/>
  <c r="DK66" i="24"/>
  <c r="DK82" i="24" s="1"/>
  <c r="DK69" i="24"/>
  <c r="DK85" i="24" s="1"/>
  <c r="M64" i="24"/>
  <c r="M80" i="24" s="1"/>
  <c r="EE67" i="24"/>
  <c r="EE83" i="24" s="1"/>
  <c r="F64" i="24"/>
  <c r="F80" i="24" s="1"/>
  <c r="F66" i="24"/>
  <c r="F82" i="24" s="1"/>
  <c r="F69" i="24"/>
  <c r="F85" i="24" s="1"/>
  <c r="CY64" i="24"/>
  <c r="CY80" i="24" s="1"/>
  <c r="BH64" i="24"/>
  <c r="BH80" i="24" s="1"/>
  <c r="EE69" i="24"/>
  <c r="EE85" i="24" s="1"/>
  <c r="AN66" i="24"/>
  <c r="AN82" i="24" s="1"/>
  <c r="H67" i="24"/>
  <c r="H83" i="24" s="1"/>
  <c r="EE64" i="24"/>
  <c r="EE80" i="24" s="1"/>
  <c r="H69" i="24"/>
  <c r="H85" i="24" s="1"/>
  <c r="CR64" i="24"/>
  <c r="CR80" i="24" s="1"/>
  <c r="CC64" i="24"/>
  <c r="CC80" i="24" s="1"/>
  <c r="EE66" i="24"/>
  <c r="EE82" i="24" s="1"/>
  <c r="DK64" i="24"/>
  <c r="DK80" i="24" s="1"/>
  <c r="DC68" i="24"/>
  <c r="DC84" i="24" s="1"/>
  <c r="BM65" i="24"/>
  <c r="BM81" i="24" s="1"/>
  <c r="DU65" i="24"/>
  <c r="DU81" i="24" s="1"/>
  <c r="CC65" i="24"/>
  <c r="CC81" i="24" s="1"/>
  <c r="EE68" i="24"/>
  <c r="EE84" i="24" s="1"/>
  <c r="CY65" i="24"/>
  <c r="CY81" i="24" s="1"/>
  <c r="BH67" i="24"/>
  <c r="BH83" i="24" s="1"/>
  <c r="R68" i="24"/>
  <c r="R84" i="24" s="1"/>
  <c r="H68" i="24"/>
  <c r="H84" i="24" s="1"/>
  <c r="CY67" i="24"/>
  <c r="CY83" i="24" s="1"/>
  <c r="Q69" i="24"/>
  <c r="Q85" i="24" s="1"/>
  <c r="DU69" i="24"/>
  <c r="DU85" i="24" s="1"/>
  <c r="DU68" i="24"/>
  <c r="DU84" i="24" s="1"/>
  <c r="F68" i="24"/>
  <c r="F84" i="24" s="1"/>
  <c r="DC66" i="24"/>
  <c r="DC82" i="24" s="1"/>
  <c r="DK65" i="24"/>
  <c r="DK81" i="24" s="1"/>
  <c r="F65" i="24"/>
  <c r="F81" i="24" s="1"/>
  <c r="H65" i="24"/>
  <c r="H81" i="24" s="1"/>
  <c r="DC65" i="24"/>
  <c r="DC81" i="24" s="1"/>
  <c r="DK68" i="24"/>
  <c r="DK84" i="24" s="1"/>
  <c r="CR65" i="24"/>
  <c r="CR81" i="24" s="1"/>
  <c r="BH65" i="24"/>
  <c r="BH81" i="24" s="1"/>
  <c r="CR68" i="24"/>
  <c r="CR84" i="24" s="1"/>
  <c r="R69" i="24"/>
  <c r="R85" i="24" s="1"/>
  <c r="AN67" i="24"/>
  <c r="AN83" i="24" s="1"/>
  <c r="BM69" i="24"/>
  <c r="BM85" i="24" s="1"/>
  <c r="DH64" i="24"/>
  <c r="DH80" i="24" s="1"/>
  <c r="AV64" i="24"/>
  <c r="AV80" i="24" s="1"/>
  <c r="J64" i="24"/>
  <c r="J80" i="24" s="1"/>
  <c r="R66" i="24"/>
  <c r="R82" i="24" s="1"/>
  <c r="Q64" i="24"/>
  <c r="Q80" i="24" s="1"/>
  <c r="Z64" i="24"/>
  <c r="Z80" i="24" s="1"/>
  <c r="BB64" i="24"/>
  <c r="BB80" i="24" s="1"/>
  <c r="CP69" i="24"/>
  <c r="CP85" i="24" s="1"/>
  <c r="DB64" i="24"/>
  <c r="DB80" i="24" s="1"/>
  <c r="CN64" i="24"/>
  <c r="CN80" i="24" s="1"/>
  <c r="CE67" i="24"/>
  <c r="CE83" i="24" s="1"/>
  <c r="W64" i="24"/>
  <c r="W80" i="24" s="1"/>
  <c r="AV69" i="24" l="1"/>
  <c r="AV85" i="24" s="1"/>
  <c r="J66" i="24"/>
  <c r="J82" i="24" s="1"/>
  <c r="N66" i="24"/>
  <c r="N82" i="24" s="1"/>
  <c r="BC67" i="24"/>
  <c r="BC83" i="24" s="1"/>
  <c r="AP66" i="24"/>
  <c r="AP82" i="24" s="1"/>
  <c r="BG67" i="24"/>
  <c r="BG83" i="24" s="1"/>
  <c r="CV66" i="24"/>
  <c r="CV82" i="24" s="1"/>
  <c r="AU66" i="24"/>
  <c r="AU82" i="24" s="1"/>
  <c r="BO67" i="24"/>
  <c r="BO83" i="24" s="1"/>
  <c r="DR66" i="24"/>
  <c r="DR82" i="24" s="1"/>
  <c r="AT66" i="24"/>
  <c r="AT82" i="24" s="1"/>
  <c r="EE65" i="24"/>
  <c r="EE81" i="24" s="1"/>
  <c r="BN67" i="24"/>
  <c r="BN83" i="24" s="1"/>
  <c r="CS66" i="24"/>
  <c r="CS82" i="24" s="1"/>
  <c r="BW66" i="24"/>
  <c r="BW82" i="24" s="1"/>
  <c r="BP66" i="24"/>
  <c r="BP82" i="24" s="1"/>
  <c r="DC69" i="24"/>
  <c r="DC85" i="24" s="1"/>
  <c r="CW69" i="24"/>
  <c r="CW85" i="24" s="1"/>
  <c r="BL67" i="24"/>
  <c r="BL83" i="24" s="1"/>
  <c r="EC69" i="24"/>
  <c r="EC85" i="24" s="1"/>
  <c r="DB66" i="24"/>
  <c r="DB82" i="24" s="1"/>
  <c r="DR69" i="24"/>
  <c r="DR85" i="24" s="1"/>
  <c r="BQ64" i="24"/>
  <c r="BQ80" i="24" s="1"/>
  <c r="DH66" i="24"/>
  <c r="DH82" i="24" s="1"/>
  <c r="CP64" i="24"/>
  <c r="CP80" i="24" s="1"/>
  <c r="DO69" i="24"/>
  <c r="DO85" i="24" s="1"/>
  <c r="AO64" i="24"/>
  <c r="AO80" i="24" s="1"/>
  <c r="BR66" i="24"/>
  <c r="BR82" i="24" s="1"/>
  <c r="CG64" i="24"/>
  <c r="CG80" i="24" s="1"/>
  <c r="ED69" i="24"/>
  <c r="ED85" i="24" s="1"/>
  <c r="AQ67" i="24"/>
  <c r="AQ83" i="24" s="1"/>
  <c r="U68" i="24"/>
  <c r="U84" i="24" s="1"/>
  <c r="CD64" i="24"/>
  <c r="CD80" i="24" s="1"/>
  <c r="AA64" i="24"/>
  <c r="AA80" i="24" s="1"/>
  <c r="CG69" i="24"/>
  <c r="CG85" i="24" s="1"/>
  <c r="BI67" i="24"/>
  <c r="BI83" i="24" s="1"/>
  <c r="EC67" i="24"/>
  <c r="EC83" i="24" s="1"/>
  <c r="CE69" i="24"/>
  <c r="CE85" i="24" s="1"/>
  <c r="BT66" i="24"/>
  <c r="BT82" i="24" s="1"/>
  <c r="DS67" i="24"/>
  <c r="DS83" i="24" s="1"/>
  <c r="CF67" i="24"/>
  <c r="CF83" i="24" s="1"/>
  <c r="CH64" i="24"/>
  <c r="CH80" i="24" s="1"/>
  <c r="AX67" i="24"/>
  <c r="AX83" i="24" s="1"/>
  <c r="DM67" i="24"/>
  <c r="DM83" i="24" s="1"/>
  <c r="AF67" i="24"/>
  <c r="AF83" i="24" s="1"/>
  <c r="DS66" i="24"/>
  <c r="DS82" i="24" s="1"/>
  <c r="Q67" i="24"/>
  <c r="Q83" i="24" s="1"/>
  <c r="CV69" i="24"/>
  <c r="CV85" i="24" s="1"/>
  <c r="Y67" i="24"/>
  <c r="Y83" i="24" s="1"/>
  <c r="BB67" i="24"/>
  <c r="BB83" i="24" s="1"/>
  <c r="EC66" i="24"/>
  <c r="EC82" i="24" s="1"/>
  <c r="AZ66" i="24"/>
  <c r="AZ82" i="24" s="1"/>
  <c r="W69" i="24"/>
  <c r="W85" i="24" s="1"/>
  <c r="BF66" i="24"/>
  <c r="BF82" i="24" s="1"/>
  <c r="BV67" i="24"/>
  <c r="BV83" i="24" s="1"/>
  <c r="O66" i="24"/>
  <c r="O82" i="24" s="1"/>
  <c r="T67" i="24"/>
  <c r="T83" i="24" s="1"/>
  <c r="AD66" i="24"/>
  <c r="AD82" i="24" s="1"/>
  <c r="BS66" i="24"/>
  <c r="BS82" i="24" s="1"/>
  <c r="M69" i="24"/>
  <c r="M85" i="24" s="1"/>
  <c r="DH67" i="24"/>
  <c r="DH83" i="24" s="1"/>
  <c r="CH67" i="24"/>
  <c r="CH83" i="24" s="1"/>
  <c r="DX67" i="24"/>
  <c r="DX83" i="24" s="1"/>
  <c r="AA69" i="24"/>
  <c r="AA85" i="24" s="1"/>
  <c r="CA66" i="24"/>
  <c r="CA82" i="24" s="1"/>
  <c r="V69" i="24"/>
  <c r="V85" i="24" s="1"/>
  <c r="BK66" i="24"/>
  <c r="BK82" i="24" s="1"/>
  <c r="S69" i="24"/>
  <c r="S85" i="24" s="1"/>
  <c r="CD69" i="24"/>
  <c r="CD85" i="24" s="1"/>
  <c r="L69" i="24"/>
  <c r="L85" i="24" s="1"/>
  <c r="P66" i="24"/>
  <c r="P82" i="24" s="1"/>
  <c r="BC66" i="24"/>
  <c r="BC82" i="24" s="1"/>
  <c r="BL66" i="24"/>
  <c r="BL82" i="24" s="1"/>
  <c r="BJ64" i="24"/>
  <c r="BJ80" i="24" s="1"/>
  <c r="DB67" i="24"/>
  <c r="DB83" i="24" s="1"/>
  <c r="BN64" i="24"/>
  <c r="BN80" i="24" s="1"/>
  <c r="AT69" i="24"/>
  <c r="AT85" i="24" s="1"/>
  <c r="X67" i="24"/>
  <c r="X83" i="24" s="1"/>
  <c r="DA66" i="24"/>
  <c r="DA82" i="24" s="1"/>
  <c r="AZ67" i="24"/>
  <c r="AZ83" i="24" s="1"/>
  <c r="BI69" i="24"/>
  <c r="BI85" i="24" s="1"/>
  <c r="BW67" i="24"/>
  <c r="BW83" i="24" s="1"/>
  <c r="CX67" i="24"/>
  <c r="CX83" i="24" s="1"/>
  <c r="L67" i="24"/>
  <c r="L83" i="24" s="1"/>
  <c r="AR69" i="24"/>
  <c r="AR85" i="24" s="1"/>
  <c r="CP66" i="24"/>
  <c r="CP82" i="24" s="1"/>
  <c r="CS67" i="24"/>
  <c r="CS83" i="24" s="1"/>
  <c r="BI64" i="24"/>
  <c r="BI80" i="24" s="1"/>
  <c r="BV64" i="24"/>
  <c r="BV80" i="24" s="1"/>
  <c r="Z69" i="24"/>
  <c r="Z85" i="24" s="1"/>
  <c r="CW66" i="24"/>
  <c r="CW82" i="24" s="1"/>
  <c r="I69" i="24"/>
  <c r="I85" i="24" s="1"/>
  <c r="CN69" i="24"/>
  <c r="CN85" i="24" s="1"/>
  <c r="DQ66" i="24"/>
  <c r="DQ82" i="24" s="1"/>
  <c r="DM66" i="24"/>
  <c r="DM82" i="24" s="1"/>
  <c r="BV69" i="24"/>
  <c r="BV85" i="24" s="1"/>
  <c r="BY67" i="24"/>
  <c r="BY83" i="24" s="1"/>
  <c r="L64" i="24"/>
  <c r="L80" i="24" s="1"/>
  <c r="BT67" i="24"/>
  <c r="BT83" i="24" s="1"/>
  <c r="U69" i="24"/>
  <c r="U85" i="24" s="1"/>
  <c r="BO66" i="24"/>
  <c r="BO82" i="24" s="1"/>
  <c r="BO64" i="24"/>
  <c r="BO80" i="24" s="1"/>
  <c r="AH69" i="24"/>
  <c r="AH85" i="24" s="1"/>
  <c r="BL69" i="24"/>
  <c r="BL85" i="24" s="1"/>
  <c r="DO64" i="24"/>
  <c r="DO80" i="24" s="1"/>
  <c r="O68" i="24"/>
  <c r="O84" i="24" s="1"/>
  <c r="Q66" i="24"/>
  <c r="Q82" i="24" s="1"/>
  <c r="DR64" i="24"/>
  <c r="DR80" i="24" s="1"/>
  <c r="AJ64" i="24"/>
  <c r="AJ80" i="24" s="1"/>
  <c r="AG67" i="24"/>
  <c r="AG83" i="24" s="1"/>
  <c r="I64" i="24"/>
  <c r="I80" i="24" s="1"/>
  <c r="CY69" i="24"/>
  <c r="CY85" i="24" s="1"/>
  <c r="DM64" i="24"/>
  <c r="DM80" i="24" s="1"/>
  <c r="O69" i="24"/>
  <c r="O85" i="24" s="1"/>
  <c r="CN66" i="24"/>
  <c r="CN82" i="24" s="1"/>
  <c r="DR67" i="24"/>
  <c r="DR83" i="24" s="1"/>
  <c r="CZ66" i="24"/>
  <c r="CZ82" i="24" s="1"/>
  <c r="CJ64" i="24"/>
  <c r="CJ80" i="24" s="1"/>
  <c r="R65" i="24"/>
  <c r="R81" i="24" s="1"/>
  <c r="CE64" i="24"/>
  <c r="CE80" i="24" s="1"/>
  <c r="BC69" i="24"/>
  <c r="BC85" i="24" s="1"/>
  <c r="BT64" i="24"/>
  <c r="BT80" i="24" s="1"/>
  <c r="DC64" i="24"/>
  <c r="DC80" i="24" s="1"/>
  <c r="P67" i="24"/>
  <c r="P83" i="24" s="1"/>
  <c r="W67" i="24"/>
  <c r="W83" i="24" s="1"/>
  <c r="ED66" i="24"/>
  <c r="ED82" i="24" s="1"/>
  <c r="DV67" i="24"/>
  <c r="DV83" i="24" s="1"/>
  <c r="AA67" i="24"/>
  <c r="AA83" i="24" s="1"/>
  <c r="BR69" i="24"/>
  <c r="BR85" i="24" s="1"/>
  <c r="AJ66" i="24"/>
  <c r="AJ82" i="24" s="1"/>
  <c r="AH64" i="24"/>
  <c r="AH80" i="24" s="1"/>
  <c r="CV64" i="24"/>
  <c r="CV80" i="24" s="1"/>
  <c r="BX67" i="24"/>
  <c r="BX83" i="24" s="1"/>
  <c r="T69" i="24"/>
  <c r="T85" i="24" s="1"/>
  <c r="CD66" i="24"/>
  <c r="CD82" i="24" s="1"/>
  <c r="AD69" i="24"/>
  <c r="AD85" i="24" s="1"/>
  <c r="CO69" i="24"/>
  <c r="CO85" i="24" s="1"/>
  <c r="BA66" i="24"/>
  <c r="BA82" i="24" s="1"/>
  <c r="CH69" i="24"/>
  <c r="CH85" i="24" s="1"/>
  <c r="CS69" i="24"/>
  <c r="CS85" i="24" s="1"/>
  <c r="X66" i="24"/>
  <c r="X82" i="24" s="1"/>
  <c r="AN64" i="24"/>
  <c r="AN80" i="24" s="1"/>
  <c r="S64" i="24"/>
  <c r="S80" i="24" s="1"/>
  <c r="DW64" i="24"/>
  <c r="DW80" i="24" s="1"/>
  <c r="BY69" i="24"/>
  <c r="BY85" i="24" s="1"/>
  <c r="BJ66" i="24"/>
  <c r="BJ82" i="24" s="1"/>
  <c r="N67" i="24"/>
  <c r="N83" i="24" s="1"/>
  <c r="CJ66" i="24"/>
  <c r="CJ82" i="24" s="1"/>
  <c r="V66" i="24"/>
  <c r="V82" i="24" s="1"/>
  <c r="DB69" i="24"/>
  <c r="DB85" i="24" s="1"/>
  <c r="AV66" i="24"/>
  <c r="AV82" i="24" s="1"/>
  <c r="AR67" i="24"/>
  <c r="AR83" i="24" s="1"/>
  <c r="CO64" i="24"/>
  <c r="CO80" i="24" s="1"/>
  <c r="BL64" i="24"/>
  <c r="BL80" i="24" s="1"/>
  <c r="BF69" i="24"/>
  <c r="BF85" i="24" s="1"/>
  <c r="CZ69" i="24"/>
  <c r="CZ85" i="24" s="1"/>
  <c r="BY66" i="24"/>
  <c r="BY82" i="24" s="1"/>
  <c r="CC69" i="24"/>
  <c r="CC85" i="24" s="1"/>
  <c r="N64" i="24"/>
  <c r="N80" i="24" s="1"/>
  <c r="J67" i="24"/>
  <c r="J83" i="24" s="1"/>
  <c r="Z66" i="24"/>
  <c r="Z82" i="24" s="1"/>
  <c r="CT69" i="24"/>
  <c r="CT85" i="24" s="1"/>
  <c r="CD67" i="24"/>
  <c r="CD83" i="24" s="1"/>
  <c r="CV67" i="24"/>
  <c r="CV83" i="24" s="1"/>
  <c r="CG67" i="24"/>
  <c r="CG83" i="24" s="1"/>
  <c r="AA66" i="24"/>
  <c r="AA82" i="24" s="1"/>
  <c r="CS64" i="24"/>
  <c r="CS80" i="24" s="1"/>
  <c r="N69" i="24"/>
  <c r="N85" i="24" s="1"/>
  <c r="M66" i="24"/>
  <c r="M82" i="24" s="1"/>
  <c r="BD69" i="24"/>
  <c r="BD85" i="24" s="1"/>
  <c r="AV67" i="24"/>
  <c r="AV83" i="24" s="1"/>
  <c r="DO67" i="24"/>
  <c r="DO83" i="24" s="1"/>
  <c r="CL67" i="24"/>
  <c r="CL83" i="24" s="1"/>
  <c r="BO69" i="24"/>
  <c r="BO85" i="24" s="1"/>
  <c r="AO66" i="24"/>
  <c r="AO82" i="24" s="1"/>
  <c r="AU67" i="24"/>
  <c r="AU83" i="24" s="1"/>
  <c r="CY68" i="24"/>
  <c r="CY84" i="24" s="1"/>
  <c r="AN69" i="24"/>
  <c r="AN85" i="24" s="1"/>
  <c r="DJ69" i="24"/>
  <c r="DJ85" i="24" s="1"/>
  <c r="DJ67" i="24"/>
  <c r="DJ83" i="24" s="1"/>
  <c r="DQ69" i="24"/>
  <c r="DQ85" i="24" s="1"/>
  <c r="G67" i="24"/>
  <c r="G83" i="24" s="1"/>
  <c r="CK66" i="24"/>
  <c r="CK82" i="24" s="1"/>
  <c r="S67" i="24"/>
  <c r="S83" i="24" s="1"/>
  <c r="BG69" i="24"/>
  <c r="BG85" i="24" s="1"/>
  <c r="DH69" i="24"/>
  <c r="DH85" i="24" s="1"/>
  <c r="DT66" i="24"/>
  <c r="DT82" i="24" s="1"/>
  <c r="CB66" i="24"/>
  <c r="CB82" i="24" s="1"/>
  <c r="AI67" i="24"/>
  <c r="AI83" i="24" s="1"/>
  <c r="DQ64" i="24"/>
  <c r="DQ80" i="24" s="1"/>
  <c r="DH65" i="24"/>
  <c r="DH81" i="24" s="1"/>
  <c r="BR67" i="24"/>
  <c r="BR83" i="24" s="1"/>
  <c r="DW69" i="24"/>
  <c r="DW85" i="24" s="1"/>
  <c r="CJ69" i="24"/>
  <c r="CJ85" i="24" s="1"/>
  <c r="AT64" i="24"/>
  <c r="AT80" i="24" s="1"/>
  <c r="I67" i="24"/>
  <c r="I83" i="24" s="1"/>
  <c r="AC67" i="24"/>
  <c r="AC83" i="24" s="1"/>
  <c r="CZ64" i="24"/>
  <c r="CZ80" i="24" s="1"/>
  <c r="CU67" i="24"/>
  <c r="CU83" i="24" s="1"/>
  <c r="X69" i="24"/>
  <c r="X85" i="24" s="1"/>
  <c r="CT66" i="24"/>
  <c r="CT82" i="24" s="1"/>
  <c r="AC68" i="24"/>
  <c r="AC84" i="24" s="1"/>
  <c r="BN69" i="24"/>
  <c r="BN85" i="24" s="1"/>
  <c r="AI66" i="24"/>
  <c r="AI82" i="24" s="1"/>
  <c r="U66" i="24"/>
  <c r="U82" i="24" s="1"/>
  <c r="G68" i="24"/>
  <c r="G84" i="24" s="1"/>
  <c r="R64" i="24"/>
  <c r="R80" i="24" s="1"/>
  <c r="AS64" i="24"/>
  <c r="AS80" i="24" s="1"/>
  <c r="AS66" i="24"/>
  <c r="AS82" i="24" s="1"/>
  <c r="BU64" i="24"/>
  <c r="BU80" i="24" s="1"/>
  <c r="BG66" i="24"/>
  <c r="BG82" i="24" s="1"/>
  <c r="DX64" i="24"/>
  <c r="DX80" i="24" s="1"/>
  <c r="T68" i="24"/>
  <c r="T84" i="24" s="1"/>
  <c r="AX69" i="24"/>
  <c r="AX85" i="24" s="1"/>
  <c r="BQ66" i="24"/>
  <c r="BQ82" i="24" s="1"/>
  <c r="DT69" i="24"/>
  <c r="DT85" i="24" s="1"/>
  <c r="BH69" i="24"/>
  <c r="BH85" i="24" s="1"/>
  <c r="AF64" i="24"/>
  <c r="AF80" i="24" s="1"/>
  <c r="BB66" i="24"/>
  <c r="BB82" i="24" s="1"/>
  <c r="CW67" i="24"/>
  <c r="CW83" i="24" s="1"/>
  <c r="AI64" i="24"/>
  <c r="AI80" i="24" s="1"/>
  <c r="BI66" i="24"/>
  <c r="BI82" i="24" s="1"/>
  <c r="AC69" i="24"/>
  <c r="AC85" i="24" s="1"/>
  <c r="CF69" i="24"/>
  <c r="CF85" i="24" s="1"/>
  <c r="V64" i="24"/>
  <c r="V80" i="24" s="1"/>
  <c r="BA69" i="24"/>
  <c r="BA85" i="24" s="1"/>
  <c r="AL69" i="24"/>
  <c r="AL85" i="24" s="1"/>
  <c r="CB64" i="24"/>
  <c r="CB80" i="24" s="1"/>
  <c r="BN66" i="24"/>
  <c r="BN82" i="24" s="1"/>
  <c r="CG66" i="24"/>
  <c r="CG82" i="24" s="1"/>
  <c r="BR64" i="24"/>
  <c r="BR80" i="24" s="1"/>
  <c r="BS64" i="24"/>
  <c r="BS80" i="24" s="1"/>
  <c r="AP67" i="24"/>
  <c r="AP83" i="24" s="1"/>
  <c r="BF64" i="24"/>
  <c r="BF80" i="24" s="1"/>
  <c r="BP64" i="24"/>
  <c r="BP80" i="24" s="1"/>
  <c r="CK67" i="24"/>
  <c r="CK83" i="24" s="1"/>
  <c r="AH66" i="24"/>
  <c r="AH82" i="24" s="1"/>
  <c r="EC64" i="24"/>
  <c r="EC80" i="24" s="1"/>
  <c r="AC64" i="24"/>
  <c r="AC80" i="24" s="1"/>
  <c r="AC66" i="24"/>
  <c r="AC82" i="24" s="1"/>
  <c r="AU64" i="24"/>
  <c r="AU80" i="24" s="1"/>
  <c r="AX64" i="24"/>
  <c r="AX80" i="24" s="1"/>
  <c r="CO66" i="24"/>
  <c r="CO82" i="24" s="1"/>
  <c r="DA69" i="24"/>
  <c r="DA85" i="24" s="1"/>
  <c r="BW64" i="24"/>
  <c r="BW80" i="24" s="1"/>
  <c r="DT64" i="24"/>
  <c r="DT80" i="24" s="1"/>
  <c r="AG69" i="24"/>
  <c r="AG85" i="24" s="1"/>
  <c r="V67" i="24"/>
  <c r="V83" i="24" s="1"/>
  <c r="CF66" i="24"/>
  <c r="CF82" i="24" s="1"/>
  <c r="AG64" i="24"/>
  <c r="AG80" i="24" s="1"/>
  <c r="BP67" i="24"/>
  <c r="BP83" i="24" s="1"/>
  <c r="ED64" i="24"/>
  <c r="ED80" i="24" s="1"/>
  <c r="CE66" i="24"/>
  <c r="CE82" i="24" s="1"/>
  <c r="AJ69" i="24"/>
  <c r="AJ85" i="24" s="1"/>
  <c r="BK64" i="24"/>
  <c r="BK80" i="24" s="1"/>
  <c r="AZ64" i="24"/>
  <c r="AZ80" i="24" s="1"/>
  <c r="BY64" i="24"/>
  <c r="BY80" i="24" s="1"/>
  <c r="DA64" i="24"/>
  <c r="DA80" i="24" s="1"/>
  <c r="DS69" i="24"/>
  <c r="DS85" i="24" s="1"/>
  <c r="CK69" i="24"/>
  <c r="CK85" i="24" s="1"/>
  <c r="J69" i="24"/>
  <c r="J85" i="24" s="1"/>
  <c r="DA67" i="24"/>
  <c r="DA83" i="24" s="1"/>
  <c r="P69" i="24"/>
  <c r="P85" i="24" s="1"/>
  <c r="AD67" i="24"/>
  <c r="AD83" i="24" s="1"/>
  <c r="AS69" i="24"/>
  <c r="AS85" i="24" s="1"/>
  <c r="BD66" i="24"/>
  <c r="BD82" i="24" s="1"/>
  <c r="CU64" i="24"/>
  <c r="CU80" i="24" s="1"/>
  <c r="AL64" i="24"/>
  <c r="AL80" i="24" s="1"/>
  <c r="CL69" i="24"/>
  <c r="CL85" i="24" s="1"/>
  <c r="DX66" i="24"/>
  <c r="DX82" i="24" s="1"/>
  <c r="T66" i="24"/>
  <c r="T82" i="24" s="1"/>
  <c r="BD64" i="24"/>
  <c r="BD80" i="24" s="1"/>
  <c r="CU69" i="24"/>
  <c r="CU85" i="24" s="1"/>
  <c r="CZ67" i="24"/>
  <c r="CZ83" i="24" s="1"/>
  <c r="DW66" i="24"/>
  <c r="DW82" i="24" s="1"/>
  <c r="Y64" i="24"/>
  <c r="Y80" i="24" s="1"/>
  <c r="DV66" i="24"/>
  <c r="DV82" i="24" s="1"/>
  <c r="CA69" i="24"/>
  <c r="CA85" i="24" s="1"/>
  <c r="ED67" i="24"/>
  <c r="ED83" i="24" s="1"/>
  <c r="BK69" i="24"/>
  <c r="BK85" i="24" s="1"/>
  <c r="Y66" i="24"/>
  <c r="Y82" i="24" s="1"/>
  <c r="CP67" i="24"/>
  <c r="CP83" i="24" s="1"/>
  <c r="AQ69" i="24"/>
  <c r="AQ85" i="24" s="1"/>
  <c r="BF67" i="24"/>
  <c r="BF83" i="24" s="1"/>
  <c r="BL65" i="24"/>
  <c r="BL81" i="24" s="1"/>
  <c r="T64" i="24"/>
  <c r="T80" i="24" s="1"/>
  <c r="CK64" i="24"/>
  <c r="CK80" i="24" s="1"/>
  <c r="AS67" i="24"/>
  <c r="AS83" i="24" s="1"/>
  <c r="BU67" i="24"/>
  <c r="BU83" i="24" s="1"/>
  <c r="BP69" i="24"/>
  <c r="BP85" i="24" s="1"/>
  <c r="CA67" i="24"/>
  <c r="CA83" i="24" s="1"/>
  <c r="AQ64" i="24"/>
  <c r="AQ80" i="24" s="1"/>
  <c r="DV64" i="24"/>
  <c r="DV80" i="24" s="1"/>
  <c r="CN67" i="24"/>
  <c r="CN83" i="24" s="1"/>
  <c r="BV66" i="24"/>
  <c r="BV82" i="24" s="1"/>
  <c r="BC64" i="24"/>
  <c r="BC80" i="24" s="1"/>
  <c r="AP69" i="24"/>
  <c r="AP85" i="24" s="1"/>
  <c r="BX64" i="24"/>
  <c r="BX80" i="24" s="1"/>
  <c r="BA64" i="24"/>
  <c r="BA80" i="24" s="1"/>
  <c r="DX69" i="24"/>
  <c r="DX85" i="24" s="1"/>
  <c r="BG64" i="24"/>
  <c r="BG80" i="24" s="1"/>
  <c r="CT67" i="24"/>
  <c r="CT83" i="24" s="1"/>
  <c r="CF64" i="24"/>
  <c r="CF80" i="24" s="1"/>
  <c r="BQ69" i="24"/>
  <c r="BQ85" i="24" s="1"/>
  <c r="CL64" i="24"/>
  <c r="CL80" i="24" s="1"/>
  <c r="BA67" i="24"/>
  <c r="BA83" i="24" s="1"/>
  <c r="Q65" i="24"/>
  <c r="Q81" i="24" s="1"/>
  <c r="AF69" i="24"/>
  <c r="AF85" i="24" s="1"/>
  <c r="CX66" i="24"/>
  <c r="CX82" i="24" s="1"/>
  <c r="BK67" i="24"/>
  <c r="BK83" i="24" s="1"/>
  <c r="AL66" i="24"/>
  <c r="AL82" i="24" s="1"/>
  <c r="DJ66" i="24"/>
  <c r="DJ82" i="24" s="1"/>
  <c r="O67" i="24"/>
  <c r="O83" i="24" s="1"/>
  <c r="DV69" i="24"/>
  <c r="DV85" i="24" s="1"/>
  <c r="BU66" i="24"/>
  <c r="BU82" i="24" s="1"/>
  <c r="CB69" i="24"/>
  <c r="CB85" i="24" s="1"/>
  <c r="BJ67" i="24"/>
  <c r="BJ83" i="24" s="1"/>
  <c r="BS69" i="24"/>
  <c r="BS85" i="24" s="1"/>
  <c r="BB69" i="24"/>
  <c r="BB85" i="24" s="1"/>
  <c r="DW67" i="24"/>
  <c r="DW83" i="24" s="1"/>
  <c r="BX66" i="24"/>
  <c r="BX82" i="24" s="1"/>
  <c r="BT69" i="24"/>
  <c r="BT85" i="24" s="1"/>
  <c r="DO66" i="24"/>
  <c r="DO82" i="24" s="1"/>
  <c r="AL67" i="24"/>
  <c r="AL83" i="24" s="1"/>
  <c r="AI69" i="24"/>
  <c r="AI85" i="24" s="1"/>
  <c r="X64" i="24"/>
  <c r="X80" i="24" s="1"/>
  <c r="CT64" i="24"/>
  <c r="CT80" i="24" s="1"/>
  <c r="W66" i="24"/>
  <c r="W82" i="24" s="1"/>
  <c r="CX69" i="24"/>
  <c r="CX85" i="24" s="1"/>
  <c r="Y69" i="24"/>
  <c r="Y85" i="24" s="1"/>
  <c r="AF66" i="24"/>
  <c r="AF82" i="24" s="1"/>
  <c r="AQ66" i="24"/>
  <c r="AQ82" i="24" s="1"/>
  <c r="CL66" i="24"/>
  <c r="CL82" i="24" s="1"/>
  <c r="G69" i="24"/>
  <c r="G85" i="24" s="1"/>
  <c r="AT67" i="24"/>
  <c r="AT83" i="24" s="1"/>
  <c r="L66" i="24"/>
  <c r="L82" i="24" s="1"/>
  <c r="I66" i="24"/>
  <c r="I82" i="24" s="1"/>
  <c r="AH67" i="24"/>
  <c r="AH83" i="24" s="1"/>
  <c r="AO67" i="24"/>
  <c r="AO83" i="24" s="1"/>
  <c r="BQ67" i="24"/>
  <c r="BQ83" i="24" s="1"/>
  <c r="BU69" i="24"/>
  <c r="BU85" i="24" s="1"/>
  <c r="Z67" i="24"/>
  <c r="Z83" i="24" s="1"/>
  <c r="DM69" i="24"/>
  <c r="DM85" i="24" s="1"/>
  <c r="G66" i="24"/>
  <c r="G82" i="24" s="1"/>
  <c r="AG66" i="24"/>
  <c r="AG82" i="24" s="1"/>
  <c r="CJ67" i="24"/>
  <c r="CJ83" i="24" s="1"/>
  <c r="CU66" i="24"/>
  <c r="CU82" i="24" s="1"/>
  <c r="AU69" i="24"/>
  <c r="AU85" i="24" s="1"/>
  <c r="DC67" i="24"/>
  <c r="DC83" i="24" s="1"/>
  <c r="CA64" i="24"/>
  <c r="CA80" i="24" s="1"/>
  <c r="AR66" i="24"/>
  <c r="AR82" i="24" s="1"/>
  <c r="AP64" i="24"/>
  <c r="AP80" i="24" s="1"/>
  <c r="AZ69" i="24"/>
  <c r="AZ85" i="24" s="1"/>
  <c r="BD67" i="24"/>
  <c r="BD83" i="24" s="1"/>
  <c r="AD64" i="24"/>
  <c r="AD80" i="24" s="1"/>
  <c r="CO67" i="24"/>
  <c r="CO83" i="24" s="1"/>
  <c r="G64" i="24"/>
  <c r="G80" i="24" s="1"/>
  <c r="CW64" i="24"/>
  <c r="CW80" i="24" s="1"/>
  <c r="DQ67" i="24"/>
  <c r="DQ83" i="24" s="1"/>
  <c r="DT67" i="24"/>
  <c r="DT83" i="24" s="1"/>
  <c r="BW69" i="24"/>
  <c r="BW85" i="24" s="1"/>
  <c r="DS64" i="24"/>
  <c r="DS80" i="24" s="1"/>
  <c r="BJ69" i="24"/>
  <c r="BJ85" i="24" s="1"/>
  <c r="CX64" i="24"/>
  <c r="CX80" i="24" s="1"/>
  <c r="AR64" i="24"/>
  <c r="AR80" i="24" s="1"/>
  <c r="AJ67" i="24"/>
  <c r="AJ83" i="24" s="1"/>
  <c r="S66" i="24"/>
  <c r="S82" i="24" s="1"/>
  <c r="AO69" i="24"/>
  <c r="AO85" i="24" s="1"/>
  <c r="P64" i="24"/>
  <c r="P80" i="24" s="1"/>
  <c r="AX66" i="24"/>
  <c r="AX82" i="24" s="1"/>
  <c r="BS67" i="24"/>
  <c r="BS83" i="24" s="1"/>
  <c r="BX69" i="24"/>
  <c r="BX85" i="24" s="1"/>
  <c r="CH66" i="24"/>
  <c r="CH82" i="24" s="1"/>
  <c r="CB67" i="24"/>
  <c r="CB83" i="24" s="1"/>
  <c r="DJ64" i="24"/>
  <c r="DJ80" i="24" s="1"/>
  <c r="O64" i="24"/>
  <c r="O80" i="24" s="1"/>
  <c r="U67" i="24"/>
  <c r="U83" i="24" s="1"/>
  <c r="Z68" i="24"/>
  <c r="Z84" i="24" s="1"/>
  <c r="BL68" i="24"/>
  <c r="BL84" i="24" s="1"/>
  <c r="M67" i="24"/>
  <c r="M83" i="24" s="1"/>
  <c r="L65" i="24"/>
  <c r="L81" i="24" s="1"/>
  <c r="BD68" i="24"/>
  <c r="BD84" i="24" s="1"/>
  <c r="F40" i="24"/>
  <c r="AU11" i="19"/>
  <c r="DS65" i="24"/>
  <c r="DS81" i="24" s="1"/>
  <c r="DM68" i="24"/>
  <c r="DM84" i="24" s="1"/>
  <c r="F47" i="24"/>
  <c r="AV11" i="19"/>
  <c r="M65" i="24"/>
  <c r="M81" i="24" s="1"/>
  <c r="BO65" i="24"/>
  <c r="BO81" i="24" s="1"/>
  <c r="ED65" i="24"/>
  <c r="ED81" i="24" s="1"/>
  <c r="DR65" i="24"/>
  <c r="DR81" i="24" s="1"/>
  <c r="AD65" i="24"/>
  <c r="AD81" i="24" s="1"/>
  <c r="AC65" i="24"/>
  <c r="AC81" i="24" s="1"/>
  <c r="DA68" i="24"/>
  <c r="DA84" i="24" s="1"/>
  <c r="AW11" i="19"/>
  <c r="BH68" i="24"/>
  <c r="BH84" i="24" s="1"/>
  <c r="DV68" i="24"/>
  <c r="DV84" i="24" s="1"/>
  <c r="BS22" i="19"/>
  <c r="CT68" i="24"/>
  <c r="CT84" i="24" s="1"/>
  <c r="BN68" i="24"/>
  <c r="BN84" i="24" s="1"/>
  <c r="DW65" i="24"/>
  <c r="DW81" i="24" s="1"/>
  <c r="BB65" i="24"/>
  <c r="BB81" i="24" s="1"/>
  <c r="AH65" i="24"/>
  <c r="AH81" i="24" s="1"/>
  <c r="DA65" i="24"/>
  <c r="DA81" i="24" s="1"/>
  <c r="CT65" i="24"/>
  <c r="CT81" i="24" s="1"/>
  <c r="CN65" i="24"/>
  <c r="CN81" i="24" s="1"/>
  <c r="DW68" i="24"/>
  <c r="DW84" i="24" s="1"/>
  <c r="I68" i="24"/>
  <c r="I84" i="24" s="1"/>
  <c r="F50" i="24"/>
  <c r="AD68" i="24"/>
  <c r="AD84" i="24" s="1"/>
  <c r="AU65" i="24"/>
  <c r="AU81" i="24" s="1"/>
  <c r="DH68" i="24"/>
  <c r="DH84" i="24" s="1"/>
  <c r="AT65" i="24"/>
  <c r="AT81" i="24" s="1"/>
  <c r="CX68" i="24"/>
  <c r="CX84" i="24" s="1"/>
  <c r="CF68" i="24"/>
  <c r="CF84" i="24" s="1"/>
  <c r="CO68" i="24"/>
  <c r="CO84" i="24" s="1"/>
  <c r="BQ68" i="24"/>
  <c r="BQ84" i="24" s="1"/>
  <c r="AI68" i="24"/>
  <c r="AI84" i="24" s="1"/>
  <c r="DO65" i="24"/>
  <c r="DO81" i="24" s="1"/>
  <c r="BG65" i="24"/>
  <c r="BG81" i="24" s="1"/>
  <c r="CS65" i="24"/>
  <c r="CS81" i="24" s="1"/>
  <c r="CZ68" i="24"/>
  <c r="CZ84" i="24" s="1"/>
  <c r="CW65" i="24"/>
  <c r="CW81" i="24" s="1"/>
  <c r="X65" i="24"/>
  <c r="X81" i="24" s="1"/>
  <c r="BY68" i="24"/>
  <c r="BY84" i="24" s="1"/>
  <c r="AO68" i="24"/>
  <c r="AO84" i="24" s="1"/>
  <c r="BO68" i="24"/>
  <c r="BO84" i="24" s="1"/>
  <c r="BB68" i="24"/>
  <c r="BB84" i="24" s="1"/>
  <c r="BG68" i="24"/>
  <c r="BG84" i="24" s="1"/>
  <c r="CU68" i="24"/>
  <c r="CU84" i="24" s="1"/>
  <c r="CJ68" i="24"/>
  <c r="CJ84" i="24" s="1"/>
  <c r="AN68" i="24"/>
  <c r="AN84" i="24" s="1"/>
  <c r="S68" i="24"/>
  <c r="S84" i="24" s="1"/>
  <c r="CD68" i="24"/>
  <c r="CD84" i="24" s="1"/>
  <c r="BX68" i="24"/>
  <c r="BX84" i="24" s="1"/>
  <c r="AZ68" i="24"/>
  <c r="AZ84" i="24" s="1"/>
  <c r="CJ65" i="24"/>
  <c r="CJ81" i="24" s="1"/>
  <c r="CZ65" i="24"/>
  <c r="CZ81" i="24" s="1"/>
  <c r="CU65" i="24"/>
  <c r="CU81" i="24" s="1"/>
  <c r="U65" i="24"/>
  <c r="U81" i="24" s="1"/>
  <c r="S65" i="24"/>
  <c r="S81" i="24" s="1"/>
  <c r="AR65" i="24"/>
  <c r="AR81" i="24" s="1"/>
  <c r="BD65" i="24"/>
  <c r="BD81" i="24" s="1"/>
  <c r="DJ65" i="24"/>
  <c r="DJ81" i="24" s="1"/>
  <c r="BI68" i="24"/>
  <c r="BI84" i="24" s="1"/>
  <c r="O65" i="24"/>
  <c r="O81" i="24" s="1"/>
  <c r="W68" i="24"/>
  <c r="W84" i="24" s="1"/>
  <c r="AA65" i="24"/>
  <c r="AA81" i="24" s="1"/>
  <c r="AG68" i="24"/>
  <c r="AG84" i="24" s="1"/>
  <c r="F49" i="24"/>
  <c r="AP65" i="24"/>
  <c r="AP81" i="24" s="1"/>
  <c r="DQ68" i="24"/>
  <c r="DQ84" i="24" s="1"/>
  <c r="CB65" i="24"/>
  <c r="CB81" i="24" s="1"/>
  <c r="DT65" i="24"/>
  <c r="DT81" i="24" s="1"/>
  <c r="BJ68" i="24"/>
  <c r="BJ84" i="24" s="1"/>
  <c r="CE68" i="24"/>
  <c r="CE84" i="24" s="1"/>
  <c r="CV65" i="24"/>
  <c r="CV81" i="24" s="1"/>
  <c r="AU68" i="24"/>
  <c r="AU84" i="24" s="1"/>
  <c r="CC68" i="24"/>
  <c r="CC84" i="24" s="1"/>
  <c r="CG68" i="24"/>
  <c r="CG84" i="24" s="1"/>
  <c r="BV68" i="24"/>
  <c r="BV84" i="24" s="1"/>
  <c r="F42" i="24"/>
  <c r="AZ65" i="24"/>
  <c r="AZ81" i="24" s="1"/>
  <c r="BF65" i="24"/>
  <c r="BF81" i="24" s="1"/>
  <c r="CB68" i="24"/>
  <c r="CB84" i="24" s="1"/>
  <c r="L68" i="24"/>
  <c r="L84" i="24" s="1"/>
  <c r="ED68" i="24"/>
  <c r="ED84" i="24" s="1"/>
  <c r="N65" i="24"/>
  <c r="N81" i="24" s="1"/>
  <c r="CL65" i="24"/>
  <c r="CL81" i="24" s="1"/>
  <c r="BW65" i="24"/>
  <c r="BW81" i="24" s="1"/>
  <c r="Q68" i="24"/>
  <c r="Q84" i="24" s="1"/>
  <c r="BK65" i="24"/>
  <c r="BK81" i="24" s="1"/>
  <c r="F41" i="24"/>
  <c r="AL65" i="24"/>
  <c r="AL81" i="24" s="1"/>
  <c r="F48" i="24"/>
  <c r="BA65" i="24"/>
  <c r="BA81" i="24" s="1"/>
  <c r="AV68" i="24"/>
  <c r="AV84" i="24" s="1"/>
  <c r="EC68" i="24"/>
  <c r="EC84" i="24" s="1"/>
  <c r="DJ68" i="24"/>
  <c r="DJ84" i="24" s="1"/>
  <c r="CL68" i="24"/>
  <c r="CL84" i="24" s="1"/>
  <c r="BA68" i="24"/>
  <c r="BA84" i="24" s="1"/>
  <c r="DX65" i="24"/>
  <c r="DX81" i="24" s="1"/>
  <c r="DT68" i="24"/>
  <c r="DT84" i="24" s="1"/>
  <c r="AN65" i="24"/>
  <c r="AN81" i="24" s="1"/>
  <c r="AA68" i="24"/>
  <c r="AA84" i="24" s="1"/>
  <c r="P65" i="24"/>
  <c r="P81" i="24" s="1"/>
  <c r="AT68" i="24"/>
  <c r="AT84" i="24" s="1"/>
  <c r="CP68" i="24"/>
  <c r="CP84" i="24" s="1"/>
  <c r="CP65" i="24"/>
  <c r="CP81" i="24" s="1"/>
  <c r="AQ68" i="24"/>
  <c r="AQ84" i="24" s="1"/>
  <c r="BQ65" i="24"/>
  <c r="BQ81" i="24" s="1"/>
  <c r="BW68" i="24"/>
  <c r="BW84" i="24" s="1"/>
  <c r="DM65" i="24"/>
  <c r="DM81" i="24" s="1"/>
  <c r="BV65" i="24"/>
  <c r="BV81" i="24" s="1"/>
  <c r="Y65" i="24"/>
  <c r="Y81" i="24" s="1"/>
  <c r="V68" i="24"/>
  <c r="V84" i="24" s="1"/>
  <c r="F45" i="24"/>
  <c r="U64" i="24"/>
  <c r="U80" i="24" s="1"/>
  <c r="DB65" i="24"/>
  <c r="DB81" i="24" s="1"/>
  <c r="BT68" i="24"/>
  <c r="BT84" i="24" s="1"/>
  <c r="CK65" i="24"/>
  <c r="CK81" i="24" s="1"/>
  <c r="AG65" i="24"/>
  <c r="AG81" i="24" s="1"/>
  <c r="BU65" i="24"/>
  <c r="BU81" i="24" s="1"/>
  <c r="DQ65" i="24"/>
  <c r="DQ81" i="24" s="1"/>
  <c r="DS68" i="24"/>
  <c r="DS84" i="24" s="1"/>
  <c r="M68" i="24"/>
  <c r="M84" i="24" s="1"/>
  <c r="BR65" i="24"/>
  <c r="BR81" i="24" s="1"/>
  <c r="BK68" i="24"/>
  <c r="BK84" i="24" s="1"/>
  <c r="CO65" i="24"/>
  <c r="CO81" i="24" s="1"/>
  <c r="J68" i="24"/>
  <c r="J84" i="24" s="1"/>
  <c r="BY65" i="24"/>
  <c r="BY81" i="24" s="1"/>
  <c r="BJ65" i="24"/>
  <c r="BJ81" i="24" s="1"/>
  <c r="AS65" i="24"/>
  <c r="AS81" i="24" s="1"/>
  <c r="AP68" i="24"/>
  <c r="AP84" i="24" s="1"/>
  <c r="DR68" i="24"/>
  <c r="DR84" i="24" s="1"/>
  <c r="Z65" i="24"/>
  <c r="Z81" i="24" s="1"/>
  <c r="AG11" i="19"/>
  <c r="AQ65" i="24"/>
  <c r="AQ81" i="24" s="1"/>
  <c r="BC68" i="24"/>
  <c r="BC84" i="24" s="1"/>
  <c r="BC65" i="24"/>
  <c r="BC81" i="24" s="1"/>
  <c r="V65" i="24"/>
  <c r="V81" i="24" s="1"/>
  <c r="AJ68" i="24"/>
  <c r="AJ84" i="24" s="1"/>
  <c r="AF68" i="24"/>
  <c r="AF84" i="24" s="1"/>
  <c r="CG65" i="24"/>
  <c r="CG81" i="24" s="1"/>
  <c r="AR68" i="24"/>
  <c r="AR84" i="24" s="1"/>
  <c r="AX65" i="24"/>
  <c r="AX81" i="24" s="1"/>
  <c r="AL68" i="24"/>
  <c r="AL84" i="24" s="1"/>
  <c r="AH68" i="24"/>
  <c r="AH84" i="24" s="1"/>
  <c r="BF68" i="24"/>
  <c r="BF84" i="24" s="1"/>
  <c r="AV65" i="24"/>
  <c r="AV81" i="24" s="1"/>
  <c r="CD65" i="24"/>
  <c r="CD81" i="24" s="1"/>
  <c r="CN68" i="24"/>
  <c r="CN84" i="24" s="1"/>
  <c r="AO65" i="24"/>
  <c r="AO81" i="24" s="1"/>
  <c r="F44" i="24"/>
  <c r="BS65" i="24"/>
  <c r="BS81" i="24" s="1"/>
  <c r="BP68" i="24"/>
  <c r="BP84" i="24" s="1"/>
  <c r="CH65" i="24"/>
  <c r="CH81" i="24" s="1"/>
  <c r="H11" i="19"/>
  <c r="AX11" i="19"/>
  <c r="CA68" i="24"/>
  <c r="CA84" i="24" s="1"/>
  <c r="DB68" i="24"/>
  <c r="DB84" i="24" s="1"/>
  <c r="AJ65" i="24"/>
  <c r="AJ81" i="24" s="1"/>
  <c r="AX68" i="24"/>
  <c r="AX84" i="24" s="1"/>
  <c r="AI65" i="24"/>
  <c r="AI81" i="24" s="1"/>
  <c r="BM68" i="24"/>
  <c r="BM84" i="24" s="1"/>
  <c r="DV65" i="24"/>
  <c r="DV81" i="24" s="1"/>
  <c r="P68" i="24"/>
  <c r="P84" i="24" s="1"/>
  <c r="W65" i="24"/>
  <c r="W81" i="24" s="1"/>
  <c r="CV68" i="24"/>
  <c r="CV84" i="24" s="1"/>
  <c r="BT65" i="24"/>
  <c r="BT81" i="24" s="1"/>
  <c r="F43" i="24"/>
  <c r="N68" i="24"/>
  <c r="N84" i="24" s="1"/>
  <c r="BP65" i="24"/>
  <c r="BP81" i="24" s="1"/>
  <c r="CW68" i="24"/>
  <c r="CW84" i="24" s="1"/>
  <c r="CH68" i="24"/>
  <c r="CH84" i="24" s="1"/>
  <c r="CS68" i="24"/>
  <c r="CS84" i="24" s="1"/>
  <c r="BR68" i="24"/>
  <c r="BR84" i="24" s="1"/>
  <c r="I65" i="24"/>
  <c r="I81" i="24" s="1"/>
  <c r="AS68" i="24"/>
  <c r="AS84" i="24" s="1"/>
  <c r="BX65" i="24"/>
  <c r="BX81" i="24" s="1"/>
  <c r="BI65" i="24"/>
  <c r="BI81" i="24" s="1"/>
  <c r="J65" i="24"/>
  <c r="J81" i="24" s="1"/>
  <c r="EC65" i="24"/>
  <c r="EC81" i="24" s="1"/>
  <c r="BU68" i="24"/>
  <c r="BU84" i="24" s="1"/>
  <c r="CA65" i="24"/>
  <c r="CA81" i="24" s="1"/>
  <c r="BN65" i="24"/>
  <c r="BN81" i="24" s="1"/>
  <c r="Y68" i="24"/>
  <c r="Y84" i="24" s="1"/>
  <c r="AF65" i="24"/>
  <c r="AF81" i="24" s="1"/>
  <c r="CE65" i="24"/>
  <c r="CE81" i="24" s="1"/>
  <c r="DO68" i="24"/>
  <c r="DO84" i="24" s="1"/>
  <c r="G65" i="24"/>
  <c r="G81" i="24" s="1"/>
  <c r="CX65" i="24"/>
  <c r="CX81" i="24" s="1"/>
  <c r="CK68" i="24"/>
  <c r="CK84" i="24" s="1"/>
  <c r="BS68" i="24"/>
  <c r="BS84" i="24" s="1"/>
  <c r="CF65" i="24"/>
  <c r="CF81" i="24" s="1"/>
  <c r="X68" i="24"/>
  <c r="X84" i="24" s="1"/>
  <c r="DX68" i="24"/>
  <c r="DX84" i="24" s="1"/>
  <c r="T65" i="24"/>
  <c r="T81" i="24" s="1"/>
  <c r="AG22" i="19"/>
  <c r="AW64" i="24"/>
  <c r="AW80" i="24" s="1"/>
  <c r="AE68" i="24" l="1"/>
  <c r="AE84" i="24" s="1"/>
  <c r="AE69" i="24"/>
  <c r="AE85" i="24" s="1"/>
  <c r="DZ69" i="24"/>
  <c r="DZ85" i="24" s="1"/>
  <c r="AW66" i="24"/>
  <c r="AW82" i="24" s="1"/>
  <c r="DI69" i="24"/>
  <c r="DI85" i="24" s="1"/>
  <c r="BE67" i="24"/>
  <c r="BE83" i="24" s="1"/>
  <c r="K66" i="24"/>
  <c r="K82" i="24" s="1"/>
  <c r="E82" i="24" s="1"/>
  <c r="D82" i="24" s="1"/>
  <c r="B82" i="24" s="1"/>
  <c r="CI67" i="24"/>
  <c r="CI83" i="24" s="1"/>
  <c r="DF67" i="24"/>
  <c r="DF83" i="24" s="1"/>
  <c r="AK66" i="24"/>
  <c r="AK82" i="24" s="1"/>
  <c r="EB69" i="24"/>
  <c r="EB85" i="24" s="1"/>
  <c r="CQ66" i="24"/>
  <c r="CQ82" i="24" s="1"/>
  <c r="BE66" i="24"/>
  <c r="BE82" i="24" s="1"/>
  <c r="DZ67" i="24"/>
  <c r="DZ83" i="24" s="1"/>
  <c r="DZ64" i="24"/>
  <c r="DZ80" i="24" s="1"/>
  <c r="DG66" i="24"/>
  <c r="DG82" i="24" s="1"/>
  <c r="DI64" i="24"/>
  <c r="DI80" i="24" s="1"/>
  <c r="EA67" i="24"/>
  <c r="EA83" i="24" s="1"/>
  <c r="EA69" i="24"/>
  <c r="EA85" i="24" s="1"/>
  <c r="DN67" i="24"/>
  <c r="DN83" i="24" s="1"/>
  <c r="AY66" i="24"/>
  <c r="AY82" i="24" s="1"/>
  <c r="EB67" i="24"/>
  <c r="EB83" i="24" s="1"/>
  <c r="DP64" i="24"/>
  <c r="DP80" i="24" s="1"/>
  <c r="EB64" i="24"/>
  <c r="EB80" i="24" s="1"/>
  <c r="EB66" i="24"/>
  <c r="EB82" i="24" s="1"/>
  <c r="CI66" i="24"/>
  <c r="CI82" i="24" s="1"/>
  <c r="DL64" i="24"/>
  <c r="DL80" i="24" s="1"/>
  <c r="CQ69" i="24"/>
  <c r="CQ85" i="24" s="1"/>
  <c r="AW67" i="24"/>
  <c r="AW83" i="24" s="1"/>
  <c r="BZ69" i="24"/>
  <c r="BZ85" i="24" s="1"/>
  <c r="DG64" i="24"/>
  <c r="DG80" i="24" s="1"/>
  <c r="CI64" i="24"/>
  <c r="CI80" i="24" s="1"/>
  <c r="AY69" i="24"/>
  <c r="AY85" i="24" s="1"/>
  <c r="AM67" i="24"/>
  <c r="AM83" i="24" s="1"/>
  <c r="AE66" i="24"/>
  <c r="AE82" i="24" s="1"/>
  <c r="AE67" i="24"/>
  <c r="AE83" i="24" s="1"/>
  <c r="DL67" i="24"/>
  <c r="DL83" i="24" s="1"/>
  <c r="N11" i="19"/>
  <c r="BC11" i="19"/>
  <c r="E45" i="24"/>
  <c r="D45" i="24" s="1"/>
  <c r="AX24" i="19"/>
  <c r="H24" i="19"/>
  <c r="BS19" i="19"/>
  <c r="BE64" i="24"/>
  <c r="BE80" i="24" s="1"/>
  <c r="AM68" i="24"/>
  <c r="AM84" i="24" s="1"/>
  <c r="K64" i="24"/>
  <c r="K80" i="24" s="1"/>
  <c r="E80" i="24" s="1"/>
  <c r="D80" i="24" s="1"/>
  <c r="B80" i="24" s="1"/>
  <c r="DG65" i="24"/>
  <c r="DG81" i="24" s="1"/>
  <c r="DI67" i="24"/>
  <c r="DI83" i="24" s="1"/>
  <c r="Q23" i="19"/>
  <c r="E43" i="24"/>
  <c r="D43" i="24" s="1"/>
  <c r="B64" i="24" s="1"/>
  <c r="BS10" i="19"/>
  <c r="BS9" i="19"/>
  <c r="BE65" i="24"/>
  <c r="BE81" i="24" s="1"/>
  <c r="AW25" i="19"/>
  <c r="O13" i="19"/>
  <c r="BD13" i="19"/>
  <c r="AV24" i="19"/>
  <c r="BS27" i="19"/>
  <c r="H10" i="19"/>
  <c r="AX10" i="19"/>
  <c r="H9" i="19"/>
  <c r="AX9" i="19"/>
  <c r="AW17" i="19"/>
  <c r="AV14" i="19"/>
  <c r="AG18" i="19"/>
  <c r="AK69" i="24"/>
  <c r="AK85" i="24" s="1"/>
  <c r="EA68" i="24"/>
  <c r="EA84" i="24" s="1"/>
  <c r="BS15" i="19"/>
  <c r="AG29" i="19"/>
  <c r="AY67" i="24"/>
  <c r="AY83" i="24" s="1"/>
  <c r="H25" i="19"/>
  <c r="AX25" i="19"/>
  <c r="DG67" i="24"/>
  <c r="DG83" i="24" s="1"/>
  <c r="AW23" i="19"/>
  <c r="H14" i="19"/>
  <c r="AX14" i="19"/>
  <c r="DF68" i="24"/>
  <c r="DF84" i="24" s="1"/>
  <c r="K69" i="24"/>
  <c r="K85" i="24" s="1"/>
  <c r="E85" i="24" s="1"/>
  <c r="D85" i="24" s="1"/>
  <c r="B85" i="24" s="1"/>
  <c r="N27" i="19"/>
  <c r="AM69" i="24"/>
  <c r="AM85" i="24" s="1"/>
  <c r="DN68" i="24"/>
  <c r="DN84" i="24" s="1"/>
  <c r="J15" i="19"/>
  <c r="AY15" i="19"/>
  <c r="S13" i="19"/>
  <c r="BF11" i="19"/>
  <c r="Q11" i="19"/>
  <c r="AC11" i="19"/>
  <c r="DP67" i="24"/>
  <c r="DP83" i="24" s="1"/>
  <c r="AU31" i="19"/>
  <c r="BE15" i="19"/>
  <c r="P15" i="19"/>
  <c r="AY11" i="19"/>
  <c r="J11" i="19"/>
  <c r="AU36" i="19"/>
  <c r="AG15" i="19"/>
  <c r="N14" i="19"/>
  <c r="BC14" i="19"/>
  <c r="BE68" i="24"/>
  <c r="BE84" i="24" s="1"/>
  <c r="AG37" i="19"/>
  <c r="DD64" i="24"/>
  <c r="DD80" i="24" s="1"/>
  <c r="AX31" i="19"/>
  <c r="H31" i="19"/>
  <c r="AK68" i="24"/>
  <c r="AK84" i="24" s="1"/>
  <c r="AW14" i="19"/>
  <c r="DY66" i="24"/>
  <c r="DY82" i="24" s="1"/>
  <c r="AU25" i="19"/>
  <c r="AV31" i="19"/>
  <c r="BD27" i="19"/>
  <c r="O27" i="19"/>
  <c r="O24" i="19"/>
  <c r="DD65" i="24"/>
  <c r="DD81" i="24" s="1"/>
  <c r="AK65" i="24"/>
  <c r="AK81" i="24" s="1"/>
  <c r="AD11" i="19"/>
  <c r="BS11" i="19"/>
  <c r="DF66" i="24"/>
  <c r="DF82" i="24" s="1"/>
  <c r="CQ67" i="24"/>
  <c r="CQ83" i="24" s="1"/>
  <c r="DN66" i="24"/>
  <c r="DN82" i="24" s="1"/>
  <c r="AW32" i="19"/>
  <c r="AU22" i="19"/>
  <c r="DL66" i="24"/>
  <c r="DL82" i="24" s="1"/>
  <c r="BS18" i="19"/>
  <c r="E51" i="24"/>
  <c r="D51" i="24" s="1"/>
  <c r="EA64" i="24"/>
  <c r="EA80" i="24" s="1"/>
  <c r="AW31" i="19"/>
  <c r="DY65" i="24"/>
  <c r="DY81" i="24" s="1"/>
  <c r="BZ67" i="24"/>
  <c r="BZ83" i="24" s="1"/>
  <c r="AU23" i="19"/>
  <c r="AG8" i="19"/>
  <c r="DD68" i="24"/>
  <c r="DD84" i="24" s="1"/>
  <c r="DY69" i="24"/>
  <c r="DY85" i="24" s="1"/>
  <c r="AA13" i="19"/>
  <c r="N23" i="19"/>
  <c r="DD66" i="24"/>
  <c r="DD82" i="24" s="1"/>
  <c r="AU29" i="19"/>
  <c r="AV36" i="19"/>
  <c r="E50" i="24"/>
  <c r="D50" i="24" s="1"/>
  <c r="AG17" i="19"/>
  <c r="DE64" i="24"/>
  <c r="DE80" i="24" s="1"/>
  <c r="BB11" i="19"/>
  <c r="M11" i="19"/>
  <c r="Q24" i="19"/>
  <c r="BE13" i="19"/>
  <c r="P13" i="19"/>
  <c r="DF69" i="24"/>
  <c r="DF85" i="24" s="1"/>
  <c r="BD15" i="19"/>
  <c r="O15" i="19"/>
  <c r="AG27" i="19"/>
  <c r="DF65" i="24"/>
  <c r="DF81" i="24" s="1"/>
  <c r="BS24" i="19"/>
  <c r="DN64" i="24"/>
  <c r="DN80" i="24" s="1"/>
  <c r="AW22" i="19"/>
  <c r="AY68" i="24"/>
  <c r="AY84" i="24" s="1"/>
  <c r="AV23" i="19"/>
  <c r="AU28" i="19"/>
  <c r="AV29" i="19"/>
  <c r="AW69" i="24"/>
  <c r="AW85" i="24" s="1"/>
  <c r="BS14" i="19"/>
  <c r="BS37" i="19"/>
  <c r="CQ65" i="24"/>
  <c r="CQ81" i="24" s="1"/>
  <c r="AV22" i="19"/>
  <c r="DG68" i="24"/>
  <c r="DG84" i="24" s="1"/>
  <c r="BS8" i="19"/>
  <c r="E49" i="24"/>
  <c r="D49" i="24" s="1"/>
  <c r="AM64" i="24"/>
  <c r="AM80" i="24" s="1"/>
  <c r="AA24" i="19"/>
  <c r="DI66" i="24"/>
  <c r="DI82" i="24" s="1"/>
  <c r="AG28" i="19"/>
  <c r="H29" i="19"/>
  <c r="AX29" i="19"/>
  <c r="DL69" i="24"/>
  <c r="DL85" i="24" s="1"/>
  <c r="DY64" i="24"/>
  <c r="DY80" i="24" s="1"/>
  <c r="BZ66" i="24"/>
  <c r="BZ82" i="24" s="1"/>
  <c r="DE68" i="24"/>
  <c r="DE84" i="24" s="1"/>
  <c r="AG24" i="19"/>
  <c r="AG25" i="19"/>
  <c r="DN69" i="24"/>
  <c r="DN85" i="24" s="1"/>
  <c r="AA27" i="19"/>
  <c r="H23" i="19"/>
  <c r="AX23" i="19"/>
  <c r="AW28" i="19"/>
  <c r="AU15" i="19"/>
  <c r="J24" i="19"/>
  <c r="AW36" i="19"/>
  <c r="AK67" i="24"/>
  <c r="AK83" i="24" s="1"/>
  <c r="DN65" i="24"/>
  <c r="DN81" i="24" s="1"/>
  <c r="J29" i="19"/>
  <c r="AU13" i="19"/>
  <c r="L23" i="19"/>
  <c r="AX27" i="19"/>
  <c r="H27" i="19"/>
  <c r="DP69" i="24"/>
  <c r="DP85" i="24" s="1"/>
  <c r="EA66" i="24"/>
  <c r="EA82" i="24" s="1"/>
  <c r="AW29" i="19"/>
  <c r="E41" i="24"/>
  <c r="D41" i="24" s="1"/>
  <c r="AV37" i="19"/>
  <c r="DZ66" i="24"/>
  <c r="DZ82" i="24" s="1"/>
  <c r="AV15" i="19"/>
  <c r="AX15" i="19"/>
  <c r="H15" i="19"/>
  <c r="BD11" i="19"/>
  <c r="O11" i="19"/>
  <c r="AA11" i="19"/>
  <c r="AG35" i="19"/>
  <c r="AA14" i="19"/>
  <c r="BS31" i="19"/>
  <c r="DE67" i="24"/>
  <c r="DE83" i="24" s="1"/>
  <c r="M24" i="19"/>
  <c r="BB24" i="19"/>
  <c r="AG14" i="19"/>
  <c r="AV18" i="19"/>
  <c r="AX22" i="19"/>
  <c r="H22" i="19"/>
  <c r="AW37" i="19"/>
  <c r="P28" i="19"/>
  <c r="AX28" i="19"/>
  <c r="H28" i="19"/>
  <c r="AW15" i="19"/>
  <c r="DD67" i="24"/>
  <c r="DD83" i="24" s="1"/>
  <c r="AW13" i="19"/>
  <c r="AG13" i="19"/>
  <c r="E42" i="24"/>
  <c r="D42" i="24" s="1"/>
  <c r="AU27" i="19"/>
  <c r="S18" i="19"/>
  <c r="AG23" i="19"/>
  <c r="DP66" i="24"/>
  <c r="DP82" i="24" s="1"/>
  <c r="AW18" i="19"/>
  <c r="AG19" i="19"/>
  <c r="H37" i="19"/>
  <c r="AX37" i="19"/>
  <c r="BZ64" i="24"/>
  <c r="BZ80" i="24" s="1"/>
  <c r="DE69" i="24"/>
  <c r="DE85" i="24" s="1"/>
  <c r="BS28" i="19"/>
  <c r="I15" i="19"/>
  <c r="AV8" i="19"/>
  <c r="CQ64" i="24"/>
  <c r="CQ80" i="24" s="1"/>
  <c r="AY65" i="24"/>
  <c r="AY81" i="24" s="1"/>
  <c r="AX19" i="19"/>
  <c r="H19" i="19"/>
  <c r="P37" i="19"/>
  <c r="S27" i="19"/>
  <c r="I11" i="19"/>
  <c r="S15" i="19"/>
  <c r="DG69" i="24"/>
  <c r="DG85" i="24" s="1"/>
  <c r="AX18" i="19"/>
  <c r="H18" i="19"/>
  <c r="BE69" i="24"/>
  <c r="BE85" i="24" s="1"/>
  <c r="BS25" i="19"/>
  <c r="AG31" i="19"/>
  <c r="AW24" i="19"/>
  <c r="R23" i="19"/>
  <c r="BG23" i="19"/>
  <c r="N15" i="19"/>
  <c r="AW9" i="19"/>
  <c r="AW10" i="19"/>
  <c r="AW8" i="19"/>
  <c r="L24" i="19"/>
  <c r="AX13" i="19"/>
  <c r="H13" i="19"/>
  <c r="K68" i="24"/>
  <c r="K84" i="24" s="1"/>
  <c r="E84" i="24" s="1"/>
  <c r="D84" i="24" s="1"/>
  <c r="B84" i="24" s="1"/>
  <c r="AG36" i="19"/>
  <c r="L13" i="19"/>
  <c r="CI68" i="24"/>
  <c r="CI84" i="24" s="1"/>
  <c r="AV27" i="19"/>
  <c r="CQ68" i="24"/>
  <c r="CQ84" i="24" s="1"/>
  <c r="AV28" i="19"/>
  <c r="BS29" i="19"/>
  <c r="AU8" i="19"/>
  <c r="DL65" i="24"/>
  <c r="DL81" i="24" s="1"/>
  <c r="DF64" i="24"/>
  <c r="DF80" i="24" s="1"/>
  <c r="AZ11" i="19"/>
  <c r="K11" i="19"/>
  <c r="DY68" i="24"/>
  <c r="DY84" i="24" s="1"/>
  <c r="AU17" i="19"/>
  <c r="DD69" i="24"/>
  <c r="DD85" i="24" s="1"/>
  <c r="BD14" i="19"/>
  <c r="O14" i="19"/>
  <c r="BA11" i="19"/>
  <c r="L11" i="19"/>
  <c r="H36" i="19"/>
  <c r="AX36" i="19"/>
  <c r="DE66" i="24"/>
  <c r="DE82" i="24" s="1"/>
  <c r="H8" i="19"/>
  <c r="AX8" i="19"/>
  <c r="K18" i="19"/>
  <c r="AU37" i="19"/>
  <c r="AV35" i="19"/>
  <c r="AV13" i="19"/>
  <c r="EB65" i="24"/>
  <c r="EB81" i="24" s="1"/>
  <c r="AM66" i="24"/>
  <c r="AM82" i="24" s="1"/>
  <c r="E44" i="24"/>
  <c r="D44" i="24" s="1"/>
  <c r="S37" i="19"/>
  <c r="M14" i="19"/>
  <c r="AW68" i="24"/>
  <c r="AW84" i="24" s="1"/>
  <c r="I28" i="19"/>
  <c r="P18" i="19"/>
  <c r="AY64" i="24"/>
  <c r="AY80" i="24" s="1"/>
  <c r="E48" i="24"/>
  <c r="D48" i="24" s="1"/>
  <c r="AK64" i="24"/>
  <c r="AK80" i="24" s="1"/>
  <c r="AV25" i="19"/>
  <c r="BC13" i="19"/>
  <c r="N13" i="19"/>
  <c r="BS13" i="19"/>
  <c r="AM65" i="24"/>
  <c r="AM81" i="24" s="1"/>
  <c r="AW27" i="19"/>
  <c r="AA15" i="19"/>
  <c r="DY67" i="24"/>
  <c r="DY83" i="24" s="1"/>
  <c r="AV9" i="19"/>
  <c r="AV10" i="19"/>
  <c r="AU14" i="19"/>
  <c r="AU18" i="19"/>
  <c r="CI69" i="24"/>
  <c r="CI85" i="24" s="1"/>
  <c r="K67" i="24"/>
  <c r="K83" i="24" s="1"/>
  <c r="E83" i="24" s="1"/>
  <c r="D83" i="24" s="1"/>
  <c r="B83" i="24" s="1"/>
  <c r="AU35" i="19"/>
  <c r="E40" i="24"/>
  <c r="D40" i="24" s="1"/>
  <c r="AV33" i="19"/>
  <c r="AU19" i="19"/>
  <c r="EB68" i="24"/>
  <c r="EB84" i="24" s="1"/>
  <c r="AU24" i="19"/>
  <c r="AW33" i="19"/>
  <c r="AX33" i="19"/>
  <c r="H33" i="19"/>
  <c r="AE65" i="24"/>
  <c r="AE81" i="24" s="1"/>
  <c r="BS17" i="19"/>
  <c r="R11" i="19"/>
  <c r="BG11" i="19"/>
  <c r="CI65" i="24"/>
  <c r="CI81" i="24" s="1"/>
  <c r="H17" i="19"/>
  <c r="AX17" i="19"/>
  <c r="AV32" i="19"/>
  <c r="AU33" i="19"/>
  <c r="CM64" i="24"/>
  <c r="CM80" i="24" s="1"/>
  <c r="E47" i="24"/>
  <c r="D47" i="24" s="1"/>
  <c r="AG33" i="19"/>
  <c r="AW19" i="19"/>
  <c r="AG32" i="19"/>
  <c r="AU32" i="19"/>
  <c r="DI65" i="24"/>
  <c r="DI81" i="24" s="1"/>
  <c r="BZ65" i="24"/>
  <c r="BZ81" i="24" s="1"/>
  <c r="DP68" i="24"/>
  <c r="DP84" i="24" s="1"/>
  <c r="DL68" i="24"/>
  <c r="DL84" i="24" s="1"/>
  <c r="EA65" i="24"/>
  <c r="EA81" i="24" s="1"/>
  <c r="AC24" i="19"/>
  <c r="AU9" i="19"/>
  <c r="AU10" i="19"/>
  <c r="AV17" i="19"/>
  <c r="BH11" i="19"/>
  <c r="S11" i="19"/>
  <c r="BS33" i="19"/>
  <c r="AX32" i="19"/>
  <c r="H32" i="19"/>
  <c r="AX35" i="19"/>
  <c r="H35" i="19"/>
  <c r="DP65" i="24"/>
  <c r="DP81" i="24" s="1"/>
  <c r="DE65" i="24"/>
  <c r="DE81" i="24" s="1"/>
  <c r="BE11" i="19"/>
  <c r="P11" i="19"/>
  <c r="BU11" i="19"/>
  <c r="AI11" i="19"/>
  <c r="AJ11" i="19"/>
  <c r="BV11" i="19"/>
  <c r="AW35" i="19"/>
  <c r="AH24" i="19"/>
  <c r="BZ68" i="24"/>
  <c r="BZ84" i="24" s="1"/>
  <c r="AW65" i="24"/>
  <c r="AW81" i="24" s="1"/>
  <c r="BT11" i="19"/>
  <c r="AH11" i="19"/>
  <c r="DI68" i="24"/>
  <c r="DI84" i="24" s="1"/>
  <c r="DZ65" i="24"/>
  <c r="DZ81" i="24" s="1"/>
  <c r="AV19" i="19"/>
  <c r="DZ68" i="24"/>
  <c r="DZ84" i="24" s="1"/>
  <c r="K65" i="24"/>
  <c r="K81" i="24" s="1"/>
  <c r="E81" i="24" s="1"/>
  <c r="D81" i="24" s="1"/>
  <c r="B81" i="24" s="1"/>
  <c r="AC13" i="19"/>
  <c r="BB14" i="19"/>
  <c r="AA23" i="19"/>
  <c r="AD25" i="19"/>
  <c r="AD29" i="19"/>
  <c r="AC31" i="19"/>
  <c r="BA13" i="19"/>
  <c r="BC15" i="19"/>
  <c r="AZ18" i="19"/>
  <c r="AC10" i="19"/>
  <c r="BT24" i="19" l="1"/>
  <c r="CM67" i="24"/>
  <c r="CM83" i="24" s="1"/>
  <c r="CM66" i="24"/>
  <c r="CM82" i="24" s="1"/>
  <c r="CM69" i="24"/>
  <c r="CM85" i="24" s="1"/>
  <c r="CM65" i="24"/>
  <c r="CM81" i="24" s="1"/>
  <c r="CM68" i="24"/>
  <c r="CM84" i="24" s="1"/>
  <c r="U58" i="24"/>
  <c r="U74" i="24" s="1"/>
  <c r="AL18" i="19"/>
  <c r="BW32" i="19"/>
  <c r="R36" i="19"/>
  <c r="BG36" i="19"/>
  <c r="AV30" i="19"/>
  <c r="AZ36" i="19"/>
  <c r="K36" i="19"/>
  <c r="BG32" i="19"/>
  <c r="R32" i="19"/>
  <c r="AV26" i="19"/>
  <c r="I12" i="19"/>
  <c r="I31" i="19"/>
  <c r="J8" i="19"/>
  <c r="AY8" i="19"/>
  <c r="M29" i="19"/>
  <c r="BB29" i="19"/>
  <c r="CR58" i="24"/>
  <c r="CR74" i="24" s="1"/>
  <c r="BI58" i="24"/>
  <c r="BI74" i="24" s="1"/>
  <c r="V59" i="24"/>
  <c r="V75" i="24" s="1"/>
  <c r="Y27" i="19"/>
  <c r="L35" i="19"/>
  <c r="BA35" i="19"/>
  <c r="L17" i="19"/>
  <c r="BA17" i="19"/>
  <c r="BE36" i="19"/>
  <c r="P36" i="19"/>
  <c r="BH25" i="19"/>
  <c r="S25" i="19"/>
  <c r="AC59" i="24"/>
  <c r="AC75" i="24" s="1"/>
  <c r="AX58" i="24"/>
  <c r="AX74" i="24" s="1"/>
  <c r="BJ58" i="24"/>
  <c r="BJ74" i="24" s="1"/>
  <c r="B61" i="24"/>
  <c r="B40" i="24"/>
  <c r="N35" i="19"/>
  <c r="BC35" i="19"/>
  <c r="O17" i="19"/>
  <c r="BD17" i="19"/>
  <c r="AA17" i="19"/>
  <c r="H7" i="19"/>
  <c r="AX7" i="19"/>
  <c r="BB26" i="19"/>
  <c r="M26" i="19"/>
  <c r="BF12" i="19"/>
  <c r="Q12" i="19"/>
  <c r="BE25" i="19"/>
  <c r="P25" i="19"/>
  <c r="AU21" i="19"/>
  <c r="O29" i="19"/>
  <c r="BD29" i="19"/>
  <c r="AA29" i="19"/>
  <c r="BG37" i="19"/>
  <c r="R37" i="19"/>
  <c r="AD37" i="19"/>
  <c r="BE59" i="24"/>
  <c r="BE75" i="24" s="1"/>
  <c r="AT59" i="24"/>
  <c r="AT75" i="24" s="1"/>
  <c r="AC32" i="19"/>
  <c r="DB59" i="24"/>
  <c r="DB75" i="24" s="1"/>
  <c r="AC35" i="19"/>
  <c r="AI23" i="19"/>
  <c r="BU23" i="19"/>
  <c r="AH14" i="19"/>
  <c r="BT14" i="19"/>
  <c r="AU30" i="19"/>
  <c r="AZ35" i="19"/>
  <c r="K35" i="19"/>
  <c r="J7" i="19"/>
  <c r="O36" i="19"/>
  <c r="BD36" i="19"/>
  <c r="BF17" i="19"/>
  <c r="Q17" i="19"/>
  <c r="BG31" i="19"/>
  <c r="R31" i="19"/>
  <c r="AD31" i="19"/>
  <c r="BG27" i="19"/>
  <c r="R27" i="19"/>
  <c r="AD27" i="19"/>
  <c r="BH27" i="19"/>
  <c r="L25" i="19"/>
  <c r="BA25" i="19"/>
  <c r="I33" i="19"/>
  <c r="J23" i="19"/>
  <c r="AY23" i="19"/>
  <c r="CZ58" i="24"/>
  <c r="CZ74" i="24" s="1"/>
  <c r="BT22" i="19"/>
  <c r="AH22" i="19"/>
  <c r="AI31" i="19"/>
  <c r="BU31" i="19"/>
  <c r="E6" i="24"/>
  <c r="E24" i="24"/>
  <c r="C40" i="24"/>
  <c r="CL59" i="24"/>
  <c r="CL75" i="24" s="1"/>
  <c r="DE59" i="24"/>
  <c r="DE75" i="24" s="1"/>
  <c r="AJ35" i="19"/>
  <c r="BV35" i="19"/>
  <c r="CA59" i="24"/>
  <c r="CA75" i="24" s="1"/>
  <c r="AI25" i="19"/>
  <c r="BU25" i="19"/>
  <c r="J20" i="19"/>
  <c r="AY20" i="19"/>
  <c r="AD30" i="19"/>
  <c r="BS30" i="19"/>
  <c r="K20" i="19"/>
  <c r="AZ20" i="19"/>
  <c r="BB31" i="19"/>
  <c r="M31" i="19"/>
  <c r="AY24" i="19"/>
  <c r="I24" i="19"/>
  <c r="BF25" i="19"/>
  <c r="Q25" i="19"/>
  <c r="AC25" i="19"/>
  <c r="J13" i="19"/>
  <c r="AY13" i="19"/>
  <c r="AH35" i="19"/>
  <c r="BT35" i="19"/>
  <c r="AF58" i="24"/>
  <c r="AF74" i="24" s="1"/>
  <c r="E33" i="24"/>
  <c r="E15" i="24"/>
  <c r="DU58" i="24"/>
  <c r="DU74" i="24" s="1"/>
  <c r="C41" i="24"/>
  <c r="AQ59" i="24"/>
  <c r="AQ75" i="24" s="1"/>
  <c r="CG58" i="24"/>
  <c r="CG74" i="24" s="1"/>
  <c r="AA22" i="19"/>
  <c r="DL59" i="24"/>
  <c r="DL75" i="24" s="1"/>
  <c r="BE22" i="19"/>
  <c r="P22" i="19"/>
  <c r="BF10" i="19"/>
  <c r="Q9" i="19"/>
  <c r="Q10" i="19"/>
  <c r="BF9" i="19"/>
  <c r="AW7" i="19"/>
  <c r="J35" i="19"/>
  <c r="AY35" i="19"/>
  <c r="L26" i="19"/>
  <c r="BA26" i="19"/>
  <c r="L33" i="19"/>
  <c r="BA33" i="19"/>
  <c r="BE14" i="19"/>
  <c r="P14" i="19"/>
  <c r="K29" i="19"/>
  <c r="AZ29" i="19"/>
  <c r="I37" i="19"/>
  <c r="T59" i="24"/>
  <c r="T75" i="24" s="1"/>
  <c r="C51" i="24"/>
  <c r="E5" i="24"/>
  <c r="E23" i="24"/>
  <c r="CP58" i="24"/>
  <c r="CP74" i="24" s="1"/>
  <c r="DC59" i="24"/>
  <c r="DC75" i="24" s="1"/>
  <c r="AC9" i="19"/>
  <c r="BD22" i="19"/>
  <c r="O22" i="19"/>
  <c r="I10" i="19"/>
  <c r="I9" i="19"/>
  <c r="AY19" i="19"/>
  <c r="J19" i="19"/>
  <c r="AU26" i="19"/>
  <c r="BS12" i="19"/>
  <c r="AD12" i="19"/>
  <c r="H12" i="19"/>
  <c r="AX12" i="19"/>
  <c r="I19" i="19"/>
  <c r="O9" i="19"/>
  <c r="O10" i="19"/>
  <c r="BD10" i="19"/>
  <c r="BD9" i="19"/>
  <c r="J28" i="19"/>
  <c r="AY28" i="19"/>
  <c r="BD23" i="19"/>
  <c r="O23" i="19"/>
  <c r="M23" i="19"/>
  <c r="BB23" i="19"/>
  <c r="BC23" i="19"/>
  <c r="O31" i="19"/>
  <c r="BD31" i="19"/>
  <c r="AA31" i="19"/>
  <c r="EB59" i="24"/>
  <c r="EB75" i="24" s="1"/>
  <c r="AA33" i="19"/>
  <c r="N58" i="24"/>
  <c r="N74" i="24" s="1"/>
  <c r="ED58" i="24"/>
  <c r="ED74" i="24" s="1"/>
  <c r="T58" i="24"/>
  <c r="T74" i="24" s="1"/>
  <c r="AK59" i="24"/>
  <c r="AK75" i="24" s="1"/>
  <c r="B65" i="24"/>
  <c r="CK59" i="24"/>
  <c r="CK75" i="24" s="1"/>
  <c r="BB22" i="19"/>
  <c r="M22" i="19"/>
  <c r="BH24" i="19"/>
  <c r="S24" i="19"/>
  <c r="I18" i="19"/>
  <c r="AU34" i="19"/>
  <c r="K8" i="19"/>
  <c r="AZ8" i="19"/>
  <c r="P27" i="19"/>
  <c r="BE27" i="19"/>
  <c r="BB27" i="19"/>
  <c r="M27" i="19"/>
  <c r="BC27" i="19"/>
  <c r="S33" i="19"/>
  <c r="BH33" i="19"/>
  <c r="K23" i="19"/>
  <c r="AZ23" i="19"/>
  <c r="BA23" i="19"/>
  <c r="AN58" i="24"/>
  <c r="AN74" i="24" s="1"/>
  <c r="BV33" i="19"/>
  <c r="AJ33" i="19"/>
  <c r="AC17" i="19"/>
  <c r="E26" i="24"/>
  <c r="E8" i="24"/>
  <c r="BV18" i="19"/>
  <c r="AJ18" i="19"/>
  <c r="AM13" i="19"/>
  <c r="BO59" i="24"/>
  <c r="BO75" i="24" s="1"/>
  <c r="BA19" i="19"/>
  <c r="L19" i="19"/>
  <c r="AV7" i="19"/>
  <c r="BS7" i="19"/>
  <c r="Q26" i="19"/>
  <c r="BF26" i="19"/>
  <c r="J26" i="19"/>
  <c r="AY26" i="19"/>
  <c r="BH22" i="19"/>
  <c r="S22" i="19"/>
  <c r="AZ25" i="19"/>
  <c r="K25" i="19"/>
  <c r="BE23" i="19"/>
  <c r="P23" i="19"/>
  <c r="BF23" i="19"/>
  <c r="BA15" i="19"/>
  <c r="L15" i="19"/>
  <c r="AE59" i="24"/>
  <c r="AE75" i="24" s="1"/>
  <c r="C43" i="24"/>
  <c r="BH37" i="19"/>
  <c r="CZ59" i="24"/>
  <c r="CZ75" i="24" s="1"/>
  <c r="Q32" i="19"/>
  <c r="BF32" i="19"/>
  <c r="BF19" i="19"/>
  <c r="Q19" i="19"/>
  <c r="AC19" i="19"/>
  <c r="AG34" i="19"/>
  <c r="BD35" i="19"/>
  <c r="O35" i="19"/>
  <c r="AU7" i="19"/>
  <c r="K14" i="19"/>
  <c r="AZ14" i="19"/>
  <c r="L14" i="19"/>
  <c r="BA14" i="19"/>
  <c r="N31" i="19"/>
  <c r="BC31" i="19"/>
  <c r="F58" i="24"/>
  <c r="F74" i="24" s="1"/>
  <c r="CH58" i="24"/>
  <c r="CH74" i="24" s="1"/>
  <c r="BZ58" i="24"/>
  <c r="BZ74" i="24" s="1"/>
  <c r="AD17" i="19"/>
  <c r="AV34" i="19"/>
  <c r="AZ32" i="19"/>
  <c r="K32" i="19"/>
  <c r="J22" i="19"/>
  <c r="AY22" i="19"/>
  <c r="AD26" i="19"/>
  <c r="BS26" i="19"/>
  <c r="BH12" i="19"/>
  <c r="S12" i="19"/>
  <c r="O19" i="19"/>
  <c r="BD19" i="19"/>
  <c r="AA19" i="19"/>
  <c r="J31" i="19"/>
  <c r="AY31" i="19"/>
  <c r="BC24" i="19"/>
  <c r="N24" i="19"/>
  <c r="BD24" i="19"/>
  <c r="BG8" i="19"/>
  <c r="R8" i="19"/>
  <c r="AD8" i="19"/>
  <c r="L37" i="19"/>
  <c r="BA37" i="19"/>
  <c r="DM58" i="24"/>
  <c r="DM74" i="24" s="1"/>
  <c r="AC58" i="24"/>
  <c r="AC74" i="24" s="1"/>
  <c r="K19" i="19"/>
  <c r="AZ19" i="19"/>
  <c r="L20" i="19"/>
  <c r="BA20" i="19"/>
  <c r="P32" i="19"/>
  <c r="BE32" i="19"/>
  <c r="BH17" i="19"/>
  <c r="S17" i="19"/>
  <c r="AA30" i="19"/>
  <c r="BH35" i="19"/>
  <c r="S35" i="19"/>
  <c r="BA36" i="19"/>
  <c r="L36" i="19"/>
  <c r="I26" i="19"/>
  <c r="P33" i="19"/>
  <c r="BE33" i="19"/>
  <c r="BF18" i="19"/>
  <c r="Q18" i="19"/>
  <c r="AC18" i="19"/>
  <c r="N37" i="19"/>
  <c r="BC37" i="19"/>
  <c r="DZ59" i="24"/>
  <c r="DZ75" i="24" s="1"/>
  <c r="BK58" i="24"/>
  <c r="BK74" i="24" s="1"/>
  <c r="AH58" i="24"/>
  <c r="AH74" i="24" s="1"/>
  <c r="CB59" i="24"/>
  <c r="CB75" i="24" s="1"/>
  <c r="DJ58" i="24"/>
  <c r="DJ74" i="24" s="1"/>
  <c r="M59" i="24"/>
  <c r="M75" i="24" s="1"/>
  <c r="H21" i="19"/>
  <c r="AX21" i="19"/>
  <c r="BH19" i="19"/>
  <c r="S19" i="19"/>
  <c r="J17" i="19"/>
  <c r="AY17" i="19"/>
  <c r="AW12" i="19"/>
  <c r="BD18" i="19"/>
  <c r="O18" i="19"/>
  <c r="AA18" i="19"/>
  <c r="K24" i="19"/>
  <c r="AZ24" i="19"/>
  <c r="BA8" i="19"/>
  <c r="L8" i="19"/>
  <c r="N59" i="24"/>
  <c r="N75" i="24" s="1"/>
  <c r="DS58" i="24"/>
  <c r="DS74" i="24" s="1"/>
  <c r="AC33" i="19"/>
  <c r="BU10" i="19"/>
  <c r="BU9" i="19"/>
  <c r="AI9" i="19"/>
  <c r="AI10" i="19"/>
  <c r="E11" i="24"/>
  <c r="E29" i="24"/>
  <c r="AL59" i="24"/>
  <c r="AL75" i="24" s="1"/>
  <c r="BV24" i="19"/>
  <c r="AJ24" i="19"/>
  <c r="CQ59" i="24"/>
  <c r="CQ75" i="24" s="1"/>
  <c r="AD23" i="19"/>
  <c r="BS23" i="19"/>
  <c r="S58" i="24"/>
  <c r="S74" i="24" s="1"/>
  <c r="I35" i="19"/>
  <c r="BE20" i="19"/>
  <c r="P20" i="19"/>
  <c r="AC12" i="19"/>
  <c r="R12" i="19"/>
  <c r="BG12" i="19"/>
  <c r="BH23" i="19"/>
  <c r="S23" i="19"/>
  <c r="AZ37" i="19"/>
  <c r="K37" i="19"/>
  <c r="N28" i="19"/>
  <c r="BC28" i="19"/>
  <c r="CQ58" i="24"/>
  <c r="CQ74" i="24" s="1"/>
  <c r="BL59" i="24"/>
  <c r="BL75" i="24" s="1"/>
  <c r="C47" i="24"/>
  <c r="CY58" i="24"/>
  <c r="CY74" i="24" s="1"/>
  <c r="BS21" i="19"/>
  <c r="AK11" i="19"/>
  <c r="BW11" i="19"/>
  <c r="AV20" i="19"/>
  <c r="O26" i="19"/>
  <c r="BD26" i="19"/>
  <c r="AX26" i="19"/>
  <c r="H26" i="19"/>
  <c r="AV21" i="19"/>
  <c r="L12" i="19"/>
  <c r="BA12" i="19"/>
  <c r="BA22" i="19"/>
  <c r="L22" i="19"/>
  <c r="BY15" i="19"/>
  <c r="AZ15" i="19"/>
  <c r="K15" i="19"/>
  <c r="P31" i="19"/>
  <c r="BE31" i="19"/>
  <c r="BF27" i="19"/>
  <c r="Q27" i="19"/>
  <c r="AC27" i="19"/>
  <c r="J27" i="19"/>
  <c r="AY27" i="19"/>
  <c r="S29" i="19"/>
  <c r="BH29" i="19"/>
  <c r="DN59" i="24"/>
  <c r="DN75" i="24" s="1"/>
  <c r="G58" i="24"/>
  <c r="G74" i="24" s="1"/>
  <c r="DI59" i="24"/>
  <c r="DI75" i="24" s="1"/>
  <c r="CL58" i="24"/>
  <c r="CL74" i="24" s="1"/>
  <c r="F59" i="24"/>
  <c r="F75" i="24" s="1"/>
  <c r="AD58" i="24"/>
  <c r="AD74" i="24" s="1"/>
  <c r="DT59" i="24"/>
  <c r="DT75" i="24" s="1"/>
  <c r="I17" i="19"/>
  <c r="Q22" i="19"/>
  <c r="BF22" i="19"/>
  <c r="AC22" i="19"/>
  <c r="AX30" i="19"/>
  <c r="H30" i="19"/>
  <c r="P35" i="19"/>
  <c r="BE35" i="19"/>
  <c r="M20" i="19"/>
  <c r="BB20" i="19"/>
  <c r="P19" i="19"/>
  <c r="BE19" i="19"/>
  <c r="BD33" i="19"/>
  <c r="O33" i="19"/>
  <c r="I25" i="19"/>
  <c r="AZ13" i="19"/>
  <c r="K13" i="19"/>
  <c r="N33" i="19"/>
  <c r="BC33" i="19"/>
  <c r="BF13" i="19"/>
  <c r="Q13" i="19"/>
  <c r="CI58" i="24"/>
  <c r="CI74" i="24" s="1"/>
  <c r="BT59" i="24"/>
  <c r="BT75" i="24" s="1"/>
  <c r="BV17" i="19"/>
  <c r="AJ17" i="19"/>
  <c r="DH58" i="24"/>
  <c r="DH74" i="24" s="1"/>
  <c r="L10" i="19"/>
  <c r="L9" i="19"/>
  <c r="I36" i="19"/>
  <c r="R30" i="19"/>
  <c r="J10" i="19"/>
  <c r="AY10" i="19"/>
  <c r="AY9" i="19"/>
  <c r="J9" i="19"/>
  <c r="BC17" i="19"/>
  <c r="N17" i="19"/>
  <c r="P17" i="19"/>
  <c r="BE17" i="19"/>
  <c r="I8" i="19"/>
  <c r="N18" i="19"/>
  <c r="BC18" i="19"/>
  <c r="R14" i="19"/>
  <c r="BG14" i="19"/>
  <c r="AD14" i="19"/>
  <c r="AX34" i="19"/>
  <c r="H34" i="19"/>
  <c r="BC29" i="19"/>
  <c r="N29" i="19"/>
  <c r="EC59" i="24"/>
  <c r="EC75" i="24" s="1"/>
  <c r="AZ22" i="19"/>
  <c r="K22" i="19"/>
  <c r="AY32" i="19"/>
  <c r="J32" i="19"/>
  <c r="BH20" i="19"/>
  <c r="S20" i="19"/>
  <c r="BC9" i="19"/>
  <c r="N10" i="19"/>
  <c r="N9" i="19"/>
  <c r="BC10" i="19"/>
  <c r="BE12" i="19"/>
  <c r="P12" i="19"/>
  <c r="BB18" i="19"/>
  <c r="M18" i="19"/>
  <c r="BA27" i="19"/>
  <c r="L27" i="19"/>
  <c r="I27" i="19"/>
  <c r="BG15" i="19"/>
  <c r="R15" i="19"/>
  <c r="AD15" i="19"/>
  <c r="DO59" i="24"/>
  <c r="DO75" i="24" s="1"/>
  <c r="DR58" i="24"/>
  <c r="DR74" i="24" s="1"/>
  <c r="DD58" i="24"/>
  <c r="DD74" i="24" s="1"/>
  <c r="AH17" i="19"/>
  <c r="BT17" i="19"/>
  <c r="B68" i="24"/>
  <c r="CW58" i="24"/>
  <c r="CW74" i="24" s="1"/>
  <c r="DY59" i="24"/>
  <c r="DY75" i="24" s="1"/>
  <c r="CA58" i="24"/>
  <c r="CA74" i="24" s="1"/>
  <c r="DQ59" i="24"/>
  <c r="DQ75" i="24" s="1"/>
  <c r="BG17" i="19"/>
  <c r="R17" i="19"/>
  <c r="M32" i="19"/>
  <c r="BB36" i="19"/>
  <c r="M36" i="19"/>
  <c r="BH9" i="19"/>
  <c r="BH10" i="19"/>
  <c r="S10" i="19"/>
  <c r="S9" i="19"/>
  <c r="AU12" i="19"/>
  <c r="DP58" i="24"/>
  <c r="DP74" i="24" s="1"/>
  <c r="BD59" i="24"/>
  <c r="BD75" i="24" s="1"/>
  <c r="CF58" i="24"/>
  <c r="CF74" i="24" s="1"/>
  <c r="AM15" i="19"/>
  <c r="O30" i="19"/>
  <c r="I22" i="19"/>
  <c r="BG19" i="19"/>
  <c r="R19" i="19"/>
  <c r="AD19" i="19"/>
  <c r="O7" i="19"/>
  <c r="K27" i="19"/>
  <c r="AZ27" i="19"/>
  <c r="M15" i="19"/>
  <c r="BB15" i="19"/>
  <c r="BE8" i="19"/>
  <c r="P8" i="19"/>
  <c r="BF8" i="19"/>
  <c r="Q8" i="19"/>
  <c r="AC8" i="19"/>
  <c r="BF24" i="19"/>
  <c r="P24" i="19"/>
  <c r="BE24" i="19"/>
  <c r="DJ59" i="24"/>
  <c r="DJ75" i="24" s="1"/>
  <c r="AO58" i="24"/>
  <c r="AO74" i="24" s="1"/>
  <c r="BA24" i="19"/>
  <c r="M10" i="19"/>
  <c r="BB10" i="19"/>
  <c r="M9" i="19"/>
  <c r="BB9" i="19"/>
  <c r="AZ26" i="19"/>
  <c r="K26" i="19"/>
  <c r="AG12" i="19"/>
  <c r="K12" i="19"/>
  <c r="AZ12" i="19"/>
  <c r="O12" i="19"/>
  <c r="BD12" i="19"/>
  <c r="S8" i="19"/>
  <c r="BH8" i="19"/>
  <c r="I29" i="19"/>
  <c r="AY29" i="19"/>
  <c r="I13" i="19"/>
  <c r="G59" i="24"/>
  <c r="G75" i="24" s="1"/>
  <c r="DK59" i="24"/>
  <c r="DK75" i="24" s="1"/>
  <c r="BW59" i="24"/>
  <c r="BW75" i="24" s="1"/>
  <c r="Q58" i="24"/>
  <c r="Q74" i="24" s="1"/>
  <c r="M58" i="24"/>
  <c r="M74" i="24" s="1"/>
  <c r="I20" i="19"/>
  <c r="AG30" i="19"/>
  <c r="AW20" i="19"/>
  <c r="BH26" i="19"/>
  <c r="S26" i="19"/>
  <c r="P10" i="19"/>
  <c r="BE10" i="19"/>
  <c r="BE9" i="19"/>
  <c r="P9" i="19"/>
  <c r="AW34" i="19"/>
  <c r="BG33" i="19"/>
  <c r="R33" i="19"/>
  <c r="Q33" i="19"/>
  <c r="BF33" i="19"/>
  <c r="J33" i="19"/>
  <c r="AY33" i="19"/>
  <c r="BB8" i="19"/>
  <c r="M8" i="19"/>
  <c r="BB28" i="19"/>
  <c r="M28" i="19"/>
  <c r="V58" i="24"/>
  <c r="V74" i="24" s="1"/>
  <c r="AX59" i="24"/>
  <c r="AX75" i="24" s="1"/>
  <c r="BJ59" i="24"/>
  <c r="BJ75" i="24" s="1"/>
  <c r="N36" i="19"/>
  <c r="BC36" i="19"/>
  <c r="BG20" i="19"/>
  <c r="R20" i="19"/>
  <c r="R10" i="19"/>
  <c r="BG9" i="19"/>
  <c r="R9" i="19"/>
  <c r="BG10" i="19"/>
  <c r="AD9" i="19"/>
  <c r="AD10" i="19"/>
  <c r="J36" i="19"/>
  <c r="AY36" i="19"/>
  <c r="S7" i="19"/>
  <c r="BD20" i="19"/>
  <c r="O20" i="19"/>
  <c r="AA26" i="19"/>
  <c r="M19" i="19"/>
  <c r="BB19" i="19"/>
  <c r="AW21" i="19"/>
  <c r="AX20" i="19"/>
  <c r="H20" i="19"/>
  <c r="BC19" i="19"/>
  <c r="N19" i="19"/>
  <c r="Q29" i="19"/>
  <c r="BF29" i="19"/>
  <c r="AC29" i="19"/>
  <c r="BD8" i="19"/>
  <c r="O8" i="19"/>
  <c r="AA8" i="19"/>
  <c r="Q28" i="19"/>
  <c r="BF28" i="19"/>
  <c r="AC28" i="19"/>
  <c r="AY25" i="19"/>
  <c r="J25" i="19"/>
  <c r="L31" i="19"/>
  <c r="BA31" i="19"/>
  <c r="Q15" i="19"/>
  <c r="BF15" i="19"/>
  <c r="AC15" i="19"/>
  <c r="BH28" i="19"/>
  <c r="S28" i="19"/>
  <c r="C44" i="24"/>
  <c r="EC58" i="24"/>
  <c r="EC74" i="24" s="1"/>
  <c r="DE58" i="24"/>
  <c r="DE74" i="24" s="1"/>
  <c r="R35" i="19"/>
  <c r="BG35" i="19"/>
  <c r="S32" i="19"/>
  <c r="BH32" i="19"/>
  <c r="P7" i="19"/>
  <c r="BE7" i="19"/>
  <c r="AG26" i="19"/>
  <c r="N12" i="19"/>
  <c r="BC12" i="19"/>
  <c r="S14" i="19"/>
  <c r="BH14" i="19"/>
  <c r="K31" i="19"/>
  <c r="AZ31" i="19"/>
  <c r="BD25" i="19"/>
  <c r="O25" i="19"/>
  <c r="AA25" i="19"/>
  <c r="BG29" i="19"/>
  <c r="R29" i="19"/>
  <c r="J14" i="19"/>
  <c r="AY14" i="19"/>
  <c r="I14" i="19"/>
  <c r="DY58" i="24"/>
  <c r="DY74" i="24" s="1"/>
  <c r="S59" i="24"/>
  <c r="S75" i="24" s="1"/>
  <c r="DG58" i="24"/>
  <c r="DG74" i="24" s="1"/>
  <c r="C50" i="24"/>
  <c r="BV14" i="19"/>
  <c r="AJ14" i="19"/>
  <c r="AU58" i="24"/>
  <c r="AU74" i="24" s="1"/>
  <c r="Q36" i="19"/>
  <c r="BF36" i="19"/>
  <c r="AC36" i="19"/>
  <c r="R26" i="19"/>
  <c r="BG26" i="19"/>
  <c r="Q37" i="19"/>
  <c r="BF37" i="19"/>
  <c r="AC37" i="19"/>
  <c r="Q14" i="19"/>
  <c r="BF14" i="19"/>
  <c r="AC14" i="19"/>
  <c r="AG21" i="19"/>
  <c r="BB25" i="19"/>
  <c r="M25" i="19"/>
  <c r="BG25" i="19"/>
  <c r="R25" i="19"/>
  <c r="BG24" i="19"/>
  <c r="R24" i="19"/>
  <c r="AD24" i="19"/>
  <c r="E27" i="24"/>
  <c r="E9" i="24"/>
  <c r="CB58" i="24"/>
  <c r="CB74" i="24" s="1"/>
  <c r="EA58" i="24"/>
  <c r="EA74" i="24" s="1"/>
  <c r="BH15" i="19"/>
  <c r="I32" i="19"/>
  <c r="AA7" i="19"/>
  <c r="BB37" i="19"/>
  <c r="M37" i="19"/>
  <c r="Q31" i="19"/>
  <c r="BF31" i="19"/>
  <c r="BA18" i="19"/>
  <c r="L18" i="19"/>
  <c r="Z58" i="24"/>
  <c r="Z74" i="24" s="1"/>
  <c r="BS32" i="19"/>
  <c r="AY59" i="24"/>
  <c r="AY75" i="24" s="1"/>
  <c r="BV10" i="19"/>
  <c r="BV9" i="19"/>
  <c r="AJ9" i="19"/>
  <c r="AJ10" i="19"/>
  <c r="AA10" i="19"/>
  <c r="DP59" i="24"/>
  <c r="DP75" i="24" s="1"/>
  <c r="E32" i="24"/>
  <c r="E14" i="24"/>
  <c r="EA59" i="24"/>
  <c r="EA75" i="24" s="1"/>
  <c r="BV8" i="19"/>
  <c r="AJ8" i="19"/>
  <c r="DF59" i="24"/>
  <c r="DF75" i="24" s="1"/>
  <c r="K30" i="19"/>
  <c r="AW26" i="19"/>
  <c r="N20" i="19"/>
  <c r="BC20" i="19"/>
  <c r="J12" i="19"/>
  <c r="AY12" i="19"/>
  <c r="AV12" i="19"/>
  <c r="J18" i="19"/>
  <c r="AY18" i="19"/>
  <c r="L28" i="19"/>
  <c r="BA28" i="19"/>
  <c r="BG13" i="19"/>
  <c r="R13" i="19"/>
  <c r="BH13" i="19"/>
  <c r="J37" i="19"/>
  <c r="AY37" i="19"/>
  <c r="BU33" i="19"/>
  <c r="AI33" i="19"/>
  <c r="AD32" i="19"/>
  <c r="BS35" i="19"/>
  <c r="AD35" i="19"/>
  <c r="AD33" i="19"/>
  <c r="I59" i="24"/>
  <c r="I75" i="24" s="1"/>
  <c r="BP59" i="24"/>
  <c r="BP75" i="24" s="1"/>
  <c r="CV59" i="24"/>
  <c r="CV75" i="24" s="1"/>
  <c r="W58" i="24"/>
  <c r="W74" i="24" s="1"/>
  <c r="DQ58" i="24"/>
  <c r="DQ74" i="24" s="1"/>
  <c r="BT25" i="19"/>
  <c r="AH25" i="19"/>
  <c r="BD32" i="19"/>
  <c r="O32" i="19"/>
  <c r="AZ17" i="19"/>
  <c r="K17" i="19"/>
  <c r="O37" i="19"/>
  <c r="BD37" i="19"/>
  <c r="BE37" i="19"/>
  <c r="N25" i="19"/>
  <c r="BC25" i="19"/>
  <c r="AA58" i="24"/>
  <c r="AA74" i="24" s="1"/>
  <c r="AA32" i="19"/>
  <c r="AA9" i="19"/>
  <c r="AH33" i="19"/>
  <c r="BT33" i="19"/>
  <c r="R59" i="24"/>
  <c r="R75" i="24" s="1"/>
  <c r="CC59" i="24"/>
  <c r="CC75" i="24" s="1"/>
  <c r="BU13" i="19"/>
  <c r="AI13" i="19"/>
  <c r="BC22" i="19"/>
  <c r="N22" i="19"/>
  <c r="BB35" i="19"/>
  <c r="M35" i="19"/>
  <c r="P26" i="19"/>
  <c r="BE26" i="19"/>
  <c r="L29" i="19"/>
  <c r="BA29" i="19"/>
  <c r="BC8" i="19"/>
  <c r="N8" i="19"/>
  <c r="P29" i="19"/>
  <c r="BE29" i="19"/>
  <c r="K33" i="19"/>
  <c r="AZ33" i="19"/>
  <c r="BB33" i="19"/>
  <c r="M33" i="19"/>
  <c r="AS59" i="24"/>
  <c r="AS75" i="24" s="1"/>
  <c r="CX58" i="24"/>
  <c r="CX74" i="24" s="1"/>
  <c r="AD13" i="19"/>
  <c r="B69" i="24"/>
  <c r="AG59" i="24"/>
  <c r="AG75" i="24" s="1"/>
  <c r="Q35" i="19"/>
  <c r="BF35" i="19"/>
  <c r="AG20" i="19"/>
  <c r="BH36" i="19"/>
  <c r="S36" i="19"/>
  <c r="AW30" i="19"/>
  <c r="BG22" i="19"/>
  <c r="R22" i="19"/>
  <c r="AD22" i="19"/>
  <c r="AG7" i="19"/>
  <c r="AU20" i="19"/>
  <c r="AA12" i="19"/>
  <c r="R28" i="19"/>
  <c r="BG28" i="19"/>
  <c r="AD28" i="19"/>
  <c r="R58" i="24"/>
  <c r="R74" i="24" s="1"/>
  <c r="BA58" i="24"/>
  <c r="BA74" i="24" s="1"/>
  <c r="AZ59" i="24"/>
  <c r="AZ75" i="24" s="1"/>
  <c r="M17" i="19"/>
  <c r="BB17" i="19"/>
  <c r="I23" i="19"/>
  <c r="O28" i="19"/>
  <c r="BD28" i="19"/>
  <c r="AA28" i="19"/>
  <c r="BE28" i="19"/>
  <c r="AZ28" i="19"/>
  <c r="K28" i="19"/>
  <c r="AI32" i="19"/>
  <c r="BU32" i="19"/>
  <c r="AA35" i="19"/>
  <c r="EB58" i="24"/>
  <c r="EB74" i="24" s="1"/>
  <c r="CT59" i="24"/>
  <c r="CT75" i="24" s="1"/>
  <c r="BV32" i="19"/>
  <c r="AJ32" i="19"/>
  <c r="BE18" i="19"/>
  <c r="AZ58" i="24"/>
  <c r="AZ74" i="24" s="1"/>
  <c r="AI14" i="19"/>
  <c r="BU14" i="19"/>
  <c r="DG59" i="24"/>
  <c r="DG75" i="24" s="1"/>
  <c r="CU59" i="24"/>
  <c r="CU75" i="24" s="1"/>
  <c r="BC32" i="19"/>
  <c r="N32" i="19"/>
  <c r="BC26" i="19"/>
  <c r="N26" i="19"/>
  <c r="AC26" i="19"/>
  <c r="BF20" i="19"/>
  <c r="Q20" i="19"/>
  <c r="R18" i="19"/>
  <c r="BG18" i="19"/>
  <c r="BH18" i="19"/>
  <c r="AD18" i="19"/>
  <c r="S31" i="19"/>
  <c r="BH31" i="19"/>
  <c r="BC59" i="24"/>
  <c r="BC75" i="24" s="1"/>
  <c r="AA36" i="19"/>
  <c r="AI59" i="24"/>
  <c r="AI75" i="24" s="1"/>
  <c r="BQ58" i="24"/>
  <c r="BQ74" i="24" s="1"/>
  <c r="AJ19" i="19"/>
  <c r="BV19" i="19"/>
  <c r="AJ58" i="24"/>
  <c r="AJ74" i="24" s="1"/>
  <c r="BT31" i="19"/>
  <c r="AH31" i="19"/>
  <c r="AU59" i="24"/>
  <c r="AU75" i="24" s="1"/>
  <c r="BW58" i="24"/>
  <c r="BW74" i="24" s="1"/>
  <c r="BB59" i="24"/>
  <c r="BB75" i="24" s="1"/>
  <c r="AH27" i="19"/>
  <c r="BT27" i="19"/>
  <c r="B66" i="24"/>
  <c r="BV58" i="24"/>
  <c r="BV74" i="24" s="1"/>
  <c r="BT19" i="19"/>
  <c r="AH19" i="19"/>
  <c r="BC58" i="24"/>
  <c r="BC74" i="24" s="1"/>
  <c r="AL58" i="24"/>
  <c r="AL74" i="24" s="1"/>
  <c r="CI59" i="24"/>
  <c r="CI75" i="24" s="1"/>
  <c r="U59" i="24"/>
  <c r="U75" i="24" s="1"/>
  <c r="AR58" i="24"/>
  <c r="AR74" i="24" s="1"/>
  <c r="CU58" i="24"/>
  <c r="CU74" i="24" s="1"/>
  <c r="DW58" i="24"/>
  <c r="DW74" i="24" s="1"/>
  <c r="BH58" i="24"/>
  <c r="BH74" i="24" s="1"/>
  <c r="CT58" i="24"/>
  <c r="CT74" i="24" s="1"/>
  <c r="E30" i="24"/>
  <c r="E12" i="24"/>
  <c r="AV59" i="24"/>
  <c r="AV75" i="24" s="1"/>
  <c r="C48" i="24"/>
  <c r="BU35" i="19"/>
  <c r="AI35" i="19"/>
  <c r="AM59" i="24"/>
  <c r="AM75" i="24" s="1"/>
  <c r="DA58" i="24"/>
  <c r="DA74" i="24" s="1"/>
  <c r="P59" i="24"/>
  <c r="P75" i="24" s="1"/>
  <c r="DO58" i="24"/>
  <c r="DO74" i="24" s="1"/>
  <c r="BR58" i="24"/>
  <c r="BR74" i="24" s="1"/>
  <c r="AH36" i="19"/>
  <c r="BT36" i="19"/>
  <c r="AD59" i="24"/>
  <c r="AD75" i="24" s="1"/>
  <c r="J59" i="24"/>
  <c r="J75" i="24" s="1"/>
  <c r="AD36" i="19"/>
  <c r="BS36" i="19"/>
  <c r="AA59" i="24"/>
  <c r="AA75" i="24" s="1"/>
  <c r="C49" i="24"/>
  <c r="X58" i="24"/>
  <c r="X74" i="24" s="1"/>
  <c r="AJ31" i="19"/>
  <c r="BV31" i="19"/>
  <c r="CO58" i="24"/>
  <c r="CO74" i="24" s="1"/>
  <c r="DW59" i="24"/>
  <c r="DW75" i="24" s="1"/>
  <c r="CC58" i="24"/>
  <c r="CC74" i="24" s="1"/>
  <c r="BS34" i="19"/>
  <c r="BT58" i="24"/>
  <c r="BT74" i="24" s="1"/>
  <c r="AI24" i="19"/>
  <c r="BU24" i="19"/>
  <c r="BZ11" i="19"/>
  <c r="AN11" i="19"/>
  <c r="CF59" i="24"/>
  <c r="CF75" i="24" s="1"/>
  <c r="AA37" i="19"/>
  <c r="CY59" i="24"/>
  <c r="CY75" i="24" s="1"/>
  <c r="L58" i="24"/>
  <c r="L74" i="24" s="1"/>
  <c r="B62" i="24"/>
  <c r="B41" i="24"/>
  <c r="BT28" i="19"/>
  <c r="AH28" i="19"/>
  <c r="BG59" i="24"/>
  <c r="BG75" i="24" s="1"/>
  <c r="DA59" i="24"/>
  <c r="DA75" i="24" s="1"/>
  <c r="E13" i="24"/>
  <c r="E31" i="24"/>
  <c r="BS59" i="24"/>
  <c r="BS75" i="24" s="1"/>
  <c r="DD59" i="24"/>
  <c r="DD75" i="24" s="1"/>
  <c r="X59" i="24"/>
  <c r="X75" i="24" s="1"/>
  <c r="AJ36" i="19"/>
  <c r="BV36" i="19"/>
  <c r="DR59" i="24"/>
  <c r="DR75" i="24" s="1"/>
  <c r="CS58" i="24"/>
  <c r="CS74" i="24" s="1"/>
  <c r="AN59" i="24"/>
  <c r="AN75" i="24" s="1"/>
  <c r="BU28" i="19"/>
  <c r="AI28" i="19"/>
  <c r="BV27" i="19"/>
  <c r="AJ27" i="19"/>
  <c r="AW59" i="24"/>
  <c r="AW75" i="24" s="1"/>
  <c r="BP58" i="24"/>
  <c r="BP74" i="24" s="1"/>
  <c r="E16" i="24"/>
  <c r="E34" i="24"/>
  <c r="DK58" i="24"/>
  <c r="DK74" i="24" s="1"/>
  <c r="AC23" i="19"/>
  <c r="O59" i="24"/>
  <c r="O75" i="24" s="1"/>
  <c r="CO59" i="24"/>
  <c r="CO75" i="24" s="1"/>
  <c r="BO58" i="24"/>
  <c r="BO74" i="24" s="1"/>
  <c r="CH59" i="24"/>
  <c r="CH75" i="24" s="1"/>
  <c r="BK59" i="24"/>
  <c r="BK75" i="24" s="1"/>
  <c r="AW58" i="24"/>
  <c r="AW74" i="24" s="1"/>
  <c r="AP59" i="24"/>
  <c r="AP75" i="24" s="1"/>
  <c r="BH59" i="24"/>
  <c r="BH75" i="24" s="1"/>
  <c r="CN59" i="24"/>
  <c r="CN75" i="24" s="1"/>
  <c r="AG9" i="19"/>
  <c r="AG10" i="19"/>
  <c r="Q59" i="24"/>
  <c r="Q75" i="24" s="1"/>
  <c r="C42" i="24"/>
  <c r="CK58" i="24"/>
  <c r="CK74" i="24" s="1"/>
  <c r="Y58" i="24"/>
  <c r="Y74" i="24" s="1"/>
  <c r="BX59" i="24"/>
  <c r="BX75" i="24" s="1"/>
  <c r="AY58" i="24"/>
  <c r="AY74" i="24" s="1"/>
  <c r="BL58" i="24"/>
  <c r="BL74" i="24" s="1"/>
  <c r="CX59" i="24"/>
  <c r="CX75" i="24" s="1"/>
  <c r="AI15" i="19"/>
  <c r="BU15" i="19"/>
  <c r="AR59" i="24"/>
  <c r="AR75" i="24" s="1"/>
  <c r="BT15" i="19"/>
  <c r="AH15" i="19"/>
  <c r="AI29" i="19"/>
  <c r="BU29" i="19"/>
  <c r="BT29" i="19"/>
  <c r="AH29" i="19"/>
  <c r="EE58" i="24"/>
  <c r="EE74" i="24" s="1"/>
  <c r="DV59" i="24"/>
  <c r="DV75" i="24" s="1"/>
  <c r="DX58" i="24"/>
  <c r="DX74" i="24" s="1"/>
  <c r="H58" i="24"/>
  <c r="H74" i="24" s="1"/>
  <c r="BU37" i="19"/>
  <c r="AI37" i="19"/>
  <c r="E25" i="24"/>
  <c r="E7" i="24"/>
  <c r="BQ59" i="24"/>
  <c r="BQ75" i="24" s="1"/>
  <c r="AM58" i="24"/>
  <c r="AM74" i="24" s="1"/>
  <c r="AH10" i="19"/>
  <c r="AH9" i="19"/>
  <c r="BT9" i="19"/>
  <c r="BT10" i="19"/>
  <c r="AS58" i="24"/>
  <c r="AS74" i="24" s="1"/>
  <c r="L59" i="24"/>
  <c r="L75" i="24" s="1"/>
  <c r="CN58" i="24"/>
  <c r="CN74" i="24" s="1"/>
  <c r="AV58" i="24"/>
  <c r="AV74" i="24" s="1"/>
  <c r="BN58" i="24"/>
  <c r="BN74" i="24" s="1"/>
  <c r="BR59" i="24"/>
  <c r="BR75" i="24" s="1"/>
  <c r="AJ13" i="19"/>
  <c r="BV13" i="19"/>
  <c r="CJ59" i="24"/>
  <c r="CJ75" i="24" s="1"/>
  <c r="AK58" i="24"/>
  <c r="AK74" i="24" s="1"/>
  <c r="BV23" i="19"/>
  <c r="AJ23" i="19"/>
  <c r="DN58" i="24"/>
  <c r="DN74" i="24" s="1"/>
  <c r="BU59" i="24"/>
  <c r="BU75" i="24" s="1"/>
  <c r="Z59" i="24"/>
  <c r="Z75" i="24" s="1"/>
  <c r="AP58" i="24"/>
  <c r="AP74" i="24" s="1"/>
  <c r="BA59" i="24"/>
  <c r="BA75" i="24" s="1"/>
  <c r="CE58" i="24"/>
  <c r="CE74" i="24" s="1"/>
  <c r="AG58" i="24"/>
  <c r="AG74" i="24" s="1"/>
  <c r="CD58" i="24"/>
  <c r="CD74" i="24" s="1"/>
  <c r="AH59" i="24"/>
  <c r="AH75" i="24" s="1"/>
  <c r="EE59" i="24"/>
  <c r="EE75" i="24" s="1"/>
  <c r="K58" i="24"/>
  <c r="K74" i="24" s="1"/>
  <c r="BB58" i="24"/>
  <c r="BB74" i="24" s="1"/>
  <c r="BV59" i="24"/>
  <c r="BV75" i="24" s="1"/>
  <c r="BB13" i="19"/>
  <c r="M13" i="19"/>
  <c r="AH23" i="19"/>
  <c r="BT23" i="19"/>
  <c r="CW59" i="24"/>
  <c r="CW75" i="24" s="1"/>
  <c r="BT32" i="19"/>
  <c r="AH32" i="19"/>
  <c r="BX58" i="24"/>
  <c r="BX74" i="24" s="1"/>
  <c r="DH59" i="24"/>
  <c r="DH75" i="24" s="1"/>
  <c r="DB58" i="24"/>
  <c r="DB74" i="24" s="1"/>
  <c r="AJ29" i="19"/>
  <c r="BV29" i="19"/>
  <c r="BE58" i="24"/>
  <c r="BE74" i="24" s="1"/>
  <c r="BV15" i="19"/>
  <c r="AJ15" i="19"/>
  <c r="DL58" i="24"/>
  <c r="DL74" i="24" s="1"/>
  <c r="J58" i="24"/>
  <c r="J74" i="24" s="1"/>
  <c r="AE58" i="24"/>
  <c r="AE74" i="24" s="1"/>
  <c r="BN59" i="24"/>
  <c r="BN75" i="24" s="1"/>
  <c r="DF58" i="24"/>
  <c r="DF74" i="24" s="1"/>
  <c r="DS59" i="24"/>
  <c r="DS75" i="24" s="1"/>
  <c r="BV25" i="19"/>
  <c r="AJ25" i="19"/>
  <c r="BF58" i="24"/>
  <c r="BF74" i="24" s="1"/>
  <c r="BZ59" i="24"/>
  <c r="BZ75" i="24" s="1"/>
  <c r="BT13" i="19"/>
  <c r="AH13" i="19"/>
  <c r="P58" i="24"/>
  <c r="P74" i="24" s="1"/>
  <c r="AK15" i="19"/>
  <c r="BW15" i="19"/>
  <c r="BM58" i="24"/>
  <c r="BM74" i="24" s="1"/>
  <c r="AJ28" i="19"/>
  <c r="BV28" i="19"/>
  <c r="BF59" i="24"/>
  <c r="BF75" i="24" s="1"/>
  <c r="CD59" i="24"/>
  <c r="CD75" i="24" s="1"/>
  <c r="DV58" i="24"/>
  <c r="DV74" i="24" s="1"/>
  <c r="BY59" i="24"/>
  <c r="BY75" i="24" s="1"/>
  <c r="BU22" i="19"/>
  <c r="AI22" i="19"/>
  <c r="C45" i="24"/>
  <c r="DZ58" i="24"/>
  <c r="DZ74" i="24" s="1"/>
  <c r="DT58" i="24"/>
  <c r="DT74" i="24" s="1"/>
  <c r="B63" i="24"/>
  <c r="AF59" i="24"/>
  <c r="AF75" i="24" s="1"/>
  <c r="BU19" i="19"/>
  <c r="AI19" i="19"/>
  <c r="BY58" i="24"/>
  <c r="BY74" i="24" s="1"/>
  <c r="K59" i="24"/>
  <c r="K75" i="24" s="1"/>
  <c r="DI58" i="24"/>
  <c r="DI74" i="24" s="1"/>
  <c r="AQ58" i="24"/>
  <c r="AQ74" i="24" s="1"/>
  <c r="E10" i="24"/>
  <c r="E28" i="24"/>
  <c r="DX59" i="24"/>
  <c r="DX75" i="24" s="1"/>
  <c r="BS58" i="24"/>
  <c r="BS74" i="24" s="1"/>
  <c r="CG59" i="24"/>
  <c r="CG75" i="24" s="1"/>
  <c r="CR59" i="24"/>
  <c r="CR75" i="24" s="1"/>
  <c r="CS59" i="24"/>
  <c r="CS75" i="24" s="1"/>
  <c r="AO59" i="24"/>
  <c r="AO75" i="24" s="1"/>
  <c r="DC58" i="24"/>
  <c r="DC74" i="24" s="1"/>
  <c r="AH8" i="19"/>
  <c r="BT8" i="19"/>
  <c r="BU18" i="19"/>
  <c r="AI18" i="19"/>
  <c r="CV58" i="24"/>
  <c r="CV74" i="24" s="1"/>
  <c r="DM59" i="24"/>
  <c r="DM75" i="24" s="1"/>
  <c r="AI58" i="24"/>
  <c r="AI74" i="24" s="1"/>
  <c r="AI36" i="19"/>
  <c r="BU36" i="19"/>
  <c r="CJ58" i="24"/>
  <c r="CJ74" i="24" s="1"/>
  <c r="BD58" i="24"/>
  <c r="BD74" i="24" s="1"/>
  <c r="CE59" i="24"/>
  <c r="CE75" i="24" s="1"/>
  <c r="BM59" i="24"/>
  <c r="BM75" i="24" s="1"/>
  <c r="AJ59" i="24"/>
  <c r="AJ75" i="24" s="1"/>
  <c r="I58" i="24"/>
  <c r="I74" i="24" s="1"/>
  <c r="AI8" i="19"/>
  <c r="BU8" i="19"/>
  <c r="BT18" i="19"/>
  <c r="AH18" i="19"/>
  <c r="CP59" i="24"/>
  <c r="CP75" i="24" s="1"/>
  <c r="AM11" i="19"/>
  <c r="BY11" i="19"/>
  <c r="BU27" i="19"/>
  <c r="AI27" i="19"/>
  <c r="ED59" i="24"/>
  <c r="ED75" i="24" s="1"/>
  <c r="BV37" i="19"/>
  <c r="AJ37" i="19"/>
  <c r="BX11" i="19"/>
  <c r="AL11" i="19"/>
  <c r="BU58" i="24"/>
  <c r="BU74" i="24" s="1"/>
  <c r="AT58" i="24"/>
  <c r="AT74" i="24" s="1"/>
  <c r="AH37" i="19"/>
  <c r="BT37" i="19"/>
  <c r="BV22" i="19"/>
  <c r="AJ22" i="19"/>
  <c r="W59" i="24"/>
  <c r="W75" i="24" s="1"/>
  <c r="AI17" i="19"/>
  <c r="BU17" i="19"/>
  <c r="Y59" i="24"/>
  <c r="Y75" i="24" s="1"/>
  <c r="BI59" i="24"/>
  <c r="BI75" i="24" s="1"/>
  <c r="DU59" i="24"/>
  <c r="DU75" i="24" s="1"/>
  <c r="BG58" i="24"/>
  <c r="BG74" i="24" s="1"/>
  <c r="BD30" i="19"/>
  <c r="AD7" i="19"/>
  <c r="BW13" i="19" l="1"/>
  <c r="AK32" i="19"/>
  <c r="AK13" i="19"/>
  <c r="BF21" i="19"/>
  <c r="Q21" i="19"/>
  <c r="BL22" i="19"/>
  <c r="W22" i="19"/>
  <c r="BJ25" i="19"/>
  <c r="U25" i="19"/>
  <c r="BQ37" i="19"/>
  <c r="AB37" i="19"/>
  <c r="BR37" i="19"/>
  <c r="AE27" i="19"/>
  <c r="BK8" i="19"/>
  <c r="V8" i="19"/>
  <c r="AL20" i="19"/>
  <c r="BX20" i="19"/>
  <c r="BI24" i="19"/>
  <c r="T24" i="19"/>
  <c r="BK25" i="19"/>
  <c r="V25" i="19"/>
  <c r="BO37" i="19"/>
  <c r="Z37" i="19"/>
  <c r="X37" i="19"/>
  <c r="BM37" i="19"/>
  <c r="BX26" i="19"/>
  <c r="AL26" i="19"/>
  <c r="AM29" i="19"/>
  <c r="BY29" i="19"/>
  <c r="AC30" i="19"/>
  <c r="BN35" i="19"/>
  <c r="Y35" i="19"/>
  <c r="BI20" i="19"/>
  <c r="T20" i="19"/>
  <c r="U33" i="19"/>
  <c r="BJ33" i="19"/>
  <c r="Y22" i="19"/>
  <c r="BN22" i="19"/>
  <c r="BE21" i="19"/>
  <c r="P21" i="19"/>
  <c r="BK29" i="19"/>
  <c r="V29" i="19"/>
  <c r="AI7" i="19"/>
  <c r="BU7" i="19"/>
  <c r="AN17" i="19"/>
  <c r="BZ17" i="19"/>
  <c r="BK22" i="19"/>
  <c r="V22" i="19"/>
  <c r="BJ11" i="19"/>
  <c r="U11" i="19"/>
  <c r="W24" i="19"/>
  <c r="BL24" i="19"/>
  <c r="BO29" i="19"/>
  <c r="Z29" i="19"/>
  <c r="BP29" i="19"/>
  <c r="AB27" i="19"/>
  <c r="BQ27" i="19"/>
  <c r="BR27" i="19"/>
  <c r="BL33" i="19"/>
  <c r="W33" i="19"/>
  <c r="AK18" i="19"/>
  <c r="BW18" i="19"/>
  <c r="AC34" i="19"/>
  <c r="AN33" i="19"/>
  <c r="BZ33" i="19"/>
  <c r="AN12" i="19"/>
  <c r="BZ12" i="19"/>
  <c r="BT34" i="19"/>
  <c r="AH34" i="19"/>
  <c r="W19" i="19"/>
  <c r="BL19" i="19"/>
  <c r="K21" i="19"/>
  <c r="AZ21" i="19"/>
  <c r="BM27" i="19"/>
  <c r="X27" i="19"/>
  <c r="X8" i="19"/>
  <c r="BM8" i="19"/>
  <c r="U18" i="19"/>
  <c r="BJ18" i="19"/>
  <c r="BQ33" i="19"/>
  <c r="AB33" i="19"/>
  <c r="BR33" i="19"/>
  <c r="AB15" i="19"/>
  <c r="BQ15" i="19"/>
  <c r="BR15" i="19"/>
  <c r="BI37" i="19"/>
  <c r="T37" i="19"/>
  <c r="AE29" i="19"/>
  <c r="Z14" i="19"/>
  <c r="BO14" i="19"/>
  <c r="BP14" i="19"/>
  <c r="BJ23" i="19"/>
  <c r="U23" i="19"/>
  <c r="BX15" i="19"/>
  <c r="AL15" i="19"/>
  <c r="AA21" i="19"/>
  <c r="AJ30" i="19"/>
  <c r="BV30" i="19"/>
  <c r="BL18" i="19"/>
  <c r="W18" i="19"/>
  <c r="Y15" i="19"/>
  <c r="BN15" i="19"/>
  <c r="Z33" i="19"/>
  <c r="BO33" i="19"/>
  <c r="BP33" i="19"/>
  <c r="W8" i="19"/>
  <c r="BL8" i="19"/>
  <c r="BC7" i="19"/>
  <c r="N7" i="19"/>
  <c r="BI13" i="19"/>
  <c r="T13" i="19"/>
  <c r="AK35" i="19"/>
  <c r="BW35" i="19"/>
  <c r="BZ32" i="19"/>
  <c r="AN32" i="19"/>
  <c r="U36" i="19"/>
  <c r="BJ36" i="19"/>
  <c r="BJ15" i="19"/>
  <c r="U15" i="19"/>
  <c r="X31" i="19"/>
  <c r="BM31" i="19"/>
  <c r="Y14" i="19"/>
  <c r="BN14" i="19"/>
  <c r="AK20" i="19"/>
  <c r="BW20" i="19"/>
  <c r="AL25" i="19"/>
  <c r="BX25" i="19"/>
  <c r="BY13" i="19"/>
  <c r="AK24" i="19"/>
  <c r="BW24" i="19"/>
  <c r="BU34" i="19"/>
  <c r="AI34" i="19"/>
  <c r="BK17" i="19"/>
  <c r="V17" i="19"/>
  <c r="BK24" i="19"/>
  <c r="V24" i="19"/>
  <c r="V32" i="19"/>
  <c r="BK32" i="19"/>
  <c r="I34" i="19"/>
  <c r="T36" i="19"/>
  <c r="BI36" i="19"/>
  <c r="T27" i="19"/>
  <c r="BI27" i="19"/>
  <c r="Z23" i="19"/>
  <c r="BO23" i="19"/>
  <c r="BP23" i="19"/>
  <c r="BI28" i="19"/>
  <c r="T28" i="19"/>
  <c r="AN14" i="19"/>
  <c r="BZ14" i="19"/>
  <c r="BZ22" i="19"/>
  <c r="AN22" i="19"/>
  <c r="BY23" i="19"/>
  <c r="AM23" i="19"/>
  <c r="V19" i="19"/>
  <c r="BK19" i="19"/>
  <c r="U13" i="19"/>
  <c r="BJ13" i="19"/>
  <c r="AE37" i="19"/>
  <c r="Z25" i="19"/>
  <c r="BO25" i="19"/>
  <c r="BP25" i="19"/>
  <c r="BW36" i="19"/>
  <c r="AK36" i="19"/>
  <c r="BH7" i="19"/>
  <c r="BX22" i="19"/>
  <c r="AL22" i="19"/>
  <c r="BX24" i="19"/>
  <c r="AL24" i="19"/>
  <c r="AC7" i="19"/>
  <c r="AL14" i="19"/>
  <c r="BX14" i="19"/>
  <c r="AL8" i="19"/>
  <c r="BX8" i="19"/>
  <c r="BM36" i="19"/>
  <c r="X36" i="19"/>
  <c r="BO15" i="19"/>
  <c r="Z15" i="19"/>
  <c r="BP15" i="19"/>
  <c r="BJ20" i="19"/>
  <c r="U20" i="19"/>
  <c r="S16" i="19"/>
  <c r="BH16" i="19"/>
  <c r="W36" i="19"/>
  <c r="BL36" i="19"/>
  <c r="BK28" i="19"/>
  <c r="V28" i="19"/>
  <c r="BI23" i="19"/>
  <c r="T23" i="19"/>
  <c r="AW16" i="19"/>
  <c r="V31" i="19"/>
  <c r="BK31" i="19"/>
  <c r="BB30" i="19"/>
  <c r="M30" i="19"/>
  <c r="BQ23" i="19"/>
  <c r="AB23" i="19"/>
  <c r="Y37" i="19"/>
  <c r="BN37" i="19"/>
  <c r="AM17" i="19"/>
  <c r="BY17" i="19"/>
  <c r="BA10" i="19"/>
  <c r="AK26" i="19"/>
  <c r="BW26" i="19"/>
  <c r="BV34" i="19"/>
  <c r="AJ34" i="19"/>
  <c r="BV21" i="19"/>
  <c r="AJ21" i="19"/>
  <c r="AH21" i="19"/>
  <c r="BT21" i="19"/>
  <c r="BU12" i="19"/>
  <c r="AI12" i="19"/>
  <c r="X18" i="19"/>
  <c r="BM18" i="19"/>
  <c r="BJ27" i="19"/>
  <c r="U27" i="19"/>
  <c r="BM23" i="19"/>
  <c r="X23" i="19"/>
  <c r="BL29" i="19"/>
  <c r="W29" i="19"/>
  <c r="V23" i="19"/>
  <c r="BK23" i="19"/>
  <c r="BL23" i="19"/>
  <c r="W23" i="19"/>
  <c r="BB7" i="19"/>
  <c r="M7" i="19"/>
  <c r="BZ13" i="19"/>
  <c r="AN13" i="19"/>
  <c r="W35" i="19"/>
  <c r="BL35" i="19"/>
  <c r="X35" i="19"/>
  <c r="BM35" i="19"/>
  <c r="BL20" i="19"/>
  <c r="W20" i="19"/>
  <c r="J34" i="19"/>
  <c r="AY34" i="19"/>
  <c r="BJ32" i="19"/>
  <c r="U32" i="19"/>
  <c r="X19" i="19"/>
  <c r="BM19" i="19"/>
  <c r="AE23" i="19"/>
  <c r="BI33" i="19"/>
  <c r="T33" i="19"/>
  <c r="BJ31" i="19"/>
  <c r="U31" i="19"/>
  <c r="Z28" i="19"/>
  <c r="BO28" i="19"/>
  <c r="BP28" i="19"/>
  <c r="BQ29" i="19"/>
  <c r="AB29" i="19"/>
  <c r="BR29" i="19"/>
  <c r="BI25" i="19"/>
  <c r="T25" i="19"/>
  <c r="AL19" i="19"/>
  <c r="BX19" i="19"/>
  <c r="AN26" i="19"/>
  <c r="BZ26" i="19"/>
  <c r="BW19" i="19"/>
  <c r="AK19" i="19"/>
  <c r="Y23" i="19"/>
  <c r="BN23" i="19"/>
  <c r="AE18" i="19"/>
  <c r="BH30" i="19"/>
  <c r="S30" i="19"/>
  <c r="BI31" i="19"/>
  <c r="T31" i="19"/>
  <c r="AM26" i="19"/>
  <c r="BY26" i="19"/>
  <c r="AH7" i="19"/>
  <c r="BT7" i="19"/>
  <c r="BA9" i="19"/>
  <c r="H16" i="19"/>
  <c r="Z32" i="19"/>
  <c r="BO32" i="19"/>
  <c r="BP32" i="19"/>
  <c r="BN19" i="19"/>
  <c r="Y19" i="19"/>
  <c r="BM32" i="19"/>
  <c r="X32" i="19"/>
  <c r="BM20" i="19"/>
  <c r="X20" i="19"/>
  <c r="BQ20" i="19"/>
  <c r="Y18" i="19"/>
  <c r="BN18" i="19"/>
  <c r="AV16" i="19"/>
  <c r="V14" i="19"/>
  <c r="BK14" i="19"/>
  <c r="Y25" i="19"/>
  <c r="BN25" i="19"/>
  <c r="BJ14" i="19"/>
  <c r="U14" i="19"/>
  <c r="W13" i="19"/>
  <c r="AN24" i="19"/>
  <c r="BZ24" i="19"/>
  <c r="BZ29" i="19"/>
  <c r="AN29" i="19"/>
  <c r="BW29" i="19"/>
  <c r="AK29" i="19"/>
  <c r="BZ19" i="19"/>
  <c r="AN19" i="19"/>
  <c r="BN27" i="19"/>
  <c r="BC21" i="19"/>
  <c r="BN20" i="19"/>
  <c r="Y20" i="19"/>
  <c r="AE8" i="19"/>
  <c r="BQ13" i="19"/>
  <c r="AB13" i="19"/>
  <c r="BR13" i="19"/>
  <c r="I7" i="19"/>
  <c r="W28" i="19"/>
  <c r="BL28" i="19"/>
  <c r="H59" i="24"/>
  <c r="H75" i="24" s="1"/>
  <c r="E75" i="24" s="1"/>
  <c r="D75" i="24" s="1"/>
  <c r="B75" i="24" s="1"/>
  <c r="BW23" i="19"/>
  <c r="AK23" i="19"/>
  <c r="L32" i="19"/>
  <c r="BA32" i="19"/>
  <c r="BZ35" i="19"/>
  <c r="AN35" i="19"/>
  <c r="BX33" i="19"/>
  <c r="AL33" i="19"/>
  <c r="BX31" i="19"/>
  <c r="AL31" i="19"/>
  <c r="AN15" i="19"/>
  <c r="BZ15" i="19"/>
  <c r="BD7" i="19"/>
  <c r="CM58" i="24"/>
  <c r="CM74" i="24" s="1"/>
  <c r="AK28" i="19"/>
  <c r="BW28" i="19"/>
  <c r="AK37" i="19"/>
  <c r="BW37" i="19"/>
  <c r="AX16" i="19"/>
  <c r="BA34" i="19"/>
  <c r="L34" i="19"/>
  <c r="BJ35" i="19"/>
  <c r="U35" i="19"/>
  <c r="X24" i="19"/>
  <c r="BM24" i="19"/>
  <c r="BM17" i="19"/>
  <c r="X17" i="19"/>
  <c r="BJ9" i="19"/>
  <c r="U9" i="19"/>
  <c r="BJ10" i="19"/>
  <c r="U10" i="19"/>
  <c r="AE31" i="19"/>
  <c r="AB8" i="19"/>
  <c r="BQ8" i="19"/>
  <c r="BR8" i="19"/>
  <c r="X33" i="19"/>
  <c r="BM33" i="19"/>
  <c r="AE14" i="19"/>
  <c r="AB14" i="19"/>
  <c r="BQ14" i="19"/>
  <c r="BR14" i="19"/>
  <c r="L30" i="19"/>
  <c r="BA30" i="19"/>
  <c r="O58" i="24"/>
  <c r="O74" i="24" s="1"/>
  <c r="E74" i="24" s="1"/>
  <c r="D74" i="24" s="1"/>
  <c r="B74" i="24" s="1"/>
  <c r="AL23" i="19"/>
  <c r="BX23" i="19"/>
  <c r="AN9" i="19"/>
  <c r="BZ10" i="19"/>
  <c r="AN10" i="19"/>
  <c r="BZ9" i="19"/>
  <c r="BN17" i="19"/>
  <c r="Y17" i="19"/>
  <c r="AB20" i="19"/>
  <c r="BQ28" i="19"/>
  <c r="AB28" i="19"/>
  <c r="BR28" i="19"/>
  <c r="AU16" i="19"/>
  <c r="Z27" i="19"/>
  <c r="BO27" i="19"/>
  <c r="BP27" i="19"/>
  <c r="BZ31" i="19"/>
  <c r="AN31" i="19"/>
  <c r="AZ9" i="19"/>
  <c r="AZ10" i="19"/>
  <c r="K9" i="19"/>
  <c r="K10" i="19"/>
  <c r="AM28" i="19"/>
  <c r="BY28" i="19"/>
  <c r="S34" i="19"/>
  <c r="BH34" i="19"/>
  <c r="L16" i="19"/>
  <c r="BN36" i="19"/>
  <c r="Y36" i="19"/>
  <c r="BI11" i="19"/>
  <c r="T11" i="19"/>
  <c r="BL37" i="19"/>
  <c r="W37" i="19"/>
  <c r="W14" i="19"/>
  <c r="BL14" i="19"/>
  <c r="BW14" i="19"/>
  <c r="AK14" i="19"/>
  <c r="BX27" i="19"/>
  <c r="AL27" i="19"/>
  <c r="BY33" i="19"/>
  <c r="AM33" i="19"/>
  <c r="K7" i="19"/>
  <c r="AZ7" i="19"/>
  <c r="M12" i="19"/>
  <c r="BB12" i="19"/>
  <c r="AY7" i="19"/>
  <c r="BX36" i="19"/>
  <c r="AL36" i="19"/>
  <c r="AE13" i="19"/>
  <c r="Y13" i="19"/>
  <c r="BN13" i="19"/>
  <c r="BN11" i="19"/>
  <c r="Y11" i="19"/>
  <c r="Z13" i="19"/>
  <c r="BO13" i="19"/>
  <c r="BP13" i="19"/>
  <c r="P30" i="19"/>
  <c r="BE30" i="19"/>
  <c r="BY18" i="19"/>
  <c r="AM18" i="19"/>
  <c r="AH12" i="19"/>
  <c r="BT12" i="19"/>
  <c r="BM11" i="19"/>
  <c r="X11" i="19"/>
  <c r="BL13" i="19"/>
  <c r="I30" i="19"/>
  <c r="AL17" i="19"/>
  <c r="BX17" i="19"/>
  <c r="BY20" i="19"/>
  <c r="AM20" i="19"/>
  <c r="AH30" i="19"/>
  <c r="BT30" i="19"/>
  <c r="BY37" i="19"/>
  <c r="AM37" i="19"/>
  <c r="AI20" i="19"/>
  <c r="BU20" i="19"/>
  <c r="V35" i="19"/>
  <c r="BK35" i="19"/>
  <c r="BM22" i="19"/>
  <c r="X22" i="19"/>
  <c r="O16" i="19"/>
  <c r="BI8" i="19"/>
  <c r="T8" i="19"/>
  <c r="X28" i="19"/>
  <c r="BM28" i="19"/>
  <c r="BN33" i="19"/>
  <c r="Y33" i="19"/>
  <c r="AC21" i="19"/>
  <c r="AJ20" i="19"/>
  <c r="BV20" i="19"/>
  <c r="AN37" i="19"/>
  <c r="BZ37" i="19"/>
  <c r="BX12" i="19"/>
  <c r="AL12" i="19"/>
  <c r="BB32" i="19"/>
  <c r="BX18" i="19"/>
  <c r="U19" i="19"/>
  <c r="BJ19" i="19"/>
  <c r="BL32" i="19"/>
  <c r="W32" i="19"/>
  <c r="U24" i="19"/>
  <c r="BJ24" i="19"/>
  <c r="T15" i="19"/>
  <c r="BI15" i="19"/>
  <c r="BQ31" i="19"/>
  <c r="AB31" i="19"/>
  <c r="BR31" i="19"/>
  <c r="AI26" i="19"/>
  <c r="BU26" i="19"/>
  <c r="BW17" i="19"/>
  <c r="AK17" i="19"/>
  <c r="BX13" i="19"/>
  <c r="AL13" i="19"/>
  <c r="BO20" i="19"/>
  <c r="Z20" i="19"/>
  <c r="N34" i="19"/>
  <c r="BC34" i="19"/>
  <c r="BD21" i="19"/>
  <c r="O21" i="19"/>
  <c r="T32" i="19"/>
  <c r="BI32" i="19"/>
  <c r="U28" i="19"/>
  <c r="BJ28" i="19"/>
  <c r="AG16" i="19"/>
  <c r="T29" i="19"/>
  <c r="BI29" i="19"/>
  <c r="BY25" i="19"/>
  <c r="AM25" i="19"/>
  <c r="AN27" i="19"/>
  <c r="BZ27" i="19"/>
  <c r="AL37" i="19"/>
  <c r="BX37" i="19"/>
  <c r="BY24" i="19"/>
  <c r="AM24" i="19"/>
  <c r="BW22" i="19"/>
  <c r="AK22" i="19"/>
  <c r="AJ26" i="19"/>
  <c r="BV26" i="19"/>
  <c r="AL29" i="19"/>
  <c r="BX29" i="19"/>
  <c r="BJ17" i="19"/>
  <c r="U17" i="19"/>
  <c r="W11" i="19"/>
  <c r="BL11" i="19"/>
  <c r="I21" i="19"/>
  <c r="W17" i="19"/>
  <c r="BL17" i="19"/>
  <c r="I16" i="19"/>
  <c r="Y24" i="19"/>
  <c r="BN24" i="19"/>
  <c r="V15" i="19"/>
  <c r="BK15" i="19"/>
  <c r="BM15" i="19"/>
  <c r="X15" i="19"/>
  <c r="Y29" i="19"/>
  <c r="BN29" i="19"/>
  <c r="AM32" i="19"/>
  <c r="AM36" i="19"/>
  <c r="BY36" i="19"/>
  <c r="BG30" i="19"/>
  <c r="BV7" i="19"/>
  <c r="AJ7" i="19"/>
  <c r="AI30" i="19"/>
  <c r="BU30" i="19"/>
  <c r="AM35" i="19"/>
  <c r="BY35" i="19"/>
  <c r="BW31" i="19"/>
  <c r="AK31" i="19"/>
  <c r="BI22" i="19"/>
  <c r="T22" i="19"/>
  <c r="N21" i="19"/>
  <c r="AE20" i="19"/>
  <c r="BG16" i="19"/>
  <c r="R16" i="19"/>
  <c r="T18" i="19"/>
  <c r="BI18" i="19"/>
  <c r="BG7" i="19"/>
  <c r="R7" i="19"/>
  <c r="W25" i="19"/>
  <c r="BL25" i="19"/>
  <c r="BL31" i="19"/>
  <c r="W31" i="19"/>
  <c r="X13" i="19"/>
  <c r="BM13" i="19"/>
  <c r="BY8" i="19"/>
  <c r="AM8" i="19"/>
  <c r="BZ36" i="19"/>
  <c r="AN36" i="19"/>
  <c r="AM19" i="19"/>
  <c r="BY19" i="19"/>
  <c r="AM10" i="19"/>
  <c r="AM9" i="19"/>
  <c r="BY31" i="19"/>
  <c r="AM31" i="19"/>
  <c r="BN32" i="19"/>
  <c r="Y32" i="19"/>
  <c r="BK20" i="19"/>
  <c r="V20" i="19"/>
  <c r="AB25" i="19"/>
  <c r="BQ25" i="19"/>
  <c r="BR25" i="19"/>
  <c r="BI14" i="19"/>
  <c r="T14" i="19"/>
  <c r="BF7" i="19"/>
  <c r="Q7" i="19"/>
  <c r="BN28" i="19"/>
  <c r="Y28" i="19"/>
  <c r="BM14" i="19"/>
  <c r="X14" i="19"/>
  <c r="BV12" i="19"/>
  <c r="AJ12" i="19"/>
  <c r="AK27" i="19"/>
  <c r="BW27" i="19"/>
  <c r="BZ23" i="19"/>
  <c r="AN23" i="19"/>
  <c r="AH20" i="19"/>
  <c r="BT20" i="19"/>
  <c r="BZ18" i="19"/>
  <c r="AN18" i="19"/>
  <c r="BT26" i="19"/>
  <c r="AH26" i="19"/>
  <c r="AE28" i="19"/>
  <c r="U29" i="19"/>
  <c r="BJ29" i="19"/>
  <c r="BM25" i="19"/>
  <c r="X25" i="19"/>
  <c r="AD34" i="19"/>
  <c r="BZ8" i="19"/>
  <c r="AN8" i="19"/>
  <c r="BW8" i="19"/>
  <c r="AK8" i="19"/>
  <c r="BW33" i="19"/>
  <c r="AK33" i="19"/>
  <c r="BU21" i="19"/>
  <c r="AI21" i="19"/>
  <c r="BW10" i="19"/>
  <c r="AK10" i="19"/>
  <c r="BW9" i="19"/>
  <c r="AK9" i="19"/>
  <c r="AM14" i="19"/>
  <c r="BY14" i="19"/>
  <c r="BZ25" i="19"/>
  <c r="AN25" i="19"/>
  <c r="T19" i="19"/>
  <c r="BI19" i="19"/>
  <c r="K34" i="19"/>
  <c r="AZ34" i="19"/>
  <c r="W9" i="19"/>
  <c r="W10" i="19"/>
  <c r="BL10" i="19"/>
  <c r="BL9" i="19"/>
  <c r="X9" i="19"/>
  <c r="X10" i="19"/>
  <c r="BM9" i="19"/>
  <c r="BM10" i="19"/>
  <c r="BI17" i="19"/>
  <c r="T17" i="19"/>
  <c r="V11" i="19"/>
  <c r="BK11" i="19"/>
  <c r="V18" i="19"/>
  <c r="BK18" i="19"/>
  <c r="AE15" i="19"/>
  <c r="BN8" i="19"/>
  <c r="Y8" i="19"/>
  <c r="BP37" i="19"/>
  <c r="AK25" i="19"/>
  <c r="BW25" i="19"/>
  <c r="BW12" i="19"/>
  <c r="AK12" i="19"/>
  <c r="T9" i="19"/>
  <c r="BI10" i="19"/>
  <c r="BI9" i="19"/>
  <c r="T10" i="19"/>
  <c r="BJ22" i="19"/>
  <c r="U22" i="19"/>
  <c r="AY21" i="19"/>
  <c r="J21" i="19"/>
  <c r="BB16" i="19"/>
  <c r="M16" i="19"/>
  <c r="BE34" i="19"/>
  <c r="P34" i="19"/>
  <c r="V37" i="19"/>
  <c r="BK37" i="19"/>
  <c r="BM29" i="19"/>
  <c r="X29" i="19"/>
  <c r="N30" i="19"/>
  <c r="BC30" i="19"/>
  <c r="U37" i="19"/>
  <c r="BJ37" i="19"/>
  <c r="L7" i="19"/>
  <c r="BA7" i="19"/>
  <c r="AZ30" i="19"/>
  <c r="AN28" i="19"/>
  <c r="BZ28" i="19"/>
  <c r="AL35" i="19"/>
  <c r="BX35" i="19"/>
  <c r="BK10" i="19"/>
  <c r="BK9" i="19"/>
  <c r="V10" i="19"/>
  <c r="V9" i="19"/>
  <c r="BF34" i="19"/>
  <c r="Q34" i="19"/>
  <c r="BK33" i="19"/>
  <c r="V33" i="19"/>
  <c r="Z8" i="19"/>
  <c r="BO8" i="19"/>
  <c r="BP8" i="19"/>
  <c r="W15" i="19"/>
  <c r="BL15" i="19"/>
  <c r="Q30" i="19"/>
  <c r="BF30" i="19"/>
  <c r="AE33" i="19"/>
  <c r="W27" i="19"/>
  <c r="BL27" i="19"/>
  <c r="Z31" i="19"/>
  <c r="BO31" i="19"/>
  <c r="BP31" i="19"/>
  <c r="BR23" i="19"/>
  <c r="BY12" i="19"/>
  <c r="AM12" i="19"/>
  <c r="BY27" i="19"/>
  <c r="AM27" i="19"/>
  <c r="BN9" i="19"/>
  <c r="Y9" i="19"/>
  <c r="Y10" i="19"/>
  <c r="BN10" i="19"/>
  <c r="M34" i="19"/>
  <c r="BB34" i="19"/>
  <c r="T35" i="19"/>
  <c r="BI35" i="19"/>
  <c r="J16" i="19"/>
  <c r="AY16" i="19"/>
  <c r="BG34" i="19"/>
  <c r="R34" i="19"/>
  <c r="V36" i="19"/>
  <c r="BK36" i="19"/>
  <c r="Z18" i="19"/>
  <c r="BO18" i="19"/>
  <c r="BP18" i="19"/>
  <c r="BJ8" i="19"/>
  <c r="U8" i="19"/>
  <c r="J30" i="19"/>
  <c r="AY30" i="19"/>
  <c r="CM59" i="24"/>
  <c r="CM75" i="24" s="1"/>
  <c r="BZ20" i="19"/>
  <c r="AN20" i="19"/>
  <c r="BX28" i="19"/>
  <c r="AL28" i="19"/>
  <c r="AM22" i="19"/>
  <c r="BY22" i="19"/>
  <c r="BY10" i="19" l="1"/>
  <c r="BY9" i="19"/>
  <c r="BA16" i="19"/>
  <c r="BY32" i="19"/>
  <c r="AT22" i="19"/>
  <c r="AQ20" i="19"/>
  <c r="AL21" i="19"/>
  <c r="AT24" i="19"/>
  <c r="BD16" i="19"/>
  <c r="AQ32" i="19"/>
  <c r="BM16" i="19"/>
  <c r="X16" i="19"/>
  <c r="V21" i="19"/>
  <c r="BK21" i="19"/>
  <c r="BQ30" i="19"/>
  <c r="AB30" i="19"/>
  <c r="BR30" i="19"/>
  <c r="BO35" i="19"/>
  <c r="Z35" i="19"/>
  <c r="BP35" i="19"/>
  <c r="AK16" i="19"/>
  <c r="BW16" i="19"/>
  <c r="AS32" i="19"/>
  <c r="CA32" i="19"/>
  <c r="AO32" i="19"/>
  <c r="AQ13" i="19"/>
  <c r="CA11" i="19"/>
  <c r="AS11" i="19"/>
  <c r="AO11" i="19"/>
  <c r="AR31" i="19"/>
  <c r="AE24" i="19"/>
  <c r="AP33" i="19"/>
  <c r="CB33" i="19"/>
  <c r="V26" i="19"/>
  <c r="BK26" i="19"/>
  <c r="Y12" i="19"/>
  <c r="BN12" i="19"/>
  <c r="BZ7" i="19"/>
  <c r="AN7" i="19"/>
  <c r="AR13" i="19"/>
  <c r="AT9" i="19"/>
  <c r="AA20" i="19"/>
  <c r="BP20" i="19"/>
  <c r="CB29" i="19"/>
  <c r="AP29" i="19"/>
  <c r="AO23" i="19"/>
  <c r="CA23" i="19"/>
  <c r="AS23" i="19"/>
  <c r="CA37" i="19"/>
  <c r="AS37" i="19"/>
  <c r="AO37" i="19"/>
  <c r="AR18" i="19"/>
  <c r="Y31" i="19"/>
  <c r="BN31" i="19"/>
  <c r="BY30" i="19"/>
  <c r="AM30" i="19"/>
  <c r="AP17" i="19"/>
  <c r="CB17" i="19"/>
  <c r="AB35" i="19"/>
  <c r="BQ35" i="19"/>
  <c r="BR35" i="19"/>
  <c r="AE9" i="19"/>
  <c r="AE10" i="19"/>
  <c r="AO27" i="19"/>
  <c r="CA27" i="19"/>
  <c r="AS27" i="19"/>
  <c r="CA36" i="19"/>
  <c r="AS36" i="19"/>
  <c r="AO36" i="19"/>
  <c r="AB18" i="19"/>
  <c r="BQ18" i="19"/>
  <c r="BR18" i="19"/>
  <c r="BQ7" i="19"/>
  <c r="AB7" i="19"/>
  <c r="BR7" i="19"/>
  <c r="AQ33" i="19"/>
  <c r="CB24" i="19"/>
  <c r="AP24" i="19"/>
  <c r="Z12" i="19"/>
  <c r="BO12" i="19"/>
  <c r="BP12" i="19"/>
  <c r="X7" i="19"/>
  <c r="BM7" i="19"/>
  <c r="W12" i="19"/>
  <c r="BL12" i="19"/>
  <c r="BO17" i="19"/>
  <c r="Z17" i="19"/>
  <c r="BP17" i="19"/>
  <c r="AL30" i="19"/>
  <c r="BX30" i="19"/>
  <c r="AK21" i="19"/>
  <c r="BW21" i="19"/>
  <c r="U16" i="19"/>
  <c r="BJ16" i="19"/>
  <c r="CA14" i="19"/>
  <c r="AS14" i="19"/>
  <c r="AO14" i="19"/>
  <c r="Z19" i="19"/>
  <c r="BO19" i="19"/>
  <c r="BP19" i="19"/>
  <c r="AR8" i="19"/>
  <c r="AB12" i="19"/>
  <c r="BQ12" i="19"/>
  <c r="BR12" i="19"/>
  <c r="W34" i="19"/>
  <c r="BL34" i="19"/>
  <c r="T12" i="19"/>
  <c r="BI12" i="19"/>
  <c r="AP15" i="19"/>
  <c r="CB15" i="19"/>
  <c r="V12" i="19"/>
  <c r="BK12" i="19"/>
  <c r="Z7" i="19"/>
  <c r="BO7" i="19"/>
  <c r="BP7" i="19"/>
  <c r="V13" i="19"/>
  <c r="BK13" i="19"/>
  <c r="AB11" i="19"/>
  <c r="BQ11" i="19"/>
  <c r="BR11" i="19"/>
  <c r="BQ36" i="19"/>
  <c r="AB36" i="19"/>
  <c r="BR36" i="19"/>
  <c r="AQ15" i="19"/>
  <c r="AT37" i="19"/>
  <c r="BI16" i="19"/>
  <c r="T16" i="19"/>
  <c r="X12" i="19"/>
  <c r="BM12" i="19"/>
  <c r="AR28" i="19"/>
  <c r="AO18" i="19"/>
  <c r="CA18" i="19"/>
  <c r="AS18" i="19"/>
  <c r="AL32" i="19"/>
  <c r="BX32" i="19"/>
  <c r="AQ27" i="19"/>
  <c r="AE32" i="19"/>
  <c r="T34" i="19"/>
  <c r="BI34" i="19"/>
  <c r="X26" i="19"/>
  <c r="BM26" i="19"/>
  <c r="U12" i="19"/>
  <c r="BJ12" i="19"/>
  <c r="AE19" i="19"/>
  <c r="AR23" i="19"/>
  <c r="AL34" i="19"/>
  <c r="BX34" i="19"/>
  <c r="AE36" i="19"/>
  <c r="AQ28" i="19"/>
  <c r="CB36" i="19"/>
  <c r="AP36" i="19"/>
  <c r="CA28" i="19"/>
  <c r="AO28" i="19"/>
  <c r="AS28" i="19"/>
  <c r="AE25" i="19"/>
  <c r="AV6" i="19"/>
  <c r="BK27" i="19"/>
  <c r="V27" i="19"/>
  <c r="V16" i="19"/>
  <c r="BK16" i="19"/>
  <c r="AQ31" i="19"/>
  <c r="AK30" i="19"/>
  <c r="BW30" i="19"/>
  <c r="M21" i="19"/>
  <c r="BB21" i="19"/>
  <c r="AQ25" i="19"/>
  <c r="BO9" i="19"/>
  <c r="Z9" i="19"/>
  <c r="Z10" i="19"/>
  <c r="BO10" i="19"/>
  <c r="BP9" i="19"/>
  <c r="BP10" i="19"/>
  <c r="Y30" i="19"/>
  <c r="BN30" i="19"/>
  <c r="AT14" i="19"/>
  <c r="CA24" i="19"/>
  <c r="AS24" i="19"/>
  <c r="AO24" i="19"/>
  <c r="AR27" i="19"/>
  <c r="CB22" i="19"/>
  <c r="AP22" i="19"/>
  <c r="U7" i="19"/>
  <c r="BJ7" i="19"/>
  <c r="BL7" i="19"/>
  <c r="W7" i="19"/>
  <c r="CB32" i="19"/>
  <c r="AP32" i="19"/>
  <c r="BQ32" i="19"/>
  <c r="AB32" i="19"/>
  <c r="BR32" i="19"/>
  <c r="AB22" i="19"/>
  <c r="BQ22" i="19"/>
  <c r="BR22" i="19"/>
  <c r="AR14" i="19"/>
  <c r="CB13" i="19"/>
  <c r="BU16" i="19"/>
  <c r="AI16" i="19"/>
  <c r="Y16" i="19"/>
  <c r="BN16" i="19"/>
  <c r="BL30" i="19"/>
  <c r="W30" i="19"/>
  <c r="AT18" i="19"/>
  <c r="AE17" i="19"/>
  <c r="AW6" i="19"/>
  <c r="BE16" i="19"/>
  <c r="P16" i="19"/>
  <c r="BK34" i="19"/>
  <c r="V34" i="19"/>
  <c r="BI21" i="19"/>
  <c r="T21" i="19"/>
  <c r="BN26" i="19"/>
  <c r="Y26" i="19"/>
  <c r="AE35" i="19"/>
  <c r="CB14" i="19"/>
  <c r="AP14" i="19"/>
  <c r="AU6" i="19"/>
  <c r="BV16" i="19"/>
  <c r="AJ16" i="19"/>
  <c r="AT28" i="19"/>
  <c r="BM21" i="19"/>
  <c r="X21" i="19"/>
  <c r="W26" i="19"/>
  <c r="BL26" i="19"/>
  <c r="AP11" i="19"/>
  <c r="CB11" i="19"/>
  <c r="CA8" i="19"/>
  <c r="AS8" i="19"/>
  <c r="AO8" i="19"/>
  <c r="CB35" i="19"/>
  <c r="AP35" i="19"/>
  <c r="AP23" i="19"/>
  <c r="CB23" i="19"/>
  <c r="BG21" i="19"/>
  <c r="R21" i="19"/>
  <c r="AD21" i="19"/>
  <c r="Q16" i="19"/>
  <c r="BF16" i="19"/>
  <c r="BO30" i="19"/>
  <c r="Z30" i="19"/>
  <c r="BP30" i="19"/>
  <c r="AQ18" i="19"/>
  <c r="AP27" i="19"/>
  <c r="CB27" i="19"/>
  <c r="BW7" i="19"/>
  <c r="AK7" i="19"/>
  <c r="AT29" i="19"/>
  <c r="AT8" i="19"/>
  <c r="AB17" i="19"/>
  <c r="BQ17" i="19"/>
  <c r="BR17" i="19"/>
  <c r="AO25" i="19"/>
  <c r="CA25" i="19"/>
  <c r="AS25" i="19"/>
  <c r="AH16" i="19"/>
  <c r="BT16" i="19"/>
  <c r="AQ8" i="19"/>
  <c r="AB24" i="19"/>
  <c r="BQ24" i="19"/>
  <c r="BR24" i="19"/>
  <c r="AL10" i="19"/>
  <c r="BX9" i="19"/>
  <c r="AL9" i="19"/>
  <c r="BX10" i="19"/>
  <c r="AB9" i="19"/>
  <c r="AB10" i="19"/>
  <c r="BQ9" i="19"/>
  <c r="BQ10" i="19"/>
  <c r="BR9" i="19"/>
  <c r="BR10" i="19"/>
  <c r="AR37" i="19"/>
  <c r="BL21" i="19"/>
  <c r="W21" i="19"/>
  <c r="T26" i="19"/>
  <c r="BI26" i="19"/>
  <c r="Z26" i="19"/>
  <c r="BO26" i="19"/>
  <c r="BP26" i="19"/>
  <c r="BY34" i="19"/>
  <c r="AM34" i="19"/>
  <c r="BH21" i="19"/>
  <c r="S21" i="19"/>
  <c r="BR20" i="19"/>
  <c r="AC20" i="19"/>
  <c r="U26" i="19"/>
  <c r="BJ26" i="19"/>
  <c r="AT17" i="19"/>
  <c r="CA29" i="19"/>
  <c r="AS29" i="19"/>
  <c r="AO29" i="19"/>
  <c r="BO11" i="19"/>
  <c r="Z11" i="19"/>
  <c r="BP11" i="19"/>
  <c r="AC16" i="19"/>
  <c r="AT33" i="19"/>
  <c r="AP18" i="19"/>
  <c r="CB18" i="19"/>
  <c r="T7" i="19"/>
  <c r="BI7" i="19"/>
  <c r="CA17" i="19"/>
  <c r="AO17" i="19"/>
  <c r="AS17" i="19"/>
  <c r="CA22" i="19"/>
  <c r="AS22" i="19"/>
  <c r="AO22" i="19"/>
  <c r="AQ14" i="19"/>
  <c r="BI30" i="19"/>
  <c r="T30" i="19"/>
  <c r="BM30" i="19"/>
  <c r="X30" i="19"/>
  <c r="AE26" i="19"/>
  <c r="AT10" i="19"/>
  <c r="CA19" i="19"/>
  <c r="AO19" i="19"/>
  <c r="AS19" i="19"/>
  <c r="AS15" i="19"/>
  <c r="AO15" i="19"/>
  <c r="CA15" i="19"/>
  <c r="AQ29" i="19"/>
  <c r="O34" i="19"/>
  <c r="BD34" i="19"/>
  <c r="AA34" i="19"/>
  <c r="CA20" i="19"/>
  <c r="AS20" i="19"/>
  <c r="AO20" i="19"/>
  <c r="BJ21" i="19"/>
  <c r="U21" i="19"/>
  <c r="AE12" i="19"/>
  <c r="V30" i="19"/>
  <c r="BK30" i="19"/>
  <c r="AR33" i="19"/>
  <c r="CA9" i="19"/>
  <c r="AS9" i="19"/>
  <c r="AS10" i="19"/>
  <c r="CA10" i="19"/>
  <c r="AO10" i="19"/>
  <c r="AO9" i="19"/>
  <c r="AM21" i="19"/>
  <c r="BY21" i="19"/>
  <c r="AT15" i="19"/>
  <c r="BS20" i="19"/>
  <c r="AD20" i="19"/>
  <c r="AP37" i="19"/>
  <c r="CB37" i="19"/>
  <c r="BA21" i="19"/>
  <c r="L21" i="19"/>
  <c r="CB28" i="19"/>
  <c r="AP28" i="19"/>
  <c r="AT25" i="19"/>
  <c r="AO33" i="19"/>
  <c r="CA33" i="19"/>
  <c r="AS33" i="19"/>
  <c r="BO24" i="19"/>
  <c r="Z24" i="19"/>
  <c r="BP24" i="19"/>
  <c r="K16" i="19"/>
  <c r="AZ16" i="19"/>
  <c r="AX6" i="19"/>
  <c r="AQ23" i="19"/>
  <c r="AT31" i="19"/>
  <c r="BY7" i="19"/>
  <c r="AM7" i="19"/>
  <c r="BL16" i="19"/>
  <c r="W16" i="19"/>
  <c r="BQ26" i="19"/>
  <c r="AB26" i="19"/>
  <c r="BR26" i="19"/>
  <c r="AR15" i="19"/>
  <c r="AS31" i="19"/>
  <c r="AO31" i="19"/>
  <c r="CA31" i="19"/>
  <c r="AP31" i="19"/>
  <c r="CB31" i="19"/>
  <c r="BO22" i="19"/>
  <c r="Z22" i="19"/>
  <c r="BP22" i="19"/>
  <c r="CB8" i="19"/>
  <c r="AP8" i="19"/>
  <c r="AR29" i="19"/>
  <c r="AB19" i="19"/>
  <c r="BQ19" i="19"/>
  <c r="BR19" i="19"/>
  <c r="U34" i="19"/>
  <c r="BJ34" i="19"/>
  <c r="BM34" i="19"/>
  <c r="X34" i="19"/>
  <c r="U30" i="19"/>
  <c r="BJ30" i="19"/>
  <c r="CB9" i="19"/>
  <c r="AP10" i="19"/>
  <c r="CB10" i="19"/>
  <c r="AP9" i="19"/>
  <c r="N16" i="19"/>
  <c r="BC16" i="19"/>
  <c r="AL7" i="19"/>
  <c r="BX7" i="19"/>
  <c r="AE22" i="19"/>
  <c r="BN7" i="19"/>
  <c r="Y7" i="19"/>
  <c r="Y34" i="19"/>
  <c r="BN34" i="19"/>
  <c r="AE7" i="19"/>
  <c r="BZ34" i="19"/>
  <c r="AN34" i="19"/>
  <c r="AP25" i="19"/>
  <c r="CB25" i="19"/>
  <c r="AE11" i="19"/>
  <c r="CA35" i="19"/>
  <c r="AO35" i="19"/>
  <c r="AS35" i="19"/>
  <c r="AP13" i="19"/>
  <c r="CB19" i="19"/>
  <c r="AP19" i="19"/>
  <c r="AE30" i="19"/>
  <c r="BN21" i="19"/>
  <c r="Y21" i="19"/>
  <c r="BK7" i="19"/>
  <c r="V7" i="19"/>
  <c r="AN30" i="19"/>
  <c r="BZ30" i="19"/>
  <c r="BO36" i="19"/>
  <c r="Z36" i="19"/>
  <c r="BP36" i="19"/>
  <c r="CB20" i="19"/>
  <c r="AP20" i="19"/>
  <c r="AT23" i="19"/>
  <c r="BW34" i="19"/>
  <c r="AK34" i="19"/>
  <c r="AQ37" i="19"/>
  <c r="AT27" i="19" l="1"/>
  <c r="AT32" i="19"/>
  <c r="BW6" i="19"/>
  <c r="BX21" i="19"/>
  <c r="AT26" i="19"/>
  <c r="AT19" i="19"/>
  <c r="BF6" i="19"/>
  <c r="Q6" i="19"/>
  <c r="BQ34" i="19"/>
  <c r="AB34" i="19"/>
  <c r="BR34" i="19"/>
  <c r="AR32" i="19"/>
  <c r="AR10" i="19"/>
  <c r="AR9" i="19"/>
  <c r="O6" i="19"/>
  <c r="BD6" i="19"/>
  <c r="AG6" i="19"/>
  <c r="AZ6" i="19"/>
  <c r="K6" i="19"/>
  <c r="AQ12" i="19"/>
  <c r="BO16" i="19"/>
  <c r="Z16" i="19"/>
  <c r="N6" i="19"/>
  <c r="BC6" i="19"/>
  <c r="BX16" i="19"/>
  <c r="AL16" i="19"/>
  <c r="AT30" i="19"/>
  <c r="CB21" i="19"/>
  <c r="AP21" i="19"/>
  <c r="AO34" i="19"/>
  <c r="AS34" i="19"/>
  <c r="CA34" i="19"/>
  <c r="AT35" i="19"/>
  <c r="AR7" i="19"/>
  <c r="AR19" i="19"/>
  <c r="AR17" i="19"/>
  <c r="AR36" i="19"/>
  <c r="AQ17" i="19"/>
  <c r="F16" i="24"/>
  <c r="C69" i="24"/>
  <c r="C85" i="24" s="1"/>
  <c r="F34" i="24"/>
  <c r="D34" i="24" s="1"/>
  <c r="AQ36" i="19"/>
  <c r="AM16" i="19"/>
  <c r="BY16" i="19"/>
  <c r="AQ7" i="19"/>
  <c r="CB34" i="19"/>
  <c r="AP34" i="19"/>
  <c r="AQ35" i="19"/>
  <c r="AD16" i="19"/>
  <c r="BS16" i="19"/>
  <c r="AS30" i="19"/>
  <c r="AO30" i="19"/>
  <c r="CA30" i="19"/>
  <c r="AT36" i="19"/>
  <c r="AQ24" i="19"/>
  <c r="AC6" i="19"/>
  <c r="S6" i="19"/>
  <c r="BH6" i="19"/>
  <c r="AR20" i="19"/>
  <c r="BZ16" i="19"/>
  <c r="AN16" i="19"/>
  <c r="C8" i="24"/>
  <c r="C26" i="24"/>
  <c r="I6" i="19"/>
  <c r="AR24" i="19"/>
  <c r="AQ30" i="19"/>
  <c r="AQ10" i="19"/>
  <c r="AQ9" i="19"/>
  <c r="AB21" i="19"/>
  <c r="BQ21" i="19"/>
  <c r="BR21" i="19"/>
  <c r="F31" i="24"/>
  <c r="D31" i="24" s="1"/>
  <c r="F13" i="24"/>
  <c r="C66" i="24"/>
  <c r="C82" i="24" s="1"/>
  <c r="BZ21" i="19"/>
  <c r="AN21" i="19"/>
  <c r="AT13" i="19"/>
  <c r="BG6" i="19"/>
  <c r="R6" i="19"/>
  <c r="AR26" i="19"/>
  <c r="AY6" i="19"/>
  <c r="J6" i="19"/>
  <c r="BR6" i="19"/>
  <c r="CB30" i="19"/>
  <c r="AP30" i="19"/>
  <c r="CB12" i="19"/>
  <c r="AP12" i="19"/>
  <c r="AR30" i="19"/>
  <c r="AR11" i="19"/>
  <c r="C61" i="24"/>
  <c r="C77" i="24" s="1"/>
  <c r="F8" i="24"/>
  <c r="D8" i="24" s="1"/>
  <c r="F26" i="24"/>
  <c r="D26" i="24" s="1"/>
  <c r="AR22" i="19"/>
  <c r="AR12" i="19"/>
  <c r="AJ6" i="19"/>
  <c r="AE34" i="19"/>
  <c r="AP7" i="19"/>
  <c r="CB7" i="19"/>
  <c r="AQ19" i="19"/>
  <c r="AP26" i="19"/>
  <c r="CB26" i="19"/>
  <c r="CA21" i="19"/>
  <c r="AS21" i="19"/>
  <c r="AO21" i="19"/>
  <c r="BR16" i="19"/>
  <c r="AB16" i="19"/>
  <c r="BQ16" i="19"/>
  <c r="C13" i="24"/>
  <c r="C31" i="24"/>
  <c r="BA6" i="19"/>
  <c r="L6" i="19"/>
  <c r="AQ26" i="19"/>
  <c r="AE16" i="19"/>
  <c r="AT11" i="19"/>
  <c r="BV6" i="19"/>
  <c r="AH6" i="19"/>
  <c r="Z21" i="19"/>
  <c r="BO21" i="19"/>
  <c r="BP21" i="19"/>
  <c r="AQ22" i="19"/>
  <c r="H6" i="19"/>
  <c r="P6" i="19"/>
  <c r="BE6" i="19"/>
  <c r="BB6" i="19"/>
  <c r="M6" i="19"/>
  <c r="Z34" i="19"/>
  <c r="BO34" i="19"/>
  <c r="BP34" i="19"/>
  <c r="C34" i="24"/>
  <c r="C16" i="24"/>
  <c r="AK6" i="19"/>
  <c r="AT7" i="19"/>
  <c r="AR35" i="19"/>
  <c r="AO13" i="19"/>
  <c r="CA13" i="19"/>
  <c r="AS13" i="19"/>
  <c r="AA16" i="19"/>
  <c r="BP16" i="19"/>
  <c r="AT20" i="19"/>
  <c r="CA7" i="19"/>
  <c r="AO7" i="19"/>
  <c r="AS7" i="19"/>
  <c r="CA16" i="19"/>
  <c r="AS16" i="19"/>
  <c r="AO16" i="19"/>
  <c r="CB16" i="19"/>
  <c r="AP16" i="19"/>
  <c r="AQ11" i="19"/>
  <c r="AR25" i="19"/>
  <c r="AT12" i="19"/>
  <c r="AE21" i="19"/>
  <c r="AO26" i="19"/>
  <c r="CA26" i="19"/>
  <c r="AS26" i="19"/>
  <c r="CA12" i="19"/>
  <c r="AO12" i="19"/>
  <c r="AS12" i="19"/>
  <c r="BT6" i="19" l="1"/>
  <c r="AR6" i="19"/>
  <c r="D13" i="24"/>
  <c r="B31" i="24" s="1"/>
  <c r="F30" i="24"/>
  <c r="D30" i="24" s="1"/>
  <c r="B49" i="24" s="1"/>
  <c r="C65" i="24"/>
  <c r="C81" i="24" s="1"/>
  <c r="F12" i="24"/>
  <c r="AM6" i="19"/>
  <c r="BY6" i="19"/>
  <c r="Z6" i="19"/>
  <c r="BO6" i="19"/>
  <c r="B50" i="24"/>
  <c r="U6" i="19"/>
  <c r="BJ6" i="19"/>
  <c r="AA6" i="19"/>
  <c r="BP6" i="19"/>
  <c r="BI6" i="19"/>
  <c r="T6" i="19"/>
  <c r="AE6" i="19"/>
  <c r="AI6" i="19"/>
  <c r="BU6" i="19"/>
  <c r="B26" i="24"/>
  <c r="B45" i="24"/>
  <c r="AT16" i="19"/>
  <c r="F25" i="24"/>
  <c r="D25" i="24" s="1"/>
  <c r="F7" i="24"/>
  <c r="D7" i="24" s="1"/>
  <c r="C60" i="24"/>
  <c r="C76" i="24" s="1"/>
  <c r="F28" i="24"/>
  <c r="D28" i="24" s="1"/>
  <c r="B47" i="24" s="1"/>
  <c r="F10" i="24"/>
  <c r="C63" i="24"/>
  <c r="C79" i="24" s="1"/>
  <c r="AT34" i="19"/>
  <c r="C59" i="24"/>
  <c r="C75" i="24" s="1"/>
  <c r="F6" i="24"/>
  <c r="D6" i="24" s="1"/>
  <c r="F24" i="24"/>
  <c r="D24" i="24" s="1"/>
  <c r="AD6" i="19"/>
  <c r="BS6" i="19"/>
  <c r="AQ16" i="19"/>
  <c r="AR16" i="19"/>
  <c r="F33" i="24"/>
  <c r="D33" i="24" s="1"/>
  <c r="C68" i="24"/>
  <c r="C84" i="24" s="1"/>
  <c r="F15" i="24"/>
  <c r="BZ6" i="19"/>
  <c r="AN6" i="19"/>
  <c r="X6" i="19"/>
  <c r="BM6" i="19"/>
  <c r="C58" i="24"/>
  <c r="C74" i="24" s="1"/>
  <c r="F5" i="24"/>
  <c r="D5" i="24" s="1"/>
  <c r="F23" i="24"/>
  <c r="D23" i="24" s="1"/>
  <c r="F32" i="24"/>
  <c r="D32" i="24" s="1"/>
  <c r="B51" i="24" s="1"/>
  <c r="F14" i="24"/>
  <c r="C67" i="24"/>
  <c r="C83" i="24" s="1"/>
  <c r="BL6" i="19"/>
  <c r="W6" i="19"/>
  <c r="AQ21" i="19"/>
  <c r="B8" i="24"/>
  <c r="AR34" i="19"/>
  <c r="BN6" i="19"/>
  <c r="Y6" i="19"/>
  <c r="F27" i="24"/>
  <c r="D27" i="24" s="1"/>
  <c r="C62" i="24"/>
  <c r="C78" i="24" s="1"/>
  <c r="F9" i="24"/>
  <c r="D9" i="24" s="1"/>
  <c r="BQ6" i="19"/>
  <c r="AB6" i="19"/>
  <c r="AQ34" i="19"/>
  <c r="AL6" i="19"/>
  <c r="BX6" i="19"/>
  <c r="AR21" i="19"/>
  <c r="F29" i="24"/>
  <c r="D29" i="24" s="1"/>
  <c r="B48" i="24" s="1"/>
  <c r="F11" i="24"/>
  <c r="C64" i="24"/>
  <c r="C80" i="24" s="1"/>
  <c r="AT21" i="19"/>
  <c r="BK6" i="19"/>
  <c r="V6" i="19"/>
  <c r="D11" i="24" l="1"/>
  <c r="B29" i="24" s="1"/>
  <c r="C10" i="24"/>
  <c r="C28" i="24"/>
  <c r="B46" i="24"/>
  <c r="B27" i="24"/>
  <c r="C29" i="24"/>
  <c r="C11" i="24"/>
  <c r="D14" i="24"/>
  <c r="B32" i="24" s="1"/>
  <c r="B25" i="24"/>
  <c r="B44" i="24"/>
  <c r="B23" i="24"/>
  <c r="B42" i="24"/>
  <c r="D10" i="24"/>
  <c r="B28" i="24" s="1"/>
  <c r="C9" i="24"/>
  <c r="B9" i="24" s="1"/>
  <c r="C27" i="24"/>
  <c r="D12" i="24"/>
  <c r="B30" i="24" s="1"/>
  <c r="AQ6" i="19"/>
  <c r="AT6" i="19"/>
  <c r="AO6" i="19"/>
  <c r="AS6" i="19"/>
  <c r="CA6" i="19"/>
  <c r="B43" i="24"/>
  <c r="B24" i="24"/>
  <c r="C25" i="24"/>
  <c r="C7" i="24"/>
  <c r="B7" i="24" s="1"/>
  <c r="CB6" i="19"/>
  <c r="AP6" i="19"/>
  <c r="C14" i="24"/>
  <c r="C32" i="24"/>
  <c r="D15" i="24"/>
  <c r="B33" i="24" s="1"/>
  <c r="C6" i="24"/>
  <c r="B6" i="24" s="1"/>
  <c r="C24" i="24"/>
  <c r="C5" i="24"/>
  <c r="B5" i="24" s="1"/>
  <c r="C23" i="24"/>
  <c r="D16" i="24"/>
  <c r="B34" i="24" s="1"/>
  <c r="C33" i="24"/>
  <c r="C15" i="24"/>
  <c r="C30" i="24"/>
  <c r="C12" i="24"/>
  <c r="U61" i="24" l="1"/>
  <c r="U77" i="24" s="1"/>
  <c r="BF62" i="24" l="1"/>
  <c r="BF78" i="24" s="1"/>
  <c r="BK62" i="24"/>
  <c r="BK78" i="24" s="1"/>
  <c r="CC62" i="24"/>
  <c r="CC78" i="24" s="1"/>
  <c r="CR62" i="24"/>
  <c r="CR78" i="24" s="1"/>
  <c r="CN62" i="24"/>
  <c r="CN78" i="24" s="1"/>
  <c r="DX62" i="24"/>
  <c r="DX78" i="24" s="1"/>
  <c r="N62" i="24"/>
  <c r="N78" i="24" s="1"/>
  <c r="P62" i="24"/>
  <c r="P78" i="24" s="1"/>
  <c r="AJ62" i="24"/>
  <c r="AJ78" i="24" s="1"/>
  <c r="DB62" i="24"/>
  <c r="DB78" i="24" s="1"/>
  <c r="DO62" i="24"/>
  <c r="DO78" i="24" s="1"/>
  <c r="CF62" i="24"/>
  <c r="CF78" i="24" s="1"/>
  <c r="AI62" i="24"/>
  <c r="AI78" i="24" s="1"/>
  <c r="I62" i="24"/>
  <c r="I78" i="24" s="1"/>
  <c r="DQ62" i="24"/>
  <c r="DQ78" i="24" s="1"/>
  <c r="DU62" i="24"/>
  <c r="DU78" i="24" s="1"/>
  <c r="H62" i="24"/>
  <c r="H78" i="24" s="1"/>
  <c r="CX62" i="24"/>
  <c r="CX78" i="24" s="1"/>
  <c r="CH62" i="24"/>
  <c r="CH78" i="24" s="1"/>
  <c r="AA62" i="24"/>
  <c r="AA78" i="24" s="1"/>
  <c r="CG62" i="24"/>
  <c r="CG78" i="24" s="1"/>
  <c r="Y62" i="24"/>
  <c r="Y78" i="24" s="1"/>
  <c r="CT62" i="24"/>
  <c r="CT78" i="24" s="1"/>
  <c r="DA62" i="24"/>
  <c r="DA78" i="24" s="1"/>
  <c r="CD62" i="24"/>
  <c r="CD78" i="24" s="1"/>
  <c r="AO62" i="24"/>
  <c r="AO78" i="24" s="1"/>
  <c r="CV62" i="24"/>
  <c r="CV78" i="24" s="1"/>
  <c r="CP62" i="24"/>
  <c r="CP78" i="24" s="1"/>
  <c r="AL62" i="24"/>
  <c r="AL78" i="24" s="1"/>
  <c r="DR62" i="24"/>
  <c r="DR78" i="24" s="1"/>
  <c r="T62" i="24"/>
  <c r="T78" i="24" s="1"/>
  <c r="BY62" i="24"/>
  <c r="BY78" i="24" s="1"/>
  <c r="U62" i="24"/>
  <c r="U78" i="24" s="1"/>
  <c r="CZ62" i="24"/>
  <c r="CZ78" i="24" s="1"/>
  <c r="R62" i="24"/>
  <c r="R78" i="24" s="1"/>
  <c r="BJ62" i="24"/>
  <c r="BJ78" i="24" s="1"/>
  <c r="CS62" i="24"/>
  <c r="CS78" i="24" s="1"/>
  <c r="AU62" i="24"/>
  <c r="AU78" i="24" s="1"/>
  <c r="DK62" i="24"/>
  <c r="DK78" i="24" s="1"/>
  <c r="M61" i="24"/>
  <c r="M77" i="24" s="1"/>
  <c r="U60" i="24"/>
  <c r="U76" i="24" s="1"/>
  <c r="BM62" i="24" l="1"/>
  <c r="BM78" i="24" s="1"/>
  <c r="AX62" i="24"/>
  <c r="AX78" i="24" s="1"/>
  <c r="BG62" i="24"/>
  <c r="BG78" i="24" s="1"/>
  <c r="BL62" i="24"/>
  <c r="BL78" i="24" s="1"/>
  <c r="BE62" i="24"/>
  <c r="BE78" i="24" s="1"/>
  <c r="AV62" i="24"/>
  <c r="AV78" i="24" s="1"/>
  <c r="AW62" i="24"/>
  <c r="AW78" i="24" s="1"/>
  <c r="EE62" i="24"/>
  <c r="EE78" i="24" s="1"/>
  <c r="BT62" i="24"/>
  <c r="BT78" i="24" s="1"/>
  <c r="BO62" i="24"/>
  <c r="BO78" i="24" s="1"/>
  <c r="W62" i="24"/>
  <c r="W78" i="24" s="1"/>
  <c r="AD62" i="24"/>
  <c r="AD78" i="24" s="1"/>
  <c r="BP62" i="24"/>
  <c r="BP78" i="24" s="1"/>
  <c r="X62" i="24"/>
  <c r="X78" i="24" s="1"/>
  <c r="CO62" i="24"/>
  <c r="CO78" i="24" s="1"/>
  <c r="EB62" i="24"/>
  <c r="EB78" i="24" s="1"/>
  <c r="AM62" i="24"/>
  <c r="AM78" i="24" s="1"/>
  <c r="S62" i="24"/>
  <c r="S78" i="24" s="1"/>
  <c r="DD62" i="24"/>
  <c r="DD78" i="24" s="1"/>
  <c r="K62" i="24"/>
  <c r="K78" i="24" s="1"/>
  <c r="AQ62" i="24"/>
  <c r="AQ78" i="24" s="1"/>
  <c r="AR62" i="24"/>
  <c r="AR78" i="24" s="1"/>
  <c r="EC62" i="24"/>
  <c r="EC78" i="24" s="1"/>
  <c r="V62" i="24"/>
  <c r="V78" i="24" s="1"/>
  <c r="DI62" i="24"/>
  <c r="DI78" i="24" s="1"/>
  <c r="BD62" i="24"/>
  <c r="BD78" i="24" s="1"/>
  <c r="AK62" i="24"/>
  <c r="AK78" i="24" s="1"/>
  <c r="CU62" i="24"/>
  <c r="CU78" i="24" s="1"/>
  <c r="AH62" i="24"/>
  <c r="AH78" i="24" s="1"/>
  <c r="CY62" i="24"/>
  <c r="CY78" i="24" s="1"/>
  <c r="DH62" i="24"/>
  <c r="DH78" i="24" s="1"/>
  <c r="AT62" i="24"/>
  <c r="AT78" i="24" s="1"/>
  <c r="CK62" i="24"/>
  <c r="CK78" i="24" s="1"/>
  <c r="AN62" i="24"/>
  <c r="AN78" i="24" s="1"/>
  <c r="DS62" i="24"/>
  <c r="DS78" i="24" s="1"/>
  <c r="AG62" i="24"/>
  <c r="AG78" i="24" s="1"/>
  <c r="BR62" i="24"/>
  <c r="BR78" i="24" s="1"/>
  <c r="DV62" i="24"/>
  <c r="DV78" i="24" s="1"/>
  <c r="CL62" i="24"/>
  <c r="CL78" i="24" s="1"/>
  <c r="Z62" i="24"/>
  <c r="Z78" i="24" s="1"/>
  <c r="CB62" i="24"/>
  <c r="CB78" i="24" s="1"/>
  <c r="Q62" i="24"/>
  <c r="Q78" i="24" s="1"/>
  <c r="DG62" i="24"/>
  <c r="DG78" i="24" s="1"/>
  <c r="AY62" i="24"/>
  <c r="AY78" i="24" s="1"/>
  <c r="DW62" i="24"/>
  <c r="DW78" i="24" s="1"/>
  <c r="BW62" i="24"/>
  <c r="BW78" i="24" s="1"/>
  <c r="CW62" i="24"/>
  <c r="CW78" i="24" s="1"/>
  <c r="BU62" i="24"/>
  <c r="BU78" i="24" s="1"/>
  <c r="CI62" i="24"/>
  <c r="CI78" i="24" s="1"/>
  <c r="G62" i="24"/>
  <c r="G78" i="24" s="1"/>
  <c r="BB62" i="24"/>
  <c r="BB78" i="24" s="1"/>
  <c r="DM62" i="24"/>
  <c r="DM78" i="24" s="1"/>
  <c r="BC62" i="24"/>
  <c r="BC78" i="24" s="1"/>
  <c r="BA62" i="24"/>
  <c r="BA78" i="24" s="1"/>
  <c r="M62" i="24"/>
  <c r="M78" i="24" s="1"/>
  <c r="O62" i="24"/>
  <c r="O78" i="24" s="1"/>
  <c r="DL62" i="24"/>
  <c r="DL78" i="24" s="1"/>
  <c r="AZ62" i="24"/>
  <c r="AZ78" i="24" s="1"/>
  <c r="AP62" i="24"/>
  <c r="AP78" i="24" s="1"/>
  <c r="DJ62" i="24"/>
  <c r="DJ78" i="24" s="1"/>
  <c r="AF62" i="24"/>
  <c r="AF78" i="24" s="1"/>
  <c r="BI62" i="24"/>
  <c r="BI78" i="24" s="1"/>
  <c r="BV62" i="24"/>
  <c r="BV78" i="24" s="1"/>
  <c r="CA62" i="24"/>
  <c r="CA78" i="24" s="1"/>
  <c r="BN62" i="24"/>
  <c r="BN78" i="24" s="1"/>
  <c r="L62" i="24"/>
  <c r="L78" i="24" s="1"/>
  <c r="AS62" i="24"/>
  <c r="AS78" i="24" s="1"/>
  <c r="BZ62" i="24"/>
  <c r="BZ78" i="24" s="1"/>
  <c r="BH62" i="24"/>
  <c r="BH78" i="24" s="1"/>
  <c r="BS62" i="24"/>
  <c r="BS78" i="24" s="1"/>
  <c r="DC62" i="24"/>
  <c r="DC78" i="24" s="1"/>
  <c r="DT62" i="24"/>
  <c r="DT78" i="24" s="1"/>
  <c r="J62" i="24"/>
  <c r="J78" i="24" s="1"/>
  <c r="AC62" i="24"/>
  <c r="AC78" i="24" s="1"/>
  <c r="CQ62" i="24"/>
  <c r="CQ78" i="24" s="1"/>
  <c r="CJ62" i="24"/>
  <c r="CJ78" i="24" s="1"/>
  <c r="BQ62" i="24"/>
  <c r="BQ78" i="24" s="1"/>
  <c r="ED62" i="24"/>
  <c r="ED78" i="24" s="1"/>
  <c r="DN62" i="24"/>
  <c r="DN78" i="24" s="1"/>
  <c r="F62" i="24"/>
  <c r="F78" i="24" s="1"/>
  <c r="CE62" i="24"/>
  <c r="CE78" i="24" s="1"/>
  <c r="BB61" i="24"/>
  <c r="BB77" i="24" s="1"/>
  <c r="DZ61" i="24"/>
  <c r="DZ77" i="24" s="1"/>
  <c r="AR61" i="24"/>
  <c r="AR77" i="24" s="1"/>
  <c r="AL61" i="24"/>
  <c r="AL77" i="24" s="1"/>
  <c r="CY61" i="24"/>
  <c r="CY77" i="24" s="1"/>
  <c r="V61" i="24"/>
  <c r="V77" i="24" s="1"/>
  <c r="AA61" i="24"/>
  <c r="AA77" i="24" s="1"/>
  <c r="DO61" i="24"/>
  <c r="DO77" i="24" s="1"/>
  <c r="DT61" i="24"/>
  <c r="DT77" i="24" s="1"/>
  <c r="BH61" i="24"/>
  <c r="BH77" i="24" s="1"/>
  <c r="EB61" i="24"/>
  <c r="EB77" i="24" s="1"/>
  <c r="DR61" i="24"/>
  <c r="DR77" i="24" s="1"/>
  <c r="H61" i="24"/>
  <c r="H77" i="24" s="1"/>
  <c r="BO61" i="24"/>
  <c r="BO77" i="24" s="1"/>
  <c r="AP61" i="24"/>
  <c r="AP77" i="24" s="1"/>
  <c r="Z61" i="24"/>
  <c r="Z77" i="24" s="1"/>
  <c r="S61" i="24"/>
  <c r="S77" i="24" s="1"/>
  <c r="CO61" i="24"/>
  <c r="CO77" i="24" s="1"/>
  <c r="AF61" i="24"/>
  <c r="AF77" i="24" s="1"/>
  <c r="DV61" i="24"/>
  <c r="DV77" i="24" s="1"/>
  <c r="CI61" i="24"/>
  <c r="CI77" i="24" s="1"/>
  <c r="BK61" i="24"/>
  <c r="BK77" i="24" s="1"/>
  <c r="Y61" i="24"/>
  <c r="Y77" i="24" s="1"/>
  <c r="BR61" i="24"/>
  <c r="BR77" i="24" s="1"/>
  <c r="CP61" i="24"/>
  <c r="CP77" i="24" s="1"/>
  <c r="DF61" i="24"/>
  <c r="DF77" i="24" s="1"/>
  <c r="CB61" i="24"/>
  <c r="CB77" i="24" s="1"/>
  <c r="EE61" i="24"/>
  <c r="EE77" i="24" s="1"/>
  <c r="EA61" i="24"/>
  <c r="EA77" i="24" s="1"/>
  <c r="CJ61" i="24"/>
  <c r="CJ77" i="24" s="1"/>
  <c r="AX61" i="24"/>
  <c r="AX77" i="24" s="1"/>
  <c r="DS61" i="24"/>
  <c r="DS77" i="24" s="1"/>
  <c r="AQ61" i="24"/>
  <c r="AQ77" i="24" s="1"/>
  <c r="BQ61" i="24"/>
  <c r="BQ77" i="24" s="1"/>
  <c r="P61" i="24"/>
  <c r="P77" i="24" s="1"/>
  <c r="AU61" i="24"/>
  <c r="AU77" i="24" s="1"/>
  <c r="DI61" i="24"/>
  <c r="DI77" i="24" s="1"/>
  <c r="O61" i="24"/>
  <c r="O77" i="24" s="1"/>
  <c r="CN61" i="24"/>
  <c r="CN77" i="24" s="1"/>
  <c r="CH61" i="24"/>
  <c r="CH77" i="24" s="1"/>
  <c r="AJ61" i="24"/>
  <c r="AJ77" i="24" s="1"/>
  <c r="BC61" i="24"/>
  <c r="BC77" i="24" s="1"/>
  <c r="AI61" i="24"/>
  <c r="AI77" i="24" s="1"/>
  <c r="BD61" i="24"/>
  <c r="BD77" i="24" s="1"/>
  <c r="BS61" i="24"/>
  <c r="BS77" i="24" s="1"/>
  <c r="I61" i="24"/>
  <c r="I77" i="24" s="1"/>
  <c r="DQ61" i="24"/>
  <c r="DQ77" i="24" s="1"/>
  <c r="DW61" i="24"/>
  <c r="DW77" i="24" s="1"/>
  <c r="CT61" i="24"/>
  <c r="CT77" i="24" s="1"/>
  <c r="BE61" i="24"/>
  <c r="BE77" i="24" s="1"/>
  <c r="AY61" i="24"/>
  <c r="AY77" i="24" s="1"/>
  <c r="K61" i="24"/>
  <c r="K77" i="24" s="1"/>
  <c r="DJ61" i="24"/>
  <c r="DJ77" i="24" s="1"/>
  <c r="DY61" i="24"/>
  <c r="DY77" i="24" s="1"/>
  <c r="DB61" i="24"/>
  <c r="DB77" i="24" s="1"/>
  <c r="BP61" i="24"/>
  <c r="BP77" i="24" s="1"/>
  <c r="BZ61" i="24"/>
  <c r="BZ77" i="24" s="1"/>
  <c r="AH61" i="24"/>
  <c r="AH77" i="24" s="1"/>
  <c r="CE61" i="24"/>
  <c r="CE77" i="24" s="1"/>
  <c r="CK61" i="24"/>
  <c r="CK77" i="24" s="1"/>
  <c r="CX61" i="24"/>
  <c r="CX77" i="24" s="1"/>
  <c r="DA61" i="24"/>
  <c r="DA77" i="24" s="1"/>
  <c r="EC61" i="24"/>
  <c r="EC77" i="24" s="1"/>
  <c r="DC61" i="24"/>
  <c r="DC77" i="24" s="1"/>
  <c r="DL61" i="24"/>
  <c r="DL77" i="24" s="1"/>
  <c r="CV61" i="24"/>
  <c r="CV77" i="24" s="1"/>
  <c r="L61" i="24"/>
  <c r="L77" i="24" s="1"/>
  <c r="M60" i="24"/>
  <c r="M76" i="24" s="1"/>
  <c r="G61" i="24"/>
  <c r="G77" i="24" s="1"/>
  <c r="DX61" i="24"/>
  <c r="DX77" i="24" s="1"/>
  <c r="BT61" i="24"/>
  <c r="BT77" i="24" s="1"/>
  <c r="CU61" i="24"/>
  <c r="CU77" i="24" s="1"/>
  <c r="CL61" i="24"/>
  <c r="CL77" i="24" s="1"/>
  <c r="BU61" i="24"/>
  <c r="BU77" i="24" s="1"/>
  <c r="CD61" i="24"/>
  <c r="CD77" i="24" s="1"/>
  <c r="AV61" i="24"/>
  <c r="AV77" i="24" s="1"/>
  <c r="J61" i="24"/>
  <c r="J77" i="24" s="1"/>
  <c r="AE61" i="24"/>
  <c r="AE77" i="24" s="1"/>
  <c r="BY61" i="24"/>
  <c r="BY77" i="24" s="1"/>
  <c r="AT61" i="24"/>
  <c r="AT77" i="24" s="1"/>
  <c r="BX61" i="24"/>
  <c r="BX77" i="24" s="1"/>
  <c r="CS61" i="24"/>
  <c r="CS77" i="24" s="1"/>
  <c r="CQ61" i="24"/>
  <c r="CQ77" i="24" s="1"/>
  <c r="BV61" i="24"/>
  <c r="BV77" i="24" s="1"/>
  <c r="T61" i="24"/>
  <c r="T77" i="24" s="1"/>
  <c r="AD61" i="24"/>
  <c r="AD77" i="24" s="1"/>
  <c r="AK61" i="24"/>
  <c r="AK77" i="24" s="1"/>
  <c r="DU61" i="24"/>
  <c r="DU77" i="24" s="1"/>
  <c r="AS61" i="24"/>
  <c r="AS77" i="24" s="1"/>
  <c r="ED61" i="24"/>
  <c r="ED77" i="24" s="1"/>
  <c r="N61" i="24"/>
  <c r="N77" i="24" s="1"/>
  <c r="DP61" i="24"/>
  <c r="DP77" i="24" s="1"/>
  <c r="BA61" i="24"/>
  <c r="BA77" i="24" s="1"/>
  <c r="CW61" i="24"/>
  <c r="CW77" i="24" s="1"/>
  <c r="X61" i="24"/>
  <c r="X77" i="24" s="1"/>
  <c r="BM61" i="24"/>
  <c r="BM77" i="24" s="1"/>
  <c r="DE61" i="24"/>
  <c r="DE77" i="24" s="1"/>
  <c r="DK61" i="24"/>
  <c r="DK77" i="24" s="1"/>
  <c r="W61" i="24"/>
  <c r="W77" i="24" s="1"/>
  <c r="CF61" i="24"/>
  <c r="CF77" i="24" s="1"/>
  <c r="BG61" i="24"/>
  <c r="BG77" i="24" s="1"/>
  <c r="BL61" i="24"/>
  <c r="BL77" i="24" s="1"/>
  <c r="AO61" i="24"/>
  <c r="AO77" i="24" s="1"/>
  <c r="AM61" i="24"/>
  <c r="AM77" i="24" s="1"/>
  <c r="AW61" i="24"/>
  <c r="AW77" i="24" s="1"/>
  <c r="AC61" i="24"/>
  <c r="AC77" i="24" s="1"/>
  <c r="BJ61" i="24"/>
  <c r="BJ77" i="24" s="1"/>
  <c r="AZ61" i="24"/>
  <c r="AZ77" i="24" s="1"/>
  <c r="BW61" i="24"/>
  <c r="BW77" i="24" s="1"/>
  <c r="DN61" i="24"/>
  <c r="DN77" i="24" s="1"/>
  <c r="AN61" i="24"/>
  <c r="AN77" i="24" s="1"/>
  <c r="BN61" i="24"/>
  <c r="BN77" i="24" s="1"/>
  <c r="CG61" i="24"/>
  <c r="CG77" i="24" s="1"/>
  <c r="CA61" i="24"/>
  <c r="CA77" i="24" s="1"/>
  <c r="Q61" i="24"/>
  <c r="Q77" i="24" s="1"/>
  <c r="F61" i="24"/>
  <c r="F77" i="24" s="1"/>
  <c r="R61" i="24"/>
  <c r="R77" i="24" s="1"/>
  <c r="DD61" i="24"/>
  <c r="DD77" i="24" s="1"/>
  <c r="BF61" i="24"/>
  <c r="BF77" i="24" s="1"/>
  <c r="CR61" i="24"/>
  <c r="CR77" i="24" s="1"/>
  <c r="DM61" i="24"/>
  <c r="DM77" i="24" s="1"/>
  <c r="DH61" i="24"/>
  <c r="DH77" i="24" s="1"/>
  <c r="CZ61" i="24"/>
  <c r="CZ77" i="24" s="1"/>
  <c r="AG61" i="24"/>
  <c r="AG77" i="24" s="1"/>
  <c r="BI61" i="24"/>
  <c r="BI77" i="24" s="1"/>
  <c r="DG61" i="24"/>
  <c r="DG77" i="24" s="1"/>
  <c r="CC61" i="24"/>
  <c r="CC77" i="24" s="1"/>
  <c r="DF62" i="24" l="1"/>
  <c r="DF78" i="24" s="1"/>
  <c r="DE62" i="24"/>
  <c r="DE78" i="24" s="1"/>
  <c r="DY62" i="24"/>
  <c r="DY78" i="24" s="1"/>
  <c r="E78" i="24"/>
  <c r="D78" i="24" s="1"/>
  <c r="B78" i="24" s="1"/>
  <c r="AE62" i="24"/>
  <c r="AE78" i="24" s="1"/>
  <c r="EA62" i="24"/>
  <c r="EA78" i="24" s="1"/>
  <c r="BX62" i="24"/>
  <c r="BX78" i="24" s="1"/>
  <c r="DP62" i="24"/>
  <c r="DP78" i="24" s="1"/>
  <c r="CM62" i="24"/>
  <c r="CM78" i="24" s="1"/>
  <c r="DZ62" i="24"/>
  <c r="DZ78" i="24" s="1"/>
  <c r="E77" i="24"/>
  <c r="D77" i="24" s="1"/>
  <c r="B77" i="24" s="1"/>
  <c r="DQ60" i="24"/>
  <c r="DQ76" i="24" s="1"/>
  <c r="CB60" i="24"/>
  <c r="CB76" i="24" s="1"/>
  <c r="J60" i="24"/>
  <c r="J76" i="24" s="1"/>
  <c r="AH60" i="24"/>
  <c r="AH76" i="24" s="1"/>
  <c r="BO60" i="24"/>
  <c r="BO76" i="24" s="1"/>
  <c r="AN60" i="24"/>
  <c r="AN76" i="24" s="1"/>
  <c r="X60" i="24"/>
  <c r="X76" i="24" s="1"/>
  <c r="AJ60" i="24"/>
  <c r="AJ76" i="24" s="1"/>
  <c r="BQ60" i="24"/>
  <c r="BQ76" i="24" s="1"/>
  <c r="CR60" i="24"/>
  <c r="CR76" i="24" s="1"/>
  <c r="Q60" i="24"/>
  <c r="Q76" i="24" s="1"/>
  <c r="CM61" i="24"/>
  <c r="CM77" i="24" s="1"/>
  <c r="O60" i="24"/>
  <c r="O76" i="24" s="1"/>
  <c r="BK60" i="24"/>
  <c r="BK76" i="24" s="1"/>
  <c r="DT60" i="24"/>
  <c r="DT76" i="24" s="1"/>
  <c r="CY60" i="24"/>
  <c r="CY76" i="24" s="1"/>
  <c r="N60" i="24"/>
  <c r="N76" i="24" s="1"/>
  <c r="BE60" i="24"/>
  <c r="BE76" i="24" s="1"/>
  <c r="DG60" i="24"/>
  <c r="DG76" i="24" s="1"/>
  <c r="BG60" i="24"/>
  <c r="BG76" i="24" s="1"/>
  <c r="CQ60" i="24"/>
  <c r="CQ76" i="24" s="1"/>
  <c r="CS60" i="24"/>
  <c r="CS76" i="24" s="1"/>
  <c r="DX60" i="24"/>
  <c r="DX76" i="24" s="1"/>
  <c r="CH60" i="24"/>
  <c r="CH76" i="24" s="1"/>
  <c r="DF60" i="24"/>
  <c r="DF76" i="24" s="1"/>
  <c r="CA60" i="24"/>
  <c r="CA76" i="24" s="1"/>
  <c r="AC60" i="24"/>
  <c r="AC76" i="24" s="1"/>
  <c r="CJ60" i="24"/>
  <c r="CJ76" i="24" s="1"/>
  <c r="CW60" i="24"/>
  <c r="CW76" i="24" s="1"/>
  <c r="AL60" i="24"/>
  <c r="AL76" i="24" s="1"/>
  <c r="BF60" i="24"/>
  <c r="BF76" i="24" s="1"/>
  <c r="AV60" i="24"/>
  <c r="AV76" i="24" s="1"/>
  <c r="G60" i="24"/>
  <c r="G76" i="24" s="1"/>
  <c r="EC60" i="24"/>
  <c r="EC76" i="24" s="1"/>
  <c r="W60" i="24"/>
  <c r="W76" i="24" s="1"/>
  <c r="Y60" i="24"/>
  <c r="Y76" i="24" s="1"/>
  <c r="CI60" i="24"/>
  <c r="CI76" i="24" s="1"/>
  <c r="EA60" i="24"/>
  <c r="EA76" i="24" s="1"/>
  <c r="CZ60" i="24"/>
  <c r="CZ76" i="24" s="1"/>
  <c r="CG60" i="24"/>
  <c r="CG76" i="24" s="1"/>
  <c r="CD60" i="24"/>
  <c r="CD76" i="24" s="1"/>
  <c r="DL60" i="24"/>
  <c r="DL76" i="24" s="1"/>
  <c r="CN60" i="24"/>
  <c r="CN76" i="24" s="1"/>
  <c r="AM60" i="24"/>
  <c r="AM76" i="24" s="1"/>
  <c r="BX60" i="24"/>
  <c r="BX76" i="24" s="1"/>
  <c r="DI60" i="24"/>
  <c r="DI76" i="24" s="1"/>
  <c r="H60" i="24"/>
  <c r="H76" i="24" s="1"/>
  <c r="DO60" i="24"/>
  <c r="DO76" i="24" s="1"/>
  <c r="AR60" i="24"/>
  <c r="AR76" i="24" s="1"/>
  <c r="CK60" i="24"/>
  <c r="CK76" i="24" s="1"/>
  <c r="I60" i="24"/>
  <c r="I76" i="24" s="1"/>
  <c r="DB60" i="24"/>
  <c r="DB76" i="24" s="1"/>
  <c r="AU60" i="24"/>
  <c r="AU76" i="24" s="1"/>
  <c r="DD60" i="24"/>
  <c r="DD76" i="24" s="1"/>
  <c r="AK60" i="24"/>
  <c r="AK76" i="24" s="1"/>
  <c r="BS60" i="24"/>
  <c r="BS76" i="24" s="1"/>
  <c r="DY60" i="24"/>
  <c r="DY76" i="24" s="1"/>
  <c r="DV60" i="24"/>
  <c r="DV76" i="24" s="1"/>
  <c r="BI60" i="24"/>
  <c r="BI76" i="24" s="1"/>
  <c r="BU60" i="24"/>
  <c r="BU76" i="24" s="1"/>
  <c r="BZ60" i="24"/>
  <c r="BZ76" i="24" s="1"/>
  <c r="DR60" i="24"/>
  <c r="DR76" i="24" s="1"/>
  <c r="AG60" i="24"/>
  <c r="AG76" i="24" s="1"/>
  <c r="DK60" i="24"/>
  <c r="DK76" i="24" s="1"/>
  <c r="AT60" i="24"/>
  <c r="AT76" i="24" s="1"/>
  <c r="AI60" i="24"/>
  <c r="AI76" i="24" s="1"/>
  <c r="EE60" i="24"/>
  <c r="EE76" i="24" s="1"/>
  <c r="AO60" i="24"/>
  <c r="AO76" i="24" s="1"/>
  <c r="ED60" i="24"/>
  <c r="ED76" i="24" s="1"/>
  <c r="CE60" i="24"/>
  <c r="CE76" i="24" s="1"/>
  <c r="P60" i="24"/>
  <c r="P76" i="24" s="1"/>
  <c r="AQ60" i="24"/>
  <c r="AQ76" i="24" s="1"/>
  <c r="R60" i="24"/>
  <c r="R76" i="24" s="1"/>
  <c r="DN60" i="24"/>
  <c r="DN76" i="24" s="1"/>
  <c r="AW60" i="24"/>
  <c r="AW76" i="24" s="1"/>
  <c r="DE60" i="24"/>
  <c r="DE76" i="24" s="1"/>
  <c r="BV60" i="24"/>
  <c r="BV76" i="24" s="1"/>
  <c r="CL60" i="24"/>
  <c r="CL76" i="24" s="1"/>
  <c r="L60" i="24"/>
  <c r="L76" i="24" s="1"/>
  <c r="CT60" i="24"/>
  <c r="CT76" i="24" s="1"/>
  <c r="AA60" i="24"/>
  <c r="AA76" i="24" s="1"/>
  <c r="BL60" i="24"/>
  <c r="BL76" i="24" s="1"/>
  <c r="BY60" i="24"/>
  <c r="BY76" i="24" s="1"/>
  <c r="DW60" i="24"/>
  <c r="DW76" i="24" s="1"/>
  <c r="CP60" i="24"/>
  <c r="CP76" i="24" s="1"/>
  <c r="DA60" i="24"/>
  <c r="DA76" i="24" s="1"/>
  <c r="BC60" i="24"/>
  <c r="BC76" i="24" s="1"/>
  <c r="S60" i="24"/>
  <c r="S76" i="24" s="1"/>
  <c r="DZ60" i="24"/>
  <c r="DZ76" i="24" s="1"/>
  <c r="DM60" i="24"/>
  <c r="DM76" i="24" s="1"/>
  <c r="CF60" i="24"/>
  <c r="CF76" i="24" s="1"/>
  <c r="AS60" i="24"/>
  <c r="AS76" i="24" s="1"/>
  <c r="DJ60" i="24"/>
  <c r="DJ76" i="24" s="1"/>
  <c r="BA60" i="24"/>
  <c r="BA76" i="24" s="1"/>
  <c r="AE60" i="24"/>
  <c r="AE76" i="24" s="1"/>
  <c r="DC60" i="24"/>
  <c r="DC76" i="24" s="1"/>
  <c r="BR60" i="24"/>
  <c r="BR76" i="24" s="1"/>
  <c r="AF60" i="24"/>
  <c r="AF76" i="24" s="1"/>
  <c r="Z60" i="24"/>
  <c r="Z76" i="24" s="1"/>
  <c r="DH60" i="24"/>
  <c r="DH76" i="24" s="1"/>
  <c r="BM60" i="24"/>
  <c r="BM76" i="24" s="1"/>
  <c r="AD60" i="24"/>
  <c r="AD76" i="24" s="1"/>
  <c r="BP60" i="24"/>
  <c r="BP76" i="24" s="1"/>
  <c r="K60" i="24"/>
  <c r="K76" i="24" s="1"/>
  <c r="BD60" i="24"/>
  <c r="BD76" i="24" s="1"/>
  <c r="AP60" i="24"/>
  <c r="AP76" i="24" s="1"/>
  <c r="DU60" i="24"/>
  <c r="DU76" i="24" s="1"/>
  <c r="CV60" i="24"/>
  <c r="CV76" i="24" s="1"/>
  <c r="DS60" i="24"/>
  <c r="DS76" i="24" s="1"/>
  <c r="EB60" i="24"/>
  <c r="EB76" i="24" s="1"/>
  <c r="V60" i="24"/>
  <c r="V76" i="24" s="1"/>
  <c r="CC60" i="24"/>
  <c r="CC76" i="24" s="1"/>
  <c r="BN60" i="24"/>
  <c r="BN76" i="24" s="1"/>
  <c r="BW60" i="24"/>
  <c r="BW76" i="24" s="1"/>
  <c r="CU60" i="24"/>
  <c r="CU76" i="24" s="1"/>
  <c r="AZ60" i="24"/>
  <c r="AZ76" i="24" s="1"/>
  <c r="BJ60" i="24"/>
  <c r="BJ76" i="24" s="1"/>
  <c r="DP60" i="24"/>
  <c r="DP76" i="24" s="1"/>
  <c r="T60" i="24"/>
  <c r="T76" i="24" s="1"/>
  <c r="CX60" i="24"/>
  <c r="CX76" i="24" s="1"/>
  <c r="AY60" i="24"/>
  <c r="AY76" i="24" s="1"/>
  <c r="BH60" i="24"/>
  <c r="BH76" i="24" s="1"/>
  <c r="F60" i="24"/>
  <c r="F76" i="24" s="1"/>
  <c r="BT60" i="24"/>
  <c r="BT76" i="24" s="1"/>
  <c r="AX60" i="24"/>
  <c r="AX76" i="24" s="1"/>
  <c r="CO60" i="24"/>
  <c r="CO76" i="24" s="1"/>
  <c r="BB60" i="24"/>
  <c r="BB76" i="24" s="1"/>
  <c r="E76" i="24" l="1"/>
  <c r="D76" i="24" s="1"/>
  <c r="B76" i="24" s="1"/>
  <c r="CM60" i="24"/>
  <c r="CM76" i="24" s="1"/>
  <c r="Z63" i="24" l="1"/>
  <c r="Z79" i="24" s="1"/>
  <c r="AL63" i="24" l="1"/>
  <c r="AL79" i="24" s="1"/>
  <c r="BH63" i="24"/>
  <c r="BH79" i="24" s="1"/>
  <c r="DR63" i="24"/>
  <c r="DR79" i="24" s="1"/>
  <c r="BN63" i="24"/>
  <c r="BN79" i="24" s="1"/>
  <c r="AS63" i="24"/>
  <c r="AS79" i="24" s="1"/>
  <c r="AP63" i="24"/>
  <c r="AP79" i="24" s="1"/>
  <c r="DQ63" i="24"/>
  <c r="DQ79" i="24" s="1"/>
  <c r="BU63" i="24"/>
  <c r="BU79" i="24" s="1"/>
  <c r="BK63" i="24"/>
  <c r="BK79" i="24" s="1"/>
  <c r="DS63" i="24"/>
  <c r="DS79" i="24" s="1"/>
  <c r="EE63" i="24"/>
  <c r="EE79" i="24" s="1"/>
  <c r="AA63" i="24"/>
  <c r="AA79" i="24" s="1"/>
  <c r="AC63" i="24"/>
  <c r="AC79" i="24" s="1"/>
  <c r="CR63" i="24"/>
  <c r="CR79" i="24" s="1"/>
  <c r="CZ63" i="24"/>
  <c r="CZ79" i="24" s="1"/>
  <c r="CN63" i="24"/>
  <c r="CN79" i="24" s="1"/>
  <c r="AO63" i="24"/>
  <c r="AO79" i="24" s="1"/>
  <c r="BY63" i="24"/>
  <c r="BY79" i="24" s="1"/>
  <c r="V63" i="24"/>
  <c r="V79" i="24" s="1"/>
  <c r="CB63" i="24"/>
  <c r="CB79" i="24" s="1"/>
  <c r="CO63" i="24"/>
  <c r="CO79" i="24" s="1"/>
  <c r="AJ63" i="24"/>
  <c r="AJ79" i="24" s="1"/>
  <c r="DB63" i="24"/>
  <c r="DB79" i="24" s="1"/>
  <c r="DT63" i="24"/>
  <c r="DT79" i="24" s="1"/>
  <c r="BJ63" i="24"/>
  <c r="BJ79" i="24" s="1"/>
  <c r="BO63" i="24"/>
  <c r="BO79" i="24" s="1"/>
  <c r="AV63" i="24"/>
  <c r="AV79" i="24" s="1"/>
  <c r="CS63" i="24"/>
  <c r="CS79" i="24" s="1"/>
  <c r="AD63" i="24"/>
  <c r="AD79" i="24" s="1"/>
  <c r="BZ63" i="24"/>
  <c r="BZ79" i="24" s="1"/>
  <c r="J63" i="24"/>
  <c r="J79" i="24" s="1"/>
  <c r="CC63" i="24"/>
  <c r="CC79" i="24" s="1"/>
  <c r="U63" i="24"/>
  <c r="U79" i="24" s="1"/>
  <c r="CH63" i="24"/>
  <c r="CH79" i="24" s="1"/>
  <c r="BB63" i="24"/>
  <c r="BB79" i="24" s="1"/>
  <c r="BF63" i="24"/>
  <c r="BF79" i="24" s="1"/>
  <c r="BP63" i="24"/>
  <c r="BP79" i="24" s="1"/>
  <c r="CU63" i="24"/>
  <c r="CU79" i="24" s="1"/>
  <c r="DX63" i="24"/>
  <c r="DX79" i="24" s="1"/>
  <c r="CJ63" i="24"/>
  <c r="CJ79" i="24" s="1"/>
  <c r="W63" i="24"/>
  <c r="W79" i="24" s="1"/>
  <c r="Q63" i="24"/>
  <c r="Q79" i="24" s="1"/>
  <c r="CE63" i="24"/>
  <c r="CE79" i="24" s="1"/>
  <c r="CX63" i="24"/>
  <c r="CX79" i="24" s="1"/>
  <c r="H63" i="24"/>
  <c r="H79" i="24" s="1"/>
  <c r="CT63" i="24"/>
  <c r="CT79" i="24" s="1"/>
  <c r="CY63" i="24"/>
  <c r="CY79" i="24" s="1"/>
  <c r="AQ63" i="24"/>
  <c r="AQ79" i="24" s="1"/>
  <c r="BD63" i="24"/>
  <c r="BD79" i="24" s="1"/>
  <c r="P63" i="24"/>
  <c r="P79" i="24" s="1"/>
  <c r="BA63" i="24"/>
  <c r="BA79" i="24" s="1"/>
  <c r="AX63" i="24"/>
  <c r="AX79" i="24" s="1"/>
  <c r="R63" i="24"/>
  <c r="R79" i="24" s="1"/>
  <c r="DM63" i="24"/>
  <c r="DM79" i="24" s="1"/>
  <c r="DA63" i="24"/>
  <c r="DA79" i="24" s="1"/>
  <c r="G63" i="24"/>
  <c r="G79" i="24" s="1"/>
  <c r="X63" i="24"/>
  <c r="X79" i="24" s="1"/>
  <c r="BG63" i="24"/>
  <c r="BG79" i="24" s="1"/>
  <c r="CG63" i="24"/>
  <c r="CG79" i="24" s="1"/>
  <c r="CF63" i="24"/>
  <c r="CF79" i="24" s="1"/>
  <c r="DK63" i="24"/>
  <c r="DK79" i="24" s="1"/>
  <c r="L63" i="24"/>
  <c r="L79" i="24" s="1"/>
  <c r="BC63" i="24"/>
  <c r="BC79" i="24" s="1"/>
  <c r="BS63" i="24"/>
  <c r="BS79" i="24" s="1"/>
  <c r="AU63" i="24"/>
  <c r="AU79" i="24" s="1"/>
  <c r="AT63" i="24"/>
  <c r="AT79" i="24" s="1"/>
  <c r="T63" i="24"/>
  <c r="T79" i="24" s="1"/>
  <c r="DV63" i="24"/>
  <c r="DV79" i="24" s="1"/>
  <c r="CP63" i="24"/>
  <c r="CP79" i="24" s="1"/>
  <c r="CA63" i="24"/>
  <c r="CA79" i="24" s="1"/>
  <c r="CV63" i="24"/>
  <c r="CV79" i="24" s="1"/>
  <c r="Y63" i="24"/>
  <c r="Y79" i="24" s="1"/>
  <c r="AG63" i="24"/>
  <c r="AG79" i="24" s="1"/>
  <c r="DW63" i="24"/>
  <c r="DW79" i="24" s="1"/>
  <c r="CL63" i="24"/>
  <c r="CL79" i="24" s="1"/>
  <c r="BV63" i="24"/>
  <c r="BV79" i="24" s="1"/>
  <c r="BW63" i="24"/>
  <c r="BW79" i="24" s="1"/>
  <c r="DU63" i="24"/>
  <c r="DU79" i="24" s="1"/>
  <c r="S63" i="24"/>
  <c r="S79" i="24" s="1"/>
  <c r="ED63" i="24"/>
  <c r="ED79" i="24" s="1"/>
  <c r="CD63" i="24"/>
  <c r="CD79" i="24" s="1"/>
  <c r="DH63" i="24"/>
  <c r="DH79" i="24" s="1"/>
  <c r="I63" i="24"/>
  <c r="I79" i="24" s="1"/>
  <c r="DO63" i="24"/>
  <c r="DO79" i="24" s="1"/>
  <c r="BI63" i="24"/>
  <c r="BI79" i="24" s="1"/>
  <c r="CK63" i="24"/>
  <c r="CK79" i="24" s="1"/>
  <c r="AH63" i="24"/>
  <c r="AH79" i="24" s="1"/>
  <c r="BT63" i="24"/>
  <c r="BT79" i="24" s="1"/>
  <c r="DD63" i="24"/>
  <c r="DD79" i="24" s="1"/>
  <c r="N63" i="24"/>
  <c r="N79" i="24" s="1"/>
  <c r="AI63" i="24"/>
  <c r="AI79" i="24" s="1"/>
  <c r="BQ63" i="24"/>
  <c r="BQ79" i="24" s="1"/>
  <c r="AY63" i="24" l="1"/>
  <c r="AY79" i="24" s="1"/>
  <c r="CI63" i="24"/>
  <c r="CI79" i="24" s="1"/>
  <c r="AK63" i="24"/>
  <c r="AK79" i="24" s="1"/>
  <c r="BM63" i="24"/>
  <c r="BM79" i="24" s="1"/>
  <c r="DZ63" i="24"/>
  <c r="DZ79" i="24" s="1"/>
  <c r="AR63" i="24"/>
  <c r="AR79" i="24" s="1"/>
  <c r="M63" i="24"/>
  <c r="M79" i="24" s="1"/>
  <c r="AN63" i="24"/>
  <c r="AN79" i="24" s="1"/>
  <c r="DL63" i="24"/>
  <c r="DL79" i="24" s="1"/>
  <c r="CM63" i="24"/>
  <c r="CM79" i="24" s="1"/>
  <c r="CQ63" i="24"/>
  <c r="CQ79" i="24" s="1"/>
  <c r="DP63" i="24"/>
  <c r="DP79" i="24" s="1"/>
  <c r="AM63" i="24"/>
  <c r="AM79" i="24" s="1"/>
  <c r="AE63" i="24"/>
  <c r="AE79" i="24" s="1"/>
  <c r="DN63" i="24"/>
  <c r="DN79" i="24" s="1"/>
  <c r="DC63" i="24"/>
  <c r="DC79" i="24" s="1"/>
  <c r="EB63" i="24"/>
  <c r="EB79" i="24" s="1"/>
  <c r="DJ63" i="24"/>
  <c r="DJ79" i="24" s="1"/>
  <c r="CW63" i="24"/>
  <c r="CW79" i="24" s="1"/>
  <c r="BR63" i="24"/>
  <c r="BR79" i="24" s="1"/>
  <c r="AZ63" i="24"/>
  <c r="AZ79" i="24" s="1"/>
  <c r="DG63" i="24"/>
  <c r="DG79" i="24" s="1"/>
  <c r="EC63" i="24"/>
  <c r="EC79" i="24" s="1"/>
  <c r="BE63" i="24"/>
  <c r="BE79" i="24" s="1"/>
  <c r="AW63" i="24"/>
  <c r="AW79" i="24" s="1"/>
  <c r="O63" i="24"/>
  <c r="O79" i="24" s="1"/>
  <c r="EA63" i="24"/>
  <c r="EA79" i="24" s="1"/>
  <c r="BX63" i="24"/>
  <c r="BX79" i="24" s="1"/>
  <c r="DF63" i="24"/>
  <c r="DF79" i="24" s="1"/>
  <c r="DE63" i="24"/>
  <c r="DE79" i="24" s="1"/>
  <c r="BL63" i="24"/>
  <c r="BL79" i="24" s="1"/>
  <c r="AF63" i="24"/>
  <c r="AF79" i="24" s="1"/>
  <c r="F63" i="24"/>
  <c r="F79" i="24" s="1"/>
  <c r="K63" i="24"/>
  <c r="K79" i="24" s="1"/>
  <c r="DI63" i="24"/>
  <c r="DI79" i="24" s="1"/>
  <c r="DY63" i="24"/>
  <c r="DY79" i="24" s="1"/>
  <c r="E79" i="24" l="1"/>
  <c r="D79" i="24" s="1"/>
  <c r="B7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family val="2"/>
          </rPr>
          <t>Mohammad Luqman Humaidi:</t>
        </r>
        <r>
          <rPr>
            <sz val="9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<sst xmlns="http://schemas.openxmlformats.org/spreadsheetml/2006/main" count="15453" uniqueCount="921">
  <si>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</si>
  <si>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</si>
  <si>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</si>
  <si>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</si>
  <si>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family val="2"/>
      </rPr>
      <t xml:space="preserve">Tahun 
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</si>
  <si>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Tempoh </t>
    </r>
    <r>
      <rPr>
        <i/>
        <sz val="10"/>
        <rFont val="Calibri"/>
        <family val="2"/>
      </rPr>
      <t>Period</t>
    </r>
  </si>
  <si>
    <r>
      <rPr>
        <b/>
        <sz val="10"/>
        <rFont val="Calibri"/>
        <family val="2"/>
      </rPr>
      <t xml:space="preserve">IPP 
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</si>
  <si>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
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</si>
  <si>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Pembuatan
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</si>
  <si>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
</t>
    </r>
    <r>
      <rPr>
        <i/>
        <sz val="10"/>
        <rFont val="Calibri"/>
        <family val="2"/>
      </rPr>
      <t>Electricity</t>
    </r>
  </si>
  <si>
    <r>
      <rPr>
        <b/>
        <sz val="10"/>
        <rFont val="Calibri"/>
        <family val="2"/>
      </rPr>
      <t xml:space="preserve">Tahun 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</si>
  <si>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IPP/ 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</si>
  <si>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>Mining</t>
    </r>
  </si>
  <si>
    <r>
      <rPr>
        <b/>
        <sz val="10"/>
        <rFont val="Calibri"/>
        <family val="2"/>
      </rPr>
      <t xml:space="preserve">Pembuatan/ 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</si>
  <si>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>Electricity</t>
    </r>
  </si>
  <si>
    <r>
      <rPr>
        <b/>
        <sz val="10"/>
        <color indexed="8"/>
        <rFont val="Calibri"/>
        <family val="2"/>
      </rP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</si>
  <si>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</si>
  <si>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</si>
  <si>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</si>
  <si>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t>Bulan</t>
  </si>
  <si>
    <r>
      <rPr>
        <b/>
        <sz val="10"/>
        <rFont val="Calibri"/>
        <family val="2"/>
      </rP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</si>
  <si>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</si>
  <si>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B</t>
  </si>
  <si>
    <t>C</t>
  </si>
  <si>
    <t>D</t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</si>
  <si>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</si>
  <si>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</si>
  <si>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2015</t>
    </r>
  </si>
  <si>
    <t>Q1</t>
  </si>
  <si>
    <t>Q2</t>
  </si>
  <si>
    <t>Q3</t>
  </si>
  <si>
    <t>Q4</t>
  </si>
  <si>
    <t>(Jan.-Dis.)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</si>
  <si>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</si>
  <si>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</si>
  <si>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</si>
  <si>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</si>
  <si>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</si>
  <si>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</si>
  <si>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</si>
  <si>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</si>
  <si>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</si>
  <si>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</si>
  <si>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</si>
  <si>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</si>
  <si>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</si>
  <si>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</si>
  <si>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</si>
  <si>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</si>
  <si>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</si>
  <si>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</si>
  <si>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</si>
  <si>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</si>
  <si>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</si>
  <si>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</si>
  <si>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</si>
  <si>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</si>
  <si>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</si>
  <si>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</si>
  <si>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</si>
  <si>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</si>
  <si>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</si>
  <si>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</si>
  <si>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family val="2"/>
      </rPr>
      <t xml:space="preserve">Indeks/ </t>
    </r>
    <r>
      <rPr>
        <i/>
        <sz val="10"/>
        <rFont val="Calibri"/>
        <family val="2"/>
      </rPr>
      <t>Index</t>
    </r>
  </si>
  <si>
    <r>
      <rPr>
        <b/>
        <sz val="10"/>
        <rFont val="Calibri"/>
        <family val="2"/>
      </rPr>
      <t xml:space="preserve">% Perubahan tahun ke tahun/ 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</si>
  <si>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 xml:space="preserve">Indeks/ 
</t>
    </r>
    <r>
      <rPr>
        <i/>
        <sz val="10"/>
        <rFont val="Calibri"/>
        <family val="2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</si>
  <si>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</si>
  <si>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</si>
  <si>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</si>
  <si>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</si>
  <si>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</si>
  <si>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</si>
  <si>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</si>
  <si>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</si>
  <si>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</si>
  <si>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</si>
  <si>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</si>
  <si>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</si>
  <si>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</si>
  <si>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</si>
  <si>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</si>
  <si>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</si>
  <si>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</si>
  <si>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</si>
  <si>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</si>
  <si>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</si>
  <si>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</si>
  <si>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</si>
  <si>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</si>
  <si>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</si>
  <si>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</si>
  <si>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</si>
  <si>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</si>
  <si>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</si>
  <si>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</si>
  <si>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</si>
  <si>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</si>
  <si>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</si>
  <si>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</si>
  <si>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</si>
  <si>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</si>
  <si>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</si>
  <si>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</si>
  <si>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</si>
  <si>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</si>
  <si>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</si>
  <si>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</si>
  <si>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</si>
  <si>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</si>
  <si>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</si>
  <si>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</si>
  <si>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</si>
  <si>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</si>
  <si>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</si>
  <si>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</si>
  <si>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</si>
  <si>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</si>
  <si>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</si>
  <si>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</si>
  <si>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</si>
  <si>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</si>
  <si>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</si>
  <si>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</si>
  <si>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</si>
  <si>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</si>
  <si>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</si>
  <si>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</si>
  <si>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</si>
  <si>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</si>
  <si>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</si>
  <si>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</si>
  <si>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</si>
  <si>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</si>
  <si>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</si>
  <si>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</si>
  <si>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</si>
  <si>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</si>
  <si>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</si>
  <si>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</si>
  <si>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</si>
  <si>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</si>
  <si>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</si>
  <si>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</si>
  <si>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</si>
  <si>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</si>
  <si>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</si>
  <si>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</si>
  <si>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</si>
  <si>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</si>
  <si>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</si>
  <si>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</si>
  <si>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</si>
  <si>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</si>
  <si>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</si>
  <si>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</si>
  <si>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</si>
  <si>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</si>
  <si>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</si>
  <si>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</si>
  <si>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</si>
  <si>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</si>
  <si>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</si>
  <si>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</si>
  <si>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</si>
  <si>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</si>
  <si>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</si>
  <si>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</si>
  <si>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</si>
  <si>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</si>
  <si>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</si>
  <si>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</si>
  <si>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</si>
  <si>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</si>
  <si>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</si>
  <si>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</si>
  <si>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</si>
  <si>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</si>
  <si>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</si>
  <si>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</si>
  <si>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</si>
  <si>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</si>
  <si>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</si>
  <si>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</si>
  <si>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</si>
  <si>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</si>
  <si>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</si>
  <si>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</si>
  <si>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</si>
  <si>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</si>
  <si>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</si>
  <si>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</si>
  <si>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</si>
  <si>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</si>
  <si>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</si>
  <si>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</si>
  <si>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</si>
  <si>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</si>
  <si>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</si>
  <si>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</si>
  <si>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</si>
  <si>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</si>
  <si>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</si>
  <si>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</si>
  <si>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</si>
  <si>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</si>
  <si>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</si>
  <si>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</si>
  <si>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</si>
  <si>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</si>
  <si>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</si>
  <si>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</si>
  <si>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</si>
  <si>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</si>
  <si>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</si>
  <si>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</si>
  <si>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</si>
  <si>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</si>
  <si>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</si>
  <si>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</si>
  <si>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</si>
  <si>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</si>
  <si>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</si>
  <si>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</si>
  <si>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</si>
  <si>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</si>
  <si>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</si>
  <si>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</si>
  <si>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</si>
  <si>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</si>
  <si>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</si>
  <si>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</si>
  <si>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</si>
  <si>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</si>
  <si>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</si>
  <si>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</si>
  <si>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</si>
  <si>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</si>
  <si>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</si>
  <si>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</si>
  <si>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</si>
  <si>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</si>
  <si>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</si>
  <si>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</si>
  <si>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</si>
  <si>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</si>
  <si>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</si>
  <si>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</si>
  <si>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</si>
  <si>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</si>
  <si>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</si>
  <si>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</si>
  <si>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</si>
  <si>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</si>
  <si>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</si>
  <si>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</si>
  <si>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</si>
  <si>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</si>
  <si>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</si>
  <si>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</si>
  <si>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</si>
  <si>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</si>
  <si>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</si>
  <si>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</si>
  <si>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</si>
  <si>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</si>
  <si>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</si>
  <si>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</si>
  <si>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</si>
  <si>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</si>
  <si>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</si>
  <si>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</si>
  <si>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</si>
  <si>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</si>
  <si>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</si>
  <si>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</si>
  <si>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</si>
  <si>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</si>
  <si>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</si>
  <si>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</si>
  <si>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</si>
  <si>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</si>
  <si>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</si>
  <si>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</si>
  <si>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</si>
  <si>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</si>
  <si>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</si>
  <si>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</si>
  <si>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</si>
  <si>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</si>
  <si>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</si>
  <si>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</si>
  <si>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</si>
  <si>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</si>
  <si>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</si>
  <si>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</si>
  <si>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</si>
  <si>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</si>
  <si>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</si>
  <si>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</si>
  <si>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</si>
  <si>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</si>
  <si>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</si>
  <si>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</si>
  <si>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</si>
  <si>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</si>
  <si>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</si>
  <si>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</si>
  <si>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</si>
  <si>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</si>
  <si>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</si>
  <si>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</si>
  <si>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</si>
  <si>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</si>
  <si>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</si>
  <si>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</si>
  <si>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</si>
  <si>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</si>
  <si>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</si>
  <si>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</si>
  <si>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</si>
  <si>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</si>
  <si>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</si>
  <si>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</si>
  <si>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</si>
  <si>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</si>
  <si>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</si>
  <si>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</si>
  <si>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</si>
  <si>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</si>
  <si>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</si>
  <si>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</si>
  <si>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</si>
  <si>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</si>
  <si>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</si>
  <si>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</si>
  <si>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</si>
  <si>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</si>
  <si>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</si>
  <si>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</si>
  <si>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</si>
  <si>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</si>
  <si>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</si>
  <si>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</si>
  <si>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</si>
  <si>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</si>
  <si>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</si>
  <si>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</si>
  <si>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</si>
  <si>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</si>
  <si>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</si>
  <si>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</si>
  <si>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</si>
  <si>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</si>
  <si>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</si>
  <si>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</si>
  <si>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</si>
  <si>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</si>
  <si>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</si>
  <si>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</si>
  <si>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</si>
  <si>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</si>
  <si>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</si>
  <si>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</si>
  <si>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</si>
  <si>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</si>
  <si>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</si>
  <si>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</si>
  <si>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</si>
  <si>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</si>
  <si>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</si>
  <si>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</si>
  <si>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</si>
  <si>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</si>
  <si>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</si>
  <si>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</si>
  <si>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</si>
  <si>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</si>
  <si>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</si>
  <si>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</si>
  <si>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</si>
  <si>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</si>
  <si>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</si>
  <si>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</si>
  <si>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</si>
  <si>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</si>
  <si>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</si>
  <si>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</si>
  <si>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</si>
  <si>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</si>
  <si>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</si>
  <si>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</si>
  <si>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</si>
  <si>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</si>
  <si>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</si>
  <si>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</si>
  <si>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</si>
  <si>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</si>
  <si>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</si>
  <si>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</si>
  <si>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</si>
  <si>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</si>
  <si>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</si>
  <si>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</si>
  <si>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</si>
  <si>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</si>
  <si>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</si>
  <si>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</si>
  <si>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</si>
  <si>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</si>
  <si>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</si>
  <si>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</si>
  <si>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</si>
  <si>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</si>
  <si>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</si>
  <si>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</si>
  <si>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</si>
  <si>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</si>
  <si>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</si>
  <si>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</si>
  <si>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</si>
  <si>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</si>
  <si>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</si>
  <si>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</si>
  <si>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</si>
  <si>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</si>
  <si>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</si>
  <si>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</si>
  <si>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</si>
  <si>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</si>
  <si>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</si>
  <si>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</si>
  <si>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</si>
  <si>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</si>
  <si>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</si>
  <si>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</si>
  <si>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</si>
  <si>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</si>
  <si>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</si>
  <si>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</si>
  <si>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</si>
  <si>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</si>
  <si>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</si>
  <si>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</si>
  <si>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</si>
  <si>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</si>
  <si>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</si>
  <si>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</si>
  <si>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</si>
  <si>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</si>
  <si>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</si>
  <si>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</si>
  <si>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</si>
  <si>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</si>
  <si>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</si>
  <si>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</si>
  <si>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</si>
  <si>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</si>
  <si>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</si>
  <si>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</si>
  <si>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</si>
  <si>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</si>
  <si>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</si>
  <si>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</si>
  <si>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</si>
  <si>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</si>
  <si>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</si>
  <si>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</si>
  <si>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</si>
  <si>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</si>
  <si>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</si>
  <si>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</si>
  <si>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</si>
  <si>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</si>
  <si>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</si>
  <si>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</si>
  <si>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</si>
  <si>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</si>
  <si>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</si>
  <si>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</si>
  <si>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</si>
  <si>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family val="2"/>
      </rPr>
      <t xml:space="preserve">Bil. / 
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</si>
  <si>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2010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</si>
  <si>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2015</t>
    </r>
  </si>
  <si>
    <r>
      <rPr>
        <b/>
        <sz val="10"/>
        <color indexed="8"/>
        <rFont val="Calibri"/>
        <family val="2"/>
      </rPr>
      <t xml:space="preserve">Kod/ </t>
    </r>
    <r>
      <rPr>
        <i/>
        <sz val="10"/>
        <color indexed="8"/>
        <rFont val="Calibri"/>
        <family val="2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</si>
  <si>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</si>
  <si>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</si>
  <si>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</si>
  <si>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</si>
  <si>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</si>
  <si>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</si>
  <si>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</si>
  <si>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</si>
  <si>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</si>
  <si>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</si>
  <si>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</si>
  <si>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</si>
  <si>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</si>
  <si>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</si>
  <si>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</si>
  <si>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</si>
  <si>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</si>
  <si>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</si>
  <si>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</si>
  <si>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</si>
  <si>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</si>
  <si>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</si>
  <si>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</si>
  <si>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</si>
  <si>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</si>
  <si>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</si>
  <si>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</si>
  <si>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</si>
  <si>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</si>
  <si>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</si>
  <si>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</si>
  <si>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</si>
  <si>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</si>
  <si>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</si>
  <si>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</si>
  <si>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</si>
  <si>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</si>
  <si>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</si>
  <si>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</si>
  <si>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</si>
  <si>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</si>
  <si>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</si>
  <si>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</si>
  <si>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</si>
  <si>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</si>
  <si>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</si>
  <si>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</si>
  <si>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</si>
  <si>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</si>
  <si>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</si>
  <si>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</si>
  <si>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</si>
  <si>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</si>
  <si>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</si>
  <si>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</si>
  <si>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</si>
  <si>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</si>
  <si>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</si>
  <si>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</si>
  <si>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</si>
  <si>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</si>
  <si>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</si>
  <si>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</si>
  <si>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</si>
  <si>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</si>
  <si>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</si>
  <si>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</si>
  <si>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</si>
  <si>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</si>
  <si>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</si>
  <si>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</si>
  <si>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</si>
  <si>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</si>
  <si>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</si>
  <si>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</si>
  <si>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</si>
  <si>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</si>
  <si>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</si>
  <si>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</si>
  <si>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</si>
  <si>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</si>
  <si>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</si>
  <si>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</si>
  <si>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</si>
  <si>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</si>
  <si>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</si>
  <si>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</si>
  <si>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</si>
  <si>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</si>
  <si>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</si>
  <si>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</si>
  <si>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</si>
  <si>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</si>
  <si>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</si>
  <si>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</si>
  <si>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</si>
  <si>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</si>
  <si>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</si>
  <si>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</si>
  <si>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</si>
  <si>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</si>
  <si>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</si>
  <si>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</si>
  <si>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</si>
  <si>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</si>
  <si>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</si>
  <si>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</si>
  <si>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</si>
  <si>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</si>
  <si>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</si>
  <si>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</si>
  <si>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</si>
  <si>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</si>
  <si>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</si>
  <si>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</si>
  <si>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</si>
  <si>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</si>
  <si>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</si>
  <si>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</si>
  <si>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</si>
  <si>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</si>
  <si>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</si>
  <si>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</si>
  <si>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</si>
  <si>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</si>
  <si>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</si>
  <si>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Jun. 2025</t>
  </si>
  <si>
    <t>Jul. 2025</t>
  </si>
  <si>
    <t>Aug. 2025</t>
  </si>
  <si>
    <t>Sep.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</si>
  <si>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</si>
  <si>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</si>
  <si>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</si>
  <si>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</si>
  <si>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</si>
  <si>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</si>
  <si>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</si>
  <si>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</si>
  <si>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</si>
  <si>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</si>
  <si>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</si>
  <si>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</si>
  <si>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</si>
  <si>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</si>
  <si>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</si>
  <si>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</si>
  <si>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</si>
  <si>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</si>
  <si>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</si>
  <si>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</si>
  <si>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</si>
  <si>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</si>
  <si>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</si>
  <si>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</si>
  <si>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</si>
  <si>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</si>
  <si>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</si>
  <si>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</si>
  <si>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</si>
  <si>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</si>
  <si>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</si>
  <si>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</si>
  <si>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</si>
  <si>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</si>
  <si>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</si>
  <si>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</si>
  <si>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</si>
  <si>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</si>
  <si>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</si>
  <si>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</si>
  <si>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</si>
  <si>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</si>
  <si>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</si>
  <si>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</si>
  <si>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</si>
  <si>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</si>
  <si>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</si>
  <si>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Jan.-Dis. 2015</t>
  </si>
  <si>
    <t>Jan.-Dis. 2016</t>
  </si>
  <si>
    <t>Jan.-Dis. 2017</t>
  </si>
  <si>
    <t>Jan.-Dis. 2018</t>
  </si>
  <si>
    <t>Jan.-Dis. 2019</t>
  </si>
  <si>
    <t>Jan.-Dis. 2020</t>
  </si>
  <si>
    <t>Jan.-Dis. 2021</t>
  </si>
  <si>
    <t>Jan.-Dis. 2022</t>
  </si>
  <si>
    <t>Jan.-Dis. 2023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</si>
  <si>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</si>
  <si>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</si>
  <si>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</si>
  <si>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</si>
  <si>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</si>
  <si>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</si>
  <si>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</si>
  <si>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</si>
  <si>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</si>
  <si>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</si>
  <si>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</si>
  <si>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</si>
  <si>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</si>
  <si>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</si>
  <si>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</si>
  <si>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</si>
  <si>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</si>
  <si>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</si>
  <si>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</si>
  <si>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</si>
  <si>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</si>
  <si>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</si>
  <si>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</si>
  <si>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</si>
  <si>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</si>
  <si>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</si>
  <si>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</si>
  <si>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</si>
  <si>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</si>
  <si>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</si>
  <si>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</si>
  <si>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</si>
  <si>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</si>
  <si>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</si>
  <si>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</si>
  <si>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</si>
  <si>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</si>
  <si>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</si>
  <si>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</si>
  <si>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</si>
  <si>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</si>
  <si>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</si>
  <si>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</si>
  <si>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</si>
  <si>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</si>
  <si>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</si>
  <si>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</si>
  <si>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</si>
  <si>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</si>
  <si>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</si>
  <si>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</si>
  <si>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</si>
  <si>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</si>
  <si>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</si>
  <si>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</si>
  <si>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</si>
  <si>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</si>
  <si>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</si>
  <si>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</si>
  <si>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</si>
  <si>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</si>
  <si>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</si>
  <si>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</si>
  <si>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</si>
  <si>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</si>
  <si>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</si>
  <si>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</si>
  <si>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</si>
  <si>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</si>
  <si>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family val="2"/>
      </rPr>
      <t xml:space="preserve">Bil. / 
</t>
    </r>
    <r>
      <rPr>
        <i/>
        <sz val="10"/>
        <rFont val="Calibri"/>
        <family val="2"/>
      </rPr>
      <t>No.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</si>
  <si>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</si>
  <si>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2015</t>
    </r>
  </si>
  <si>
    <r>
      <rPr>
        <b/>
        <sz val="10"/>
        <rFont val="Calibri"/>
        <family val="2"/>
      </rPr>
      <t xml:space="preserve">Kod/ </t>
    </r>
    <r>
      <rPr>
        <i/>
        <sz val="10"/>
        <rFont val="Calibri"/>
        <family val="2"/>
      </rPr>
      <t>Codes</t>
    </r>
  </si>
  <si>
    <t>Keterangan/ Tempoh</t>
  </si>
  <si>
    <r>
      <rPr>
        <b/>
        <sz val="10"/>
        <rFont val="Calibri"/>
        <family val="2"/>
      </rPr>
      <t xml:space="preserve">% Perubahan tahun ke tahun/ 
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</si>
  <si>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</si>
  <si>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rPr>
        <b/>
        <sz val="10"/>
        <rFont val="Calibri"/>
        <family val="2"/>
      </rP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</si>
  <si>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May
2022</t>
  </si>
  <si>
    <t>May
2023</t>
  </si>
  <si>
    <t>May. 2025</t>
  </si>
  <si>
    <t>Q1
2025</t>
  </si>
  <si>
    <t>Q2
2025</t>
  </si>
  <si>
    <t>Q3
2025</t>
  </si>
  <si>
    <t>Q4
2025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</si>
  <si>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</si>
  <si>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</si>
  <si>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</si>
  <si>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</si>
  <si>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</si>
  <si>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</si>
  <si>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family val="2"/>
      </rPr>
      <t xml:space="preserve">Bil. / 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</si>
  <si>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</si>
  <si>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</si>
  <si>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</si>
  <si>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</si>
  <si>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</si>
  <si>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</si>
  <si>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</si>
  <si>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</si>
  <si>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</si>
  <si>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</si>
  <si>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</si>
  <si>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</si>
  <si>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</si>
  <si>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</si>
  <si>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</si>
  <si>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</si>
  <si>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</si>
  <si>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</si>
  <si>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</si>
  <si>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</si>
  <si>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</si>
  <si>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</si>
  <si>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</si>
  <si>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</si>
  <si>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</si>
  <si>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</si>
  <si>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</si>
  <si>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</si>
  <si>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</si>
  <si>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</si>
  <si>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</si>
  <si>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</si>
  <si>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</si>
  <si>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</si>
  <si>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</si>
  <si>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</si>
  <si>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</si>
  <si>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</si>
  <si>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</si>
  <si>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</si>
  <si>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</si>
  <si>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</si>
  <si>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</si>
  <si>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</si>
  <si>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</si>
  <si>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</si>
  <si>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</si>
  <si>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</si>
  <si>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</si>
  <si>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</si>
  <si>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</si>
  <si>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</si>
  <si>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</si>
  <si>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</si>
  <si>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</si>
  <si>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</si>
  <si>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</si>
  <si>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</si>
  <si>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</si>
  <si>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</si>
  <si>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</si>
  <si>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</si>
  <si>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</si>
  <si>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</si>
  <si>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</si>
  <si>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</si>
  <si>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</si>
  <si>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</si>
  <si>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</si>
  <si>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</si>
  <si>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</si>
  <si>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</si>
  <si>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</si>
  <si>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</si>
  <si>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</si>
  <si>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</si>
  <si>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</si>
  <si>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</si>
  <si>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</si>
  <si>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</si>
  <si>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</si>
  <si>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</si>
  <si>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</si>
  <si>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</si>
  <si>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</si>
  <si>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</si>
  <si>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</si>
  <si>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</si>
  <si>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</si>
  <si>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</si>
  <si>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</si>
  <si>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</si>
  <si>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</si>
  <si>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</si>
  <si>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</si>
  <si>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</si>
  <si>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</si>
  <si>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</si>
  <si>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</si>
  <si>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</si>
  <si>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</si>
  <si>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</si>
  <si>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</si>
  <si>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</si>
  <si>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</si>
  <si>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</si>
  <si>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</si>
  <si>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</si>
  <si>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</si>
  <si>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</si>
  <si>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</si>
  <si>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</si>
  <si>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</si>
  <si>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</si>
  <si>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</si>
  <si>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</si>
  <si>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</si>
  <si>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</si>
  <si>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</si>
  <si>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</si>
  <si>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</si>
  <si>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</si>
  <si>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</si>
  <si>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</si>
  <si>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</si>
  <si>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</si>
  <si>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</si>
  <si>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</si>
  <si>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</si>
  <si>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</si>
  <si>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</si>
  <si>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</si>
  <si>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</si>
  <si>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</si>
  <si>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</si>
  <si>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</si>
  <si>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</si>
  <si>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</si>
  <si>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</si>
  <si>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</si>
  <si>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</si>
  <si>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</si>
  <si>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</si>
  <si>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</si>
  <si>
    <t>(Jan.-Mac.)</t>
  </si>
  <si>
    <t>Mar. 2027</t>
  </si>
  <si>
    <t>Mar. 2028</t>
  </si>
  <si>
    <t>Mar. 2029</t>
  </si>
  <si>
    <t>Mar. 2030</t>
  </si>
  <si>
    <t>Mar. 2031</t>
  </si>
  <si>
    <t>Mar. 2032</t>
  </si>
  <si>
    <t>Mar. 2033</t>
  </si>
  <si>
    <t>Mar. 2034</t>
  </si>
  <si>
    <t>Jan.-Apr. 2023</t>
  </si>
  <si>
    <t>Jan.-Apr. 2024</t>
  </si>
  <si>
    <t>Jan.-Apr. 2025</t>
  </si>
  <si>
    <t>(Jan.-Apr.)</t>
  </si>
  <si>
    <t xml:space="preserve"> </t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</si>
  <si>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</si>
  <si>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bulan ke bulan/ 
</t>
    </r>
    <r>
      <rPr>
        <i/>
        <sz val="10"/>
        <rFont val="Calibri"/>
        <family val="2"/>
      </rPr>
      <t>Change month-on-month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</si>
</sst>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(* #,##0_);_(* \(#,##0\);_(* &quot;-&quot;_);_(@_)"/>
    <numFmt numFmtId="165" formatCode="_(* #,##0.00_);_(* \(#,##0.00\);_(* &quot;-&quot;??_);_(@_)"/>
    <numFmt numFmtId="166" formatCode="[$-409]mmm\-yy;@"/>
    <numFmt numFmtId="167" formatCode="0.0"/>
    <numFmt numFmtId="168" formatCode="0.0_ "/>
    <numFmt numFmtId="169" formatCode="0.0_)"/>
    <numFmt numFmtId="170" formatCode="0_)"/>
    <numFmt numFmtId="171" formatCode="0.0000000000"/>
    <numFmt numFmtId="172" formatCode="_(* #,##0_);_(* \(#,##0\);_(* &quot;-&quot;??_);_(@_)"/>
    <numFmt numFmtId="173" formatCode="#,##0.0_);\(#,##0.0\)"/>
    <numFmt numFmtId="174" formatCode="_(* #,##0.0_);_(* \(#,##0.0\);_(* &quot;-&quot;??_);_(@_)"/>
    <numFmt numFmtId="175" formatCode="_(* #,##0.0000_);_(* \(#,##0.0000\);_(* &quot;-&quot;??_);_(@_)"/>
    <numFmt numFmtId="176" formatCode="_(* #,##0.000_);_(* \(#,##0.000\);_(* &quot;-&quot;??_);_(@_)"/>
    <numFmt numFmtId="177" formatCode="_(* #,##0.00000_);_(* \(#,##0.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_);_(* \(#,##0.000000\);_(* &quot;-&quot;??_);_(@_)"/>
    <numFmt numFmtId="181" formatCode="_(* #,##0.0000000000000000000_);_(* \(#,##0.0000000000000000000\);_(* &quot;-&quot;??_);_(@_)"/>
    <numFmt numFmtId="182" formatCode="_(* #,##0.00000000000000000000_);_(* \(#,##0.00000000000000000000\);_(* &quot;-&quot;??_);_(@_)"/>
    <numFmt numFmtId="183" formatCode="0.000"/>
    <numFmt numFmtId="184" formatCode="0.00000%"/>
    <numFmt numFmtId="185" formatCode="0.00_)"/>
    <numFmt numFmtId="186" formatCode="0.000_)"/>
    <numFmt numFmtId="187" formatCode="#,##0.0"/>
    <numFmt numFmtId="188" formatCode="0.0%"/>
  </numFmts>
  <fonts count="78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name val="Calibri"/>
      <family val="2"/>
    </font>
    <font>
      <b/>
      <i/>
      <sz val="10"/>
      <color indexed="8"/>
      <name val="Calibri"/>
      <family val="2"/>
    </font>
    <font>
      <b/>
      <sz val="10"/>
      <color rgb="FFFF0000"/>
      <name val="Calibri"/>
      <family val="2"/>
    </font>
    <font>
      <i/>
      <sz val="10"/>
      <color rgb="FFFF0000"/>
      <name val="Calibri"/>
      <family val="2"/>
    </font>
    <font>
      <i/>
      <sz val="10"/>
      <name val="Calibri"/>
      <family val="2"/>
    </font>
    <font>
      <sz val="8"/>
      <name val="Calibri"/>
      <family val="2"/>
    </font>
    <font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0"/>
      <color rgb="FFFF0000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sz val="9"/>
      <color indexed="8"/>
      <name val="Calibri"/>
      <family val="2"/>
    </font>
    <font>
      <sz val="10"/>
      <name val="Calibri"/>
      <family val="2"/>
      <scheme val="minor"/>
    </font>
    <font>
      <b/>
      <i/>
      <sz val="10"/>
      <name val="Calibri"/>
      <family val="2"/>
    </font>
    <font>
      <sz val="11"/>
      <name val="Calibri"/>
      <family val="2"/>
    </font>
    <font>
      <i/>
      <sz val="10"/>
      <color theme="1"/>
      <name val="Calibri"/>
      <family val="2"/>
      <scheme val="minor"/>
    </font>
    <font>
      <b/>
      <sz val="8"/>
      <name val="Calibri"/>
      <family val="2"/>
    </font>
    <font>
      <i/>
      <sz val="8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charset val="134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2"/>
      <name val="Helv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1"/>
    </font>
    <font>
      <b/>
      <sz val="18"/>
      <color theme="3"/>
      <name val="Cambria"/>
      <family val="1"/>
      <scheme val="major"/>
    </font>
    <font>
      <sz val="11"/>
      <color indexed="10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64598529007846"/>
        <bgColor indexed="64"/>
      </patternFill>
    </fill>
    <fill>
      <patternFill patternType="solid">
        <fgColor theme="7" tint="0.39963988158818325"/>
        <bgColor indexed="64"/>
      </patternFill>
    </fill>
    <fill>
      <patternFill patternType="solid">
        <fgColor theme="5" tint="0.7996459852900784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645985290078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64598529007846"/>
        <bgColor indexed="64"/>
      </patternFill>
    </fill>
    <fill>
      <patternFill patternType="solid">
        <fgColor theme="7" tint="0.799645985290078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64598529007846"/>
        <bgColor indexed="64"/>
      </patternFill>
    </fill>
    <fill>
      <patternFill patternType="solid">
        <fgColor theme="9" tint="0.799645985290078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63988158818325"/>
        <bgColor indexed="64"/>
      </patternFill>
    </fill>
    <fill>
      <patternFill patternType="solid">
        <fgColor theme="5" tint="0.39963988158818325"/>
        <bgColor indexed="64"/>
      </patternFill>
    </fill>
    <fill>
      <patternFill patternType="solid">
        <fgColor theme="6" tint="0.39963988158818325"/>
        <bgColor indexed="64"/>
      </patternFill>
    </fill>
    <fill>
      <patternFill patternType="solid">
        <fgColor theme="8" tint="0.39963988158818325"/>
        <bgColor indexed="64"/>
      </patternFill>
    </fill>
    <fill>
      <patternFill patternType="solid">
        <fgColor theme="9" tint="0.399639881588183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639881588183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5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6" fontId="10" fillId="26" borderId="0" applyNumberFormat="0" applyBorder="0" applyAlignment="0" applyProtection="0"/>
    <xf numFmtId="166" fontId="74" fillId="27" borderId="0" applyNumberFormat="0" applyBorder="0" applyAlignment="0" applyProtection="0"/>
    <xf numFmtId="166" fontId="10" fillId="26" borderId="0" applyNumberFormat="0" applyBorder="0" applyAlignment="0" applyProtection="0"/>
    <xf numFmtId="166" fontId="10" fillId="28" borderId="0" applyNumberFormat="0" applyBorder="0" applyAlignment="0" applyProtection="0"/>
    <xf numFmtId="166" fontId="74" fillId="7" borderId="0" applyNumberFormat="0" applyBorder="0" applyAlignment="0" applyProtection="0"/>
    <xf numFmtId="166" fontId="10" fillId="28" borderId="0" applyNumberFormat="0" applyBorder="0" applyAlignment="0" applyProtection="0"/>
    <xf numFmtId="166" fontId="10" fillId="29" borderId="0" applyNumberFormat="0" applyBorder="0" applyAlignment="0" applyProtection="0"/>
    <xf numFmtId="166" fontId="74" fillId="30" borderId="0" applyNumberFormat="0" applyBorder="0" applyAlignment="0" applyProtection="0"/>
    <xf numFmtId="166" fontId="10" fillId="29" borderId="0" applyNumberFormat="0" applyBorder="0" applyAlignment="0" applyProtection="0"/>
    <xf numFmtId="166" fontId="10" fillId="26" borderId="0" applyNumberFormat="0" applyBorder="0" applyAlignment="0" applyProtection="0"/>
    <xf numFmtId="166" fontId="74" fillId="31" borderId="0" applyNumberFormat="0" applyBorder="0" applyAlignment="0" applyProtection="0"/>
    <xf numFmtId="166" fontId="10" fillId="26" borderId="0" applyNumberFormat="0" applyBorder="0" applyAlignment="0" applyProtection="0"/>
    <xf numFmtId="166" fontId="10" fillId="32" borderId="0" applyNumberFormat="0" applyBorder="0" applyAlignment="0" applyProtection="0"/>
    <xf numFmtId="166" fontId="74" fillId="33" borderId="0" applyNumberFormat="0" applyBorder="0" applyAlignment="0" applyProtection="0"/>
    <xf numFmtId="166" fontId="10" fillId="32" borderId="0" applyNumberFormat="0" applyBorder="0" applyAlignment="0" applyProtection="0"/>
    <xf numFmtId="166" fontId="10" fillId="29" borderId="0" applyNumberFormat="0" applyBorder="0" applyAlignment="0" applyProtection="0"/>
    <xf numFmtId="166" fontId="74" fillId="34" borderId="0" applyNumberFormat="0" applyBorder="0" applyAlignment="0" applyProtection="0"/>
    <xf numFmtId="166" fontId="10" fillId="29" borderId="0" applyNumberFormat="0" applyBorder="0" applyAlignment="0" applyProtection="0"/>
    <xf numFmtId="166" fontId="10" fillId="35" borderId="0" applyNumberFormat="0" applyBorder="0" applyAlignment="0" applyProtection="0"/>
    <xf numFmtId="166" fontId="74" fillId="17" borderId="0" applyNumberFormat="0" applyBorder="0" applyAlignment="0" applyProtection="0"/>
    <xf numFmtId="166" fontId="10" fillId="35" borderId="0" applyNumberFormat="0" applyBorder="0" applyAlignment="0" applyProtection="0"/>
    <xf numFmtId="166" fontId="10" fillId="28" borderId="0" applyNumberFormat="0" applyBorder="0" applyAlignment="0" applyProtection="0"/>
    <xf numFmtId="166" fontId="74" fillId="19" borderId="0" applyNumberFormat="0" applyBorder="0" applyAlignment="0" applyProtection="0"/>
    <xf numFmtId="166" fontId="10" fillId="28" borderId="0" applyNumberFormat="0" applyBorder="0" applyAlignment="0" applyProtection="0"/>
    <xf numFmtId="166" fontId="10" fillId="36" borderId="0" applyNumberFormat="0" applyBorder="0" applyAlignment="0" applyProtection="0"/>
    <xf numFmtId="166" fontId="74" fillId="3" borderId="0" applyNumberFormat="0" applyBorder="0" applyAlignment="0" applyProtection="0"/>
    <xf numFmtId="166" fontId="10" fillId="36" borderId="0" applyNumberFormat="0" applyBorder="0" applyAlignment="0" applyProtection="0"/>
    <xf numFmtId="166" fontId="10" fillId="35" borderId="0" applyNumberFormat="0" applyBorder="0" applyAlignment="0" applyProtection="0"/>
    <xf numFmtId="166" fontId="74" fillId="22" borderId="0" applyNumberFormat="0" applyBorder="0" applyAlignment="0" applyProtection="0"/>
    <xf numFmtId="166" fontId="10" fillId="35" borderId="0" applyNumberFormat="0" applyBorder="0" applyAlignment="0" applyProtection="0"/>
    <xf numFmtId="166" fontId="10" fillId="37" borderId="0" applyNumberFormat="0" applyBorder="0" applyAlignment="0" applyProtection="0"/>
    <xf numFmtId="166" fontId="74" fillId="24" borderId="0" applyNumberFormat="0" applyBorder="0" applyAlignment="0" applyProtection="0"/>
    <xf numFmtId="166" fontId="10" fillId="37" borderId="0" applyNumberFormat="0" applyBorder="0" applyAlignment="0" applyProtection="0"/>
    <xf numFmtId="166" fontId="10" fillId="36" borderId="0" applyNumberFormat="0" applyBorder="0" applyAlignment="0" applyProtection="0"/>
    <xf numFmtId="166" fontId="74" fillId="4" borderId="0" applyNumberFormat="0" applyBorder="0" applyAlignment="0" applyProtection="0"/>
    <xf numFmtId="166" fontId="10" fillId="36" borderId="0" applyNumberFormat="0" applyBorder="0" applyAlignment="0" applyProtection="0"/>
    <xf numFmtId="166" fontId="43" fillId="38" borderId="0" applyNumberFormat="0" applyBorder="0" applyAlignment="0" applyProtection="0"/>
    <xf numFmtId="166" fontId="44" fillId="39" borderId="0" applyNumberFormat="0" applyBorder="0" applyAlignment="0" applyProtection="0"/>
    <xf numFmtId="166" fontId="43" fillId="38" borderId="0" applyNumberFormat="0" applyBorder="0" applyAlignment="0" applyProtection="0"/>
    <xf numFmtId="166" fontId="43" fillId="28" borderId="0" applyNumberFormat="0" applyBorder="0" applyAlignment="0" applyProtection="0"/>
    <xf numFmtId="166" fontId="44" fillId="40" borderId="0" applyNumberFormat="0" applyBorder="0" applyAlignment="0" applyProtection="0"/>
    <xf numFmtId="166" fontId="43" fillId="28" borderId="0" applyNumberFormat="0" applyBorder="0" applyAlignment="0" applyProtection="0"/>
    <xf numFmtId="166" fontId="43" fillId="36" borderId="0" applyNumberFormat="0" applyBorder="0" applyAlignment="0" applyProtection="0"/>
    <xf numFmtId="166" fontId="44" fillId="41" borderId="0" applyNumberFormat="0" applyBorder="0" applyAlignment="0" applyProtection="0"/>
    <xf numFmtId="166" fontId="43" fillId="36" borderId="0" applyNumberFormat="0" applyBorder="0" applyAlignment="0" applyProtection="0"/>
    <xf numFmtId="166" fontId="43" fillId="35" borderId="0" applyNumberFormat="0" applyBorder="0" applyAlignment="0" applyProtection="0"/>
    <xf numFmtId="166" fontId="44" fillId="6" borderId="0" applyNumberFormat="0" applyBorder="0" applyAlignment="0" applyProtection="0"/>
    <xf numFmtId="166" fontId="43" fillId="35" borderId="0" applyNumberFormat="0" applyBorder="0" applyAlignment="0" applyProtection="0"/>
    <xf numFmtId="166" fontId="43" fillId="38" borderId="0" applyNumberFormat="0" applyBorder="0" applyAlignment="0" applyProtection="0"/>
    <xf numFmtId="166" fontId="44" fillId="42" borderId="0" applyNumberFormat="0" applyBorder="0" applyAlignment="0" applyProtection="0"/>
    <xf numFmtId="166" fontId="43" fillId="38" borderId="0" applyNumberFormat="0" applyBorder="0" applyAlignment="0" applyProtection="0"/>
    <xf numFmtId="166" fontId="43" fillId="28" borderId="0" applyNumberFormat="0" applyBorder="0" applyAlignment="0" applyProtection="0"/>
    <xf numFmtId="166" fontId="44" fillId="43" borderId="0" applyNumberFormat="0" applyBorder="0" applyAlignment="0" applyProtection="0"/>
    <xf numFmtId="166" fontId="43" fillId="28" borderId="0" applyNumberFormat="0" applyBorder="0" applyAlignment="0" applyProtection="0"/>
    <xf numFmtId="166" fontId="43" fillId="38" borderId="0" applyNumberFormat="0" applyBorder="0" applyAlignment="0" applyProtection="0"/>
    <xf numFmtId="166" fontId="44" fillId="16" borderId="0" applyNumberFormat="0" applyBorder="0" applyAlignment="0" applyProtection="0"/>
    <xf numFmtId="166" fontId="43" fillId="38" borderId="0" applyNumberFormat="0" applyBorder="0" applyAlignment="0" applyProtection="0"/>
    <xf numFmtId="166" fontId="43" fillId="44" borderId="0" applyNumberFormat="0" applyBorder="0" applyAlignment="0" applyProtection="0"/>
    <xf numFmtId="166" fontId="44" fillId="18" borderId="0" applyNumberFormat="0" applyBorder="0" applyAlignment="0" applyProtection="0"/>
    <xf numFmtId="166" fontId="43" fillId="44" borderId="0" applyNumberFormat="0" applyBorder="0" applyAlignment="0" applyProtection="0"/>
    <xf numFmtId="166" fontId="43" fillId="45" borderId="0" applyNumberFormat="0" applyBorder="0" applyAlignment="0" applyProtection="0"/>
    <xf numFmtId="166" fontId="44" fillId="20" borderId="0" applyNumberFormat="0" applyBorder="0" applyAlignment="0" applyProtection="0"/>
    <xf numFmtId="166" fontId="43" fillId="45" borderId="0" applyNumberFormat="0" applyBorder="0" applyAlignment="0" applyProtection="0"/>
    <xf numFmtId="166" fontId="43" fillId="46" borderId="0" applyNumberFormat="0" applyBorder="0" applyAlignment="0" applyProtection="0"/>
    <xf numFmtId="166" fontId="44" fillId="21" borderId="0" applyNumberFormat="0" applyBorder="0" applyAlignment="0" applyProtection="0"/>
    <xf numFmtId="166" fontId="43" fillId="46" borderId="0" applyNumberFormat="0" applyBorder="0" applyAlignment="0" applyProtection="0"/>
    <xf numFmtId="166" fontId="43" fillId="38" borderId="0" applyNumberFormat="0" applyBorder="0" applyAlignment="0" applyProtection="0"/>
    <xf numFmtId="166" fontId="44" fillId="23" borderId="0" applyNumberFormat="0" applyBorder="0" applyAlignment="0" applyProtection="0"/>
    <xf numFmtId="166" fontId="43" fillId="38" borderId="0" applyNumberFormat="0" applyBorder="0" applyAlignment="0" applyProtection="0"/>
    <xf numFmtId="166" fontId="43" fillId="47" borderId="0" applyNumberFormat="0" applyBorder="0" applyAlignment="0" applyProtection="0"/>
    <xf numFmtId="166" fontId="44" fillId="25" borderId="0" applyNumberFormat="0" applyBorder="0" applyAlignment="0" applyProtection="0"/>
    <xf numFmtId="166" fontId="43" fillId="47" borderId="0" applyNumberFormat="0" applyBorder="0" applyAlignment="0" applyProtection="0"/>
    <xf numFmtId="166" fontId="45" fillId="48" borderId="0" applyNumberFormat="0" applyBorder="0" applyAlignment="0" applyProtection="0"/>
    <xf numFmtId="166" fontId="46" fillId="14" borderId="0" applyNumberFormat="0" applyBorder="0" applyAlignment="0" applyProtection="0"/>
    <xf numFmtId="166" fontId="45" fillId="48" borderId="0" applyNumberFormat="0" applyBorder="0" applyAlignment="0" applyProtection="0"/>
    <xf numFmtId="166" fontId="47" fillId="49" borderId="19" applyNumberFormat="0" applyAlignment="0" applyProtection="0"/>
    <xf numFmtId="166" fontId="48" fillId="11" borderId="14" applyNumberFormat="0" applyAlignment="0" applyProtection="0"/>
    <xf numFmtId="166" fontId="47" fillId="49" borderId="19" applyNumberFormat="0" applyAlignment="0" applyProtection="0"/>
    <xf numFmtId="166" fontId="49" fillId="50" borderId="20" applyNumberFormat="0" applyAlignment="0" applyProtection="0"/>
    <xf numFmtId="166" fontId="50" fillId="12" borderId="16" applyNumberFormat="0" applyAlignment="0" applyProtection="0"/>
    <xf numFmtId="166" fontId="49" fillId="50" borderId="20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5" fillId="51" borderId="0" applyNumberFormat="0" applyBorder="0" applyAlignment="0" applyProtection="0"/>
    <xf numFmtId="166" fontId="56" fillId="13" borderId="0" applyNumberFormat="0" applyBorder="0" applyAlignment="0" applyProtection="0"/>
    <xf numFmtId="166" fontId="55" fillId="51" borderId="0" applyNumberFormat="0" applyBorder="0" applyAlignment="0" applyProtection="0"/>
    <xf numFmtId="166" fontId="57" fillId="0" borderId="21" applyNumberFormat="0" applyFill="0" applyAlignment="0" applyProtection="0"/>
    <xf numFmtId="166" fontId="40" fillId="0" borderId="22" applyNumberFormat="0" applyFill="0" applyAlignment="0" applyProtection="0"/>
    <xf numFmtId="166" fontId="57" fillId="0" borderId="21" applyNumberFormat="0" applyFill="0" applyAlignment="0" applyProtection="0"/>
    <xf numFmtId="166" fontId="58" fillId="0" borderId="23" applyNumberFormat="0" applyFill="0" applyAlignment="0" applyProtection="0"/>
    <xf numFmtId="166" fontId="41" fillId="0" borderId="24" applyNumberFormat="0" applyFill="0" applyAlignment="0" applyProtection="0"/>
    <xf numFmtId="166" fontId="58" fillId="0" borderId="23" applyNumberFormat="0" applyFill="0" applyAlignment="0" applyProtection="0"/>
    <xf numFmtId="166" fontId="59" fillId="0" borderId="25" applyNumberFormat="0" applyFill="0" applyAlignment="0" applyProtection="0"/>
    <xf numFmtId="166" fontId="42" fillId="0" borderId="26" applyNumberFormat="0" applyFill="0" applyAlignment="0" applyProtection="0"/>
    <xf numFmtId="166" fontId="59" fillId="0" borderId="25" applyNumberFormat="0" applyFill="0" applyAlignment="0" applyProtection="0"/>
    <xf numFmtId="166" fontId="59" fillId="0" borderId="0" applyNumberFormat="0" applyFill="0" applyBorder="0" applyAlignment="0" applyProtection="0"/>
    <xf numFmtId="166" fontId="42" fillId="0" borderId="0" applyNumberFormat="0" applyFill="0" applyBorder="0" applyAlignment="0" applyProtection="0"/>
    <xf numFmtId="166" fontId="59" fillId="0" borderId="0" applyNumberFormat="0" applyFill="0" applyBorder="0" applyAlignment="0" applyProtection="0"/>
    <xf numFmtId="166" fontId="60" fillId="36" borderId="19" applyNumberFormat="0" applyAlignment="0" applyProtection="0"/>
    <xf numFmtId="166" fontId="61" fillId="10" borderId="14" applyNumberFormat="0" applyAlignment="0" applyProtection="0"/>
    <xf numFmtId="166" fontId="60" fillId="36" borderId="19" applyNumberFormat="0" applyAlignment="0" applyProtection="0"/>
    <xf numFmtId="166" fontId="62" fillId="0" borderId="27" applyNumberFormat="0" applyFill="0" applyAlignment="0" applyProtection="0"/>
    <xf numFmtId="166" fontId="63" fillId="0" borderId="17" applyNumberFormat="0" applyFill="0" applyAlignment="0" applyProtection="0"/>
    <xf numFmtId="166" fontId="62" fillId="0" borderId="27" applyNumberFormat="0" applyFill="0" applyAlignment="0" applyProtection="0"/>
    <xf numFmtId="166" fontId="64" fillId="36" borderId="0" applyNumberFormat="0" applyBorder="0" applyAlignment="0" applyProtection="0"/>
    <xf numFmtId="166" fontId="65" fillId="15" borderId="0" applyNumberFormat="0" applyBorder="0" applyAlignment="0" applyProtection="0"/>
    <xf numFmtId="166" fontId="64" fillId="36" borderId="0" applyNumberFormat="0" applyBorder="0" applyAlignment="0" applyProtection="0"/>
    <xf numFmtId="166" fontId="74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0" fontId="74" fillId="0" borderId="0"/>
    <xf numFmtId="166" fontId="74" fillId="0" borderId="0"/>
    <xf numFmtId="0" fontId="74" fillId="0" borderId="0"/>
    <xf numFmtId="166" fontId="10" fillId="0" borderId="0"/>
    <xf numFmtId="166" fontId="74" fillId="0" borderId="0"/>
    <xf numFmtId="166" fontId="51" fillId="0" borderId="0"/>
    <xf numFmtId="166" fontId="74" fillId="0" borderId="0"/>
    <xf numFmtId="166" fontId="52" fillId="0" borderId="0"/>
    <xf numFmtId="166" fontId="74" fillId="0" borderId="0"/>
    <xf numFmtId="166" fontId="74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51" fillId="0" borderId="0"/>
    <xf numFmtId="166" fontId="51" fillId="0" borderId="0"/>
    <xf numFmtId="166" fontId="51" fillId="0" borderId="0"/>
    <xf numFmtId="166" fontId="52" fillId="0" borderId="0"/>
    <xf numFmtId="166" fontId="51" fillId="0" borderId="0"/>
    <xf numFmtId="166" fontId="51" fillId="0" borderId="0"/>
    <xf numFmtId="166" fontId="51" fillId="0" borderId="0"/>
    <xf numFmtId="166" fontId="51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52" fillId="0" borderId="0"/>
    <xf numFmtId="166" fontId="51" fillId="0" borderId="0"/>
    <xf numFmtId="166" fontId="10" fillId="0" borderId="0"/>
    <xf numFmtId="166" fontId="66" fillId="29" borderId="28" applyNumberFormat="0" applyFont="0" applyAlignment="0" applyProtection="0"/>
    <xf numFmtId="166" fontId="74" fillId="9" borderId="13" applyNumberFormat="0" applyFont="0" applyAlignment="0" applyProtection="0"/>
    <xf numFmtId="166" fontId="66" fillId="29" borderId="28" applyNumberFormat="0" applyFont="0" applyAlignment="0" applyProtection="0"/>
    <xf numFmtId="166" fontId="67" fillId="49" borderId="29" applyNumberFormat="0" applyAlignment="0" applyProtection="0"/>
    <xf numFmtId="166" fontId="68" fillId="11" borderId="15" applyNumberFormat="0" applyAlignment="0" applyProtection="0"/>
    <xf numFmtId="166" fontId="67" fillId="49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6" fontId="6" fillId="52" borderId="30" applyBorder="0">
      <alignment horizontal="center" vertical="center" wrapText="1"/>
    </xf>
    <xf numFmtId="166" fontId="6" fillId="53" borderId="30" applyBorder="0">
      <alignment horizontal="center" vertical="center" wrapText="1"/>
    </xf>
    <xf numFmtId="166" fontId="6" fillId="54" borderId="30" applyBorder="0">
      <alignment horizontal="center" vertical="center" wrapText="1"/>
    </xf>
    <xf numFmtId="166" fontId="3" fillId="55" borderId="30" applyBorder="0">
      <alignment horizontal="center" vertical="center" wrapText="1"/>
    </xf>
    <xf numFmtId="166" fontId="69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69" fillId="0" borderId="0" applyNumberFormat="0" applyFill="0" applyBorder="0" applyAlignment="0" applyProtection="0"/>
    <xf numFmtId="166" fontId="8" fillId="0" borderId="31" applyNumberFormat="0" applyFill="0" applyAlignment="0" applyProtection="0"/>
    <xf numFmtId="166" fontId="1" fillId="0" borderId="18" applyNumberFormat="0" applyFill="0" applyAlignment="0" applyProtection="0"/>
    <xf numFmtId="166" fontId="8" fillId="0" borderId="31" applyNumberFormat="0" applyFill="0" applyAlignment="0" applyProtection="0"/>
    <xf numFmtId="166" fontId="71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71" fillId="0" borderId="0" applyNumberFormat="0" applyFill="0" applyBorder="0" applyAlignment="0" applyProtection="0"/>
  </cellStyleXfs>
  <cellXfs count="623">
    <xf numFmtId="166" fontId="0" fillId="0" borderId="0" xfId="0"/>
    <xf numFmtId="166" fontId="1" fillId="0" borderId="0" xfId="0" applyFont="1"/>
    <xf numFmtId="167" fontId="0" fillId="0" borderId="0" xfId="0" applyNumberFormat="1"/>
    <xf numFmtId="0" fontId="0" fillId="0" borderId="0" xfId="0" applyNumberFormat="1"/>
    <xf numFmtId="1" fontId="0" fillId="0" borderId="0" xfId="0" applyNumberFormat="1"/>
    <xf numFmtId="169" fontId="3" fillId="0" borderId="0" xfId="0" applyNumberFormat="1" applyFont="1"/>
    <xf numFmtId="170" fontId="3" fillId="0" borderId="0" xfId="0" applyNumberFormat="1" applyFont="1" applyAlignment="1">
      <alignment horizontal="center"/>
    </xf>
    <xf numFmtId="166" fontId="4" fillId="0" borderId="0" xfId="0" applyFont="1" applyAlignment="1">
      <alignment vertical="center"/>
    </xf>
    <xf numFmtId="166" fontId="4" fillId="0" borderId="0" xfId="0" applyFont="1" applyAlignment="1">
      <alignment horizontal="center" vertical="center" wrapText="1"/>
    </xf>
    <xf numFmtId="170" fontId="3" fillId="0" borderId="0" xfId="0" applyNumberFormat="1" applyFont="1"/>
    <xf numFmtId="166" fontId="0" fillId="0" borderId="0" xfId="0" applyFill="1"/>
    <xf numFmtId="166" fontId="6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vertical="center"/>
    </xf>
    <xf numFmtId="166" fontId="0" fillId="0" borderId="0" xfId="0" applyFill="1" applyAlignment="1">
      <alignment horizontal="left" vertical="center"/>
    </xf>
    <xf numFmtId="166" fontId="0" fillId="0" borderId="0" xfId="0" applyFill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6" fontId="7" fillId="0" borderId="0" xfId="0" applyFont="1" applyFill="1" applyAlignment="1">
      <alignment vertical="center"/>
    </xf>
    <xf numFmtId="166" fontId="9" fillId="0" borderId="0" xfId="0" applyFont="1" applyFill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6" fontId="10" fillId="0" borderId="0" xfId="0" applyFont="1" applyFill="1" applyAlignment="1">
      <alignment horizontal="center" vertical="center" wrapText="1"/>
    </xf>
    <xf numFmtId="171" fontId="9" fillId="0" borderId="0" xfId="0" applyNumberFormat="1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72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6" fontId="12" fillId="0" borderId="0" xfId="0" applyFont="1" applyFill="1" applyAlignment="1">
      <alignment horizontal="left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6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6" fontId="12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66" fontId="1" fillId="0" borderId="0" xfId="1" applyNumberFormat="1" applyFont="1" applyFill="1" applyBorder="1" applyAlignment="1">
      <alignment horizontal="center" vertical="center" textRotation="180" wrapText="1"/>
    </xf>
    <xf numFmtId="166" fontId="4" fillId="0" borderId="0" xfId="0" applyFont="1" applyFill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166" fontId="0" fillId="0" borderId="0" xfId="0" applyFill="1" applyAlignment="1">
      <alignment vertical="center" wrapText="1"/>
    </xf>
    <xf numFmtId="174" fontId="13" fillId="0" borderId="0" xfId="1" applyNumberFormat="1" applyFont="1" applyFill="1" applyAlignment="1">
      <alignment vertical="center"/>
    </xf>
    <xf numFmtId="175" fontId="0" fillId="0" borderId="0" xfId="88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7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7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6" fontId="6" fillId="0" borderId="5" xfId="0" applyFont="1" applyFill="1" applyBorder="1" applyAlignment="1">
      <alignment horizontal="center" vertical="center" wrapText="1"/>
    </xf>
    <xf numFmtId="167" fontId="3" fillId="0" borderId="5" xfId="0" applyNumberFormat="1" applyFont="1" applyFill="1" applyBorder="1" applyAlignment="1">
      <alignment horizontal="center" vertical="center" wrapText="1"/>
    </xf>
    <xf numFmtId="167" fontId="3" fillId="0" borderId="4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6" fontId="6" fillId="0" borderId="0" xfId="0" applyFont="1" applyFill="1" applyBorder="1" applyAlignment="1">
      <alignment horizontal="center" vertical="center" wrapText="1"/>
    </xf>
    <xf numFmtId="173" fontId="4" fillId="0" borderId="0" xfId="1" applyNumberFormat="1" applyFont="1" applyFill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66" fontId="12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justify" vertical="center" wrapText="1"/>
    </xf>
    <xf numFmtId="166" fontId="14" fillId="0" borderId="0" xfId="0" applyFont="1" applyFill="1" applyAlignment="1">
      <alignment horizontal="left" vertical="center" wrapText="1"/>
    </xf>
    <xf numFmtId="2" fontId="12" fillId="0" borderId="0" xfId="0" applyNumberFormat="1" applyFont="1" applyFill="1" applyAlignment="1">
      <alignment vertical="center"/>
    </xf>
    <xf numFmtId="166" fontId="14" fillId="0" borderId="0" xfId="0" applyFont="1" applyFill="1" applyAlignment="1">
      <alignment vertical="center" wrapText="1"/>
    </xf>
    <xf numFmtId="166" fontId="12" fillId="0" borderId="0" xfId="0" applyFont="1" applyFill="1" applyAlignment="1">
      <alignment horizontal="justify" vertical="center" wrapText="1"/>
    </xf>
    <xf numFmtId="2" fontId="12" fillId="0" borderId="0" xfId="0" applyNumberFormat="1" applyFont="1" applyFill="1" applyAlignment="1">
      <alignment horizontal="left" vertical="center" wrapText="1"/>
    </xf>
    <xf numFmtId="167" fontId="12" fillId="0" borderId="0" xfId="0" applyNumberFormat="1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 wrapText="1"/>
    </xf>
    <xf numFmtId="1" fontId="3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18" fillId="0" borderId="0" xfId="0" applyNumberFormat="1" applyFont="1" applyFill="1" applyAlignment="1">
      <alignment horizontal="left" vertical="center" wrapText="1"/>
    </xf>
    <xf numFmtId="166" fontId="6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0" fillId="0" borderId="0" xfId="0" applyAlignment="1">
      <alignment horizontal="center" vertical="center"/>
    </xf>
    <xf numFmtId="166" fontId="9" fillId="0" borderId="0" xfId="0" applyFont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6" fontId="10" fillId="0" borderId="0" xfId="0" applyFont="1" applyAlignment="1">
      <alignment horizontal="center" vertical="center" wrapText="1"/>
    </xf>
    <xf numFmtId="171" fontId="9" fillId="0" borderId="0" xfId="0" applyNumberFormat="1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7" fontId="11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6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6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6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166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165" fontId="0" fillId="0" borderId="0" xfId="1" applyFont="1" applyFill="1" applyAlignment="1">
      <alignment horizontal="center" vertical="center"/>
    </xf>
    <xf numFmtId="173" fontId="12" fillId="0" borderId="0" xfId="1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6" fontId="14" fillId="0" borderId="2" xfId="0" applyFont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6" fontId="4" fillId="0" borderId="0" xfId="0" applyFont="1" applyAlignment="1">
      <alignment horizontal="justify" vertical="center" wrapText="1"/>
    </xf>
    <xf numFmtId="166" fontId="14" fillId="0" borderId="0" xfId="0" applyFont="1" applyAlignment="1">
      <alignment horizontal="left" vertical="center" wrapText="1"/>
    </xf>
    <xf numFmtId="166" fontId="14" fillId="0" borderId="0" xfId="0" applyFont="1" applyAlignment="1">
      <alignment vertical="center" wrapText="1"/>
    </xf>
    <xf numFmtId="166" fontId="12" fillId="0" borderId="0" xfId="0" applyFont="1" applyAlignment="1">
      <alignment horizontal="justify" vertical="center" wrapText="1"/>
    </xf>
    <xf numFmtId="166" fontId="4" fillId="0" borderId="0" xfId="0" applyFont="1" applyAlignment="1">
      <alignment horizontal="left" vertical="center"/>
    </xf>
    <xf numFmtId="169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2" fillId="0" borderId="0" xfId="0" applyNumberFormat="1" applyFont="1"/>
    <xf numFmtId="176" fontId="0" fillId="0" borderId="0" xfId="1" applyNumberFormat="1" applyFont="1"/>
    <xf numFmtId="176" fontId="0" fillId="0" borderId="0" xfId="1" applyNumberFormat="1" applyFont="1" applyAlignment="1">
      <alignment horizontal="center"/>
    </xf>
    <xf numFmtId="175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7" fontId="0" fillId="0" borderId="0" xfId="1" applyNumberFormat="1" applyFont="1"/>
    <xf numFmtId="177" fontId="0" fillId="0" borderId="0" xfId="1" applyNumberFormat="1" applyFont="1" applyAlignment="1">
      <alignment horizontal="center"/>
    </xf>
    <xf numFmtId="178" fontId="0" fillId="0" borderId="0" xfId="1" applyNumberFormat="1" applyFont="1"/>
    <xf numFmtId="178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1" applyNumberFormat="1" applyFont="1"/>
    <xf numFmtId="179" fontId="0" fillId="0" borderId="0" xfId="1" applyNumberFormat="1" applyFont="1" applyFill="1"/>
    <xf numFmtId="165" fontId="0" fillId="0" borderId="0" xfId="1" applyFont="1" applyFill="1"/>
    <xf numFmtId="175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/>
    <xf numFmtId="165" fontId="0" fillId="2" borderId="0" xfId="1" applyFont="1" applyFill="1"/>
    <xf numFmtId="179" fontId="0" fillId="0" borderId="0" xfId="0" applyNumberFormat="1"/>
    <xf numFmtId="181" fontId="0" fillId="0" borderId="0" xfId="1" applyNumberFormat="1" applyFont="1"/>
    <xf numFmtId="0" fontId="0" fillId="2" borderId="0" xfId="0" applyNumberFormat="1" applyFill="1"/>
    <xf numFmtId="182" fontId="0" fillId="0" borderId="0" xfId="1" applyNumberFormat="1" applyFont="1" applyFill="1"/>
    <xf numFmtId="0" fontId="0" fillId="7" borderId="0" xfId="1" applyNumberFormat="1" applyFont="1" applyFill="1"/>
    <xf numFmtId="179" fontId="0" fillId="7" borderId="0" xfId="1" applyNumberFormat="1" applyFont="1" applyFill="1"/>
    <xf numFmtId="180" fontId="0" fillId="0" borderId="0" xfId="1" applyNumberFormat="1" applyFont="1"/>
    <xf numFmtId="176" fontId="0" fillId="0" borderId="0" xfId="1" applyNumberFormat="1" applyFont="1" applyAlignment="1">
      <alignment horizontal="center" vertical="center" wrapText="1"/>
    </xf>
    <xf numFmtId="176" fontId="0" fillId="0" borderId="0" xfId="1" applyNumberFormat="1" applyFont="1" applyFill="1" applyAlignment="1">
      <alignment horizontal="center" vertical="center" wrapText="1"/>
    </xf>
    <xf numFmtId="176" fontId="0" fillId="0" borderId="0" xfId="1" applyNumberFormat="1" applyFont="1" applyFill="1" applyAlignment="1">
      <alignment horizontal="center"/>
    </xf>
    <xf numFmtId="176" fontId="7" fillId="0" borderId="0" xfId="1" applyNumberFormat="1" applyFont="1" applyFill="1" applyAlignment="1">
      <alignment horizontal="center" vertical="center" wrapText="1"/>
    </xf>
    <xf numFmtId="176" fontId="7" fillId="0" borderId="0" xfId="1" applyNumberFormat="1" applyFont="1" applyFill="1" applyAlignment="1">
      <alignment horizontal="center"/>
    </xf>
    <xf numFmtId="176" fontId="21" fillId="0" borderId="0" xfId="1" applyNumberFormat="1" applyFont="1" applyAlignment="1">
      <alignment horizontal="center" vertical="center" wrapText="1"/>
    </xf>
    <xf numFmtId="176" fontId="21" fillId="0" borderId="0" xfId="1" applyNumberFormat="1" applyFont="1" applyAlignment="1">
      <alignment horizontal="center"/>
    </xf>
    <xf numFmtId="165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4" fillId="4" borderId="0" xfId="0" applyFont="1" applyFill="1" applyAlignment="1">
      <alignment vertical="center"/>
    </xf>
    <xf numFmtId="166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6" fontId="22" fillId="0" borderId="0" xfId="0" applyFont="1" applyAlignment="1">
      <alignment vertical="center"/>
    </xf>
    <xf numFmtId="167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6" fontId="24" fillId="0" borderId="0" xfId="0" applyFont="1" applyAlignment="1">
      <alignment vertical="center" wrapText="1" shrinkToFit="1"/>
    </xf>
    <xf numFmtId="166" fontId="24" fillId="0" borderId="0" xfId="0" applyFont="1" applyAlignment="1">
      <alignment vertical="center" shrinkToFit="1"/>
    </xf>
    <xf numFmtId="166" fontId="25" fillId="0" borderId="0" xfId="0" applyFont="1" applyAlignment="1">
      <alignment vertical="center" wrapText="1" shrinkToFit="1"/>
    </xf>
    <xf numFmtId="166" fontId="9" fillId="0" borderId="0" xfId="0" applyFont="1" applyAlignment="1">
      <alignment vertical="center" wrapText="1"/>
    </xf>
    <xf numFmtId="166" fontId="9" fillId="0" borderId="0" xfId="0" applyFont="1" applyAlignment="1">
      <alignment vertical="center"/>
    </xf>
    <xf numFmtId="166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6" fontId="9" fillId="0" borderId="0" xfId="0" applyFont="1" applyAlignment="1">
      <alignment horizontal="center" vertical="center"/>
    </xf>
    <xf numFmtId="166" fontId="26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vertical="center"/>
    </xf>
    <xf numFmtId="166" fontId="6" fillId="0" borderId="4" xfId="0" applyFont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6" fontId="6" fillId="4" borderId="0" xfId="0" applyFont="1" applyFill="1" applyAlignment="1">
      <alignment vertical="center"/>
    </xf>
    <xf numFmtId="166" fontId="6" fillId="4" borderId="0" xfId="0" applyFont="1" applyFill="1" applyAlignment="1">
      <alignment vertical="center" wrapText="1"/>
    </xf>
    <xf numFmtId="167" fontId="5" fillId="4" borderId="0" xfId="1" applyNumberFormat="1" applyFont="1" applyFill="1" applyBorder="1" applyAlignment="1">
      <alignment horizontal="center" vertical="center" wrapText="1"/>
    </xf>
    <xf numFmtId="167" fontId="27" fillId="0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/>
    </xf>
    <xf numFmtId="167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6" fontId="6" fillId="0" borderId="0" xfId="0" applyFont="1" applyAlignment="1">
      <alignment vertical="center" wrapText="1"/>
    </xf>
    <xf numFmtId="174" fontId="4" fillId="0" borderId="0" xfId="1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72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6" fontId="4" fillId="0" borderId="6" xfId="0" applyFont="1" applyBorder="1" applyAlignment="1">
      <alignment horizontal="left" vertical="center"/>
    </xf>
    <xf numFmtId="166" fontId="4" fillId="0" borderId="6" xfId="0" applyFont="1" applyBorder="1" applyAlignment="1">
      <alignment horizontal="left" vertical="center" wrapText="1"/>
    </xf>
    <xf numFmtId="167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4" fontId="0" fillId="0" borderId="0" xfId="88" applyNumberFormat="1" applyFont="1" applyFill="1" applyBorder="1" applyAlignment="1">
      <alignment vertical="center"/>
    </xf>
    <xf numFmtId="166" fontId="26" fillId="0" borderId="6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6" fontId="28" fillId="0" borderId="0" xfId="0" applyFont="1" applyAlignment="1">
      <alignment vertical="center" wrapText="1" shrinkToFit="1"/>
    </xf>
    <xf numFmtId="166" fontId="29" fillId="0" borderId="0" xfId="0" applyFont="1" applyAlignment="1">
      <alignment vertical="center" wrapText="1"/>
    </xf>
    <xf numFmtId="166" fontId="29" fillId="0" borderId="6" xfId="0" applyFont="1" applyBorder="1" applyAlignment="1">
      <alignment horizontal="center" vertical="center" wrapText="1"/>
    </xf>
    <xf numFmtId="167" fontId="26" fillId="0" borderId="6" xfId="0" applyNumberFormat="1" applyFont="1" applyBorder="1" applyAlignment="1">
      <alignment horizontal="center" vertical="center" wrapText="1"/>
    </xf>
    <xf numFmtId="167" fontId="17" fillId="0" borderId="5" xfId="0" applyNumberFormat="1" applyFont="1" applyBorder="1" applyAlignment="1">
      <alignment horizontal="center" vertical="center" wrapText="1"/>
    </xf>
    <xf numFmtId="167" fontId="17" fillId="0" borderId="0" xfId="1" applyNumberFormat="1" applyFont="1" applyFill="1" applyBorder="1" applyAlignment="1">
      <alignment horizontal="center" vertical="center" wrapText="1"/>
    </xf>
    <xf numFmtId="167" fontId="17" fillId="4" borderId="0" xfId="1" applyNumberFormat="1" applyFont="1" applyFill="1" applyBorder="1" applyAlignment="1">
      <alignment horizontal="center" vertical="center" wrapText="1"/>
    </xf>
    <xf numFmtId="167" fontId="30" fillId="0" borderId="0" xfId="1" applyNumberFormat="1" applyFont="1" applyFill="1" applyBorder="1" applyAlignment="1">
      <alignment horizontal="center" vertical="center" wrapText="1"/>
    </xf>
    <xf numFmtId="167" fontId="27" fillId="2" borderId="0" xfId="1" applyNumberFormat="1" applyFont="1" applyFill="1" applyBorder="1" applyAlignment="1">
      <alignment horizontal="center" vertical="center" wrapText="1"/>
    </xf>
    <xf numFmtId="167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7" fontId="25" fillId="0" borderId="1" xfId="0" applyNumberFormat="1" applyFont="1" applyBorder="1" applyAlignment="1">
      <alignment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6" fontId="31" fillId="0" borderId="0" xfId="0" applyFont="1" applyAlignment="1">
      <alignment vertical="center" wrapText="1"/>
    </xf>
    <xf numFmtId="167" fontId="31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17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4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 vertical="center" wrapText="1"/>
    </xf>
    <xf numFmtId="167" fontId="12" fillId="0" borderId="6" xfId="1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vertical="center" wrapText="1"/>
    </xf>
    <xf numFmtId="167" fontId="8" fillId="0" borderId="1" xfId="0" applyNumberFormat="1" applyFont="1" applyBorder="1" applyAlignment="1">
      <alignment vertical="center" wrapText="1"/>
    </xf>
    <xf numFmtId="174" fontId="32" fillId="0" borderId="0" xfId="1" applyNumberFormat="1" applyFont="1" applyFill="1" applyAlignment="1">
      <alignment vertical="center"/>
    </xf>
    <xf numFmtId="167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6" fontId="16" fillId="4" borderId="0" xfId="0" applyFont="1" applyFill="1" applyAlignment="1">
      <alignment vertical="center"/>
    </xf>
    <xf numFmtId="166" fontId="16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6" fillId="0" borderId="0" xfId="0" applyNumberFormat="1" applyFont="1" applyAlignment="1">
      <alignment horizontal="left" vertical="center" wrapText="1"/>
    </xf>
    <xf numFmtId="166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4" borderId="0" xfId="0" applyNumberFormat="1" applyFont="1" applyFill="1" applyAlignment="1">
      <alignment horizontal="left" vertical="center" wrapText="1"/>
    </xf>
    <xf numFmtId="166" fontId="14" fillId="0" borderId="0" xfId="0" applyFont="1" applyAlignment="1">
      <alignment vertical="center"/>
    </xf>
    <xf numFmtId="166" fontId="16" fillId="0" borderId="0" xfId="0" applyFont="1" applyAlignment="1">
      <alignment vertical="center"/>
    </xf>
    <xf numFmtId="166" fontId="16" fillId="0" borderId="0" xfId="0" applyFont="1" applyAlignment="1">
      <alignment vertical="center" wrapText="1"/>
    </xf>
    <xf numFmtId="166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1" applyFont="1" applyFill="1" applyAlignment="1">
      <alignment vertical="center"/>
    </xf>
    <xf numFmtId="174" fontId="4" fillId="0" borderId="0" xfId="1" applyNumberFormat="1" applyFont="1" applyFill="1" applyAlignment="1">
      <alignment vertical="center"/>
    </xf>
    <xf numFmtId="166" fontId="3" fillId="0" borderId="0" xfId="0" applyFont="1" applyFill="1" applyAlignment="1">
      <alignment vertical="center"/>
    </xf>
    <xf numFmtId="166" fontId="3" fillId="0" borderId="0" xfId="0" applyFont="1" applyFill="1" applyAlignment="1">
      <alignment horizontal="center" vertical="center" wrapText="1"/>
    </xf>
    <xf numFmtId="166" fontId="24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7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5" fontId="7" fillId="0" borderId="0" xfId="1" applyNumberFormat="1" applyFont="1" applyFill="1" applyAlignment="1">
      <alignment vertical="center"/>
    </xf>
    <xf numFmtId="174" fontId="7" fillId="0" borderId="0" xfId="1" applyNumberFormat="1" applyFont="1" applyFill="1" applyAlignment="1">
      <alignment vertical="center"/>
    </xf>
    <xf numFmtId="167" fontId="7" fillId="0" borderId="0" xfId="1" applyNumberFormat="1" applyFont="1" applyFill="1" applyAlignment="1">
      <alignment vertical="center"/>
    </xf>
    <xf numFmtId="2" fontId="34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166" fontId="31" fillId="0" borderId="0" xfId="0" applyFont="1" applyFill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6" fontId="31" fillId="0" borderId="0" xfId="0" applyFont="1" applyFill="1" applyAlignment="1">
      <alignment horizontal="center" vertical="center"/>
    </xf>
    <xf numFmtId="183" fontId="31" fillId="0" borderId="0" xfId="0" applyNumberFormat="1" applyFont="1" applyFill="1" applyAlignment="1">
      <alignment horizontal="center" vertical="center" wrapText="1"/>
    </xf>
    <xf numFmtId="166" fontId="3" fillId="0" borderId="4" xfId="0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6" fontId="3" fillId="0" borderId="4" xfId="0" applyFont="1" applyFill="1" applyBorder="1" applyAlignment="1">
      <alignment horizontal="left" vertical="center"/>
    </xf>
    <xf numFmtId="166" fontId="3" fillId="0" borderId="4" xfId="0" applyFont="1" applyFill="1" applyBorder="1" applyAlignment="1">
      <alignment horizontal="left"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2" fontId="12" fillId="0" borderId="0" xfId="1" applyNumberFormat="1" applyFont="1" applyFill="1" applyBorder="1" applyAlignment="1">
      <alignment horizontal="center" vertical="center"/>
    </xf>
    <xf numFmtId="167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6" fontId="12" fillId="0" borderId="0" xfId="0" applyFont="1" applyFill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4" fontId="12" fillId="0" borderId="0" xfId="1" applyNumberFormat="1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72" fontId="12" fillId="0" borderId="6" xfId="1" applyNumberFormat="1" applyFont="1" applyFill="1" applyBorder="1" applyAlignment="1">
      <alignment horizontal="center" vertical="center"/>
    </xf>
    <xf numFmtId="167" fontId="12" fillId="0" borderId="6" xfId="1" applyNumberFormat="1" applyFont="1" applyFill="1" applyBorder="1" applyAlignment="1">
      <alignment horizontal="center" vertical="center"/>
    </xf>
    <xf numFmtId="2" fontId="12" fillId="0" borderId="6" xfId="1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166" fontId="12" fillId="0" borderId="6" xfId="0" applyFont="1" applyFill="1" applyBorder="1" applyAlignment="1">
      <alignment horizontal="left" vertical="center"/>
    </xf>
    <xf numFmtId="166" fontId="12" fillId="0" borderId="6" xfId="0" applyFont="1" applyFill="1" applyBorder="1" applyAlignment="1">
      <alignment horizontal="left" vertical="center" wrapText="1"/>
    </xf>
    <xf numFmtId="1" fontId="24" fillId="0" borderId="0" xfId="0" applyNumberFormat="1" applyFont="1" applyFill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Alignment="1">
      <alignment vertical="center"/>
    </xf>
    <xf numFmtId="183" fontId="7" fillId="0" borderId="0" xfId="0" applyNumberFormat="1" applyFont="1" applyFill="1" applyAlignment="1">
      <alignment vertical="center"/>
    </xf>
    <xf numFmtId="165" fontId="7" fillId="0" borderId="0" xfId="1" applyFont="1" applyFill="1" applyAlignment="1">
      <alignment vertical="center"/>
    </xf>
    <xf numFmtId="166" fontId="31" fillId="0" borderId="6" xfId="0" applyFont="1" applyFill="1" applyBorder="1" applyAlignment="1">
      <alignment horizontal="center" vertical="center" wrapText="1"/>
    </xf>
    <xf numFmtId="167" fontId="31" fillId="0" borderId="6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vertical="center" wrapText="1"/>
    </xf>
    <xf numFmtId="175" fontId="31" fillId="0" borderId="6" xfId="1" applyNumberFormat="1" applyFont="1" applyFill="1" applyBorder="1" applyAlignment="1">
      <alignment horizontal="center" vertical="center" wrapText="1"/>
    </xf>
    <xf numFmtId="175" fontId="24" fillId="0" borderId="0" xfId="1" applyNumberFormat="1" applyFont="1" applyFill="1" applyBorder="1" applyAlignment="1">
      <alignment vertical="center" wrapText="1"/>
    </xf>
    <xf numFmtId="174" fontId="31" fillId="0" borderId="6" xfId="1" applyNumberFormat="1" applyFont="1" applyFill="1" applyBorder="1" applyAlignment="1">
      <alignment horizontal="center" vertical="center" wrapText="1"/>
    </xf>
    <xf numFmtId="174" fontId="3" fillId="0" borderId="3" xfId="0" applyNumberFormat="1" applyFont="1" applyFill="1" applyBorder="1" applyAlignment="1">
      <alignment horizontal="center" vertical="center" wrapText="1"/>
    </xf>
    <xf numFmtId="174" fontId="3" fillId="0" borderId="0" xfId="1" applyNumberFormat="1" applyFont="1" applyFill="1" applyBorder="1" applyAlignment="1">
      <alignment horizontal="center" vertical="center" wrapText="1"/>
    </xf>
    <xf numFmtId="174" fontId="12" fillId="0" borderId="0" xfId="1" applyNumberFormat="1" applyFont="1" applyFill="1" applyBorder="1" applyAlignment="1">
      <alignment horizontal="center" vertical="center" wrapText="1"/>
    </xf>
    <xf numFmtId="174" fontId="12" fillId="0" borderId="6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vertical="center" wrapText="1"/>
    </xf>
    <xf numFmtId="167" fontId="31" fillId="0" borderId="6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vertical="center" wrapText="1"/>
    </xf>
    <xf numFmtId="175" fontId="3" fillId="0" borderId="3" xfId="1" applyNumberFormat="1" applyFont="1" applyFill="1" applyBorder="1" applyAlignment="1">
      <alignment horizontal="center" vertical="center" wrapText="1"/>
    </xf>
    <xf numFmtId="165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Alignment="1">
      <alignment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Alignment="1">
      <alignment horizontal="center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166" fontId="31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2" fontId="17" fillId="0" borderId="0" xfId="0" applyNumberFormat="1" applyFont="1" applyFill="1" applyAlignment="1">
      <alignment horizontal="left" vertical="center" wrapText="1"/>
    </xf>
    <xf numFmtId="166" fontId="12" fillId="0" borderId="0" xfId="0" applyFont="1" applyFill="1" applyAlignment="1">
      <alignment horizontal="justify" vertical="center"/>
    </xf>
    <xf numFmtId="166" fontId="19" fillId="0" borderId="0" xfId="0" applyFont="1" applyFill="1" applyAlignment="1">
      <alignment horizontal="left" vertical="center" wrapText="1"/>
    </xf>
    <xf numFmtId="2" fontId="30" fillId="0" borderId="0" xfId="0" applyNumberFormat="1" applyFont="1" applyFill="1" applyAlignment="1">
      <alignment horizontal="left" vertical="center" wrapText="1"/>
    </xf>
    <xf numFmtId="166" fontId="19" fillId="0" borderId="0" xfId="0" applyFont="1" applyFill="1" applyAlignment="1">
      <alignment vertical="center"/>
    </xf>
    <xf numFmtId="166" fontId="12" fillId="0" borderId="6" xfId="0" applyFont="1" applyFill="1" applyBorder="1" applyAlignment="1">
      <alignment horizontal="justify" vertical="center"/>
    </xf>
    <xf numFmtId="166" fontId="19" fillId="0" borderId="6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vertical="center" wrapText="1"/>
    </xf>
    <xf numFmtId="2" fontId="28" fillId="0" borderId="0" xfId="0" applyNumberFormat="1" applyFont="1" applyFill="1" applyAlignment="1">
      <alignment vertical="center" wrapText="1"/>
    </xf>
    <xf numFmtId="167" fontId="12" fillId="0" borderId="0" xfId="0" applyNumberFormat="1" applyFont="1" applyFill="1" applyAlignment="1">
      <alignment horizontal="center" vertical="center" wrapText="1"/>
    </xf>
    <xf numFmtId="167" fontId="36" fillId="0" borderId="0" xfId="0" applyNumberFormat="1" applyFont="1" applyFill="1" applyAlignment="1">
      <alignment vertical="center" wrapText="1"/>
    </xf>
    <xf numFmtId="166" fontId="3" fillId="0" borderId="0" xfId="0" applyFont="1" applyFill="1" applyAlignment="1">
      <alignment vertical="center" wrapText="1"/>
    </xf>
    <xf numFmtId="167" fontId="3" fillId="0" borderId="0" xfId="100" applyNumberFormat="1" applyFont="1" applyFill="1" applyBorder="1" applyAlignment="1">
      <alignment horizontal="center" vertical="center" wrapText="1"/>
    </xf>
    <xf numFmtId="166" fontId="6" fillId="0" borderId="0" xfId="0" applyFont="1" applyFill="1" applyAlignment="1">
      <alignment vertical="center" wrapText="1"/>
    </xf>
    <xf numFmtId="166" fontId="4" fillId="0" borderId="0" xfId="0" applyFont="1" applyAlignment="1">
      <alignment horizontal="center" vertical="center"/>
    </xf>
    <xf numFmtId="167" fontId="4" fillId="0" borderId="6" xfId="1" applyNumberFormat="1" applyFont="1" applyFill="1" applyBorder="1" applyAlignment="1">
      <alignment horizontal="center" vertical="center"/>
    </xf>
    <xf numFmtId="173" fontId="6" fillId="0" borderId="4" xfId="1" applyNumberFormat="1" applyFont="1" applyFill="1" applyBorder="1" applyAlignment="1">
      <alignment horizontal="center" vertical="center" wrapText="1"/>
    </xf>
    <xf numFmtId="173" fontId="6" fillId="0" borderId="0" xfId="1" applyNumberFormat="1" applyFont="1" applyFill="1" applyBorder="1" applyAlignment="1">
      <alignment horizontal="center" vertical="center" wrapText="1"/>
    </xf>
    <xf numFmtId="173" fontId="3" fillId="0" borderId="0" xfId="1" applyNumberFormat="1" applyFont="1" applyFill="1" applyBorder="1" applyAlignment="1">
      <alignment horizontal="center" vertical="center" wrapText="1"/>
    </xf>
    <xf numFmtId="173" fontId="4" fillId="0" borderId="6" xfId="1" applyNumberFormat="1" applyFont="1" applyFill="1" applyBorder="1" applyAlignment="1">
      <alignment horizontal="center" vertical="center" wrapText="1"/>
    </xf>
    <xf numFmtId="184" fontId="6" fillId="0" borderId="0" xfId="2" applyNumberFormat="1" applyFont="1" applyFill="1" applyBorder="1" applyAlignment="1">
      <alignment horizontal="center" vertical="center" wrapText="1"/>
    </xf>
    <xf numFmtId="166" fontId="19" fillId="0" borderId="0" xfId="0" applyFont="1" applyAlignment="1">
      <alignment horizontal="left" vertical="center" wrapText="1"/>
    </xf>
    <xf numFmtId="166" fontId="19" fillId="0" borderId="0" xfId="0" applyFont="1" applyAlignment="1">
      <alignment vertical="center" wrapText="1"/>
    </xf>
    <xf numFmtId="166" fontId="12" fillId="0" borderId="6" xfId="0" applyFont="1" applyBorder="1" applyAlignment="1">
      <alignment horizontal="justify" vertical="center" wrapText="1"/>
    </xf>
    <xf numFmtId="166" fontId="19" fillId="0" borderId="6" xfId="0" applyFont="1" applyBorder="1" applyAlignment="1">
      <alignment horizontal="left" vertical="center" wrapText="1"/>
    </xf>
    <xf numFmtId="174" fontId="4" fillId="0" borderId="0" xfId="1" applyNumberFormat="1" applyFont="1" applyFill="1"/>
    <xf numFmtId="170" fontId="5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2" fontId="0" fillId="0" borderId="0" xfId="0" applyNumberFormat="1"/>
    <xf numFmtId="166" fontId="22" fillId="0" borderId="0" xfId="0" applyFont="1"/>
    <xf numFmtId="166" fontId="0" fillId="0" borderId="0" xfId="0" applyAlignment="1">
      <alignment horizontal="center"/>
    </xf>
    <xf numFmtId="166" fontId="7" fillId="0" borderId="0" xfId="0" applyFont="1" applyAlignment="1">
      <alignment horizontal="center"/>
    </xf>
    <xf numFmtId="166" fontId="12" fillId="0" borderId="0" xfId="0" applyFont="1" applyAlignment="1">
      <alignment horizontal="center"/>
    </xf>
    <xf numFmtId="166" fontId="12" fillId="0" borderId="0" xfId="0" applyFont="1"/>
    <xf numFmtId="169" fontId="3" fillId="0" borderId="11" xfId="0" applyNumberFormat="1" applyFont="1" applyBorder="1"/>
    <xf numFmtId="166" fontId="12" fillId="0" borderId="11" xfId="0" applyFont="1" applyBorder="1" applyAlignment="1">
      <alignment horizontal="center"/>
    </xf>
    <xf numFmtId="166" fontId="12" fillId="0" borderId="11" xfId="0" applyFont="1" applyBorder="1"/>
    <xf numFmtId="167" fontId="12" fillId="0" borderId="0" xfId="1" applyNumberFormat="1" applyFont="1" applyFill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167" fontId="27" fillId="0" borderId="0" xfId="0" applyNumberFormat="1" applyFont="1" applyAlignment="1">
      <alignment horizontal="center"/>
    </xf>
    <xf numFmtId="170" fontId="17" fillId="0" borderId="0" xfId="0" applyNumberFormat="1" applyFont="1"/>
    <xf numFmtId="170" fontId="17" fillId="0" borderId="0" xfId="0" applyNumberFormat="1" applyFont="1" applyAlignment="1">
      <alignment horizontal="center"/>
    </xf>
    <xf numFmtId="167" fontId="30" fillId="0" borderId="0" xfId="0" applyNumberFormat="1" applyFont="1" applyAlignment="1">
      <alignment horizontal="center"/>
    </xf>
    <xf numFmtId="1" fontId="1" fillId="0" borderId="0" xfId="0" applyNumberFormat="1" applyFont="1"/>
    <xf numFmtId="174" fontId="12" fillId="0" borderId="0" xfId="1" applyNumberFormat="1" applyFont="1" applyFill="1"/>
    <xf numFmtId="174" fontId="30" fillId="0" borderId="0" xfId="1" applyNumberFormat="1" applyFont="1" applyFill="1"/>
    <xf numFmtId="167" fontId="24" fillId="0" borderId="0" xfId="1" applyNumberFormat="1" applyFont="1" applyFill="1" applyAlignment="1">
      <alignment horizontal="center" vertical="center" wrapText="1"/>
    </xf>
    <xf numFmtId="170" fontId="3" fillId="0" borderId="0" xfId="0" applyNumberFormat="1" applyFont="1" applyAlignment="1">
      <alignment horizontal="right"/>
    </xf>
    <xf numFmtId="174" fontId="12" fillId="0" borderId="0" xfId="1" applyNumberFormat="1" applyFont="1" applyFill="1" applyAlignment="1">
      <alignment horizontal="center"/>
    </xf>
    <xf numFmtId="170" fontId="3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2" fillId="0" borderId="0" xfId="0" applyNumberFormat="1" applyFont="1"/>
    <xf numFmtId="174" fontId="12" fillId="0" borderId="0" xfId="1" applyNumberFormat="1" applyFont="1" applyFill="1" applyAlignment="1">
      <alignment horizontal="center" vertical="center"/>
    </xf>
    <xf numFmtId="186" fontId="3" fillId="0" borderId="0" xfId="0" applyNumberFormat="1" applyFont="1" applyAlignment="1">
      <alignment horizontal="center"/>
    </xf>
    <xf numFmtId="167" fontId="12" fillId="0" borderId="0" xfId="0" applyNumberFormat="1" applyFont="1"/>
    <xf numFmtId="167" fontId="24" fillId="0" borderId="0" xfId="1" applyNumberFormat="1" applyFont="1" applyFill="1" applyAlignment="1">
      <alignment vertical="center" wrapText="1"/>
    </xf>
    <xf numFmtId="170" fontId="3" fillId="0" borderId="0" xfId="0" applyNumberFormat="1" applyFont="1" applyAlignment="1">
      <alignment horizontal="right" vertical="center"/>
    </xf>
    <xf numFmtId="0" fontId="12" fillId="0" borderId="0" xfId="0" applyNumberFormat="1" applyFont="1"/>
    <xf numFmtId="1" fontId="24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7" fillId="0" borderId="0" xfId="0" applyFont="1"/>
    <xf numFmtId="166" fontId="19" fillId="0" borderId="11" xfId="0" applyFont="1" applyBorder="1" applyAlignment="1">
      <alignment vertical="center" wrapText="1"/>
    </xf>
    <xf numFmtId="165" fontId="27" fillId="0" borderId="0" xfId="1" applyFont="1" applyAlignment="1">
      <alignment horizontal="center"/>
    </xf>
    <xf numFmtId="167" fontId="12" fillId="0" borderId="0" xfId="1" applyNumberFormat="1" applyFont="1" applyFill="1" applyBorder="1" applyAlignment="1"/>
    <xf numFmtId="187" fontId="12" fillId="0" borderId="0" xfId="1" applyNumberFormat="1" applyFont="1" applyFill="1" applyBorder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9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7" fontId="23" fillId="0" borderId="0" xfId="0" applyNumberFormat="1" applyFont="1" applyAlignment="1">
      <alignment horizontal="center"/>
    </xf>
    <xf numFmtId="17" fontId="3" fillId="0" borderId="0" xfId="0" applyNumberFormat="1" applyFont="1"/>
    <xf numFmtId="166" fontId="6" fillId="0" borderId="0" xfId="269" applyFont="1"/>
    <xf numFmtId="166" fontId="4" fillId="0" borderId="0" xfId="269" applyFont="1" applyAlignment="1">
      <alignment horizontal="right"/>
    </xf>
    <xf numFmtId="1" fontId="4" fillId="0" borderId="0" xfId="269" applyNumberFormat="1" applyFont="1"/>
    <xf numFmtId="166" fontId="12" fillId="0" borderId="0" xfId="269" applyFont="1" applyAlignment="1">
      <alignment horizontal="right"/>
    </xf>
    <xf numFmtId="169" fontId="3" fillId="0" borderId="0" xfId="269" applyNumberFormat="1" applyFont="1"/>
    <xf numFmtId="166" fontId="4" fillId="0" borderId="0" xfId="269" applyFont="1" applyAlignment="1">
      <alignment horizontal="center"/>
    </xf>
    <xf numFmtId="166" fontId="4" fillId="0" borderId="0" xfId="269" applyFont="1"/>
    <xf numFmtId="167" fontId="4" fillId="0" borderId="0" xfId="269" applyNumberFormat="1" applyFont="1" applyAlignment="1">
      <alignment horizontal="center"/>
    </xf>
    <xf numFmtId="169" fontId="3" fillId="0" borderId="11" xfId="269" applyNumberFormat="1" applyFont="1" applyBorder="1"/>
    <xf numFmtId="166" fontId="4" fillId="0" borderId="11" xfId="269" applyFont="1" applyBorder="1" applyAlignment="1">
      <alignment horizontal="right"/>
    </xf>
    <xf numFmtId="166" fontId="4" fillId="0" borderId="11" xfId="269" applyFont="1" applyBorder="1" applyAlignment="1">
      <alignment horizontal="center"/>
    </xf>
    <xf numFmtId="166" fontId="4" fillId="0" borderId="11" xfId="269" applyFont="1" applyBorder="1"/>
    <xf numFmtId="167" fontId="4" fillId="0" borderId="11" xfId="269" applyNumberFormat="1" applyFont="1" applyBorder="1" applyAlignment="1">
      <alignment horizontal="center"/>
    </xf>
    <xf numFmtId="170" fontId="3" fillId="0" borderId="0" xfId="269" applyNumberFormat="1" applyFont="1"/>
    <xf numFmtId="170" fontId="3" fillId="0" borderId="0" xfId="269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Alignment="1">
      <alignment horizontal="center"/>
    </xf>
    <xf numFmtId="167" fontId="4" fillId="0" borderId="0" xfId="100" applyNumberFormat="1" applyFont="1" applyFill="1" applyBorder="1" applyAlignment="1">
      <alignment horizontal="center"/>
    </xf>
    <xf numFmtId="167" fontId="4" fillId="0" borderId="0" xfId="269" applyNumberFormat="1" applyFont="1" applyAlignment="1">
      <alignment horizontal="right"/>
    </xf>
    <xf numFmtId="167" fontId="4" fillId="0" borderId="0" xfId="100" applyNumberFormat="1" applyFont="1" applyFill="1" applyBorder="1" applyAlignment="1">
      <alignment horizontal="right"/>
    </xf>
    <xf numFmtId="167" fontId="12" fillId="0" borderId="0" xfId="1" applyNumberFormat="1" applyFont="1" applyFill="1" applyAlignment="1">
      <alignment horizontal="center"/>
    </xf>
    <xf numFmtId="167" fontId="4" fillId="0" borderId="0" xfId="269" applyNumberFormat="1" applyFont="1"/>
    <xf numFmtId="167" fontId="12" fillId="0" borderId="0" xfId="100" applyNumberFormat="1" applyFont="1" applyFill="1" applyBorder="1" applyAlignment="1">
      <alignment horizontal="center"/>
    </xf>
    <xf numFmtId="174" fontId="4" fillId="0" borderId="0" xfId="1" applyNumberFormat="1" applyFont="1" applyFill="1" applyBorder="1"/>
    <xf numFmtId="174" fontId="4" fillId="0" borderId="11" xfId="1" applyNumberFormat="1" applyFont="1" applyFill="1" applyBorder="1"/>
    <xf numFmtId="167" fontId="12" fillId="0" borderId="0" xfId="269" applyNumberFormat="1" applyFont="1" applyAlignment="1">
      <alignment horizontal="right"/>
    </xf>
    <xf numFmtId="2" fontId="4" fillId="0" borderId="0" xfId="269" applyNumberFormat="1" applyFont="1"/>
    <xf numFmtId="174" fontId="4" fillId="0" borderId="0" xfId="1" applyNumberFormat="1" applyFont="1" applyFill="1" applyAlignment="1">
      <alignment horizontal="right"/>
    </xf>
    <xf numFmtId="1" fontId="8" fillId="0" borderId="0" xfId="269" applyNumberFormat="1" applyFont="1" applyAlignment="1">
      <alignment vertical="center" wrapText="1"/>
    </xf>
    <xf numFmtId="166" fontId="8" fillId="0" borderId="0" xfId="269" applyFont="1" applyAlignment="1">
      <alignment horizontal="center" vertical="center" wrapText="1"/>
    </xf>
    <xf numFmtId="166" fontId="12" fillId="0" borderId="0" xfId="269" applyFont="1" applyAlignment="1">
      <alignment horizontal="center"/>
    </xf>
    <xf numFmtId="2" fontId="12" fillId="0" borderId="0" xfId="269" applyNumberFormat="1" applyFont="1" applyAlignment="1">
      <alignment horizontal="right"/>
    </xf>
    <xf numFmtId="2" fontId="4" fillId="0" borderId="0" xfId="269" applyNumberFormat="1" applyFont="1" applyAlignment="1">
      <alignment horizontal="right"/>
    </xf>
    <xf numFmtId="2" fontId="4" fillId="0" borderId="0" xfId="1" applyNumberFormat="1" applyFont="1" applyFill="1" applyAlignment="1">
      <alignment horizontal="center"/>
    </xf>
    <xf numFmtId="169" fontId="3" fillId="0" borderId="0" xfId="269" applyNumberFormat="1" applyFont="1" applyAlignment="1">
      <alignment horizontal="center"/>
    </xf>
    <xf numFmtId="0" fontId="3" fillId="0" borderId="0" xfId="269" applyNumberFormat="1" applyFont="1"/>
    <xf numFmtId="166" fontId="6" fillId="0" borderId="0" xfId="0" applyFont="1"/>
    <xf numFmtId="165" fontId="4" fillId="0" borderId="0" xfId="1" applyFont="1" applyFill="1"/>
    <xf numFmtId="166" fontId="27" fillId="0" borderId="0" xfId="0" applyFont="1"/>
    <xf numFmtId="166" fontId="30" fillId="0" borderId="0" xfId="0" applyFont="1"/>
    <xf numFmtId="166" fontId="4" fillId="0" borderId="0" xfId="0" applyFont="1"/>
    <xf numFmtId="166" fontId="4" fillId="0" borderId="11" xfId="0" applyFont="1" applyBorder="1"/>
    <xf numFmtId="166" fontId="4" fillId="0" borderId="5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70" fontId="5" fillId="0" borderId="0" xfId="0" applyNumberFormat="1" applyFont="1"/>
    <xf numFmtId="167" fontId="27" fillId="0" borderId="0" xfId="1" applyNumberFormat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7" fontId="4" fillId="0" borderId="11" xfId="1" applyNumberFormat="1" applyFont="1" applyFill="1" applyBorder="1" applyAlignment="1">
      <alignment horizontal="center"/>
    </xf>
    <xf numFmtId="174" fontId="27" fillId="0" borderId="0" xfId="1" applyNumberFormat="1" applyFont="1" applyFill="1" applyBorder="1" applyAlignment="1">
      <alignment horizontal="center"/>
    </xf>
    <xf numFmtId="174" fontId="27" fillId="0" borderId="0" xfId="1" applyNumberFormat="1" applyFont="1" applyFill="1" applyBorder="1"/>
    <xf numFmtId="167" fontId="4" fillId="0" borderId="0" xfId="0" applyNumberFormat="1" applyFont="1"/>
    <xf numFmtId="167" fontId="27" fillId="0" borderId="0" xfId="1" applyNumberFormat="1" applyFont="1" applyFill="1" applyAlignment="1">
      <alignment horizontal="center"/>
    </xf>
    <xf numFmtId="167" fontId="27" fillId="0" borderId="0" xfId="0" applyNumberFormat="1" applyFont="1"/>
    <xf numFmtId="165" fontId="3" fillId="0" borderId="0" xfId="1" applyFont="1" applyFill="1" applyBorder="1"/>
    <xf numFmtId="169" fontId="38" fillId="0" borderId="0" xfId="278" applyNumberFormat="1" applyFont="1" applyAlignment="1">
      <alignment horizontal="left"/>
    </xf>
    <xf numFmtId="188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70" fontId="20" fillId="0" borderId="0" xfId="0" applyNumberFormat="1" applyFont="1" applyAlignment="1">
      <alignment horizontal="left"/>
    </xf>
    <xf numFmtId="170" fontId="39" fillId="0" borderId="0" xfId="0" applyNumberFormat="1" applyFont="1" applyAlignment="1">
      <alignment horizontal="left" vertical="top"/>
    </xf>
    <xf numFmtId="165" fontId="20" fillId="0" borderId="0" xfId="1" applyFont="1" applyFill="1" applyBorder="1" applyAlignment="1">
      <alignment horizontal="left"/>
    </xf>
    <xf numFmtId="165" fontId="3" fillId="0" borderId="0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1" applyFont="1" applyFill="1" applyBorder="1"/>
    <xf numFmtId="167" fontId="4" fillId="0" borderId="0" xfId="0" applyNumberFormat="1" applyFont="1" applyAlignment="1">
      <alignment horizontal="right"/>
    </xf>
    <xf numFmtId="166" fontId="6" fillId="0" borderId="2" xfId="0" quotePrefix="1" applyFont="1" applyBorder="1" applyAlignment="1">
      <alignment horizontal="center" vertical="center" wrapText="1"/>
    </xf>
    <xf numFmtId="166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6" fontId="6" fillId="0" borderId="3" xfId="0" quotePrefix="1" applyFont="1" applyFill="1" applyBorder="1" applyAlignment="1">
      <alignment horizontal="center" vertical="center" wrapText="1"/>
    </xf>
    <xf numFmtId="175" fontId="3" fillId="0" borderId="3" xfId="1" quotePrefix="1" applyNumberFormat="1" applyFont="1" applyFill="1" applyBorder="1" applyAlignment="1">
      <alignment horizontal="center" vertical="center" wrapText="1"/>
    </xf>
    <xf numFmtId="166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6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7" fontId="4" fillId="0" borderId="0" xfId="1" quotePrefix="1" applyNumberFormat="1" applyFont="1" applyFill="1" applyBorder="1" applyAlignment="1">
      <alignment horizontal="center" vertical="center"/>
    </xf>
    <xf numFmtId="166" fontId="6" fillId="0" borderId="0" xfId="0" quotePrefix="1" applyFont="1" applyFill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70" fontId="75" fillId="0" borderId="0" xfId="0" applyNumberFormat="1" applyFont="1" applyAlignment="1">
      <alignment horizontal="center"/>
    </xf>
    <xf numFmtId="0" fontId="76" fillId="0" borderId="2" xfId="0" applyNumberFormat="1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66" fontId="14" fillId="0" borderId="0" xfId="0" applyFont="1" applyAlignment="1">
      <alignment horizontal="center" vertical="center" wrapText="1"/>
    </xf>
    <xf numFmtId="170" fontId="3" fillId="0" borderId="5" xfId="0" applyNumberFormat="1" applyFont="1" applyBorder="1" applyAlignment="1">
      <alignment horizontal="center" vertical="center" wrapText="1"/>
    </xf>
    <xf numFmtId="166" fontId="4" fillId="0" borderId="5" xfId="0" applyFont="1" applyBorder="1" applyAlignment="1">
      <alignment horizontal="center" vertical="center" wrapText="1"/>
    </xf>
    <xf numFmtId="174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70" fontId="3" fillId="0" borderId="0" xfId="0" applyNumberFormat="1" applyFont="1" applyAlignment="1">
      <alignment horizontal="center" vertical="center" wrapText="1"/>
    </xf>
    <xf numFmtId="170" fontId="3" fillId="0" borderId="3" xfId="0" applyNumberFormat="1" applyFont="1" applyBorder="1" applyAlignment="1">
      <alignment horizontal="center" vertical="center" wrapText="1"/>
    </xf>
    <xf numFmtId="166" fontId="3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6" fontId="3" fillId="0" borderId="12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5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70" fontId="3" fillId="0" borderId="1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3" fillId="0" borderId="3" xfId="0" applyFont="1" applyBorder="1" applyAlignment="1">
      <alignment horizontal="center" vertical="center" wrapText="1"/>
    </xf>
    <xf numFmtId="166" fontId="6" fillId="0" borderId="0" xfId="269" applyFont="1" applyAlignment="1">
      <alignment horizontal="center" vertical="center" wrapText="1"/>
    </xf>
    <xf numFmtId="166" fontId="14" fillId="0" borderId="0" xfId="269" applyFont="1" applyAlignment="1">
      <alignment horizontal="center" vertical="center" wrapText="1"/>
    </xf>
    <xf numFmtId="166" fontId="6" fillId="0" borderId="5" xfId="269" applyFont="1" applyBorder="1" applyAlignment="1">
      <alignment horizontal="center" vertical="center" wrapText="1"/>
    </xf>
    <xf numFmtId="166" fontId="37" fillId="0" borderId="5" xfId="269" applyFont="1" applyBorder="1" applyAlignment="1">
      <alignment horizontal="center" vertical="center" wrapText="1"/>
    </xf>
    <xf numFmtId="166" fontId="14" fillId="0" borderId="5" xfId="269" applyFont="1" applyBorder="1" applyAlignment="1">
      <alignment horizontal="center" vertical="center" wrapText="1"/>
    </xf>
    <xf numFmtId="166" fontId="14" fillId="0" borderId="3" xfId="269" applyFont="1" applyBorder="1" applyAlignment="1">
      <alignment horizontal="center" vertical="center" wrapText="1"/>
    </xf>
    <xf numFmtId="166" fontId="6" fillId="0" borderId="3" xfId="269" applyFont="1" applyBorder="1" applyAlignment="1">
      <alignment horizontal="center" vertical="center" wrapText="1"/>
    </xf>
    <xf numFmtId="170" fontId="3" fillId="0" borderId="5" xfId="269" applyNumberFormat="1" applyFont="1" applyBorder="1" applyAlignment="1">
      <alignment horizontal="center" vertical="center" wrapText="1"/>
    </xf>
    <xf numFmtId="166" fontId="4" fillId="0" borderId="5" xfId="269" applyFont="1" applyBorder="1" applyAlignment="1">
      <alignment horizontal="center" vertical="center" wrapText="1"/>
    </xf>
    <xf numFmtId="170" fontId="3" fillId="0" borderId="0" xfId="269" applyNumberFormat="1" applyFont="1" applyAlignment="1">
      <alignment horizontal="center" vertical="center" wrapText="1"/>
    </xf>
    <xf numFmtId="170" fontId="3" fillId="0" borderId="3" xfId="269" applyNumberFormat="1" applyFont="1" applyBorder="1" applyAlignment="1">
      <alignment horizontal="center" vertical="center" wrapText="1"/>
    </xf>
    <xf numFmtId="166" fontId="3" fillId="0" borderId="0" xfId="269" applyFont="1" applyAlignment="1">
      <alignment horizontal="center" vertical="center" wrapText="1"/>
    </xf>
    <xf numFmtId="166" fontId="3" fillId="0" borderId="3" xfId="269" applyFont="1" applyBorder="1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5" fontId="3" fillId="0" borderId="5" xfId="269" applyNumberFormat="1" applyFont="1" applyBorder="1" applyAlignment="1">
      <alignment horizontal="center" vertical="center" wrapText="1"/>
    </xf>
    <xf numFmtId="166" fontId="19" fillId="0" borderId="0" xfId="0" applyFont="1" applyAlignment="1">
      <alignment horizontal="center" vertical="center" wrapText="1"/>
    </xf>
    <xf numFmtId="166" fontId="3" fillId="0" borderId="5" xfId="0" applyFont="1" applyBorder="1" applyAlignment="1">
      <alignment horizontal="center" vertical="center" wrapText="1"/>
    </xf>
    <xf numFmtId="166" fontId="19" fillId="0" borderId="5" xfId="0" applyFont="1" applyBorder="1" applyAlignment="1">
      <alignment horizontal="center" vertical="center" wrapText="1"/>
    </xf>
    <xf numFmtId="166" fontId="0" fillId="0" borderId="3" xfId="0" applyBorder="1" applyAlignment="1"/>
    <xf numFmtId="1" fontId="3" fillId="0" borderId="5" xfId="0" applyNumberFormat="1" applyFont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70" fontId="35" fillId="0" borderId="5" xfId="0" applyNumberFormat="1" applyFont="1" applyBorder="1" applyAlignment="1">
      <alignment horizontal="center" vertical="center" wrapText="1"/>
    </xf>
    <xf numFmtId="166" fontId="16" fillId="0" borderId="0" xfId="0" applyFont="1" applyAlignment="1">
      <alignment horizontal="left" vertical="center" wrapText="1"/>
    </xf>
    <xf numFmtId="166" fontId="8" fillId="0" borderId="0" xfId="0" applyFont="1" applyAlignment="1">
      <alignment horizontal="center" vertical="center" wrapText="1" shrinkToFit="1"/>
    </xf>
    <xf numFmtId="166" fontId="9" fillId="0" borderId="0" xfId="0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166" fontId="14" fillId="0" borderId="2" xfId="0" applyFont="1" applyBorder="1" applyAlignment="1">
      <alignment horizontal="center" vertical="center" wrapText="1"/>
    </xf>
    <xf numFmtId="166" fontId="6" fillId="0" borderId="0" xfId="0" applyFont="1" applyAlignment="1">
      <alignment horizontal="left" vertical="center" wrapText="1"/>
    </xf>
    <xf numFmtId="166" fontId="35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6" fillId="0" borderId="4" xfId="0" applyFont="1" applyBorder="1" applyAlignment="1">
      <alignment horizontal="left" vertical="center" wrapText="1"/>
    </xf>
    <xf numFmtId="166" fontId="16" fillId="0" borderId="4" xfId="0" applyFont="1" applyBorder="1" applyAlignment="1">
      <alignment horizontal="left" vertical="center" wrapText="1"/>
    </xf>
    <xf numFmtId="166" fontId="24" fillId="0" borderId="0" xfId="0" applyFont="1" applyFill="1" applyAlignment="1">
      <alignment horizontal="center" vertical="center" wrapText="1" shrinkToFit="1"/>
    </xf>
    <xf numFmtId="166" fontId="24" fillId="2" borderId="0" xfId="0" applyFont="1" applyFill="1" applyAlignment="1">
      <alignment horizontal="center" vertical="center" wrapText="1" shrinkToFit="1"/>
    </xf>
    <xf numFmtId="166" fontId="31" fillId="0" borderId="0" xfId="0" applyFont="1" applyFill="1" applyAlignment="1">
      <alignment horizontal="center" vertical="center" wrapText="1"/>
    </xf>
    <xf numFmtId="166" fontId="31" fillId="2" borderId="0" xfId="0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7" fontId="3" fillId="2" borderId="2" xfId="0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66" fontId="35" fillId="0" borderId="0" xfId="0" applyFont="1" applyFill="1" applyAlignment="1">
      <alignment horizontal="left" vertical="center"/>
    </xf>
    <xf numFmtId="166" fontId="3" fillId="0" borderId="0" xfId="0" applyFont="1" applyFill="1" applyAlignment="1">
      <alignment horizontal="left" vertical="center"/>
    </xf>
    <xf numFmtId="166" fontId="35" fillId="0" borderId="0" xfId="0" applyFont="1" applyFill="1" applyAlignment="1">
      <alignment horizontal="left" vertical="center" wrapText="1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6" fontId="3" fillId="0" borderId="1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center" wrapText="1"/>
    </xf>
    <xf numFmtId="166" fontId="3" fillId="0" borderId="7" xfId="0" applyFont="1" applyFill="1" applyBorder="1" applyAlignment="1">
      <alignment horizontal="center" vertical="center" wrapText="1"/>
    </xf>
    <xf numFmtId="166" fontId="12" fillId="0" borderId="8" xfId="0" applyFont="1" applyFill="1" applyBorder="1" applyAlignment="1">
      <alignment horizontal="center" vertical="center" wrapText="1"/>
    </xf>
    <xf numFmtId="166" fontId="12" fillId="0" borderId="9" xfId="0" applyFont="1" applyFill="1" applyBorder="1" applyAlignment="1">
      <alignment horizontal="center" vertical="center" wrapText="1"/>
    </xf>
    <xf numFmtId="166" fontId="12" fillId="0" borderId="10" xfId="0" applyFont="1" applyFill="1" applyBorder="1" applyAlignment="1">
      <alignment horizontal="center" vertical="center" wrapText="1"/>
    </xf>
    <xf numFmtId="166" fontId="19" fillId="0" borderId="0" xfId="0" applyFont="1" applyFill="1" applyAlignment="1">
      <alignment horizontal="center" vertical="center"/>
    </xf>
    <xf numFmtId="166" fontId="19" fillId="0" borderId="3" xfId="0" applyFont="1" applyFill="1" applyBorder="1" applyAlignment="1">
      <alignment horizontal="center" vertical="center"/>
    </xf>
    <xf numFmtId="166" fontId="3" fillId="0" borderId="0" xfId="0" applyFont="1" applyFill="1" applyAlignment="1">
      <alignment horizontal="left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6" fontId="6" fillId="0" borderId="1" xfId="0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166" fontId="14" fillId="0" borderId="1" xfId="0" applyFont="1" applyBorder="1" applyAlignment="1">
      <alignment horizontal="center" vertical="center" wrapText="1"/>
    </xf>
    <xf numFmtId="166" fontId="14" fillId="0" borderId="3" xfId="0" applyFont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6" fontId="6" fillId="0" borderId="1" xfId="0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left" vertical="center" wrapText="1"/>
    </xf>
    <xf numFmtId="166" fontId="8" fillId="0" borderId="0" xfId="0" applyFont="1" applyFill="1" applyAlignment="1">
      <alignment horizontal="center" vertical="center" wrapText="1" shrinkToFit="1"/>
    </xf>
    <xf numFmtId="166" fontId="8" fillId="2" borderId="0" xfId="0" applyFont="1" applyFill="1" applyAlignment="1">
      <alignment horizontal="center" vertical="center" wrapText="1" shrinkToFit="1"/>
    </xf>
    <xf numFmtId="166" fontId="9" fillId="0" borderId="0" xfId="0" applyFont="1" applyFill="1" applyAlignment="1">
      <alignment horizontal="center" vertical="center" wrapText="1"/>
    </xf>
    <xf numFmtId="166" fontId="9" fillId="2" borderId="0" xfId="0" applyFont="1" applyFill="1" applyAlignment="1">
      <alignment horizontal="center" vertical="center" wrapText="1"/>
    </xf>
    <xf numFmtId="166" fontId="14" fillId="0" borderId="1" xfId="0" applyFont="1" applyFill="1" applyBorder="1" applyAlignment="1">
      <alignment horizontal="center" vertical="center" wrapText="1"/>
    </xf>
    <xf numFmtId="166" fontId="14" fillId="0" borderId="3" xfId="0" applyFont="1" applyFill="1" applyBorder="1" applyAlignment="1">
      <alignment horizontal="center" vertical="center" wrapText="1"/>
    </xf>
    <xf numFmtId="166" fontId="16" fillId="0" borderId="4" xfId="0" applyFont="1" applyFill="1" applyBorder="1" applyAlignment="1">
      <alignment horizontal="left" vertical="center" wrapText="1"/>
    </xf>
    <xf numFmtId="166" fontId="16" fillId="0" borderId="0" xfId="0" applyFont="1" applyFill="1" applyAlignment="1">
      <alignment horizontal="left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99"/>
      <color rgb="FFFF9933"/>
      <color rgb="FF005828"/>
      <color rgb="FFD0F4ED"/>
      <color rgb="FFC1F1E8"/>
      <color rgb="FFDAD2E4"/>
      <color rgb="FFD8D3BA"/>
      <color rgb="FFD1CBAF"/>
      <color rgb="FF0000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6"/>
  <sheetViews>
    <sheetView tabSelected="1" view="pageBreakPreview" zoomScaleNormal="100" zoomScalePageLayoutView="55" workbookViewId="0">
      <pane xSplit="2" ySplit="11" topLeftCell="H12" activePane="bottomRight" state="frozen"/>
      <selection activeCell="I91" sqref="I91"/>
      <selection pane="topRight" activeCell="I91" sqref="I91"/>
      <selection pane="bottomLeft" activeCell="I91" sqref="I91"/>
      <selection pane="bottomRight" activeCell="R91" sqref="R91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71" customWidth="1"/>
    <col min="7" max="7" width="9.140625" style="5" customWidth="1"/>
    <col min="8" max="8" width="10.28515625" style="5" customWidth="1"/>
    <col min="9" max="9" width="11.28515625" style="471" customWidth="1"/>
    <col min="10" max="10" width="11.28515625" style="411" customWidth="1"/>
    <col min="11" max="13" width="11.28515625" style="377" customWidth="1"/>
    <col min="14" max="16" width="11.28515625" style="471" customWidth="1"/>
    <col min="17" max="16384" width="13.5703125" style="471"/>
  </cols>
  <sheetData>
    <row r="1" spans="1:134" ht="15" customHeight="1">
      <c r="J1" s="445"/>
      <c r="K1" s="454"/>
      <c r="L1" s="454"/>
      <c r="M1" s="454"/>
    </row>
    <row r="2" spans="1:134" s="467" customFormat="1" ht="15" customHeight="1">
      <c r="A2" s="515" t="s">
        <v>0</v>
      </c>
      <c r="B2" s="515"/>
      <c r="C2" s="515"/>
      <c r="D2" s="515"/>
      <c r="E2" s="515"/>
      <c r="F2" s="515"/>
      <c r="G2" s="515" t="s">
        <v>1</v>
      </c>
      <c r="H2" s="515"/>
      <c r="I2" s="515"/>
      <c r="J2" s="515"/>
      <c r="K2" s="515"/>
      <c r="L2" s="515"/>
      <c r="M2" s="515"/>
      <c r="N2" s="515"/>
      <c r="O2" s="515"/>
      <c r="P2" s="515"/>
    </row>
    <row r="3" spans="1:134" ht="15" customHeight="1">
      <c r="A3" s="516" t="s">
        <v>2</v>
      </c>
      <c r="B3" s="516"/>
      <c r="C3" s="516"/>
      <c r="D3" s="516"/>
      <c r="E3" s="516"/>
      <c r="F3" s="516"/>
      <c r="G3" s="516" t="s">
        <v>3</v>
      </c>
      <c r="H3" s="516"/>
      <c r="I3" s="516"/>
      <c r="J3" s="516"/>
      <c r="K3" s="516"/>
      <c r="L3" s="516"/>
      <c r="M3" s="516"/>
      <c r="N3" s="516"/>
      <c r="O3" s="516"/>
      <c r="P3" s="516"/>
    </row>
    <row r="4" spans="1:134" ht="15" customHeight="1">
      <c r="A4" s="386"/>
      <c r="B4" s="386"/>
      <c r="C4" s="472"/>
      <c r="D4" s="472"/>
      <c r="E4" s="472"/>
      <c r="F4" s="472"/>
      <c r="G4" s="386"/>
      <c r="H4" s="386"/>
      <c r="I4" s="472"/>
      <c r="J4" s="478"/>
      <c r="K4" s="455"/>
      <c r="L4" s="455"/>
      <c r="M4" s="455"/>
      <c r="N4" s="472"/>
      <c r="O4" s="472"/>
      <c r="P4" s="472"/>
    </row>
    <row r="5" spans="1:134" ht="24.95" customHeight="1">
      <c r="A5" s="521" t="s">
        <v>4</v>
      </c>
      <c r="B5" s="521" t="s">
        <v>5</v>
      </c>
      <c r="C5" s="523" t="s">
        <v>6</v>
      </c>
      <c r="D5" s="523" t="s">
        <v>7</v>
      </c>
      <c r="E5" s="523" t="s">
        <v>8</v>
      </c>
      <c r="F5" s="526" t="s">
        <v>9</v>
      </c>
      <c r="G5" s="530" t="s">
        <v>10</v>
      </c>
      <c r="H5" s="530" t="s">
        <v>5</v>
      </c>
      <c r="I5" s="526" t="s">
        <v>11</v>
      </c>
      <c r="J5" s="534"/>
      <c r="K5" s="526" t="s">
        <v>12</v>
      </c>
      <c r="L5" s="534"/>
      <c r="M5" s="526" t="s">
        <v>13</v>
      </c>
      <c r="N5" s="534"/>
      <c r="O5" s="526" t="s">
        <v>14</v>
      </c>
      <c r="P5" s="534"/>
    </row>
    <row r="6" spans="1:134" ht="24.95" customHeight="1">
      <c r="A6" s="521"/>
      <c r="B6" s="521"/>
      <c r="C6" s="523"/>
      <c r="D6" s="523"/>
      <c r="E6" s="523"/>
      <c r="F6" s="523"/>
      <c r="G6" s="521"/>
      <c r="H6" s="521"/>
      <c r="I6" s="535"/>
      <c r="J6" s="525"/>
      <c r="K6" s="535"/>
      <c r="L6" s="525"/>
      <c r="M6" s="535"/>
      <c r="N6" s="525"/>
      <c r="O6" s="535"/>
      <c r="P6" s="525"/>
      <c r="AL6" s="481"/>
    </row>
    <row r="7" spans="1:134" ht="50.1" customHeight="1">
      <c r="A7" s="521"/>
      <c r="B7" s="521"/>
      <c r="C7" s="524"/>
      <c r="D7" s="524"/>
      <c r="E7" s="524"/>
      <c r="F7" s="524"/>
      <c r="G7" s="521"/>
      <c r="H7" s="521"/>
      <c r="I7" s="531" t="s">
        <v>15</v>
      </c>
      <c r="J7" s="532" t="s">
        <v>16</v>
      </c>
      <c r="K7" s="531" t="s">
        <v>15</v>
      </c>
      <c r="L7" s="532" t="s">
        <v>17</v>
      </c>
      <c r="M7" s="531" t="s">
        <v>18</v>
      </c>
      <c r="N7" s="532" t="s">
        <v>17</v>
      </c>
      <c r="O7" s="531" t="s">
        <v>18</v>
      </c>
      <c r="P7" s="531" t="s">
        <v>17</v>
      </c>
    </row>
    <row r="8" spans="1:134" ht="49.5" customHeight="1">
      <c r="A8" s="522"/>
      <c r="B8" s="522" t="s">
        <v>19</v>
      </c>
      <c r="C8" s="525"/>
      <c r="D8" s="525"/>
      <c r="E8" s="525"/>
      <c r="F8" s="525"/>
      <c r="G8" s="522"/>
      <c r="H8" s="522" t="s">
        <v>19</v>
      </c>
      <c r="I8" s="525"/>
      <c r="J8" s="533"/>
      <c r="K8" s="525"/>
      <c r="L8" s="533"/>
      <c r="M8" s="525"/>
      <c r="N8" s="533"/>
      <c r="O8" s="525"/>
      <c r="P8" s="525"/>
    </row>
    <row r="9" spans="1:134" ht="15" customHeight="1">
      <c r="A9" s="517" t="s">
        <v>20</v>
      </c>
      <c r="B9" s="518"/>
      <c r="C9" s="473" t="s">
        <v>21</v>
      </c>
      <c r="D9" s="195" t="s">
        <v>22</v>
      </c>
      <c r="E9" s="195" t="s">
        <v>23</v>
      </c>
      <c r="F9" s="195" t="s">
        <v>24</v>
      </c>
      <c r="G9" s="517" t="s">
        <v>20</v>
      </c>
      <c r="H9" s="518"/>
      <c r="I9" s="518" t="s">
        <v>21</v>
      </c>
      <c r="J9" s="518"/>
      <c r="K9" s="519" t="s">
        <v>22</v>
      </c>
      <c r="L9" s="519"/>
      <c r="M9" s="520" t="s">
        <v>23</v>
      </c>
      <c r="N9" s="520"/>
      <c r="O9" s="520" t="s">
        <v>24</v>
      </c>
      <c r="P9" s="520"/>
    </row>
    <row r="10" spans="1:134" s="468" customFormat="1" ht="15" customHeight="1">
      <c r="A10" s="528" t="s">
        <v>25</v>
      </c>
      <c r="B10" s="528"/>
      <c r="C10" s="474">
        <v>100</v>
      </c>
      <c r="D10" s="474">
        <v>28.92</v>
      </c>
      <c r="E10" s="474">
        <v>65.89</v>
      </c>
      <c r="F10" s="474">
        <v>5.19</v>
      </c>
      <c r="G10" s="528" t="s">
        <v>26</v>
      </c>
      <c r="H10" s="528"/>
      <c r="I10" s="529">
        <v>100</v>
      </c>
      <c r="J10" s="529"/>
      <c r="K10" s="527">
        <v>28.92</v>
      </c>
      <c r="L10" s="527"/>
      <c r="M10" s="527">
        <v>65.89</v>
      </c>
      <c r="N10" s="527"/>
      <c r="O10" s="527">
        <v>5.19</v>
      </c>
      <c r="P10" s="527"/>
      <c r="ED10" s="412"/>
    </row>
    <row r="11" spans="1:134" ht="15" customHeight="1">
      <c r="A11" s="528" t="s">
        <v>27</v>
      </c>
      <c r="B11" s="528"/>
      <c r="C11" s="474">
        <v>100</v>
      </c>
      <c r="D11" s="474">
        <v>25.135146341589799</v>
      </c>
      <c r="E11" s="474">
        <v>68.251105271614193</v>
      </c>
      <c r="F11" s="474">
        <v>6.6137483867958302</v>
      </c>
      <c r="G11" s="528" t="s">
        <v>27</v>
      </c>
      <c r="H11" s="528"/>
      <c r="I11" s="529">
        <v>100</v>
      </c>
      <c r="J11" s="529"/>
      <c r="K11" s="527">
        <v>25.14</v>
      </c>
      <c r="L11" s="527"/>
      <c r="M11" s="527">
        <v>68.25</v>
      </c>
      <c r="N11" s="527"/>
      <c r="O11" s="527">
        <v>6.61</v>
      </c>
      <c r="P11" s="527"/>
    </row>
    <row r="12" spans="1:134" s="469" customFormat="1" ht="15" customHeight="1">
      <c r="A12" s="475"/>
      <c r="B12" s="378"/>
      <c r="C12" s="476"/>
      <c r="D12" s="476"/>
      <c r="E12" s="476"/>
      <c r="F12" s="476"/>
      <c r="G12" s="475"/>
      <c r="H12" s="378"/>
      <c r="I12" s="476"/>
      <c r="J12" s="476"/>
      <c r="K12" s="479"/>
      <c r="L12" s="480"/>
      <c r="M12" s="479"/>
      <c r="O12" s="476"/>
    </row>
    <row r="13" spans="1:134" ht="15" hidden="1" customHeight="1">
      <c r="A13" s="9">
        <v>2015</v>
      </c>
      <c r="B13" s="6"/>
      <c r="C13" s="391">
        <v>100.00002995902234</v>
      </c>
      <c r="D13" s="391">
        <v>100.00000000000011</v>
      </c>
      <c r="E13" s="391">
        <v>100.00004389529255</v>
      </c>
      <c r="F13" s="391">
        <v>100</v>
      </c>
      <c r="G13" s="9">
        <v>2015</v>
      </c>
      <c r="H13" s="6"/>
      <c r="I13" s="445"/>
      <c r="K13" s="445"/>
      <c r="L13" s="471"/>
      <c r="M13" s="445"/>
      <c r="O13" s="445"/>
      <c r="P13" s="481"/>
    </row>
    <row r="14" spans="1:134" ht="15" hidden="1" customHeight="1">
      <c r="A14" s="9">
        <v>2016</v>
      </c>
      <c r="B14" s="6"/>
      <c r="C14" s="391">
        <v>104.1245855176645</v>
      </c>
      <c r="D14" s="391">
        <v>102.3803731799925</v>
      </c>
      <c r="E14" s="391">
        <v>104.33322849204035</v>
      </c>
      <c r="F14" s="391">
        <v>108.60025</v>
      </c>
      <c r="G14" s="9">
        <v>2016</v>
      </c>
      <c r="H14" s="6"/>
      <c r="I14" s="445">
        <v>4.1245543229660058</v>
      </c>
      <c r="K14" s="445">
        <v>2.3803731799923753</v>
      </c>
      <c r="M14" s="445">
        <v>4.3331826946845666</v>
      </c>
      <c r="O14" s="445">
        <v>8.6002500000000026</v>
      </c>
      <c r="P14" s="481"/>
    </row>
    <row r="15" spans="1:134" ht="15" hidden="1" customHeight="1">
      <c r="A15" s="9">
        <v>2017</v>
      </c>
      <c r="B15" s="6"/>
      <c r="C15" s="391">
        <v>108.72238932732112</v>
      </c>
      <c r="D15" s="391">
        <v>102.73872224505887</v>
      </c>
      <c r="E15" s="391">
        <v>110.71484903926201</v>
      </c>
      <c r="F15" s="391">
        <v>110.90160289578166</v>
      </c>
      <c r="G15" s="9">
        <v>2017</v>
      </c>
      <c r="H15" s="6"/>
      <c r="I15" s="445">
        <v>4.4156754975765296</v>
      </c>
      <c r="K15" s="445">
        <v>0.35001734603599743</v>
      </c>
      <c r="M15" s="445">
        <v>6.1165753609440969</v>
      </c>
      <c r="O15" s="445">
        <v>2.1191046022285036</v>
      </c>
      <c r="P15" s="481"/>
    </row>
    <row r="16" spans="1:134" ht="15" hidden="1" customHeight="1">
      <c r="A16" s="9">
        <v>2018</v>
      </c>
      <c r="B16" s="6"/>
      <c r="C16" s="391">
        <v>112.15967911586229</v>
      </c>
      <c r="D16" s="391">
        <v>100.63237900763052</v>
      </c>
      <c r="E16" s="391">
        <v>116.00588076354073</v>
      </c>
      <c r="F16" s="391">
        <v>116.27729291058132</v>
      </c>
      <c r="G16" s="9">
        <v>2018</v>
      </c>
      <c r="H16" s="6"/>
      <c r="I16" s="445">
        <v>3.1615289268458042</v>
      </c>
      <c r="K16" s="445">
        <v>-2.0501941151303811</v>
      </c>
      <c r="L16" s="412"/>
      <c r="M16" s="445">
        <v>4.7789720802513074</v>
      </c>
      <c r="N16" s="481"/>
      <c r="O16" s="445">
        <v>4.8472608821095093</v>
      </c>
      <c r="P16" s="481"/>
    </row>
    <row r="17" spans="1:16" ht="15" hidden="1" customHeight="1">
      <c r="A17" s="9">
        <v>2019</v>
      </c>
      <c r="B17" s="6"/>
      <c r="C17" s="391">
        <v>114.88637920525048</v>
      </c>
      <c r="D17" s="391">
        <v>99.334490695599399</v>
      </c>
      <c r="E17" s="391">
        <v>120.12851248012008</v>
      </c>
      <c r="F17" s="391">
        <v>119.89376709640935</v>
      </c>
      <c r="G17" s="9">
        <v>2019</v>
      </c>
      <c r="H17" s="6"/>
      <c r="I17" s="445">
        <v>2.4310876340609724</v>
      </c>
      <c r="K17" s="445">
        <v>-1.2897323156125537</v>
      </c>
      <c r="L17" s="412"/>
      <c r="M17" s="445">
        <v>3.5538126941880392</v>
      </c>
      <c r="N17" s="481"/>
      <c r="O17" s="445">
        <v>3.1102153269160908</v>
      </c>
      <c r="P17" s="481"/>
    </row>
    <row r="18" spans="1:16" ht="15" hidden="1" customHeight="1">
      <c r="A18" s="9">
        <v>2020</v>
      </c>
      <c r="B18" s="6"/>
      <c r="C18" s="391">
        <v>110.20460085842615</v>
      </c>
      <c r="D18" s="391">
        <v>90.477610462385258</v>
      </c>
      <c r="E18" s="391">
        <v>116.93974814710513</v>
      </c>
      <c r="F18" s="391">
        <v>115.67193069159019</v>
      </c>
      <c r="G18" s="9">
        <v>2020</v>
      </c>
      <c r="H18" s="6"/>
      <c r="I18" s="445">
        <v>-4.0751378703128012</v>
      </c>
      <c r="K18" s="445">
        <v>-8.9162184969117817</v>
      </c>
      <c r="L18" s="412"/>
      <c r="M18" s="445">
        <v>-2.6544608496193973</v>
      </c>
      <c r="N18" s="481"/>
      <c r="O18" s="445">
        <v>-3.5213143327327998</v>
      </c>
      <c r="P18" s="481"/>
    </row>
    <row r="19" spans="1:16" ht="15" hidden="1" customHeight="1">
      <c r="A19" s="9">
        <v>2021</v>
      </c>
      <c r="B19" s="6"/>
      <c r="C19" s="391">
        <v>118.32164274972592</v>
      </c>
      <c r="D19" s="391">
        <v>91.813461085915222</v>
      </c>
      <c r="E19" s="391">
        <v>128.05963586721754</v>
      </c>
      <c r="F19" s="391">
        <v>118.57236773594782</v>
      </c>
      <c r="G19" s="9">
        <v>2021</v>
      </c>
      <c r="H19" s="6"/>
      <c r="I19" s="445">
        <v>7.3654292362324298</v>
      </c>
      <c r="K19" s="445">
        <v>1.4764433064744935</v>
      </c>
      <c r="L19" s="412"/>
      <c r="M19" s="445">
        <v>9.5090744561242531</v>
      </c>
      <c r="N19" s="481"/>
      <c r="O19" s="445">
        <v>2.5074683434574041</v>
      </c>
      <c r="P19" s="481"/>
    </row>
    <row r="20" spans="1:16" ht="15" hidden="1" customHeight="1">
      <c r="A20" s="9">
        <v>2022</v>
      </c>
      <c r="B20" s="6"/>
      <c r="C20" s="391">
        <v>126.47587013750454</v>
      </c>
      <c r="D20" s="391">
        <v>94.482564430650072</v>
      </c>
      <c r="E20" s="391">
        <v>138.5013820357965</v>
      </c>
      <c r="F20" s="391">
        <v>123.96624070323325</v>
      </c>
      <c r="G20" s="9">
        <v>2022</v>
      </c>
      <c r="H20" s="6"/>
      <c r="I20" s="445">
        <v>6.8915772282053638</v>
      </c>
      <c r="K20" s="445">
        <v>2.907093701910668</v>
      </c>
      <c r="L20" s="412"/>
      <c r="M20" s="445">
        <v>8.1538152891562135</v>
      </c>
      <c r="N20" s="481"/>
      <c r="O20" s="445">
        <v>4.5490134592717197</v>
      </c>
      <c r="P20" s="481"/>
    </row>
    <row r="21" spans="1:16" ht="15" customHeight="1">
      <c r="A21" s="9">
        <v>2023</v>
      </c>
      <c r="B21" s="6"/>
      <c r="C21" s="391">
        <v>127.38988976564757</v>
      </c>
      <c r="D21" s="391">
        <v>94.689925046788701</v>
      </c>
      <c r="E21" s="391">
        <v>139.52969874546918</v>
      </c>
      <c r="F21" s="391">
        <v>126.38637682599541</v>
      </c>
      <c r="G21" s="9">
        <v>2023</v>
      </c>
      <c r="H21" s="391"/>
      <c r="I21" s="445">
        <v>0.72268301230053567</v>
      </c>
      <c r="K21" s="445">
        <v>0.21946971633144585</v>
      </c>
      <c r="L21" s="412"/>
      <c r="M21" s="445">
        <v>0.74245952968678353</v>
      </c>
      <c r="N21" s="481"/>
      <c r="O21" s="445">
        <v>1.9522541855212125</v>
      </c>
      <c r="P21" s="391"/>
    </row>
    <row r="22" spans="1:16" ht="15" customHeight="1">
      <c r="A22" s="9">
        <v>2024</v>
      </c>
      <c r="B22" s="6"/>
      <c r="C22" s="391">
        <v>132.13109943500095</v>
      </c>
      <c r="D22" s="391">
        <v>95.330223311338671</v>
      </c>
      <c r="E22" s="391">
        <v>145.58035213444404</v>
      </c>
      <c r="F22" s="391">
        <v>133.19994037652376</v>
      </c>
      <c r="G22" s="9">
        <v>2024</v>
      </c>
      <c r="H22" s="391"/>
      <c r="I22" s="445">
        <v>3.7218100102571157</v>
      </c>
      <c r="K22" s="445">
        <v>0.67620527129319896</v>
      </c>
      <c r="L22" s="412"/>
      <c r="M22" s="445">
        <v>4.3364627340108512</v>
      </c>
      <c r="N22" s="481"/>
      <c r="O22" s="445">
        <v>5.3910585314974639</v>
      </c>
      <c r="P22" s="391"/>
    </row>
    <row r="23" spans="1:16" ht="15" hidden="1" customHeight="1">
      <c r="A23" s="9">
        <v>2025</v>
      </c>
      <c r="B23" s="6"/>
      <c r="C23" s="391">
        <v>43.925972256686862</v>
      </c>
      <c r="D23" s="391">
        <v>32.337902914351588</v>
      </c>
      <c r="E23" s="391">
        <v>48.285117319990377</v>
      </c>
      <c r="F23" s="391">
        <v>42.981175220538091</v>
      </c>
      <c r="G23" s="9">
        <v>2025</v>
      </c>
      <c r="H23" s="391"/>
      <c r="I23" s="445">
        <v>-66.755765717142694</v>
      </c>
      <c r="K23" s="445">
        <v>-66.078016193522032</v>
      </c>
      <c r="L23" s="412"/>
      <c r="M23" s="445">
        <v>-66.832668961125421</v>
      </c>
      <c r="N23" s="481"/>
      <c r="O23" s="445">
        <v>-67.731835991036633</v>
      </c>
      <c r="P23" s="391"/>
    </row>
    <row r="24" spans="1:16" ht="15" customHeight="1">
      <c r="A24" s="9"/>
      <c r="C24" s="477"/>
      <c r="D24" s="477"/>
      <c r="E24" s="477"/>
      <c r="F24" s="477"/>
      <c r="G24" s="9"/>
      <c r="I24" s="445"/>
      <c r="K24" s="445"/>
      <c r="L24" s="481"/>
      <c r="M24" s="481"/>
      <c r="N24" s="481"/>
      <c r="O24" s="445"/>
      <c r="P24" s="481"/>
    </row>
    <row r="25" spans="1:16" s="469" customFormat="1" ht="15" hidden="1" customHeight="1">
      <c r="A25" s="475">
        <v>2015</v>
      </c>
      <c r="B25" s="378" t="s">
        <v>28</v>
      </c>
      <c r="C25" s="391">
        <v>97.833490507176307</v>
      </c>
      <c r="D25" s="391">
        <v>103.74730524158316</v>
      </c>
      <c r="E25" s="391">
        <v>95.740627214487787</v>
      </c>
      <c r="F25" s="391">
        <v>96.955869294737909</v>
      </c>
      <c r="G25" s="475">
        <v>2015</v>
      </c>
      <c r="H25" s="378" t="s">
        <v>28</v>
      </c>
      <c r="I25" s="445"/>
      <c r="J25" s="482"/>
      <c r="K25" s="445"/>
      <c r="L25" s="483"/>
      <c r="M25" s="445"/>
      <c r="N25" s="483"/>
      <c r="O25" s="445"/>
      <c r="P25" s="391"/>
    </row>
    <row r="26" spans="1:16" s="469" customFormat="1" ht="15" hidden="1" customHeight="1">
      <c r="A26" s="475"/>
      <c r="B26" s="378" t="s">
        <v>29</v>
      </c>
      <c r="C26" s="391">
        <v>99.540977840140314</v>
      </c>
      <c r="D26" s="391">
        <v>98.809917546435315</v>
      </c>
      <c r="E26" s="391">
        <v>99.674092112344113</v>
      </c>
      <c r="F26" s="391">
        <v>100.94564441016171</v>
      </c>
      <c r="G26" s="475"/>
      <c r="H26" s="378" t="s">
        <v>29</v>
      </c>
      <c r="I26" s="476"/>
      <c r="J26" s="482"/>
      <c r="K26" s="445"/>
      <c r="L26" s="483"/>
      <c r="M26" s="476"/>
      <c r="N26" s="483"/>
      <c r="O26" s="476"/>
      <c r="P26" s="391"/>
    </row>
    <row r="27" spans="1:16" s="469" customFormat="1" ht="15" hidden="1" customHeight="1">
      <c r="A27" s="475"/>
      <c r="B27" s="378" t="s">
        <v>30</v>
      </c>
      <c r="C27" s="391">
        <v>100.05245224842089</v>
      </c>
      <c r="D27" s="391">
        <v>96.058884580009874</v>
      </c>
      <c r="E27" s="391">
        <v>101.4535848921002</v>
      </c>
      <c r="F27" s="391">
        <v>100.77066164035733</v>
      </c>
      <c r="G27" s="475"/>
      <c r="H27" s="378" t="s">
        <v>30</v>
      </c>
      <c r="I27" s="476"/>
      <c r="J27" s="482"/>
      <c r="K27" s="445"/>
      <c r="L27" s="483"/>
      <c r="M27" s="476"/>
      <c r="N27" s="483"/>
      <c r="O27" s="476"/>
      <c r="P27" s="391"/>
    </row>
    <row r="28" spans="1:16" s="469" customFormat="1" ht="15" hidden="1" customHeight="1">
      <c r="A28" s="475"/>
      <c r="B28" s="378" t="s">
        <v>31</v>
      </c>
      <c r="C28" s="391">
        <v>102.57319924035183</v>
      </c>
      <c r="D28" s="391">
        <v>101.3838926319721</v>
      </c>
      <c r="E28" s="391">
        <v>103.13187136223803</v>
      </c>
      <c r="F28" s="391">
        <v>101.3278246547431</v>
      </c>
      <c r="G28" s="475"/>
      <c r="H28" s="378" t="s">
        <v>31</v>
      </c>
      <c r="I28" s="476"/>
      <c r="J28" s="482"/>
      <c r="K28" s="445"/>
      <c r="L28" s="483"/>
      <c r="M28" s="476"/>
      <c r="N28" s="483"/>
      <c r="O28" s="476"/>
      <c r="P28" s="483"/>
    </row>
    <row r="29" spans="1:16" s="469" customFormat="1" ht="15" hidden="1" customHeight="1">
      <c r="A29" s="475"/>
      <c r="B29" s="378"/>
      <c r="C29" s="391"/>
      <c r="D29" s="391"/>
      <c r="E29" s="391"/>
      <c r="F29" s="391"/>
      <c r="G29" s="475"/>
      <c r="H29" s="378"/>
      <c r="I29" s="476"/>
      <c r="J29" s="482"/>
      <c r="K29" s="476"/>
      <c r="L29" s="483"/>
      <c r="M29" s="476"/>
      <c r="N29" s="483"/>
      <c r="O29" s="476"/>
      <c r="P29" s="483"/>
    </row>
    <row r="30" spans="1:16" s="469" customFormat="1" ht="15" hidden="1" customHeight="1">
      <c r="A30" s="475">
        <v>2016</v>
      </c>
      <c r="B30" s="378" t="s">
        <v>28</v>
      </c>
      <c r="C30" s="391">
        <v>101.09147634127642</v>
      </c>
      <c r="D30" s="391">
        <v>103.13396357990025</v>
      </c>
      <c r="E30" s="391">
        <v>99.926518894014279</v>
      </c>
      <c r="F30" s="391">
        <v>105.351</v>
      </c>
      <c r="G30" s="475">
        <v>2016</v>
      </c>
      <c r="H30" s="378" t="s">
        <v>28</v>
      </c>
      <c r="I30" s="445">
        <v>3.3301334923352641</v>
      </c>
      <c r="J30" s="482"/>
      <c r="K30" s="445">
        <v>-0.59118804122641677</v>
      </c>
      <c r="L30" s="483"/>
      <c r="M30" s="445">
        <v>4.3721164163138724</v>
      </c>
      <c r="N30" s="483"/>
      <c r="O30" s="445">
        <v>8.6587132541110918</v>
      </c>
      <c r="P30" s="483"/>
    </row>
    <row r="31" spans="1:16" s="469" customFormat="1" ht="15" hidden="1" customHeight="1">
      <c r="A31" s="475"/>
      <c r="B31" s="378" t="s">
        <v>29</v>
      </c>
      <c r="C31" s="391">
        <v>103.22749406733426</v>
      </c>
      <c r="D31" s="391">
        <v>101.28073335429765</v>
      </c>
      <c r="E31" s="391">
        <v>103.2468138899787</v>
      </c>
      <c r="F31" s="391">
        <v>110.42666666666666</v>
      </c>
      <c r="G31" s="475"/>
      <c r="H31" s="378" t="s">
        <v>29</v>
      </c>
      <c r="I31" s="445">
        <v>3.7035161871871196</v>
      </c>
      <c r="J31" s="482"/>
      <c r="K31" s="445">
        <v>2.5005747087089674</v>
      </c>
      <c r="L31" s="483"/>
      <c r="M31" s="445">
        <v>3.5844036317960359</v>
      </c>
      <c r="N31" s="483"/>
      <c r="O31" s="445">
        <v>9.3922053912318688</v>
      </c>
      <c r="P31" s="483"/>
    </row>
    <row r="32" spans="1:16" s="469" customFormat="1" ht="15" hidden="1" customHeight="1">
      <c r="A32" s="475"/>
      <c r="B32" s="378" t="s">
        <v>30</v>
      </c>
      <c r="C32" s="391">
        <v>104.00153956647227</v>
      </c>
      <c r="D32" s="391">
        <v>98.205162605253534</v>
      </c>
      <c r="E32" s="391">
        <v>105.6018290993714</v>
      </c>
      <c r="F32" s="391">
        <v>109.51600000000001</v>
      </c>
      <c r="G32" s="475"/>
      <c r="H32" s="378" t="s">
        <v>30</v>
      </c>
      <c r="I32" s="445">
        <v>3.9470170188794214</v>
      </c>
      <c r="J32" s="482"/>
      <c r="K32" s="445">
        <v>2.234335777088873</v>
      </c>
      <c r="L32" s="483"/>
      <c r="M32" s="445">
        <v>4.0888098845230729</v>
      </c>
      <c r="N32" s="483"/>
      <c r="O32" s="445">
        <v>8.6784568219409977</v>
      </c>
      <c r="P32" s="483"/>
    </row>
    <row r="33" spans="1:16" s="469" customFormat="1" ht="15" hidden="1" customHeight="1">
      <c r="A33" s="475"/>
      <c r="B33" s="378" t="s">
        <v>31</v>
      </c>
      <c r="C33" s="391">
        <v>108.17783209557501</v>
      </c>
      <c r="D33" s="391">
        <v>106.9016331805186</v>
      </c>
      <c r="E33" s="391">
        <v>108.5577520847969</v>
      </c>
      <c r="F33" s="391">
        <v>109.10733333333333</v>
      </c>
      <c r="G33" s="475"/>
      <c r="H33" s="378" t="s">
        <v>31</v>
      </c>
      <c r="I33" s="445">
        <v>5.4640324146371739</v>
      </c>
      <c r="J33" s="482"/>
      <c r="K33" s="445">
        <v>5.4424232541318247</v>
      </c>
      <c r="L33" s="483"/>
      <c r="M33" s="445">
        <v>5.2611095395536154</v>
      </c>
      <c r="N33" s="483"/>
      <c r="O33" s="445">
        <v>7.6775640897231767</v>
      </c>
      <c r="P33" s="483"/>
    </row>
    <row r="34" spans="1:16" s="469" customFormat="1" ht="15" hidden="1" customHeight="1">
      <c r="A34" s="475"/>
      <c r="B34" s="378"/>
      <c r="C34" s="391"/>
      <c r="D34" s="391"/>
      <c r="E34" s="391"/>
      <c r="F34" s="391"/>
      <c r="G34" s="475"/>
      <c r="H34" s="378"/>
      <c r="I34" s="445"/>
      <c r="J34" s="482"/>
      <c r="K34" s="445"/>
      <c r="L34" s="483"/>
      <c r="M34" s="445"/>
      <c r="N34" s="483"/>
      <c r="O34" s="445"/>
      <c r="P34" s="483"/>
    </row>
    <row r="35" spans="1:16" s="469" customFormat="1" ht="15" hidden="1" customHeight="1">
      <c r="A35" s="475">
        <v>2017</v>
      </c>
      <c r="B35" s="378" t="s">
        <v>28</v>
      </c>
      <c r="C35" s="391">
        <v>105.59435585140233</v>
      </c>
      <c r="D35" s="391">
        <v>104.93349258658155</v>
      </c>
      <c r="E35" s="391">
        <v>105.83140616010532</v>
      </c>
      <c r="F35" s="391">
        <v>105.65966666666667</v>
      </c>
      <c r="G35" s="475">
        <v>2017</v>
      </c>
      <c r="H35" s="378" t="s">
        <v>28</v>
      </c>
      <c r="I35" s="445">
        <v>4.4542622910408056</v>
      </c>
      <c r="J35" s="482"/>
      <c r="K35" s="445">
        <v>1.7448461633952093</v>
      </c>
      <c r="L35" s="483"/>
      <c r="M35" s="445">
        <v>5.9092294332338184</v>
      </c>
      <c r="N35" s="483"/>
      <c r="O35" s="445">
        <v>0.292988834151231</v>
      </c>
      <c r="P35" s="483"/>
    </row>
    <row r="36" spans="1:16" s="469" customFormat="1" ht="15" hidden="1" customHeight="1">
      <c r="A36" s="475"/>
      <c r="B36" s="378" t="s">
        <v>29</v>
      </c>
      <c r="C36" s="391">
        <v>107.06224249261818</v>
      </c>
      <c r="D36" s="391">
        <v>99.57537327845823</v>
      </c>
      <c r="E36" s="391">
        <v>109.43081090921221</v>
      </c>
      <c r="F36" s="391">
        <v>111.07299999999999</v>
      </c>
      <c r="G36" s="475"/>
      <c r="H36" s="378" t="s">
        <v>29</v>
      </c>
      <c r="I36" s="445">
        <v>3.7148518037089673</v>
      </c>
      <c r="J36" s="482"/>
      <c r="K36" s="445">
        <v>-1.6837951497386712</v>
      </c>
      <c r="L36" s="483"/>
      <c r="M36" s="445">
        <v>5.9895281861416692</v>
      </c>
      <c r="N36" s="483"/>
      <c r="O36" s="445">
        <v>0.58530548176769059</v>
      </c>
      <c r="P36" s="483"/>
    </row>
    <row r="37" spans="1:16" s="469" customFormat="1" ht="15" hidden="1" customHeight="1">
      <c r="A37" s="475"/>
      <c r="B37" s="378" t="s">
        <v>30</v>
      </c>
      <c r="C37" s="391">
        <v>110.00063339833774</v>
      </c>
      <c r="D37" s="391">
        <v>100.20793388351062</v>
      </c>
      <c r="E37" s="391">
        <v>113.24299255481998</v>
      </c>
      <c r="F37" s="391">
        <v>113.75740456860933</v>
      </c>
      <c r="G37" s="475"/>
      <c r="H37" s="378" t="s">
        <v>30</v>
      </c>
      <c r="I37" s="445">
        <v>5.7682740629345801</v>
      </c>
      <c r="J37" s="482"/>
      <c r="K37" s="445">
        <v>2.0393747386860355</v>
      </c>
      <c r="L37" s="483"/>
      <c r="M37" s="445">
        <v>7.2358249100574028</v>
      </c>
      <c r="N37" s="483"/>
      <c r="O37" s="445">
        <v>3.8728629320002028</v>
      </c>
      <c r="P37" s="483"/>
    </row>
    <row r="38" spans="1:16" s="469" customFormat="1" ht="15" hidden="1" customHeight="1">
      <c r="A38" s="475"/>
      <c r="B38" s="378" t="s">
        <v>31</v>
      </c>
      <c r="C38" s="391">
        <v>112.23232556692632</v>
      </c>
      <c r="D38" s="391">
        <v>106.23808923168515</v>
      </c>
      <c r="E38" s="391">
        <v>114.35418653291059</v>
      </c>
      <c r="F38" s="391">
        <v>113.11634034785067</v>
      </c>
      <c r="G38" s="475"/>
      <c r="H38" s="378" t="s">
        <v>31</v>
      </c>
      <c r="I38" s="445">
        <v>3.7479892070393532</v>
      </c>
      <c r="J38" s="482"/>
      <c r="K38" s="445">
        <v>-0.62070515584449026</v>
      </c>
      <c r="L38" s="483"/>
      <c r="M38" s="445">
        <v>5.3394938056436274</v>
      </c>
      <c r="N38" s="483"/>
      <c r="O38" s="445">
        <v>3.6743698998393199</v>
      </c>
      <c r="P38" s="483"/>
    </row>
    <row r="39" spans="1:16" s="469" customFormat="1" ht="15" hidden="1" customHeight="1">
      <c r="A39" s="475"/>
      <c r="B39" s="378"/>
      <c r="C39" s="391"/>
      <c r="D39" s="391"/>
      <c r="E39" s="391"/>
      <c r="F39" s="391"/>
      <c r="G39" s="475"/>
      <c r="H39" s="378"/>
      <c r="I39" s="445"/>
      <c r="J39" s="482"/>
      <c r="K39" s="445"/>
      <c r="L39" s="483"/>
      <c r="M39" s="445"/>
      <c r="N39" s="483"/>
      <c r="O39" s="445"/>
      <c r="P39" s="483"/>
    </row>
    <row r="40" spans="1:16" s="469" customFormat="1" ht="15" hidden="1" customHeight="1">
      <c r="A40" s="475">
        <v>2018</v>
      </c>
      <c r="B40" s="378" t="s">
        <v>28</v>
      </c>
      <c r="C40" s="391">
        <v>109.17892428864248</v>
      </c>
      <c r="D40" s="391">
        <v>102.55805346735123</v>
      </c>
      <c r="E40" s="391">
        <v>111.38591024741619</v>
      </c>
      <c r="F40" s="391">
        <v>111.565970948627</v>
      </c>
      <c r="G40" s="475">
        <v>2018</v>
      </c>
      <c r="H40" s="378" t="s">
        <v>28</v>
      </c>
      <c r="I40" s="445">
        <v>3.394659125800743</v>
      </c>
      <c r="J40" s="482"/>
      <c r="K40" s="445">
        <v>-2.2637568431931498</v>
      </c>
      <c r="L40" s="482"/>
      <c r="M40" s="445">
        <v>5.2484458903511353</v>
      </c>
      <c r="N40" s="482"/>
      <c r="O40" s="445">
        <v>5.5899327229504081</v>
      </c>
      <c r="P40" s="482"/>
    </row>
    <row r="41" spans="1:16" s="469" customFormat="1" ht="15" hidden="1" customHeight="1">
      <c r="A41" s="475"/>
      <c r="B41" s="378" t="s">
        <v>29</v>
      </c>
      <c r="C41" s="391">
        <v>110.80643582865595</v>
      </c>
      <c r="D41" s="391">
        <v>99.223224700530295</v>
      </c>
      <c r="E41" s="391">
        <v>114.52575736968004</v>
      </c>
      <c r="F41" s="391">
        <v>116.44588544092399</v>
      </c>
      <c r="G41" s="475"/>
      <c r="H41" s="378" t="s">
        <v>29</v>
      </c>
      <c r="I41" s="445">
        <v>3.4972117609958673</v>
      </c>
      <c r="J41" s="482"/>
      <c r="K41" s="445">
        <v>-0.353650271481456</v>
      </c>
      <c r="L41" s="483"/>
      <c r="M41" s="445">
        <v>4.6558610122105222</v>
      </c>
      <c r="N41" s="483"/>
      <c r="O41" s="445">
        <v>4.8372560756655361</v>
      </c>
      <c r="P41" s="483"/>
    </row>
    <row r="42" spans="1:16" s="469" customFormat="1" ht="15" hidden="1" customHeight="1">
      <c r="A42" s="475"/>
      <c r="B42" s="378" t="s">
        <v>30</v>
      </c>
      <c r="C42" s="391">
        <v>112.65870270041115</v>
      </c>
      <c r="D42" s="391">
        <v>94.617921017229108</v>
      </c>
      <c r="E42" s="391">
        <v>118.63726477271128</v>
      </c>
      <c r="F42" s="391">
        <v>119.52534105706333</v>
      </c>
      <c r="G42" s="475"/>
      <c r="H42" s="378" t="s">
        <v>30</v>
      </c>
      <c r="I42" s="445">
        <v>2.416412724141253</v>
      </c>
      <c r="J42" s="483"/>
      <c r="K42" s="445">
        <v>-5.5784134545471886</v>
      </c>
      <c r="L42" s="483"/>
      <c r="M42" s="445">
        <v>4.7634490189580418</v>
      </c>
      <c r="N42" s="483"/>
      <c r="O42" s="445">
        <v>5.0703833392886821</v>
      </c>
      <c r="P42" s="483"/>
    </row>
    <row r="43" spans="1:16" s="469" customFormat="1" ht="15" hidden="1" customHeight="1">
      <c r="A43" s="475"/>
      <c r="B43" s="378" t="s">
        <v>31</v>
      </c>
      <c r="C43" s="391">
        <v>115.99465364573946</v>
      </c>
      <c r="D43" s="391">
        <v>106.13031684541146</v>
      </c>
      <c r="E43" s="391">
        <v>119.47459066435539</v>
      </c>
      <c r="F43" s="391">
        <v>117.57197419571101</v>
      </c>
      <c r="G43" s="475"/>
      <c r="H43" s="378" t="s">
        <v>31</v>
      </c>
      <c r="I43" s="445">
        <v>3.3522677711686413</v>
      </c>
      <c r="J43" s="483"/>
      <c r="K43" s="445">
        <v>-0.1014442061723031</v>
      </c>
      <c r="L43" s="483"/>
      <c r="M43" s="445">
        <v>4.4776708983638116</v>
      </c>
      <c r="N43" s="483"/>
      <c r="O43" s="445">
        <v>3.9389833813209947</v>
      </c>
      <c r="P43" s="483"/>
    </row>
    <row r="44" spans="1:16" s="469" customFormat="1" ht="15" hidden="1" customHeight="1">
      <c r="A44" s="475"/>
      <c r="B44" s="378"/>
      <c r="C44" s="391"/>
      <c r="D44" s="391"/>
      <c r="E44" s="391"/>
      <c r="F44" s="391"/>
      <c r="G44" s="475"/>
      <c r="H44" s="378"/>
      <c r="I44" s="445"/>
      <c r="J44" s="482"/>
      <c r="K44" s="482"/>
      <c r="L44" s="482"/>
      <c r="M44" s="482"/>
      <c r="N44" s="483"/>
      <c r="O44" s="445"/>
      <c r="P44" s="483"/>
    </row>
    <row r="45" spans="1:16" s="469" customFormat="1" ht="15" hidden="1" customHeight="1">
      <c r="A45" s="475">
        <v>2019</v>
      </c>
      <c r="B45" s="378" t="s">
        <v>28</v>
      </c>
      <c r="C45" s="411">
        <v>112.67371834639876</v>
      </c>
      <c r="D45" s="411">
        <v>102.69163429197549</v>
      </c>
      <c r="E45" s="411">
        <v>115.85446109968844</v>
      </c>
      <c r="F45" s="411">
        <v>117.78608927856</v>
      </c>
      <c r="G45" s="475">
        <v>2019</v>
      </c>
      <c r="H45" s="378" t="s">
        <v>28</v>
      </c>
      <c r="I45" s="445">
        <v>3.20097865089501</v>
      </c>
      <c r="J45" s="482"/>
      <c r="K45" s="445">
        <v>0.13024898592364309</v>
      </c>
      <c r="L45" s="482"/>
      <c r="M45" s="445">
        <v>4.0117738790718391</v>
      </c>
      <c r="N45" s="482"/>
      <c r="O45" s="445">
        <v>5.5752827470996351</v>
      </c>
      <c r="P45" s="482"/>
    </row>
    <row r="46" spans="1:16" s="469" customFormat="1" ht="15" hidden="1" customHeight="1">
      <c r="A46" s="475"/>
      <c r="B46" s="378" t="s">
        <v>29</v>
      </c>
      <c r="C46" s="411">
        <v>114.73760824033343</v>
      </c>
      <c r="D46" s="411">
        <v>100.83213497144361</v>
      </c>
      <c r="E46" s="411">
        <v>119.2172851764157</v>
      </c>
      <c r="F46" s="411">
        <v>121.35612482959932</v>
      </c>
      <c r="G46" s="475"/>
      <c r="H46" s="378" t="s">
        <v>29</v>
      </c>
      <c r="I46" s="445">
        <v>3.5477834678812314</v>
      </c>
      <c r="J46" s="482"/>
      <c r="K46" s="445">
        <v>1.6215057268792066</v>
      </c>
      <c r="L46" s="482"/>
      <c r="M46" s="445">
        <v>4.0964826729691879</v>
      </c>
      <c r="N46" s="482"/>
      <c r="O46" s="445">
        <v>4.2167564530791708</v>
      </c>
      <c r="P46" s="482"/>
    </row>
    <row r="47" spans="1:16" s="469" customFormat="1" ht="15" hidden="1" customHeight="1">
      <c r="A47" s="475"/>
      <c r="B47" s="378" t="s">
        <v>30</v>
      </c>
      <c r="C47" s="411">
        <v>114.64251305522153</v>
      </c>
      <c r="D47" s="411">
        <v>91.062516868209244</v>
      </c>
      <c r="E47" s="411">
        <v>122.61368109605819</v>
      </c>
      <c r="F47" s="411">
        <v>121.997740825745</v>
      </c>
      <c r="G47" s="475"/>
      <c r="H47" s="378" t="s">
        <v>30</v>
      </c>
      <c r="I47" s="445">
        <v>1.7609028927714832</v>
      </c>
      <c r="J47" s="482"/>
      <c r="K47" s="445">
        <v>-3.757643489516596</v>
      </c>
      <c r="L47" s="483"/>
      <c r="M47" s="445">
        <v>3.3517430892941178</v>
      </c>
      <c r="N47" s="483"/>
      <c r="O47" s="445">
        <v>2.0685151339591812</v>
      </c>
      <c r="P47" s="483"/>
    </row>
    <row r="48" spans="1:16" s="469" customFormat="1" ht="15" hidden="1" customHeight="1">
      <c r="A48" s="475"/>
      <c r="B48" s="378" t="s">
        <v>31</v>
      </c>
      <c r="C48" s="411">
        <v>117.49167717904821</v>
      </c>
      <c r="D48" s="411">
        <v>102.75167665076934</v>
      </c>
      <c r="E48" s="411">
        <v>122.82862254831799</v>
      </c>
      <c r="F48" s="411">
        <v>118.435113451733</v>
      </c>
      <c r="G48" s="475"/>
      <c r="H48" s="378" t="s">
        <v>31</v>
      </c>
      <c r="I48" s="445">
        <v>1.2905970113767751</v>
      </c>
      <c r="J48" s="483"/>
      <c r="K48" s="445">
        <v>-3.183482623125883</v>
      </c>
      <c r="L48" s="483"/>
      <c r="M48" s="445">
        <v>2.8073181630604722</v>
      </c>
      <c r="N48" s="483"/>
      <c r="O48" s="445">
        <v>0.73413690798898301</v>
      </c>
      <c r="P48" s="483"/>
    </row>
    <row r="49" spans="1:16" s="469" customFormat="1" ht="15" hidden="1" customHeight="1">
      <c r="A49" s="475"/>
      <c r="B49" s="378"/>
      <c r="C49" s="411"/>
      <c r="D49" s="411"/>
      <c r="E49" s="411"/>
      <c r="F49" s="411"/>
      <c r="G49" s="475"/>
      <c r="H49" s="378"/>
      <c r="I49" s="445"/>
      <c r="J49" s="483"/>
      <c r="K49" s="445"/>
      <c r="L49" s="483"/>
      <c r="M49" s="445"/>
      <c r="N49" s="483"/>
      <c r="O49" s="445"/>
      <c r="P49" s="483"/>
    </row>
    <row r="50" spans="1:16" s="469" customFormat="1" ht="15" hidden="1" customHeight="1">
      <c r="A50" s="475">
        <v>2020</v>
      </c>
      <c r="B50" s="378" t="s">
        <v>28</v>
      </c>
      <c r="C50" s="411">
        <v>113.07549883547506</v>
      </c>
      <c r="D50" s="411">
        <v>100.48539598184573</v>
      </c>
      <c r="E50" s="411">
        <v>117.31861909894803</v>
      </c>
      <c r="F50" s="411">
        <v>117.13619608740633</v>
      </c>
      <c r="G50" s="475">
        <v>2020</v>
      </c>
      <c r="H50" s="378" t="s">
        <v>28</v>
      </c>
      <c r="I50" s="445">
        <v>0.35658758313192607</v>
      </c>
      <c r="J50" s="483"/>
      <c r="K50" s="445">
        <v>-2.1484109444172788</v>
      </c>
      <c r="L50" s="483"/>
      <c r="M50" s="445">
        <v>1.2637907814354605</v>
      </c>
      <c r="N50" s="483"/>
      <c r="O50" s="445">
        <v>-0.55175716855382007</v>
      </c>
      <c r="P50" s="483"/>
    </row>
    <row r="51" spans="1:16" s="469" customFormat="1" ht="15" hidden="1" customHeight="1">
      <c r="A51" s="475"/>
      <c r="B51" s="378" t="s">
        <v>29</v>
      </c>
      <c r="C51" s="411">
        <v>94.603287802637794</v>
      </c>
      <c r="D51" s="411">
        <v>82.620484965958624</v>
      </c>
      <c r="E51" s="411">
        <v>97.66737869025458</v>
      </c>
      <c r="F51" s="411">
        <v>108.52306638593264</v>
      </c>
      <c r="G51" s="475"/>
      <c r="H51" s="378" t="s">
        <v>29</v>
      </c>
      <c r="I51" s="445">
        <v>-17.54814375729498</v>
      </c>
      <c r="J51" s="483"/>
      <c r="K51" s="445">
        <v>-18.061355152940735</v>
      </c>
      <c r="L51" s="483"/>
      <c r="M51" s="445">
        <v>-18.076159387686047</v>
      </c>
      <c r="N51" s="483"/>
      <c r="O51" s="445">
        <v>-10.574710144779303</v>
      </c>
      <c r="P51" s="483"/>
    </row>
    <row r="52" spans="1:16" s="469" customFormat="1" ht="15" hidden="1" customHeight="1">
      <c r="A52" s="475"/>
      <c r="B52" s="378" t="s">
        <v>30</v>
      </c>
      <c r="C52" s="411">
        <v>115.88141985759607</v>
      </c>
      <c r="D52" s="411">
        <v>86.350133292932085</v>
      </c>
      <c r="E52" s="411">
        <v>126.45966816616611</v>
      </c>
      <c r="F52" s="411">
        <v>118.95018954367701</v>
      </c>
      <c r="G52" s="475"/>
      <c r="H52" s="378" t="s">
        <v>30</v>
      </c>
      <c r="I52" s="445">
        <v>1.0806696131807456</v>
      </c>
      <c r="J52" s="483"/>
      <c r="K52" s="445">
        <v>-5.1748883485146564</v>
      </c>
      <c r="L52" s="483"/>
      <c r="M52" s="445">
        <v>3.1366704235026504</v>
      </c>
      <c r="N52" s="483"/>
      <c r="O52" s="445">
        <v>-2.4980391123971231</v>
      </c>
      <c r="P52" s="483"/>
    </row>
    <row r="53" spans="1:16" s="469" customFormat="1" ht="15" hidden="1" customHeight="1">
      <c r="A53" s="475"/>
      <c r="B53" s="378" t="s">
        <v>31</v>
      </c>
      <c r="C53" s="411">
        <v>117.25819693799569</v>
      </c>
      <c r="D53" s="411">
        <v>92.454427608804551</v>
      </c>
      <c r="E53" s="411">
        <v>126.31332663305176</v>
      </c>
      <c r="F53" s="411">
        <v>118.07827074934467</v>
      </c>
      <c r="G53" s="475"/>
      <c r="H53" s="378" t="s">
        <v>31</v>
      </c>
      <c r="I53" s="482">
        <v>-0.19872066401495658</v>
      </c>
      <c r="J53" s="482"/>
      <c r="K53" s="482">
        <v>-10.021490040462211</v>
      </c>
      <c r="L53" s="482"/>
      <c r="M53" s="445">
        <v>2.8370456433010673</v>
      </c>
      <c r="N53" s="445"/>
      <c r="O53" s="445">
        <v>-0.30129806270144854</v>
      </c>
      <c r="P53" s="445"/>
    </row>
    <row r="54" spans="1:16" s="469" customFormat="1" ht="15" hidden="1" customHeight="1">
      <c r="A54" s="475"/>
      <c r="B54" s="378"/>
      <c r="C54" s="411"/>
      <c r="D54" s="411"/>
      <c r="E54" s="411"/>
      <c r="F54" s="411"/>
      <c r="G54" s="475"/>
      <c r="H54" s="378"/>
      <c r="I54" s="482"/>
      <c r="J54" s="482"/>
      <c r="K54" s="482"/>
      <c r="L54" s="482"/>
      <c r="M54" s="445"/>
      <c r="N54" s="445"/>
      <c r="O54" s="445"/>
      <c r="P54" s="445"/>
    </row>
    <row r="55" spans="1:16" s="469" customFormat="1" ht="15" hidden="1" customHeight="1">
      <c r="A55" s="475">
        <v>2021</v>
      </c>
      <c r="B55" s="378" t="s">
        <v>28</v>
      </c>
      <c r="C55" s="411">
        <v>117.68482532082663</v>
      </c>
      <c r="D55" s="411">
        <v>97.149806382195308</v>
      </c>
      <c r="E55" s="411">
        <v>125.3074897821338</v>
      </c>
      <c r="F55" s="411">
        <v>117.06421379934132</v>
      </c>
      <c r="G55" s="475">
        <v>2021</v>
      </c>
      <c r="H55" s="378" t="s">
        <v>28</v>
      </c>
      <c r="I55" s="445">
        <v>4.0763264657873748</v>
      </c>
      <c r="J55" s="483"/>
      <c r="K55" s="445">
        <v>-3.319476991714339</v>
      </c>
      <c r="L55" s="483"/>
      <c r="M55" s="445">
        <v>6.8095505594451708</v>
      </c>
      <c r="N55" s="483"/>
      <c r="O55" s="445">
        <v>-6.1451789002347823E-2</v>
      </c>
      <c r="P55" s="445"/>
    </row>
    <row r="56" spans="1:16" s="469" customFormat="1" ht="15" hidden="1" customHeight="1">
      <c r="A56" s="475"/>
      <c r="B56" s="378" t="s">
        <v>29</v>
      </c>
      <c r="C56" s="391">
        <v>115.84909644937197</v>
      </c>
      <c r="D56" s="391">
        <v>94.878273524625783</v>
      </c>
      <c r="E56" s="391">
        <v>123.37867873212342</v>
      </c>
      <c r="F56" s="391">
        <v>117.84530031344234</v>
      </c>
      <c r="G56" s="475"/>
      <c r="H56" s="378" t="s">
        <v>29</v>
      </c>
      <c r="I56" s="445">
        <v>22.457790992483666</v>
      </c>
      <c r="J56" s="483"/>
      <c r="K56" s="445">
        <v>14.836258300490044</v>
      </c>
      <c r="L56" s="483"/>
      <c r="M56" s="445">
        <v>26.325371261790977</v>
      </c>
      <c r="N56" s="483"/>
      <c r="O56" s="445">
        <v>8.5900944729645943</v>
      </c>
      <c r="P56" s="445"/>
    </row>
    <row r="57" spans="1:16" s="469" customFormat="1" ht="15" hidden="1" customHeight="1">
      <c r="A57" s="475"/>
      <c r="B57" s="378" t="s">
        <v>30</v>
      </c>
      <c r="C57" s="391">
        <v>114.44364454478955</v>
      </c>
      <c r="D57" s="391">
        <v>83.795646370761389</v>
      </c>
      <c r="E57" s="391">
        <v>125.62016546273095</v>
      </c>
      <c r="F57" s="391">
        <v>115.58248639356566</v>
      </c>
      <c r="G57" s="475"/>
      <c r="H57" s="378" t="s">
        <v>30</v>
      </c>
      <c r="I57" s="445">
        <v>-1.2407298034261061</v>
      </c>
      <c r="J57" s="483"/>
      <c r="K57" s="445">
        <v>-2.9582894950548848</v>
      </c>
      <c r="L57" s="483"/>
      <c r="M57" s="445">
        <v>-0.66385015523847812</v>
      </c>
      <c r="N57" s="483"/>
      <c r="O57" s="445">
        <v>-2.8311877122942946</v>
      </c>
      <c r="P57" s="445"/>
    </row>
    <row r="58" spans="1:16" s="469" customFormat="1" ht="15" hidden="1" customHeight="1">
      <c r="A58" s="475"/>
      <c r="B58" s="378" t="s">
        <v>31</v>
      </c>
      <c r="C58" s="391">
        <v>125.30900468391555</v>
      </c>
      <c r="D58" s="391">
        <v>91.430118066078364</v>
      </c>
      <c r="E58" s="391">
        <v>137.93220949188199</v>
      </c>
      <c r="F58" s="391">
        <v>123.79747043744202</v>
      </c>
      <c r="G58" s="475"/>
      <c r="H58" s="378" t="s">
        <v>31</v>
      </c>
      <c r="I58" s="482">
        <v>6.8658805577378956</v>
      </c>
      <c r="J58" s="482"/>
      <c r="K58" s="482">
        <v>-1.1079075055878036</v>
      </c>
      <c r="L58" s="482"/>
      <c r="M58" s="445">
        <v>9.1984616101385939</v>
      </c>
      <c r="N58" s="445"/>
      <c r="O58" s="445">
        <v>4.8435666035777274</v>
      </c>
      <c r="P58" s="445"/>
    </row>
    <row r="59" spans="1:16" s="469" customFormat="1" ht="15" hidden="1" customHeight="1">
      <c r="A59" s="475"/>
      <c r="B59" s="378"/>
      <c r="C59" s="391"/>
      <c r="D59" s="391"/>
      <c r="E59" s="391"/>
      <c r="F59" s="391"/>
      <c r="G59" s="475"/>
      <c r="H59" s="378"/>
      <c r="I59" s="482"/>
      <c r="J59" s="482"/>
      <c r="K59" s="482"/>
      <c r="L59" s="482"/>
      <c r="M59" s="445"/>
      <c r="N59" s="445"/>
      <c r="O59" s="445"/>
      <c r="P59" s="445"/>
    </row>
    <row r="60" spans="1:16" s="469" customFormat="1" ht="15" hidden="1" customHeight="1">
      <c r="A60" s="475">
        <v>2022</v>
      </c>
      <c r="B60" s="378" t="s">
        <v>28</v>
      </c>
      <c r="C60" s="391">
        <v>122.93126918754126</v>
      </c>
      <c r="D60" s="391">
        <v>95.682485277950377</v>
      </c>
      <c r="E60" s="391">
        <v>133.23324856806846</v>
      </c>
      <c r="F60" s="391">
        <v>120.17650638997065</v>
      </c>
      <c r="G60" s="475">
        <v>2022</v>
      </c>
      <c r="H60" s="378" t="s">
        <v>28</v>
      </c>
      <c r="I60" s="445">
        <v>4.4580461859989384</v>
      </c>
      <c r="J60" s="483"/>
      <c r="K60" s="445">
        <v>-1.5103695610801111</v>
      </c>
      <c r="L60" s="483"/>
      <c r="M60" s="445">
        <v>6.3250479278731149</v>
      </c>
      <c r="N60" s="483"/>
      <c r="O60" s="445">
        <v>2.6586199912161703</v>
      </c>
      <c r="P60" s="445"/>
    </row>
    <row r="61" spans="1:16" s="469" customFormat="1" ht="15" hidden="1" customHeight="1">
      <c r="A61" s="475"/>
      <c r="B61" s="378" t="s">
        <v>29</v>
      </c>
      <c r="C61" s="391">
        <v>123.59517870418847</v>
      </c>
      <c r="D61" s="391">
        <v>92.628773272685237</v>
      </c>
      <c r="E61" s="391">
        <v>134.80017144528094</v>
      </c>
      <c r="F61" s="391">
        <v>125.65029061031935</v>
      </c>
      <c r="G61" s="475"/>
      <c r="H61" s="378" t="s">
        <v>29</v>
      </c>
      <c r="I61" s="445">
        <v>6.686355346933297</v>
      </c>
      <c r="J61" s="483"/>
      <c r="K61" s="445">
        <v>-2.3709329526919447</v>
      </c>
      <c r="L61" s="483"/>
      <c r="M61" s="445">
        <v>9.2572661909887728</v>
      </c>
      <c r="N61" s="483"/>
      <c r="O61" s="445">
        <v>6.6230815111993877</v>
      </c>
      <c r="P61" s="445"/>
    </row>
    <row r="62" spans="1:16" s="469" customFormat="1" ht="15" hidden="1" customHeight="1">
      <c r="A62" s="475"/>
      <c r="B62" s="378" t="s">
        <v>30</v>
      </c>
      <c r="C62" s="391">
        <v>128.79143847058108</v>
      </c>
      <c r="D62" s="391">
        <v>92.063871381746466</v>
      </c>
      <c r="E62" s="391">
        <v>142.49480008798844</v>
      </c>
      <c r="F62" s="391">
        <v>126.959375611879</v>
      </c>
      <c r="G62" s="475"/>
      <c r="H62" s="378" t="s">
        <v>30</v>
      </c>
      <c r="I62" s="445">
        <v>12.536994940052153</v>
      </c>
      <c r="J62" s="483"/>
      <c r="K62" s="445">
        <v>9.8671295814123425</v>
      </c>
      <c r="L62" s="483"/>
      <c r="M62" s="445">
        <v>13.43306193165607</v>
      </c>
      <c r="N62" s="483"/>
      <c r="O62" s="445">
        <v>9.8430909156723914</v>
      </c>
      <c r="P62" s="445"/>
    </row>
    <row r="63" spans="1:16" s="469" customFormat="1" ht="15" hidden="1" customHeight="1">
      <c r="A63" s="475"/>
      <c r="B63" s="378" t="s">
        <v>31</v>
      </c>
      <c r="C63" s="391">
        <v>130.58559418770733</v>
      </c>
      <c r="D63" s="391">
        <v>97.555127790218151</v>
      </c>
      <c r="E63" s="391">
        <v>143.47730804184815</v>
      </c>
      <c r="F63" s="391">
        <v>123.078790200764</v>
      </c>
      <c r="G63" s="475"/>
      <c r="H63" s="378" t="s">
        <v>31</v>
      </c>
      <c r="I63" s="482">
        <v>4.2108621939035231</v>
      </c>
      <c r="J63" s="482"/>
      <c r="K63" s="482">
        <v>6.69911606120111</v>
      </c>
      <c r="L63" s="482"/>
      <c r="M63" s="445">
        <v>4.0201622017028029</v>
      </c>
      <c r="N63" s="445"/>
      <c r="O63" s="445">
        <v>-0.58052901576949978</v>
      </c>
      <c r="P63" s="445"/>
    </row>
    <row r="64" spans="1:16" s="469" customFormat="1" ht="15" hidden="1" customHeight="1">
      <c r="A64" s="475"/>
      <c r="B64" s="378"/>
      <c r="C64" s="391"/>
      <c r="D64" s="391"/>
      <c r="E64" s="391"/>
      <c r="F64" s="391"/>
      <c r="G64" s="475"/>
      <c r="H64" s="378"/>
      <c r="I64" s="482"/>
      <c r="J64" s="482"/>
      <c r="K64" s="482"/>
      <c r="L64" s="482"/>
      <c r="M64" s="445"/>
      <c r="N64" s="445"/>
      <c r="O64" s="445"/>
      <c r="P64" s="445"/>
    </row>
    <row r="65" spans="1:16" s="469" customFormat="1" ht="15" hidden="1" customHeight="1">
      <c r="A65" s="475">
        <v>2023</v>
      </c>
      <c r="B65" s="378" t="s">
        <v>28</v>
      </c>
      <c r="C65" s="391">
        <v>126.59838874055056</v>
      </c>
      <c r="D65" s="391">
        <v>98.223484846477618</v>
      </c>
      <c r="E65" s="391">
        <v>137.71664709028201</v>
      </c>
      <c r="F65" s="391">
        <v>119.69971999930466</v>
      </c>
      <c r="G65" s="475">
        <v>2023</v>
      </c>
      <c r="H65" s="378" t="s">
        <v>28</v>
      </c>
      <c r="I65" s="445">
        <v>2.9830649087457317</v>
      </c>
      <c r="J65" s="483"/>
      <c r="K65" s="445">
        <v>2.6556579933577353</v>
      </c>
      <c r="L65" s="483"/>
      <c r="M65" s="445">
        <v>3.3650748370989305</v>
      </c>
      <c r="N65" s="483"/>
      <c r="O65" s="445">
        <v>-0.39673843498064798</v>
      </c>
      <c r="P65" s="483"/>
    </row>
    <row r="66" spans="1:16" s="469" customFormat="1" ht="15" hidden="1" customHeight="1">
      <c r="A66" s="475"/>
      <c r="B66" s="378" t="s">
        <v>29</v>
      </c>
      <c r="C66" s="391">
        <v>123.16714661404633</v>
      </c>
      <c r="D66" s="391">
        <v>90.006676851107613</v>
      </c>
      <c r="E66" s="391">
        <v>134.88853892895881</v>
      </c>
      <c r="F66" s="391">
        <v>128.23163916402299</v>
      </c>
      <c r="G66" s="475"/>
      <c r="H66" s="378" t="s">
        <v>29</v>
      </c>
      <c r="I66" s="445">
        <v>-0.34631778895403897</v>
      </c>
      <c r="J66" s="483"/>
      <c r="K66" s="445">
        <v>-2.8307580128029599</v>
      </c>
      <c r="L66" s="483"/>
      <c r="M66" s="445">
        <v>6.5554429738796216E-2</v>
      </c>
      <c r="N66" s="483"/>
      <c r="O66" s="445">
        <v>2.0543912323364424</v>
      </c>
      <c r="P66" s="483"/>
    </row>
    <row r="67" spans="1:16" s="469" customFormat="1" ht="15" hidden="1" customHeight="1">
      <c r="A67" s="475"/>
      <c r="B67" s="378" t="s">
        <v>30</v>
      </c>
      <c r="C67" s="391">
        <v>128.16870708944302</v>
      </c>
      <c r="D67" s="391">
        <v>89.615241010682595</v>
      </c>
      <c r="E67" s="391">
        <v>142.29776571328151</v>
      </c>
      <c r="F67" s="391">
        <v>128.88284740209534</v>
      </c>
      <c r="G67" s="475"/>
      <c r="H67" s="378" t="s">
        <v>30</v>
      </c>
      <c r="I67" s="445">
        <v>-0.48351923740669633</v>
      </c>
      <c r="J67" s="483"/>
      <c r="K67" s="445">
        <v>-2.6597082376761279</v>
      </c>
      <c r="L67" s="483"/>
      <c r="M67" s="445">
        <v>-0.13827478236768798</v>
      </c>
      <c r="N67" s="483"/>
      <c r="O67" s="445">
        <v>1.5150293398547205</v>
      </c>
      <c r="P67" s="483"/>
    </row>
    <row r="68" spans="1:16" s="469" customFormat="1" hidden="1">
      <c r="A68" s="475"/>
      <c r="B68" s="378" t="s">
        <v>31</v>
      </c>
      <c r="C68" s="391">
        <v>131.62531661855039</v>
      </c>
      <c r="D68" s="391">
        <v>100.91429747888697</v>
      </c>
      <c r="E68" s="391">
        <v>143.21584324935452</v>
      </c>
      <c r="F68" s="391">
        <v>128.73130073855867</v>
      </c>
      <c r="G68" s="475"/>
      <c r="H68" s="378" t="s">
        <v>31</v>
      </c>
      <c r="I68" s="482">
        <v>0.79619994633446822</v>
      </c>
      <c r="J68" s="486"/>
      <c r="K68" s="482">
        <v>3.4433553261211927</v>
      </c>
      <c r="L68" s="483"/>
      <c r="M68" s="445">
        <v>-0.18223424739566951</v>
      </c>
      <c r="N68" s="486"/>
      <c r="O68" s="445">
        <v>4.5925951405391601</v>
      </c>
      <c r="P68" s="483"/>
    </row>
    <row r="69" spans="1:16" s="469" customFormat="1" hidden="1">
      <c r="A69" s="475"/>
      <c r="B69" s="378"/>
      <c r="C69" s="391"/>
      <c r="D69" s="391"/>
      <c r="E69" s="391"/>
      <c r="F69" s="391"/>
      <c r="G69" s="475"/>
      <c r="H69" s="378"/>
      <c r="I69" s="482"/>
      <c r="J69" s="482"/>
      <c r="K69" s="482"/>
      <c r="L69" s="482"/>
      <c r="M69" s="445"/>
      <c r="N69" s="445"/>
      <c r="O69" s="445"/>
      <c r="P69" s="445"/>
    </row>
    <row r="70" spans="1:16" s="469" customFormat="1">
      <c r="A70" s="475">
        <v>2024</v>
      </c>
      <c r="B70" s="378" t="s">
        <v>28</v>
      </c>
      <c r="C70" s="391">
        <v>130.33428834887965</v>
      </c>
      <c r="D70" s="391">
        <v>102.41072353705805</v>
      </c>
      <c r="E70" s="391">
        <v>140.5933900970613</v>
      </c>
      <c r="F70" s="391">
        <v>130.58646826548832</v>
      </c>
      <c r="G70" s="475">
        <v>2024</v>
      </c>
      <c r="H70" s="378" t="s">
        <v>28</v>
      </c>
      <c r="I70" s="445">
        <v>2.950985115604766</v>
      </c>
      <c r="J70" s="486"/>
      <c r="K70" s="445">
        <v>4.2629710166820445</v>
      </c>
      <c r="L70" s="483"/>
      <c r="M70" s="445">
        <v>2.0888854525287712</v>
      </c>
      <c r="N70" s="486"/>
      <c r="O70" s="445">
        <v>9.0950490663193762</v>
      </c>
      <c r="P70" s="483"/>
    </row>
    <row r="71" spans="1:16" s="469" customFormat="1">
      <c r="A71" s="475"/>
      <c r="B71" s="378" t="s">
        <v>29</v>
      </c>
      <c r="C71" s="391">
        <v>128.69649702281885</v>
      </c>
      <c r="D71" s="391">
        <v>92.323202545477116</v>
      </c>
      <c r="E71" s="391">
        <v>141.50444769968729</v>
      </c>
      <c r="F71" s="391">
        <v>134.75830755875833</v>
      </c>
      <c r="G71" s="475"/>
      <c r="H71" s="378" t="s">
        <v>29</v>
      </c>
      <c r="I71" s="445">
        <v>4.4893062482799451</v>
      </c>
      <c r="J71" s="483"/>
      <c r="K71" s="445">
        <v>2.5737265005368215</v>
      </c>
      <c r="L71" s="483"/>
      <c r="M71" s="445">
        <v>4.9047226867902083</v>
      </c>
      <c r="N71" s="483"/>
      <c r="O71" s="445">
        <v>5.0897488617352735</v>
      </c>
      <c r="P71" s="445"/>
    </row>
    <row r="72" spans="1:16" s="469" customFormat="1">
      <c r="A72" s="475"/>
      <c r="B72" s="378" t="s">
        <v>30</v>
      </c>
      <c r="C72" s="391">
        <v>133.3751155549173</v>
      </c>
      <c r="D72" s="391">
        <v>86.508834460755281</v>
      </c>
      <c r="E72" s="391">
        <v>150.50013547065981</v>
      </c>
      <c r="F72" s="391">
        <v>134.76453895033401</v>
      </c>
      <c r="G72" s="475"/>
      <c r="H72" s="378" t="s">
        <v>30</v>
      </c>
      <c r="I72" s="445">
        <v>4.0621525984817453</v>
      </c>
      <c r="J72" s="483"/>
      <c r="K72" s="445">
        <v>-3.4663819623684446</v>
      </c>
      <c r="L72" s="483"/>
      <c r="M72" s="445">
        <v>5.7642294777174641</v>
      </c>
      <c r="N72" s="483"/>
      <c r="O72" s="445">
        <v>4.5635952857936672</v>
      </c>
      <c r="P72" s="487"/>
    </row>
    <row r="73" spans="1:16" s="469" customFormat="1">
      <c r="A73" s="475"/>
      <c r="B73" s="378" t="s">
        <v>31</v>
      </c>
      <c r="C73" s="391">
        <v>136.11849681338811</v>
      </c>
      <c r="D73" s="391">
        <v>100.07813270206422</v>
      </c>
      <c r="E73" s="391">
        <v>149.72343527036779</v>
      </c>
      <c r="F73" s="391">
        <v>132.69044673151438</v>
      </c>
      <c r="G73" s="475"/>
      <c r="H73" s="378" t="s">
        <v>31</v>
      </c>
      <c r="I73" s="482">
        <v>3.4136139690048566</v>
      </c>
      <c r="J73" s="482"/>
      <c r="K73" s="482">
        <v>-0.82858900840852812</v>
      </c>
      <c r="L73" s="482"/>
      <c r="M73" s="445">
        <v>4.5439051108911315</v>
      </c>
      <c r="N73" s="445"/>
      <c r="O73" s="445">
        <v>3.0755115269101196</v>
      </c>
      <c r="P73" s="482"/>
    </row>
    <row r="75" spans="1:16" s="469" customFormat="1">
      <c r="A75" s="475">
        <v>2025</v>
      </c>
      <c r="B75" s="378" t="s">
        <v>28</v>
      </c>
      <c r="C75" s="391">
        <v>133.33632015111198</v>
      </c>
      <c r="D75" s="391">
        <v>99.072690999674762</v>
      </c>
      <c r="E75" s="391">
        <v>146.44087107582598</v>
      </c>
      <c r="F75" s="391">
        <v>128.31968664101518</v>
      </c>
      <c r="G75" s="475">
        <v>2025</v>
      </c>
      <c r="H75" s="378" t="s">
        <v>28</v>
      </c>
      <c r="I75" s="445">
        <v>2.3033323312407816</v>
      </c>
      <c r="J75" s="482"/>
      <c r="K75" s="445">
        <v>-3.259456062895012</v>
      </c>
      <c r="L75" s="482"/>
      <c r="M75" s="445">
        <v>4.1591435946795059</v>
      </c>
      <c r="N75" s="445"/>
      <c r="O75" s="445">
        <v>-1.7358472547589514</v>
      </c>
      <c r="P75" s="482"/>
    </row>
    <row r="76" spans="1:16" s="469" customFormat="1" hidden="1">
      <c r="A76" s="475"/>
      <c r="B76" s="378" t="s">
        <v>29</v>
      </c>
      <c r="C76" s="391">
        <v>42.367568875635477</v>
      </c>
      <c r="D76" s="391">
        <v>30.278920657731586</v>
      </c>
      <c r="E76" s="391">
        <v>46.699598204135533</v>
      </c>
      <c r="F76" s="391">
        <v>43.605014241137177</v>
      </c>
      <c r="G76" s="475"/>
      <c r="H76" s="378" t="s">
        <v>29</v>
      </c>
      <c r="I76" s="445">
        <v>-67.079470027748002</v>
      </c>
      <c r="J76" s="482"/>
      <c r="K76" s="445">
        <v>-67.203346696279723</v>
      </c>
      <c r="L76" s="482"/>
      <c r="M76" s="445">
        <v>-66.997787728025784</v>
      </c>
      <c r="N76" s="445"/>
      <c r="O76" s="445">
        <v>-67.64205856316191</v>
      </c>
      <c r="P76" s="482"/>
    </row>
    <row r="77" spans="1:16" s="469" customFormat="1" hidden="1">
      <c r="A77" s="475"/>
      <c r="B77" s="378" t="s">
        <v>30</v>
      </c>
      <c r="C77" s="391" t="e">
        <v>#REF!</v>
      </c>
      <c r="D77" s="391" t="e">
        <v>#REF!</v>
      </c>
      <c r="E77" s="391" t="e">
        <v>#REF!</v>
      </c>
      <c r="F77" s="391" t="e">
        <v>#REF!</v>
      </c>
      <c r="G77" s="475"/>
      <c r="H77" s="378" t="s">
        <v>30</v>
      </c>
      <c r="I77" s="445" t="e">
        <v>#REF!</v>
      </c>
      <c r="J77" s="482"/>
      <c r="K77" s="445" t="e">
        <v>#REF!</v>
      </c>
      <c r="L77" s="482"/>
      <c r="M77" s="445" t="e">
        <v>#REF!</v>
      </c>
      <c r="N77" s="445"/>
      <c r="O77" s="445" t="e">
        <v>#REF!</v>
      </c>
      <c r="P77" s="482"/>
    </row>
    <row r="78" spans="1:16" s="469" customFormat="1" hidden="1">
      <c r="A78" s="475"/>
      <c r="B78" s="378" t="s">
        <v>31</v>
      </c>
      <c r="C78" s="391" t="e">
        <v>#REF!</v>
      </c>
      <c r="D78" s="391" t="e">
        <v>#REF!</v>
      </c>
      <c r="E78" s="391" t="e">
        <v>#REF!</v>
      </c>
      <c r="F78" s="391" t="e">
        <v>#REF!</v>
      </c>
      <c r="G78" s="475"/>
      <c r="H78" s="378" t="s">
        <v>31</v>
      </c>
      <c r="I78" s="482" t="e">
        <v>#REF!</v>
      </c>
      <c r="J78" s="482"/>
      <c r="K78" s="482" t="e">
        <v>#REF!</v>
      </c>
      <c r="L78" s="482"/>
      <c r="M78" s="445" t="e">
        <v>#REF!</v>
      </c>
      <c r="N78" s="445"/>
      <c r="O78" s="445" t="e">
        <v>#REF!</v>
      </c>
      <c r="P78" s="482"/>
    </row>
    <row r="79" spans="1:16" s="469" customFormat="1">
      <c r="A79" s="475"/>
      <c r="B79" s="378"/>
      <c r="C79" s="391"/>
      <c r="D79" s="391"/>
      <c r="E79" s="391"/>
      <c r="F79" s="391"/>
      <c r="G79" s="475"/>
      <c r="H79" s="378"/>
      <c r="I79" s="482"/>
      <c r="J79" s="482"/>
      <c r="K79" s="482"/>
      <c r="L79" s="482"/>
      <c r="M79" s="445"/>
      <c r="N79" s="445"/>
      <c r="O79" s="445"/>
      <c r="P79" s="445"/>
    </row>
    <row r="80" spans="1:16" s="470" customFormat="1" hidden="1">
      <c r="A80" s="475">
        <v>2015</v>
      </c>
      <c r="B80" s="378" t="s">
        <v>905</v>
      </c>
      <c r="C80" s="391">
        <v>97.833490507176307</v>
      </c>
      <c r="D80" s="391">
        <v>103.74730524158316</v>
      </c>
      <c r="E80" s="391">
        <v>95.740627214487787</v>
      </c>
      <c r="F80" s="391">
        <v>96.955869294737909</v>
      </c>
      <c r="G80" s="475">
        <v>2015</v>
      </c>
      <c r="H80" s="378" t="s">
        <v>905</v>
      </c>
      <c r="I80" s="411"/>
      <c r="J80" s="483"/>
      <c r="K80" s="476"/>
      <c r="L80" s="483"/>
      <c r="M80" s="476"/>
      <c r="N80" s="483"/>
      <c r="O80" s="476"/>
      <c r="P80" s="391"/>
    </row>
    <row r="81" spans="1:88" s="470" customFormat="1" hidden="1">
      <c r="A81" s="475">
        <v>2016</v>
      </c>
      <c r="B81" s="378" t="s">
        <v>905</v>
      </c>
      <c r="C81" s="391">
        <v>101.09147634127642</v>
      </c>
      <c r="D81" s="391">
        <v>103.13396357990025</v>
      </c>
      <c r="E81" s="391">
        <v>99.926518894014279</v>
      </c>
      <c r="F81" s="391">
        <v>105.351</v>
      </c>
      <c r="G81" s="475">
        <v>2016</v>
      </c>
      <c r="H81" s="378" t="s">
        <v>905</v>
      </c>
      <c r="I81" s="411">
        <v>3.3301334923352641</v>
      </c>
      <c r="J81" s="483"/>
      <c r="K81" s="411">
        <v>-0.59118804122641677</v>
      </c>
      <c r="L81" s="483"/>
      <c r="M81" s="411">
        <v>4.3721164163138724</v>
      </c>
      <c r="N81" s="483"/>
      <c r="O81" s="411">
        <v>8.6587132541110918</v>
      </c>
      <c r="P81" s="391"/>
    </row>
    <row r="82" spans="1:88" s="470" customFormat="1" hidden="1">
      <c r="A82" s="475">
        <v>2017</v>
      </c>
      <c r="B82" s="378" t="s">
        <v>905</v>
      </c>
      <c r="C82" s="391">
        <v>105.59435585140233</v>
      </c>
      <c r="D82" s="391">
        <v>104.93349258658155</v>
      </c>
      <c r="E82" s="391">
        <v>105.83140616010532</v>
      </c>
      <c r="F82" s="391">
        <v>105.65966666666667</v>
      </c>
      <c r="G82" s="475">
        <v>2017</v>
      </c>
      <c r="H82" s="378" t="s">
        <v>905</v>
      </c>
      <c r="I82" s="411">
        <v>4.4542622910408056</v>
      </c>
      <c r="J82" s="483"/>
      <c r="K82" s="411">
        <v>1.7448461633952093</v>
      </c>
      <c r="L82" s="483"/>
      <c r="M82" s="411">
        <v>5.9092294332338184</v>
      </c>
      <c r="N82" s="483"/>
      <c r="O82" s="411">
        <v>0.292988834151231</v>
      </c>
      <c r="P82" s="391"/>
    </row>
    <row r="83" spans="1:88" s="470" customFormat="1" hidden="1">
      <c r="A83" s="475">
        <v>2018</v>
      </c>
      <c r="B83" s="378" t="s">
        <v>905</v>
      </c>
      <c r="C83" s="391">
        <v>109.17892428864248</v>
      </c>
      <c r="D83" s="391">
        <v>102.55805346735123</v>
      </c>
      <c r="E83" s="391">
        <v>111.38591024741619</v>
      </c>
      <c r="F83" s="391">
        <v>111.565970948627</v>
      </c>
      <c r="G83" s="475">
        <v>2018</v>
      </c>
      <c r="H83" s="378" t="s">
        <v>905</v>
      </c>
      <c r="I83" s="411">
        <v>3.394659125800743</v>
      </c>
      <c r="J83" s="483"/>
      <c r="K83" s="411">
        <v>-2.2637568431931498</v>
      </c>
      <c r="L83" s="483"/>
      <c r="M83" s="411">
        <v>5.2484458903511353</v>
      </c>
      <c r="N83" s="483"/>
      <c r="O83" s="411">
        <v>5.5899327229504081</v>
      </c>
      <c r="P83" s="391"/>
    </row>
    <row r="84" spans="1:88" s="470" customFormat="1" hidden="1">
      <c r="A84" s="475">
        <v>2019</v>
      </c>
      <c r="B84" s="378" t="s">
        <v>905</v>
      </c>
      <c r="C84" s="391">
        <v>112.67371834639876</v>
      </c>
      <c r="D84" s="391">
        <v>102.69163429197549</v>
      </c>
      <c r="E84" s="391">
        <v>115.85446109968844</v>
      </c>
      <c r="F84" s="391">
        <v>117.78608927856</v>
      </c>
      <c r="G84" s="475">
        <v>2019</v>
      </c>
      <c r="H84" s="378" t="s">
        <v>905</v>
      </c>
      <c r="I84" s="411">
        <v>3.20097865089501</v>
      </c>
      <c r="J84" s="483"/>
      <c r="K84" s="411">
        <v>0.13024898592364309</v>
      </c>
      <c r="L84" s="483"/>
      <c r="M84" s="411">
        <v>4.0117738790718391</v>
      </c>
      <c r="N84" s="483"/>
      <c r="O84" s="411">
        <v>5.5752827470996351</v>
      </c>
      <c r="P84" s="391"/>
    </row>
    <row r="85" spans="1:88" s="470" customFormat="1" hidden="1">
      <c r="A85" s="475">
        <v>2020</v>
      </c>
      <c r="B85" s="378" t="s">
        <v>905</v>
      </c>
      <c r="C85" s="391">
        <v>113.07549883547506</v>
      </c>
      <c r="D85" s="391">
        <v>100.48539598184573</v>
      </c>
      <c r="E85" s="391">
        <v>117.31861909894803</v>
      </c>
      <c r="F85" s="391">
        <v>117.13619608740633</v>
      </c>
      <c r="G85" s="475">
        <v>2020</v>
      </c>
      <c r="H85" s="378" t="s">
        <v>905</v>
      </c>
      <c r="I85" s="411">
        <v>0.35658758313192607</v>
      </c>
      <c r="J85" s="483"/>
      <c r="K85" s="411">
        <v>-2.1484109444172788</v>
      </c>
      <c r="L85" s="483"/>
      <c r="M85" s="411">
        <v>1.2637907814354605</v>
      </c>
      <c r="N85" s="483"/>
      <c r="O85" s="411">
        <v>-0.55175716855382007</v>
      </c>
      <c r="P85" s="391"/>
    </row>
    <row r="86" spans="1:88" s="470" customFormat="1" hidden="1">
      <c r="A86" s="475">
        <v>2021</v>
      </c>
      <c r="B86" s="378" t="s">
        <v>905</v>
      </c>
      <c r="C86" s="391">
        <v>117.68482532082663</v>
      </c>
      <c r="D86" s="391">
        <v>97.149806382195308</v>
      </c>
      <c r="E86" s="391">
        <v>125.3074897821338</v>
      </c>
      <c r="F86" s="391">
        <v>117.06421379934132</v>
      </c>
      <c r="G86" s="475">
        <v>2021</v>
      </c>
      <c r="H86" s="378" t="s">
        <v>905</v>
      </c>
      <c r="I86" s="411">
        <v>4.0763264657873748</v>
      </c>
      <c r="J86" s="483"/>
      <c r="K86" s="411">
        <v>-3.319476991714339</v>
      </c>
      <c r="L86" s="483"/>
      <c r="M86" s="411">
        <v>6.8095505594451708</v>
      </c>
      <c r="N86" s="483"/>
      <c r="O86" s="411">
        <v>-6.1451789002347823E-2</v>
      </c>
      <c r="P86" s="391"/>
    </row>
    <row r="87" spans="1:88" s="470" customFormat="1" hidden="1">
      <c r="A87" s="475">
        <v>2022</v>
      </c>
      <c r="B87" s="378" t="s">
        <v>905</v>
      </c>
      <c r="C87" s="391">
        <v>122.93126918754126</v>
      </c>
      <c r="D87" s="391">
        <v>95.682485277950377</v>
      </c>
      <c r="E87" s="391">
        <v>133.23324856806846</v>
      </c>
      <c r="F87" s="391">
        <v>120.17650638997065</v>
      </c>
      <c r="G87" s="475">
        <v>2022</v>
      </c>
      <c r="H87" s="378" t="s">
        <v>905</v>
      </c>
      <c r="I87" s="411">
        <v>4.4580461859989384</v>
      </c>
      <c r="J87" s="483"/>
      <c r="K87" s="411">
        <v>-1.5103695610801111</v>
      </c>
      <c r="L87" s="483"/>
      <c r="M87" s="411">
        <v>6.3250479278731149</v>
      </c>
      <c r="N87" s="483"/>
      <c r="O87" s="411">
        <v>2.6586199912161703</v>
      </c>
      <c r="P87" s="391"/>
    </row>
    <row r="88" spans="1:88" s="470" customFormat="1" hidden="1">
      <c r="A88" s="475">
        <v>2023</v>
      </c>
      <c r="B88" s="378" t="s">
        <v>917</v>
      </c>
      <c r="C88" s="391">
        <v>124.17087161454359</v>
      </c>
      <c r="D88" s="391">
        <v>95.973777830754273</v>
      </c>
      <c r="E88" s="391">
        <v>134.90848242839397</v>
      </c>
      <c r="F88" s="391">
        <v>120.52456910222025</v>
      </c>
      <c r="G88" s="475">
        <v>2023</v>
      </c>
      <c r="H88" s="378" t="s">
        <v>917</v>
      </c>
      <c r="I88" s="411">
        <v>1.0083703155388406</v>
      </c>
      <c r="J88" s="483"/>
      <c r="K88" s="411">
        <v>0.30443664998635711</v>
      </c>
      <c r="L88" s="483"/>
      <c r="M88" s="411">
        <v>1.2573692215195393</v>
      </c>
      <c r="N88" s="483"/>
      <c r="O88" s="411">
        <v>0.28962625283858756</v>
      </c>
      <c r="P88" s="391"/>
    </row>
    <row r="89" spans="1:88" s="470" customFormat="1">
      <c r="A89" s="475">
        <v>2024</v>
      </c>
      <c r="B89" s="378" t="s">
        <v>917</v>
      </c>
      <c r="C89" s="391">
        <v>128.68422709818435</v>
      </c>
      <c r="D89" s="391">
        <v>101.03779050186525</v>
      </c>
      <c r="E89" s="391">
        <v>138.62457733279757</v>
      </c>
      <c r="F89" s="391">
        <v>131.17257990663398</v>
      </c>
      <c r="G89" s="475">
        <v>2024</v>
      </c>
      <c r="H89" s="378" t="s">
        <v>917</v>
      </c>
      <c r="I89" s="411">
        <v>3.6347940744519462</v>
      </c>
      <c r="J89" s="483"/>
      <c r="K89" s="411">
        <v>5.2764544499239747</v>
      </c>
      <c r="L89" s="483"/>
      <c r="M89" s="411">
        <v>2.754530210045175</v>
      </c>
      <c r="N89" s="483"/>
      <c r="O89" s="411">
        <v>8.8347221514501797</v>
      </c>
      <c r="P89" s="391"/>
    </row>
    <row r="90" spans="1:88" s="470" customFormat="1">
      <c r="A90" s="475">
        <v>2025</v>
      </c>
      <c r="B90" s="378" t="s">
        <v>917</v>
      </c>
      <c r="C90" s="391">
        <v>131.77791677006059</v>
      </c>
      <c r="D90" s="391">
        <v>97.013708743054764</v>
      </c>
      <c r="E90" s="391">
        <v>144.85535195997113</v>
      </c>
      <c r="F90" s="391">
        <v>128.94352566161427</v>
      </c>
      <c r="G90" s="475">
        <v>2025</v>
      </c>
      <c r="H90" s="378" t="s">
        <v>917</v>
      </c>
      <c r="I90" s="411">
        <v>2.4040939139462694</v>
      </c>
      <c r="J90" s="483"/>
      <c r="K90" s="411">
        <v>-3.9827491662500165</v>
      </c>
      <c r="L90" s="483"/>
      <c r="M90" s="411">
        <v>4.4947113614747281</v>
      </c>
      <c r="N90" s="483"/>
      <c r="O90" s="411">
        <v>-1.6993294228155804</v>
      </c>
      <c r="P90" s="391"/>
    </row>
    <row r="91" spans="1:88" s="470" customFormat="1">
      <c r="A91" s="475"/>
      <c r="B91" s="510"/>
      <c r="C91" s="391"/>
      <c r="D91" s="391"/>
      <c r="E91" s="391"/>
      <c r="F91" s="391"/>
      <c r="G91" s="475"/>
      <c r="H91" s="510"/>
      <c r="I91" s="411"/>
      <c r="J91" s="483"/>
      <c r="K91" s="411"/>
      <c r="L91" s="483"/>
      <c r="M91" s="411"/>
      <c r="N91" s="483"/>
      <c r="O91" s="411"/>
      <c r="P91" s="391"/>
    </row>
    <row r="92" spans="1:88" hidden="1">
      <c r="A92" s="9">
        <v>2015</v>
      </c>
      <c r="B92" s="6" t="s">
        <v>33</v>
      </c>
      <c r="C92" s="411">
        <v>101.02889262518707</v>
      </c>
      <c r="D92" s="411">
        <v>107.2356773226908</v>
      </c>
      <c r="E92" s="411">
        <v>99.035337863352396</v>
      </c>
      <c r="F92" s="411">
        <v>98.013034657622001</v>
      </c>
      <c r="G92" s="9">
        <v>2015</v>
      </c>
      <c r="H92" s="6" t="s">
        <v>33</v>
      </c>
      <c r="I92" s="445"/>
      <c r="K92" s="445"/>
      <c r="L92" s="411"/>
      <c r="M92" s="445"/>
      <c r="N92" s="445"/>
      <c r="O92" s="445"/>
      <c r="P92" s="445"/>
    </row>
    <row r="93" spans="1:88" hidden="1">
      <c r="A93" s="9"/>
      <c r="B93" s="6" t="s">
        <v>34</v>
      </c>
      <c r="C93" s="411">
        <v>90.811592811396224</v>
      </c>
      <c r="D93" s="411">
        <v>96.261929728059727</v>
      </c>
      <c r="E93" s="411">
        <v>89.004521545252786</v>
      </c>
      <c r="F93" s="411">
        <v>88.746137037524704</v>
      </c>
      <c r="G93" s="9"/>
      <c r="H93" s="6" t="s">
        <v>34</v>
      </c>
      <c r="I93" s="445"/>
      <c r="J93" s="411">
        <v>-10.113245377930241</v>
      </c>
      <c r="K93" s="445"/>
      <c r="L93" s="411">
        <v>-10.233299092809531</v>
      </c>
      <c r="M93" s="445"/>
      <c r="N93" s="445">
        <v>-10.128522338097127</v>
      </c>
      <c r="O93" s="445"/>
      <c r="P93" s="445">
        <v>-9.4547604331080208</v>
      </c>
      <c r="Q93" s="377"/>
      <c r="R93" s="377"/>
      <c r="S93" s="377"/>
      <c r="T93" s="377"/>
      <c r="U93" s="377"/>
      <c r="V93" s="377"/>
      <c r="W93" s="377"/>
      <c r="Y93" s="377"/>
      <c r="Z93" s="377"/>
      <c r="AA93" s="377"/>
      <c r="AB93" s="377"/>
      <c r="AC93" s="377"/>
      <c r="AD93" s="377"/>
      <c r="AE93" s="377"/>
      <c r="AF93" s="377"/>
      <c r="AG93" s="377"/>
      <c r="AH93" s="377"/>
      <c r="AI93" s="377"/>
      <c r="AJ93" s="377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L93" s="377"/>
      <c r="BM93" s="377"/>
      <c r="BN93" s="377"/>
      <c r="BO93" s="377"/>
      <c r="BP93" s="377"/>
      <c r="BQ93" s="377"/>
      <c r="BR93" s="377"/>
      <c r="BS93" s="377"/>
      <c r="BT93" s="377"/>
      <c r="BU93" s="377"/>
      <c r="BV93" s="377"/>
      <c r="BW93" s="377"/>
      <c r="BY93" s="377"/>
      <c r="BZ93" s="377"/>
      <c r="CA93" s="377"/>
      <c r="CB93" s="377"/>
      <c r="CC93" s="377"/>
      <c r="CD93" s="377"/>
      <c r="CE93" s="377"/>
      <c r="CF93" s="377"/>
      <c r="CG93" s="377"/>
      <c r="CH93" s="377"/>
      <c r="CI93" s="377"/>
      <c r="CJ93" s="377"/>
    </row>
    <row r="94" spans="1:88" hidden="1">
      <c r="A94" s="9"/>
      <c r="B94" s="6" t="s">
        <v>35</v>
      </c>
      <c r="C94" s="411">
        <v>101.65998608494566</v>
      </c>
      <c r="D94" s="411">
        <v>107.74430867399897</v>
      </c>
      <c r="E94" s="411">
        <v>99.182022234858124</v>
      </c>
      <c r="F94" s="411">
        <v>104.10843618906701</v>
      </c>
      <c r="G94" s="9"/>
      <c r="H94" s="6" t="s">
        <v>35</v>
      </c>
      <c r="I94" s="445"/>
      <c r="J94" s="411">
        <v>11.946044483637806</v>
      </c>
      <c r="K94" s="445"/>
      <c r="L94" s="411">
        <v>11.928265907796586</v>
      </c>
      <c r="M94" s="445"/>
      <c r="N94" s="445">
        <v>11.43481310040049</v>
      </c>
      <c r="O94" s="445"/>
      <c r="P94" s="445">
        <v>17.310386304529104</v>
      </c>
      <c r="Q94" s="377"/>
      <c r="R94" s="377"/>
      <c r="S94" s="377"/>
      <c r="T94" s="377"/>
      <c r="U94" s="377"/>
      <c r="V94" s="377"/>
      <c r="W94" s="377"/>
      <c r="Y94" s="377"/>
      <c r="Z94" s="377"/>
      <c r="AA94" s="377"/>
      <c r="AB94" s="377"/>
      <c r="AC94" s="377"/>
      <c r="AD94" s="377"/>
      <c r="AE94" s="377"/>
      <c r="AF94" s="377"/>
      <c r="AG94" s="377"/>
      <c r="AH94" s="377"/>
      <c r="AI94" s="377"/>
      <c r="AJ94" s="377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L94" s="377"/>
      <c r="BM94" s="377"/>
      <c r="BN94" s="377"/>
      <c r="BO94" s="377"/>
      <c r="BP94" s="377"/>
      <c r="BQ94" s="377"/>
      <c r="BR94" s="377"/>
      <c r="BS94" s="377"/>
      <c r="BT94" s="377"/>
      <c r="BU94" s="377"/>
      <c r="BV94" s="377"/>
      <c r="BW94" s="377"/>
      <c r="BY94" s="377"/>
      <c r="BZ94" s="377"/>
      <c r="CA94" s="377"/>
      <c r="CB94" s="377"/>
      <c r="CC94" s="377"/>
      <c r="CD94" s="377"/>
      <c r="CE94" s="377"/>
      <c r="CF94" s="377"/>
      <c r="CG94" s="377"/>
      <c r="CH94" s="377"/>
      <c r="CI94" s="377"/>
      <c r="CJ94" s="377"/>
    </row>
    <row r="95" spans="1:88" hidden="1">
      <c r="A95" s="9"/>
      <c r="B95" s="6" t="s">
        <v>36</v>
      </c>
      <c r="C95" s="411">
        <v>97.040953347759768</v>
      </c>
      <c r="D95" s="411">
        <v>96.05061981033657</v>
      </c>
      <c r="E95" s="411">
        <v>97.006731047430222</v>
      </c>
      <c r="F95" s="411">
        <v>101.15781516652901</v>
      </c>
      <c r="G95" s="9"/>
      <c r="H95" s="6" t="s">
        <v>36</v>
      </c>
      <c r="I95" s="445"/>
      <c r="J95" s="411">
        <v>-4.5436094525197745</v>
      </c>
      <c r="K95" s="445"/>
      <c r="L95" s="411">
        <v>-10.853184736693507</v>
      </c>
      <c r="M95" s="445"/>
      <c r="N95" s="445">
        <v>-2.1932313320622967</v>
      </c>
      <c r="O95" s="445"/>
      <c r="P95" s="445">
        <v>-2.8341805242175582</v>
      </c>
      <c r="Q95" s="377"/>
      <c r="R95" s="377"/>
      <c r="S95" s="377"/>
      <c r="T95" s="377"/>
      <c r="U95" s="377"/>
      <c r="V95" s="377"/>
      <c r="W95" s="377"/>
      <c r="Y95" s="377"/>
      <c r="Z95" s="377"/>
      <c r="AA95" s="377"/>
      <c r="AB95" s="377"/>
      <c r="AC95" s="377"/>
      <c r="AD95" s="377"/>
      <c r="AE95" s="377"/>
      <c r="AF95" s="377"/>
      <c r="AG95" s="377"/>
      <c r="AH95" s="377"/>
      <c r="AI95" s="377"/>
      <c r="AJ95" s="377"/>
      <c r="AL95" s="377"/>
      <c r="AM95" s="377"/>
      <c r="AN95" s="377"/>
      <c r="AO95" s="377"/>
      <c r="AP95" s="377"/>
      <c r="AQ95" s="377"/>
      <c r="AR95" s="377"/>
      <c r="AS95" s="377"/>
      <c r="AT95" s="377"/>
      <c r="AU95" s="377"/>
      <c r="AV95" s="377"/>
      <c r="AW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L95" s="377"/>
      <c r="BM95" s="377"/>
      <c r="BN95" s="377"/>
      <c r="BO95" s="377"/>
      <c r="BP95" s="377"/>
      <c r="BQ95" s="377"/>
      <c r="BR95" s="377"/>
      <c r="BS95" s="377"/>
      <c r="BT95" s="377"/>
      <c r="BU95" s="377"/>
      <c r="BV95" s="377"/>
      <c r="BW95" s="377"/>
      <c r="BY95" s="377"/>
      <c r="BZ95" s="377"/>
      <c r="CA95" s="377"/>
      <c r="CB95" s="377"/>
      <c r="CC95" s="377"/>
      <c r="CD95" s="377"/>
      <c r="CE95" s="377"/>
      <c r="CF95" s="377"/>
      <c r="CG95" s="377"/>
      <c r="CH95" s="377"/>
      <c r="CI95" s="377"/>
      <c r="CJ95" s="377"/>
    </row>
    <row r="96" spans="1:88" hidden="1">
      <c r="A96" s="484"/>
      <c r="B96" s="6" t="s">
        <v>37</v>
      </c>
      <c r="C96" s="411">
        <v>100.67706128655851</v>
      </c>
      <c r="D96" s="411">
        <v>103.50392117902554</v>
      </c>
      <c r="E96" s="411">
        <v>99.450913674731041</v>
      </c>
      <c r="F96" s="411">
        <v>102.587081431</v>
      </c>
      <c r="G96" s="9"/>
      <c r="H96" s="6" t="s">
        <v>37</v>
      </c>
      <c r="I96" s="445"/>
      <c r="J96" s="411">
        <v>3.7469829111924042</v>
      </c>
      <c r="K96" s="445"/>
      <c r="L96" s="411">
        <v>7.7597639488494679</v>
      </c>
      <c r="M96" s="445"/>
      <c r="N96" s="445">
        <v>2.5196010636682189</v>
      </c>
      <c r="O96" s="445"/>
      <c r="P96" s="445">
        <v>1.4129074082097475</v>
      </c>
      <c r="Q96" s="377"/>
      <c r="R96" s="377"/>
      <c r="S96" s="377"/>
      <c r="T96" s="377"/>
      <c r="U96" s="377"/>
      <c r="V96" s="377"/>
      <c r="W96" s="377"/>
      <c r="Y96" s="377"/>
      <c r="Z96" s="377"/>
      <c r="AA96" s="377"/>
      <c r="AB96" s="377"/>
      <c r="AC96" s="377"/>
      <c r="AD96" s="377"/>
      <c r="AE96" s="377"/>
      <c r="AF96" s="377"/>
      <c r="AG96" s="377"/>
      <c r="AH96" s="377"/>
      <c r="AI96" s="377"/>
      <c r="AJ96" s="377"/>
      <c r="AL96" s="377"/>
      <c r="AM96" s="377"/>
      <c r="AN96" s="377"/>
      <c r="AO96" s="377"/>
      <c r="AP96" s="377"/>
      <c r="AQ96" s="377"/>
      <c r="AR96" s="377"/>
      <c r="AS96" s="377"/>
      <c r="AT96" s="377"/>
      <c r="AU96" s="377"/>
      <c r="AV96" s="377"/>
      <c r="AW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377"/>
      <c r="BL96" s="377"/>
      <c r="BM96" s="377"/>
      <c r="BN96" s="377"/>
      <c r="BO96" s="377"/>
      <c r="BP96" s="377"/>
      <c r="BQ96" s="377"/>
      <c r="BR96" s="377"/>
      <c r="BS96" s="377"/>
      <c r="BT96" s="377"/>
      <c r="BU96" s="377"/>
      <c r="BV96" s="377"/>
      <c r="BW96" s="377"/>
      <c r="BY96" s="377"/>
      <c r="BZ96" s="377"/>
      <c r="CA96" s="377"/>
      <c r="CB96" s="377"/>
      <c r="CC96" s="377"/>
      <c r="CD96" s="377"/>
      <c r="CE96" s="377"/>
      <c r="CF96" s="377"/>
      <c r="CG96" s="377"/>
      <c r="CH96" s="377"/>
      <c r="CI96" s="377"/>
      <c r="CJ96" s="377"/>
    </row>
    <row r="97" spans="1:16" hidden="1">
      <c r="A97" s="484"/>
      <c r="B97" s="6" t="s">
        <v>38</v>
      </c>
      <c r="C97" s="411">
        <v>100.90491888610262</v>
      </c>
      <c r="D97" s="411">
        <v>96.875211649943836</v>
      </c>
      <c r="E97" s="411">
        <v>102.56463161487109</v>
      </c>
      <c r="F97" s="411">
        <v>99.092036632956095</v>
      </c>
      <c r="G97" s="9"/>
      <c r="H97" s="6" t="s">
        <v>38</v>
      </c>
      <c r="I97" s="445"/>
      <c r="J97" s="411">
        <v>0.22632523896932355</v>
      </c>
      <c r="K97" s="445"/>
      <c r="L97" s="411">
        <v>-6.4043076374047274</v>
      </c>
      <c r="M97" s="445"/>
      <c r="N97" s="445">
        <v>3.1309093351559625</v>
      </c>
      <c r="O97" s="445"/>
      <c r="P97" s="445">
        <v>-3.4069053815461814</v>
      </c>
    </row>
    <row r="98" spans="1:16" hidden="1">
      <c r="A98" s="9"/>
      <c r="B98" s="6" t="s">
        <v>39</v>
      </c>
      <c r="C98" s="411">
        <v>100.42042030582022</v>
      </c>
      <c r="D98" s="411">
        <v>100.08122848742454</v>
      </c>
      <c r="E98" s="411">
        <v>100.57049547842487</v>
      </c>
      <c r="F98" s="411">
        <v>100.160785328735</v>
      </c>
      <c r="G98" s="9"/>
      <c r="H98" s="6" t="s">
        <v>39</v>
      </c>
      <c r="I98" s="445"/>
      <c r="J98" s="411">
        <v>-0.48015357985599394</v>
      </c>
      <c r="K98" s="445"/>
      <c r="L98" s="411">
        <v>3.3094295051096907</v>
      </c>
      <c r="M98" s="445"/>
      <c r="N98" s="445">
        <v>-1.9442727040001131</v>
      </c>
      <c r="O98" s="445"/>
      <c r="P98" s="445">
        <v>1.0785414571078178</v>
      </c>
    </row>
    <row r="99" spans="1:16" hidden="1">
      <c r="A99" s="9"/>
      <c r="B99" s="6" t="s">
        <v>40</v>
      </c>
      <c r="C99" s="411">
        <v>98.205560520399501</v>
      </c>
      <c r="D99" s="411">
        <v>91.268326310178452</v>
      </c>
      <c r="E99" s="411">
        <v>100.38914054396263</v>
      </c>
      <c r="F99" s="411">
        <v>102.036466315542</v>
      </c>
      <c r="G99" s="9"/>
      <c r="H99" s="6" t="s">
        <v>40</v>
      </c>
      <c r="I99" s="445"/>
      <c r="J99" s="411">
        <v>-2.2055870496016468</v>
      </c>
      <c r="K99" s="445"/>
      <c r="L99" s="411">
        <v>-8.8057494002019183</v>
      </c>
      <c r="M99" s="445"/>
      <c r="N99" s="445">
        <v>-0.18032618174895276</v>
      </c>
      <c r="O99" s="445"/>
      <c r="P99" s="445">
        <v>1.8726700081782326</v>
      </c>
    </row>
    <row r="100" spans="1:16" hidden="1">
      <c r="A100" s="9"/>
      <c r="B100" s="6" t="s">
        <v>41</v>
      </c>
      <c r="C100" s="411">
        <v>101.53137591904297</v>
      </c>
      <c r="D100" s="411">
        <v>96.827098942426616</v>
      </c>
      <c r="E100" s="411">
        <v>103.40111865391312</v>
      </c>
      <c r="F100" s="411">
        <v>100.11473327679499</v>
      </c>
      <c r="G100" s="9"/>
      <c r="H100" s="6" t="s">
        <v>41</v>
      </c>
      <c r="I100" s="445"/>
      <c r="J100" s="411">
        <v>3.3865856281657614</v>
      </c>
      <c r="K100" s="445"/>
      <c r="L100" s="411">
        <v>6.0905824144911804</v>
      </c>
      <c r="M100" s="445"/>
      <c r="N100" s="445">
        <v>3.0003027156423059</v>
      </c>
      <c r="O100" s="445"/>
      <c r="P100" s="445">
        <v>-1.8833786666074417</v>
      </c>
    </row>
    <row r="101" spans="1:16" hidden="1">
      <c r="A101" s="9"/>
      <c r="B101" s="6" t="s">
        <v>42</v>
      </c>
      <c r="C101" s="411">
        <v>104.58910322973709</v>
      </c>
      <c r="D101" s="411">
        <v>100.11564370001041</v>
      </c>
      <c r="E101" s="411">
        <v>106.31453548912869</v>
      </c>
      <c r="F101" s="411">
        <v>103.784476483951</v>
      </c>
      <c r="G101" s="9"/>
      <c r="H101" s="6" t="s">
        <v>42</v>
      </c>
      <c r="I101" s="445"/>
      <c r="J101" s="411">
        <v>3.0116082669186142</v>
      </c>
      <c r="K101" s="445"/>
      <c r="L101" s="411">
        <v>3.3963061926900906</v>
      </c>
      <c r="M101" s="445"/>
      <c r="N101" s="445">
        <v>2.8175873463873131</v>
      </c>
      <c r="O101" s="445"/>
      <c r="P101" s="445">
        <v>3.665537615737307</v>
      </c>
    </row>
    <row r="102" spans="1:16" hidden="1">
      <c r="A102" s="9"/>
      <c r="B102" s="6" t="s">
        <v>43</v>
      </c>
      <c r="C102" s="411">
        <v>99.543621122938006</v>
      </c>
      <c r="D102" s="411">
        <v>98.746074318316914</v>
      </c>
      <c r="E102" s="411">
        <v>100.02627905574597</v>
      </c>
      <c r="F102" s="411">
        <v>97.593821859394296</v>
      </c>
      <c r="G102" s="9"/>
      <c r="H102" s="6" t="s">
        <v>43</v>
      </c>
      <c r="I102" s="445"/>
      <c r="J102" s="411">
        <v>-4.8240992139652832</v>
      </c>
      <c r="K102" s="445"/>
      <c r="L102" s="411">
        <v>-1.3679873904594899</v>
      </c>
      <c r="M102" s="445"/>
      <c r="N102" s="445">
        <v>-5.9147664093643328</v>
      </c>
      <c r="O102" s="445"/>
      <c r="P102" s="445">
        <v>-5.9649138621554982</v>
      </c>
    </row>
    <row r="103" spans="1:16" hidden="1">
      <c r="A103" s="9"/>
      <c r="B103" s="6" t="s">
        <v>44</v>
      </c>
      <c r="C103" s="411">
        <v>103.58687336838041</v>
      </c>
      <c r="D103" s="411">
        <v>105.28995987758896</v>
      </c>
      <c r="E103" s="411">
        <v>103.05479954183943</v>
      </c>
      <c r="F103" s="411">
        <v>102.605175620884</v>
      </c>
      <c r="G103" s="9"/>
      <c r="H103" s="6" t="s">
        <v>44</v>
      </c>
      <c r="I103" s="445"/>
      <c r="J103" s="411">
        <v>4.061789394268601</v>
      </c>
      <c r="K103" s="445"/>
      <c r="L103" s="411">
        <v>6.6269830010429018</v>
      </c>
      <c r="M103" s="445"/>
      <c r="N103" s="445">
        <v>3.0277248285979255</v>
      </c>
      <c r="O103" s="445"/>
      <c r="P103" s="445">
        <v>5.134908814934704</v>
      </c>
    </row>
    <row r="104" spans="1:16" hidden="1">
      <c r="A104" s="122"/>
      <c r="B104" s="122"/>
      <c r="C104" s="411"/>
      <c r="D104" s="411"/>
      <c r="E104" s="411"/>
      <c r="F104" s="411"/>
      <c r="G104" s="122"/>
      <c r="H104" s="122"/>
      <c r="I104" s="445"/>
      <c r="J104" s="445"/>
      <c r="K104" s="445"/>
      <c r="L104" s="445"/>
      <c r="M104" s="445"/>
      <c r="N104" s="488"/>
      <c r="O104" s="445"/>
      <c r="P104" s="488"/>
    </row>
    <row r="105" spans="1:16" hidden="1">
      <c r="A105" s="9">
        <v>2016</v>
      </c>
      <c r="B105" s="6" t="s">
        <v>33</v>
      </c>
      <c r="C105" s="411">
        <v>104.30269525938212</v>
      </c>
      <c r="D105" s="411">
        <v>106.92705862885502</v>
      </c>
      <c r="E105" s="411">
        <v>103.20468184134843</v>
      </c>
      <c r="F105" s="411">
        <v>105.66</v>
      </c>
      <c r="G105" s="9">
        <v>2016</v>
      </c>
      <c r="H105" s="6" t="s">
        <v>33</v>
      </c>
      <c r="I105" s="445">
        <v>3.2404617621027683</v>
      </c>
      <c r="J105" s="411">
        <v>0.6910353288259472</v>
      </c>
      <c r="K105" s="445">
        <v>-0.28779479138000852</v>
      </c>
      <c r="L105" s="411">
        <v>1.5548479201334686</v>
      </c>
      <c r="M105" s="445">
        <v>4.2099558278367653</v>
      </c>
      <c r="N105" s="445">
        <v>0.14543941686883954</v>
      </c>
      <c r="O105" s="445">
        <v>7.8019881427917142</v>
      </c>
      <c r="P105" s="445">
        <v>2.977261488643876</v>
      </c>
    </row>
    <row r="106" spans="1:16" hidden="1">
      <c r="A106" s="9"/>
      <c r="B106" s="6" t="s">
        <v>34</v>
      </c>
      <c r="C106" s="411">
        <v>94.629137426657962</v>
      </c>
      <c r="D106" s="411">
        <v>98.448049395911184</v>
      </c>
      <c r="E106" s="411">
        <v>92.880771302921048</v>
      </c>
      <c r="F106" s="411">
        <v>98.158000000000001</v>
      </c>
      <c r="G106" s="9"/>
      <c r="H106" s="6" t="s">
        <v>34</v>
      </c>
      <c r="I106" s="445">
        <v>4.203807572443182</v>
      </c>
      <c r="J106" s="411">
        <v>-9.2745041809971838</v>
      </c>
      <c r="K106" s="445">
        <v>2.2710116803468026</v>
      </c>
      <c r="L106" s="411">
        <v>-7.9297133407312543</v>
      </c>
      <c r="M106" s="445">
        <v>4.3551155496043492</v>
      </c>
      <c r="N106" s="445">
        <v>-10.00333546330566</v>
      </c>
      <c r="O106" s="445">
        <v>10.605377627305245</v>
      </c>
      <c r="P106" s="445">
        <v>-7.1001325004732081</v>
      </c>
    </row>
    <row r="107" spans="1:16" s="469" customFormat="1" hidden="1">
      <c r="A107" s="475"/>
      <c r="B107" s="378" t="s">
        <v>35</v>
      </c>
      <c r="C107" s="411">
        <v>104.34259633778922</v>
      </c>
      <c r="D107" s="411">
        <v>104.02678271493457</v>
      </c>
      <c r="E107" s="411">
        <v>103.69410353777334</v>
      </c>
      <c r="F107" s="411">
        <v>112.235</v>
      </c>
      <c r="G107" s="475"/>
      <c r="H107" s="378" t="s">
        <v>35</v>
      </c>
      <c r="I107" s="445">
        <v>2.6388064332430758</v>
      </c>
      <c r="J107" s="411">
        <v>10.264765351644087</v>
      </c>
      <c r="K107" s="445">
        <v>-3.4503223463176056</v>
      </c>
      <c r="L107" s="411">
        <v>5.6666773524261203</v>
      </c>
      <c r="M107" s="445">
        <v>4.5492935123170071</v>
      </c>
      <c r="N107" s="445">
        <v>11.642164554798669</v>
      </c>
      <c r="O107" s="445">
        <v>7.8058648351750008</v>
      </c>
      <c r="P107" s="445">
        <v>14.341164245400265</v>
      </c>
    </row>
    <row r="108" spans="1:16" hidden="1">
      <c r="A108" s="9"/>
      <c r="B108" s="6" t="s">
        <v>36</v>
      </c>
      <c r="C108" s="411">
        <v>99.761995571385398</v>
      </c>
      <c r="D108" s="411">
        <v>97.691486020118859</v>
      </c>
      <c r="E108" s="411">
        <v>99.451696170036016</v>
      </c>
      <c r="F108" s="411">
        <v>110.833</v>
      </c>
      <c r="G108" s="9"/>
      <c r="H108" s="6" t="s">
        <v>36</v>
      </c>
      <c r="I108" s="445">
        <v>2.8040143153524042</v>
      </c>
      <c r="J108" s="411">
        <v>-4.3899624191590902</v>
      </c>
      <c r="K108" s="445">
        <v>1.7083348478358289</v>
      </c>
      <c r="L108" s="411">
        <v>-6.0900630870959276</v>
      </c>
      <c r="M108" s="445">
        <v>2.5204077038843309</v>
      </c>
      <c r="N108" s="445">
        <v>-4.0912715602887886</v>
      </c>
      <c r="O108" s="445">
        <v>9.5644462244893589</v>
      </c>
      <c r="P108" s="445">
        <v>-1.2491646990689134</v>
      </c>
    </row>
    <row r="109" spans="1:16" hidden="1">
      <c r="A109" s="484"/>
      <c r="B109" s="6" t="s">
        <v>37</v>
      </c>
      <c r="C109" s="411">
        <v>103.58789267947802</v>
      </c>
      <c r="D109" s="411">
        <v>102.42831213759627</v>
      </c>
      <c r="E109" s="411">
        <v>103.13998759078248</v>
      </c>
      <c r="F109" s="411">
        <v>112.617</v>
      </c>
      <c r="G109" s="9"/>
      <c r="H109" s="6" t="s">
        <v>37</v>
      </c>
      <c r="I109" s="445">
        <v>2.8912558190731943</v>
      </c>
      <c r="J109" s="411">
        <v>3.8350246365661036</v>
      </c>
      <c r="K109" s="445">
        <v>-1.039196418045691</v>
      </c>
      <c r="L109" s="411">
        <v>4.8487604298514668</v>
      </c>
      <c r="M109" s="445">
        <v>3.7094419545677653</v>
      </c>
      <c r="N109" s="445">
        <v>3.7086259589182475</v>
      </c>
      <c r="O109" s="445">
        <v>9.7769801315052689</v>
      </c>
      <c r="P109" s="445">
        <v>1.6096289011395584</v>
      </c>
    </row>
    <row r="110" spans="1:16" hidden="1">
      <c r="A110" s="484"/>
      <c r="B110" s="6" t="s">
        <v>38</v>
      </c>
      <c r="C110" s="411">
        <v>106.33259395113937</v>
      </c>
      <c r="D110" s="411">
        <v>103.7224019051778</v>
      </c>
      <c r="E110" s="411">
        <v>107.14875790911759</v>
      </c>
      <c r="F110" s="411">
        <v>107.83</v>
      </c>
      <c r="G110" s="9"/>
      <c r="H110" s="6" t="s">
        <v>38</v>
      </c>
      <c r="I110" s="445">
        <v>5.3789994828332226</v>
      </c>
      <c r="J110" s="411">
        <v>2.6496352041391731</v>
      </c>
      <c r="K110" s="445">
        <v>7.0680519181481856</v>
      </c>
      <c r="L110" s="411">
        <v>1.2634102237700944</v>
      </c>
      <c r="M110" s="445">
        <v>4.4695000821139104</v>
      </c>
      <c r="N110" s="445">
        <v>3.8867275554077736</v>
      </c>
      <c r="O110" s="445">
        <v>8.8180278294308607</v>
      </c>
      <c r="P110" s="445">
        <v>-4.250690393102289</v>
      </c>
    </row>
    <row r="111" spans="1:16" hidden="1">
      <c r="A111" s="9"/>
      <c r="B111" s="6" t="s">
        <v>39</v>
      </c>
      <c r="C111" s="411">
        <v>104.23471984708492</v>
      </c>
      <c r="D111" s="411">
        <v>103.31036004122682</v>
      </c>
      <c r="E111" s="411">
        <v>104.26792786234672</v>
      </c>
      <c r="F111" s="411">
        <v>107.405</v>
      </c>
      <c r="G111" s="9"/>
      <c r="H111" s="6" t="s">
        <v>39</v>
      </c>
      <c r="I111" s="445">
        <v>3.7983305881897707</v>
      </c>
      <c r="J111" s="411">
        <v>-1.9729360735979355</v>
      </c>
      <c r="K111" s="445">
        <v>3.2265107079576012</v>
      </c>
      <c r="L111" s="411">
        <v>-0.39725445649405344</v>
      </c>
      <c r="M111" s="445">
        <v>3.6764583552390491</v>
      </c>
      <c r="N111" s="445">
        <v>-2.6886266373842176</v>
      </c>
      <c r="O111" s="445">
        <v>7.232585734515709</v>
      </c>
      <c r="P111" s="445">
        <v>-0.39413892237782022</v>
      </c>
    </row>
    <row r="112" spans="1:16" hidden="1">
      <c r="A112" s="9"/>
      <c r="B112" s="6" t="s">
        <v>40</v>
      </c>
      <c r="C112" s="411">
        <v>103.13182950649063</v>
      </c>
      <c r="D112" s="411">
        <v>94.821744238820031</v>
      </c>
      <c r="E112" s="411">
        <v>105.15776472224283</v>
      </c>
      <c r="F112" s="411">
        <v>113.807</v>
      </c>
      <c r="G112" s="9"/>
      <c r="H112" s="6" t="s">
        <v>40</v>
      </c>
      <c r="I112" s="445">
        <v>5.0162831513678157</v>
      </c>
      <c r="J112" s="411">
        <v>-1.0580834698958768</v>
      </c>
      <c r="K112" s="445">
        <v>3.8933747032515669</v>
      </c>
      <c r="L112" s="411">
        <v>-8.2166162222446388</v>
      </c>
      <c r="M112" s="445">
        <v>4.7501394597475581</v>
      </c>
      <c r="N112" s="445">
        <v>0.8534137755867448</v>
      </c>
      <c r="O112" s="445">
        <v>11.535614775268968</v>
      </c>
      <c r="P112" s="445">
        <v>5.9606163586425112</v>
      </c>
    </row>
    <row r="113" spans="1:16" hidden="1">
      <c r="A113" s="9"/>
      <c r="B113" s="6" t="s">
        <v>41</v>
      </c>
      <c r="C113" s="411">
        <v>104.63806934584127</v>
      </c>
      <c r="D113" s="411">
        <v>96.48338353571377</v>
      </c>
      <c r="E113" s="411">
        <v>107.37979471352463</v>
      </c>
      <c r="F113" s="411">
        <v>107.336</v>
      </c>
      <c r="G113" s="9"/>
      <c r="H113" s="6" t="s">
        <v>41</v>
      </c>
      <c r="I113" s="445">
        <v>3.0598358376187491</v>
      </c>
      <c r="J113" s="411">
        <v>1.4604994855209554</v>
      </c>
      <c r="K113" s="445">
        <v>-0.35497852405680419</v>
      </c>
      <c r="L113" s="411">
        <v>1.7523821252525096</v>
      </c>
      <c r="M113" s="445">
        <v>3.8478075589571574</v>
      </c>
      <c r="N113" s="445">
        <v>2.1130441457660538</v>
      </c>
      <c r="O113" s="445">
        <v>7.2129910222502645</v>
      </c>
      <c r="P113" s="445">
        <v>-5.6859419895085637</v>
      </c>
    </row>
    <row r="114" spans="1:16" hidden="1">
      <c r="A114" s="9"/>
      <c r="B114" s="6" t="s">
        <v>42</v>
      </c>
      <c r="C114" s="411">
        <v>109.17548317431068</v>
      </c>
      <c r="D114" s="411">
        <v>104.34729531033506</v>
      </c>
      <c r="E114" s="411">
        <v>110.7675747131063</v>
      </c>
      <c r="F114" s="411">
        <v>111.095</v>
      </c>
      <c r="G114" s="9"/>
      <c r="H114" s="6" t="s">
        <v>42</v>
      </c>
      <c r="I114" s="445">
        <v>4.3851412842686841</v>
      </c>
      <c r="J114" s="411">
        <v>4.3362935276191905</v>
      </c>
      <c r="K114" s="445">
        <v>4.2267636244786075</v>
      </c>
      <c r="L114" s="411">
        <v>8.1505348241756224</v>
      </c>
      <c r="M114" s="445">
        <v>4.1885516439404995</v>
      </c>
      <c r="N114" s="445">
        <v>3.1549510861143233</v>
      </c>
      <c r="O114" s="445">
        <v>7.0439469983543148</v>
      </c>
      <c r="P114" s="445">
        <v>3.5020869046731775</v>
      </c>
    </row>
    <row r="115" spans="1:16" hidden="1">
      <c r="A115" s="9"/>
      <c r="B115" s="6" t="s">
        <v>43</v>
      </c>
      <c r="C115" s="411">
        <v>106.40839612108175</v>
      </c>
      <c r="D115" s="411">
        <v>104.53285075740121</v>
      </c>
      <c r="E115" s="411">
        <v>107.02259666243816</v>
      </c>
      <c r="F115" s="411">
        <v>107.19799999999999</v>
      </c>
      <c r="G115" s="9"/>
      <c r="H115" s="6" t="s">
        <v>43</v>
      </c>
      <c r="I115" s="445">
        <v>6.8962480174049858</v>
      </c>
      <c r="J115" s="411">
        <v>-2.5345315383775073</v>
      </c>
      <c r="K115" s="445">
        <v>5.8602597409898891</v>
      </c>
      <c r="L115" s="411">
        <v>0.17782487463071561</v>
      </c>
      <c r="M115" s="445">
        <v>6.9944795235190611</v>
      </c>
      <c r="N115" s="445">
        <v>-3.3809335090777495</v>
      </c>
      <c r="O115" s="445">
        <v>9.8409693950121806</v>
      </c>
      <c r="P115" s="445">
        <v>-3.507808632251681</v>
      </c>
    </row>
    <row r="116" spans="1:16" hidden="1">
      <c r="A116" s="9"/>
      <c r="B116" s="6" t="s">
        <v>44</v>
      </c>
      <c r="C116" s="411">
        <v>108.94961699133263</v>
      </c>
      <c r="D116" s="411">
        <v>111.82475347381951</v>
      </c>
      <c r="E116" s="411">
        <v>107.88308487884628</v>
      </c>
      <c r="F116" s="411">
        <v>109.029</v>
      </c>
      <c r="G116" s="9"/>
      <c r="H116" s="6" t="s">
        <v>44</v>
      </c>
      <c r="I116" s="445">
        <v>5.1770494161755352</v>
      </c>
      <c r="J116" s="411">
        <v>2.3881770263309221</v>
      </c>
      <c r="K116" s="445">
        <v>6.2064736313205628</v>
      </c>
      <c r="L116" s="411">
        <v>6.9757044446642595</v>
      </c>
      <c r="M116" s="445">
        <v>4.6851629991736559</v>
      </c>
      <c r="N116" s="445">
        <v>0.80402479779311875</v>
      </c>
      <c r="O116" s="445">
        <v>6.2607215866491828</v>
      </c>
      <c r="P116" s="445">
        <v>1.7080542547435584</v>
      </c>
    </row>
    <row r="117" spans="1:16" hidden="1">
      <c r="A117" s="122"/>
      <c r="B117" s="122"/>
      <c r="C117" s="411"/>
      <c r="D117" s="411"/>
      <c r="E117" s="411"/>
      <c r="F117" s="411"/>
      <c r="G117" s="122"/>
      <c r="H117" s="122"/>
      <c r="I117" s="445"/>
      <c r="J117" s="445"/>
      <c r="K117" s="445"/>
      <c r="L117" s="445"/>
      <c r="M117" s="445"/>
      <c r="N117" s="488"/>
      <c r="O117" s="445"/>
      <c r="P117" s="488"/>
    </row>
    <row r="118" spans="1:16" hidden="1">
      <c r="A118" s="9">
        <v>2017</v>
      </c>
      <c r="B118" s="6" t="s">
        <v>33</v>
      </c>
      <c r="C118" s="411">
        <v>108.21160367787027</v>
      </c>
      <c r="D118" s="411">
        <v>108.58412374732353</v>
      </c>
      <c r="E118" s="411">
        <v>108.25645665967728</v>
      </c>
      <c r="F118" s="411">
        <v>106.333</v>
      </c>
      <c r="G118" s="9">
        <v>2017</v>
      </c>
      <c r="H118" s="6" t="s">
        <v>33</v>
      </c>
      <c r="I118" s="445">
        <v>3.7476581106244709</v>
      </c>
      <c r="J118" s="411">
        <v>-0.67738954375678873</v>
      </c>
      <c r="K118" s="445">
        <v>1.549715422566905</v>
      </c>
      <c r="L118" s="411">
        <v>-2.8979538302802297</v>
      </c>
      <c r="M118" s="445">
        <v>4.894908572166031</v>
      </c>
      <c r="N118" s="445">
        <v>0.34608926992613931</v>
      </c>
      <c r="O118" s="445">
        <v>0.63694870338821374</v>
      </c>
      <c r="P118" s="445">
        <v>-2.4727366113602756</v>
      </c>
    </row>
    <row r="119" spans="1:16" hidden="1">
      <c r="A119" s="122"/>
      <c r="B119" s="6" t="s">
        <v>34</v>
      </c>
      <c r="C119" s="411">
        <v>99.487368336226169</v>
      </c>
      <c r="D119" s="411">
        <v>98.906937311648832</v>
      </c>
      <c r="E119" s="411">
        <v>99.733721479052548</v>
      </c>
      <c r="F119" s="411">
        <v>99.150999999999996</v>
      </c>
      <c r="G119" s="122"/>
      <c r="H119" s="6" t="s">
        <v>34</v>
      </c>
      <c r="I119" s="445">
        <v>5.1339693477958122</v>
      </c>
      <c r="J119" s="411">
        <v>-8.0621994731866664</v>
      </c>
      <c r="K119" s="445">
        <v>0.46612189733919251</v>
      </c>
      <c r="L119" s="411">
        <v>-8.9121559411333635</v>
      </c>
      <c r="M119" s="445">
        <v>7.3782227257580786</v>
      </c>
      <c r="N119" s="445">
        <v>-7.8727268964819501</v>
      </c>
      <c r="O119" s="445">
        <v>1.0116343038774005</v>
      </c>
      <c r="P119" s="445">
        <v>-6.7542531481289956</v>
      </c>
    </row>
    <row r="120" spans="1:16" hidden="1">
      <c r="A120" s="122"/>
      <c r="B120" s="6" t="s">
        <v>35</v>
      </c>
      <c r="C120" s="411">
        <v>109.08409554011051</v>
      </c>
      <c r="D120" s="411">
        <v>107.30941670077226</v>
      </c>
      <c r="E120" s="411">
        <v>109.50404034158611</v>
      </c>
      <c r="F120" s="411">
        <v>111.495</v>
      </c>
      <c r="G120" s="122"/>
      <c r="H120" s="378" t="s">
        <v>35</v>
      </c>
      <c r="I120" s="445">
        <v>4.5441644819452165</v>
      </c>
      <c r="J120" s="411">
        <v>9.6461765592706854</v>
      </c>
      <c r="K120" s="445">
        <v>3.155566191865347</v>
      </c>
      <c r="L120" s="411">
        <v>8.4953387674393355</v>
      </c>
      <c r="M120" s="445">
        <v>5.6029577435869697</v>
      </c>
      <c r="N120" s="445">
        <v>9.7964045837652236</v>
      </c>
      <c r="O120" s="445">
        <v>-0.65933086826747456</v>
      </c>
      <c r="P120" s="445">
        <v>12.449697935472173</v>
      </c>
    </row>
    <row r="121" spans="1:16" hidden="1">
      <c r="A121" s="122"/>
      <c r="B121" s="6" t="s">
        <v>36</v>
      </c>
      <c r="C121" s="411">
        <v>103.81883560458355</v>
      </c>
      <c r="D121" s="411">
        <v>96.864392549897801</v>
      </c>
      <c r="E121" s="411">
        <v>105.90814265933473</v>
      </c>
      <c r="F121" s="411">
        <v>108.688</v>
      </c>
      <c r="G121" s="122"/>
      <c r="H121" s="6" t="s">
        <v>36</v>
      </c>
      <c r="I121" s="445">
        <v>4.0665185273837494</v>
      </c>
      <c r="J121" s="411">
        <v>-4.8267897436899148</v>
      </c>
      <c r="K121" s="445">
        <v>-0.84663823216970968</v>
      </c>
      <c r="L121" s="411">
        <v>-9.7335578479565896</v>
      </c>
      <c r="M121" s="445">
        <v>6.4920426075588438</v>
      </c>
      <c r="N121" s="445">
        <v>-3.2838036578690151</v>
      </c>
      <c r="O121" s="445">
        <v>-1.9353441664486155</v>
      </c>
      <c r="P121" s="445">
        <v>-2.5176016861742596</v>
      </c>
    </row>
    <row r="122" spans="1:16" hidden="1">
      <c r="A122" s="122"/>
      <c r="B122" s="6" t="s">
        <v>37</v>
      </c>
      <c r="C122" s="411">
        <v>107.85357922696366</v>
      </c>
      <c r="D122" s="411">
        <v>98.634509335650733</v>
      </c>
      <c r="E122" s="411">
        <v>110.56270990548583</v>
      </c>
      <c r="F122" s="411">
        <v>114.93300000000001</v>
      </c>
      <c r="G122" s="122"/>
      <c r="H122" s="6" t="s">
        <v>37</v>
      </c>
      <c r="I122" s="445">
        <v>4.1179393046294877</v>
      </c>
      <c r="J122" s="411">
        <v>3.8863310293204307</v>
      </c>
      <c r="K122" s="445">
        <v>-3.7038614839705275</v>
      </c>
      <c r="L122" s="411">
        <v>1.8274174226004618</v>
      </c>
      <c r="M122" s="445">
        <v>7.1967454021360595</v>
      </c>
      <c r="N122" s="445">
        <v>4.3949097106943213</v>
      </c>
      <c r="O122" s="445">
        <v>2.0565278776739007</v>
      </c>
      <c r="P122" s="445">
        <v>5.7458045046371353</v>
      </c>
    </row>
    <row r="123" spans="1:16" hidden="1">
      <c r="A123" s="122"/>
      <c r="B123" s="6" t="s">
        <v>38</v>
      </c>
      <c r="C123" s="411">
        <v>109.51431264630736</v>
      </c>
      <c r="D123" s="411">
        <v>103.22721794982611</v>
      </c>
      <c r="E123" s="411">
        <v>111.82158016281605</v>
      </c>
      <c r="F123" s="411">
        <v>109.598</v>
      </c>
      <c r="G123" s="122"/>
      <c r="H123" s="6" t="s">
        <v>38</v>
      </c>
      <c r="I123" s="445">
        <v>2.9922327453330269</v>
      </c>
      <c r="J123" s="411">
        <v>1.539803714672189</v>
      </c>
      <c r="K123" s="445">
        <v>-0.47741273462253275</v>
      </c>
      <c r="L123" s="411">
        <v>4.6562898169306095</v>
      </c>
      <c r="M123" s="445">
        <v>4.361060589859477</v>
      </c>
      <c r="N123" s="445">
        <v>1.138602932585826</v>
      </c>
      <c r="O123" s="445">
        <v>1.6396179170917264</v>
      </c>
      <c r="P123" s="445">
        <v>-4.6418348081055996</v>
      </c>
    </row>
    <row r="124" spans="1:16" hidden="1">
      <c r="A124" s="122"/>
      <c r="B124" s="6" t="s">
        <v>39</v>
      </c>
      <c r="C124" s="411">
        <v>110.28959063586569</v>
      </c>
      <c r="D124" s="411">
        <v>101.30301910398832</v>
      </c>
      <c r="E124" s="411">
        <v>113.10438604250984</v>
      </c>
      <c r="F124" s="411">
        <v>115.395</v>
      </c>
      <c r="G124" s="122"/>
      <c r="H124" s="6" t="s">
        <v>39</v>
      </c>
      <c r="I124" s="445">
        <v>5.8088809541229978</v>
      </c>
      <c r="J124" s="411">
        <v>0.70792389672591582</v>
      </c>
      <c r="K124" s="445">
        <v>-1.9430199802202281</v>
      </c>
      <c r="L124" s="411">
        <v>-1.8640421432001233</v>
      </c>
      <c r="M124" s="445">
        <v>8.4747614739490302</v>
      </c>
      <c r="N124" s="445">
        <v>1.1471899054064352</v>
      </c>
      <c r="O124" s="445">
        <v>7.4391322564126341</v>
      </c>
      <c r="P124" s="445">
        <v>5.2893300972645534</v>
      </c>
    </row>
    <row r="125" spans="1:16" hidden="1">
      <c r="A125" s="122"/>
      <c r="B125" s="6" t="s">
        <v>40</v>
      </c>
      <c r="C125" s="411">
        <v>110.2158716550355</v>
      </c>
      <c r="D125" s="411">
        <v>101.06570653147912</v>
      </c>
      <c r="E125" s="411">
        <v>112.95486889469659</v>
      </c>
      <c r="F125" s="411">
        <v>116.725213705828</v>
      </c>
      <c r="G125" s="122"/>
      <c r="H125" s="6" t="s">
        <v>40</v>
      </c>
      <c r="I125" s="445">
        <v>6.8689193069139094</v>
      </c>
      <c r="J125" s="411">
        <v>-6.6841286113387355E-2</v>
      </c>
      <c r="K125" s="445">
        <v>6.5849477277415644</v>
      </c>
      <c r="L125" s="411">
        <v>-0.23426011841324623</v>
      </c>
      <c r="M125" s="445">
        <v>7.4146727947751003</v>
      </c>
      <c r="N125" s="445">
        <v>-0.13219394317481203</v>
      </c>
      <c r="O125" s="445">
        <v>2.5641776919064654</v>
      </c>
      <c r="P125" s="445">
        <v>1.1527481310524763</v>
      </c>
    </row>
    <row r="126" spans="1:16" hidden="1">
      <c r="A126" s="122"/>
      <c r="B126" s="6" t="s">
        <v>41</v>
      </c>
      <c r="C126" s="411">
        <v>109.49643790411203</v>
      </c>
      <c r="D126" s="411">
        <v>98.25507601506439</v>
      </c>
      <c r="E126" s="411">
        <v>113.66972272725347</v>
      </c>
      <c r="F126" s="411">
        <v>109.152</v>
      </c>
      <c r="G126" s="122"/>
      <c r="H126" s="6" t="s">
        <v>41</v>
      </c>
      <c r="I126" s="445">
        <v>4.6430219791357814</v>
      </c>
      <c r="J126" s="411">
        <v>-0.6527496812575464</v>
      </c>
      <c r="K126" s="445">
        <v>1.8362669450691698</v>
      </c>
      <c r="L126" s="411">
        <v>-2.7809932892907625</v>
      </c>
      <c r="M126" s="445">
        <v>5.8576457801111843</v>
      </c>
      <c r="N126" s="445">
        <v>0.63286677197005758</v>
      </c>
      <c r="O126" s="445">
        <v>1.6918834314675308</v>
      </c>
      <c r="P126" s="445">
        <v>-6.4880701138950769</v>
      </c>
    </row>
    <row r="127" spans="1:16" hidden="1">
      <c r="A127" s="122"/>
      <c r="B127" s="6" t="s">
        <v>42</v>
      </c>
      <c r="C127" s="411">
        <v>112.824706010878</v>
      </c>
      <c r="D127" s="411">
        <v>104.87360026951818</v>
      </c>
      <c r="E127" s="411">
        <v>115.47094312384584</v>
      </c>
      <c r="F127" s="411">
        <v>115.734341740918</v>
      </c>
      <c r="G127" s="122"/>
      <c r="H127" s="6" t="s">
        <v>42</v>
      </c>
      <c r="I127" s="445">
        <v>3.3425295958992223</v>
      </c>
      <c r="J127" s="411">
        <v>3.0396131330597171</v>
      </c>
      <c r="K127" s="445">
        <v>0.50437815145841114</v>
      </c>
      <c r="L127" s="411">
        <v>6.7360634410776186</v>
      </c>
      <c r="M127" s="445">
        <v>4.2461599641605545</v>
      </c>
      <c r="N127" s="445">
        <v>1.5846087712506574</v>
      </c>
      <c r="O127" s="445">
        <v>4.1760130887240621</v>
      </c>
      <c r="P127" s="445">
        <v>6.0304362182259581</v>
      </c>
    </row>
    <row r="128" spans="1:16" s="467" customFormat="1" hidden="1">
      <c r="A128" s="485"/>
      <c r="B128" s="6" t="s">
        <v>43</v>
      </c>
      <c r="C128" s="411">
        <v>111.84182733508857</v>
      </c>
      <c r="D128" s="411">
        <v>106.58697649537166</v>
      </c>
      <c r="E128" s="411">
        <v>113.87145329186075</v>
      </c>
      <c r="F128" s="411">
        <v>110.867679302634</v>
      </c>
      <c r="G128" s="485"/>
      <c r="H128" s="6" t="s">
        <v>43</v>
      </c>
      <c r="I128" s="445">
        <v>5.106205348517932</v>
      </c>
      <c r="J128" s="411">
        <v>-0.87115553901348619</v>
      </c>
      <c r="K128" s="445">
        <v>1.9650528260610116</v>
      </c>
      <c r="L128" s="411">
        <v>1.6337536057217505</v>
      </c>
      <c r="M128" s="445">
        <v>6.3994491285094455</v>
      </c>
      <c r="N128" s="445">
        <v>-1.3851881596477398</v>
      </c>
      <c r="O128" s="445">
        <v>3.4232721717140322</v>
      </c>
      <c r="P128" s="445">
        <v>-4.2050288316137596</v>
      </c>
    </row>
    <row r="129" spans="1:16" hidden="1">
      <c r="A129" s="122"/>
      <c r="B129" s="6" t="s">
        <v>44</v>
      </c>
      <c r="C129" s="411">
        <v>112.03044335481239</v>
      </c>
      <c r="D129" s="411">
        <v>107.25369093016562</v>
      </c>
      <c r="E129" s="411">
        <v>113.72016318302516</v>
      </c>
      <c r="F129" s="411">
        <v>112.747</v>
      </c>
      <c r="G129" s="122"/>
      <c r="H129" s="6" t="s">
        <v>44</v>
      </c>
      <c r="I129" s="445">
        <v>2.8277532758328476</v>
      </c>
      <c r="J129" s="411">
        <v>0.16864533083737854</v>
      </c>
      <c r="K129" s="445">
        <v>-4.0877018742760498</v>
      </c>
      <c r="L129" s="411">
        <v>0.62551209980415479</v>
      </c>
      <c r="M129" s="445">
        <v>5.4105593205218412</v>
      </c>
      <c r="N129" s="445">
        <v>-0.13286043557187099</v>
      </c>
      <c r="O129" s="445">
        <v>3.4101018994946486</v>
      </c>
      <c r="P129" s="445">
        <v>1.6951024042237179</v>
      </c>
    </row>
    <row r="130" spans="1:16" hidden="1">
      <c r="A130" s="122"/>
      <c r="B130" s="6"/>
      <c r="C130" s="411"/>
      <c r="D130" s="411"/>
      <c r="E130" s="411"/>
      <c r="F130" s="411"/>
      <c r="G130" s="122"/>
      <c r="H130" s="6"/>
      <c r="I130" s="445"/>
      <c r="K130" s="445"/>
      <c r="L130" s="411"/>
      <c r="M130" s="445"/>
      <c r="N130" s="411"/>
      <c r="O130" s="445"/>
      <c r="P130" s="411"/>
    </row>
    <row r="131" spans="1:16" hidden="1">
      <c r="A131" s="9">
        <v>2018</v>
      </c>
      <c r="B131" s="6" t="s">
        <v>33</v>
      </c>
      <c r="C131" s="411">
        <v>113.44666827924691</v>
      </c>
      <c r="D131" s="411">
        <v>107.63355702922357</v>
      </c>
      <c r="E131" s="411">
        <v>115.7203198617061</v>
      </c>
      <c r="F131" s="411">
        <v>112.07591284588101</v>
      </c>
      <c r="G131" s="9">
        <v>2018</v>
      </c>
      <c r="H131" s="6" t="s">
        <v>33</v>
      </c>
      <c r="I131" s="445">
        <v>4.83780336253092</v>
      </c>
      <c r="J131" s="411">
        <v>1.2641429258198826</v>
      </c>
      <c r="K131" s="445">
        <v>-0.87541961503686139</v>
      </c>
      <c r="L131" s="411">
        <v>0.35417531626514176</v>
      </c>
      <c r="M131" s="445">
        <v>6.894612508418561</v>
      </c>
      <c r="N131" s="445">
        <v>1.7588408446634247</v>
      </c>
      <c r="O131" s="445">
        <v>5.4008754063940643</v>
      </c>
      <c r="P131" s="445">
        <v>-0.59521508698146874</v>
      </c>
    </row>
    <row r="132" spans="1:16" hidden="1">
      <c r="A132" s="9"/>
      <c r="B132" s="6" t="s">
        <v>34</v>
      </c>
      <c r="C132" s="411">
        <v>101.81979173421531</v>
      </c>
      <c r="D132" s="411">
        <v>94.426955592035227</v>
      </c>
      <c r="E132" s="411">
        <v>104.4286007722654</v>
      </c>
      <c r="F132" s="411">
        <v>102.994</v>
      </c>
      <c r="G132" s="9"/>
      <c r="H132" s="6" t="s">
        <v>34</v>
      </c>
      <c r="I132" s="445">
        <v>2.3444417487318674</v>
      </c>
      <c r="J132" s="411">
        <v>-10.248759810567776</v>
      </c>
      <c r="K132" s="445">
        <v>-4.5294919056056671</v>
      </c>
      <c r="L132" s="411">
        <v>-12.269966543614856</v>
      </c>
      <c r="M132" s="445">
        <v>4.7074141259222415</v>
      </c>
      <c r="N132" s="445">
        <v>-9.7577669184937434</v>
      </c>
      <c r="O132" s="445">
        <v>3.8759064457241976</v>
      </c>
      <c r="P132" s="445">
        <v>-8.1033583535204627</v>
      </c>
    </row>
    <row r="133" spans="1:16" hidden="1">
      <c r="A133" s="9"/>
      <c r="B133" s="6" t="s">
        <v>35</v>
      </c>
      <c r="C133" s="411">
        <v>112.27031285246524</v>
      </c>
      <c r="D133" s="411">
        <v>105.61364778079492</v>
      </c>
      <c r="E133" s="411">
        <v>114.00881010827709</v>
      </c>
      <c r="F133" s="411">
        <v>119.628</v>
      </c>
      <c r="G133" s="9"/>
      <c r="H133" s="378" t="s">
        <v>35</v>
      </c>
      <c r="I133" s="445">
        <v>2.9208816340995867</v>
      </c>
      <c r="J133" s="411">
        <v>10.263742382747523</v>
      </c>
      <c r="K133" s="445">
        <v>-1.5802610545409266</v>
      </c>
      <c r="L133" s="411">
        <v>11.846926673238272</v>
      </c>
      <c r="M133" s="445">
        <v>4.1137932012726139</v>
      </c>
      <c r="N133" s="445">
        <v>9.173932490873753</v>
      </c>
      <c r="O133" s="445">
        <v>7.2944975110991379</v>
      </c>
      <c r="P133" s="445">
        <v>16.150455366332011</v>
      </c>
    </row>
    <row r="134" spans="1:16" hidden="1">
      <c r="A134" s="122"/>
      <c r="B134" s="6" t="s">
        <v>36</v>
      </c>
      <c r="C134" s="411">
        <v>108.98602566909693</v>
      </c>
      <c r="D134" s="411">
        <v>100.09603508499997</v>
      </c>
      <c r="E134" s="411">
        <v>111.56199207646605</v>
      </c>
      <c r="F134" s="411">
        <v>116.18899999999999</v>
      </c>
      <c r="G134" s="122"/>
      <c r="H134" s="6" t="s">
        <v>36</v>
      </c>
      <c r="I134" s="445">
        <v>4.9771219590573565</v>
      </c>
      <c r="J134" s="411">
        <v>-2.9253389430598702</v>
      </c>
      <c r="K134" s="445">
        <v>3.3362543758662042</v>
      </c>
      <c r="L134" s="411">
        <v>-5.224336827421169</v>
      </c>
      <c r="M134" s="445">
        <v>5.3384463886951181</v>
      </c>
      <c r="N134" s="445">
        <v>-2.1461657476182978</v>
      </c>
      <c r="O134" s="445">
        <v>6.9014058589724527</v>
      </c>
      <c r="P134" s="445">
        <v>-2.8747450429665378</v>
      </c>
    </row>
    <row r="135" spans="1:16" hidden="1">
      <c r="A135" s="122"/>
      <c r="B135" s="6" t="s">
        <v>37</v>
      </c>
      <c r="C135" s="411">
        <v>111.63050329983281</v>
      </c>
      <c r="D135" s="411">
        <v>100.12975026859345</v>
      </c>
      <c r="E135" s="411">
        <v>115.14018219524061</v>
      </c>
      <c r="F135" s="411">
        <v>119.12</v>
      </c>
      <c r="G135" s="122"/>
      <c r="H135" s="6" t="s">
        <v>37</v>
      </c>
      <c r="I135" s="445">
        <v>3.5018996123634452</v>
      </c>
      <c r="J135" s="411">
        <v>2.4264373478165311</v>
      </c>
      <c r="K135" s="445">
        <v>1.5159409653009419</v>
      </c>
      <c r="L135" s="411">
        <v>3.3682836253063897E-2</v>
      </c>
      <c r="M135" s="445">
        <v>4.1401592758243879</v>
      </c>
      <c r="N135" s="445">
        <v>3.2073558854363426</v>
      </c>
      <c r="O135" s="445">
        <v>3.6429920040371258</v>
      </c>
      <c r="P135" s="445">
        <v>2.5226140168174425</v>
      </c>
    </row>
    <row r="136" spans="1:16" hidden="1">
      <c r="A136" s="122"/>
      <c r="B136" s="6" t="s">
        <v>38</v>
      </c>
      <c r="C136" s="411">
        <v>111.80277851703813</v>
      </c>
      <c r="D136" s="411">
        <v>97.44388874799742</v>
      </c>
      <c r="E136" s="411">
        <v>116.87509783733346</v>
      </c>
      <c r="F136" s="411">
        <v>114.02865632277199</v>
      </c>
      <c r="G136" s="122"/>
      <c r="H136" s="6" t="s">
        <v>38</v>
      </c>
      <c r="I136" s="445">
        <v>2.0896500333446966</v>
      </c>
      <c r="J136" s="411">
        <v>0.15432629264655873</v>
      </c>
      <c r="K136" s="445">
        <v>-5.6025235559866644</v>
      </c>
      <c r="L136" s="411">
        <v>-2.6823811238830899</v>
      </c>
      <c r="M136" s="445">
        <v>4.5192687021228863</v>
      </c>
      <c r="N136" s="445">
        <v>1.5067855626205215</v>
      </c>
      <c r="O136" s="445">
        <v>4.0426434084308198</v>
      </c>
      <c r="P136" s="445">
        <v>-4.2741300178206956</v>
      </c>
    </row>
    <row r="137" spans="1:16" hidden="1">
      <c r="A137" s="122"/>
      <c r="B137" s="6" t="s">
        <v>39</v>
      </c>
      <c r="C137" s="411">
        <v>113.26937490765616</v>
      </c>
      <c r="D137" s="411">
        <v>95.456746808402215</v>
      </c>
      <c r="E137" s="411">
        <v>118.99881385404804</v>
      </c>
      <c r="F137" s="411">
        <v>121.839775535347</v>
      </c>
      <c r="G137" s="122"/>
      <c r="H137" s="6" t="s">
        <v>39</v>
      </c>
      <c r="I137" s="445">
        <v>2.7017819674647114</v>
      </c>
      <c r="J137" s="411">
        <v>1.3117709685493253</v>
      </c>
      <c r="K137" s="445">
        <v>-5.7710740975891923</v>
      </c>
      <c r="L137" s="411">
        <v>-2.0392678957366002</v>
      </c>
      <c r="M137" s="445">
        <v>5.2114935749023772</v>
      </c>
      <c r="N137" s="445">
        <v>1.8170817017585392</v>
      </c>
      <c r="O137" s="445">
        <v>5.5849694833805614</v>
      </c>
      <c r="P137" s="445">
        <v>6.850137030874663</v>
      </c>
    </row>
    <row r="138" spans="1:16" hidden="1">
      <c r="A138" s="122"/>
      <c r="B138" s="6" t="s">
        <v>40</v>
      </c>
      <c r="C138" s="411">
        <v>112.34249408454875</v>
      </c>
      <c r="D138" s="411">
        <v>94.850108331095598</v>
      </c>
      <c r="E138" s="411">
        <v>117.7898938910425</v>
      </c>
      <c r="F138" s="411">
        <v>122.606358712743</v>
      </c>
      <c r="G138" s="122"/>
      <c r="H138" s="6" t="s">
        <v>40</v>
      </c>
      <c r="I138" s="445">
        <v>1.929506519867985</v>
      </c>
      <c r="J138" s="411">
        <v>-0.81829781780207611</v>
      </c>
      <c r="K138" s="445">
        <v>-6.1500566450278029</v>
      </c>
      <c r="L138" s="411">
        <v>-0.63551136780749573</v>
      </c>
      <c r="M138" s="445">
        <v>4.2804927699517066</v>
      </c>
      <c r="N138" s="445">
        <v>-1.0159092547664272</v>
      </c>
      <c r="O138" s="445">
        <v>5.0384529787512093</v>
      </c>
      <c r="P138" s="445">
        <v>0.62917316945778623</v>
      </c>
    </row>
    <row r="139" spans="1:16" hidden="1">
      <c r="A139" s="122"/>
      <c r="B139" s="6" t="s">
        <v>41</v>
      </c>
      <c r="C139" s="411">
        <v>112.36423910902857</v>
      </c>
      <c r="D139" s="411">
        <v>93.546907912189539</v>
      </c>
      <c r="E139" s="411">
        <v>119.1230865730433</v>
      </c>
      <c r="F139" s="411">
        <v>114.1298889231</v>
      </c>
      <c r="G139" s="122"/>
      <c r="H139" s="6" t="s">
        <v>41</v>
      </c>
      <c r="I139" s="445">
        <v>2.6190817343555182</v>
      </c>
      <c r="J139" s="411">
        <v>1.9356010080628039E-2</v>
      </c>
      <c r="K139" s="445">
        <v>-4.791781039539373</v>
      </c>
      <c r="L139" s="411">
        <v>-1.3739577548577415</v>
      </c>
      <c r="M139" s="445">
        <v>4.7975518149850416</v>
      </c>
      <c r="N139" s="445">
        <v>1.131839615403706</v>
      </c>
      <c r="O139" s="445">
        <v>4.5605109600373765</v>
      </c>
      <c r="P139" s="445">
        <v>-6.9135645806941426</v>
      </c>
    </row>
    <row r="140" spans="1:16" s="385" customFormat="1" hidden="1">
      <c r="A140" s="122"/>
      <c r="B140" s="6" t="s">
        <v>42</v>
      </c>
      <c r="C140" s="411">
        <v>117.75626314357942</v>
      </c>
      <c r="D140" s="411">
        <v>106.49255439306593</v>
      </c>
      <c r="E140" s="411">
        <v>121.67369584311483</v>
      </c>
      <c r="F140" s="411">
        <v>120.137039565946</v>
      </c>
      <c r="G140" s="122"/>
      <c r="H140" s="6" t="s">
        <v>42</v>
      </c>
      <c r="I140" s="389">
        <v>4.3709904568472382</v>
      </c>
      <c r="J140" s="451">
        <v>4.7987011502110306</v>
      </c>
      <c r="K140" s="445">
        <v>1.5437194102110965</v>
      </c>
      <c r="L140" s="451">
        <v>13.838668503108821</v>
      </c>
      <c r="M140" s="389">
        <v>5.3717000584435795</v>
      </c>
      <c r="N140" s="389">
        <v>2.1411544507852938</v>
      </c>
      <c r="O140" s="389">
        <v>3.8041412417446878</v>
      </c>
      <c r="P140" s="389">
        <v>5.2634333560892088</v>
      </c>
    </row>
    <row r="141" spans="1:16" hidden="1">
      <c r="A141" s="122"/>
      <c r="B141" s="6" t="s">
        <v>43</v>
      </c>
      <c r="C141" s="411">
        <v>114.25761035608696</v>
      </c>
      <c r="D141" s="411">
        <v>103.54574226220977</v>
      </c>
      <c r="E141" s="411">
        <v>118.07452392485975</v>
      </c>
      <c r="F141" s="411">
        <v>115.578465312391</v>
      </c>
      <c r="G141" s="122"/>
      <c r="H141" s="6" t="s">
        <v>43</v>
      </c>
      <c r="I141" s="445">
        <v>2.1599995981471949</v>
      </c>
      <c r="J141" s="411">
        <v>-2.9710969880443372</v>
      </c>
      <c r="K141" s="445">
        <v>-2.8532887723801252</v>
      </c>
      <c r="L141" s="411">
        <v>-2.7671532039502296</v>
      </c>
      <c r="M141" s="445">
        <v>3.6910661201681876</v>
      </c>
      <c r="N141" s="445">
        <v>-2.9580525957687911</v>
      </c>
      <c r="O141" s="445">
        <v>4.2490165207643997</v>
      </c>
      <c r="P141" s="445">
        <v>-3.794478597129654</v>
      </c>
    </row>
    <row r="142" spans="1:16" hidden="1">
      <c r="A142" s="122"/>
      <c r="B142" s="6" t="s">
        <v>44</v>
      </c>
      <c r="C142" s="411">
        <v>115.97008743755205</v>
      </c>
      <c r="D142" s="411">
        <v>108.35265388095866</v>
      </c>
      <c r="E142" s="411">
        <v>118.67555222509161</v>
      </c>
      <c r="F142" s="411">
        <v>117.00041770879599</v>
      </c>
      <c r="G142" s="122"/>
      <c r="H142" s="6" t="s">
        <v>44</v>
      </c>
      <c r="I142" s="445">
        <v>3.5165834970967609</v>
      </c>
      <c r="J142" s="411">
        <v>1.4987860118272209</v>
      </c>
      <c r="K142" s="445">
        <v>1.0246388177993708</v>
      </c>
      <c r="L142" s="411">
        <v>4.6423073645812423</v>
      </c>
      <c r="M142" s="445">
        <v>4.3575289582473289</v>
      </c>
      <c r="N142" s="445">
        <v>0.50902453827748673</v>
      </c>
      <c r="O142" s="445">
        <v>3.7725329355069164</v>
      </c>
      <c r="P142" s="445">
        <v>1.2302918130653921</v>
      </c>
    </row>
    <row r="143" spans="1:16" hidden="1">
      <c r="A143" s="122"/>
      <c r="B143" s="489"/>
      <c r="C143" s="411"/>
      <c r="D143" s="411"/>
      <c r="E143" s="411"/>
      <c r="F143" s="411"/>
      <c r="G143" s="122"/>
      <c r="H143" s="6"/>
      <c r="I143" s="445"/>
      <c r="K143" s="445"/>
      <c r="L143" s="411"/>
      <c r="M143" s="445"/>
      <c r="N143" s="445"/>
      <c r="O143" s="445"/>
      <c r="P143" s="445"/>
    </row>
    <row r="144" spans="1:16" hidden="1">
      <c r="A144" s="9">
        <v>2019</v>
      </c>
      <c r="B144" s="6" t="s">
        <v>33</v>
      </c>
      <c r="C144" s="411">
        <v>117.74026738857249</v>
      </c>
      <c r="D144" s="411">
        <v>109.37595070125795</v>
      </c>
      <c r="E144" s="411">
        <v>120.55013656967169</v>
      </c>
      <c r="F144" s="411">
        <v>120.53167184255</v>
      </c>
      <c r="G144" s="9">
        <v>2019</v>
      </c>
      <c r="H144" s="6" t="s">
        <v>33</v>
      </c>
      <c r="I144" s="445">
        <v>3.7846850634317235</v>
      </c>
      <c r="J144" s="411">
        <v>1.5264108100061975</v>
      </c>
      <c r="K144" s="445">
        <v>1.6188201153301236</v>
      </c>
      <c r="L144" s="411">
        <v>0.94441325029615086</v>
      </c>
      <c r="M144" s="445">
        <v>4.1736980279155347</v>
      </c>
      <c r="N144" s="445">
        <v>1.5795876315153521</v>
      </c>
      <c r="O144" s="445">
        <v>7.5446710911886612</v>
      </c>
      <c r="P144" s="445">
        <v>3.0181551509867148</v>
      </c>
    </row>
    <row r="145" spans="1:26" hidden="1">
      <c r="A145" s="9"/>
      <c r="B145" s="6" t="s">
        <v>34</v>
      </c>
      <c r="C145" s="411">
        <v>104.27526240358226</v>
      </c>
      <c r="D145" s="411">
        <v>92.396812914616476</v>
      </c>
      <c r="E145" s="411">
        <v>108.30775133869426</v>
      </c>
      <c r="F145" s="411">
        <v>107.804991391458</v>
      </c>
      <c r="G145" s="9"/>
      <c r="H145" s="6" t="s">
        <v>34</v>
      </c>
      <c r="I145" s="445">
        <v>2.4115848476458979</v>
      </c>
      <c r="J145" s="411">
        <v>-11.436193652042874</v>
      </c>
      <c r="K145" s="445">
        <v>-2.1499609562653177</v>
      </c>
      <c r="L145" s="411">
        <v>-15.523648185712361</v>
      </c>
      <c r="M145" s="445">
        <v>3.7146438214645769</v>
      </c>
      <c r="N145" s="445">
        <v>-10.155430412060937</v>
      </c>
      <c r="O145" s="445">
        <v>4.6711375336990528</v>
      </c>
      <c r="P145" s="445">
        <v>-10.558785302270422</v>
      </c>
    </row>
    <row r="146" spans="1:26" hidden="1">
      <c r="A146" s="9"/>
      <c r="B146" s="6" t="s">
        <v>35</v>
      </c>
      <c r="C146" s="411">
        <v>116.00562524704155</v>
      </c>
      <c r="D146" s="411">
        <v>106.30213926005203</v>
      </c>
      <c r="E146" s="411">
        <v>118.70549539069933</v>
      </c>
      <c r="F146" s="411">
        <v>125.021604601672</v>
      </c>
      <c r="G146" s="9"/>
      <c r="H146" s="378" t="s">
        <v>35</v>
      </c>
      <c r="I146" s="445">
        <v>3.3270704424640769</v>
      </c>
      <c r="J146" s="411">
        <v>11.24942059417566</v>
      </c>
      <c r="K146" s="445">
        <v>0.65189631617128896</v>
      </c>
      <c r="L146" s="411">
        <v>15.049573580298059</v>
      </c>
      <c r="M146" s="445">
        <v>4.1195810025222386</v>
      </c>
      <c r="N146" s="445">
        <v>9.6001845883493502</v>
      </c>
      <c r="O146" s="445">
        <v>4.5086473080482676</v>
      </c>
      <c r="P146" s="445">
        <v>15.970144784574572</v>
      </c>
    </row>
    <row r="147" spans="1:26" hidden="1">
      <c r="A147" s="122"/>
      <c r="B147" s="6" t="s">
        <v>36</v>
      </c>
      <c r="C147" s="411">
        <v>112.67133102030164</v>
      </c>
      <c r="D147" s="411">
        <v>99.949762443555088</v>
      </c>
      <c r="E147" s="411">
        <v>116.37204369881061</v>
      </c>
      <c r="F147" s="411">
        <v>122.829074154937</v>
      </c>
      <c r="G147" s="122"/>
      <c r="H147" s="6" t="s">
        <v>36</v>
      </c>
      <c r="I147" s="445">
        <v>3.3814476017264923</v>
      </c>
      <c r="J147" s="411">
        <v>-2.8742521922012969</v>
      </c>
      <c r="K147" s="445">
        <v>-0.14613230316332704</v>
      </c>
      <c r="L147" s="411">
        <v>-5.9757751449919709</v>
      </c>
      <c r="M147" s="445">
        <v>4.3115504956631696</v>
      </c>
      <c r="N147" s="445">
        <v>-1.9657486658124412</v>
      </c>
      <c r="O147" s="445">
        <v>5.7148905274484036</v>
      </c>
      <c r="P147" s="445">
        <v>-1.7537212497956318</v>
      </c>
    </row>
    <row r="148" spans="1:26" hidden="1">
      <c r="A148" s="122"/>
      <c r="B148" s="6" t="s">
        <v>37</v>
      </c>
      <c r="C148" s="411">
        <v>116.22401829973843</v>
      </c>
      <c r="D148" s="411">
        <v>103.7116771803318</v>
      </c>
      <c r="E148" s="411">
        <v>119.92593024056401</v>
      </c>
      <c r="F148" s="411">
        <v>125.574229392756</v>
      </c>
      <c r="G148" s="122"/>
      <c r="H148" s="6" t="s">
        <v>37</v>
      </c>
      <c r="I148" s="445">
        <v>4.1149281460889995</v>
      </c>
      <c r="J148" s="411">
        <v>3.1531421944386722</v>
      </c>
      <c r="K148" s="445">
        <v>3.5772853743567765</v>
      </c>
      <c r="L148" s="411">
        <v>3.763805580729823</v>
      </c>
      <c r="M148" s="445">
        <v>4.156453424060345</v>
      </c>
      <c r="N148" s="445">
        <v>3.0539006008620362</v>
      </c>
      <c r="O148" s="445">
        <v>5.4182583888146212</v>
      </c>
      <c r="P148" s="445">
        <v>2.2349392899894838</v>
      </c>
    </row>
    <row r="149" spans="1:26" hidden="1">
      <c r="A149" s="122"/>
      <c r="B149" s="6" t="s">
        <v>38</v>
      </c>
      <c r="C149" s="411">
        <v>115.31747540096021</v>
      </c>
      <c r="D149" s="411">
        <v>98.83496529044389</v>
      </c>
      <c r="E149" s="411">
        <v>121.35388158987243</v>
      </c>
      <c r="F149" s="411">
        <v>115.665070941105</v>
      </c>
      <c r="G149" s="122"/>
      <c r="H149" s="6" t="s">
        <v>38</v>
      </c>
      <c r="I149" s="445">
        <v>3.1436579041606194</v>
      </c>
      <c r="J149" s="411">
        <v>-0.77999617638437257</v>
      </c>
      <c r="K149" s="445">
        <v>1.4275667364261011</v>
      </c>
      <c r="L149" s="411">
        <v>-4.7021820709816353</v>
      </c>
      <c r="M149" s="445">
        <v>3.8321112327730731</v>
      </c>
      <c r="N149" s="445">
        <v>1.190694411495528</v>
      </c>
      <c r="O149" s="445">
        <v>1.4350906790490825</v>
      </c>
      <c r="P149" s="445">
        <v>-7.8910764569841092</v>
      </c>
    </row>
    <row r="150" spans="1:26" hidden="1">
      <c r="A150" s="122"/>
      <c r="B150" s="6" t="s">
        <v>39</v>
      </c>
      <c r="C150" s="411">
        <v>114.77050799949592</v>
      </c>
      <c r="D150" s="411">
        <v>87.897348264363075</v>
      </c>
      <c r="E150" s="411">
        <v>123.77636578318571</v>
      </c>
      <c r="F150" s="411">
        <v>123.96363894307299</v>
      </c>
      <c r="G150" s="122"/>
      <c r="H150" s="6" t="s">
        <v>39</v>
      </c>
      <c r="I150" s="445">
        <v>1.3252771043043055</v>
      </c>
      <c r="J150" s="411">
        <v>-0.47431440860327712</v>
      </c>
      <c r="K150" s="445">
        <v>-7.9191872725477737</v>
      </c>
      <c r="L150" s="411">
        <v>-11.066546129640159</v>
      </c>
      <c r="M150" s="445">
        <v>4.0147895381523142</v>
      </c>
      <c r="N150" s="445">
        <v>1.9962148400825868</v>
      </c>
      <c r="O150" s="445">
        <v>1.7431609656157292</v>
      </c>
      <c r="P150" s="445">
        <v>7.174653449349023</v>
      </c>
    </row>
    <row r="151" spans="1:26" hidden="1">
      <c r="A151" s="122"/>
      <c r="B151" s="6" t="s">
        <v>40</v>
      </c>
      <c r="C151" s="411">
        <v>114.88704164303658</v>
      </c>
      <c r="D151" s="411">
        <v>93.563339358590255</v>
      </c>
      <c r="E151" s="411">
        <v>121.98144061953238</v>
      </c>
      <c r="F151" s="411">
        <v>122.715250860032</v>
      </c>
      <c r="G151" s="122"/>
      <c r="H151" s="6" t="s">
        <v>40</v>
      </c>
      <c r="I151" s="445">
        <v>2.2649911587086677</v>
      </c>
      <c r="J151" s="411">
        <v>0.10153622700805442</v>
      </c>
      <c r="K151" s="445">
        <v>-1.3566341622020985</v>
      </c>
      <c r="L151" s="411">
        <v>6.4461456529791406</v>
      </c>
      <c r="M151" s="445">
        <v>3.5584943580704333</v>
      </c>
      <c r="N151" s="445">
        <v>-1.4501356153867277</v>
      </c>
      <c r="O151" s="445">
        <v>8.8814437058786666E-2</v>
      </c>
      <c r="P151" s="445">
        <v>-1.0070598876290404</v>
      </c>
    </row>
    <row r="152" spans="1:26" hidden="1">
      <c r="A152" s="122"/>
      <c r="B152" s="6" t="s">
        <v>41</v>
      </c>
      <c r="C152" s="411">
        <v>114.26998952313212</v>
      </c>
      <c r="D152" s="411">
        <v>91.726862981674387</v>
      </c>
      <c r="E152" s="411">
        <v>122.08323688545646</v>
      </c>
      <c r="F152" s="411">
        <v>119.31433267413</v>
      </c>
      <c r="G152" s="122"/>
      <c r="H152" s="6" t="s">
        <v>41</v>
      </c>
      <c r="I152" s="445">
        <v>1.696047095779619</v>
      </c>
      <c r="J152" s="411">
        <v>-0.53709462014148812</v>
      </c>
      <c r="K152" s="445">
        <v>-1.9455960342629339</v>
      </c>
      <c r="L152" s="411">
        <v>-1.9628161943615652</v>
      </c>
      <c r="M152" s="445">
        <v>2.4849509843736968</v>
      </c>
      <c r="N152" s="445">
        <v>8.3452257496773541E-2</v>
      </c>
      <c r="O152" s="445">
        <v>4.5425819651180461</v>
      </c>
      <c r="P152" s="445">
        <v>-2.7713899960006216</v>
      </c>
    </row>
    <row r="153" spans="1:26" s="385" customFormat="1" hidden="1">
      <c r="A153" s="122"/>
      <c r="B153" s="6" t="s">
        <v>42</v>
      </c>
      <c r="C153" s="411">
        <v>118.04641176683334</v>
      </c>
      <c r="D153" s="411">
        <v>99.867839477610474</v>
      </c>
      <c r="E153" s="411">
        <v>124.50864761810961</v>
      </c>
      <c r="F153" s="411">
        <v>120.445404662754</v>
      </c>
      <c r="G153" s="122"/>
      <c r="H153" s="6" t="s">
        <v>42</v>
      </c>
      <c r="I153" s="389">
        <v>0.24639761445229169</v>
      </c>
      <c r="J153" s="451">
        <v>3.3048241795250419</v>
      </c>
      <c r="K153" s="389">
        <v>-6.2208245010289716</v>
      </c>
      <c r="L153" s="451">
        <v>8.8752370148781097</v>
      </c>
      <c r="M153" s="389">
        <v>2.3299627379200842</v>
      </c>
      <c r="N153" s="389">
        <v>1.9866861286851076</v>
      </c>
      <c r="O153" s="389">
        <v>0.25667778890017701</v>
      </c>
      <c r="P153" s="389">
        <v>0.94797662885410716</v>
      </c>
    </row>
    <row r="154" spans="1:26" hidden="1">
      <c r="A154" s="122"/>
      <c r="B154" s="6" t="s">
        <v>43</v>
      </c>
      <c r="C154" s="411">
        <v>116.97631984774044</v>
      </c>
      <c r="D154" s="411">
        <v>105.30566104370244</v>
      </c>
      <c r="E154" s="411">
        <v>121.26156306531581</v>
      </c>
      <c r="F154" s="411">
        <v>117.108035016523</v>
      </c>
      <c r="G154" s="122"/>
      <c r="H154" s="6" t="s">
        <v>43</v>
      </c>
      <c r="I154" s="445">
        <v>2.3794559357407792</v>
      </c>
      <c r="J154" s="411">
        <v>-0.90650101352217405</v>
      </c>
      <c r="K154" s="445">
        <v>1.6996534507773617</v>
      </c>
      <c r="L154" s="411">
        <v>5.4450177299681002</v>
      </c>
      <c r="M154" s="445">
        <v>2.6991759394975361</v>
      </c>
      <c r="N154" s="445">
        <v>-2.6079188995395697</v>
      </c>
      <c r="O154" s="445">
        <v>1.3234037153874567</v>
      </c>
      <c r="P154" s="445">
        <v>-2.7708567674919635</v>
      </c>
    </row>
    <row r="155" spans="1:26" hidden="1">
      <c r="A155" s="122"/>
      <c r="B155" s="6" t="s">
        <v>44</v>
      </c>
      <c r="C155" s="411">
        <v>117.45229992257082</v>
      </c>
      <c r="D155" s="411">
        <v>103.08152943099509</v>
      </c>
      <c r="E155" s="411">
        <v>122.71565696152857</v>
      </c>
      <c r="F155" s="411">
        <v>117.751900675922</v>
      </c>
      <c r="G155" s="122"/>
      <c r="H155" s="6" t="s">
        <v>44</v>
      </c>
      <c r="I155" s="445">
        <v>1.2780989630769284</v>
      </c>
      <c r="J155" s="411">
        <v>0.4069029316787578</v>
      </c>
      <c r="K155" s="445">
        <v>-4.8647857354326334</v>
      </c>
      <c r="L155" s="411">
        <v>-2.1120722197302655</v>
      </c>
      <c r="M155" s="445">
        <v>3.4043277327870527</v>
      </c>
      <c r="N155" s="445">
        <v>1.1991383414953418</v>
      </c>
      <c r="O155" s="445">
        <v>0.64229084121424762</v>
      </c>
      <c r="P155" s="445">
        <v>0.54980485267996926</v>
      </c>
    </row>
    <row r="156" spans="1:26" hidden="1">
      <c r="A156" s="122"/>
      <c r="B156" s="490"/>
      <c r="C156" s="411"/>
      <c r="D156" s="411"/>
      <c r="E156" s="411"/>
      <c r="F156" s="411"/>
      <c r="G156" s="122"/>
      <c r="H156" s="6"/>
      <c r="I156" s="481"/>
      <c r="J156" s="481"/>
      <c r="K156" s="481"/>
      <c r="L156" s="481"/>
      <c r="M156" s="412"/>
      <c r="N156" s="481"/>
      <c r="O156" s="481"/>
      <c r="P156" s="481"/>
    </row>
    <row r="157" spans="1:26" hidden="1">
      <c r="A157" s="9">
        <v>2020</v>
      </c>
      <c r="B157" s="6" t="s">
        <v>33</v>
      </c>
      <c r="C157" s="411">
        <v>118.5473115997531</v>
      </c>
      <c r="D157" s="411">
        <v>105.43860134612164</v>
      </c>
      <c r="E157" s="411">
        <v>123.14955105369287</v>
      </c>
      <c r="F157" s="411">
        <v>120.872985365815</v>
      </c>
      <c r="G157" s="9">
        <v>2020</v>
      </c>
      <c r="H157" s="379" t="s">
        <v>33</v>
      </c>
      <c r="I157" s="445">
        <v>0.68544452045209425</v>
      </c>
      <c r="J157" s="411">
        <v>0.93230330772931325</v>
      </c>
      <c r="K157" s="445">
        <v>-3.5998309773695212</v>
      </c>
      <c r="L157" s="411">
        <v>2.2866093742860443</v>
      </c>
      <c r="M157" s="445">
        <v>2.1562932718196066</v>
      </c>
      <c r="N157" s="445">
        <v>0.3535767993324157</v>
      </c>
      <c r="O157" s="487">
        <v>0.28317330876390656</v>
      </c>
      <c r="P157" s="445">
        <v>2.6505599247037708</v>
      </c>
    </row>
    <row r="158" spans="1:26" hidden="1">
      <c r="A158" s="9"/>
      <c r="B158" s="6" t="s">
        <v>34</v>
      </c>
      <c r="C158" s="411">
        <v>110.59738419196351</v>
      </c>
      <c r="D158" s="411">
        <v>97.364500573341161</v>
      </c>
      <c r="E158" s="411">
        <v>115.00107639422637</v>
      </c>
      <c r="F158" s="411">
        <v>115.44389547728299</v>
      </c>
      <c r="G158" s="9"/>
      <c r="H158" s="6" t="s">
        <v>34</v>
      </c>
      <c r="I158" s="445">
        <v>6.0629162110495542</v>
      </c>
      <c r="J158" s="411">
        <v>-6.7061220541471585</v>
      </c>
      <c r="K158" s="445">
        <v>5.3764707916011218</v>
      </c>
      <c r="L158" s="411">
        <v>-7.6576326598602691</v>
      </c>
      <c r="M158" s="445">
        <v>6.1799132313264522</v>
      </c>
      <c r="N158" s="445">
        <v>-6.6167311124941079</v>
      </c>
      <c r="O158" s="445">
        <v>7.0858538062368979</v>
      </c>
      <c r="P158" s="445">
        <v>-4.4915659790326146</v>
      </c>
      <c r="Q158" s="481"/>
      <c r="R158" s="481"/>
      <c r="S158" s="481"/>
      <c r="T158" s="481"/>
      <c r="U158" s="406"/>
      <c r="V158" s="481"/>
      <c r="W158" s="481"/>
      <c r="X158" s="412"/>
      <c r="Y158" s="481"/>
      <c r="Z158" s="481"/>
    </row>
    <row r="159" spans="1:26" hidden="1">
      <c r="A159" s="9"/>
      <c r="B159" s="6" t="s">
        <v>35</v>
      </c>
      <c r="C159" s="411">
        <v>110.08180071470856</v>
      </c>
      <c r="D159" s="411">
        <v>98.653086026074362</v>
      </c>
      <c r="E159" s="411">
        <v>113.80522984892485</v>
      </c>
      <c r="F159" s="411">
        <v>115.09170741912099</v>
      </c>
      <c r="G159" s="9"/>
      <c r="H159" s="378" t="s">
        <v>35</v>
      </c>
      <c r="I159" s="445">
        <v>-5.1064976545040963</v>
      </c>
      <c r="J159" s="411">
        <v>-0.46618053493928358</v>
      </c>
      <c r="K159" s="445">
        <v>-7.1955778945007154</v>
      </c>
      <c r="L159" s="411">
        <v>1.3234653751061529</v>
      </c>
      <c r="M159" s="445">
        <v>-4.128086509934576</v>
      </c>
      <c r="N159" s="445">
        <v>-1.0398568281240586</v>
      </c>
      <c r="O159" s="445">
        <v>-7.9425449818760399</v>
      </c>
      <c r="P159" s="445">
        <v>-0.30507291590078012</v>
      </c>
    </row>
    <row r="160" spans="1:26" hidden="1">
      <c r="A160" s="122"/>
      <c r="B160" s="6" t="s">
        <v>36</v>
      </c>
      <c r="C160" s="411">
        <v>77.052210071639379</v>
      </c>
      <c r="D160" s="411">
        <v>81.90227646514704</v>
      </c>
      <c r="E160" s="411">
        <v>73.110305255289774</v>
      </c>
      <c r="F160" s="411">
        <v>99.298631226375903</v>
      </c>
      <c r="G160" s="122"/>
      <c r="H160" s="6" t="s">
        <v>36</v>
      </c>
      <c r="I160" s="445">
        <v>-31.613295614874943</v>
      </c>
      <c r="J160" s="411">
        <v>-30.004587887029302</v>
      </c>
      <c r="K160" s="445">
        <v>-18.056557151499035</v>
      </c>
      <c r="L160" s="411">
        <v>-16.979508939537908</v>
      </c>
      <c r="M160" s="445">
        <v>-37.175370534429305</v>
      </c>
      <c r="N160" s="445">
        <v>-35.758395855495507</v>
      </c>
      <c r="O160" s="445">
        <v>-19.15706284562539</v>
      </c>
      <c r="P160" s="445">
        <v>-13.722166910977009</v>
      </c>
    </row>
    <row r="161" spans="1:16" hidden="1">
      <c r="A161" s="122"/>
      <c r="B161" s="6" t="s">
        <v>37</v>
      </c>
      <c r="C161" s="411">
        <v>91.279060234244881</v>
      </c>
      <c r="D161" s="411">
        <v>81.445152312992079</v>
      </c>
      <c r="E161" s="411">
        <v>92.795115919226546</v>
      </c>
      <c r="F161" s="411">
        <v>113.00716813202899</v>
      </c>
      <c r="G161" s="122"/>
      <c r="H161" s="6" t="s">
        <v>37</v>
      </c>
      <c r="I161" s="445">
        <v>-21.462825352640294</v>
      </c>
      <c r="J161" s="411">
        <v>18.463909275772977</v>
      </c>
      <c r="K161" s="445">
        <v>-21.469641098005894</v>
      </c>
      <c r="L161" s="411">
        <v>-0.55813363423358453</v>
      </c>
      <c r="M161" s="445">
        <v>-22.622975920982839</v>
      </c>
      <c r="N161" s="445">
        <v>26.92480984069276</v>
      </c>
      <c r="O161" s="445">
        <v>-10.007675397649678</v>
      </c>
      <c r="P161" s="445">
        <v>13.805363413722276</v>
      </c>
    </row>
    <row r="162" spans="1:16" hidden="1">
      <c r="A162" s="122"/>
      <c r="B162" s="6" t="s">
        <v>38</v>
      </c>
      <c r="C162" s="411">
        <v>115.47859310202911</v>
      </c>
      <c r="D162" s="411">
        <v>84.514026119736755</v>
      </c>
      <c r="E162" s="411">
        <v>127.09671489624741</v>
      </c>
      <c r="F162" s="411">
        <v>113.263399799393</v>
      </c>
      <c r="G162" s="122"/>
      <c r="H162" s="6" t="s">
        <v>38</v>
      </c>
      <c r="I162" s="445">
        <v>0.13971663922463051</v>
      </c>
      <c r="J162" s="411">
        <v>26.511592917019726</v>
      </c>
      <c r="K162" s="445">
        <v>-14.489749785030568</v>
      </c>
      <c r="L162" s="411">
        <v>3.768025130521039</v>
      </c>
      <c r="M162" s="445">
        <v>4.7323029400768917</v>
      </c>
      <c r="N162" s="445">
        <v>36.9648754002082</v>
      </c>
      <c r="O162" s="445">
        <v>-2.0764013908182335</v>
      </c>
      <c r="P162" s="445">
        <v>0.2267393047710442</v>
      </c>
    </row>
    <row r="163" spans="1:16" hidden="1">
      <c r="A163" s="122"/>
      <c r="B163" s="6" t="s">
        <v>39</v>
      </c>
      <c r="C163" s="411">
        <v>116.85867028845448</v>
      </c>
      <c r="D163" s="411">
        <v>87.885445471686765</v>
      </c>
      <c r="E163" s="411">
        <v>127.39719903836895</v>
      </c>
      <c r="F163" s="411">
        <v>118.216449586019</v>
      </c>
      <c r="G163" s="122"/>
      <c r="H163" s="6" t="s">
        <v>39</v>
      </c>
      <c r="I163" s="445">
        <v>1.8194241058580474</v>
      </c>
      <c r="J163" s="411">
        <v>1.195093522836757</v>
      </c>
      <c r="K163" s="445">
        <v>-1.3541697117531726E-2</v>
      </c>
      <c r="L163" s="411">
        <v>3.989183224064476</v>
      </c>
      <c r="M163" s="445">
        <v>2.9253026070628891</v>
      </c>
      <c r="N163" s="445">
        <v>0.23642164344440175</v>
      </c>
      <c r="O163" s="445">
        <v>-4.6361896166126968</v>
      </c>
      <c r="P163" s="445">
        <v>4.3730364755063107</v>
      </c>
    </row>
    <row r="164" spans="1:16" hidden="1">
      <c r="A164" s="122"/>
      <c r="B164" s="6" t="s">
        <v>40</v>
      </c>
      <c r="C164" s="411">
        <v>114.80529852997665</v>
      </c>
      <c r="D164" s="411">
        <v>86.180827014466544</v>
      </c>
      <c r="E164" s="411">
        <v>124.68376101569427</v>
      </c>
      <c r="F164" s="411">
        <v>121.649268819046</v>
      </c>
      <c r="G164" s="122"/>
      <c r="H164" s="6" t="s">
        <v>40</v>
      </c>
      <c r="I164" s="445">
        <v>-7.1150855562905235E-2</v>
      </c>
      <c r="J164" s="411">
        <v>-1.7571411290315666</v>
      </c>
      <c r="K164" s="445">
        <v>-7.890389969761074</v>
      </c>
      <c r="L164" s="411">
        <v>-1.9395913032828389</v>
      </c>
      <c r="M164" s="445">
        <v>2.2153537312209721</v>
      </c>
      <c r="N164" s="445">
        <v>-2.1299039878086035</v>
      </c>
      <c r="O164" s="445">
        <v>-0.86866305004082278</v>
      </c>
      <c r="P164" s="445">
        <v>2.9038422698773019</v>
      </c>
    </row>
    <row r="165" spans="1:16" hidden="1">
      <c r="A165" s="122"/>
      <c r="B165" s="6" t="s">
        <v>41</v>
      </c>
      <c r="C165" s="411">
        <v>115.9802907543571</v>
      </c>
      <c r="D165" s="411">
        <v>84.984127392642989</v>
      </c>
      <c r="E165" s="411">
        <v>127.29804444443511</v>
      </c>
      <c r="F165" s="411">
        <v>116.984850225966</v>
      </c>
      <c r="G165" s="122"/>
      <c r="H165" s="6" t="s">
        <v>41</v>
      </c>
      <c r="I165" s="445">
        <v>1.4967195134631055</v>
      </c>
      <c r="J165" s="411">
        <v>1.0234651531119425</v>
      </c>
      <c r="K165" s="445">
        <v>-7.3508843209633028</v>
      </c>
      <c r="L165" s="411">
        <v>-1.3885914805884454</v>
      </c>
      <c r="M165" s="445">
        <v>4.271518098648869</v>
      </c>
      <c r="N165" s="445">
        <v>2.0967312883766596</v>
      </c>
      <c r="O165" s="445">
        <v>-1.9523911301807004</v>
      </c>
      <c r="P165" s="445">
        <v>-3.8343169986647041</v>
      </c>
    </row>
    <row r="166" spans="1:16" s="385" customFormat="1" hidden="1">
      <c r="A166" s="122"/>
      <c r="B166" s="6" t="s">
        <v>42</v>
      </c>
      <c r="C166" s="411">
        <v>117.86233001822248</v>
      </c>
      <c r="D166" s="411">
        <v>90.824049280724154</v>
      </c>
      <c r="E166" s="411">
        <v>127.44178949406036</v>
      </c>
      <c r="F166" s="411">
        <v>121.76366471111</v>
      </c>
      <c r="G166" s="122"/>
      <c r="H166" s="6" t="s">
        <v>42</v>
      </c>
      <c r="I166" s="445">
        <v>-0.15594014748577933</v>
      </c>
      <c r="J166" s="411">
        <v>1.6227233537907608</v>
      </c>
      <c r="K166" s="445">
        <v>-9.0557583344074004</v>
      </c>
      <c r="L166" s="411">
        <v>6.8717795513738764</v>
      </c>
      <c r="M166" s="445">
        <v>2.3557736205980007</v>
      </c>
      <c r="N166" s="445">
        <v>0.11292007685790395</v>
      </c>
      <c r="O166" s="445">
        <v>1.0944876245358728</v>
      </c>
      <c r="P166" s="445">
        <v>4.084985770305579</v>
      </c>
    </row>
    <row r="167" spans="1:16" hidden="1">
      <c r="A167" s="122"/>
      <c r="B167" s="6" t="s">
        <v>43</v>
      </c>
      <c r="C167" s="411">
        <v>114.39305729001063</v>
      </c>
      <c r="D167" s="411">
        <v>89.015765284622105</v>
      </c>
      <c r="E167" s="411">
        <v>123.72690919800029</v>
      </c>
      <c r="F167" s="411">
        <v>114.516472802531</v>
      </c>
      <c r="G167" s="122"/>
      <c r="H167" s="6" t="s">
        <v>43</v>
      </c>
      <c r="I167" s="445">
        <v>-2.2083636765904799</v>
      </c>
      <c r="J167" s="411">
        <v>-2.9434957952006187</v>
      </c>
      <c r="K167" s="445">
        <v>-15.469154837098401</v>
      </c>
      <c r="L167" s="411">
        <v>-1.9909748689060365</v>
      </c>
      <c r="M167" s="445">
        <v>2.0330812751906819</v>
      </c>
      <c r="N167" s="445">
        <v>-2.9149624395639933</v>
      </c>
      <c r="O167" s="445">
        <v>-2.2129670381937103</v>
      </c>
      <c r="P167" s="445">
        <v>-5.95185101054021</v>
      </c>
    </row>
    <row r="168" spans="1:16" hidden="1">
      <c r="A168" s="122"/>
      <c r="B168" s="6" t="s">
        <v>44</v>
      </c>
      <c r="C168" s="411">
        <v>119.51920350575392</v>
      </c>
      <c r="D168" s="411">
        <v>97.52346826106735</v>
      </c>
      <c r="E168" s="411">
        <v>127.77128120709463</v>
      </c>
      <c r="F168" s="411">
        <v>117.954674734393</v>
      </c>
      <c r="G168" s="122"/>
      <c r="H168" s="6" t="s">
        <v>44</v>
      </c>
      <c r="I168" s="445">
        <v>1.7597812767784689</v>
      </c>
      <c r="J168" s="411">
        <v>4.4811689950268914</v>
      </c>
      <c r="K168" s="445">
        <v>-5.3919079398685312</v>
      </c>
      <c r="L168" s="411">
        <v>9.5575238265293905</v>
      </c>
      <c r="M168" s="445">
        <v>4.1197874588659857</v>
      </c>
      <c r="N168" s="445">
        <v>3.2687893323368513</v>
      </c>
      <c r="O168" s="445">
        <v>0.17220448868089022</v>
      </c>
      <c r="P168" s="445">
        <v>3.0023645050531087</v>
      </c>
    </row>
    <row r="169" spans="1:16" s="468" customFormat="1" hidden="1">
      <c r="A169" s="491"/>
      <c r="B169" s="492"/>
      <c r="C169" s="411"/>
      <c r="D169" s="411"/>
      <c r="E169" s="411"/>
      <c r="F169" s="411"/>
      <c r="G169" s="491"/>
      <c r="H169" s="493"/>
      <c r="J169" s="494"/>
      <c r="P169" s="495"/>
    </row>
    <row r="170" spans="1:16" hidden="1">
      <c r="A170" s="9">
        <v>2021</v>
      </c>
      <c r="B170" s="6" t="s">
        <v>33</v>
      </c>
      <c r="C170" s="411">
        <v>120.04132339693793</v>
      </c>
      <c r="D170" s="411">
        <v>100.91992916746707</v>
      </c>
      <c r="E170" s="411">
        <v>127.51161374917127</v>
      </c>
      <c r="F170" s="411">
        <v>115.62075440686399</v>
      </c>
      <c r="G170" s="9">
        <v>2021</v>
      </c>
      <c r="H170" s="6" t="s">
        <v>33</v>
      </c>
      <c r="I170" s="445">
        <v>1.2602662827386553</v>
      </c>
      <c r="J170" s="411">
        <v>0.43685020973126143</v>
      </c>
      <c r="K170" s="445">
        <v>-4.2855957125428716</v>
      </c>
      <c r="L170" s="411">
        <v>3.4827113585701284</v>
      </c>
      <c r="M170" s="445">
        <v>3.5420857470901836</v>
      </c>
      <c r="N170" s="445">
        <v>-0.2032283432319133</v>
      </c>
      <c r="O170" s="445">
        <v>-4.3452479832904203</v>
      </c>
      <c r="P170" s="445">
        <v>-1.9786586099995276</v>
      </c>
    </row>
    <row r="171" spans="1:16" hidden="1">
      <c r="A171" s="9"/>
      <c r="B171" s="6" t="s">
        <v>34</v>
      </c>
      <c r="C171" s="411">
        <v>112.38384852662816</v>
      </c>
      <c r="D171" s="411">
        <v>92.262184462666966</v>
      </c>
      <c r="E171" s="411">
        <v>120.12565766521817</v>
      </c>
      <c r="F171" s="411">
        <v>108.962784055556</v>
      </c>
      <c r="G171" s="9"/>
      <c r="H171" s="6" t="s">
        <v>34</v>
      </c>
      <c r="I171" s="445">
        <v>1.6152862454358541</v>
      </c>
      <c r="J171" s="411">
        <v>-6.3790323645374798</v>
      </c>
      <c r="K171" s="445">
        <v>-5.2404275486739635</v>
      </c>
      <c r="L171" s="411">
        <v>-8.5788255860082927</v>
      </c>
      <c r="M171" s="445">
        <v>4.4561159179281162</v>
      </c>
      <c r="N171" s="445">
        <v>-5.7923791149581518</v>
      </c>
      <c r="O171" s="445">
        <v>-5.6140789384592011</v>
      </c>
      <c r="P171" s="445">
        <v>-5.7584560708529153</v>
      </c>
    </row>
    <row r="172" spans="1:16" hidden="1">
      <c r="A172" s="9"/>
      <c r="B172" s="6" t="s">
        <v>35</v>
      </c>
      <c r="C172" s="411">
        <v>120.62930403891379</v>
      </c>
      <c r="D172" s="411">
        <v>98.267305516451856</v>
      </c>
      <c r="E172" s="411">
        <v>128.28519793201193</v>
      </c>
      <c r="F172" s="411">
        <v>126.609102935604</v>
      </c>
      <c r="G172" s="9"/>
      <c r="H172" s="6" t="s">
        <v>35</v>
      </c>
      <c r="I172" s="445">
        <v>9.5815141610378021</v>
      </c>
      <c r="J172" s="411">
        <v>7.3368687942128759</v>
      </c>
      <c r="K172" s="445">
        <v>-0.3910475841785086</v>
      </c>
      <c r="L172" s="411">
        <v>6.5087566360569014</v>
      </c>
      <c r="M172" s="445">
        <v>12.723464556338101</v>
      </c>
      <c r="N172" s="445">
        <v>6.7925041372375574</v>
      </c>
      <c r="O172" s="445">
        <v>10.007146279045926</v>
      </c>
      <c r="P172" s="445">
        <v>16.194812782179639</v>
      </c>
    </row>
    <row r="173" spans="1:16" hidden="1">
      <c r="A173" s="122"/>
      <c r="B173" s="6" t="s">
        <v>36</v>
      </c>
      <c r="C173" s="411">
        <v>115.2702862689315</v>
      </c>
      <c r="D173" s="411">
        <v>92.895218808176352</v>
      </c>
      <c r="E173" s="411">
        <v>122.8299617226544</v>
      </c>
      <c r="F173" s="411">
        <v>122.29268674465401</v>
      </c>
      <c r="G173" s="122"/>
      <c r="H173" s="6" t="s">
        <v>36</v>
      </c>
      <c r="I173" s="445">
        <v>49.600233610118153</v>
      </c>
      <c r="J173" s="411">
        <v>-4.4425505167911155</v>
      </c>
      <c r="K173" s="445">
        <v>13.422022949151227</v>
      </c>
      <c r="L173" s="411">
        <v>-5.4668098204606963</v>
      </c>
      <c r="M173" s="445">
        <v>68.006358739375173</v>
      </c>
      <c r="N173" s="445">
        <v>-4.2524284152008534</v>
      </c>
      <c r="O173" s="445">
        <v>23.156467752166137</v>
      </c>
      <c r="P173" s="445">
        <v>-3.4092463265815951</v>
      </c>
    </row>
    <row r="174" spans="1:16" hidden="1">
      <c r="A174" s="122"/>
      <c r="B174" s="6" t="s">
        <v>37</v>
      </c>
      <c r="C174" s="411">
        <v>115.33119166000932</v>
      </c>
      <c r="D174" s="411">
        <v>99.423229146230369</v>
      </c>
      <c r="E174" s="411">
        <v>120.4247283857505</v>
      </c>
      <c r="F174" s="411">
        <v>123.225271001038</v>
      </c>
      <c r="G174" s="122"/>
      <c r="H174" s="6" t="s">
        <v>37</v>
      </c>
      <c r="I174" s="445">
        <v>26.350108517814121</v>
      </c>
      <c r="J174" s="411">
        <v>5.2837025958041295E-2</v>
      </c>
      <c r="K174" s="445">
        <v>22.073845186204451</v>
      </c>
      <c r="L174" s="411">
        <v>7.0272834509750339</v>
      </c>
      <c r="M174" s="445">
        <v>29.774856351894783</v>
      </c>
      <c r="N174" s="445">
        <v>-1.9581812964615608</v>
      </c>
      <c r="O174" s="445">
        <v>9.0419953334915419</v>
      </c>
      <c r="P174" s="445">
        <v>0.7625838316327247</v>
      </c>
    </row>
    <row r="175" spans="1:16" hidden="1">
      <c r="A175" s="122"/>
      <c r="B175" s="6" t="s">
        <v>38</v>
      </c>
      <c r="C175" s="411">
        <v>116.94581141917506</v>
      </c>
      <c r="D175" s="411">
        <v>92.316372619470599</v>
      </c>
      <c r="E175" s="411">
        <v>126.88134608796533</v>
      </c>
      <c r="F175" s="411">
        <v>108.017943194635</v>
      </c>
      <c r="G175" s="122"/>
      <c r="H175" s="6" t="s">
        <v>38</v>
      </c>
      <c r="I175" s="445">
        <v>1.2705543752595077</v>
      </c>
      <c r="J175" s="411">
        <v>1.3999853256745638</v>
      </c>
      <c r="K175" s="445">
        <v>9.2320137354239051</v>
      </c>
      <c r="L175" s="411">
        <v>-7.1480845953083048</v>
      </c>
      <c r="M175" s="445">
        <v>-0.16945269471196411</v>
      </c>
      <c r="N175" s="445">
        <v>5.3615381066359333</v>
      </c>
      <c r="O175" s="445">
        <v>-4.6312017951505311</v>
      </c>
      <c r="P175" s="445">
        <v>-12.3410788086438</v>
      </c>
    </row>
    <row r="176" spans="1:16" hidden="1">
      <c r="A176" s="122"/>
      <c r="B176" s="6" t="s">
        <v>39</v>
      </c>
      <c r="C176" s="411">
        <v>110.60706924645986</v>
      </c>
      <c r="D176" s="411">
        <v>86.926335669991303</v>
      </c>
      <c r="E176" s="411">
        <v>119.11191019946612</v>
      </c>
      <c r="F176" s="411">
        <v>112.837863019659</v>
      </c>
      <c r="G176" s="122"/>
      <c r="H176" s="6" t="s">
        <v>39</v>
      </c>
      <c r="I176" s="445">
        <v>-5.3497109170959618</v>
      </c>
      <c r="J176" s="411">
        <v>-5.4202387377474395</v>
      </c>
      <c r="K176" s="445">
        <v>-1.0913181318565961</v>
      </c>
      <c r="L176" s="411">
        <v>-5.8386576471078513</v>
      </c>
      <c r="M176" s="445">
        <v>-6.5035094189217659</v>
      </c>
      <c r="N176" s="445">
        <v>-6.1233870289433554</v>
      </c>
      <c r="O176" s="445">
        <v>-4.5497784658524409</v>
      </c>
      <c r="P176" s="445">
        <v>4.4621473826242948</v>
      </c>
    </row>
    <row r="177" spans="1:16" hidden="1">
      <c r="A177" s="122"/>
      <c r="B177" s="6" t="s">
        <v>40</v>
      </c>
      <c r="C177" s="411">
        <v>114.45191109488513</v>
      </c>
      <c r="D177" s="411">
        <v>84.255907226233148</v>
      </c>
      <c r="E177" s="411">
        <v>125.4200410367948</v>
      </c>
      <c r="F177" s="411">
        <v>116.0234835624</v>
      </c>
      <c r="G177" s="122"/>
      <c r="H177" s="6" t="s">
        <v>40</v>
      </c>
      <c r="I177" s="445">
        <v>-0.30781456920234973</v>
      </c>
      <c r="J177" s="411">
        <v>3.4761266839626899</v>
      </c>
      <c r="K177" s="445">
        <v>-2.2335824044833856</v>
      </c>
      <c r="L177" s="411">
        <v>-3.0720591443037648</v>
      </c>
      <c r="M177" s="445">
        <v>0.59051797531826367</v>
      </c>
      <c r="N177" s="445">
        <v>5.2959698377475632</v>
      </c>
      <c r="O177" s="445">
        <v>-4.6245943861893579</v>
      </c>
      <c r="P177" s="445">
        <v>2.8231840425637813</v>
      </c>
    </row>
    <row r="178" spans="1:16" hidden="1">
      <c r="A178" s="122"/>
      <c r="B178" s="6" t="s">
        <v>41</v>
      </c>
      <c r="C178" s="411">
        <v>118.2719532930237</v>
      </c>
      <c r="D178" s="411">
        <v>80.204696216059716</v>
      </c>
      <c r="E178" s="411">
        <v>132.32854515193196</v>
      </c>
      <c r="F178" s="411">
        <v>117.88611259863799</v>
      </c>
      <c r="G178" s="122"/>
      <c r="H178" s="6" t="s">
        <v>41</v>
      </c>
      <c r="I178" s="445">
        <v>1.9759068750053927</v>
      </c>
      <c r="J178" s="411">
        <v>3.337683190778364</v>
      </c>
      <c r="K178" s="445">
        <v>-5.6239103974103131</v>
      </c>
      <c r="L178" s="411">
        <v>-4.808221931900448</v>
      </c>
      <c r="M178" s="445">
        <v>3.9517501855204245</v>
      </c>
      <c r="N178" s="445">
        <v>5.5082936172141643</v>
      </c>
      <c r="O178" s="445">
        <v>0.7704094768947698</v>
      </c>
      <c r="P178" s="445">
        <v>1.6053896840946322</v>
      </c>
    </row>
    <row r="179" spans="1:16" hidden="1">
      <c r="A179" s="122"/>
      <c r="B179" s="6" t="s">
        <v>42</v>
      </c>
      <c r="C179" s="411">
        <v>124.3903563980648</v>
      </c>
      <c r="D179" s="411">
        <v>87.789027622777311</v>
      </c>
      <c r="E179" s="411">
        <v>137.61970530515174</v>
      </c>
      <c r="F179" s="411">
        <v>126.97014461091101</v>
      </c>
      <c r="G179" s="122"/>
      <c r="H179" s="6" t="s">
        <v>42</v>
      </c>
      <c r="I179" s="445">
        <v>5.5386877035546718</v>
      </c>
      <c r="J179" s="411">
        <v>5.1731648414417464</v>
      </c>
      <c r="K179" s="445">
        <v>-3.3416497964828977</v>
      </c>
      <c r="L179" s="411">
        <v>9.4562186063101876</v>
      </c>
      <c r="M179" s="445">
        <v>7.9863252481759446</v>
      </c>
      <c r="N179" s="445">
        <v>3.9985024751422884</v>
      </c>
      <c r="O179" s="445">
        <v>4.2758896195787486</v>
      </c>
      <c r="P179" s="445">
        <v>7.705769417642145</v>
      </c>
    </row>
    <row r="180" spans="1:16" hidden="1">
      <c r="A180" s="122"/>
      <c r="B180" s="6" t="s">
        <v>43</v>
      </c>
      <c r="C180" s="411">
        <v>124.94195681400605</v>
      </c>
      <c r="D180" s="411">
        <v>91.382451785090382</v>
      </c>
      <c r="E180" s="411">
        <v>137.71997643413383</v>
      </c>
      <c r="F180" s="411">
        <v>120.61900853552901</v>
      </c>
      <c r="G180" s="122"/>
      <c r="H180" s="6" t="s">
        <v>43</v>
      </c>
      <c r="I180" s="445">
        <v>9.221625659721397</v>
      </c>
      <c r="J180" s="411">
        <v>0.44344307059951404</v>
      </c>
      <c r="K180" s="445">
        <v>2.6587273534086364</v>
      </c>
      <c r="L180" s="411">
        <v>4.0932497598147961</v>
      </c>
      <c r="M180" s="445">
        <v>11.309639371771922</v>
      </c>
      <c r="N180" s="445">
        <v>7.2861025795518231E-2</v>
      </c>
      <c r="O180" s="445">
        <v>5.3289588682329025</v>
      </c>
      <c r="P180" s="445">
        <v>-5.0020704432876784</v>
      </c>
    </row>
    <row r="181" spans="1:16" hidden="1">
      <c r="A181" s="122"/>
      <c r="B181" s="6" t="s">
        <v>44</v>
      </c>
      <c r="C181" s="411">
        <v>126.59470083967578</v>
      </c>
      <c r="D181" s="411">
        <v>95.118874790367386</v>
      </c>
      <c r="E181" s="411">
        <v>138.45694673636049</v>
      </c>
      <c r="F181" s="411">
        <v>123.80325816588601</v>
      </c>
      <c r="G181" s="122"/>
      <c r="H181" s="6" t="s">
        <v>44</v>
      </c>
      <c r="I181" s="445">
        <v>5.9199669395230075</v>
      </c>
      <c r="J181" s="411">
        <v>1.3228094611404941</v>
      </c>
      <c r="K181" s="445">
        <v>-2.4656562298040399</v>
      </c>
      <c r="L181" s="411">
        <v>4.0887751776065073</v>
      </c>
      <c r="M181" s="445">
        <v>8.3631199658601645</v>
      </c>
      <c r="N181" s="445">
        <v>0.53512229765675556</v>
      </c>
      <c r="O181" s="445">
        <v>4.9583311934543417</v>
      </c>
      <c r="P181" s="445">
        <v>2.6399235651311699</v>
      </c>
    </row>
    <row r="182" spans="1:16" hidden="1">
      <c r="A182" s="122"/>
      <c r="B182" s="6"/>
      <c r="C182" s="411"/>
      <c r="D182" s="411"/>
      <c r="E182" s="411"/>
      <c r="F182" s="411"/>
      <c r="G182" s="122"/>
      <c r="H182" s="6"/>
      <c r="I182" s="445"/>
      <c r="K182" s="445"/>
      <c r="L182" s="411"/>
      <c r="M182" s="445"/>
      <c r="N182" s="445"/>
      <c r="O182" s="445"/>
      <c r="P182" s="445"/>
    </row>
    <row r="183" spans="1:16" hidden="1">
      <c r="A183" s="9">
        <v>2022</v>
      </c>
      <c r="B183" s="6" t="s">
        <v>33</v>
      </c>
      <c r="C183" s="411">
        <v>125.59640741701857</v>
      </c>
      <c r="D183" s="411">
        <v>97.544141867740237</v>
      </c>
      <c r="E183" s="411">
        <v>136.14167976262885</v>
      </c>
      <c r="F183" s="411">
        <v>123.384546256251</v>
      </c>
      <c r="G183" s="9">
        <v>2022</v>
      </c>
      <c r="H183" s="6" t="s">
        <v>33</v>
      </c>
      <c r="I183" s="445">
        <v>4.6276431006277505</v>
      </c>
      <c r="J183" s="411">
        <v>-0.78857441586080768</v>
      </c>
      <c r="K183" s="445">
        <v>-3.3450155262446088</v>
      </c>
      <c r="L183" s="411">
        <v>2.5497222109890316</v>
      </c>
      <c r="M183" s="445">
        <v>6.7680627353942953</v>
      </c>
      <c r="N183" s="445">
        <v>-1.6721927128294993</v>
      </c>
      <c r="O183" s="445">
        <v>6.7148773498455085</v>
      </c>
      <c r="P183" s="445">
        <v>-0.33820750425968527</v>
      </c>
    </row>
    <row r="184" spans="1:16" ht="15" hidden="1" customHeight="1">
      <c r="A184" s="9"/>
      <c r="B184" s="6" t="s">
        <v>34</v>
      </c>
      <c r="C184" s="411">
        <v>116.59641661756048</v>
      </c>
      <c r="D184" s="411">
        <v>91.627762387262081</v>
      </c>
      <c r="E184" s="411">
        <v>126.38587570078234</v>
      </c>
      <c r="F184" s="411">
        <v>110.46515457998601</v>
      </c>
      <c r="G184" s="9"/>
      <c r="H184" s="6" t="s">
        <v>34</v>
      </c>
      <c r="I184" s="445">
        <v>3.7483750077611973</v>
      </c>
      <c r="J184" s="411">
        <v>-7.1658027363596233</v>
      </c>
      <c r="K184" s="445">
        <v>-0.68762958421127962</v>
      </c>
      <c r="L184" s="411">
        <v>-6.065335515996594</v>
      </c>
      <c r="M184" s="445">
        <v>5.2113912691416573</v>
      </c>
      <c r="N184" s="445">
        <v>-7.1659201494034335</v>
      </c>
      <c r="O184" s="445">
        <v>1.3787923440575724</v>
      </c>
      <c r="P184" s="445">
        <v>-10.470834531768176</v>
      </c>
    </row>
    <row r="185" spans="1:16" ht="15" hidden="1" customHeight="1">
      <c r="A185" s="9"/>
      <c r="B185" s="6" t="s">
        <v>35</v>
      </c>
      <c r="C185" s="411">
        <v>126.60098352804475</v>
      </c>
      <c r="D185" s="411">
        <v>97.875551578848814</v>
      </c>
      <c r="E185" s="411">
        <v>137.17219024079421</v>
      </c>
      <c r="F185" s="411">
        <v>126.679818333675</v>
      </c>
      <c r="G185" s="9"/>
      <c r="H185" s="6" t="s">
        <v>35</v>
      </c>
      <c r="I185" s="445">
        <v>4.9504384831769954</v>
      </c>
      <c r="J185" s="411">
        <v>8.5805097624050717</v>
      </c>
      <c r="K185" s="445">
        <v>-0.39866152383454789</v>
      </c>
      <c r="L185" s="411">
        <v>6.8186639385349679</v>
      </c>
      <c r="M185" s="445">
        <v>6.9275274560453681</v>
      </c>
      <c r="N185" s="445">
        <v>8.5344303548194063</v>
      </c>
      <c r="O185" s="487">
        <v>5.5853328419019022E-2</v>
      </c>
      <c r="P185" s="445">
        <v>14.678532624465063</v>
      </c>
    </row>
    <row r="186" spans="1:16" ht="15" hidden="1" customHeight="1">
      <c r="A186" s="122"/>
      <c r="B186" s="6" t="s">
        <v>36</v>
      </c>
      <c r="C186" s="411">
        <v>120.26882683529389</v>
      </c>
      <c r="D186" s="411">
        <v>91.521507942648284</v>
      </c>
      <c r="E186" s="411">
        <v>130.43083357617877</v>
      </c>
      <c r="F186" s="411">
        <v>124.65361345794599</v>
      </c>
      <c r="G186" s="122"/>
      <c r="H186" s="6" t="s">
        <v>36</v>
      </c>
      <c r="I186" s="445">
        <v>4.3363651884237981</v>
      </c>
      <c r="J186" s="411">
        <v>-5.0016646919241055</v>
      </c>
      <c r="K186" s="445">
        <v>-1.4787745625151132</v>
      </c>
      <c r="L186" s="411">
        <v>-6.4919620208543023</v>
      </c>
      <c r="M186" s="445">
        <v>6.1881252317629531</v>
      </c>
      <c r="N186" s="445">
        <v>-4.914521414859351</v>
      </c>
      <c r="O186" s="445">
        <v>1.930554292442352</v>
      </c>
      <c r="P186" s="445">
        <v>-1.5994693569831213</v>
      </c>
    </row>
    <row r="187" spans="1:16" ht="15" hidden="1" customHeight="1">
      <c r="A187" s="122"/>
      <c r="B187" s="6" t="s">
        <v>37</v>
      </c>
      <c r="C187" s="411">
        <v>119.52740270305286</v>
      </c>
      <c r="D187" s="411">
        <v>92.266118830927766</v>
      </c>
      <c r="E187" s="411">
        <v>128.77236886115296</v>
      </c>
      <c r="F187" s="411">
        <v>127.728077709796</v>
      </c>
      <c r="G187" s="122"/>
      <c r="H187" s="6" t="s">
        <v>37</v>
      </c>
      <c r="I187" s="445">
        <v>3.6384008373153307</v>
      </c>
      <c r="J187" s="411">
        <v>-0.6164724074812824</v>
      </c>
      <c r="K187" s="445">
        <v>-7.1986299145202963</v>
      </c>
      <c r="L187" s="411">
        <v>0.81359114924777032</v>
      </c>
      <c r="M187" s="445">
        <v>6.9318325125574489</v>
      </c>
      <c r="N187" s="445">
        <v>-1.2715281115313672</v>
      </c>
      <c r="O187" s="445">
        <v>3.6541260345210276</v>
      </c>
      <c r="P187" s="445">
        <v>2.4664060403569721</v>
      </c>
    </row>
    <row r="188" spans="1:16" ht="15" hidden="1" customHeight="1">
      <c r="A188" s="122"/>
      <c r="B188" s="6" t="s">
        <v>38</v>
      </c>
      <c r="C188" s="411">
        <v>130.98930657421863</v>
      </c>
      <c r="D188" s="411">
        <v>94.098693044479674</v>
      </c>
      <c r="E188" s="411">
        <v>145.19731189851109</v>
      </c>
      <c r="F188" s="411">
        <v>124.569180663216</v>
      </c>
      <c r="G188" s="122"/>
      <c r="H188" s="6" t="s">
        <v>38</v>
      </c>
      <c r="I188" s="445">
        <v>12.008549074670768</v>
      </c>
      <c r="J188" s="411">
        <v>9.5893524095399982</v>
      </c>
      <c r="K188" s="445">
        <v>1.9306655736527176</v>
      </c>
      <c r="L188" s="411">
        <v>1.9861832672402784</v>
      </c>
      <c r="M188" s="445">
        <v>14.435507168916331</v>
      </c>
      <c r="N188" s="445">
        <v>12.755021269406086</v>
      </c>
      <c r="O188" s="445">
        <v>15.322674158642087</v>
      </c>
      <c r="P188" s="445">
        <v>-2.4731422434440447</v>
      </c>
    </row>
    <row r="189" spans="1:16" ht="15" hidden="1" customHeight="1">
      <c r="A189" s="122"/>
      <c r="B189" s="6" t="s">
        <v>39</v>
      </c>
      <c r="C189" s="411">
        <v>125.07695921217226</v>
      </c>
      <c r="D189" s="411">
        <v>92.006426434169668</v>
      </c>
      <c r="E189" s="411">
        <v>136.87814567556254</v>
      </c>
      <c r="F189" s="411">
        <v>128.976209655102</v>
      </c>
      <c r="G189" s="122"/>
      <c r="H189" s="6" t="s">
        <v>39</v>
      </c>
      <c r="I189" s="445">
        <v>13.082246970552958</v>
      </c>
      <c r="J189" s="411">
        <v>-4.5136107035549884</v>
      </c>
      <c r="K189" s="445">
        <v>5.844133109975445</v>
      </c>
      <c r="L189" s="411">
        <v>-2.2234810523043222</v>
      </c>
      <c r="M189" s="445">
        <v>14.915582703983901</v>
      </c>
      <c r="N189" s="445">
        <v>-5.7295593934710212</v>
      </c>
      <c r="O189" s="445">
        <v>14.302244125831521</v>
      </c>
      <c r="P189" s="445">
        <v>3.5378164714760345</v>
      </c>
    </row>
    <row r="190" spans="1:16" ht="15" hidden="1" customHeight="1">
      <c r="A190" s="122"/>
      <c r="B190" s="6" t="s">
        <v>40</v>
      </c>
      <c r="C190" s="411">
        <v>129.96023430085549</v>
      </c>
      <c r="D190" s="411">
        <v>90.789019167435399</v>
      </c>
      <c r="E190" s="411">
        <v>144.49632755407629</v>
      </c>
      <c r="F190" s="411">
        <v>128.82166572116799</v>
      </c>
      <c r="G190" s="122"/>
      <c r="H190" s="6" t="s">
        <v>40</v>
      </c>
      <c r="I190" s="445">
        <v>13.550077982632686</v>
      </c>
      <c r="J190" s="411">
        <v>3.9042163476324703</v>
      </c>
      <c r="K190" s="445">
        <v>7.7538918709407341</v>
      </c>
      <c r="L190" s="411">
        <v>-1.323176340954106</v>
      </c>
      <c r="M190" s="445">
        <v>15.209918893014105</v>
      </c>
      <c r="N190" s="445">
        <v>5.5656670689935055</v>
      </c>
      <c r="O190" s="445">
        <v>11.030682553058185</v>
      </c>
      <c r="P190" s="445">
        <v>-0.11982359719461044</v>
      </c>
    </row>
    <row r="191" spans="1:16" ht="15" hidden="1" customHeight="1">
      <c r="A191" s="122"/>
      <c r="B191" s="6" t="s">
        <v>41</v>
      </c>
      <c r="C191" s="411">
        <v>131.33712189871554</v>
      </c>
      <c r="D191" s="411">
        <v>93.396168543634303</v>
      </c>
      <c r="E191" s="411">
        <v>146.10992703432643</v>
      </c>
      <c r="F191" s="411">
        <v>123.08025145936701</v>
      </c>
      <c r="G191" s="122"/>
      <c r="H191" s="6" t="s">
        <v>41</v>
      </c>
      <c r="I191" s="445">
        <v>11.046717536931467</v>
      </c>
      <c r="J191" s="411">
        <v>1.0594683868240651</v>
      </c>
      <c r="K191" s="445">
        <v>16.447256769153128</v>
      </c>
      <c r="L191" s="411">
        <v>2.8716571674716818</v>
      </c>
      <c r="M191" s="445">
        <v>10.414519306149316</v>
      </c>
      <c r="N191" s="445">
        <v>1.1167062219254547</v>
      </c>
      <c r="O191" s="445">
        <v>4.4060650964149488</v>
      </c>
      <c r="P191" s="445">
        <v>-4.4568700689122949</v>
      </c>
    </row>
    <row r="192" spans="1:16" ht="15" hidden="1" customHeight="1">
      <c r="A192" s="122"/>
      <c r="B192" s="6" t="s">
        <v>42</v>
      </c>
      <c r="C192" s="411">
        <v>130.29909996577206</v>
      </c>
      <c r="D192" s="411">
        <v>95.937486477421018</v>
      </c>
      <c r="E192" s="411">
        <v>143.41436551946742</v>
      </c>
      <c r="F192" s="411">
        <v>125.544279466345</v>
      </c>
      <c r="G192" s="122"/>
      <c r="H192" s="6" t="s">
        <v>42</v>
      </c>
      <c r="I192" s="445">
        <v>4.7501621016331228</v>
      </c>
      <c r="J192" s="411">
        <v>-0.79034923099958121</v>
      </c>
      <c r="K192" s="445">
        <v>9.2818648016663303</v>
      </c>
      <c r="L192" s="411">
        <v>2.7210087666491631</v>
      </c>
      <c r="M192" s="445">
        <v>4.2106326281304405</v>
      </c>
      <c r="N192" s="445">
        <v>-1.8448859496218404</v>
      </c>
      <c r="O192" s="445">
        <v>-1.122992455380313</v>
      </c>
      <c r="P192" s="445">
        <v>2.0019686162174253</v>
      </c>
    </row>
    <row r="193" spans="1:20" ht="15" hidden="1" customHeight="1">
      <c r="A193" s="122"/>
      <c r="B193" s="6" t="s">
        <v>43</v>
      </c>
      <c r="C193" s="411">
        <v>131.29405593061225</v>
      </c>
      <c r="D193" s="411">
        <v>98.380915506633428</v>
      </c>
      <c r="E193" s="411">
        <v>144.38155833455482</v>
      </c>
      <c r="F193" s="411">
        <v>121.320906161614</v>
      </c>
      <c r="G193" s="122"/>
      <c r="H193" s="6" t="s">
        <v>43</v>
      </c>
      <c r="I193" s="445">
        <v>5.0840400443401137</v>
      </c>
      <c r="J193" s="411">
        <v>0.76359388906104186</v>
      </c>
      <c r="K193" s="445">
        <v>7.6584328663032153</v>
      </c>
      <c r="L193" s="411">
        <v>2.5468970669639788</v>
      </c>
      <c r="M193" s="445">
        <v>4.8370483882612234</v>
      </c>
      <c r="N193" s="445">
        <v>0.6744044165897094</v>
      </c>
      <c r="O193" s="445">
        <v>0.58191294606623956</v>
      </c>
      <c r="P193" s="445">
        <v>-3.3640507737058414</v>
      </c>
    </row>
    <row r="194" spans="1:20" ht="15" hidden="1" customHeight="1">
      <c r="A194" s="122"/>
      <c r="B194" s="6" t="s">
        <v>44</v>
      </c>
      <c r="C194" s="411">
        <v>130.16362666673768</v>
      </c>
      <c r="D194" s="411">
        <v>98.346981386600007</v>
      </c>
      <c r="E194" s="411">
        <v>142.63600027152225</v>
      </c>
      <c r="F194" s="411">
        <v>122.371184974333</v>
      </c>
      <c r="G194" s="122"/>
      <c r="H194" s="6" t="s">
        <v>44</v>
      </c>
      <c r="I194" s="445">
        <v>2.8191747390609407</v>
      </c>
      <c r="J194" s="411">
        <v>-0.86099043544818699</v>
      </c>
      <c r="K194" s="445">
        <v>3.3937602850612478</v>
      </c>
      <c r="L194" s="411">
        <v>-3.4492584114175884E-2</v>
      </c>
      <c r="M194" s="445">
        <v>3.0183054253819535</v>
      </c>
      <c r="N194" s="445">
        <v>-1.2089896266307392</v>
      </c>
      <c r="O194" s="445">
        <v>-1.156733039799434</v>
      </c>
      <c r="P194" s="445">
        <v>0.86570307290641324</v>
      </c>
    </row>
    <row r="195" spans="1:20" ht="15" hidden="1" customHeight="1">
      <c r="A195" s="9"/>
      <c r="B195" s="6"/>
      <c r="C195" s="447"/>
      <c r="D195" s="447"/>
      <c r="E195" s="447"/>
      <c r="F195" s="447"/>
      <c r="G195" s="122"/>
      <c r="H195" s="6"/>
      <c r="I195" s="445"/>
      <c r="K195" s="445"/>
      <c r="L195" s="411"/>
      <c r="M195" s="445"/>
      <c r="N195" s="445"/>
      <c r="O195" s="445"/>
      <c r="P195" s="445"/>
    </row>
    <row r="196" spans="1:20" ht="15" customHeight="1">
      <c r="A196" s="9">
        <v>2023</v>
      </c>
      <c r="B196" s="6" t="s">
        <v>33</v>
      </c>
      <c r="C196" s="411">
        <v>127.61293952954652</v>
      </c>
      <c r="D196" s="411">
        <v>101.55924989356389</v>
      </c>
      <c r="E196" s="411">
        <v>137.94028020037521</v>
      </c>
      <c r="F196" s="411">
        <v>120.054576157035</v>
      </c>
      <c r="G196" s="9">
        <v>2023</v>
      </c>
      <c r="H196" s="6" t="s">
        <v>33</v>
      </c>
      <c r="I196" s="445">
        <v>1.6055651224421155</v>
      </c>
      <c r="J196" s="411">
        <v>-1.9596005447218943</v>
      </c>
      <c r="K196" s="445">
        <v>4.1161959590230595</v>
      </c>
      <c r="L196" s="411">
        <v>3.2662603993268675</v>
      </c>
      <c r="M196" s="445">
        <v>1.3211240237980917</v>
      </c>
      <c r="N196" s="445">
        <v>-3.2921002146781007</v>
      </c>
      <c r="O196" s="445">
        <v>-2.6988550837640162</v>
      </c>
      <c r="P196" s="445">
        <v>-1.8930999301705782</v>
      </c>
    </row>
    <row r="197" spans="1:20" ht="15" customHeight="1">
      <c r="A197" s="9"/>
      <c r="B197" s="6" t="s">
        <v>34</v>
      </c>
      <c r="C197" s="411">
        <v>121.11754228890538</v>
      </c>
      <c r="D197" s="411">
        <v>92.815468810778384</v>
      </c>
      <c r="E197" s="411">
        <v>132.43604006252392</v>
      </c>
      <c r="F197" s="411">
        <v>111.875699260427</v>
      </c>
      <c r="G197" s="9"/>
      <c r="H197" s="6" t="s">
        <v>34</v>
      </c>
      <c r="I197" s="445">
        <v>3.8775854374447221</v>
      </c>
      <c r="J197" s="411">
        <v>-5.0899205555383702</v>
      </c>
      <c r="K197" s="445">
        <v>1.2962298680791804</v>
      </c>
      <c r="L197" s="411">
        <v>-8.6095368880226602</v>
      </c>
      <c r="M197" s="445">
        <v>4.7870573576317241</v>
      </c>
      <c r="N197" s="445">
        <v>-3.9903066238923941</v>
      </c>
      <c r="O197" s="445">
        <v>1.2769136890309056</v>
      </c>
      <c r="P197" s="445">
        <v>-6.8126323530639894</v>
      </c>
      <c r="Q197" s="411"/>
      <c r="R197" s="411"/>
      <c r="S197" s="411"/>
      <c r="T197" s="411"/>
    </row>
    <row r="198" spans="1:20" ht="15" customHeight="1">
      <c r="A198" s="9"/>
      <c r="B198" s="6" t="s">
        <v>35</v>
      </c>
      <c r="C198" s="411">
        <v>131.06468440319981</v>
      </c>
      <c r="D198" s="411">
        <v>100.29573583509057</v>
      </c>
      <c r="E198" s="411">
        <v>142.7736210079469</v>
      </c>
      <c r="F198" s="411">
        <v>127.168884580452</v>
      </c>
      <c r="G198" s="9"/>
      <c r="H198" s="6" t="s">
        <v>35</v>
      </c>
      <c r="I198" s="445">
        <v>3.5258026839627661</v>
      </c>
      <c r="J198" s="411">
        <v>8.2128004963700505</v>
      </c>
      <c r="K198" s="445">
        <v>2.4727158286224693</v>
      </c>
      <c r="L198" s="411">
        <v>8.0592891682334908</v>
      </c>
      <c r="M198" s="445">
        <v>4.0835031920973535</v>
      </c>
      <c r="N198" s="445">
        <v>7.8057158312363697</v>
      </c>
      <c r="O198" s="445">
        <v>0.38606484695833387</v>
      </c>
      <c r="P198" s="445">
        <v>13.669800878227491</v>
      </c>
      <c r="Q198" s="411"/>
      <c r="R198" s="411"/>
      <c r="S198" s="411"/>
      <c r="T198" s="411"/>
    </row>
    <row r="199" spans="1:20" ht="15" customHeight="1">
      <c r="A199" s="122"/>
      <c r="B199" s="6" t="s">
        <v>36</v>
      </c>
      <c r="C199" s="411">
        <v>116.88832023652265</v>
      </c>
      <c r="D199" s="411">
        <v>89.224656783584265</v>
      </c>
      <c r="E199" s="411">
        <v>126.4839884427298</v>
      </c>
      <c r="F199" s="411">
        <v>122.99911641096701</v>
      </c>
      <c r="G199" s="122"/>
      <c r="H199" s="6" t="s">
        <v>36</v>
      </c>
      <c r="I199" s="445">
        <v>-2.8107920295928324</v>
      </c>
      <c r="J199" s="411">
        <v>-10.816311221614669</v>
      </c>
      <c r="K199" s="445">
        <v>-2.5096299336581467</v>
      </c>
      <c r="L199" s="411">
        <v>-11.038434445218812</v>
      </c>
      <c r="M199" s="445">
        <v>-3.0260062174208144</v>
      </c>
      <c r="N199" s="445">
        <v>-11.409413342756366</v>
      </c>
      <c r="O199" s="445">
        <v>-1.3272756409401296</v>
      </c>
      <c r="P199" s="445">
        <v>-3.2789217136264455</v>
      </c>
      <c r="Q199" s="411"/>
      <c r="R199" s="411"/>
      <c r="S199" s="411"/>
      <c r="T199" s="411"/>
    </row>
    <row r="200" spans="1:20" ht="15" customHeight="1">
      <c r="A200" s="122"/>
      <c r="B200" s="6" t="s">
        <v>37</v>
      </c>
      <c r="C200" s="411">
        <v>124.97472217566053</v>
      </c>
      <c r="D200" s="411">
        <v>94.289332018126899</v>
      </c>
      <c r="E200" s="411">
        <v>135.35880909540654</v>
      </c>
      <c r="F200" s="411">
        <v>134.433255973847</v>
      </c>
      <c r="G200" s="122"/>
      <c r="H200" s="6" t="s">
        <v>37</v>
      </c>
      <c r="I200" s="445">
        <v>4.5573812777817153</v>
      </c>
      <c r="J200" s="411">
        <v>6.9180581282844287</v>
      </c>
      <c r="K200" s="445">
        <v>2.1928018787769332</v>
      </c>
      <c r="L200" s="411">
        <v>5.6763179788150637</v>
      </c>
      <c r="M200" s="445">
        <v>5.1147930976988647</v>
      </c>
      <c r="N200" s="445">
        <v>7.0165566107959449</v>
      </c>
      <c r="O200" s="445">
        <v>5.2495726736649715</v>
      </c>
      <c r="P200" s="445">
        <v>9.2961152051499454</v>
      </c>
      <c r="Q200" s="411"/>
      <c r="R200" s="411"/>
      <c r="S200" s="411"/>
      <c r="T200" s="411"/>
    </row>
    <row r="201" spans="1:20" ht="15" customHeight="1">
      <c r="A201" s="122"/>
      <c r="B201" s="6" t="s">
        <v>38</v>
      </c>
      <c r="C201" s="411">
        <v>127.63839742995586</v>
      </c>
      <c r="D201" s="411">
        <v>86.506041751611718</v>
      </c>
      <c r="E201" s="411">
        <v>142.82281924874007</v>
      </c>
      <c r="F201" s="411">
        <v>127.26254510725499</v>
      </c>
      <c r="G201" s="122"/>
      <c r="H201" s="6" t="s">
        <v>38</v>
      </c>
      <c r="I201" s="445">
        <v>-2.5581547317865585</v>
      </c>
      <c r="J201" s="411">
        <v>2.1313712148536297</v>
      </c>
      <c r="K201" s="445">
        <v>-8.0688169486891468</v>
      </c>
      <c r="L201" s="411">
        <v>-8.2546880966543057</v>
      </c>
      <c r="M201" s="445">
        <v>-1.635355791869415</v>
      </c>
      <c r="N201" s="445">
        <v>5.5142404127333862</v>
      </c>
      <c r="O201" s="445">
        <v>2.1621435010644774</v>
      </c>
      <c r="P201" s="445">
        <v>-5.3340304931593749</v>
      </c>
    </row>
    <row r="202" spans="1:20" ht="15" customHeight="1">
      <c r="A202" s="122"/>
      <c r="B202" s="6" t="s">
        <v>39</v>
      </c>
      <c r="C202" s="411">
        <v>124.97300991762157</v>
      </c>
      <c r="D202" s="411">
        <v>92.08399835631748</v>
      </c>
      <c r="E202" s="411">
        <v>136.61859203927776</v>
      </c>
      <c r="F202" s="411">
        <v>129.78817152141201</v>
      </c>
      <c r="G202" s="122"/>
      <c r="H202" s="6" t="s">
        <v>39</v>
      </c>
      <c r="I202" s="445">
        <v>-8.3108268065871016E-2</v>
      </c>
      <c r="J202" s="411">
        <v>-2.0882332949980622</v>
      </c>
      <c r="K202" s="445">
        <v>8.4311417315305448E-2</v>
      </c>
      <c r="L202" s="411">
        <v>6.4480543691063303</v>
      </c>
      <c r="M202" s="445">
        <v>-0.18962386946706999</v>
      </c>
      <c r="N202" s="445">
        <v>-4.3440027595709694</v>
      </c>
      <c r="O202" s="445">
        <v>0.62954390463272603</v>
      </c>
      <c r="P202" s="445">
        <v>1.9845795257579226</v>
      </c>
    </row>
    <row r="203" spans="1:20" ht="15" customHeight="1">
      <c r="A203" s="122"/>
      <c r="B203" s="6" t="s">
        <v>40</v>
      </c>
      <c r="C203" s="411">
        <v>129.06725102741663</v>
      </c>
      <c r="D203" s="411">
        <v>89.135903822234184</v>
      </c>
      <c r="E203" s="411">
        <v>143.6107158160967</v>
      </c>
      <c r="F203" s="411">
        <v>130.74144675808299</v>
      </c>
      <c r="G203" s="122"/>
      <c r="H203" s="6" t="s">
        <v>40</v>
      </c>
      <c r="I203" s="445">
        <v>-0.68712039359026278</v>
      </c>
      <c r="J203" s="411">
        <v>3.2761002655644376</v>
      </c>
      <c r="K203" s="445">
        <v>-1.8208318146410392</v>
      </c>
      <c r="L203" s="411">
        <v>-3.2015275039162532</v>
      </c>
      <c r="M203" s="445">
        <v>-0.61289567213958662</v>
      </c>
      <c r="N203" s="445">
        <v>5.1179884614889914</v>
      </c>
      <c r="O203" s="445">
        <v>1.4902625471947601</v>
      </c>
      <c r="P203" s="445">
        <v>0.73448545078986172</v>
      </c>
    </row>
    <row r="204" spans="1:20" ht="15" customHeight="1">
      <c r="A204" s="122"/>
      <c r="B204" s="6" t="s">
        <v>41</v>
      </c>
      <c r="C204" s="411">
        <v>130.4658603232908</v>
      </c>
      <c r="D204" s="411">
        <v>87.625820853496137</v>
      </c>
      <c r="E204" s="411">
        <v>146.66398928447003</v>
      </c>
      <c r="F204" s="411">
        <v>126.118923926791</v>
      </c>
      <c r="G204" s="122"/>
      <c r="H204" s="6" t="s">
        <v>41</v>
      </c>
      <c r="I204" s="445">
        <v>-0.66337800221984367</v>
      </c>
      <c r="J204" s="411">
        <v>1.0836283292165803</v>
      </c>
      <c r="K204" s="445">
        <v>-6.1783559005873911</v>
      </c>
      <c r="L204" s="411">
        <v>-1.6941354762606551</v>
      </c>
      <c r="M204" s="445">
        <v>0.37920917585117309</v>
      </c>
      <c r="N204" s="445">
        <v>2.126076352326848</v>
      </c>
      <c r="O204" s="445">
        <v>2.4688546142816108</v>
      </c>
      <c r="P204" s="445">
        <v>-3.5356215996639975</v>
      </c>
    </row>
    <row r="205" spans="1:20" ht="15" customHeight="1">
      <c r="A205" s="122"/>
      <c r="B205" s="6" t="s">
        <v>42</v>
      </c>
      <c r="C205" s="411">
        <v>132.8766923185315</v>
      </c>
      <c r="D205" s="411">
        <v>100.5745006473436</v>
      </c>
      <c r="E205" s="411">
        <v>144.74558898719468</v>
      </c>
      <c r="F205" s="411">
        <v>133.157168488785</v>
      </c>
      <c r="G205" s="122"/>
      <c r="H205" s="6" t="s">
        <v>42</v>
      </c>
      <c r="I205" s="445">
        <v>1.9782119396346758</v>
      </c>
      <c r="J205" s="411">
        <v>1.8478642529675682</v>
      </c>
      <c r="K205" s="445">
        <v>4.8333705000848823</v>
      </c>
      <c r="L205" s="411">
        <v>14.777242218930752</v>
      </c>
      <c r="M205" s="445">
        <v>0.92823578928469885</v>
      </c>
      <c r="N205" s="445">
        <v>-1.3080240805085452</v>
      </c>
      <c r="O205" s="445">
        <v>6.0639075350946712</v>
      </c>
      <c r="P205" s="445">
        <v>5.5806411463513115</v>
      </c>
    </row>
    <row r="206" spans="1:20" ht="15" customHeight="1">
      <c r="A206" s="122"/>
      <c r="B206" s="6" t="s">
        <v>43</v>
      </c>
      <c r="C206" s="411">
        <v>131.99952148763359</v>
      </c>
      <c r="D206" s="411">
        <v>100.2658796254662</v>
      </c>
      <c r="E206" s="411">
        <v>144.30443607117408</v>
      </c>
      <c r="F206" s="411">
        <v>125.61973713924399</v>
      </c>
      <c r="G206" s="122"/>
      <c r="H206" s="6" t="s">
        <v>43</v>
      </c>
      <c r="I206" s="445">
        <v>0.53731720908535863</v>
      </c>
      <c r="J206" s="411">
        <v>-0.66013897214958206</v>
      </c>
      <c r="K206" s="445">
        <v>1.9159855436654141</v>
      </c>
      <c r="L206" s="411">
        <v>-0.30685811999163093</v>
      </c>
      <c r="M206" s="445">
        <v>-5.341559148574504E-2</v>
      </c>
      <c r="N206" s="445">
        <v>-0.30477814150151517</v>
      </c>
      <c r="O206" s="445">
        <v>3.5433554806320302</v>
      </c>
      <c r="P206" s="445">
        <v>-5.6605524397102585</v>
      </c>
    </row>
    <row r="207" spans="1:20" ht="15" customHeight="1">
      <c r="A207" s="122"/>
      <c r="B207" s="6" t="s">
        <v>44</v>
      </c>
      <c r="C207" s="411">
        <v>129.99973604948605</v>
      </c>
      <c r="D207" s="411">
        <v>101.90251216385113</v>
      </c>
      <c r="E207" s="411">
        <v>140.59750468969477</v>
      </c>
      <c r="F207" s="411">
        <v>127.41699658764701</v>
      </c>
      <c r="G207" s="122"/>
      <c r="H207" s="6" t="s">
        <v>44</v>
      </c>
      <c r="I207" s="487">
        <v>-0.12591122531586052</v>
      </c>
      <c r="J207" s="411">
        <v>-1.5149944602904384</v>
      </c>
      <c r="K207" s="445">
        <v>3.6152922307542923</v>
      </c>
      <c r="L207" s="411">
        <v>1.6322926049204654</v>
      </c>
      <c r="M207" s="445">
        <v>-1.4291592430711688</v>
      </c>
      <c r="N207" s="445">
        <v>-2.5688270453799333</v>
      </c>
      <c r="O207" s="445">
        <v>4.1233658188178453</v>
      </c>
      <c r="P207" s="445">
        <v>1.4307142247963895</v>
      </c>
    </row>
    <row r="208" spans="1:20" ht="15" customHeight="1">
      <c r="A208" s="122"/>
      <c r="B208" s="6"/>
      <c r="C208" s="411"/>
      <c r="D208" s="411"/>
      <c r="E208" s="411"/>
      <c r="F208" s="411"/>
      <c r="G208" s="122"/>
      <c r="H208" s="6"/>
      <c r="I208" s="445"/>
      <c r="K208" s="445"/>
      <c r="L208" s="411"/>
      <c r="M208" s="445"/>
      <c r="N208" s="411"/>
      <c r="O208" s="445"/>
      <c r="P208" s="411"/>
    </row>
    <row r="209" spans="1:16" ht="15" customHeight="1">
      <c r="A209" s="9">
        <v>2024</v>
      </c>
      <c r="B209" s="6" t="s">
        <v>33</v>
      </c>
      <c r="C209" s="411">
        <v>132.74018049400627</v>
      </c>
      <c r="D209" s="411">
        <v>105.55018869995507</v>
      </c>
      <c r="E209" s="411">
        <v>143.06442943419583</v>
      </c>
      <c r="F209" s="411">
        <v>129.53216935474299</v>
      </c>
      <c r="G209" s="9">
        <v>2024</v>
      </c>
      <c r="H209" s="6" t="s">
        <v>33</v>
      </c>
      <c r="I209" s="445">
        <v>4.0178064884028686</v>
      </c>
      <c r="J209" s="411">
        <v>2.1080384682296938</v>
      </c>
      <c r="K209" s="445">
        <v>3.9296655012456085</v>
      </c>
      <c r="L209" s="411">
        <v>3.5795746921712492</v>
      </c>
      <c r="M209" s="445">
        <v>3.7147591888150089</v>
      </c>
      <c r="N209" s="445">
        <v>1.7546006594823211</v>
      </c>
      <c r="O209" s="445">
        <v>7.8944039461778033</v>
      </c>
      <c r="P209" s="445">
        <v>1.6600397307599479</v>
      </c>
    </row>
    <row r="210" spans="1:16" ht="15" customHeight="1">
      <c r="A210" s="9"/>
      <c r="B210" s="6" t="s">
        <v>34</v>
      </c>
      <c r="C210" s="411">
        <v>124.41888028858072</v>
      </c>
      <c r="D210" s="411">
        <v>98.228051752170089</v>
      </c>
      <c r="E210" s="411">
        <v>134.08378443063455</v>
      </c>
      <c r="F210" s="411">
        <v>124.217771644674</v>
      </c>
      <c r="G210" s="9"/>
      <c r="H210" s="6" t="s">
        <v>34</v>
      </c>
      <c r="I210" s="445">
        <v>2.7257306722758159</v>
      </c>
      <c r="J210" s="411">
        <v>-6.2688631087113009</v>
      </c>
      <c r="K210" s="445">
        <v>5.8315526611477395</v>
      </c>
      <c r="L210" s="411">
        <v>-6.937114028852605</v>
      </c>
      <c r="M210" s="445">
        <v>1.2441812420038474</v>
      </c>
      <c r="N210" s="445">
        <v>-6.277343039830896</v>
      </c>
      <c r="O210" s="445">
        <v>11.031951054461643</v>
      </c>
      <c r="P210" s="445">
        <v>-4.10276283995114</v>
      </c>
    </row>
    <row r="211" spans="1:16" ht="15" customHeight="1">
      <c r="A211" s="9"/>
      <c r="B211" s="6" t="s">
        <v>35</v>
      </c>
      <c r="C211" s="411">
        <v>133.8438042640519</v>
      </c>
      <c r="D211" s="411">
        <v>103.45393015904898</v>
      </c>
      <c r="E211" s="411">
        <v>144.63195642635358</v>
      </c>
      <c r="F211" s="411">
        <v>138.009463797048</v>
      </c>
      <c r="G211" s="9"/>
      <c r="H211" s="6" t="s">
        <v>35</v>
      </c>
      <c r="I211" s="445">
        <v>2.120418534944605</v>
      </c>
      <c r="J211" s="411">
        <v>7.5751557590059804</v>
      </c>
      <c r="K211" s="445">
        <v>3.1488819516227693</v>
      </c>
      <c r="L211" s="411">
        <v>5.3201486883439344</v>
      </c>
      <c r="M211" s="445">
        <v>1.3015957746867315</v>
      </c>
      <c r="N211" s="445">
        <v>7.8668513426214588</v>
      </c>
      <c r="O211" s="445">
        <v>8.5245531973962017</v>
      </c>
      <c r="P211" s="445">
        <v>11.102833330342804</v>
      </c>
    </row>
    <row r="212" spans="1:16" ht="15" customHeight="1">
      <c r="A212" s="122"/>
      <c r="B212" s="6" t="s">
        <v>36</v>
      </c>
      <c r="C212" s="411">
        <v>123.73404334609852</v>
      </c>
      <c r="D212" s="411">
        <v>96.918991396286856</v>
      </c>
      <c r="E212" s="411">
        <v>132.71813904000629</v>
      </c>
      <c r="F212" s="411">
        <v>132.930914830071</v>
      </c>
      <c r="G212" s="122"/>
      <c r="H212" s="6" t="s">
        <v>36</v>
      </c>
      <c r="I212" s="445">
        <v>5.8566357149487658</v>
      </c>
      <c r="J212" s="411">
        <v>-7.5534022464039339</v>
      </c>
      <c r="K212" s="445">
        <v>8.6235519306791133</v>
      </c>
      <c r="L212" s="411">
        <v>-6.3167622077917969</v>
      </c>
      <c r="M212" s="445">
        <v>4.9288061469529225</v>
      </c>
      <c r="N212" s="445">
        <v>-8.2373340447854559</v>
      </c>
      <c r="O212" s="445">
        <v>8.0746908668186421</v>
      </c>
      <c r="P212" s="445">
        <v>-3.6798555890669462</v>
      </c>
    </row>
    <row r="213" spans="1:16" ht="15" customHeight="1">
      <c r="A213" s="122"/>
      <c r="B213" s="6" t="s">
        <v>37</v>
      </c>
      <c r="C213" s="411">
        <v>128.1108491982115</v>
      </c>
      <c r="D213" s="411">
        <v>88.26472180697499</v>
      </c>
      <c r="E213" s="411">
        <v>141.58810530063099</v>
      </c>
      <c r="F213" s="411">
        <v>140.46399802206699</v>
      </c>
      <c r="G213" s="122"/>
      <c r="H213" s="6" t="s">
        <v>37</v>
      </c>
      <c r="I213" s="445">
        <v>2.509409077255583</v>
      </c>
      <c r="J213" s="411">
        <v>3.537268914643434</v>
      </c>
      <c r="K213" s="445">
        <v>-6.3894929386006112</v>
      </c>
      <c r="L213" s="411">
        <v>-8.9293847001831494</v>
      </c>
      <c r="M213" s="445">
        <v>4.6020619173989417</v>
      </c>
      <c r="N213" s="445">
        <v>6.6833112073331193</v>
      </c>
      <c r="O213" s="445">
        <v>4.4860492327830173</v>
      </c>
      <c r="P213" s="445">
        <v>5.6669159327051375</v>
      </c>
    </row>
    <row r="214" spans="1:16" ht="15" customHeight="1">
      <c r="A214" s="122"/>
      <c r="B214" s="6" t="s">
        <v>38</v>
      </c>
      <c r="C214" s="411">
        <v>134.24459852414651</v>
      </c>
      <c r="D214" s="411">
        <v>91.785894433169503</v>
      </c>
      <c r="E214" s="411">
        <v>150.20709875842462</v>
      </c>
      <c r="F214" s="411">
        <v>130.88000982413701</v>
      </c>
      <c r="G214" s="122"/>
      <c r="H214" s="6" t="s">
        <v>38</v>
      </c>
      <c r="I214" s="445">
        <v>5.1757161067585145</v>
      </c>
      <c r="J214" s="411">
        <v>4.787845342001404</v>
      </c>
      <c r="K214" s="445">
        <v>6.1034496257706934</v>
      </c>
      <c r="L214" s="411">
        <v>3.9893318124254904</v>
      </c>
      <c r="M214" s="445">
        <v>5.1702378853228481</v>
      </c>
      <c r="N214" s="445">
        <v>6.0873711386229274</v>
      </c>
      <c r="O214" s="445">
        <v>2.8425211155672372</v>
      </c>
      <c r="P214" s="445">
        <v>-6.8230922748079053</v>
      </c>
    </row>
    <row r="215" spans="1:16" ht="15" customHeight="1">
      <c r="A215" s="122"/>
      <c r="B215" s="6" t="s">
        <v>39</v>
      </c>
      <c r="C215" s="411">
        <v>132.24021189502818</v>
      </c>
      <c r="D215" s="411">
        <v>89.854553984739852</v>
      </c>
      <c r="E215" s="411">
        <v>147.19123605776326</v>
      </c>
      <c r="F215" s="411">
        <v>139.03602384338001</v>
      </c>
      <c r="G215" s="122"/>
      <c r="H215" s="6" t="s">
        <v>39</v>
      </c>
      <c r="I215" s="445">
        <v>5.8150171642636508</v>
      </c>
      <c r="J215" s="411">
        <v>-1.4930854955462536</v>
      </c>
      <c r="K215" s="445">
        <v>-2.4210985745328202</v>
      </c>
      <c r="L215" s="411">
        <v>-2.1041800162833226</v>
      </c>
      <c r="M215" s="445">
        <v>7.7388032336373982</v>
      </c>
      <c r="N215" s="445">
        <v>-2.007803043657546</v>
      </c>
      <c r="O215" s="445">
        <v>7.1253429442468956</v>
      </c>
      <c r="P215" s="445">
        <v>6.2316728354484496</v>
      </c>
    </row>
    <row r="216" spans="1:16" ht="15" customHeight="1">
      <c r="A216" s="122"/>
      <c r="B216" s="6" t="s">
        <v>40</v>
      </c>
      <c r="C216" s="411">
        <v>134.4956765474594</v>
      </c>
      <c r="D216" s="411">
        <v>83.665811445760241</v>
      </c>
      <c r="E216" s="411">
        <v>153.00632190675648</v>
      </c>
      <c r="F216" s="411">
        <v>136.64938605658</v>
      </c>
      <c r="G216" s="122"/>
      <c r="H216" s="6" t="s">
        <v>40</v>
      </c>
      <c r="I216" s="445">
        <v>4.2058891599772608</v>
      </c>
      <c r="J216" s="411">
        <v>1.7055815474808895</v>
      </c>
      <c r="K216" s="445">
        <v>-6.1368002588306894</v>
      </c>
      <c r="L216" s="411">
        <v>-6.8875112774258014</v>
      </c>
      <c r="M216" s="445">
        <v>6.5424129649847913</v>
      </c>
      <c r="N216" s="445">
        <v>3.9507011454888357</v>
      </c>
      <c r="O216" s="445">
        <v>4.5187960245145007</v>
      </c>
      <c r="P216" s="445">
        <v>-1.7165607306840798</v>
      </c>
    </row>
    <row r="217" spans="1:16" ht="15" customHeight="1">
      <c r="A217" s="122"/>
      <c r="B217" s="6" t="s">
        <v>41</v>
      </c>
      <c r="C217" s="411">
        <v>133.38945822226432</v>
      </c>
      <c r="D217" s="411">
        <v>86.006137951765751</v>
      </c>
      <c r="E217" s="411">
        <v>151.30284844745967</v>
      </c>
      <c r="F217" s="411">
        <v>128.60820695104201</v>
      </c>
      <c r="G217" s="122"/>
      <c r="H217" s="6" t="s">
        <v>41</v>
      </c>
      <c r="I217" s="445">
        <v>2.2408911356035475</v>
      </c>
      <c r="J217" s="411">
        <v>-0.82249359502995389</v>
      </c>
      <c r="K217" s="445">
        <v>-1.8484082499362557</v>
      </c>
      <c r="L217" s="411">
        <v>2.7972315878663494</v>
      </c>
      <c r="M217" s="445">
        <v>3.1629162588725706</v>
      </c>
      <c r="N217" s="445">
        <v>-1.1133353433166775</v>
      </c>
      <c r="O217" s="445">
        <v>1.9737585342037818</v>
      </c>
      <c r="P217" s="445">
        <v>-5.8845336503806323</v>
      </c>
    </row>
    <row r="218" spans="1:16" ht="15" customHeight="1">
      <c r="A218" s="122"/>
      <c r="B218" s="6" t="s">
        <v>42</v>
      </c>
      <c r="C218" s="411">
        <v>135.78233167629801</v>
      </c>
      <c r="D218" s="411">
        <v>98.614033602528366</v>
      </c>
      <c r="E218" s="411">
        <v>149.47511773246356</v>
      </c>
      <c r="F218" s="411">
        <v>135.734375326817</v>
      </c>
      <c r="G218" s="122"/>
      <c r="H218" s="6" t="s">
        <v>42</v>
      </c>
      <c r="I218" s="445">
        <v>2.186718608859664</v>
      </c>
      <c r="J218" s="411">
        <v>1.7938999722500597</v>
      </c>
      <c r="K218" s="445">
        <v>-1.9492684847518689</v>
      </c>
      <c r="L218" s="411">
        <v>14.659297523431889</v>
      </c>
      <c r="M218" s="445">
        <v>3.2674769423801138</v>
      </c>
      <c r="N218" s="445">
        <v>-1.2079949146699676</v>
      </c>
      <c r="O218" s="445">
        <v>1.9354623316799149</v>
      </c>
      <c r="P218" s="445">
        <v>5.540990380565475</v>
      </c>
    </row>
    <row r="219" spans="1:16" ht="15" customHeight="1">
      <c r="A219" s="122"/>
      <c r="B219" s="6" t="s">
        <v>43</v>
      </c>
      <c r="C219" s="411">
        <v>136.5308159066679</v>
      </c>
      <c r="D219" s="411">
        <v>98.842581953191157</v>
      </c>
      <c r="E219" s="411">
        <v>150.99472421203501</v>
      </c>
      <c r="F219" s="411">
        <v>130.50118637139701</v>
      </c>
      <c r="G219" s="122"/>
      <c r="H219" s="6" t="s">
        <v>43</v>
      </c>
      <c r="I219" s="445">
        <v>3.4328112465611014</v>
      </c>
      <c r="J219" s="411">
        <v>0.55123830996970469</v>
      </c>
      <c r="K219" s="445">
        <v>-1.4195234486463733</v>
      </c>
      <c r="L219" s="411">
        <v>0.23176047294035129</v>
      </c>
      <c r="M219" s="445">
        <v>4.6362317909347723</v>
      </c>
      <c r="N219" s="445">
        <v>1.0166283878038485</v>
      </c>
      <c r="O219" s="445">
        <v>3.8858935254275622</v>
      </c>
      <c r="P219" s="445">
        <v>-3.8554632478468847</v>
      </c>
    </row>
    <row r="220" spans="1:16" ht="15" customHeight="1">
      <c r="A220" s="122"/>
      <c r="B220" s="6" t="s">
        <v>44</v>
      </c>
      <c r="C220" s="411">
        <v>136.04234285719838</v>
      </c>
      <c r="D220" s="411">
        <v>102.77778255047318</v>
      </c>
      <c r="E220" s="411">
        <v>148.70046386660479</v>
      </c>
      <c r="F220" s="411">
        <v>131.83577849632914</v>
      </c>
      <c r="G220" s="122"/>
      <c r="H220" s="6" t="s">
        <v>44</v>
      </c>
      <c r="I220" s="445">
        <v>4.6481685204438747</v>
      </c>
      <c r="J220" s="411">
        <v>-0.35777494349952121</v>
      </c>
      <c r="K220" s="445">
        <v>0.85892915496987143</v>
      </c>
      <c r="L220" s="411">
        <v>3.9812806581131355</v>
      </c>
      <c r="M220" s="445">
        <v>5.7632311432508061</v>
      </c>
      <c r="N220" s="445">
        <v>-1.5194307995877239</v>
      </c>
      <c r="O220" s="445">
        <v>3.4679689735447283</v>
      </c>
      <c r="P220" s="445">
        <v>1.0226666607719324</v>
      </c>
    </row>
    <row r="221" spans="1:16" ht="15" customHeight="1">
      <c r="A221" s="9"/>
      <c r="B221" s="6"/>
      <c r="C221" s="447"/>
      <c r="D221" s="447"/>
      <c r="E221" s="447"/>
      <c r="F221" s="447"/>
      <c r="J221" s="496"/>
      <c r="K221" s="496"/>
      <c r="O221" s="481"/>
      <c r="P221" s="481"/>
    </row>
    <row r="222" spans="1:16" ht="15" customHeight="1">
      <c r="A222" s="9">
        <v>2025</v>
      </c>
      <c r="B222" s="6" t="s">
        <v>33</v>
      </c>
      <c r="C222" s="411">
        <v>135.54613826122869</v>
      </c>
      <c r="D222" s="411">
        <v>102.27331720431424</v>
      </c>
      <c r="E222" s="411">
        <v>148.41035776475661</v>
      </c>
      <c r="F222" s="411">
        <v>129.24411848790675</v>
      </c>
      <c r="G222" s="9">
        <v>2025</v>
      </c>
      <c r="H222" s="6" t="s">
        <v>33</v>
      </c>
      <c r="I222" s="445">
        <v>2.1138721951256656</v>
      </c>
      <c r="J222" s="411">
        <v>-0.36474275989979787</v>
      </c>
      <c r="K222" s="445">
        <v>-3.1045624228639923</v>
      </c>
      <c r="L222" s="411">
        <v>-0.49083112482135505</v>
      </c>
      <c r="M222" s="445">
        <v>3.7367278167629365</v>
      </c>
      <c r="N222" s="445">
        <v>-0.1950942816886112</v>
      </c>
      <c r="O222" s="445">
        <v>-0.22237786047369923</v>
      </c>
      <c r="P222" s="445">
        <v>-1.9658244810186716</v>
      </c>
    </row>
    <row r="223" spans="1:16" ht="15" customHeight="1">
      <c r="A223" s="9"/>
      <c r="B223" s="6" t="s">
        <v>34</v>
      </c>
      <c r="C223" s="411">
        <v>126.3439969080692</v>
      </c>
      <c r="D223" s="411">
        <v>89.501493048977423</v>
      </c>
      <c r="E223" s="411">
        <v>140.45421122336754</v>
      </c>
      <c r="F223" s="411">
        <v>120.75019527154697</v>
      </c>
      <c r="G223" s="9"/>
      <c r="H223" s="6" t="s">
        <v>34</v>
      </c>
      <c r="I223" s="445">
        <v>1.5472865653695749</v>
      </c>
      <c r="J223" s="411">
        <v>-6.7889365725970237</v>
      </c>
      <c r="K223" s="445">
        <v>-8.8839781992315352</v>
      </c>
      <c r="L223" s="411">
        <v>-12.487933807624714</v>
      </c>
      <c r="M223" s="445">
        <v>4.7510792000568784</v>
      </c>
      <c r="N223" s="445">
        <v>-5.3609105598951885</v>
      </c>
      <c r="O223" s="445">
        <v>-2.7915300099297156</v>
      </c>
      <c r="P223" s="445">
        <v>-6.5719998060527161</v>
      </c>
    </row>
    <row r="224" spans="1:16" ht="15" customHeight="1">
      <c r="A224" s="9"/>
      <c r="B224" s="6" t="s">
        <v>35</v>
      </c>
      <c r="C224" s="411">
        <v>138.11882528403805</v>
      </c>
      <c r="D224" s="411">
        <v>105.44326274573264</v>
      </c>
      <c r="E224" s="411">
        <v>150.45804423935382</v>
      </c>
      <c r="F224" s="411">
        <v>134.96474616359183</v>
      </c>
      <c r="G224" s="9"/>
      <c r="H224" s="6" t="s">
        <v>35</v>
      </c>
      <c r="I224" s="445">
        <v>3.1940372910741957</v>
      </c>
      <c r="J224" s="411">
        <v>9.3196579688202235</v>
      </c>
      <c r="K224" s="445">
        <v>1.9229163973038794</v>
      </c>
      <c r="L224" s="411">
        <v>17.811736043365769</v>
      </c>
      <c r="M224" s="445">
        <v>4.0282161404397954</v>
      </c>
      <c r="N224" s="445">
        <v>7.1224870574204289</v>
      </c>
      <c r="O224" s="445">
        <v>-2.2061658307242169</v>
      </c>
      <c r="P224" s="445">
        <v>11.771865759785086</v>
      </c>
    </row>
    <row r="225" spans="1:16" ht="15" customHeight="1">
      <c r="A225" s="122"/>
      <c r="B225" s="6" t="s">
        <v>36</v>
      </c>
      <c r="C225" s="411">
        <v>127.10270662690642</v>
      </c>
      <c r="D225" s="411">
        <v>90.836761973194754</v>
      </c>
      <c r="E225" s="411">
        <v>140.09879461240661</v>
      </c>
      <c r="F225" s="411">
        <v>130.81504272341152</v>
      </c>
      <c r="G225" s="122"/>
      <c r="H225" s="6" t="s">
        <v>36</v>
      </c>
      <c r="I225" s="445">
        <v>2.7225031929049521</v>
      </c>
      <c r="J225" s="411">
        <v>-7.9758270709856021</v>
      </c>
      <c r="K225" s="445">
        <v>-6.2755806013527433</v>
      </c>
      <c r="L225" s="411">
        <v>-13.852474204786517</v>
      </c>
      <c r="M225" s="445">
        <v>5.5611505901054699</v>
      </c>
      <c r="N225" s="445">
        <v>-6.8851417545128868</v>
      </c>
      <c r="O225" s="445">
        <v>-1.5917080758559763</v>
      </c>
      <c r="P225" s="445">
        <v>-3.0746573146963954</v>
      </c>
    </row>
    <row r="226" spans="1:16">
      <c r="A226" s="484"/>
      <c r="B226" s="6"/>
      <c r="C226" s="411"/>
      <c r="D226" s="411"/>
      <c r="E226" s="494"/>
      <c r="F226" s="411"/>
      <c r="I226" s="411"/>
      <c r="K226" s="411"/>
      <c r="L226" s="411"/>
    </row>
    <row r="227" spans="1:16">
      <c r="A227" s="484"/>
      <c r="B227" s="6"/>
      <c r="C227" s="411"/>
      <c r="D227" s="411"/>
      <c r="E227" s="494"/>
      <c r="F227" s="411"/>
      <c r="I227" s="411"/>
      <c r="K227" s="411"/>
      <c r="L227" s="411"/>
    </row>
    <row r="228" spans="1:16">
      <c r="A228" s="9"/>
      <c r="B228" s="6"/>
      <c r="C228" s="411"/>
      <c r="D228" s="411"/>
      <c r="E228" s="411"/>
      <c r="F228" s="411"/>
      <c r="I228" s="411"/>
      <c r="K228" s="411"/>
      <c r="L228" s="411"/>
    </row>
    <row r="229" spans="1:16">
      <c r="A229" s="9"/>
      <c r="B229" s="6"/>
      <c r="C229" s="411"/>
      <c r="D229" s="411"/>
      <c r="E229" s="411"/>
      <c r="F229" s="411"/>
    </row>
    <row r="230" spans="1:16">
      <c r="A230" s="9"/>
      <c r="B230" s="6"/>
      <c r="C230" s="411"/>
      <c r="D230" s="411"/>
      <c r="E230" s="411"/>
      <c r="F230" s="411"/>
    </row>
    <row r="231" spans="1:16">
      <c r="A231" s="9"/>
      <c r="B231" s="6"/>
      <c r="C231" s="411"/>
      <c r="D231" s="411"/>
      <c r="E231" s="411"/>
      <c r="F231" s="411"/>
    </row>
    <row r="232" spans="1:16">
      <c r="A232" s="9"/>
      <c r="B232" s="6"/>
      <c r="C232" s="411"/>
      <c r="D232" s="411"/>
      <c r="E232" s="411"/>
      <c r="F232" s="411"/>
    </row>
    <row r="233" spans="1:16">
      <c r="A233" s="9"/>
      <c r="B233" s="6"/>
      <c r="C233" s="411"/>
      <c r="D233" s="411"/>
      <c r="E233" s="411"/>
      <c r="F233" s="411"/>
    </row>
    <row r="234" spans="1:16">
      <c r="C234" s="411"/>
      <c r="D234" s="411"/>
      <c r="E234" s="411"/>
      <c r="F234" s="411"/>
    </row>
    <row r="235" spans="1:16">
      <c r="A235" s="9"/>
      <c r="B235" s="6"/>
      <c r="C235" s="411"/>
      <c r="D235" s="411"/>
      <c r="E235" s="411"/>
      <c r="F235" s="411"/>
    </row>
    <row r="236" spans="1:16">
      <c r="A236" s="9"/>
      <c r="B236" s="6"/>
      <c r="C236" s="411"/>
      <c r="D236" s="411"/>
      <c r="E236" s="411"/>
      <c r="F236" s="411"/>
    </row>
    <row r="237" spans="1:16">
      <c r="A237" s="9"/>
      <c r="B237" s="6"/>
      <c r="C237" s="411"/>
      <c r="D237" s="411"/>
      <c r="E237" s="411"/>
      <c r="F237" s="411"/>
    </row>
    <row r="238" spans="1:16">
      <c r="A238" s="9"/>
      <c r="B238" s="6"/>
      <c r="C238" s="411"/>
      <c r="D238" s="411"/>
      <c r="E238" s="411"/>
      <c r="F238" s="411"/>
    </row>
    <row r="239" spans="1:16">
      <c r="C239" s="411"/>
      <c r="D239" s="411"/>
      <c r="E239" s="411"/>
      <c r="F239" s="411"/>
    </row>
    <row r="240" spans="1:16">
      <c r="A240" s="9"/>
      <c r="B240" s="6"/>
      <c r="C240" s="447"/>
      <c r="D240" s="447"/>
      <c r="E240" s="447"/>
      <c r="F240" s="447"/>
    </row>
    <row r="241" spans="1:6">
      <c r="A241" s="9"/>
      <c r="B241" s="6"/>
      <c r="C241" s="447"/>
      <c r="D241" s="447"/>
      <c r="E241" s="447"/>
      <c r="F241" s="447"/>
    </row>
    <row r="242" spans="1:6">
      <c r="A242" s="9"/>
      <c r="B242" s="6"/>
      <c r="C242" s="447"/>
      <c r="D242" s="447"/>
      <c r="E242" s="447"/>
      <c r="F242" s="447"/>
    </row>
    <row r="243" spans="1:6">
      <c r="A243" s="9"/>
      <c r="B243" s="6"/>
      <c r="C243" s="447"/>
      <c r="D243" s="447"/>
      <c r="E243" s="447"/>
      <c r="F243" s="447"/>
    </row>
    <row r="244" spans="1:6">
      <c r="A244" s="484"/>
      <c r="B244" s="6"/>
      <c r="C244" s="447"/>
      <c r="D244" s="447"/>
      <c r="E244" s="447"/>
      <c r="F244" s="447"/>
    </row>
    <row r="245" spans="1:6">
      <c r="A245" s="484"/>
      <c r="B245" s="6"/>
      <c r="C245" s="447"/>
      <c r="D245" s="447"/>
      <c r="E245" s="447"/>
      <c r="F245" s="447"/>
    </row>
    <row r="246" spans="1:6">
      <c r="A246" s="9"/>
      <c r="B246" s="6"/>
      <c r="C246" s="447"/>
      <c r="D246" s="447"/>
      <c r="E246" s="447"/>
      <c r="F246" s="447"/>
    </row>
    <row r="247" spans="1:6">
      <c r="A247" s="9"/>
      <c r="B247" s="6"/>
      <c r="C247" s="447"/>
      <c r="D247" s="447"/>
      <c r="E247" s="447"/>
      <c r="F247" s="447"/>
    </row>
    <row r="248" spans="1:6">
      <c r="A248" s="9"/>
      <c r="B248" s="6"/>
      <c r="C248" s="447"/>
      <c r="D248" s="447"/>
      <c r="E248" s="447"/>
      <c r="F248" s="447"/>
    </row>
    <row r="249" spans="1:6">
      <c r="A249" s="9"/>
      <c r="B249" s="6"/>
      <c r="C249" s="447"/>
      <c r="D249" s="447"/>
      <c r="E249" s="447"/>
      <c r="F249" s="447"/>
    </row>
    <row r="250" spans="1:6">
      <c r="A250" s="9"/>
      <c r="B250" s="6"/>
      <c r="C250" s="447"/>
      <c r="D250" s="447"/>
      <c r="E250" s="447"/>
      <c r="F250" s="447"/>
    </row>
    <row r="251" spans="1:6">
      <c r="A251" s="9"/>
      <c r="B251" s="6"/>
      <c r="C251" s="447"/>
      <c r="D251" s="447"/>
      <c r="E251" s="447"/>
      <c r="F251" s="447"/>
    </row>
    <row r="252" spans="1:6">
      <c r="C252" s="447"/>
      <c r="D252" s="447"/>
      <c r="E252" s="447"/>
      <c r="F252" s="447"/>
    </row>
    <row r="253" spans="1:6">
      <c r="A253" s="9"/>
      <c r="B253" s="6"/>
      <c r="C253" s="447"/>
      <c r="D253" s="447"/>
      <c r="E253" s="447"/>
      <c r="F253" s="447"/>
    </row>
    <row r="254" spans="1:6">
      <c r="A254" s="9"/>
      <c r="B254" s="6"/>
      <c r="C254" s="447"/>
      <c r="D254" s="447"/>
      <c r="E254" s="447"/>
      <c r="F254" s="447"/>
    </row>
    <row r="255" spans="1:6">
      <c r="A255" s="9"/>
      <c r="B255" s="6"/>
      <c r="C255" s="447"/>
      <c r="D255" s="447"/>
      <c r="E255" s="447"/>
      <c r="F255" s="447"/>
    </row>
    <row r="256" spans="1:6">
      <c r="A256" s="9"/>
      <c r="B256" s="6"/>
      <c r="C256" s="447"/>
      <c r="D256" s="447"/>
      <c r="E256" s="447"/>
      <c r="F256" s="447"/>
    </row>
  </sheetData>
  <mergeCells count="42">
    <mergeCell ref="M5:N6"/>
    <mergeCell ref="O5:P6"/>
    <mergeCell ref="L7:L8"/>
    <mergeCell ref="M7:M8"/>
    <mergeCell ref="N7:N8"/>
    <mergeCell ref="O7:O8"/>
    <mergeCell ref="P7:P8"/>
    <mergeCell ref="G5:G8"/>
    <mergeCell ref="H5:H8"/>
    <mergeCell ref="I7:I8"/>
    <mergeCell ref="J7:J8"/>
    <mergeCell ref="K7:K8"/>
    <mergeCell ref="I5:J6"/>
    <mergeCell ref="K5:L6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O10:P10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Y112"/>
  <sheetViews>
    <sheetView view="pageBreakPreview" zoomScale="115" zoomScaleNormal="100" zoomScaleSheetLayoutView="115" workbookViewId="0">
      <pane xSplit="7" ySplit="4" topLeftCell="DM5" activePane="bottomRight" state="frozen"/>
      <selection activeCell="I91" sqref="I91"/>
      <selection pane="topRight" activeCell="I91" sqref="I91"/>
      <selection pane="bottomLeft" activeCell="I91" sqref="I91"/>
      <selection pane="bottomRight" activeCell="G21" sqref="G21"/>
    </sheetView>
  </sheetViews>
  <sheetFormatPr defaultColWidth="9.140625" defaultRowHeight="15"/>
  <cols>
    <col min="1" max="1" width="3.28515625" style="85" customWidth="1"/>
    <col min="2" max="2" width="5.140625" style="86" customWidth="1"/>
    <col min="3" max="3" width="4.5703125" style="87" customWidth="1"/>
    <col min="4" max="4" width="9.28515625" style="88" customWidth="1"/>
    <col min="5" max="5" width="7.140625" style="86" customWidth="1"/>
    <col min="6" max="6" width="2" style="86" customWidth="1"/>
    <col min="7" max="7" width="47.7109375" style="86" customWidth="1"/>
    <col min="8" max="103" width="5.7109375" style="86" hidden="1" customWidth="1"/>
    <col min="104" max="114" width="5.42578125" style="86" hidden="1" customWidth="1"/>
    <col min="115" max="115" width="5.7109375" style="86" hidden="1" customWidth="1"/>
    <col min="116" max="116" width="5.42578125" style="86" hidden="1" customWidth="1"/>
    <col min="117" max="117" width="5.42578125" style="86" customWidth="1"/>
    <col min="118" max="118" width="5.28515625" style="86" customWidth="1"/>
    <col min="119" max="119" width="5.42578125" style="86" customWidth="1"/>
    <col min="120" max="120" width="5.28515625" style="86" hidden="1" customWidth="1"/>
    <col min="121" max="128" width="5" style="86" hidden="1" customWidth="1"/>
    <col min="129" max="131" width="5" style="86" customWidth="1"/>
    <col min="132" max="139" width="5" style="86" hidden="1" customWidth="1"/>
    <col min="140" max="169" width="5.42578125" style="86" hidden="1" customWidth="1"/>
    <col min="170" max="173" width="5.7109375" style="86" hidden="1" customWidth="1"/>
    <col min="174" max="175" width="5.42578125" style="86" bestFit="1" customWidth="1"/>
    <col min="176" max="176" width="5.42578125" style="86" customWidth="1"/>
    <col min="177" max="177" width="5.42578125" style="86" hidden="1" customWidth="1"/>
    <col min="178" max="180" width="5.42578125" style="86" customWidth="1"/>
    <col min="181" max="183" width="5.42578125" style="86" hidden="1" customWidth="1"/>
    <col min="184" max="185" width="5.42578125" style="89" hidden="1" customWidth="1"/>
    <col min="186" max="191" width="5.85546875" style="89" hidden="1" customWidth="1"/>
    <col min="192" max="192" width="5.85546875" style="89" customWidth="1"/>
    <col min="193" max="193" width="5.42578125" style="89" customWidth="1"/>
    <col min="194" max="194" width="6.7109375" style="89" customWidth="1"/>
    <col min="195" max="205" width="5.42578125" style="89" hidden="1" customWidth="1"/>
    <col min="206" max="206" width="2" style="86" customWidth="1"/>
    <col min="207" max="207" width="47.7109375" style="86" customWidth="1"/>
    <col min="208" max="16384" width="9.140625" style="86"/>
  </cols>
  <sheetData>
    <row r="1" spans="1:207" ht="15" customHeight="1">
      <c r="A1" s="570" t="s">
        <v>872</v>
      </c>
      <c r="B1" s="564" t="s">
        <v>873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4"/>
      <c r="BC1" s="564"/>
      <c r="BD1" s="564"/>
      <c r="BE1" s="564"/>
      <c r="BF1" s="564"/>
      <c r="BG1" s="564"/>
      <c r="BH1" s="564"/>
      <c r="BI1" s="564"/>
      <c r="BJ1" s="564"/>
      <c r="BK1" s="564"/>
      <c r="BL1" s="564"/>
      <c r="BM1" s="564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564"/>
      <c r="CG1" s="564"/>
      <c r="CH1" s="564"/>
      <c r="CI1" s="564"/>
      <c r="CJ1" s="564"/>
      <c r="CK1" s="564"/>
      <c r="CL1" s="564"/>
      <c r="CM1" s="564"/>
      <c r="CN1" s="564"/>
      <c r="CO1" s="564"/>
      <c r="CP1" s="564"/>
      <c r="CQ1" s="564"/>
      <c r="CR1" s="564"/>
      <c r="CS1" s="564"/>
      <c r="CT1" s="564"/>
      <c r="CU1" s="564"/>
      <c r="CV1" s="564"/>
      <c r="CW1" s="564"/>
      <c r="CX1" s="564"/>
      <c r="CY1" s="564"/>
      <c r="CZ1" s="564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  <c r="DQ1" s="564"/>
      <c r="DR1" s="564"/>
      <c r="DS1" s="564"/>
      <c r="DT1" s="564"/>
      <c r="DU1" s="564"/>
      <c r="DV1" s="564"/>
      <c r="DW1" s="564"/>
      <c r="DX1" s="564"/>
      <c r="DY1" s="564"/>
      <c r="DZ1" s="564"/>
      <c r="EA1" s="564"/>
      <c r="EB1" s="564"/>
      <c r="EC1" s="564"/>
      <c r="ED1" s="564"/>
      <c r="EE1" s="564"/>
      <c r="EF1" s="564"/>
      <c r="EG1" s="564"/>
      <c r="EH1" s="564"/>
      <c r="EI1" s="564"/>
      <c r="EJ1" s="564"/>
      <c r="EK1" s="564"/>
      <c r="EL1" s="564"/>
      <c r="EM1" s="564"/>
      <c r="EN1" s="564"/>
      <c r="EO1" s="564"/>
      <c r="EP1" s="564"/>
      <c r="EQ1" s="564"/>
      <c r="ER1" s="564"/>
      <c r="ES1" s="564"/>
      <c r="ET1" s="564"/>
      <c r="EU1" s="564"/>
      <c r="EV1" s="564"/>
      <c r="EW1" s="564"/>
      <c r="EX1" s="564"/>
      <c r="EY1" s="564"/>
      <c r="EZ1" s="564"/>
      <c r="FA1" s="564"/>
      <c r="FB1" s="564"/>
      <c r="FC1" s="564"/>
      <c r="FD1" s="564"/>
      <c r="FE1" s="564"/>
      <c r="FF1" s="564"/>
      <c r="FG1" s="564"/>
      <c r="FH1" s="564"/>
      <c r="FI1" s="564"/>
      <c r="FJ1" s="564"/>
      <c r="FK1" s="564"/>
      <c r="FL1" s="564"/>
      <c r="FM1" s="564"/>
      <c r="FN1" s="564"/>
      <c r="FO1" s="564"/>
      <c r="FP1" s="564"/>
      <c r="FQ1" s="564"/>
      <c r="FR1" s="564"/>
      <c r="FS1" s="564"/>
      <c r="FT1" s="564"/>
      <c r="FU1" s="564"/>
      <c r="FV1" s="564"/>
      <c r="FW1" s="564"/>
      <c r="FX1" s="564"/>
      <c r="FY1" s="564"/>
      <c r="FZ1" s="564"/>
      <c r="GA1" s="564"/>
      <c r="GB1" s="564"/>
      <c r="GC1" s="564"/>
      <c r="GD1" s="564"/>
      <c r="GE1" s="564"/>
      <c r="GF1" s="564"/>
      <c r="GG1" s="564"/>
      <c r="GH1" s="564"/>
      <c r="GI1" s="564"/>
      <c r="GJ1" s="564"/>
      <c r="GK1" s="564"/>
      <c r="GL1" s="564"/>
      <c r="GM1" s="564"/>
      <c r="GN1" s="564"/>
      <c r="GO1" s="564"/>
      <c r="GP1" s="564"/>
      <c r="GQ1" s="564"/>
      <c r="GR1" s="564"/>
      <c r="GS1" s="564"/>
      <c r="GT1" s="564"/>
      <c r="GU1" s="564"/>
      <c r="GV1" s="564"/>
      <c r="GW1" s="564"/>
      <c r="GX1" s="564"/>
      <c r="GY1" s="564"/>
    </row>
    <row r="2" spans="1:207" ht="15" customHeight="1">
      <c r="A2" s="571"/>
      <c r="B2" s="565" t="s">
        <v>874</v>
      </c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  <c r="DJ2" s="565"/>
      <c r="DK2" s="565"/>
      <c r="DL2" s="565"/>
      <c r="DM2" s="565"/>
      <c r="DN2" s="565"/>
      <c r="DO2" s="565"/>
      <c r="DP2" s="565"/>
      <c r="DQ2" s="565"/>
      <c r="DR2" s="565"/>
      <c r="DS2" s="565"/>
      <c r="DT2" s="565"/>
      <c r="DU2" s="565"/>
      <c r="DV2" s="565"/>
      <c r="DW2" s="565"/>
      <c r="DX2" s="565"/>
      <c r="DY2" s="565"/>
      <c r="DZ2" s="565"/>
      <c r="EA2" s="565"/>
      <c r="EB2" s="565"/>
      <c r="EC2" s="565"/>
      <c r="ED2" s="565"/>
      <c r="EE2" s="565"/>
      <c r="EF2" s="565"/>
      <c r="EG2" s="565"/>
      <c r="EH2" s="565"/>
      <c r="EI2" s="565"/>
      <c r="EJ2" s="565"/>
      <c r="EK2" s="565"/>
      <c r="EL2" s="565"/>
      <c r="EM2" s="565"/>
      <c r="EN2" s="565"/>
      <c r="EO2" s="565"/>
      <c r="EP2" s="565"/>
      <c r="EQ2" s="565"/>
      <c r="ER2" s="565"/>
      <c r="ES2" s="565"/>
      <c r="ET2" s="565"/>
      <c r="EU2" s="565"/>
      <c r="EV2" s="565"/>
      <c r="EW2" s="565"/>
      <c r="EX2" s="565"/>
      <c r="EY2" s="565"/>
      <c r="EZ2" s="565"/>
      <c r="FA2" s="565"/>
      <c r="FB2" s="565"/>
      <c r="FC2" s="565"/>
      <c r="FD2" s="565"/>
      <c r="FE2" s="565"/>
      <c r="FF2" s="565"/>
      <c r="FG2" s="565"/>
      <c r="FH2" s="565"/>
      <c r="FI2" s="565"/>
      <c r="FJ2" s="565"/>
      <c r="FK2" s="565"/>
      <c r="FL2" s="565"/>
      <c r="FM2" s="565"/>
      <c r="FN2" s="565"/>
      <c r="FO2" s="565"/>
      <c r="FP2" s="565"/>
      <c r="FQ2" s="565"/>
      <c r="FR2" s="565"/>
      <c r="FS2" s="565"/>
      <c r="FT2" s="565"/>
      <c r="FU2" s="565"/>
      <c r="FV2" s="565"/>
      <c r="FW2" s="565"/>
      <c r="FX2" s="565"/>
      <c r="FY2" s="565"/>
      <c r="FZ2" s="565"/>
      <c r="GA2" s="565"/>
      <c r="GB2" s="565"/>
      <c r="GC2" s="565"/>
      <c r="GD2" s="565"/>
      <c r="GE2" s="565"/>
      <c r="GF2" s="565"/>
      <c r="GG2" s="565"/>
      <c r="GH2" s="565"/>
      <c r="GI2" s="565"/>
      <c r="GJ2" s="565"/>
      <c r="GK2" s="565"/>
      <c r="GL2" s="565"/>
      <c r="GM2" s="565"/>
      <c r="GN2" s="565"/>
      <c r="GO2" s="565"/>
      <c r="GP2" s="565"/>
      <c r="GQ2" s="565"/>
      <c r="GR2" s="565"/>
      <c r="GS2" s="565"/>
      <c r="GT2" s="565"/>
      <c r="GU2" s="565"/>
      <c r="GV2" s="565"/>
      <c r="GW2" s="565"/>
      <c r="GX2" s="565"/>
      <c r="GY2" s="565"/>
    </row>
    <row r="3" spans="1:207" customFormat="1" ht="15" customHeight="1">
      <c r="A3" s="571"/>
      <c r="B3" s="86"/>
      <c r="C3" s="91"/>
      <c r="D3" s="92"/>
      <c r="E3" s="90"/>
      <c r="F3" s="93"/>
      <c r="G3" s="93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0"/>
      <c r="EK3" s="90"/>
      <c r="EL3" s="90"/>
      <c r="EM3" s="90"/>
      <c r="EN3" s="90"/>
      <c r="EO3" s="90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0"/>
      <c r="GC3" s="90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0"/>
      <c r="GY3" s="90"/>
    </row>
    <row r="4" spans="1:207" customFormat="1" ht="81" customHeight="1">
      <c r="A4" s="571"/>
      <c r="B4" s="566" t="s">
        <v>480</v>
      </c>
      <c r="C4" s="566"/>
      <c r="D4" s="96" t="s">
        <v>482</v>
      </c>
      <c r="E4" s="95" t="s">
        <v>483</v>
      </c>
      <c r="F4" s="566" t="s">
        <v>484</v>
      </c>
      <c r="G4" s="566"/>
      <c r="H4" s="497" t="s">
        <v>485</v>
      </c>
      <c r="I4" s="497" t="s">
        <v>486</v>
      </c>
      <c r="J4" s="497" t="s">
        <v>487</v>
      </c>
      <c r="K4" s="95" t="s">
        <v>488</v>
      </c>
      <c r="L4" s="497" t="s">
        <v>489</v>
      </c>
      <c r="M4" s="497" t="s">
        <v>490</v>
      </c>
      <c r="N4" s="497" t="s">
        <v>491</v>
      </c>
      <c r="O4" s="497" t="s">
        <v>492</v>
      </c>
      <c r="P4" s="497" t="s">
        <v>493</v>
      </c>
      <c r="Q4" s="497" t="s">
        <v>494</v>
      </c>
      <c r="R4" s="497" t="s">
        <v>495</v>
      </c>
      <c r="S4" s="497" t="s">
        <v>496</v>
      </c>
      <c r="T4" s="497" t="s">
        <v>497</v>
      </c>
      <c r="U4" s="497" t="s">
        <v>498</v>
      </c>
      <c r="V4" s="497" t="s">
        <v>499</v>
      </c>
      <c r="W4" s="95" t="s">
        <v>500</v>
      </c>
      <c r="X4" s="497" t="s">
        <v>501</v>
      </c>
      <c r="Y4" s="497" t="s">
        <v>502</v>
      </c>
      <c r="Z4" s="497" t="s">
        <v>503</v>
      </c>
      <c r="AA4" s="497" t="s">
        <v>504</v>
      </c>
      <c r="AB4" s="497" t="s">
        <v>505</v>
      </c>
      <c r="AC4" s="497" t="s">
        <v>506</v>
      </c>
      <c r="AD4" s="497" t="s">
        <v>507</v>
      </c>
      <c r="AE4" s="497" t="s">
        <v>508</v>
      </c>
      <c r="AF4" s="497" t="s">
        <v>509</v>
      </c>
      <c r="AG4" s="497" t="s">
        <v>510</v>
      </c>
      <c r="AH4" s="497" t="s">
        <v>511</v>
      </c>
      <c r="AI4" s="95" t="s">
        <v>512</v>
      </c>
      <c r="AJ4" s="497" t="s">
        <v>513</v>
      </c>
      <c r="AK4" s="497" t="s">
        <v>514</v>
      </c>
      <c r="AL4" s="497" t="s">
        <v>515</v>
      </c>
      <c r="AM4" s="497" t="s">
        <v>516</v>
      </c>
      <c r="AN4" s="497" t="s">
        <v>517</v>
      </c>
      <c r="AO4" s="497" t="s">
        <v>518</v>
      </c>
      <c r="AP4" s="497" t="s">
        <v>519</v>
      </c>
      <c r="AQ4" s="497" t="s">
        <v>520</v>
      </c>
      <c r="AR4" s="497" t="s">
        <v>521</v>
      </c>
      <c r="AS4" s="497" t="s">
        <v>522</v>
      </c>
      <c r="AT4" s="497" t="s">
        <v>523</v>
      </c>
      <c r="AU4" s="497" t="s">
        <v>524</v>
      </c>
      <c r="AV4" s="497" t="s">
        <v>525</v>
      </c>
      <c r="AW4" s="497" t="s">
        <v>526</v>
      </c>
      <c r="AX4" s="497" t="s">
        <v>527</v>
      </c>
      <c r="AY4" s="497" t="s">
        <v>528</v>
      </c>
      <c r="AZ4" s="497" t="s">
        <v>529</v>
      </c>
      <c r="BA4" s="497" t="s">
        <v>530</v>
      </c>
      <c r="BB4" s="497" t="s">
        <v>531</v>
      </c>
      <c r="BC4" s="497" t="s">
        <v>532</v>
      </c>
      <c r="BD4" s="497" t="s">
        <v>533</v>
      </c>
      <c r="BE4" s="497" t="s">
        <v>534</v>
      </c>
      <c r="BF4" s="497" t="s">
        <v>535</v>
      </c>
      <c r="BG4" s="497" t="s">
        <v>536</v>
      </c>
      <c r="BH4" s="497" t="s">
        <v>537</v>
      </c>
      <c r="BI4" s="497" t="s">
        <v>538</v>
      </c>
      <c r="BJ4" s="497" t="s">
        <v>539</v>
      </c>
      <c r="BK4" s="497" t="s">
        <v>540</v>
      </c>
      <c r="BL4" s="497" t="s">
        <v>541</v>
      </c>
      <c r="BM4" s="497" t="s">
        <v>542</v>
      </c>
      <c r="BN4" s="497" t="s">
        <v>543</v>
      </c>
      <c r="BO4" s="497" t="s">
        <v>544</v>
      </c>
      <c r="BP4" s="497" t="s">
        <v>545</v>
      </c>
      <c r="BQ4" s="497" t="s">
        <v>546</v>
      </c>
      <c r="BR4" s="497" t="s">
        <v>547</v>
      </c>
      <c r="BS4" s="497" t="s">
        <v>548</v>
      </c>
      <c r="BT4" s="497" t="s">
        <v>549</v>
      </c>
      <c r="BU4" s="497" t="s">
        <v>550</v>
      </c>
      <c r="BV4" s="497" t="s">
        <v>551</v>
      </c>
      <c r="BW4" s="497" t="s">
        <v>552</v>
      </c>
      <c r="BX4" s="497" t="s">
        <v>553</v>
      </c>
      <c r="BY4" s="497" t="s">
        <v>554</v>
      </c>
      <c r="BZ4" s="497" t="s">
        <v>555</v>
      </c>
      <c r="CA4" s="497" t="s">
        <v>556</v>
      </c>
      <c r="CB4" s="497" t="s">
        <v>557</v>
      </c>
      <c r="CC4" s="497" t="s">
        <v>558</v>
      </c>
      <c r="CD4" s="497" t="s">
        <v>559</v>
      </c>
      <c r="CE4" s="497" t="s">
        <v>560</v>
      </c>
      <c r="CF4" s="497" t="s">
        <v>561</v>
      </c>
      <c r="CG4" s="497" t="s">
        <v>562</v>
      </c>
      <c r="CH4" s="497" t="s">
        <v>563</v>
      </c>
      <c r="CI4" s="497" t="s">
        <v>564</v>
      </c>
      <c r="CJ4" s="497" t="s">
        <v>565</v>
      </c>
      <c r="CK4" s="497" t="s">
        <v>566</v>
      </c>
      <c r="CL4" s="497" t="s">
        <v>567</v>
      </c>
      <c r="CM4" s="497" t="s">
        <v>568</v>
      </c>
      <c r="CN4" s="497" t="s">
        <v>569</v>
      </c>
      <c r="CO4" s="497" t="s">
        <v>570</v>
      </c>
      <c r="CP4" s="497" t="s">
        <v>571</v>
      </c>
      <c r="CQ4" s="497" t="s">
        <v>572</v>
      </c>
      <c r="CR4" s="497" t="s">
        <v>747</v>
      </c>
      <c r="CS4" s="497" t="s">
        <v>574</v>
      </c>
      <c r="CT4" s="497" t="s">
        <v>575</v>
      </c>
      <c r="CU4" s="497" t="s">
        <v>576</v>
      </c>
      <c r="CV4" s="497" t="s">
        <v>577</v>
      </c>
      <c r="CW4" s="497" t="s">
        <v>578</v>
      </c>
      <c r="CX4" s="497" t="s">
        <v>579</v>
      </c>
      <c r="CY4" s="497" t="s">
        <v>580</v>
      </c>
      <c r="CZ4" s="497" t="s">
        <v>581</v>
      </c>
      <c r="DA4" s="497" t="s">
        <v>582</v>
      </c>
      <c r="DB4" s="497" t="s">
        <v>583</v>
      </c>
      <c r="DC4" s="497" t="s">
        <v>584</v>
      </c>
      <c r="DD4" s="497" t="s">
        <v>748</v>
      </c>
      <c r="DE4" s="497" t="s">
        <v>586</v>
      </c>
      <c r="DF4" s="497" t="s">
        <v>587</v>
      </c>
      <c r="DG4" s="497" t="s">
        <v>588</v>
      </c>
      <c r="DH4" s="497" t="s">
        <v>589</v>
      </c>
      <c r="DI4" s="497" t="s">
        <v>590</v>
      </c>
      <c r="DJ4" s="497" t="s">
        <v>591</v>
      </c>
      <c r="DK4" s="497" t="s">
        <v>592</v>
      </c>
      <c r="DL4" s="497" t="s">
        <v>593</v>
      </c>
      <c r="DM4" s="497" t="s">
        <v>594</v>
      </c>
      <c r="DN4" s="497" t="s">
        <v>595</v>
      </c>
      <c r="DO4" s="497" t="s">
        <v>596</v>
      </c>
      <c r="DP4" s="497" t="s">
        <v>597</v>
      </c>
      <c r="DQ4" s="497" t="s">
        <v>598</v>
      </c>
      <c r="DR4" s="497" t="s">
        <v>599</v>
      </c>
      <c r="DS4" s="497" t="s">
        <v>600</v>
      </c>
      <c r="DT4" s="497" t="s">
        <v>601</v>
      </c>
      <c r="DU4" s="497" t="s">
        <v>602</v>
      </c>
      <c r="DV4" s="497" t="s">
        <v>603</v>
      </c>
      <c r="DW4" s="497" t="s">
        <v>604</v>
      </c>
      <c r="DX4" s="497" t="s">
        <v>605</v>
      </c>
      <c r="DY4" s="497" t="s">
        <v>606</v>
      </c>
      <c r="DZ4" s="497" t="s">
        <v>607</v>
      </c>
      <c r="EA4" s="497" t="s">
        <v>608</v>
      </c>
      <c r="EB4" s="497" t="s">
        <v>609</v>
      </c>
      <c r="EC4" s="497" t="s">
        <v>610</v>
      </c>
      <c r="ED4" s="497" t="s">
        <v>611</v>
      </c>
      <c r="EE4" s="497" t="s">
        <v>612</v>
      </c>
      <c r="EF4" s="497" t="s">
        <v>613</v>
      </c>
      <c r="EG4" s="497" t="s">
        <v>614</v>
      </c>
      <c r="EH4" s="497" t="s">
        <v>615</v>
      </c>
      <c r="EI4" s="497" t="s">
        <v>616</v>
      </c>
      <c r="EJ4" s="95" t="s">
        <v>617</v>
      </c>
      <c r="EK4" s="95" t="s">
        <v>618</v>
      </c>
      <c r="EL4" s="95" t="s">
        <v>619</v>
      </c>
      <c r="EM4" s="95" t="s">
        <v>620</v>
      </c>
      <c r="EN4" s="95" t="s">
        <v>621</v>
      </c>
      <c r="EO4" s="95" t="s">
        <v>622</v>
      </c>
      <c r="EP4" s="95" t="s">
        <v>623</v>
      </c>
      <c r="EQ4" s="95" t="s">
        <v>624</v>
      </c>
      <c r="ER4" s="95" t="s">
        <v>625</v>
      </c>
      <c r="ES4" s="95" t="s">
        <v>626</v>
      </c>
      <c r="ET4" s="95" t="s">
        <v>627</v>
      </c>
      <c r="EU4" s="95" t="s">
        <v>628</v>
      </c>
      <c r="EV4" s="95" t="s">
        <v>629</v>
      </c>
      <c r="EW4" s="95" t="s">
        <v>630</v>
      </c>
      <c r="EX4" s="95" t="s">
        <v>631</v>
      </c>
      <c r="EY4" s="95" t="s">
        <v>632</v>
      </c>
      <c r="EZ4" s="95" t="s">
        <v>633</v>
      </c>
      <c r="FA4" s="95" t="s">
        <v>634</v>
      </c>
      <c r="FB4" s="95" t="s">
        <v>635</v>
      </c>
      <c r="FC4" s="95" t="s">
        <v>636</v>
      </c>
      <c r="FD4" s="95" t="s">
        <v>637</v>
      </c>
      <c r="FE4" s="95" t="s">
        <v>638</v>
      </c>
      <c r="FF4" s="95" t="s">
        <v>639</v>
      </c>
      <c r="FG4" s="95" t="s">
        <v>640</v>
      </c>
      <c r="FH4" s="95" t="s">
        <v>641</v>
      </c>
      <c r="FI4" s="95" t="s">
        <v>642</v>
      </c>
      <c r="FJ4" s="95" t="s">
        <v>643</v>
      </c>
      <c r="FK4" s="95" t="s">
        <v>644</v>
      </c>
      <c r="FL4" s="95" t="s">
        <v>645</v>
      </c>
      <c r="FM4" s="95" t="s">
        <v>646</v>
      </c>
      <c r="FN4" s="95" t="s">
        <v>647</v>
      </c>
      <c r="FO4" s="95" t="s">
        <v>648</v>
      </c>
      <c r="FP4" s="95" t="s">
        <v>649</v>
      </c>
      <c r="FQ4" s="95" t="s">
        <v>650</v>
      </c>
      <c r="FR4" s="95" t="s">
        <v>651</v>
      </c>
      <c r="FS4" s="95" t="s">
        <v>652</v>
      </c>
      <c r="FT4" s="95" t="s">
        <v>653</v>
      </c>
      <c r="FU4" s="95" t="s">
        <v>654</v>
      </c>
      <c r="FV4" s="95" t="s">
        <v>655</v>
      </c>
      <c r="FW4" s="95" t="s">
        <v>656</v>
      </c>
      <c r="FX4" s="110" t="s">
        <v>750</v>
      </c>
      <c r="FY4" s="95" t="s">
        <v>751</v>
      </c>
      <c r="FZ4" s="95" t="s">
        <v>752</v>
      </c>
      <c r="GA4" s="95" t="s">
        <v>753</v>
      </c>
      <c r="GB4" s="111" t="s">
        <v>661</v>
      </c>
      <c r="GC4" s="111" t="s">
        <v>662</v>
      </c>
      <c r="GD4" s="111" t="s">
        <v>663</v>
      </c>
      <c r="GE4" s="111" t="s">
        <v>664</v>
      </c>
      <c r="GF4" s="111" t="s">
        <v>665</v>
      </c>
      <c r="GG4" s="111" t="s">
        <v>666</v>
      </c>
      <c r="GH4" s="111" t="s">
        <v>667</v>
      </c>
      <c r="GI4" s="111" t="s">
        <v>668</v>
      </c>
      <c r="GJ4" s="111" t="s">
        <v>914</v>
      </c>
      <c r="GK4" s="111" t="s">
        <v>915</v>
      </c>
      <c r="GL4" s="111" t="s">
        <v>916</v>
      </c>
      <c r="GM4" s="111">
        <v>2015</v>
      </c>
      <c r="GN4" s="111">
        <v>2016</v>
      </c>
      <c r="GO4" s="111">
        <v>2017</v>
      </c>
      <c r="GP4" s="111">
        <v>2018</v>
      </c>
      <c r="GQ4" s="111">
        <v>2019</v>
      </c>
      <c r="GR4" s="111">
        <v>2020</v>
      </c>
      <c r="GS4" s="111">
        <v>2021</v>
      </c>
      <c r="GT4" s="111">
        <v>2022</v>
      </c>
      <c r="GU4" s="111">
        <v>2023</v>
      </c>
      <c r="GV4" s="111">
        <v>2024</v>
      </c>
      <c r="GW4" s="114">
        <v>2025</v>
      </c>
      <c r="GX4" s="567" t="s">
        <v>670</v>
      </c>
      <c r="GY4" s="567"/>
    </row>
    <row r="5" spans="1:207" s="84" customFormat="1" ht="20.100000000000001" customHeight="1">
      <c r="A5" s="571"/>
      <c r="B5" s="97"/>
      <c r="C5" s="98"/>
      <c r="D5" s="28">
        <v>68.251105271614279</v>
      </c>
      <c r="E5" s="99" t="s">
        <v>23</v>
      </c>
      <c r="F5" s="573" t="s">
        <v>671</v>
      </c>
      <c r="G5" s="573"/>
      <c r="H5" s="30">
        <v>99.035337863352382</v>
      </c>
      <c r="I5" s="30">
        <v>89.004521545252786</v>
      </c>
      <c r="J5" s="30">
        <v>99.18202223485811</v>
      </c>
      <c r="K5" s="30">
        <v>97.006731047430193</v>
      </c>
      <c r="L5" s="30">
        <v>99.450913674731055</v>
      </c>
      <c r="M5" s="30">
        <v>102.56463161487108</v>
      </c>
      <c r="N5" s="30">
        <v>100.57049547842487</v>
      </c>
      <c r="O5" s="30">
        <v>100.38914054396261</v>
      </c>
      <c r="P5" s="30">
        <v>103.40111865391313</v>
      </c>
      <c r="Q5" s="30">
        <v>106.31453548912869</v>
      </c>
      <c r="R5" s="30">
        <v>100.02627905574599</v>
      </c>
      <c r="S5" s="30">
        <v>103.05479954183943</v>
      </c>
      <c r="T5" s="30">
        <v>103.20468184134842</v>
      </c>
      <c r="U5" s="30">
        <v>92.880771302921062</v>
      </c>
      <c r="V5" s="30">
        <v>103.69410353777333</v>
      </c>
      <c r="W5" s="30">
        <v>99.45169617003603</v>
      </c>
      <c r="X5" s="30">
        <v>103.13998759078245</v>
      </c>
      <c r="Y5" s="30">
        <v>107.14875790911761</v>
      </c>
      <c r="Z5" s="30">
        <v>104.26792786234672</v>
      </c>
      <c r="AA5" s="30">
        <v>105.15776472224283</v>
      </c>
      <c r="AB5" s="30">
        <v>107.37979471352462</v>
      </c>
      <c r="AC5" s="30">
        <v>110.7675747131063</v>
      </c>
      <c r="AD5" s="30">
        <v>107.02259666243819</v>
      </c>
      <c r="AE5" s="30">
        <v>107.88308487884626</v>
      </c>
      <c r="AF5" s="30">
        <v>108.25645665967727</v>
      </c>
      <c r="AG5" s="30">
        <v>99.733721479052534</v>
      </c>
      <c r="AH5" s="30">
        <v>109.50404034158608</v>
      </c>
      <c r="AI5" s="30">
        <v>105.90814265933471</v>
      </c>
      <c r="AJ5" s="30">
        <v>110.56270990548582</v>
      </c>
      <c r="AK5" s="30">
        <v>111.82158016281605</v>
      </c>
      <c r="AL5" s="30">
        <v>113.10438604250984</v>
      </c>
      <c r="AM5" s="30">
        <v>112.9548688946966</v>
      </c>
      <c r="AN5" s="30">
        <v>113.66972272725347</v>
      </c>
      <c r="AO5" s="30">
        <v>115.47094312384587</v>
      </c>
      <c r="AP5" s="30">
        <v>113.87145329186075</v>
      </c>
      <c r="AQ5" s="30">
        <v>113.72016318302515</v>
      </c>
      <c r="AR5" s="30">
        <v>115.72031986170607</v>
      </c>
      <c r="AS5" s="30">
        <v>104.42860077226538</v>
      </c>
      <c r="AT5" s="30">
        <v>114.00881010827709</v>
      </c>
      <c r="AU5" s="30">
        <v>111.56199207646603</v>
      </c>
      <c r="AV5" s="30">
        <v>115.14018219524058</v>
      </c>
      <c r="AW5" s="30">
        <v>116.87509783733346</v>
      </c>
      <c r="AX5" s="30">
        <v>118.99881385404801</v>
      </c>
      <c r="AY5" s="30">
        <v>117.78989389104248</v>
      </c>
      <c r="AZ5" s="30">
        <v>119.1230865730433</v>
      </c>
      <c r="BA5" s="30">
        <v>121.67369584311483</v>
      </c>
      <c r="BB5" s="30">
        <v>118.07452392485973</v>
      </c>
      <c r="BC5" s="30">
        <v>118.67555222509158</v>
      </c>
      <c r="BD5" s="30">
        <v>120.55013656967169</v>
      </c>
      <c r="BE5" s="30">
        <v>108.30775133869426</v>
      </c>
      <c r="BF5" s="30">
        <v>118.70549539069931</v>
      </c>
      <c r="BG5" s="30">
        <v>116.37204369881061</v>
      </c>
      <c r="BH5" s="30">
        <v>119.925930240564</v>
      </c>
      <c r="BI5" s="30">
        <v>121.3538815898724</v>
      </c>
      <c r="BJ5" s="30">
        <v>123.77636578318568</v>
      </c>
      <c r="BK5" s="30">
        <v>121.98144061953239</v>
      </c>
      <c r="BL5" s="30">
        <v>122.08323688545643</v>
      </c>
      <c r="BM5" s="30">
        <v>124.50864761810958</v>
      </c>
      <c r="BN5" s="30">
        <v>121.26156306531581</v>
      </c>
      <c r="BO5" s="30">
        <v>122.71565696152857</v>
      </c>
      <c r="BP5" s="30">
        <v>123.14955105369285</v>
      </c>
      <c r="BQ5" s="30">
        <v>115.00107639422636</v>
      </c>
      <c r="BR5" s="30">
        <v>113.80522984892488</v>
      </c>
      <c r="BS5" s="30">
        <v>73.110305255289774</v>
      </c>
      <c r="BT5" s="30">
        <v>92.795115919226561</v>
      </c>
      <c r="BU5" s="30">
        <v>127.09671489624738</v>
      </c>
      <c r="BV5" s="30">
        <v>127.39719903836898</v>
      </c>
      <c r="BW5" s="30">
        <v>124.68376101569426</v>
      </c>
      <c r="BX5" s="30">
        <v>127.29804444443511</v>
      </c>
      <c r="BY5" s="30">
        <v>127.44178949406036</v>
      </c>
      <c r="BZ5" s="30">
        <v>123.72690919800029</v>
      </c>
      <c r="CA5" s="30">
        <v>127.7712812070946</v>
      </c>
      <c r="CB5" s="30">
        <v>127.51161374917127</v>
      </c>
      <c r="CC5" s="30">
        <v>120.12565766521817</v>
      </c>
      <c r="CD5" s="30">
        <v>128.28519793201187</v>
      </c>
      <c r="CE5" s="30">
        <v>122.8299617226544</v>
      </c>
      <c r="CF5" s="30">
        <v>120.42472838575047</v>
      </c>
      <c r="CG5" s="30">
        <v>126.88134608796533</v>
      </c>
      <c r="CH5" s="30">
        <v>119.11191019946617</v>
      </c>
      <c r="CI5" s="30">
        <v>125.4200410367948</v>
      </c>
      <c r="CJ5" s="30">
        <v>132.32854515193196</v>
      </c>
      <c r="CK5" s="30">
        <v>137.61970530515174</v>
      </c>
      <c r="CL5" s="30">
        <v>137.71997643413383</v>
      </c>
      <c r="CM5" s="30">
        <v>138.45694673636049</v>
      </c>
      <c r="CN5" s="30">
        <v>136.14167976262883</v>
      </c>
      <c r="CO5" s="30">
        <v>126.38587570078234</v>
      </c>
      <c r="CP5" s="30">
        <v>137.17219024079421</v>
      </c>
      <c r="CQ5" s="30">
        <v>130.43083357617874</v>
      </c>
      <c r="CR5" s="30">
        <v>128.77236886115293</v>
      </c>
      <c r="CS5" s="30">
        <v>145.19731189851109</v>
      </c>
      <c r="CT5" s="30">
        <v>136.87814567556251</v>
      </c>
      <c r="CU5" s="30">
        <v>144.49632755407623</v>
      </c>
      <c r="CV5" s="30">
        <v>146.1099270343264</v>
      </c>
      <c r="CW5" s="30">
        <v>143.4143655194674</v>
      </c>
      <c r="CX5" s="30">
        <v>144.3815583345548</v>
      </c>
      <c r="CY5" s="30">
        <v>142.63600027152225</v>
      </c>
      <c r="CZ5" s="30">
        <v>137.94028020037521</v>
      </c>
      <c r="DA5" s="30">
        <v>132.43604006252392</v>
      </c>
      <c r="DB5" s="30">
        <v>142.7736210079469</v>
      </c>
      <c r="DC5" s="30">
        <v>126.48398844272978</v>
      </c>
      <c r="DD5" s="30">
        <v>135.35880909540657</v>
      </c>
      <c r="DE5" s="30">
        <v>142.82281924874007</v>
      </c>
      <c r="DF5" s="30">
        <v>136.61859203927773</v>
      </c>
      <c r="DG5" s="30">
        <v>143.6107158160967</v>
      </c>
      <c r="DH5" s="30">
        <v>146.66398928447001</v>
      </c>
      <c r="DI5" s="30">
        <v>144.74558898719468</v>
      </c>
      <c r="DJ5" s="30">
        <v>144.30443607117405</v>
      </c>
      <c r="DK5" s="30">
        <v>140.59750468969474</v>
      </c>
      <c r="DL5" s="30">
        <v>143.0644294341958</v>
      </c>
      <c r="DM5" s="30">
        <v>134.08378443063452</v>
      </c>
      <c r="DN5" s="30">
        <v>144.63195642635355</v>
      </c>
      <c r="DO5" s="30">
        <v>132.71813904000629</v>
      </c>
      <c r="DP5" s="30">
        <v>141.58810530063099</v>
      </c>
      <c r="DQ5" s="30">
        <v>150.20709875842459</v>
      </c>
      <c r="DR5" s="30">
        <v>147.19123605776326</v>
      </c>
      <c r="DS5" s="30">
        <v>153.00632190675648</v>
      </c>
      <c r="DT5" s="30">
        <v>151.30284844745961</v>
      </c>
      <c r="DU5" s="30">
        <v>149.47511773246356</v>
      </c>
      <c r="DV5" s="30">
        <v>150.99472421203495</v>
      </c>
      <c r="DW5" s="30">
        <v>148.70046386660476</v>
      </c>
      <c r="DX5" s="30">
        <v>148.41035776475661</v>
      </c>
      <c r="DY5" s="30">
        <v>140.45421122336751</v>
      </c>
      <c r="DZ5" s="512">
        <v>150.45804423935377</v>
      </c>
      <c r="EA5" s="514">
        <v>140.09879461240661</v>
      </c>
      <c r="EB5" s="30">
        <v>0</v>
      </c>
      <c r="EC5" s="30">
        <v>0</v>
      </c>
      <c r="ED5" s="30">
        <v>0</v>
      </c>
      <c r="EE5" s="30">
        <v>0</v>
      </c>
      <c r="EF5" s="30">
        <v>0</v>
      </c>
      <c r="EG5" s="30">
        <v>0</v>
      </c>
      <c r="EH5" s="30">
        <v>0</v>
      </c>
      <c r="EI5" s="30">
        <v>0</v>
      </c>
      <c r="EJ5" s="30">
        <v>95.740627214487759</v>
      </c>
      <c r="EK5" s="30">
        <v>99.674092112344113</v>
      </c>
      <c r="EL5" s="30">
        <v>101.45358489210021</v>
      </c>
      <c r="EM5" s="30">
        <v>103.13187136223803</v>
      </c>
      <c r="EN5" s="30">
        <v>99.926518894014279</v>
      </c>
      <c r="EO5" s="30">
        <v>103.2468138899787</v>
      </c>
      <c r="EP5" s="30">
        <v>105.6018290993714</v>
      </c>
      <c r="EQ5" s="30">
        <v>108.55775208479692</v>
      </c>
      <c r="ER5" s="30">
        <v>105.83140616010529</v>
      </c>
      <c r="ES5" s="30">
        <v>109.43081090921218</v>
      </c>
      <c r="ET5" s="30">
        <v>113.24299255481998</v>
      </c>
      <c r="EU5" s="30">
        <v>114.35418653291059</v>
      </c>
      <c r="EV5" s="30">
        <v>111.38591024741618</v>
      </c>
      <c r="EW5" s="30">
        <v>114.52575736968002</v>
      </c>
      <c r="EX5" s="30">
        <v>118.63726477271126</v>
      </c>
      <c r="EY5" s="30">
        <v>119.47459066435538</v>
      </c>
      <c r="EZ5" s="30">
        <v>115.85446109968842</v>
      </c>
      <c r="FA5" s="30">
        <v>119.21728517641567</v>
      </c>
      <c r="FB5" s="30">
        <v>122.61368109605816</v>
      </c>
      <c r="FC5" s="30">
        <v>122.82862254831798</v>
      </c>
      <c r="FD5" s="30">
        <v>117.31861909894803</v>
      </c>
      <c r="FE5" s="30">
        <v>97.667378690254566</v>
      </c>
      <c r="FF5" s="30">
        <v>126.45966816616613</v>
      </c>
      <c r="FG5" s="30">
        <v>126.31332663305174</v>
      </c>
      <c r="FH5" s="30">
        <v>125.30748978213376</v>
      </c>
      <c r="FI5" s="30">
        <v>123.37867873212339</v>
      </c>
      <c r="FJ5" s="30">
        <v>125.62016546273098</v>
      </c>
      <c r="FK5" s="30">
        <v>137.93220949188199</v>
      </c>
      <c r="FL5" s="30">
        <v>133.23324856806846</v>
      </c>
      <c r="FM5" s="30">
        <v>134.80017144528094</v>
      </c>
      <c r="FN5" s="30">
        <v>142.49480008798838</v>
      </c>
      <c r="FO5" s="30">
        <v>143.47730804184815</v>
      </c>
      <c r="FP5" s="30">
        <v>137.71664709028201</v>
      </c>
      <c r="FQ5" s="30">
        <v>134.88853892895881</v>
      </c>
      <c r="FR5" s="30">
        <v>142.29776571328148</v>
      </c>
      <c r="FS5" s="30">
        <v>143.21584324935449</v>
      </c>
      <c r="FT5" s="30">
        <v>140.5933900970613</v>
      </c>
      <c r="FU5" s="30">
        <v>141.50444769968729</v>
      </c>
      <c r="FV5" s="30">
        <v>150.50013547065979</v>
      </c>
      <c r="FW5" s="30">
        <v>149.72343527036776</v>
      </c>
      <c r="FX5" s="34">
        <v>146.44087107582595</v>
      </c>
      <c r="FY5" s="34">
        <v>46.699598204135533</v>
      </c>
      <c r="FZ5" s="34">
        <v>0</v>
      </c>
      <c r="GA5" s="34">
        <v>0</v>
      </c>
      <c r="GB5" s="30">
        <v>100.00004389529254</v>
      </c>
      <c r="GC5" s="30">
        <v>104.33322849204031</v>
      </c>
      <c r="GD5" s="30">
        <v>110.71484903926199</v>
      </c>
      <c r="GE5" s="30">
        <v>116.0058807635407</v>
      </c>
      <c r="GF5" s="30">
        <v>120.12851248012005</v>
      </c>
      <c r="GG5" s="30">
        <v>116.93974814710513</v>
      </c>
      <c r="GH5" s="30">
        <v>128.05963586721754</v>
      </c>
      <c r="GI5" s="30">
        <v>138.50138203579647</v>
      </c>
      <c r="GJ5" s="30">
        <v>134.90848242839397</v>
      </c>
      <c r="GK5" s="30">
        <v>138.62457733279754</v>
      </c>
      <c r="GL5" s="513">
        <v>101.58902761881792</v>
      </c>
      <c r="GM5" s="30">
        <v>100.00004389529254</v>
      </c>
      <c r="GN5" s="30">
        <v>104.33322849204031</v>
      </c>
      <c r="GO5" s="30">
        <v>110.71484903926199</v>
      </c>
      <c r="GP5" s="30">
        <v>116.0058807635407</v>
      </c>
      <c r="GQ5" s="30">
        <v>120.12851248012005</v>
      </c>
      <c r="GR5" s="30">
        <v>116.93974814710513</v>
      </c>
      <c r="GS5" s="30">
        <v>128.05963586721754</v>
      </c>
      <c r="GT5" s="30">
        <v>138.50138203579647</v>
      </c>
      <c r="GU5" s="30">
        <v>139.5296987454692</v>
      </c>
      <c r="GV5" s="30">
        <v>145.58035213444404</v>
      </c>
      <c r="GW5" s="34">
        <v>48.285117319990377</v>
      </c>
      <c r="GX5" s="574" t="s">
        <v>672</v>
      </c>
      <c r="GY5" s="574"/>
    </row>
    <row r="6" spans="1:207" s="8" customFormat="1" ht="20.100000000000001" customHeight="1">
      <c r="A6" s="571"/>
      <c r="B6" s="498" t="s">
        <v>673</v>
      </c>
      <c r="C6" s="100">
        <v>5.73348230521683</v>
      </c>
      <c r="D6" s="32">
        <v>45.815585095589917</v>
      </c>
      <c r="E6" s="101"/>
      <c r="F6" s="568" t="s">
        <v>875</v>
      </c>
      <c r="G6" s="568"/>
      <c r="H6" s="34">
        <v>98.078311152214027</v>
      </c>
      <c r="I6" s="34">
        <v>87.371259952299766</v>
      </c>
      <c r="J6" s="34">
        <v>98.792688666671367</v>
      </c>
      <c r="K6" s="34">
        <v>95.19376341471704</v>
      </c>
      <c r="L6" s="34">
        <v>99.701110597545167</v>
      </c>
      <c r="M6" s="34">
        <v>103.00458801523715</v>
      </c>
      <c r="N6" s="34">
        <v>101.56647644606521</v>
      </c>
      <c r="O6" s="34">
        <v>101.149553178189</v>
      </c>
      <c r="P6" s="34">
        <v>104.21496547778872</v>
      </c>
      <c r="Q6" s="34">
        <v>108.24893046707086</v>
      </c>
      <c r="R6" s="34">
        <v>99.955301727145425</v>
      </c>
      <c r="S6" s="34">
        <v>102.72383559058851</v>
      </c>
      <c r="T6" s="34">
        <v>101.99117494582019</v>
      </c>
      <c r="U6" s="34">
        <v>91.629497575764518</v>
      </c>
      <c r="V6" s="34">
        <v>104.19112673809479</v>
      </c>
      <c r="W6" s="34">
        <v>98.611680988750336</v>
      </c>
      <c r="X6" s="34">
        <v>104.27015672347338</v>
      </c>
      <c r="Y6" s="34">
        <v>107.94752145646318</v>
      </c>
      <c r="Z6" s="34">
        <v>105.6822628303867</v>
      </c>
      <c r="AA6" s="34">
        <v>106.22742479162049</v>
      </c>
      <c r="AB6" s="34">
        <v>108.90439850104931</v>
      </c>
      <c r="AC6" s="34">
        <v>114.03286289627748</v>
      </c>
      <c r="AD6" s="34">
        <v>108.39138063507259</v>
      </c>
      <c r="AE6" s="34">
        <v>108.97956880653926</v>
      </c>
      <c r="AF6" s="34">
        <v>107.26983045023003</v>
      </c>
      <c r="AG6" s="34">
        <v>98.591094515972728</v>
      </c>
      <c r="AH6" s="34">
        <v>109.68715486033376</v>
      </c>
      <c r="AI6" s="34">
        <v>105.69834490595581</v>
      </c>
      <c r="AJ6" s="34">
        <v>111.94275147705729</v>
      </c>
      <c r="AK6" s="34">
        <v>113.63403857854117</v>
      </c>
      <c r="AL6" s="34">
        <v>115.03314195059171</v>
      </c>
      <c r="AM6" s="34">
        <v>114.17638709989521</v>
      </c>
      <c r="AN6" s="34">
        <v>115.80271257005256</v>
      </c>
      <c r="AO6" s="34">
        <v>119.09488083543346</v>
      </c>
      <c r="AP6" s="34">
        <v>116.18158132768691</v>
      </c>
      <c r="AQ6" s="34">
        <v>115.75482640318589</v>
      </c>
      <c r="AR6" s="34">
        <v>115.68289025346957</v>
      </c>
      <c r="AS6" s="34">
        <v>104.33462142724217</v>
      </c>
      <c r="AT6" s="34">
        <v>114.08974171805208</v>
      </c>
      <c r="AU6" s="34">
        <v>111.12379963091681</v>
      </c>
      <c r="AV6" s="34">
        <v>116.13536620770198</v>
      </c>
      <c r="AW6" s="34">
        <v>118.30574676281398</v>
      </c>
      <c r="AX6" s="34">
        <v>118.89148799909424</v>
      </c>
      <c r="AY6" s="34">
        <v>118.08543935566958</v>
      </c>
      <c r="AZ6" s="34">
        <v>121.64886496031414</v>
      </c>
      <c r="BA6" s="34">
        <v>125.11241272606946</v>
      </c>
      <c r="BB6" s="34">
        <v>119.97101050457576</v>
      </c>
      <c r="BC6" s="34">
        <v>120.24379653719359</v>
      </c>
      <c r="BD6" s="34">
        <v>121.08266747292919</v>
      </c>
      <c r="BE6" s="34">
        <v>108.01637552329845</v>
      </c>
      <c r="BF6" s="34">
        <v>118.20262079855216</v>
      </c>
      <c r="BG6" s="34">
        <v>115.25535524519059</v>
      </c>
      <c r="BH6" s="34">
        <v>120.29425040388021</v>
      </c>
      <c r="BI6" s="34">
        <v>122.11287103211927</v>
      </c>
      <c r="BJ6" s="34">
        <v>123.42220769646964</v>
      </c>
      <c r="BK6" s="34">
        <v>120.56162323805462</v>
      </c>
      <c r="BL6" s="34">
        <v>122.44068207321885</v>
      </c>
      <c r="BM6" s="34">
        <v>127.35652931677633</v>
      </c>
      <c r="BN6" s="34">
        <v>121.93409375979968</v>
      </c>
      <c r="BO6" s="34">
        <v>123.08268926801458</v>
      </c>
      <c r="BP6" s="34">
        <v>122.20773188574363</v>
      </c>
      <c r="BQ6" s="34">
        <v>114.45284158680445</v>
      </c>
      <c r="BR6" s="34">
        <v>115.55931839930932</v>
      </c>
      <c r="BS6" s="34">
        <v>80.47321857442563</v>
      </c>
      <c r="BT6" s="34">
        <v>99.069346984609439</v>
      </c>
      <c r="BU6" s="34">
        <v>132.2995722747209</v>
      </c>
      <c r="BV6" s="34">
        <v>129.82425561075115</v>
      </c>
      <c r="BW6" s="34">
        <v>125.09534796538583</v>
      </c>
      <c r="BX6" s="34">
        <v>129.35631459966982</v>
      </c>
      <c r="BY6" s="34">
        <v>130.97227720589714</v>
      </c>
      <c r="BZ6" s="34">
        <v>125.07683206198961</v>
      </c>
      <c r="CA6" s="34">
        <v>128.83406216457396</v>
      </c>
      <c r="CB6" s="34">
        <v>127.80932778653386</v>
      </c>
      <c r="CC6" s="34">
        <v>121.07806429601048</v>
      </c>
      <c r="CD6" s="34">
        <v>129.9038146706832</v>
      </c>
      <c r="CE6" s="34">
        <v>122.988166748452</v>
      </c>
      <c r="CF6" s="34">
        <v>124.14704812725881</v>
      </c>
      <c r="CG6" s="34">
        <v>143.86693397043567</v>
      </c>
      <c r="CH6" s="34">
        <v>132.31042320038497</v>
      </c>
      <c r="CI6" s="34">
        <v>134.5704309268707</v>
      </c>
      <c r="CJ6" s="34">
        <v>137.99578817664093</v>
      </c>
      <c r="CK6" s="34">
        <v>142.26002009528216</v>
      </c>
      <c r="CL6" s="34">
        <v>140.68444160111352</v>
      </c>
      <c r="CM6" s="34">
        <v>141.2162848494869</v>
      </c>
      <c r="CN6" s="34">
        <v>136.34213888691079</v>
      </c>
      <c r="CO6" s="34">
        <v>126.88228643139794</v>
      </c>
      <c r="CP6" s="34">
        <v>140.01156119145955</v>
      </c>
      <c r="CQ6" s="34">
        <v>130.16622905468068</v>
      </c>
      <c r="CR6" s="34">
        <v>131.72021557825909</v>
      </c>
      <c r="CS6" s="34">
        <v>155.1232633276054</v>
      </c>
      <c r="CT6" s="34">
        <v>144.82483963401262</v>
      </c>
      <c r="CU6" s="34">
        <v>151.24881165676686</v>
      </c>
      <c r="CV6" s="34">
        <v>151.91668631072264</v>
      </c>
      <c r="CW6" s="34">
        <v>149.35072041965691</v>
      </c>
      <c r="CX6" s="34">
        <v>147.85085835657804</v>
      </c>
      <c r="CY6" s="34">
        <v>144.9828350983573</v>
      </c>
      <c r="CZ6" s="34">
        <v>137.20305284630373</v>
      </c>
      <c r="DA6" s="34">
        <v>131.58000541243854</v>
      </c>
      <c r="DB6" s="34">
        <v>145.10988514280749</v>
      </c>
      <c r="DC6" s="34">
        <v>125.61091080847453</v>
      </c>
      <c r="DD6" s="34">
        <v>135.47929293827073</v>
      </c>
      <c r="DE6" s="34">
        <v>149.05269256920843</v>
      </c>
      <c r="DF6" s="34">
        <v>140.92235909716067</v>
      </c>
      <c r="DG6" s="34">
        <v>147.24474445352359</v>
      </c>
      <c r="DH6" s="34">
        <v>148.90355480773755</v>
      </c>
      <c r="DI6" s="34">
        <v>147.03292307491037</v>
      </c>
      <c r="DJ6" s="34">
        <v>143.86391324997928</v>
      </c>
      <c r="DK6" s="34">
        <v>139.1071724269288</v>
      </c>
      <c r="DL6" s="34">
        <v>139.36361589049974</v>
      </c>
      <c r="DM6" s="34">
        <v>131.32899542800234</v>
      </c>
      <c r="DN6" s="34">
        <v>145.76458832253982</v>
      </c>
      <c r="DO6" s="34">
        <v>128.90793224366104</v>
      </c>
      <c r="DP6" s="34">
        <v>140.5051062013786</v>
      </c>
      <c r="DQ6" s="34">
        <v>157.14258843333315</v>
      </c>
      <c r="DR6" s="34">
        <v>151.96141735632955</v>
      </c>
      <c r="DS6" s="34">
        <v>156.48789247826454</v>
      </c>
      <c r="DT6" s="34">
        <v>153.90766799066847</v>
      </c>
      <c r="DU6" s="34">
        <v>151.81630814212949</v>
      </c>
      <c r="DV6" s="34">
        <v>152.25502114157629</v>
      </c>
      <c r="DW6" s="34">
        <v>148.5512671090124</v>
      </c>
      <c r="DX6" s="34">
        <v>147.15005916646527</v>
      </c>
      <c r="DY6" s="34">
        <v>138.85444776617879</v>
      </c>
      <c r="DZ6" s="34">
        <v>152.83161956714022</v>
      </c>
      <c r="EA6" s="34">
        <v>137.20244761596982</v>
      </c>
      <c r="EB6" s="34">
        <v>0</v>
      </c>
      <c r="EC6" s="34">
        <v>0</v>
      </c>
      <c r="ED6" s="34">
        <v>0</v>
      </c>
      <c r="EE6" s="34">
        <v>0</v>
      </c>
      <c r="EF6" s="34">
        <v>0</v>
      </c>
      <c r="EG6" s="34">
        <v>0</v>
      </c>
      <c r="EH6" s="34">
        <v>0</v>
      </c>
      <c r="EI6" s="34">
        <v>0</v>
      </c>
      <c r="EJ6" s="34">
        <v>94.747419923728387</v>
      </c>
      <c r="EK6" s="34">
        <v>99.299820675833118</v>
      </c>
      <c r="EL6" s="34">
        <v>102.31033170068098</v>
      </c>
      <c r="EM6" s="34">
        <v>103.6426892616016</v>
      </c>
      <c r="EN6" s="34">
        <v>99.270599753226506</v>
      </c>
      <c r="EO6" s="34">
        <v>103.6097863895623</v>
      </c>
      <c r="EP6" s="34">
        <v>106.93802870768552</v>
      </c>
      <c r="EQ6" s="34">
        <v>110.46793744596312</v>
      </c>
      <c r="ER6" s="34">
        <v>105.18269327551218</v>
      </c>
      <c r="ES6" s="34">
        <v>110.42504498718476</v>
      </c>
      <c r="ET6" s="34">
        <v>115.00408054017983</v>
      </c>
      <c r="EU6" s="34">
        <v>117.01042952210207</v>
      </c>
      <c r="EV6" s="34">
        <v>111.36908446625461</v>
      </c>
      <c r="EW6" s="34">
        <v>115.18830420047759</v>
      </c>
      <c r="EX6" s="34">
        <v>119.54193077169265</v>
      </c>
      <c r="EY6" s="34">
        <v>121.77573992261294</v>
      </c>
      <c r="EZ6" s="34">
        <v>115.7672212649266</v>
      </c>
      <c r="FA6" s="34">
        <v>119.22082556039669</v>
      </c>
      <c r="FB6" s="34">
        <v>122.14150433591438</v>
      </c>
      <c r="FC6" s="34">
        <v>124.12443744819687</v>
      </c>
      <c r="FD6" s="34">
        <v>117.40663062395247</v>
      </c>
      <c r="FE6" s="34">
        <v>103.94737927791864</v>
      </c>
      <c r="FF6" s="34">
        <v>128.09197272526893</v>
      </c>
      <c r="FG6" s="34">
        <v>128.2943904774869</v>
      </c>
      <c r="FH6" s="34">
        <v>126.26373558440919</v>
      </c>
      <c r="FI6" s="34">
        <v>130.33404961538216</v>
      </c>
      <c r="FJ6" s="34">
        <v>134.95888076796555</v>
      </c>
      <c r="FK6" s="34">
        <v>141.38691551529419</v>
      </c>
      <c r="FL6" s="34">
        <v>134.41199550325609</v>
      </c>
      <c r="FM6" s="34">
        <v>139.00323598684838</v>
      </c>
      <c r="FN6" s="34">
        <v>149.33011253383404</v>
      </c>
      <c r="FO6" s="34">
        <v>147.39480462486407</v>
      </c>
      <c r="FP6" s="34">
        <v>137.96431446718324</v>
      </c>
      <c r="FQ6" s="34">
        <v>136.71429877198457</v>
      </c>
      <c r="FR6" s="34">
        <v>145.69021945280727</v>
      </c>
      <c r="FS6" s="34">
        <v>143.33466958393947</v>
      </c>
      <c r="FT6" s="34">
        <v>138.81906654701399</v>
      </c>
      <c r="FU6" s="34">
        <v>142.18520895945758</v>
      </c>
      <c r="FV6" s="34">
        <v>154.11899260842085</v>
      </c>
      <c r="FW6" s="34">
        <v>150.87419879757272</v>
      </c>
      <c r="FX6" s="34">
        <v>146.27870883326145</v>
      </c>
      <c r="FY6" s="34">
        <v>45.73414920532327</v>
      </c>
      <c r="FZ6" s="34">
        <v>0</v>
      </c>
      <c r="GA6" s="34">
        <v>0</v>
      </c>
      <c r="GB6" s="34">
        <v>100.00006539046102</v>
      </c>
      <c r="GC6" s="34">
        <v>105.07158807410934</v>
      </c>
      <c r="GD6" s="34">
        <v>111.90556208124472</v>
      </c>
      <c r="GE6" s="34">
        <v>116.96876484025945</v>
      </c>
      <c r="GF6" s="34">
        <v>120.31349715235861</v>
      </c>
      <c r="GG6" s="34">
        <v>119.43509327615673</v>
      </c>
      <c r="GH6" s="34">
        <v>133.23589537076279</v>
      </c>
      <c r="GI6" s="34">
        <v>142.53503716220064</v>
      </c>
      <c r="GJ6" s="34">
        <v>134.87596355250605</v>
      </c>
      <c r="GK6" s="34">
        <v>136.34128297117576</v>
      </c>
      <c r="GL6" s="34">
        <v>102.86675187045587</v>
      </c>
      <c r="GM6" s="34">
        <v>100.00006539046102</v>
      </c>
      <c r="GN6" s="34">
        <v>105.07158807410934</v>
      </c>
      <c r="GO6" s="34">
        <v>111.90556208124472</v>
      </c>
      <c r="GP6" s="34">
        <v>116.96876484025945</v>
      </c>
      <c r="GQ6" s="34">
        <v>120.31349715235861</v>
      </c>
      <c r="GR6" s="34">
        <v>119.43509327615673</v>
      </c>
      <c r="GS6" s="34">
        <v>133.23589537076279</v>
      </c>
      <c r="GT6" s="34">
        <v>142.53503716220064</v>
      </c>
      <c r="GU6" s="34">
        <v>140.92587556897863</v>
      </c>
      <c r="GV6" s="34">
        <v>146.49936672811626</v>
      </c>
      <c r="GW6" s="34">
        <v>48.003214509646178</v>
      </c>
      <c r="GX6" s="563" t="s">
        <v>876</v>
      </c>
      <c r="GY6" s="563"/>
    </row>
    <row r="7" spans="1:207" s="7" customFormat="1" ht="30" customHeight="1">
      <c r="A7" s="571"/>
      <c r="B7" s="35"/>
      <c r="C7" s="36">
        <v>1.1000000000000001</v>
      </c>
      <c r="D7" s="37">
        <v>3.71152496061777</v>
      </c>
      <c r="E7" s="102">
        <v>104</v>
      </c>
      <c r="F7" s="103"/>
      <c r="G7" s="103" t="s">
        <v>341</v>
      </c>
      <c r="H7" s="40">
        <v>74.750688716482102</v>
      </c>
      <c r="I7" s="40">
        <v>65.6976142579027</v>
      </c>
      <c r="J7" s="40">
        <v>88.840156787284386</v>
      </c>
      <c r="K7" s="40">
        <v>105.02501779199709</v>
      </c>
      <c r="L7" s="40">
        <v>107.83476924491966</v>
      </c>
      <c r="M7" s="40">
        <v>114.26649246557557</v>
      </c>
      <c r="N7" s="40">
        <v>100.34883122924805</v>
      </c>
      <c r="O7" s="40">
        <v>126.42269114276343</v>
      </c>
      <c r="P7" s="40">
        <v>113.46858317955389</v>
      </c>
      <c r="Q7" s="40">
        <v>117.26164147182152</v>
      </c>
      <c r="R7" s="40">
        <v>100.49448214779117</v>
      </c>
      <c r="S7" s="40">
        <v>85.589031564660303</v>
      </c>
      <c r="T7" s="40">
        <v>74.572477857193576</v>
      </c>
      <c r="U7" s="40">
        <v>68.041518070650497</v>
      </c>
      <c r="V7" s="40">
        <v>98.784851807881751</v>
      </c>
      <c r="W7" s="40">
        <v>81.514960439534335</v>
      </c>
      <c r="X7" s="40">
        <v>88.561519170357812</v>
      </c>
      <c r="Y7" s="40">
        <v>87.422105655550496</v>
      </c>
      <c r="Z7" s="40">
        <v>101.51659239121122</v>
      </c>
      <c r="AA7" s="40">
        <v>113.54763573140714</v>
      </c>
      <c r="AB7" s="40">
        <v>107.42340386348145</v>
      </c>
      <c r="AC7" s="40">
        <v>121.03750653604203</v>
      </c>
      <c r="AD7" s="40">
        <v>120.1001694293729</v>
      </c>
      <c r="AE7" s="40">
        <v>101.89048369610848</v>
      </c>
      <c r="AF7" s="40">
        <v>86.274463402080244</v>
      </c>
      <c r="AG7" s="40">
        <v>85.179905373837499</v>
      </c>
      <c r="AH7" s="40">
        <v>97.742189820336591</v>
      </c>
      <c r="AI7" s="40">
        <v>106.86969261493495</v>
      </c>
      <c r="AJ7" s="40">
        <v>105.82612672102344</v>
      </c>
      <c r="AK7" s="40">
        <v>96.691065659707149</v>
      </c>
      <c r="AL7" s="40">
        <v>136.4520632497138</v>
      </c>
      <c r="AM7" s="40">
        <v>127.1707662678314</v>
      </c>
      <c r="AN7" s="40">
        <v>123.75519539219289</v>
      </c>
      <c r="AO7" s="40">
        <v>132.97987754326846</v>
      </c>
      <c r="AP7" s="40">
        <v>134.16369527057353</v>
      </c>
      <c r="AQ7" s="40">
        <v>139.11923627199909</v>
      </c>
      <c r="AR7" s="40">
        <v>115.39367359378976</v>
      </c>
      <c r="AS7" s="40">
        <v>86.074347116807985</v>
      </c>
      <c r="AT7" s="40">
        <v>109.41425244109666</v>
      </c>
      <c r="AU7" s="40">
        <v>109.8201641037608</v>
      </c>
      <c r="AV7" s="40">
        <v>106.40181058292499</v>
      </c>
      <c r="AW7" s="40">
        <v>96.035719292809034</v>
      </c>
      <c r="AX7" s="40">
        <v>108.66682132570605</v>
      </c>
      <c r="AY7" s="40">
        <v>122.62342841698742</v>
      </c>
      <c r="AZ7" s="40">
        <v>132.78391081980644</v>
      </c>
      <c r="BA7" s="40">
        <v>132.11486738257565</v>
      </c>
      <c r="BB7" s="40">
        <v>125.48143853920105</v>
      </c>
      <c r="BC7" s="40">
        <v>125.34471753390878</v>
      </c>
      <c r="BD7" s="40">
        <v>126.91236296240224</v>
      </c>
      <c r="BE7" s="40">
        <v>101.26317782481345</v>
      </c>
      <c r="BF7" s="40">
        <v>116.19989465236615</v>
      </c>
      <c r="BG7" s="40">
        <v>110.33264272888923</v>
      </c>
      <c r="BH7" s="40">
        <v>107.54252134825373</v>
      </c>
      <c r="BI7" s="40">
        <v>96.935423363001647</v>
      </c>
      <c r="BJ7" s="40">
        <v>106.11905008960076</v>
      </c>
      <c r="BK7" s="40">
        <v>109.24953836567066</v>
      </c>
      <c r="BL7" s="40">
        <v>117.42327319709666</v>
      </c>
      <c r="BM7" s="40">
        <v>128.53509091474035</v>
      </c>
      <c r="BN7" s="40">
        <v>119.13508620145393</v>
      </c>
      <c r="BO7" s="40">
        <v>110.96144892829841</v>
      </c>
      <c r="BP7" s="40">
        <v>94.140043109771682</v>
      </c>
      <c r="BQ7" s="40">
        <v>97.616233911727775</v>
      </c>
      <c r="BR7" s="40">
        <v>94.148879322492192</v>
      </c>
      <c r="BS7" s="40">
        <v>109.55017508996056</v>
      </c>
      <c r="BT7" s="40">
        <v>120.05930639327262</v>
      </c>
      <c r="BU7" s="40">
        <v>125.28471103576513</v>
      </c>
      <c r="BV7" s="40">
        <v>120.27216654127358</v>
      </c>
      <c r="BW7" s="40">
        <v>120.5008213467643</v>
      </c>
      <c r="BX7" s="40">
        <v>123.12146056823789</v>
      </c>
      <c r="BY7" s="40">
        <v>113.84181803478569</v>
      </c>
      <c r="BZ7" s="40">
        <v>96.259199418125391</v>
      </c>
      <c r="CA7" s="40">
        <v>83.005297647171219</v>
      </c>
      <c r="CB7" s="40">
        <v>85.602657719751619</v>
      </c>
      <c r="CC7" s="40">
        <v>70.03737229079681</v>
      </c>
      <c r="CD7" s="40">
        <v>92.611232109483822</v>
      </c>
      <c r="CE7" s="40">
        <v>95.403576240642934</v>
      </c>
      <c r="CF7" s="40">
        <v>93.60256068341937</v>
      </c>
      <c r="CG7" s="40">
        <v>110.8739170202618</v>
      </c>
      <c r="CH7" s="40">
        <v>100.904369825416</v>
      </c>
      <c r="CI7" s="40">
        <v>101.48737348411746</v>
      </c>
      <c r="CJ7" s="40">
        <v>118.18599315582773</v>
      </c>
      <c r="CK7" s="40">
        <v>119.51100766978395</v>
      </c>
      <c r="CL7" s="40">
        <v>106.53064962399937</v>
      </c>
      <c r="CM7" s="40">
        <v>93.90549779635279</v>
      </c>
      <c r="CN7" s="40">
        <v>85.855019574845443</v>
      </c>
      <c r="CO7" s="40">
        <v>75.341840641980866</v>
      </c>
      <c r="CP7" s="40">
        <v>88.092105250255997</v>
      </c>
      <c r="CQ7" s="40">
        <v>87.924453306521627</v>
      </c>
      <c r="CR7" s="40">
        <v>87.355105181510851</v>
      </c>
      <c r="CS7" s="40">
        <v>96.982810592261544</v>
      </c>
      <c r="CT7" s="40">
        <v>98.596765398349106</v>
      </c>
      <c r="CU7" s="40">
        <v>106.60113585352097</v>
      </c>
      <c r="CV7" s="40">
        <v>114.9501897307081</v>
      </c>
      <c r="CW7" s="40">
        <v>117.87113932307058</v>
      </c>
      <c r="CX7" s="40">
        <v>107.18704736208035</v>
      </c>
      <c r="CY7" s="40">
        <v>100.54011285001945</v>
      </c>
      <c r="CZ7" s="40">
        <v>92.971931141755306</v>
      </c>
      <c r="DA7" s="40">
        <v>89.15105608286629</v>
      </c>
      <c r="DB7" s="40">
        <v>101.44858483698306</v>
      </c>
      <c r="DC7" s="40">
        <v>82.065703358017188</v>
      </c>
      <c r="DD7" s="40">
        <v>98.699859907726776</v>
      </c>
      <c r="DE7" s="40">
        <v>93.429364393177707</v>
      </c>
      <c r="DF7" s="40">
        <v>96.37125331818099</v>
      </c>
      <c r="DG7" s="40">
        <v>107.53659651102973</v>
      </c>
      <c r="DH7" s="40">
        <v>115.3632839959722</v>
      </c>
      <c r="DI7" s="40">
        <v>121.05872417927179</v>
      </c>
      <c r="DJ7" s="40">
        <v>115.51085036393425</v>
      </c>
      <c r="DK7" s="40">
        <v>105.28833562613573</v>
      </c>
      <c r="DL7" s="40">
        <v>90.547595568872779</v>
      </c>
      <c r="DM7" s="40">
        <v>77.073972843254793</v>
      </c>
      <c r="DN7" s="40">
        <v>87.910115975369735</v>
      </c>
      <c r="DO7" s="40">
        <v>84.285074273782215</v>
      </c>
      <c r="DP7" s="40">
        <v>103.42285654479151</v>
      </c>
      <c r="DQ7" s="40">
        <v>103.7068063538114</v>
      </c>
      <c r="DR7" s="40">
        <v>117.51840524749294</v>
      </c>
      <c r="DS7" s="40">
        <v>131.88900460046972</v>
      </c>
      <c r="DT7" s="40">
        <v>118.86736002642402</v>
      </c>
      <c r="DU7" s="40">
        <v>136.41970187012461</v>
      </c>
      <c r="DV7" s="40">
        <v>119.62707860580832</v>
      </c>
      <c r="DW7" s="40">
        <v>110.89595887692153</v>
      </c>
      <c r="DX7" s="40">
        <v>98.581420233238589</v>
      </c>
      <c r="DY7" s="40">
        <v>90.68397261908494</v>
      </c>
      <c r="DZ7" s="40">
        <v>97.227707401054047</v>
      </c>
      <c r="EA7" s="40">
        <v>103.49979454460181</v>
      </c>
      <c r="EB7" s="40"/>
      <c r="EC7" s="40"/>
      <c r="ED7" s="40"/>
      <c r="EE7" s="40"/>
      <c r="EF7" s="40"/>
      <c r="EG7" s="40"/>
      <c r="EH7" s="40"/>
      <c r="EI7" s="40"/>
      <c r="EJ7" s="40">
        <v>76.429486587223053</v>
      </c>
      <c r="EK7" s="40">
        <v>109.04209316749744</v>
      </c>
      <c r="EL7" s="40">
        <v>113.41336851718846</v>
      </c>
      <c r="EM7" s="40">
        <v>101.11505172809102</v>
      </c>
      <c r="EN7" s="40">
        <v>80.466282578575274</v>
      </c>
      <c r="EO7" s="40">
        <v>85.832861755147562</v>
      </c>
      <c r="EP7" s="40">
        <v>107.49587732869993</v>
      </c>
      <c r="EQ7" s="40">
        <v>114.34271988717448</v>
      </c>
      <c r="ER7" s="40">
        <v>89.73218619875145</v>
      </c>
      <c r="ES7" s="40">
        <v>103.12896166522184</v>
      </c>
      <c r="ET7" s="40">
        <v>129.12600830324604</v>
      </c>
      <c r="EU7" s="40">
        <v>135.42093636194701</v>
      </c>
      <c r="EV7" s="40">
        <v>103.62742438389813</v>
      </c>
      <c r="EW7" s="40">
        <v>104.08589799316495</v>
      </c>
      <c r="EX7" s="40">
        <v>121.35805352083331</v>
      </c>
      <c r="EY7" s="40">
        <v>127.64700781856182</v>
      </c>
      <c r="EZ7" s="40">
        <v>114.79181181319395</v>
      </c>
      <c r="FA7" s="40">
        <v>104.93686248004821</v>
      </c>
      <c r="FB7" s="40">
        <v>110.93062055078936</v>
      </c>
      <c r="FC7" s="40">
        <v>119.54387534816424</v>
      </c>
      <c r="FD7" s="40">
        <v>95.301718781330536</v>
      </c>
      <c r="FE7" s="40">
        <v>118.29806417299945</v>
      </c>
      <c r="FF7" s="40">
        <v>121.29814948542526</v>
      </c>
      <c r="FG7" s="40">
        <v>97.70210503336078</v>
      </c>
      <c r="FH7" s="40">
        <v>82.750420706677417</v>
      </c>
      <c r="FI7" s="40">
        <v>99.960017981441368</v>
      </c>
      <c r="FJ7" s="40">
        <v>106.85924548845374</v>
      </c>
      <c r="FK7" s="40">
        <v>106.64905169671204</v>
      </c>
      <c r="FL7" s="40">
        <v>83.096321822360764</v>
      </c>
      <c r="FM7" s="40">
        <v>90.754123026764674</v>
      </c>
      <c r="FN7" s="40">
        <v>106.71603032752607</v>
      </c>
      <c r="FO7" s="40">
        <v>108.53276651172347</v>
      </c>
      <c r="FP7" s="40">
        <v>94.523857353868223</v>
      </c>
      <c r="FQ7" s="40">
        <v>91.398309219640552</v>
      </c>
      <c r="FR7" s="40">
        <v>106.42371127506097</v>
      </c>
      <c r="FS7" s="40">
        <v>113.95263672311393</v>
      </c>
      <c r="FT7" s="40">
        <v>85.177228129165769</v>
      </c>
      <c r="FU7" s="40">
        <v>97.138245724128367</v>
      </c>
      <c r="FV7" s="40">
        <v>122.75825662479555</v>
      </c>
      <c r="FW7" s="40">
        <v>122.31424645095149</v>
      </c>
      <c r="FX7" s="40">
        <v>95.497700084459197</v>
      </c>
      <c r="FY7" s="40">
        <v>103.49979454460181</v>
      </c>
      <c r="FZ7" s="40" t="s">
        <v>918</v>
      </c>
      <c r="GA7" s="40" t="s">
        <v>918</v>
      </c>
      <c r="GB7" s="40">
        <v>99.999999999999986</v>
      </c>
      <c r="GC7" s="40">
        <v>97.034435387399313</v>
      </c>
      <c r="GD7" s="40">
        <v>114.35202313229159</v>
      </c>
      <c r="GE7" s="40">
        <v>114.17959592911454</v>
      </c>
      <c r="GF7" s="40">
        <v>112.55079254804896</v>
      </c>
      <c r="GG7" s="40">
        <v>108.15000936827902</v>
      </c>
      <c r="GH7" s="40">
        <v>99.054683968321157</v>
      </c>
      <c r="GI7" s="40">
        <v>97.274810422093722</v>
      </c>
      <c r="GJ7" s="40">
        <v>91.409318854905464</v>
      </c>
      <c r="GK7" s="40">
        <v>84.954189665319888</v>
      </c>
      <c r="GL7" s="40">
        <v>97.498223699494844</v>
      </c>
      <c r="GM7" s="40">
        <v>99.999999999999986</v>
      </c>
      <c r="GN7" s="40">
        <v>97.034435387399313</v>
      </c>
      <c r="GO7" s="40">
        <v>114.35202313229159</v>
      </c>
      <c r="GP7" s="40">
        <v>114.17959592911454</v>
      </c>
      <c r="GQ7" s="40">
        <v>112.55079254804896</v>
      </c>
      <c r="GR7" s="40">
        <v>108.15000936827902</v>
      </c>
      <c r="GS7" s="40">
        <v>99.054683968321157</v>
      </c>
      <c r="GT7" s="40">
        <v>97.274810422093722</v>
      </c>
      <c r="GU7" s="40">
        <v>101.57462864292091</v>
      </c>
      <c r="GV7" s="40">
        <v>106.84699423226027</v>
      </c>
      <c r="GW7" s="40">
        <v>97.498223699494844</v>
      </c>
      <c r="GX7" s="117"/>
      <c r="GY7" s="118" t="s">
        <v>378</v>
      </c>
    </row>
    <row r="8" spans="1:207" s="8" customFormat="1" ht="18" customHeight="1">
      <c r="A8" s="571"/>
      <c r="C8" s="36">
        <v>1.2</v>
      </c>
      <c r="D8" s="37">
        <v>0.57676012491530004</v>
      </c>
      <c r="E8" s="104">
        <v>13</v>
      </c>
      <c r="F8" s="103"/>
      <c r="G8" s="103" t="s">
        <v>682</v>
      </c>
      <c r="H8" s="40">
        <v>91.549459491420961</v>
      </c>
      <c r="I8" s="40">
        <v>94.997211158111242</v>
      </c>
      <c r="J8" s="40">
        <v>100.74208662550606</v>
      </c>
      <c r="K8" s="40">
        <v>102.03421228637814</v>
      </c>
      <c r="L8" s="40">
        <v>103.76914304593804</v>
      </c>
      <c r="M8" s="40">
        <v>98.400946560973665</v>
      </c>
      <c r="N8" s="40">
        <v>101.02141049660561</v>
      </c>
      <c r="O8" s="40">
        <v>97.575068126174187</v>
      </c>
      <c r="P8" s="40">
        <v>104.16561216107418</v>
      </c>
      <c r="Q8" s="40">
        <v>100.62752369969814</v>
      </c>
      <c r="R8" s="40">
        <v>110.01203399444344</v>
      </c>
      <c r="S8" s="40">
        <v>95.105292353676546</v>
      </c>
      <c r="T8" s="40">
        <v>95.488445248498124</v>
      </c>
      <c r="U8" s="40">
        <v>99.198670850603108</v>
      </c>
      <c r="V8" s="40">
        <v>104.37820250724708</v>
      </c>
      <c r="W8" s="40">
        <v>105.11106071370969</v>
      </c>
      <c r="X8" s="40">
        <v>107.00714926300309</v>
      </c>
      <c r="Y8" s="40">
        <v>105.70813545702333</v>
      </c>
      <c r="Z8" s="40">
        <v>104.47430998510195</v>
      </c>
      <c r="AA8" s="40">
        <v>103.04922996389803</v>
      </c>
      <c r="AB8" s="40">
        <v>109.97535675416819</v>
      </c>
      <c r="AC8" s="40">
        <v>106.69688495900364</v>
      </c>
      <c r="AD8" s="40">
        <v>116.97289534918657</v>
      </c>
      <c r="AE8" s="40">
        <v>99.387736368234314</v>
      </c>
      <c r="AF8" s="40">
        <v>99.701446358236112</v>
      </c>
      <c r="AG8" s="40">
        <v>104.98815373286314</v>
      </c>
      <c r="AH8" s="40">
        <v>108.42005663928576</v>
      </c>
      <c r="AI8" s="40">
        <v>108.71066290255065</v>
      </c>
      <c r="AJ8" s="40">
        <v>112.9117734743885</v>
      </c>
      <c r="AK8" s="40">
        <v>110.26979604566723</v>
      </c>
      <c r="AL8" s="40">
        <v>109.42987264600505</v>
      </c>
      <c r="AM8" s="40">
        <v>108.10285789312965</v>
      </c>
      <c r="AN8" s="40">
        <v>114.84070912663361</v>
      </c>
      <c r="AO8" s="40">
        <v>111.82488650777843</v>
      </c>
      <c r="AP8" s="40">
        <v>120.94160484435126</v>
      </c>
      <c r="AQ8" s="40">
        <v>102.20085960420461</v>
      </c>
      <c r="AR8" s="40">
        <v>107.37831608195967</v>
      </c>
      <c r="AS8" s="40">
        <v>109.98079205395197</v>
      </c>
      <c r="AT8" s="40">
        <v>111.22084559667043</v>
      </c>
      <c r="AU8" s="40">
        <v>111.08534043957231</v>
      </c>
      <c r="AV8" s="40">
        <v>114.81650967093152</v>
      </c>
      <c r="AW8" s="40">
        <v>114.41575523627824</v>
      </c>
      <c r="AX8" s="40">
        <v>111.46663985686638</v>
      </c>
      <c r="AY8" s="40">
        <v>110.37049380596352</v>
      </c>
      <c r="AZ8" s="40">
        <v>117.52867185251439</v>
      </c>
      <c r="BA8" s="40">
        <v>113.94522212065198</v>
      </c>
      <c r="BB8" s="40">
        <v>123.75336992726672</v>
      </c>
      <c r="BC8" s="40">
        <v>104.4599480992033</v>
      </c>
      <c r="BD8" s="40">
        <v>111.5601088506443</v>
      </c>
      <c r="BE8" s="40">
        <v>113.25780895903806</v>
      </c>
      <c r="BF8" s="40">
        <v>115.40255652010724</v>
      </c>
      <c r="BG8" s="40">
        <v>118.42206439333208</v>
      </c>
      <c r="BH8" s="40">
        <v>121.58605952521683</v>
      </c>
      <c r="BI8" s="40">
        <v>120.41240717945263</v>
      </c>
      <c r="BJ8" s="40">
        <v>118.03541967226344</v>
      </c>
      <c r="BK8" s="40">
        <v>115.78371406647327</v>
      </c>
      <c r="BL8" s="40">
        <v>120.81484510120303</v>
      </c>
      <c r="BM8" s="40">
        <v>116.59611859103893</v>
      </c>
      <c r="BN8" s="40">
        <v>128.64526052315011</v>
      </c>
      <c r="BO8" s="40">
        <v>109.19729349240804</v>
      </c>
      <c r="BP8" s="40">
        <v>114.9144299666807</v>
      </c>
      <c r="BQ8" s="40">
        <v>120.3851985371109</v>
      </c>
      <c r="BR8" s="40">
        <v>112.64601589754345</v>
      </c>
      <c r="BS8" s="40">
        <v>41.848309464242249</v>
      </c>
      <c r="BT8" s="40">
        <v>72.592662209397773</v>
      </c>
      <c r="BU8" s="40">
        <v>101.11105710843296</v>
      </c>
      <c r="BV8" s="40">
        <v>97.721528415223943</v>
      </c>
      <c r="BW8" s="40">
        <v>102.81847769990027</v>
      </c>
      <c r="BX8" s="40">
        <v>112.8574490070914</v>
      </c>
      <c r="BY8" s="40">
        <v>111.85747837010284</v>
      </c>
      <c r="BZ8" s="40">
        <v>123.76431999246189</v>
      </c>
      <c r="CA8" s="40">
        <v>111.0672817658354</v>
      </c>
      <c r="CB8" s="40">
        <v>115.1545724738818</v>
      </c>
      <c r="CC8" s="40">
        <v>119.98609128683439</v>
      </c>
      <c r="CD8" s="40">
        <v>129.1296343453856</v>
      </c>
      <c r="CE8" s="40">
        <v>102.12364280380045</v>
      </c>
      <c r="CF8" s="40">
        <v>102.45230487882557</v>
      </c>
      <c r="CG8" s="40">
        <v>111.89181024032152</v>
      </c>
      <c r="CH8" s="40">
        <v>100.20778461191138</v>
      </c>
      <c r="CI8" s="40">
        <v>103.97546648008839</v>
      </c>
      <c r="CJ8" s="40">
        <v>123.96717934466804</v>
      </c>
      <c r="CK8" s="40">
        <v>120.46549721413525</v>
      </c>
      <c r="CL8" s="40">
        <v>137.46119881404186</v>
      </c>
      <c r="CM8" s="40">
        <v>119.84637467204398</v>
      </c>
      <c r="CN8" s="40">
        <v>124.79599094798078</v>
      </c>
      <c r="CO8" s="40">
        <v>127.69109670428902</v>
      </c>
      <c r="CP8" s="40">
        <v>135.86787086115615</v>
      </c>
      <c r="CQ8" s="40">
        <v>106.28308938098814</v>
      </c>
      <c r="CR8" s="40">
        <v>106.08416672950179</v>
      </c>
      <c r="CS8" s="40">
        <v>116.04403344935037</v>
      </c>
      <c r="CT8" s="40">
        <v>110.90718532656186</v>
      </c>
      <c r="CU8" s="40">
        <v>114.01247987429407</v>
      </c>
      <c r="CV8" s="40">
        <v>130.80946325953096</v>
      </c>
      <c r="CW8" s="40">
        <v>121.98268831759763</v>
      </c>
      <c r="CX8" s="40">
        <v>132.58551465024317</v>
      </c>
      <c r="CY8" s="40">
        <v>118.75539776805682</v>
      </c>
      <c r="CZ8" s="40">
        <v>118.96329823502923</v>
      </c>
      <c r="DA8" s="40">
        <v>123.45740533145027</v>
      </c>
      <c r="DB8" s="40">
        <v>132.46048520276037</v>
      </c>
      <c r="DC8" s="40">
        <v>102.94409341990654</v>
      </c>
      <c r="DD8" s="40">
        <v>104.99651335511723</v>
      </c>
      <c r="DE8" s="40">
        <v>109.11108279333584</v>
      </c>
      <c r="DF8" s="40">
        <v>103.91767958001901</v>
      </c>
      <c r="DG8" s="40">
        <v>108.21760960258007</v>
      </c>
      <c r="DH8" s="40">
        <v>121.89669314087581</v>
      </c>
      <c r="DI8" s="40">
        <v>114.77368674451259</v>
      </c>
      <c r="DJ8" s="40">
        <v>126.23882795093232</v>
      </c>
      <c r="DK8" s="40">
        <v>111.49945448741789</v>
      </c>
      <c r="DL8" s="40">
        <v>119.6349272442778</v>
      </c>
      <c r="DM8" s="40">
        <v>123.56235376066725</v>
      </c>
      <c r="DN8" s="40">
        <v>134.28976707040096</v>
      </c>
      <c r="DO8" s="40">
        <v>107.87541608663867</v>
      </c>
      <c r="DP8" s="40">
        <v>113.35047690251177</v>
      </c>
      <c r="DQ8" s="40">
        <v>116.28026871917237</v>
      </c>
      <c r="DR8" s="40">
        <v>111.74841131917127</v>
      </c>
      <c r="DS8" s="40">
        <v>114.37645851413451</v>
      </c>
      <c r="DT8" s="40">
        <v>119.04833321925622</v>
      </c>
      <c r="DU8" s="40">
        <v>114.50889229442579</v>
      </c>
      <c r="DV8" s="40">
        <v>126.98750433243858</v>
      </c>
      <c r="DW8" s="40">
        <v>113.85478615840969</v>
      </c>
      <c r="DX8" s="40">
        <v>115.60104927558741</v>
      </c>
      <c r="DY8" s="40">
        <v>119.28397538003554</v>
      </c>
      <c r="DZ8" s="40">
        <v>130.1656364092149</v>
      </c>
      <c r="EA8" s="40">
        <v>105.21943130092355</v>
      </c>
      <c r="EB8" s="40">
        <v>0</v>
      </c>
      <c r="EC8" s="40">
        <v>0</v>
      </c>
      <c r="ED8" s="40">
        <v>0</v>
      </c>
      <c r="EE8" s="40">
        <v>0</v>
      </c>
      <c r="EF8" s="40">
        <v>0</v>
      </c>
      <c r="EG8" s="40">
        <v>0</v>
      </c>
      <c r="EH8" s="40">
        <v>0</v>
      </c>
      <c r="EI8" s="40">
        <v>0</v>
      </c>
      <c r="EJ8" s="40">
        <v>95.762919091679422</v>
      </c>
      <c r="EK8" s="40">
        <v>101.40143396442996</v>
      </c>
      <c r="EL8" s="40">
        <v>100.92069692795133</v>
      </c>
      <c r="EM8" s="40">
        <v>101.91495001593938</v>
      </c>
      <c r="EN8" s="40">
        <v>99.688439535449433</v>
      </c>
      <c r="EO8" s="40">
        <v>105.94211514457869</v>
      </c>
      <c r="EP8" s="40">
        <v>105.83296556772272</v>
      </c>
      <c r="EQ8" s="40">
        <v>107.68583889214152</v>
      </c>
      <c r="ER8" s="40">
        <v>104.369885576795</v>
      </c>
      <c r="ES8" s="40">
        <v>110.6307441408688</v>
      </c>
      <c r="ET8" s="40">
        <v>110.79114655525611</v>
      </c>
      <c r="EU8" s="40">
        <v>111.65578365211144</v>
      </c>
      <c r="EV8" s="40">
        <v>109.52665124419401</v>
      </c>
      <c r="EW8" s="40">
        <v>113.4392017822607</v>
      </c>
      <c r="EX8" s="40">
        <v>113.12193517178143</v>
      </c>
      <c r="EY8" s="40">
        <v>114.05284671570733</v>
      </c>
      <c r="EZ8" s="40">
        <v>113.40682477659652</v>
      </c>
      <c r="FA8" s="40">
        <v>120.14017703266718</v>
      </c>
      <c r="FB8" s="40">
        <v>118.21132627997991</v>
      </c>
      <c r="FC8" s="40">
        <v>118.14622420219904</v>
      </c>
      <c r="FD8" s="40">
        <v>115.98188146711169</v>
      </c>
      <c r="FE8" s="40">
        <v>71.850676260690989</v>
      </c>
      <c r="FF8" s="40">
        <v>104.46581837407187</v>
      </c>
      <c r="FG8" s="40">
        <v>115.56302670946671</v>
      </c>
      <c r="FH8" s="40">
        <v>121.42343270203394</v>
      </c>
      <c r="FI8" s="40">
        <v>105.4892526409825</v>
      </c>
      <c r="FJ8" s="40">
        <v>109.38347681222258</v>
      </c>
      <c r="FK8" s="40">
        <v>125.92435690007369</v>
      </c>
      <c r="FL8" s="40">
        <v>129.45165283780864</v>
      </c>
      <c r="FM8" s="40">
        <v>109.47042985328009</v>
      </c>
      <c r="FN8" s="40">
        <v>118.57637615346231</v>
      </c>
      <c r="FO8" s="40">
        <v>124.44120024529921</v>
      </c>
      <c r="FP8" s="40">
        <v>124.96039625641329</v>
      </c>
      <c r="FQ8" s="40">
        <v>105.68389652278654</v>
      </c>
      <c r="FR8" s="40">
        <v>111.34399410782497</v>
      </c>
      <c r="FS8" s="40">
        <v>117.50398972762093</v>
      </c>
      <c r="FT8" s="40">
        <v>125.82901602511534</v>
      </c>
      <c r="FU8" s="40">
        <v>112.50205390277426</v>
      </c>
      <c r="FV8" s="40">
        <v>115.05773435085401</v>
      </c>
      <c r="FW8" s="40">
        <v>118.45039426175803</v>
      </c>
      <c r="FX8" s="40">
        <v>121.68355368827929</v>
      </c>
      <c r="FY8" s="40">
        <v>35.073143766974518</v>
      </c>
      <c r="FZ8" s="40">
        <v>0</v>
      </c>
      <c r="GA8" s="40">
        <v>0</v>
      </c>
      <c r="GB8" s="40">
        <v>100.00000000000001</v>
      </c>
      <c r="GC8" s="40">
        <v>104.78733978497308</v>
      </c>
      <c r="GD8" s="40">
        <v>109.36188998125785</v>
      </c>
      <c r="GE8" s="40">
        <v>112.53515872848585</v>
      </c>
      <c r="GF8" s="40">
        <v>117.47613807286065</v>
      </c>
      <c r="GG8" s="40">
        <v>101.96535070283532</v>
      </c>
      <c r="GH8" s="40">
        <v>115.55512976382819</v>
      </c>
      <c r="GI8" s="40">
        <v>120.48491477246256</v>
      </c>
      <c r="GJ8" s="40">
        <v>119.45632054728661</v>
      </c>
      <c r="GK8" s="40">
        <v>121.34061604049617</v>
      </c>
      <c r="GL8" s="40">
        <v>117.56752309144035</v>
      </c>
      <c r="GM8" s="40">
        <v>100.00000000000001</v>
      </c>
      <c r="GN8" s="40">
        <v>104.78733978497308</v>
      </c>
      <c r="GO8" s="40">
        <v>109.36188998125785</v>
      </c>
      <c r="GP8" s="40">
        <v>112.53515872848585</v>
      </c>
      <c r="GQ8" s="40">
        <v>117.47613807286065</v>
      </c>
      <c r="GR8" s="40">
        <v>101.96535070283532</v>
      </c>
      <c r="GS8" s="40">
        <v>115.55512976382819</v>
      </c>
      <c r="GT8" s="40">
        <v>120.48491477246256</v>
      </c>
      <c r="GU8" s="40">
        <v>114.87306915366143</v>
      </c>
      <c r="GV8" s="40">
        <v>117.95979963512542</v>
      </c>
      <c r="GW8" s="40">
        <v>39.18917436381345</v>
      </c>
      <c r="GX8" s="119"/>
      <c r="GY8" s="118" t="s">
        <v>683</v>
      </c>
    </row>
    <row r="9" spans="1:207" s="8" customFormat="1" ht="18" customHeight="1">
      <c r="A9" s="571"/>
      <c r="C9" s="36">
        <v>1.3</v>
      </c>
      <c r="D9" s="37">
        <v>0.60298532994278597</v>
      </c>
      <c r="E9" s="104">
        <v>14</v>
      </c>
      <c r="F9" s="103"/>
      <c r="G9" s="103" t="s">
        <v>684</v>
      </c>
      <c r="H9" s="40">
        <v>94.944114166698085</v>
      </c>
      <c r="I9" s="40">
        <v>89.292062595060656</v>
      </c>
      <c r="J9" s="40">
        <v>95.159844440084001</v>
      </c>
      <c r="K9" s="40">
        <v>100.05757929058619</v>
      </c>
      <c r="L9" s="40">
        <v>113.38349402365553</v>
      </c>
      <c r="M9" s="40">
        <v>89.339729528691208</v>
      </c>
      <c r="N9" s="40">
        <v>89.094847124121074</v>
      </c>
      <c r="O9" s="40">
        <v>89.117826199820527</v>
      </c>
      <c r="P9" s="40">
        <v>101.69756277858914</v>
      </c>
      <c r="Q9" s="40">
        <v>113.32184191564875</v>
      </c>
      <c r="R9" s="40">
        <v>110.64642871166754</v>
      </c>
      <c r="S9" s="40">
        <v>113.94466922537711</v>
      </c>
      <c r="T9" s="40">
        <v>100.90782339103392</v>
      </c>
      <c r="U9" s="40">
        <v>97.227610957223874</v>
      </c>
      <c r="V9" s="40">
        <v>107.19477862333767</v>
      </c>
      <c r="W9" s="40">
        <v>106.51944674038644</v>
      </c>
      <c r="X9" s="40">
        <v>121.39868202209138</v>
      </c>
      <c r="Y9" s="40">
        <v>103.56954912443705</v>
      </c>
      <c r="Z9" s="40">
        <v>95.258178670379181</v>
      </c>
      <c r="AA9" s="40">
        <v>98.418692596261351</v>
      </c>
      <c r="AB9" s="40">
        <v>108.94288704117966</v>
      </c>
      <c r="AC9" s="40">
        <v>118.6069960441704</v>
      </c>
      <c r="AD9" s="40">
        <v>118.81005076783556</v>
      </c>
      <c r="AE9" s="40">
        <v>122.23964110915148</v>
      </c>
      <c r="AF9" s="40">
        <v>109.10869591060847</v>
      </c>
      <c r="AG9" s="40">
        <v>106.74014471522139</v>
      </c>
      <c r="AH9" s="40">
        <v>118.03237181821184</v>
      </c>
      <c r="AI9" s="40">
        <v>115.29994302185426</v>
      </c>
      <c r="AJ9" s="40">
        <v>132.54203077607252</v>
      </c>
      <c r="AK9" s="40">
        <v>117.87554293221172</v>
      </c>
      <c r="AL9" s="40">
        <v>109.18145042525423</v>
      </c>
      <c r="AM9" s="40">
        <v>111.7927275131472</v>
      </c>
      <c r="AN9" s="40">
        <v>123.39936605715869</v>
      </c>
      <c r="AO9" s="40">
        <v>135.15090859649868</v>
      </c>
      <c r="AP9" s="40">
        <v>134.11771715587383</v>
      </c>
      <c r="AQ9" s="40">
        <v>137.25880802975965</v>
      </c>
      <c r="AR9" s="40">
        <v>122.88689083802393</v>
      </c>
      <c r="AS9" s="40">
        <v>117.66828272457626</v>
      </c>
      <c r="AT9" s="40">
        <v>122.57156579039007</v>
      </c>
      <c r="AU9" s="40">
        <v>120.99602164472691</v>
      </c>
      <c r="AV9" s="40">
        <v>135.36950933023996</v>
      </c>
      <c r="AW9" s="40">
        <v>127.52524798727802</v>
      </c>
      <c r="AX9" s="40">
        <v>114.94747931513106</v>
      </c>
      <c r="AY9" s="40">
        <v>116.01711765930328</v>
      </c>
      <c r="AZ9" s="40">
        <v>125.38326539151896</v>
      </c>
      <c r="BA9" s="40">
        <v>138.03772818583471</v>
      </c>
      <c r="BB9" s="40">
        <v>144.67210936736126</v>
      </c>
      <c r="BC9" s="40">
        <v>145.69985760930012</v>
      </c>
      <c r="BD9" s="40">
        <v>132.28001960035738</v>
      </c>
      <c r="BE9" s="40">
        <v>123.04500694872326</v>
      </c>
      <c r="BF9" s="40">
        <v>129.26243586089475</v>
      </c>
      <c r="BG9" s="40">
        <v>127.13019277663142</v>
      </c>
      <c r="BH9" s="40">
        <v>143.04977492087286</v>
      </c>
      <c r="BI9" s="40">
        <v>134.33757533103457</v>
      </c>
      <c r="BJ9" s="40">
        <v>121.64504885833227</v>
      </c>
      <c r="BK9" s="40">
        <v>124.02647254495903</v>
      </c>
      <c r="BL9" s="40">
        <v>131.20274598107713</v>
      </c>
      <c r="BM9" s="40">
        <v>149.11685896857236</v>
      </c>
      <c r="BN9" s="40">
        <v>156.68206132192535</v>
      </c>
      <c r="BO9" s="40">
        <v>153.35550821536003</v>
      </c>
      <c r="BP9" s="40">
        <v>137.27145600873044</v>
      </c>
      <c r="BQ9" s="40">
        <v>131.79801855439274</v>
      </c>
      <c r="BR9" s="40">
        <v>128.38653376687827</v>
      </c>
      <c r="BS9" s="40">
        <v>24.984051641899946</v>
      </c>
      <c r="BT9" s="40">
        <v>70.289534006382084</v>
      </c>
      <c r="BU9" s="40">
        <v>130.97211778270548</v>
      </c>
      <c r="BV9" s="40">
        <v>114.46866432280565</v>
      </c>
      <c r="BW9" s="40">
        <v>115.19424546296722</v>
      </c>
      <c r="BX9" s="40">
        <v>132.43145874188426</v>
      </c>
      <c r="BY9" s="40">
        <v>148.74101944108978</v>
      </c>
      <c r="BZ9" s="40">
        <v>151.67658574761185</v>
      </c>
      <c r="CA9" s="40">
        <v>154.29257951098825</v>
      </c>
      <c r="CB9" s="40">
        <v>133.40291460116558</v>
      </c>
      <c r="CC9" s="40">
        <v>128.40437387543477</v>
      </c>
      <c r="CD9" s="40">
        <v>134.1936521863976</v>
      </c>
      <c r="CE9" s="40">
        <v>102.34878594787442</v>
      </c>
      <c r="CF9" s="40">
        <v>90.700005500313424</v>
      </c>
      <c r="CG9" s="40">
        <v>90.307642165300265</v>
      </c>
      <c r="CH9" s="40">
        <v>91.456464733835318</v>
      </c>
      <c r="CI9" s="40">
        <v>108.25718692920802</v>
      </c>
      <c r="CJ9" s="40">
        <v>123.00830085213562</v>
      </c>
      <c r="CK9" s="40">
        <v>148.43633126577464</v>
      </c>
      <c r="CL9" s="40">
        <v>155.37866923393571</v>
      </c>
      <c r="CM9" s="40">
        <v>157.4287647463033</v>
      </c>
      <c r="CN9" s="40">
        <v>137.30545646578383</v>
      </c>
      <c r="CO9" s="40">
        <v>132.90138162670976</v>
      </c>
      <c r="CP9" s="40">
        <v>143.02091089686442</v>
      </c>
      <c r="CQ9" s="40">
        <v>109.38186180371781</v>
      </c>
      <c r="CR9" s="40">
        <v>95.536387520222945</v>
      </c>
      <c r="CS9" s="40">
        <v>96.458861046133677</v>
      </c>
      <c r="CT9" s="40">
        <v>100.40836227245711</v>
      </c>
      <c r="CU9" s="40">
        <v>110.96866132114549</v>
      </c>
      <c r="CV9" s="40">
        <v>123.47409790142302</v>
      </c>
      <c r="CW9" s="40">
        <v>136.4373513366593</v>
      </c>
      <c r="CX9" s="40">
        <v>155.79292571734888</v>
      </c>
      <c r="CY9" s="40">
        <v>152.95270939377014</v>
      </c>
      <c r="CZ9" s="40">
        <v>135.24108349716266</v>
      </c>
      <c r="DA9" s="40">
        <v>140.20393151142852</v>
      </c>
      <c r="DB9" s="40">
        <v>148.7764564513362</v>
      </c>
      <c r="DC9" s="40">
        <v>115.31382336327137</v>
      </c>
      <c r="DD9" s="40">
        <v>105.31428457314803</v>
      </c>
      <c r="DE9" s="40">
        <v>109.10425888417539</v>
      </c>
      <c r="DF9" s="40">
        <v>108.60709147474566</v>
      </c>
      <c r="DG9" s="40">
        <v>115.34967529020982</v>
      </c>
      <c r="DH9" s="40">
        <v>129.33728839952022</v>
      </c>
      <c r="DI9" s="40">
        <v>144.90583781566477</v>
      </c>
      <c r="DJ9" s="40">
        <v>160.99380816976628</v>
      </c>
      <c r="DK9" s="40">
        <v>149.58183697635269</v>
      </c>
      <c r="DL9" s="40">
        <v>137.29879100887848</v>
      </c>
      <c r="DM9" s="40">
        <v>130.82592807598934</v>
      </c>
      <c r="DN9" s="40">
        <v>160.18474617174215</v>
      </c>
      <c r="DO9" s="40">
        <v>120.25263433560892</v>
      </c>
      <c r="DP9" s="40">
        <v>107.48757802898164</v>
      </c>
      <c r="DQ9" s="40">
        <v>107.92744320019858</v>
      </c>
      <c r="DR9" s="40">
        <v>117.57943813127552</v>
      </c>
      <c r="DS9" s="40">
        <v>120.70319609791537</v>
      </c>
      <c r="DT9" s="40">
        <v>132.67081519498905</v>
      </c>
      <c r="DU9" s="40">
        <v>147.24205752077279</v>
      </c>
      <c r="DV9" s="40">
        <v>155.11083834433811</v>
      </c>
      <c r="DW9" s="40">
        <v>146.73165323056574</v>
      </c>
      <c r="DX9" s="40">
        <v>138.44267216018011</v>
      </c>
      <c r="DY9" s="40">
        <v>137.45053330866523</v>
      </c>
      <c r="DZ9" s="40">
        <v>165.56440580737942</v>
      </c>
      <c r="EA9" s="40">
        <v>123.97063040755614</v>
      </c>
      <c r="EB9" s="40">
        <v>0</v>
      </c>
      <c r="EC9" s="40">
        <v>0</v>
      </c>
      <c r="ED9" s="40">
        <v>0</v>
      </c>
      <c r="EE9" s="40">
        <v>0</v>
      </c>
      <c r="EF9" s="40">
        <v>0</v>
      </c>
      <c r="EG9" s="40">
        <v>0</v>
      </c>
      <c r="EH9" s="40">
        <v>0</v>
      </c>
      <c r="EI9" s="40">
        <v>0</v>
      </c>
      <c r="EJ9" s="40">
        <v>93.132007067280924</v>
      </c>
      <c r="EK9" s="40">
        <v>100.92693428097765</v>
      </c>
      <c r="EL9" s="40">
        <v>93.303412034176915</v>
      </c>
      <c r="EM9" s="40">
        <v>112.63764661756447</v>
      </c>
      <c r="EN9" s="40">
        <v>101.77673765719847</v>
      </c>
      <c r="EO9" s="40">
        <v>110.49589262897162</v>
      </c>
      <c r="EP9" s="40">
        <v>100.87325276927341</v>
      </c>
      <c r="EQ9" s="40">
        <v>119.8855626403858</v>
      </c>
      <c r="ER9" s="40">
        <v>111.29373748134724</v>
      </c>
      <c r="ES9" s="40">
        <v>121.90583891004617</v>
      </c>
      <c r="ET9" s="40">
        <v>114.79118133185337</v>
      </c>
      <c r="EU9" s="40">
        <v>135.50914459404405</v>
      </c>
      <c r="EV9" s="40">
        <v>121.04224645099676</v>
      </c>
      <c r="EW9" s="40">
        <v>127.96359298741497</v>
      </c>
      <c r="EX9" s="40">
        <v>118.78262078865112</v>
      </c>
      <c r="EY9" s="40">
        <v>142.80323172083203</v>
      </c>
      <c r="EZ9" s="40">
        <v>128.19582080332512</v>
      </c>
      <c r="FA9" s="40">
        <v>134.83918100951294</v>
      </c>
      <c r="FB9" s="40">
        <v>125.62475579478946</v>
      </c>
      <c r="FC9" s="40">
        <v>153.05147616861925</v>
      </c>
      <c r="FD9" s="40">
        <v>132.4853361100005</v>
      </c>
      <c r="FE9" s="40">
        <v>75.415234476995835</v>
      </c>
      <c r="FF9" s="40">
        <v>120.69812284255238</v>
      </c>
      <c r="FG9" s="40">
        <v>151.57006156656328</v>
      </c>
      <c r="FH9" s="40">
        <v>132.00031355433262</v>
      </c>
      <c r="FI9" s="40">
        <v>94.452144537829369</v>
      </c>
      <c r="FJ9" s="40">
        <v>107.57398417172631</v>
      </c>
      <c r="FK9" s="40">
        <v>153.74792174867119</v>
      </c>
      <c r="FL9" s="40">
        <v>137.74258299645268</v>
      </c>
      <c r="FM9" s="40">
        <v>100.45903679002481</v>
      </c>
      <c r="FN9" s="40">
        <v>111.61704049834186</v>
      </c>
      <c r="FO9" s="40">
        <v>148.39432881592612</v>
      </c>
      <c r="FP9" s="40">
        <v>141.40715715330916</v>
      </c>
      <c r="FQ9" s="40">
        <v>109.91078894019826</v>
      </c>
      <c r="FR9" s="40">
        <v>117.76468505482524</v>
      </c>
      <c r="FS9" s="40">
        <v>151.82716098726124</v>
      </c>
      <c r="FT9" s="40">
        <v>142.76982175220334</v>
      </c>
      <c r="FU9" s="40">
        <v>111.88921852159638</v>
      </c>
      <c r="FV9" s="40">
        <v>123.65114980805997</v>
      </c>
      <c r="FW9" s="40">
        <v>149.69484969855887</v>
      </c>
      <c r="FX9" s="40">
        <v>147.15253709207491</v>
      </c>
      <c r="FY9" s="40">
        <v>41.323543469185381</v>
      </c>
      <c r="FZ9" s="40">
        <v>0</v>
      </c>
      <c r="GA9" s="40">
        <v>0</v>
      </c>
      <c r="GB9" s="40">
        <v>99.999999999999986</v>
      </c>
      <c r="GC9" s="40">
        <v>108.25786142395732</v>
      </c>
      <c r="GD9" s="40">
        <v>120.87497557932271</v>
      </c>
      <c r="GE9" s="40">
        <v>127.64792298697371</v>
      </c>
      <c r="GF9" s="40">
        <v>135.42780844406172</v>
      </c>
      <c r="GG9" s="40">
        <v>120.04218874902801</v>
      </c>
      <c r="GH9" s="40">
        <v>121.9435910031399</v>
      </c>
      <c r="GI9" s="40">
        <v>124.55324727518638</v>
      </c>
      <c r="GJ9" s="40">
        <v>134.8838237057997</v>
      </c>
      <c r="GK9" s="40">
        <v>137.14052489805474</v>
      </c>
      <c r="GL9" s="40">
        <v>141.35706042094523</v>
      </c>
      <c r="GM9" s="40">
        <v>99.999999999999986</v>
      </c>
      <c r="GN9" s="40">
        <v>108.25786142395732</v>
      </c>
      <c r="GO9" s="40">
        <v>120.87497557932271</v>
      </c>
      <c r="GP9" s="40">
        <v>127.64792298697371</v>
      </c>
      <c r="GQ9" s="40">
        <v>135.42780844406172</v>
      </c>
      <c r="GR9" s="40">
        <v>120.04218874902801</v>
      </c>
      <c r="GS9" s="40">
        <v>121.9435910031399</v>
      </c>
      <c r="GT9" s="40">
        <v>124.55324727518638</v>
      </c>
      <c r="GU9" s="40">
        <v>130.22744803389844</v>
      </c>
      <c r="GV9" s="40">
        <v>132.00125994510464</v>
      </c>
      <c r="GW9" s="40">
        <v>47.119020140315079</v>
      </c>
      <c r="GX9" s="119"/>
      <c r="GY9" s="118" t="s">
        <v>685</v>
      </c>
    </row>
    <row r="10" spans="1:207" s="7" customFormat="1" ht="45" customHeight="1">
      <c r="A10" s="571"/>
      <c r="B10" s="35"/>
      <c r="C10" s="36">
        <v>1.4</v>
      </c>
      <c r="D10" s="37">
        <v>1.4395171783940699</v>
      </c>
      <c r="E10" s="102">
        <v>16</v>
      </c>
      <c r="F10" s="103"/>
      <c r="G10" s="103" t="s">
        <v>691</v>
      </c>
      <c r="H10" s="40">
        <v>92.635564697076589</v>
      </c>
      <c r="I10" s="40">
        <v>91.638530629738426</v>
      </c>
      <c r="J10" s="40">
        <v>104.78388334890195</v>
      </c>
      <c r="K10" s="40">
        <v>106.67898990195286</v>
      </c>
      <c r="L10" s="40">
        <v>93.213040033822281</v>
      </c>
      <c r="M10" s="40">
        <v>97.629419298055197</v>
      </c>
      <c r="N10" s="40">
        <v>97.121766544192809</v>
      </c>
      <c r="O10" s="40">
        <v>96.873392717020465</v>
      </c>
      <c r="P10" s="40">
        <v>102.3085832517307</v>
      </c>
      <c r="Q10" s="40">
        <v>106.21235629563458</v>
      </c>
      <c r="R10" s="40">
        <v>105.43793070963849</v>
      </c>
      <c r="S10" s="40">
        <v>105.46654257223561</v>
      </c>
      <c r="T10" s="40">
        <v>100.32717249441799</v>
      </c>
      <c r="U10" s="40">
        <v>96.754877054684769</v>
      </c>
      <c r="V10" s="40">
        <v>100.9696591704234</v>
      </c>
      <c r="W10" s="40">
        <v>102.898114593344</v>
      </c>
      <c r="X10" s="40">
        <v>99.240786242464893</v>
      </c>
      <c r="Y10" s="40">
        <v>107.56876453240602</v>
      </c>
      <c r="Z10" s="40">
        <v>101.7340960838104</v>
      </c>
      <c r="AA10" s="40">
        <v>102.36411627681667</v>
      </c>
      <c r="AB10" s="40">
        <v>100.77343510436144</v>
      </c>
      <c r="AC10" s="40">
        <v>105.88359744524587</v>
      </c>
      <c r="AD10" s="40">
        <v>109.38950211647993</v>
      </c>
      <c r="AE10" s="40">
        <v>111.32345511825666</v>
      </c>
      <c r="AF10" s="40">
        <v>103.97570601083423</v>
      </c>
      <c r="AG10" s="40">
        <v>103.63126766820135</v>
      </c>
      <c r="AH10" s="40">
        <v>108.93539601235508</v>
      </c>
      <c r="AI10" s="40">
        <v>108.88840164936427</v>
      </c>
      <c r="AJ10" s="40">
        <v>106.52007318444402</v>
      </c>
      <c r="AK10" s="40">
        <v>106.41927743517361</v>
      </c>
      <c r="AL10" s="40">
        <v>103.57990258446034</v>
      </c>
      <c r="AM10" s="40">
        <v>103.13553144236099</v>
      </c>
      <c r="AN10" s="40">
        <v>103.31229166713891</v>
      </c>
      <c r="AO10" s="40">
        <v>107.35035639501154</v>
      </c>
      <c r="AP10" s="40">
        <v>112.38523872704226</v>
      </c>
      <c r="AQ10" s="40">
        <v>113.93984527811882</v>
      </c>
      <c r="AR10" s="40">
        <v>111.75194030186469</v>
      </c>
      <c r="AS10" s="40">
        <v>111.16671251976939</v>
      </c>
      <c r="AT10" s="40">
        <v>112.49679290148109</v>
      </c>
      <c r="AU10" s="40">
        <v>112.78138791158614</v>
      </c>
      <c r="AV10" s="40">
        <v>109.95759543837697</v>
      </c>
      <c r="AW10" s="40">
        <v>111.37387375534824</v>
      </c>
      <c r="AX10" s="40">
        <v>108.74657627304352</v>
      </c>
      <c r="AY10" s="40">
        <v>111.02570399697363</v>
      </c>
      <c r="AZ10" s="40">
        <v>111.91921547682853</v>
      </c>
      <c r="BA10" s="40">
        <v>116.5234080221541</v>
      </c>
      <c r="BB10" s="40">
        <v>116.49691343682913</v>
      </c>
      <c r="BC10" s="40">
        <v>120.15867391383213</v>
      </c>
      <c r="BD10" s="40">
        <v>118.70128690409001</v>
      </c>
      <c r="BE10" s="40">
        <v>117.21051576215091</v>
      </c>
      <c r="BF10" s="40">
        <v>116.19153045624569</v>
      </c>
      <c r="BG10" s="40">
        <v>116.99106530627722</v>
      </c>
      <c r="BH10" s="40">
        <v>116.23359320491507</v>
      </c>
      <c r="BI10" s="40">
        <v>116.07026251897447</v>
      </c>
      <c r="BJ10" s="40">
        <v>114.80728528247428</v>
      </c>
      <c r="BK10" s="40">
        <v>116.8737250807099</v>
      </c>
      <c r="BL10" s="40">
        <v>119.18268744669518</v>
      </c>
      <c r="BM10" s="40">
        <v>121.30071212723053</v>
      </c>
      <c r="BN10" s="40">
        <v>121.56172733172728</v>
      </c>
      <c r="BO10" s="40">
        <v>125.58328379777025</v>
      </c>
      <c r="BP10" s="40">
        <v>121.70789989908052</v>
      </c>
      <c r="BQ10" s="40">
        <v>125.1487941778295</v>
      </c>
      <c r="BR10" s="40">
        <v>113.32696320155864</v>
      </c>
      <c r="BS10" s="40">
        <v>24.294225889814371</v>
      </c>
      <c r="BT10" s="40">
        <v>56.812716350429291</v>
      </c>
      <c r="BU10" s="40">
        <v>122.37559419832202</v>
      </c>
      <c r="BV10" s="40">
        <v>102.82299839270246</v>
      </c>
      <c r="BW10" s="40">
        <v>102.26902378364642</v>
      </c>
      <c r="BX10" s="40">
        <v>116.02591442870323</v>
      </c>
      <c r="BY10" s="40">
        <v>115.7892887816858</v>
      </c>
      <c r="BZ10" s="40">
        <v>121.48803642350121</v>
      </c>
      <c r="CA10" s="40">
        <v>126.45608189765181</v>
      </c>
      <c r="CB10" s="40">
        <v>118.29764876012797</v>
      </c>
      <c r="CC10" s="40">
        <v>120.06438300715391</v>
      </c>
      <c r="CD10" s="40">
        <v>119.17070282502262</v>
      </c>
      <c r="CE10" s="40">
        <v>109.12775047706702</v>
      </c>
      <c r="CF10" s="40">
        <v>107.66906862322578</v>
      </c>
      <c r="CG10" s="40">
        <v>100.34096440792473</v>
      </c>
      <c r="CH10" s="40">
        <v>79.217737847283885</v>
      </c>
      <c r="CI10" s="40">
        <v>99.999409320949056</v>
      </c>
      <c r="CJ10" s="40">
        <v>113.80625438794371</v>
      </c>
      <c r="CK10" s="40">
        <v>121.77654770364506</v>
      </c>
      <c r="CL10" s="40">
        <v>136.64241998320705</v>
      </c>
      <c r="CM10" s="40">
        <v>137.23158387601188</v>
      </c>
      <c r="CN10" s="40">
        <v>131.6478541604728</v>
      </c>
      <c r="CO10" s="40">
        <v>128.1801163774567</v>
      </c>
      <c r="CP10" s="40">
        <v>131.05191255871736</v>
      </c>
      <c r="CQ10" s="40">
        <v>117.66730490096644</v>
      </c>
      <c r="CR10" s="40">
        <v>117.88043078533389</v>
      </c>
      <c r="CS10" s="40">
        <v>118.13885926000175</v>
      </c>
      <c r="CT10" s="40">
        <v>112.78936133358729</v>
      </c>
      <c r="CU10" s="40">
        <v>113.11559180779456</v>
      </c>
      <c r="CV10" s="40">
        <v>122.14896686149723</v>
      </c>
      <c r="CW10" s="40">
        <v>121.91175465937485</v>
      </c>
      <c r="CX10" s="40">
        <v>120.74815554165093</v>
      </c>
      <c r="CY10" s="40">
        <v>119.63040690037954</v>
      </c>
      <c r="CZ10" s="40">
        <v>112.52602075221733</v>
      </c>
      <c r="DA10" s="40">
        <v>125.01925072664608</v>
      </c>
      <c r="DB10" s="40">
        <v>119.5495323594468</v>
      </c>
      <c r="DC10" s="40">
        <v>106.04396107313779</v>
      </c>
      <c r="DD10" s="40">
        <v>116.21842502230929</v>
      </c>
      <c r="DE10" s="40">
        <v>113.55471947381908</v>
      </c>
      <c r="DF10" s="40">
        <v>109.03437593769519</v>
      </c>
      <c r="DG10" s="40">
        <v>111.75831353629373</v>
      </c>
      <c r="DH10" s="40">
        <v>117.48595382268651</v>
      </c>
      <c r="DI10" s="40">
        <v>124.00054871787979</v>
      </c>
      <c r="DJ10" s="40">
        <v>118.45362704832388</v>
      </c>
      <c r="DK10" s="40">
        <v>116.04387545295589</v>
      </c>
      <c r="DL10" s="40">
        <v>113.35007069214517</v>
      </c>
      <c r="DM10" s="40">
        <v>119.48742801663266</v>
      </c>
      <c r="DN10" s="40">
        <v>122.62324908659569</v>
      </c>
      <c r="DO10" s="40">
        <v>110.98044037462532</v>
      </c>
      <c r="DP10" s="40">
        <v>118.30629145187108</v>
      </c>
      <c r="DQ10" s="40">
        <v>119.39083111615282</v>
      </c>
      <c r="DR10" s="40">
        <v>119.56636001076075</v>
      </c>
      <c r="DS10" s="40">
        <v>117.07663752655549</v>
      </c>
      <c r="DT10" s="40">
        <v>124.60595984888035</v>
      </c>
      <c r="DU10" s="40">
        <v>128.54212955498045</v>
      </c>
      <c r="DV10" s="40">
        <v>123.64643066776158</v>
      </c>
      <c r="DW10" s="40">
        <v>123.22307572134122</v>
      </c>
      <c r="DX10" s="40">
        <v>116.95781243060779</v>
      </c>
      <c r="DY10" s="40">
        <v>123.82208717360884</v>
      </c>
      <c r="DZ10" s="40">
        <v>125.72828053153323</v>
      </c>
      <c r="EA10" s="40">
        <v>114.71655035185948</v>
      </c>
      <c r="EB10" s="40">
        <v>0</v>
      </c>
      <c r="EC10" s="40">
        <v>0</v>
      </c>
      <c r="ED10" s="40">
        <v>0</v>
      </c>
      <c r="EE10" s="40">
        <v>0</v>
      </c>
      <c r="EF10" s="40">
        <v>0</v>
      </c>
      <c r="EG10" s="40">
        <v>0</v>
      </c>
      <c r="EH10" s="40">
        <v>0</v>
      </c>
      <c r="EI10" s="40">
        <v>0</v>
      </c>
      <c r="EJ10" s="40">
        <v>96.352659558572327</v>
      </c>
      <c r="EK10" s="40">
        <v>99.173816411276789</v>
      </c>
      <c r="EL10" s="40">
        <v>98.767914170981328</v>
      </c>
      <c r="EM10" s="40">
        <v>105.70560985916956</v>
      </c>
      <c r="EN10" s="40">
        <v>99.350569573175378</v>
      </c>
      <c r="EO10" s="40">
        <v>103.23588845607163</v>
      </c>
      <c r="EP10" s="40">
        <v>101.62388248832951</v>
      </c>
      <c r="EQ10" s="40">
        <v>108.86551822666083</v>
      </c>
      <c r="ER10" s="40">
        <v>105.51412323046355</v>
      </c>
      <c r="ES10" s="40">
        <v>107.27591742299397</v>
      </c>
      <c r="ET10" s="40">
        <v>103.34257523132008</v>
      </c>
      <c r="EU10" s="40">
        <v>111.22514680005754</v>
      </c>
      <c r="EV10" s="40">
        <v>111.80514857437173</v>
      </c>
      <c r="EW10" s="40">
        <v>111.37095236843713</v>
      </c>
      <c r="EX10" s="40">
        <v>110.56383191561524</v>
      </c>
      <c r="EY10" s="40">
        <v>117.72633179093846</v>
      </c>
      <c r="EZ10" s="40">
        <v>117.36777770749553</v>
      </c>
      <c r="FA10" s="40">
        <v>116.43164034338891</v>
      </c>
      <c r="FB10" s="40">
        <v>116.95456593662645</v>
      </c>
      <c r="FC10" s="40">
        <v>122.81524108557602</v>
      </c>
      <c r="FD10" s="40">
        <v>120.0612190928229</v>
      </c>
      <c r="FE10" s="40">
        <v>67.827512146188553</v>
      </c>
      <c r="FF10" s="40">
        <v>107.03931220168404</v>
      </c>
      <c r="FG10" s="40">
        <v>121.24446903427962</v>
      </c>
      <c r="FH10" s="40">
        <v>119.17757819743484</v>
      </c>
      <c r="FI10" s="40">
        <v>105.71259450273918</v>
      </c>
      <c r="FJ10" s="40">
        <v>97.674467185392203</v>
      </c>
      <c r="FK10" s="40">
        <v>131.88351718762132</v>
      </c>
      <c r="FL10" s="40">
        <v>130.29329436554895</v>
      </c>
      <c r="FM10" s="40">
        <v>117.89553164876736</v>
      </c>
      <c r="FN10" s="40">
        <v>116.01797333429302</v>
      </c>
      <c r="FO10" s="40">
        <v>120.76343903380177</v>
      </c>
      <c r="FP10" s="40">
        <v>119.03160127943674</v>
      </c>
      <c r="FQ10" s="40">
        <v>111.93903518975539</v>
      </c>
      <c r="FR10" s="40">
        <v>112.75954776555847</v>
      </c>
      <c r="FS10" s="40">
        <v>119.49935040638651</v>
      </c>
      <c r="FT10" s="40">
        <v>118.48691593179119</v>
      </c>
      <c r="FU10" s="40">
        <v>116.22585431421641</v>
      </c>
      <c r="FV10" s="40">
        <v>120.4163191287322</v>
      </c>
      <c r="FW10" s="40">
        <v>125.13721198136108</v>
      </c>
      <c r="FX10" s="40">
        <v>122.16939337858328</v>
      </c>
      <c r="FY10" s="40">
        <v>38.238850117286496</v>
      </c>
      <c r="FZ10" s="40">
        <v>0</v>
      </c>
      <c r="GA10" s="40">
        <v>0</v>
      </c>
      <c r="GB10" s="40">
        <v>99.999999999999986</v>
      </c>
      <c r="GC10" s="40">
        <v>103.26896468605931</v>
      </c>
      <c r="GD10" s="40">
        <v>106.83944067120876</v>
      </c>
      <c r="GE10" s="40">
        <v>112.86656616234063</v>
      </c>
      <c r="GF10" s="40">
        <v>118.39230626827174</v>
      </c>
      <c r="GG10" s="40">
        <v>104.04312811874377</v>
      </c>
      <c r="GH10" s="40">
        <v>113.61203926829688</v>
      </c>
      <c r="GI10" s="40">
        <v>121.24255959560276</v>
      </c>
      <c r="GJ10" s="40">
        <v>115.784691227862</v>
      </c>
      <c r="GK10" s="40">
        <v>116.61029704249972</v>
      </c>
      <c r="GL10" s="40">
        <v>120.30618262190234</v>
      </c>
      <c r="GM10" s="40">
        <v>99.999999999999986</v>
      </c>
      <c r="GN10" s="40">
        <v>103.26896468605931</v>
      </c>
      <c r="GO10" s="40">
        <v>106.83944067120876</v>
      </c>
      <c r="GP10" s="40">
        <v>112.86656616234063</v>
      </c>
      <c r="GQ10" s="40">
        <v>118.39230626827174</v>
      </c>
      <c r="GR10" s="40">
        <v>104.04312811874377</v>
      </c>
      <c r="GS10" s="40">
        <v>113.61203926829688</v>
      </c>
      <c r="GT10" s="40">
        <v>121.24255959560276</v>
      </c>
      <c r="GU10" s="40">
        <v>115.80738366028429</v>
      </c>
      <c r="GV10" s="40">
        <v>120.06657533902522</v>
      </c>
      <c r="GW10" s="40">
        <v>40.102060873967446</v>
      </c>
      <c r="GX10" s="117"/>
      <c r="GY10" s="118" t="s">
        <v>692</v>
      </c>
    </row>
    <row r="11" spans="1:207" s="8" customFormat="1" ht="18" customHeight="1">
      <c r="A11" s="571"/>
      <c r="C11" s="36">
        <v>1.5</v>
      </c>
      <c r="D11" s="37">
        <v>9.3572843416015807</v>
      </c>
      <c r="E11" s="104">
        <v>19</v>
      </c>
      <c r="F11" s="103"/>
      <c r="G11" s="103" t="s">
        <v>698</v>
      </c>
      <c r="H11" s="40">
        <v>107.54097869777289</v>
      </c>
      <c r="I11" s="40">
        <v>100.08148044497979</v>
      </c>
      <c r="J11" s="40">
        <v>106.72695190260947</v>
      </c>
      <c r="K11" s="40">
        <v>91.084741644615903</v>
      </c>
      <c r="L11" s="40">
        <v>100.43798164805864</v>
      </c>
      <c r="M11" s="40">
        <v>102.68347895245449</v>
      </c>
      <c r="N11" s="40">
        <v>98.80915517217727</v>
      </c>
      <c r="O11" s="40">
        <v>88.845147560652094</v>
      </c>
      <c r="P11" s="40">
        <v>94.864988916407484</v>
      </c>
      <c r="Q11" s="40">
        <v>106.56872465104755</v>
      </c>
      <c r="R11" s="40">
        <v>95.998886847400968</v>
      </c>
      <c r="S11" s="40">
        <v>106.35748356182344</v>
      </c>
      <c r="T11" s="40">
        <v>106.9064029361946</v>
      </c>
      <c r="U11" s="40">
        <v>102.04441249651299</v>
      </c>
      <c r="V11" s="40">
        <v>109.20444203047727</v>
      </c>
      <c r="W11" s="40">
        <v>95.766218017339966</v>
      </c>
      <c r="X11" s="40">
        <v>105.19778405408181</v>
      </c>
      <c r="Y11" s="40">
        <v>107.90424986952534</v>
      </c>
      <c r="Z11" s="40">
        <v>102.37512142507276</v>
      </c>
      <c r="AA11" s="40">
        <v>90.725089908691061</v>
      </c>
      <c r="AB11" s="40">
        <v>98.295595857964742</v>
      </c>
      <c r="AC11" s="40">
        <v>108.80783413641561</v>
      </c>
      <c r="AD11" s="40">
        <v>101.05073732568009</v>
      </c>
      <c r="AE11" s="40">
        <v>108.75850401135843</v>
      </c>
      <c r="AF11" s="40">
        <v>108.7884137547351</v>
      </c>
      <c r="AG11" s="40">
        <v>104.2929175395396</v>
      </c>
      <c r="AH11" s="40">
        <v>112.85939108235581</v>
      </c>
      <c r="AI11" s="40">
        <v>97.278126077686352</v>
      </c>
      <c r="AJ11" s="40">
        <v>107.60062745930807</v>
      </c>
      <c r="AK11" s="40">
        <v>109.47625099019793</v>
      </c>
      <c r="AL11" s="40">
        <v>105.61918733032934</v>
      </c>
      <c r="AM11" s="40">
        <v>100.0242803681146</v>
      </c>
      <c r="AN11" s="40">
        <v>103.28380340085995</v>
      </c>
      <c r="AO11" s="40">
        <v>109.54360706159379</v>
      </c>
      <c r="AP11" s="40">
        <v>110.55531538733209</v>
      </c>
      <c r="AQ11" s="40">
        <v>110.55484797692098</v>
      </c>
      <c r="AR11" s="40">
        <v>116.11935115841473</v>
      </c>
      <c r="AS11" s="40">
        <v>112.34735890956863</v>
      </c>
      <c r="AT11" s="40">
        <v>111.79995285687779</v>
      </c>
      <c r="AU11" s="40">
        <v>100.09063847053007</v>
      </c>
      <c r="AV11" s="40">
        <v>110.82949913411839</v>
      </c>
      <c r="AW11" s="40">
        <v>111.05539606899839</v>
      </c>
      <c r="AX11" s="40">
        <v>106.38591660871928</v>
      </c>
      <c r="AY11" s="40">
        <v>103.00484792929997</v>
      </c>
      <c r="AZ11" s="40">
        <v>106.54425534249877</v>
      </c>
      <c r="BA11" s="40">
        <v>115.17549302722891</v>
      </c>
      <c r="BB11" s="40">
        <v>116.43674791382411</v>
      </c>
      <c r="BC11" s="40">
        <v>112.40685849414305</v>
      </c>
      <c r="BD11" s="40">
        <v>120.59348212555997</v>
      </c>
      <c r="BE11" s="40">
        <v>112.60182898879071</v>
      </c>
      <c r="BF11" s="40">
        <v>116.59255228793894</v>
      </c>
      <c r="BG11" s="40">
        <v>104.09460925353011</v>
      </c>
      <c r="BH11" s="40">
        <v>113.08766370587142</v>
      </c>
      <c r="BI11" s="40">
        <v>114.10910662388318</v>
      </c>
      <c r="BJ11" s="40">
        <v>110.46905674260972</v>
      </c>
      <c r="BK11" s="40">
        <v>105.81866930979267</v>
      </c>
      <c r="BL11" s="40">
        <v>109.08960390186697</v>
      </c>
      <c r="BM11" s="40">
        <v>117.58844039767702</v>
      </c>
      <c r="BN11" s="40">
        <v>117.78653372030875</v>
      </c>
      <c r="BO11" s="40">
        <v>116.42424170843059</v>
      </c>
      <c r="BP11" s="40">
        <v>125.08451567429717</v>
      </c>
      <c r="BQ11" s="40">
        <v>119.87789573126481</v>
      </c>
      <c r="BR11" s="40">
        <v>117.53208222586174</v>
      </c>
      <c r="BS11" s="40">
        <v>66.280406630922556</v>
      </c>
      <c r="BT11" s="40">
        <v>69.740338119552902</v>
      </c>
      <c r="BU11" s="40">
        <v>100.31753927375327</v>
      </c>
      <c r="BV11" s="40">
        <v>98.371462918565229</v>
      </c>
      <c r="BW11" s="40">
        <v>96.85904353631814</v>
      </c>
      <c r="BX11" s="40">
        <v>98.669153422345673</v>
      </c>
      <c r="BY11" s="40">
        <v>104.49674993603188</v>
      </c>
      <c r="BZ11" s="40">
        <v>104.86731177923386</v>
      </c>
      <c r="CA11" s="40">
        <v>112.03005512276462</v>
      </c>
      <c r="CB11" s="40">
        <v>109.66727201759082</v>
      </c>
      <c r="CC11" s="40">
        <v>115.77348508822672</v>
      </c>
      <c r="CD11" s="40">
        <v>115.67830410019995</v>
      </c>
      <c r="CE11" s="40">
        <v>93.261234263494018</v>
      </c>
      <c r="CF11" s="40">
        <v>106.95715042830571</v>
      </c>
      <c r="CG11" s="40">
        <v>117.58522095193881</v>
      </c>
      <c r="CH11" s="40">
        <v>122.614605765652</v>
      </c>
      <c r="CI11" s="40">
        <v>116.25229678058621</v>
      </c>
      <c r="CJ11" s="40">
        <v>107.8892452149603</v>
      </c>
      <c r="CK11" s="40">
        <v>114.94032308589732</v>
      </c>
      <c r="CL11" s="40">
        <v>121.25067227336034</v>
      </c>
      <c r="CM11" s="40">
        <v>112.84190207195171</v>
      </c>
      <c r="CN11" s="40">
        <v>111.83833922324365</v>
      </c>
      <c r="CO11" s="40">
        <v>114.14541098463326</v>
      </c>
      <c r="CP11" s="40">
        <v>129.87712984673996</v>
      </c>
      <c r="CQ11" s="40">
        <v>92.365182221885604</v>
      </c>
      <c r="CR11" s="40">
        <v>109.10615787854989</v>
      </c>
      <c r="CS11" s="40">
        <v>130.47991606010839</v>
      </c>
      <c r="CT11" s="40">
        <v>129.57947396990517</v>
      </c>
      <c r="CU11" s="40">
        <v>131.15206255584141</v>
      </c>
      <c r="CV11" s="40">
        <v>124.47678614164663</v>
      </c>
      <c r="CW11" s="40">
        <v>127.14183833064095</v>
      </c>
      <c r="CX11" s="40">
        <v>123.20640627445462</v>
      </c>
      <c r="CY11" s="40">
        <v>116.65683988650116</v>
      </c>
      <c r="CZ11" s="40">
        <v>124.1720000178517</v>
      </c>
      <c r="DA11" s="40">
        <v>121.52522753594953</v>
      </c>
      <c r="DB11" s="40">
        <v>138.22577601659313</v>
      </c>
      <c r="DC11" s="40">
        <v>93.820673596910822</v>
      </c>
      <c r="DD11" s="40">
        <v>115.74579092540624</v>
      </c>
      <c r="DE11" s="40">
        <v>116.42916442859145</v>
      </c>
      <c r="DF11" s="40">
        <v>116.4819682549106</v>
      </c>
      <c r="DG11" s="40">
        <v>121.27819699229936</v>
      </c>
      <c r="DH11" s="40">
        <v>114.87742504830727</v>
      </c>
      <c r="DI11" s="40">
        <v>122.01903424373688</v>
      </c>
      <c r="DJ11" s="40">
        <v>121.01097682419582</v>
      </c>
      <c r="DK11" s="40">
        <v>111.25868417596756</v>
      </c>
      <c r="DL11" s="40">
        <v>120.42155345737483</v>
      </c>
      <c r="DM11" s="40">
        <v>124.1567124079716</v>
      </c>
      <c r="DN11" s="40">
        <v>140.83998580428405</v>
      </c>
      <c r="DO11" s="40">
        <v>99.33359249046849</v>
      </c>
      <c r="DP11" s="40">
        <v>109.35196516388238</v>
      </c>
      <c r="DQ11" s="40">
        <v>130.98010458506948</v>
      </c>
      <c r="DR11" s="40">
        <v>130.0819321366742</v>
      </c>
      <c r="DS11" s="40">
        <v>119.48247800538576</v>
      </c>
      <c r="DT11" s="40">
        <v>111.61258254571713</v>
      </c>
      <c r="DU11" s="40">
        <v>120.75055636365255</v>
      </c>
      <c r="DV11" s="40">
        <v>122.30384048471585</v>
      </c>
      <c r="DW11" s="40">
        <v>114.60268498975655</v>
      </c>
      <c r="DX11" s="40">
        <v>124.52727710493413</v>
      </c>
      <c r="DY11" s="40">
        <v>123.19467325365167</v>
      </c>
      <c r="DZ11" s="40">
        <v>137.17915871450677</v>
      </c>
      <c r="EA11" s="40">
        <v>95.446217956045302</v>
      </c>
      <c r="EB11" s="40">
        <v>0</v>
      </c>
      <c r="EC11" s="40">
        <v>0</v>
      </c>
      <c r="ED11" s="40">
        <v>0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104.78313701512072</v>
      </c>
      <c r="EK11" s="40">
        <v>98.068734081709678</v>
      </c>
      <c r="EL11" s="40">
        <v>94.173097216412273</v>
      </c>
      <c r="EM11" s="40">
        <v>102.9750316867573</v>
      </c>
      <c r="EN11" s="40">
        <v>106.05175248772828</v>
      </c>
      <c r="EO11" s="40">
        <v>102.95608398031571</v>
      </c>
      <c r="EP11" s="40">
        <v>97.131935730576174</v>
      </c>
      <c r="EQ11" s="40">
        <v>106.2056918244847</v>
      </c>
      <c r="ER11" s="40">
        <v>108.64690745887685</v>
      </c>
      <c r="ES11" s="40">
        <v>104.78500150906412</v>
      </c>
      <c r="ET11" s="40">
        <v>102.97575703310129</v>
      </c>
      <c r="EU11" s="40">
        <v>110.21792347528229</v>
      </c>
      <c r="EV11" s="40">
        <v>113.4222209749537</v>
      </c>
      <c r="EW11" s="40">
        <v>107.32517789121562</v>
      </c>
      <c r="EX11" s="40">
        <v>105.31167329350602</v>
      </c>
      <c r="EY11" s="40">
        <v>114.67303314506535</v>
      </c>
      <c r="EZ11" s="40">
        <v>116.59595446742988</v>
      </c>
      <c r="FA11" s="40">
        <v>110.4304598610949</v>
      </c>
      <c r="FB11" s="40">
        <v>108.45910998475644</v>
      </c>
      <c r="FC11" s="40">
        <v>117.26640527547211</v>
      </c>
      <c r="FD11" s="40">
        <v>120.83149787714125</v>
      </c>
      <c r="FE11" s="40">
        <v>78.779428008076238</v>
      </c>
      <c r="FF11" s="40">
        <v>97.966553292409685</v>
      </c>
      <c r="FG11" s="40">
        <v>107.13137227934345</v>
      </c>
      <c r="FH11" s="40">
        <v>113.70635373533916</v>
      </c>
      <c r="FI11" s="40">
        <v>105.93453521457951</v>
      </c>
      <c r="FJ11" s="40">
        <v>115.58538258706618</v>
      </c>
      <c r="FK11" s="40">
        <v>116.34429914373646</v>
      </c>
      <c r="FL11" s="40">
        <v>118.62029335153896</v>
      </c>
      <c r="FM11" s="40">
        <v>110.65041872018129</v>
      </c>
      <c r="FN11" s="40">
        <v>128.40277422246442</v>
      </c>
      <c r="FO11" s="40">
        <v>122.33502816386557</v>
      </c>
      <c r="FP11" s="40">
        <v>127.97433452346479</v>
      </c>
      <c r="FQ11" s="40">
        <v>108.66520965030283</v>
      </c>
      <c r="FR11" s="40">
        <v>117.54586343183907</v>
      </c>
      <c r="FS11" s="40">
        <v>118.09623174796677</v>
      </c>
      <c r="FT11" s="40">
        <v>128.4727505565435</v>
      </c>
      <c r="FU11" s="40">
        <v>113.22188741314012</v>
      </c>
      <c r="FV11" s="40">
        <v>120.3923308959257</v>
      </c>
      <c r="FW11" s="40">
        <v>119.21902727937498</v>
      </c>
      <c r="FX11" s="40">
        <v>128.30036969103085</v>
      </c>
      <c r="FY11" s="40">
        <v>31.815405985348434</v>
      </c>
      <c r="FZ11" s="40">
        <v>0</v>
      </c>
      <c r="GA11" s="40">
        <v>0</v>
      </c>
      <c r="GB11" s="40">
        <v>100.00000000000001</v>
      </c>
      <c r="GC11" s="40">
        <v>103.0863660057762</v>
      </c>
      <c r="GD11" s="40">
        <v>106.65639736908115</v>
      </c>
      <c r="GE11" s="40">
        <v>110.18302632618519</v>
      </c>
      <c r="GF11" s="40">
        <v>113.18798239718836</v>
      </c>
      <c r="GG11" s="40">
        <v>101.17721286424266</v>
      </c>
      <c r="GH11" s="40">
        <v>112.89264267018031</v>
      </c>
      <c r="GI11" s="40">
        <v>120.00212861451256</v>
      </c>
      <c r="GJ11" s="40">
        <v>119.43591929182629</v>
      </c>
      <c r="GK11" s="40">
        <v>121.18796104002475</v>
      </c>
      <c r="GL11" s="40">
        <v>120.08683175728447</v>
      </c>
      <c r="GM11" s="40">
        <v>100.00000000000001</v>
      </c>
      <c r="GN11" s="40">
        <v>103.0863660057762</v>
      </c>
      <c r="GO11" s="40">
        <v>106.65639736908115</v>
      </c>
      <c r="GP11" s="40">
        <v>110.18302632618519</v>
      </c>
      <c r="GQ11" s="40">
        <v>113.18798239718836</v>
      </c>
      <c r="GR11" s="40">
        <v>101.17721286424266</v>
      </c>
      <c r="GS11" s="40">
        <v>112.89264267018031</v>
      </c>
      <c r="GT11" s="40">
        <v>120.00212861451256</v>
      </c>
      <c r="GU11" s="40">
        <v>118.07040983839335</v>
      </c>
      <c r="GV11" s="40">
        <v>120.32649903624609</v>
      </c>
      <c r="GW11" s="40">
        <v>40.028943919094822</v>
      </c>
      <c r="GX11" s="119"/>
      <c r="GY11" s="118" t="s">
        <v>699</v>
      </c>
    </row>
    <row r="12" spans="1:207" s="7" customFormat="1" ht="18" customHeight="1">
      <c r="A12" s="571"/>
      <c r="B12" s="35"/>
      <c r="C12" s="36">
        <v>1.6</v>
      </c>
      <c r="D12" s="37">
        <v>6.3705401898818703</v>
      </c>
      <c r="E12" s="102">
        <v>20</v>
      </c>
      <c r="F12" s="103"/>
      <c r="G12" s="103" t="s">
        <v>700</v>
      </c>
      <c r="H12" s="40">
        <v>96.921664813114973</v>
      </c>
      <c r="I12" s="40">
        <v>93.279796541251244</v>
      </c>
      <c r="J12" s="40">
        <v>101.9951580021025</v>
      </c>
      <c r="K12" s="40">
        <v>99.261337387353095</v>
      </c>
      <c r="L12" s="40">
        <v>100.73591287801224</v>
      </c>
      <c r="M12" s="40">
        <v>102.61402533027464</v>
      </c>
      <c r="N12" s="40">
        <v>101.77065909741273</v>
      </c>
      <c r="O12" s="40">
        <v>101.55147461507819</v>
      </c>
      <c r="P12" s="40">
        <v>101.07409580994987</v>
      </c>
      <c r="Q12" s="40">
        <v>109.29923933724218</v>
      </c>
      <c r="R12" s="40">
        <v>93.733196017195468</v>
      </c>
      <c r="S12" s="40">
        <v>97.763440171012633</v>
      </c>
      <c r="T12" s="40">
        <v>99.803769949397065</v>
      </c>
      <c r="U12" s="40">
        <v>96.697685805560127</v>
      </c>
      <c r="V12" s="40">
        <v>106.50308182968489</v>
      </c>
      <c r="W12" s="40">
        <v>103.49086516629603</v>
      </c>
      <c r="X12" s="40">
        <v>107.46459141345726</v>
      </c>
      <c r="Y12" s="40">
        <v>108.33800296097438</v>
      </c>
      <c r="Z12" s="40">
        <v>106.61486843816833</v>
      </c>
      <c r="AA12" s="40">
        <v>110.89276952678053</v>
      </c>
      <c r="AB12" s="40">
        <v>108.71696145947172</v>
      </c>
      <c r="AC12" s="40">
        <v>117.29941825947741</v>
      </c>
      <c r="AD12" s="40">
        <v>102.66166607826291</v>
      </c>
      <c r="AE12" s="40">
        <v>103.69951225141021</v>
      </c>
      <c r="AF12" s="40">
        <v>102.27211981389959</v>
      </c>
      <c r="AG12" s="40">
        <v>101.29934054789851</v>
      </c>
      <c r="AH12" s="40">
        <v>110.78806185357305</v>
      </c>
      <c r="AI12" s="40">
        <v>107.98122302772971</v>
      </c>
      <c r="AJ12" s="40">
        <v>111.29785359390381</v>
      </c>
      <c r="AK12" s="40">
        <v>112.62371413458283</v>
      </c>
      <c r="AL12" s="40">
        <v>110.01081858704163</v>
      </c>
      <c r="AM12" s="40">
        <v>114.7693337838564</v>
      </c>
      <c r="AN12" s="40">
        <v>114.57053432114856</v>
      </c>
      <c r="AO12" s="40">
        <v>119.52298232538934</v>
      </c>
      <c r="AP12" s="40">
        <v>110.43650095256257</v>
      </c>
      <c r="AQ12" s="40">
        <v>111.48933170148516</v>
      </c>
      <c r="AR12" s="40">
        <v>109.73782033042799</v>
      </c>
      <c r="AS12" s="40">
        <v>110.14770107597229</v>
      </c>
      <c r="AT12" s="40">
        <v>115.02192359033432</v>
      </c>
      <c r="AU12" s="40">
        <v>114.51304480801912</v>
      </c>
      <c r="AV12" s="40">
        <v>117.37900816435524</v>
      </c>
      <c r="AW12" s="40">
        <v>118.10368499278111</v>
      </c>
      <c r="AX12" s="40">
        <v>118.63854400076509</v>
      </c>
      <c r="AY12" s="40">
        <v>117.6745021893294</v>
      </c>
      <c r="AZ12" s="40">
        <v>117.93276385064287</v>
      </c>
      <c r="BA12" s="40">
        <v>120.69713250475118</v>
      </c>
      <c r="BB12" s="40">
        <v>110.82573791938216</v>
      </c>
      <c r="BC12" s="40">
        <v>114.73298171778406</v>
      </c>
      <c r="BD12" s="40">
        <v>112.62635482679617</v>
      </c>
      <c r="BE12" s="40">
        <v>110.66573169273703</v>
      </c>
      <c r="BF12" s="40">
        <v>116.99046845128476</v>
      </c>
      <c r="BG12" s="40">
        <v>115.64841967935133</v>
      </c>
      <c r="BH12" s="40">
        <v>120.40079249064091</v>
      </c>
      <c r="BI12" s="40">
        <v>121.02015136955639</v>
      </c>
      <c r="BJ12" s="40">
        <v>120.91518110728894</v>
      </c>
      <c r="BK12" s="40">
        <v>120.31908835640627</v>
      </c>
      <c r="BL12" s="40">
        <v>119.87922876702999</v>
      </c>
      <c r="BM12" s="40">
        <v>121.21124928468001</v>
      </c>
      <c r="BN12" s="40">
        <v>113.74455746807855</v>
      </c>
      <c r="BO12" s="40">
        <v>117.01863950277952</v>
      </c>
      <c r="BP12" s="40">
        <v>114.94783716716671</v>
      </c>
      <c r="BQ12" s="40">
        <v>116.13770358041366</v>
      </c>
      <c r="BR12" s="40">
        <v>115.45149017216387</v>
      </c>
      <c r="BS12" s="40">
        <v>87.089317178805004</v>
      </c>
      <c r="BT12" s="40">
        <v>91.612625972802121</v>
      </c>
      <c r="BU12" s="40">
        <v>111.66345543043568</v>
      </c>
      <c r="BV12" s="40">
        <v>110.8964971796793</v>
      </c>
      <c r="BW12" s="40">
        <v>110.09950499240256</v>
      </c>
      <c r="BX12" s="40">
        <v>113.10725566588086</v>
      </c>
      <c r="BY12" s="40">
        <v>112.23448217222416</v>
      </c>
      <c r="BZ12" s="40">
        <v>108.15268795608604</v>
      </c>
      <c r="CA12" s="40">
        <v>118.97219991307689</v>
      </c>
      <c r="CB12" s="40">
        <v>115.21711987984816</v>
      </c>
      <c r="CC12" s="40">
        <v>120.27426479277126</v>
      </c>
      <c r="CD12" s="40">
        <v>126.5329528947871</v>
      </c>
      <c r="CE12" s="40">
        <v>106.22248990444936</v>
      </c>
      <c r="CF12" s="40">
        <v>103.60432569941622</v>
      </c>
      <c r="CG12" s="40">
        <v>128.74624937101214</v>
      </c>
      <c r="CH12" s="40">
        <v>115.05904678073131</v>
      </c>
      <c r="CI12" s="40">
        <v>122.34288758076406</v>
      </c>
      <c r="CJ12" s="40">
        <v>121.07943243291733</v>
      </c>
      <c r="CK12" s="40">
        <v>124.88812018790745</v>
      </c>
      <c r="CL12" s="40">
        <v>118.88056153467961</v>
      </c>
      <c r="CM12" s="40">
        <v>131.26685344844051</v>
      </c>
      <c r="CN12" s="40">
        <v>123.37820087560394</v>
      </c>
      <c r="CO12" s="40">
        <v>125.7721952401931</v>
      </c>
      <c r="CP12" s="40">
        <v>127.92214447533466</v>
      </c>
      <c r="CQ12" s="40">
        <v>116.78553310546356</v>
      </c>
      <c r="CR12" s="40">
        <v>112.05943885981158</v>
      </c>
      <c r="CS12" s="40">
        <v>131.58134765889289</v>
      </c>
      <c r="CT12" s="40">
        <v>119.63107619492432</v>
      </c>
      <c r="CU12" s="40">
        <v>128.01383895888884</v>
      </c>
      <c r="CV12" s="40">
        <v>126.1994822604531</v>
      </c>
      <c r="CW12" s="40">
        <v>125.12883866388246</v>
      </c>
      <c r="CX12" s="40">
        <v>124.65609085761201</v>
      </c>
      <c r="CY12" s="40">
        <v>131.7992656327869</v>
      </c>
      <c r="CZ12" s="40">
        <v>124.56825719809497</v>
      </c>
      <c r="DA12" s="40">
        <v>129.2479390343338</v>
      </c>
      <c r="DB12" s="40">
        <v>133.69525454851896</v>
      </c>
      <c r="DC12" s="40">
        <v>118.17897105358072</v>
      </c>
      <c r="DD12" s="40">
        <v>118.85190067733828</v>
      </c>
      <c r="DE12" s="40">
        <v>140.75810318067974</v>
      </c>
      <c r="DF12" s="40">
        <v>128.3651967871686</v>
      </c>
      <c r="DG12" s="40">
        <v>137.87381949205633</v>
      </c>
      <c r="DH12" s="40">
        <v>133.58837240127465</v>
      </c>
      <c r="DI12" s="40">
        <v>132.93660857633881</v>
      </c>
      <c r="DJ12" s="40">
        <v>127.83598597501101</v>
      </c>
      <c r="DK12" s="40">
        <v>130.29915822689821</v>
      </c>
      <c r="DL12" s="40">
        <v>132.1290862740878</v>
      </c>
      <c r="DM12" s="40">
        <v>125.6382132566458</v>
      </c>
      <c r="DN12" s="40">
        <v>128.40902067118793</v>
      </c>
      <c r="DO12" s="40">
        <v>124.07225061917195</v>
      </c>
      <c r="DP12" s="40">
        <v>122.01464208350902</v>
      </c>
      <c r="DQ12" s="40">
        <v>143.7701415074919</v>
      </c>
      <c r="DR12" s="40">
        <v>136.48607794495686</v>
      </c>
      <c r="DS12" s="40">
        <v>142.32678796987045</v>
      </c>
      <c r="DT12" s="40">
        <v>137.27388216281307</v>
      </c>
      <c r="DU12" s="40">
        <v>133.40570593746699</v>
      </c>
      <c r="DV12" s="40">
        <v>129.90753852624738</v>
      </c>
      <c r="DW12" s="40">
        <v>134.58618611790288</v>
      </c>
      <c r="DX12" s="40">
        <v>135.68542374075537</v>
      </c>
      <c r="DY12" s="40">
        <v>132.85597478619687</v>
      </c>
      <c r="DZ12" s="40">
        <v>134.66232118453138</v>
      </c>
      <c r="EA12" s="40">
        <v>129.85872924653688</v>
      </c>
      <c r="EB12" s="40">
        <v>0</v>
      </c>
      <c r="EC12" s="40">
        <v>0</v>
      </c>
      <c r="ED12" s="40">
        <v>0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97.398873118822905</v>
      </c>
      <c r="EK12" s="40">
        <v>100.87042519854667</v>
      </c>
      <c r="EL12" s="40">
        <v>101.46540984081361</v>
      </c>
      <c r="EM12" s="40">
        <v>100.26529184181676</v>
      </c>
      <c r="EN12" s="40">
        <v>101.00151252821404</v>
      </c>
      <c r="EO12" s="40">
        <v>106.43115318024256</v>
      </c>
      <c r="EP12" s="40">
        <v>108.74153314147354</v>
      </c>
      <c r="EQ12" s="40">
        <v>107.88686552971684</v>
      </c>
      <c r="ER12" s="40">
        <v>104.78650740512371</v>
      </c>
      <c r="ES12" s="40">
        <v>110.63426358540545</v>
      </c>
      <c r="ET12" s="40">
        <v>113.11689556401552</v>
      </c>
      <c r="EU12" s="40">
        <v>113.81627165981236</v>
      </c>
      <c r="EV12" s="40">
        <v>111.63581499891154</v>
      </c>
      <c r="EW12" s="40">
        <v>116.66524598838515</v>
      </c>
      <c r="EX12" s="40">
        <v>118.08193668024579</v>
      </c>
      <c r="EY12" s="40">
        <v>115.41861738063913</v>
      </c>
      <c r="EZ12" s="40">
        <v>113.42751832360598</v>
      </c>
      <c r="FA12" s="40">
        <v>119.02312117984955</v>
      </c>
      <c r="FB12" s="40">
        <v>120.37116607690841</v>
      </c>
      <c r="FC12" s="40">
        <v>117.3248154185127</v>
      </c>
      <c r="FD12" s="40">
        <v>115.51234363991473</v>
      </c>
      <c r="FE12" s="40">
        <v>96.788466194014248</v>
      </c>
      <c r="FF12" s="40">
        <v>111.36775261265423</v>
      </c>
      <c r="FG12" s="40">
        <v>113.11979001379569</v>
      </c>
      <c r="FH12" s="40">
        <v>120.67477918913551</v>
      </c>
      <c r="FI12" s="40">
        <v>112.85768832495926</v>
      </c>
      <c r="FJ12" s="40">
        <v>119.49378893147089</v>
      </c>
      <c r="FK12" s="40">
        <v>125.01184505700921</v>
      </c>
      <c r="FL12" s="40">
        <v>125.69084686371058</v>
      </c>
      <c r="FM12" s="40">
        <v>120.14210654138935</v>
      </c>
      <c r="FN12" s="40">
        <v>124.61479913808876</v>
      </c>
      <c r="FO12" s="40">
        <v>127.19473171809379</v>
      </c>
      <c r="FP12" s="40">
        <v>129.17048359364924</v>
      </c>
      <c r="FQ12" s="40">
        <v>125.92965830386625</v>
      </c>
      <c r="FR12" s="40">
        <v>133.27579622683319</v>
      </c>
      <c r="FS12" s="40">
        <v>130.35725092608268</v>
      </c>
      <c r="FT12" s="40">
        <v>128.72544006730718</v>
      </c>
      <c r="FU12" s="40">
        <v>129.95234473672429</v>
      </c>
      <c r="FV12" s="40">
        <v>138.69558269254676</v>
      </c>
      <c r="FW12" s="40">
        <v>132.63314352720576</v>
      </c>
      <c r="FX12" s="40">
        <v>134.40123990382787</v>
      </c>
      <c r="FY12" s="40">
        <v>43.286243082178963</v>
      </c>
      <c r="FZ12" s="40">
        <v>0</v>
      </c>
      <c r="GA12" s="40">
        <v>0</v>
      </c>
      <c r="GB12" s="40">
        <v>99.999999999999986</v>
      </c>
      <c r="GC12" s="40">
        <v>106.01526609491172</v>
      </c>
      <c r="GD12" s="40">
        <v>110.58848455358925</v>
      </c>
      <c r="GE12" s="40">
        <v>115.45040376204541</v>
      </c>
      <c r="GF12" s="40">
        <v>117.53665524971915</v>
      </c>
      <c r="GG12" s="40">
        <v>109.19708811509473</v>
      </c>
      <c r="GH12" s="40">
        <v>119.5095253756437</v>
      </c>
      <c r="GI12" s="40">
        <v>124.41062106532064</v>
      </c>
      <c r="GJ12" s="40">
        <v>126.42260545863211</v>
      </c>
      <c r="GK12" s="40">
        <v>127.56214270527336</v>
      </c>
      <c r="GL12" s="40">
        <v>133.26561223950512</v>
      </c>
      <c r="GM12" s="40">
        <v>99.999999999999986</v>
      </c>
      <c r="GN12" s="40">
        <v>106.01526609491172</v>
      </c>
      <c r="GO12" s="40">
        <v>110.58848455358925</v>
      </c>
      <c r="GP12" s="40">
        <v>115.45040376204541</v>
      </c>
      <c r="GQ12" s="40">
        <v>117.53665524971915</v>
      </c>
      <c r="GR12" s="40">
        <v>109.19708811509473</v>
      </c>
      <c r="GS12" s="40">
        <v>119.5095253756437</v>
      </c>
      <c r="GT12" s="40">
        <v>124.41062106532064</v>
      </c>
      <c r="GU12" s="40">
        <v>129.68329726260785</v>
      </c>
      <c r="GV12" s="40">
        <v>132.501627755946</v>
      </c>
      <c r="GW12" s="40">
        <v>44.421870746501703</v>
      </c>
      <c r="GX12" s="117"/>
      <c r="GY12" s="118" t="s">
        <v>701</v>
      </c>
    </row>
    <row r="13" spans="1:207" s="7" customFormat="1" ht="18" customHeight="1">
      <c r="A13" s="571"/>
      <c r="B13" s="35"/>
      <c r="C13" s="36">
        <v>1.7</v>
      </c>
      <c r="D13" s="37">
        <v>2.22101546941082</v>
      </c>
      <c r="E13" s="102" t="s">
        <v>877</v>
      </c>
      <c r="F13" s="103"/>
      <c r="G13" s="103" t="s">
        <v>355</v>
      </c>
      <c r="H13" s="40">
        <v>96.691591222198653</v>
      </c>
      <c r="I13" s="40">
        <v>87.556820338884236</v>
      </c>
      <c r="J13" s="40">
        <v>100.68653037759394</v>
      </c>
      <c r="K13" s="40">
        <v>98.626050324409675</v>
      </c>
      <c r="L13" s="40">
        <v>97.0807534894941</v>
      </c>
      <c r="M13" s="40">
        <v>94.037438354768511</v>
      </c>
      <c r="N13" s="40">
        <v>101.78843300528743</v>
      </c>
      <c r="O13" s="40">
        <v>103.57394509348325</v>
      </c>
      <c r="P13" s="40">
        <v>104.43567487578309</v>
      </c>
      <c r="Q13" s="40">
        <v>106.44578383508467</v>
      </c>
      <c r="R13" s="40">
        <v>104.55124595810835</v>
      </c>
      <c r="S13" s="40">
        <v>104.52573312490416</v>
      </c>
      <c r="T13" s="40">
        <v>102.63092121852229</v>
      </c>
      <c r="U13" s="40">
        <v>91.933279702400128</v>
      </c>
      <c r="V13" s="40">
        <v>107.98202452757876</v>
      </c>
      <c r="W13" s="40">
        <v>106.87834350567584</v>
      </c>
      <c r="X13" s="40">
        <v>98.900627617908043</v>
      </c>
      <c r="Y13" s="40">
        <v>99.013589565353129</v>
      </c>
      <c r="Z13" s="40">
        <v>105.33743985248965</v>
      </c>
      <c r="AA13" s="40">
        <v>105.24368589122142</v>
      </c>
      <c r="AB13" s="40">
        <v>106.62607876778492</v>
      </c>
      <c r="AC13" s="40">
        <v>104.23516867654904</v>
      </c>
      <c r="AD13" s="40">
        <v>105.40325433807587</v>
      </c>
      <c r="AE13" s="40">
        <v>109.69366243246316</v>
      </c>
      <c r="AF13" s="40">
        <v>108.12374777828173</v>
      </c>
      <c r="AG13" s="40">
        <v>102.22977566237402</v>
      </c>
      <c r="AH13" s="40">
        <v>113.34416922584617</v>
      </c>
      <c r="AI13" s="40">
        <v>114.55669622001665</v>
      </c>
      <c r="AJ13" s="40">
        <v>108.92139722023119</v>
      </c>
      <c r="AK13" s="40">
        <v>104.38371885964372</v>
      </c>
      <c r="AL13" s="40">
        <v>111.53300274739671</v>
      </c>
      <c r="AM13" s="40">
        <v>111.99871518442356</v>
      </c>
      <c r="AN13" s="40">
        <v>111.14649704240533</v>
      </c>
      <c r="AO13" s="40">
        <v>114.31878302905895</v>
      </c>
      <c r="AP13" s="40">
        <v>109.30480641118349</v>
      </c>
      <c r="AQ13" s="40">
        <v>113.23623315464148</v>
      </c>
      <c r="AR13" s="40">
        <v>112.14065140454595</v>
      </c>
      <c r="AS13" s="40">
        <v>104.16564653085349</v>
      </c>
      <c r="AT13" s="40">
        <v>114.45893075051217</v>
      </c>
      <c r="AU13" s="40">
        <v>114.33331628100314</v>
      </c>
      <c r="AV13" s="40">
        <v>116.16478405291143</v>
      </c>
      <c r="AW13" s="40">
        <v>111.69867217141733</v>
      </c>
      <c r="AX13" s="40">
        <v>118.27072621212811</v>
      </c>
      <c r="AY13" s="40">
        <v>119.79335322806311</v>
      </c>
      <c r="AZ13" s="40">
        <v>118.16736009840379</v>
      </c>
      <c r="BA13" s="40">
        <v>122.85362095177173</v>
      </c>
      <c r="BB13" s="40">
        <v>114.03610275468398</v>
      </c>
      <c r="BC13" s="40">
        <v>125.32740417352473</v>
      </c>
      <c r="BD13" s="40">
        <v>118.01187750270756</v>
      </c>
      <c r="BE13" s="40">
        <v>112.56814825501665</v>
      </c>
      <c r="BF13" s="40">
        <v>121.95248359503888</v>
      </c>
      <c r="BG13" s="40">
        <v>121.4418331670617</v>
      </c>
      <c r="BH13" s="40">
        <v>126.38665754233156</v>
      </c>
      <c r="BI13" s="40">
        <v>120.45304266392908</v>
      </c>
      <c r="BJ13" s="40">
        <v>127.78628791340553</v>
      </c>
      <c r="BK13" s="40">
        <v>128.88695483414102</v>
      </c>
      <c r="BL13" s="40">
        <v>124.21763549118947</v>
      </c>
      <c r="BM13" s="40">
        <v>128.69455239577189</v>
      </c>
      <c r="BN13" s="40">
        <v>119.83715590993343</v>
      </c>
      <c r="BO13" s="40">
        <v>135.98406759746595</v>
      </c>
      <c r="BP13" s="40">
        <v>130.94081683455312</v>
      </c>
      <c r="BQ13" s="40">
        <v>128.75279120218826</v>
      </c>
      <c r="BR13" s="40">
        <v>165.02275549662698</v>
      </c>
      <c r="BS13" s="40">
        <v>166.71516804874145</v>
      </c>
      <c r="BT13" s="40">
        <v>170.99374565462278</v>
      </c>
      <c r="BU13" s="40">
        <v>199.3836944694674</v>
      </c>
      <c r="BV13" s="40">
        <v>206.99249746239582</v>
      </c>
      <c r="BW13" s="40">
        <v>200.27253724938637</v>
      </c>
      <c r="BX13" s="40">
        <v>206.25144699618036</v>
      </c>
      <c r="BY13" s="40">
        <v>218.80359457768185</v>
      </c>
      <c r="BZ13" s="40">
        <v>199.67144732700265</v>
      </c>
      <c r="CA13" s="40">
        <v>219.59294855001136</v>
      </c>
      <c r="CB13" s="40">
        <v>229.26767712388235</v>
      </c>
      <c r="CC13" s="40">
        <v>213.87345695089667</v>
      </c>
      <c r="CD13" s="40">
        <v>277.67283312443857</v>
      </c>
      <c r="CE13" s="40">
        <v>269.36947907225573</v>
      </c>
      <c r="CF13" s="40">
        <v>250.89206614072791</v>
      </c>
      <c r="CG13" s="40">
        <v>267.03086887504782</v>
      </c>
      <c r="CH13" s="40">
        <v>237.29371262220329</v>
      </c>
      <c r="CI13" s="40">
        <v>217.49265590191766</v>
      </c>
      <c r="CJ13" s="40">
        <v>197.3711657293178</v>
      </c>
      <c r="CK13" s="40">
        <v>196.68998856905728</v>
      </c>
      <c r="CL13" s="40">
        <v>177.82677315576285</v>
      </c>
      <c r="CM13" s="40">
        <v>191.21462201729366</v>
      </c>
      <c r="CN13" s="40">
        <v>184.01448637904389</v>
      </c>
      <c r="CO13" s="40">
        <v>169.84823363115561</v>
      </c>
      <c r="CP13" s="40">
        <v>209.1174744997324</v>
      </c>
      <c r="CQ13" s="40">
        <v>217.58527490541559</v>
      </c>
      <c r="CR13" s="40">
        <v>193.24652757117275</v>
      </c>
      <c r="CS13" s="40">
        <v>203.20125119366293</v>
      </c>
      <c r="CT13" s="40">
        <v>195.88506099812747</v>
      </c>
      <c r="CU13" s="40">
        <v>194.52493097017555</v>
      </c>
      <c r="CV13" s="40">
        <v>180.46339811614067</v>
      </c>
      <c r="CW13" s="40">
        <v>180.20299524411263</v>
      </c>
      <c r="CX13" s="40">
        <v>161.82379028850511</v>
      </c>
      <c r="CY13" s="40">
        <v>175.73356060109663</v>
      </c>
      <c r="CZ13" s="40">
        <v>167.80348566192174</v>
      </c>
      <c r="DA13" s="40">
        <v>159.12504188852097</v>
      </c>
      <c r="DB13" s="40">
        <v>196.40233545528557</v>
      </c>
      <c r="DC13" s="40">
        <v>181.77247691843681</v>
      </c>
      <c r="DD13" s="40">
        <v>174.5598221188751</v>
      </c>
      <c r="DE13" s="40">
        <v>182.74445980179516</v>
      </c>
      <c r="DF13" s="40">
        <v>178.31624502957666</v>
      </c>
      <c r="DG13" s="40">
        <v>180.41748719359666</v>
      </c>
      <c r="DH13" s="40">
        <v>175.55280382736851</v>
      </c>
      <c r="DI13" s="40">
        <v>177.61464737575653</v>
      </c>
      <c r="DJ13" s="40">
        <v>161.02905620852999</v>
      </c>
      <c r="DK13" s="40">
        <v>168.78992063687477</v>
      </c>
      <c r="DL13" s="40">
        <v>182.09381992041546</v>
      </c>
      <c r="DM13" s="40">
        <v>169.22976286927374</v>
      </c>
      <c r="DN13" s="40">
        <v>201.58465378018374</v>
      </c>
      <c r="DO13" s="40">
        <v>195.78789002075465</v>
      </c>
      <c r="DP13" s="40">
        <v>185.33172335719553</v>
      </c>
      <c r="DQ13" s="40">
        <v>193.4490184513173</v>
      </c>
      <c r="DR13" s="40">
        <v>197.11383969136241</v>
      </c>
      <c r="DS13" s="40">
        <v>200.51058394184227</v>
      </c>
      <c r="DT13" s="40">
        <v>190.67753119223138</v>
      </c>
      <c r="DU13" s="40">
        <v>196.96727963825217</v>
      </c>
      <c r="DV13" s="40">
        <v>176.79421865293801</v>
      </c>
      <c r="DW13" s="40">
        <v>188.82202236949624</v>
      </c>
      <c r="DX13" s="40">
        <v>197.78962409672047</v>
      </c>
      <c r="DY13" s="40">
        <v>176.52470344469177</v>
      </c>
      <c r="DZ13" s="40">
        <v>209.98270430379381</v>
      </c>
      <c r="EA13" s="40">
        <v>201.559557720638</v>
      </c>
      <c r="EB13" s="40"/>
      <c r="EC13" s="40"/>
      <c r="ED13" s="40"/>
      <c r="EE13" s="40"/>
      <c r="EF13" s="40"/>
      <c r="EG13" s="40"/>
      <c r="EH13" s="40"/>
      <c r="EI13" s="40"/>
      <c r="EJ13" s="40">
        <v>94.978313979558948</v>
      </c>
      <c r="EK13" s="40">
        <v>96.581414056224091</v>
      </c>
      <c r="EL13" s="40">
        <v>103.26601765818459</v>
      </c>
      <c r="EM13" s="40">
        <v>105.17425430603238</v>
      </c>
      <c r="EN13" s="40">
        <v>100.84874181616705</v>
      </c>
      <c r="EO13" s="40">
        <v>101.59752022964567</v>
      </c>
      <c r="EP13" s="40">
        <v>105.73573483716534</v>
      </c>
      <c r="EQ13" s="40">
        <v>106.44402848236268</v>
      </c>
      <c r="ER13" s="40">
        <v>107.89923088883397</v>
      </c>
      <c r="ES13" s="40">
        <v>109.28727076663051</v>
      </c>
      <c r="ET13" s="40">
        <v>111.55940499140853</v>
      </c>
      <c r="EU13" s="40">
        <v>112.28660753162796</v>
      </c>
      <c r="EV13" s="40">
        <v>110.25507622863721</v>
      </c>
      <c r="EW13" s="40">
        <v>114.06559083511064</v>
      </c>
      <c r="EX13" s="40">
        <v>118.74381317953167</v>
      </c>
      <c r="EY13" s="40">
        <v>120.73904262666014</v>
      </c>
      <c r="EZ13" s="40">
        <v>117.51083645092103</v>
      </c>
      <c r="FA13" s="40">
        <v>122.76051112444078</v>
      </c>
      <c r="FB13" s="40">
        <v>126.96362607957867</v>
      </c>
      <c r="FC13" s="40">
        <v>128.17192530105709</v>
      </c>
      <c r="FD13" s="40">
        <v>141.57212117778946</v>
      </c>
      <c r="FE13" s="40">
        <v>179.03086939094388</v>
      </c>
      <c r="FF13" s="40">
        <v>204.50549390265417</v>
      </c>
      <c r="FG13" s="40">
        <v>212.68933015156529</v>
      </c>
      <c r="FH13" s="40">
        <v>240.2713223997392</v>
      </c>
      <c r="FI13" s="40">
        <v>262.43080469601045</v>
      </c>
      <c r="FJ13" s="40">
        <v>217.38584475114624</v>
      </c>
      <c r="FK13" s="40">
        <v>188.57712791403796</v>
      </c>
      <c r="FL13" s="40">
        <v>187.66006483664395</v>
      </c>
      <c r="FM13" s="40">
        <v>204.67768455675045</v>
      </c>
      <c r="FN13" s="40">
        <v>190.2911300281479</v>
      </c>
      <c r="FO13" s="40">
        <v>172.58678204457146</v>
      </c>
      <c r="FP13" s="40">
        <v>174.44362100190941</v>
      </c>
      <c r="FQ13" s="40">
        <v>179.69225294636905</v>
      </c>
      <c r="FR13" s="40">
        <v>178.09551201684727</v>
      </c>
      <c r="FS13" s="40">
        <v>169.14454140705377</v>
      </c>
      <c r="FT13" s="40">
        <v>184.30274552329101</v>
      </c>
      <c r="FU13" s="40">
        <v>191.52287727642249</v>
      </c>
      <c r="FV13" s="40">
        <v>196.10065160847867</v>
      </c>
      <c r="FW13" s="40">
        <v>187.5278402202288</v>
      </c>
      <c r="FX13" s="40">
        <v>194.76567728173532</v>
      </c>
      <c r="FY13" s="40">
        <v>201.559557720638</v>
      </c>
      <c r="FZ13" s="40" t="s">
        <v>918</v>
      </c>
      <c r="GA13" s="40" t="s">
        <v>918</v>
      </c>
      <c r="GB13" s="40">
        <v>100.00000000000001</v>
      </c>
      <c r="GC13" s="40">
        <v>103.65650634133517</v>
      </c>
      <c r="GD13" s="40">
        <v>110.25812854462525</v>
      </c>
      <c r="GE13" s="40">
        <v>115.95088071748491</v>
      </c>
      <c r="GF13" s="40">
        <v>123.85172473899939</v>
      </c>
      <c r="GG13" s="40">
        <v>184.44945365573821</v>
      </c>
      <c r="GH13" s="40">
        <v>227.16627494023348</v>
      </c>
      <c r="GI13" s="40">
        <v>188.80391536652846</v>
      </c>
      <c r="GJ13" s="40">
        <v>176.27583498104127</v>
      </c>
      <c r="GK13" s="40">
        <v>187.1740316476569</v>
      </c>
      <c r="GL13" s="40">
        <v>196.46414739146098</v>
      </c>
      <c r="GM13" s="40">
        <v>100.00000000000001</v>
      </c>
      <c r="GN13" s="40">
        <v>103.65650634133517</v>
      </c>
      <c r="GO13" s="40">
        <v>110.25812854462525</v>
      </c>
      <c r="GP13" s="40">
        <v>115.95088071748491</v>
      </c>
      <c r="GQ13" s="40">
        <v>123.85172473899939</v>
      </c>
      <c r="GR13" s="40">
        <v>184.44945365573821</v>
      </c>
      <c r="GS13" s="40">
        <v>227.16627494023348</v>
      </c>
      <c r="GT13" s="40">
        <v>188.80391536652846</v>
      </c>
      <c r="GU13" s="40">
        <v>175.34398184304487</v>
      </c>
      <c r="GV13" s="40">
        <v>189.86352865710523</v>
      </c>
      <c r="GW13" s="40">
        <v>196.46414739146098</v>
      </c>
      <c r="GX13" s="117"/>
      <c r="GY13" s="118" t="s">
        <v>393</v>
      </c>
    </row>
    <row r="14" spans="1:207" s="7" customFormat="1" ht="18" customHeight="1">
      <c r="A14" s="571"/>
      <c r="B14" s="35"/>
      <c r="C14" s="36">
        <v>1.8</v>
      </c>
      <c r="D14" s="37">
        <v>2.2644343686703898</v>
      </c>
      <c r="E14" s="102" t="s">
        <v>878</v>
      </c>
      <c r="F14" s="103"/>
      <c r="G14" s="103" t="s">
        <v>879</v>
      </c>
      <c r="H14" s="40">
        <v>98.864336995902619</v>
      </c>
      <c r="I14" s="40">
        <v>94.326572192663178</v>
      </c>
      <c r="J14" s="40">
        <v>94.798682120501127</v>
      </c>
      <c r="K14" s="40">
        <v>90.41615554442545</v>
      </c>
      <c r="L14" s="40">
        <v>104.33179877735145</v>
      </c>
      <c r="M14" s="40">
        <v>100.00745252740637</v>
      </c>
      <c r="N14" s="40">
        <v>103.3984100519953</v>
      </c>
      <c r="O14" s="40">
        <v>101.75679634401828</v>
      </c>
      <c r="P14" s="40">
        <v>104.8266390640923</v>
      </c>
      <c r="Q14" s="40">
        <v>103.08448389685091</v>
      </c>
      <c r="R14" s="40">
        <v>102.48481187358396</v>
      </c>
      <c r="S14" s="40">
        <v>101.70386061120892</v>
      </c>
      <c r="T14" s="40">
        <v>99.41766258091566</v>
      </c>
      <c r="U14" s="40">
        <v>98.150663924719822</v>
      </c>
      <c r="V14" s="40">
        <v>96.577995659763189</v>
      </c>
      <c r="W14" s="40">
        <v>92.105356031846426</v>
      </c>
      <c r="X14" s="40">
        <v>110.18312933806547</v>
      </c>
      <c r="Y14" s="40">
        <v>103.56760801474616</v>
      </c>
      <c r="Z14" s="40">
        <v>104.09132527138139</v>
      </c>
      <c r="AA14" s="40">
        <v>107.40675915514871</v>
      </c>
      <c r="AB14" s="40">
        <v>107.16375025541448</v>
      </c>
      <c r="AC14" s="40">
        <v>110.88815282873198</v>
      </c>
      <c r="AD14" s="40">
        <v>108.85829133945256</v>
      </c>
      <c r="AE14" s="40">
        <v>105.28052321154222</v>
      </c>
      <c r="AF14" s="40">
        <v>100.86529133190213</v>
      </c>
      <c r="AG14" s="40">
        <v>100.51799575337533</v>
      </c>
      <c r="AH14" s="40">
        <v>98.335033127068428</v>
      </c>
      <c r="AI14" s="40">
        <v>93.38562406056208</v>
      </c>
      <c r="AJ14" s="40">
        <v>109.1409530802097</v>
      </c>
      <c r="AK14" s="40">
        <v>108.14287556074906</v>
      </c>
      <c r="AL14" s="40">
        <v>111.12145762122996</v>
      </c>
      <c r="AM14" s="40">
        <v>110.37515655418599</v>
      </c>
      <c r="AN14" s="40">
        <v>111.30367200716115</v>
      </c>
      <c r="AO14" s="40">
        <v>113.89139473830157</v>
      </c>
      <c r="AP14" s="40">
        <v>111.73932284081478</v>
      </c>
      <c r="AQ14" s="40">
        <v>110.06340711415061</v>
      </c>
      <c r="AR14" s="40">
        <v>103.80474909178072</v>
      </c>
      <c r="AS14" s="40">
        <v>104.43892256703836</v>
      </c>
      <c r="AT14" s="40">
        <v>103.01518175256643</v>
      </c>
      <c r="AU14" s="40">
        <v>99.738133349807867</v>
      </c>
      <c r="AV14" s="40">
        <v>108.14790369027574</v>
      </c>
      <c r="AW14" s="40">
        <v>111.8710414981864</v>
      </c>
      <c r="AX14" s="40">
        <v>115.64761596908392</v>
      </c>
      <c r="AY14" s="40">
        <v>115.08485387422077</v>
      </c>
      <c r="AZ14" s="40">
        <v>117.50333370773237</v>
      </c>
      <c r="BA14" s="40">
        <v>120.45911078443709</v>
      </c>
      <c r="BB14" s="40">
        <v>115.09619597930366</v>
      </c>
      <c r="BC14" s="40">
        <v>115.9844503833209</v>
      </c>
      <c r="BD14" s="40">
        <v>111.61877194939677</v>
      </c>
      <c r="BE14" s="40">
        <v>108.19866278000679</v>
      </c>
      <c r="BF14" s="40">
        <v>106.85609209185323</v>
      </c>
      <c r="BG14" s="40">
        <v>107.36384783021677</v>
      </c>
      <c r="BH14" s="40">
        <v>113.00731234520771</v>
      </c>
      <c r="BI14" s="40">
        <v>111.98582114326621</v>
      </c>
      <c r="BJ14" s="40">
        <v>116.89388088888043</v>
      </c>
      <c r="BK14" s="40">
        <v>116.24096947921373</v>
      </c>
      <c r="BL14" s="40">
        <v>117.36222655900342</v>
      </c>
      <c r="BM14" s="40">
        <v>117.44378497168131</v>
      </c>
      <c r="BN14" s="40">
        <v>122.41485525555532</v>
      </c>
      <c r="BO14" s="40">
        <v>119.89822483918803</v>
      </c>
      <c r="BP14" s="40">
        <v>111.75090739912605</v>
      </c>
      <c r="BQ14" s="40">
        <v>111.99941944284316</v>
      </c>
      <c r="BR14" s="40">
        <v>102.47983818173483</v>
      </c>
      <c r="BS14" s="40">
        <v>84.318901638017564</v>
      </c>
      <c r="BT14" s="40">
        <v>92.324074252562241</v>
      </c>
      <c r="BU14" s="40">
        <v>127.18602251632691</v>
      </c>
      <c r="BV14" s="40">
        <v>128.77690376762629</v>
      </c>
      <c r="BW14" s="40">
        <v>125.12479318583978</v>
      </c>
      <c r="BX14" s="40">
        <v>127.10720005291151</v>
      </c>
      <c r="BY14" s="40">
        <v>125.83500331382946</v>
      </c>
      <c r="BZ14" s="40">
        <v>131.31537531710873</v>
      </c>
      <c r="CA14" s="40">
        <v>130.32160254485953</v>
      </c>
      <c r="CB14" s="40">
        <v>124.61152978433992</v>
      </c>
      <c r="CC14" s="40">
        <v>125.58032861788269</v>
      </c>
      <c r="CD14" s="40">
        <v>118.51354562315032</v>
      </c>
      <c r="CE14" s="40">
        <v>111.17082472510366</v>
      </c>
      <c r="CF14" s="40">
        <v>113.46814954879655</v>
      </c>
      <c r="CG14" s="40">
        <v>142.74310015351202</v>
      </c>
      <c r="CH14" s="40">
        <v>139.00580411289076</v>
      </c>
      <c r="CI14" s="40">
        <v>138.23074752019212</v>
      </c>
      <c r="CJ14" s="40">
        <v>136.80763315248373</v>
      </c>
      <c r="CK14" s="40">
        <v>133.7882662728243</v>
      </c>
      <c r="CL14" s="40">
        <v>143.38687357348348</v>
      </c>
      <c r="CM14" s="40">
        <v>140.18559724896153</v>
      </c>
      <c r="CN14" s="40">
        <v>133.42754584811948</v>
      </c>
      <c r="CO14" s="40">
        <v>131.81324274466331</v>
      </c>
      <c r="CP14" s="40">
        <v>123.38388585845361</v>
      </c>
      <c r="CQ14" s="40">
        <v>120.70974700730781</v>
      </c>
      <c r="CR14" s="40">
        <v>116.18943784422326</v>
      </c>
      <c r="CS14" s="40">
        <v>147.10016048154819</v>
      </c>
      <c r="CT14" s="40">
        <v>147.58683532856486</v>
      </c>
      <c r="CU14" s="40">
        <v>145.91447693594225</v>
      </c>
      <c r="CV14" s="40">
        <v>143.52087016050973</v>
      </c>
      <c r="CW14" s="40">
        <v>135.65795232654148</v>
      </c>
      <c r="CX14" s="40">
        <v>138.80695863727195</v>
      </c>
      <c r="CY14" s="40">
        <v>126.55462660511161</v>
      </c>
      <c r="CZ14" s="40">
        <v>117.54589332528744</v>
      </c>
      <c r="DA14" s="40">
        <v>120.81893465633767</v>
      </c>
      <c r="DB14" s="40">
        <v>115.43442725374358</v>
      </c>
      <c r="DC14" s="40">
        <v>109.52363983088715</v>
      </c>
      <c r="DD14" s="40">
        <v>120.2076675669467</v>
      </c>
      <c r="DE14" s="40">
        <v>141.06352458874349</v>
      </c>
      <c r="DF14" s="40">
        <v>145.21916428256429</v>
      </c>
      <c r="DG14" s="40">
        <v>144.25741958963343</v>
      </c>
      <c r="DH14" s="40">
        <v>142.546495105426</v>
      </c>
      <c r="DI14" s="40">
        <v>137.24405736708795</v>
      </c>
      <c r="DJ14" s="40">
        <v>142.1224776024055</v>
      </c>
      <c r="DK14" s="40">
        <v>128.17026265623934</v>
      </c>
      <c r="DL14" s="40">
        <v>126.38968475516623</v>
      </c>
      <c r="DM14" s="40">
        <v>123.50027105640734</v>
      </c>
      <c r="DN14" s="40">
        <v>117.7325732036043</v>
      </c>
      <c r="DO14" s="40">
        <v>116.1746149986875</v>
      </c>
      <c r="DP14" s="40">
        <v>124.97943997766826</v>
      </c>
      <c r="DQ14" s="40">
        <v>146.19302129521412</v>
      </c>
      <c r="DR14" s="40">
        <v>156.37950354609771</v>
      </c>
      <c r="DS14" s="40">
        <v>154.38074452222219</v>
      </c>
      <c r="DT14" s="40">
        <v>147.62646352094782</v>
      </c>
      <c r="DU14" s="40">
        <v>146.21094560157553</v>
      </c>
      <c r="DV14" s="40">
        <v>154.4844064594773</v>
      </c>
      <c r="DW14" s="40">
        <v>134.79675719581147</v>
      </c>
      <c r="DX14" s="40">
        <v>133.59505659644245</v>
      </c>
      <c r="DY14" s="40">
        <v>129.85784118744786</v>
      </c>
      <c r="DZ14" s="40">
        <v>122.55333297094246</v>
      </c>
      <c r="EA14" s="40">
        <v>121.2376665474374</v>
      </c>
      <c r="EB14" s="40"/>
      <c r="EC14" s="40"/>
      <c r="ED14" s="40"/>
      <c r="EE14" s="40"/>
      <c r="EF14" s="40"/>
      <c r="EG14" s="40"/>
      <c r="EH14" s="40"/>
      <c r="EI14" s="40"/>
      <c r="EJ14" s="40">
        <v>95.996530436355627</v>
      </c>
      <c r="EK14" s="40">
        <v>98.251802283061082</v>
      </c>
      <c r="EL14" s="40">
        <v>103.3272818200353</v>
      </c>
      <c r="EM14" s="40">
        <v>102.42438546054792</v>
      </c>
      <c r="EN14" s="40">
        <v>98.048774055132881</v>
      </c>
      <c r="EO14" s="40">
        <v>101.95203112821935</v>
      </c>
      <c r="EP14" s="40">
        <v>106.22061156064819</v>
      </c>
      <c r="EQ14" s="40">
        <v>108.34232245990893</v>
      </c>
      <c r="ER14" s="40">
        <v>99.906106737448624</v>
      </c>
      <c r="ES14" s="40">
        <v>103.55648423384029</v>
      </c>
      <c r="ET14" s="40">
        <v>110.93342872752571</v>
      </c>
      <c r="EU14" s="40">
        <v>111.89804156442233</v>
      </c>
      <c r="EV14" s="40">
        <v>103.75295113712851</v>
      </c>
      <c r="EW14" s="40">
        <v>106.58569284609</v>
      </c>
      <c r="EX14" s="40">
        <v>116.07860118367903</v>
      </c>
      <c r="EY14" s="40">
        <v>117.17991904902055</v>
      </c>
      <c r="EZ14" s="40">
        <v>108.89117560708559</v>
      </c>
      <c r="FA14" s="40">
        <v>110.78566043956357</v>
      </c>
      <c r="FB14" s="40">
        <v>116.83235897569919</v>
      </c>
      <c r="FC14" s="40">
        <v>119.91895502214156</v>
      </c>
      <c r="FD14" s="40">
        <v>108.74338834123468</v>
      </c>
      <c r="FE14" s="40">
        <v>101.27633280230225</v>
      </c>
      <c r="FF14" s="40">
        <v>127.00296566879251</v>
      </c>
      <c r="FG14" s="40">
        <v>129.15732705859924</v>
      </c>
      <c r="FH14" s="40">
        <v>122.90180134179097</v>
      </c>
      <c r="FI14" s="40">
        <v>122.46069147580408</v>
      </c>
      <c r="FJ14" s="40">
        <v>138.01472826185554</v>
      </c>
      <c r="FK14" s="40">
        <v>139.1202456984231</v>
      </c>
      <c r="FL14" s="40">
        <v>129.54155815041213</v>
      </c>
      <c r="FM14" s="40">
        <v>127.99978177769309</v>
      </c>
      <c r="FN14" s="40">
        <v>145.67406080833894</v>
      </c>
      <c r="FO14" s="40">
        <v>133.67317918964167</v>
      </c>
      <c r="FP14" s="40">
        <v>117.93308507845624</v>
      </c>
      <c r="FQ14" s="40">
        <v>123.59827732885913</v>
      </c>
      <c r="FR14" s="40">
        <v>144.00769299254122</v>
      </c>
      <c r="FS14" s="40">
        <v>135.8455992085776</v>
      </c>
      <c r="FT14" s="40">
        <v>122.54084300505929</v>
      </c>
      <c r="FU14" s="40">
        <v>129.11569209052331</v>
      </c>
      <c r="FV14" s="40">
        <v>152.79557052975591</v>
      </c>
      <c r="FW14" s="40">
        <v>145.16403641895477</v>
      </c>
      <c r="FX14" s="40">
        <v>128.66874358494425</v>
      </c>
      <c r="FY14" s="40">
        <v>121.2376665474374</v>
      </c>
      <c r="FZ14" s="40" t="s">
        <v>918</v>
      </c>
      <c r="GA14" s="40" t="s">
        <v>918</v>
      </c>
      <c r="GB14" s="40">
        <v>99.999999999999986</v>
      </c>
      <c r="GC14" s="40">
        <v>103.64093480097733</v>
      </c>
      <c r="GD14" s="40">
        <v>106.57351531580923</v>
      </c>
      <c r="GE14" s="40">
        <v>110.89929105397952</v>
      </c>
      <c r="GF14" s="40">
        <v>114.10703751112247</v>
      </c>
      <c r="GG14" s="40">
        <v>116.54500346773216</v>
      </c>
      <c r="GH14" s="40">
        <v>130.62436669446842</v>
      </c>
      <c r="GI14" s="40">
        <v>134.22214498152144</v>
      </c>
      <c r="GJ14" s="40">
        <v>115.83072376656396</v>
      </c>
      <c r="GK14" s="40">
        <v>120.94928600346634</v>
      </c>
      <c r="GL14" s="40">
        <v>126.81097432556754</v>
      </c>
      <c r="GM14" s="40">
        <v>99.999999999999986</v>
      </c>
      <c r="GN14" s="40">
        <v>103.64093480097733</v>
      </c>
      <c r="GO14" s="40">
        <v>106.57351531580923</v>
      </c>
      <c r="GP14" s="40">
        <v>110.89929105397952</v>
      </c>
      <c r="GQ14" s="40">
        <v>114.10703751112247</v>
      </c>
      <c r="GR14" s="40">
        <v>116.54500346773216</v>
      </c>
      <c r="GS14" s="40">
        <v>130.62436669446842</v>
      </c>
      <c r="GT14" s="40">
        <v>134.22214498152144</v>
      </c>
      <c r="GU14" s="40">
        <v>130.34616365210854</v>
      </c>
      <c r="GV14" s="40">
        <v>137.40403551107332</v>
      </c>
      <c r="GW14" s="40">
        <v>126.81097432556754</v>
      </c>
      <c r="GX14" s="117"/>
      <c r="GY14" s="118" t="s">
        <v>394</v>
      </c>
    </row>
    <row r="15" spans="1:207" s="7" customFormat="1" ht="18" customHeight="1">
      <c r="A15" s="571"/>
      <c r="B15" s="8"/>
      <c r="C15" s="36">
        <v>1.9</v>
      </c>
      <c r="D15" s="37">
        <v>13.8858572499303</v>
      </c>
      <c r="E15" s="102">
        <v>26</v>
      </c>
      <c r="F15" s="103"/>
      <c r="G15" s="103" t="s">
        <v>718</v>
      </c>
      <c r="H15" s="40">
        <v>99.801269016680862</v>
      </c>
      <c r="I15" s="40">
        <v>79.014060587603836</v>
      </c>
      <c r="J15" s="40">
        <v>92.592939478919348</v>
      </c>
      <c r="K15" s="40">
        <v>88.331666477801903</v>
      </c>
      <c r="L15" s="40">
        <v>93.590479651824509</v>
      </c>
      <c r="M15" s="40">
        <v>103.91059996360893</v>
      </c>
      <c r="N15" s="40">
        <v>104.52271939237619</v>
      </c>
      <c r="O15" s="40">
        <v>102.93545115758955</v>
      </c>
      <c r="P15" s="40">
        <v>111.26965959171024</v>
      </c>
      <c r="Q15" s="40">
        <v>111.4473250137131</v>
      </c>
      <c r="R15" s="40">
        <v>104.78163749864623</v>
      </c>
      <c r="S15" s="40">
        <v>107.80219216952563</v>
      </c>
      <c r="T15" s="40">
        <v>108.31117413574889</v>
      </c>
      <c r="U15" s="40">
        <v>84.600133752469631</v>
      </c>
      <c r="V15" s="40">
        <v>100.25729691486588</v>
      </c>
      <c r="W15" s="40">
        <v>97.611351257995736</v>
      </c>
      <c r="X15" s="40">
        <v>103.05114112002161</v>
      </c>
      <c r="Y15" s="40">
        <v>114.20209903614058</v>
      </c>
      <c r="Z15" s="40">
        <v>109.52674353285215</v>
      </c>
      <c r="AA15" s="40">
        <v>111.60205049047674</v>
      </c>
      <c r="AB15" s="40">
        <v>118.82435177383776</v>
      </c>
      <c r="AC15" s="40">
        <v>120.517474694345</v>
      </c>
      <c r="AD15" s="40">
        <v>114.19916585451462</v>
      </c>
      <c r="AE15" s="40">
        <v>114.38942279405654</v>
      </c>
      <c r="AF15" s="40">
        <v>114.86469036751816</v>
      </c>
      <c r="AG15" s="40">
        <v>92.113558774221403</v>
      </c>
      <c r="AH15" s="40">
        <v>108.13811456153516</v>
      </c>
      <c r="AI15" s="40">
        <v>105.59959315470701</v>
      </c>
      <c r="AJ15" s="40">
        <v>114.2058298420865</v>
      </c>
      <c r="AK15" s="40">
        <v>123.33993112705794</v>
      </c>
      <c r="AL15" s="40">
        <v>120.32282546592866</v>
      </c>
      <c r="AM15" s="40">
        <v>120.52172152688885</v>
      </c>
      <c r="AN15" s="40">
        <v>126.24051468205634</v>
      </c>
      <c r="AO15" s="40">
        <v>127.3274942103873</v>
      </c>
      <c r="AP15" s="40">
        <v>122.62983717178112</v>
      </c>
      <c r="AQ15" s="40">
        <v>119.28153580598213</v>
      </c>
      <c r="AR15" s="40">
        <v>121.86706554138962</v>
      </c>
      <c r="AS15" s="40">
        <v>97.663098320310965</v>
      </c>
      <c r="AT15" s="40">
        <v>115.00963903359852</v>
      </c>
      <c r="AU15" s="40">
        <v>114.25915294529895</v>
      </c>
      <c r="AV15" s="40">
        <v>120.32729784136836</v>
      </c>
      <c r="AW15" s="40">
        <v>130.36163253621925</v>
      </c>
      <c r="AX15" s="40">
        <v>131.36186377325905</v>
      </c>
      <c r="AY15" s="40">
        <v>127.30540739591744</v>
      </c>
      <c r="AZ15" s="40">
        <v>134.5377271370194</v>
      </c>
      <c r="BA15" s="40">
        <v>137.47923183738925</v>
      </c>
      <c r="BB15" s="40">
        <v>129.78219526085786</v>
      </c>
      <c r="BC15" s="40">
        <v>128.78677715339197</v>
      </c>
      <c r="BD15" s="40">
        <v>126.17244733603357</v>
      </c>
      <c r="BE15" s="40">
        <v>100.57183099815825</v>
      </c>
      <c r="BF15" s="40">
        <v>118.23902399875077</v>
      </c>
      <c r="BG15" s="40">
        <v>119.08386128546439</v>
      </c>
      <c r="BH15" s="40">
        <v>125.31182645994105</v>
      </c>
      <c r="BI15" s="40">
        <v>135.47688275991041</v>
      </c>
      <c r="BJ15" s="40">
        <v>138.46996823273741</v>
      </c>
      <c r="BK15" s="40">
        <v>131.11756121439782</v>
      </c>
      <c r="BL15" s="40">
        <v>134.72547881829652</v>
      </c>
      <c r="BM15" s="40">
        <v>140.10222955726277</v>
      </c>
      <c r="BN15" s="40">
        <v>129.99243558007777</v>
      </c>
      <c r="BO15" s="40">
        <v>132.60769072347091</v>
      </c>
      <c r="BP15" s="40">
        <v>130.43008511599425</v>
      </c>
      <c r="BQ15" s="40">
        <v>108.46340873112129</v>
      </c>
      <c r="BR15" s="40">
        <v>113.62424490433577</v>
      </c>
      <c r="BS15" s="40">
        <v>75.935917096628046</v>
      </c>
      <c r="BT15" s="40">
        <v>108.43795870523982</v>
      </c>
      <c r="BU15" s="40">
        <v>152.12056973696335</v>
      </c>
      <c r="BV15" s="40">
        <v>151.86585856075158</v>
      </c>
      <c r="BW15" s="40">
        <v>141.80282747424553</v>
      </c>
      <c r="BX15" s="40">
        <v>149.25878916688649</v>
      </c>
      <c r="BY15" s="40">
        <v>151.7225739930463</v>
      </c>
      <c r="BZ15" s="40">
        <v>142.455695746727</v>
      </c>
      <c r="CA15" s="40">
        <v>144.2642613004262</v>
      </c>
      <c r="CB15" s="40">
        <v>142.17510659853247</v>
      </c>
      <c r="CC15" s="40">
        <v>121.84524803943651</v>
      </c>
      <c r="CD15" s="40">
        <v>130.60570148602991</v>
      </c>
      <c r="CE15" s="40">
        <v>134.25725017238219</v>
      </c>
      <c r="CF15" s="40">
        <v>134.90327055548633</v>
      </c>
      <c r="CG15" s="40">
        <v>166.16920216252015</v>
      </c>
      <c r="CH15" s="40">
        <v>149.41802982432446</v>
      </c>
      <c r="CI15" s="40">
        <v>155.93503268383822</v>
      </c>
      <c r="CJ15" s="40">
        <v>168.02768740026022</v>
      </c>
      <c r="CK15" s="40">
        <v>172.00105226868592</v>
      </c>
      <c r="CL15" s="40">
        <v>167.96689611597674</v>
      </c>
      <c r="CM15" s="40">
        <v>171.70087180518613</v>
      </c>
      <c r="CN15" s="40">
        <v>164.97142334926474</v>
      </c>
      <c r="CO15" s="40">
        <v>138.62209342864969</v>
      </c>
      <c r="CP15" s="40">
        <v>157.37533021030362</v>
      </c>
      <c r="CQ15" s="40">
        <v>156.52970804443908</v>
      </c>
      <c r="CR15" s="40">
        <v>160.33772565199666</v>
      </c>
      <c r="CS15" s="40">
        <v>198.4111715877045</v>
      </c>
      <c r="CT15" s="40">
        <v>176.85963382619366</v>
      </c>
      <c r="CU15" s="40">
        <v>189.49673205927033</v>
      </c>
      <c r="CV15" s="40">
        <v>196.10333711395589</v>
      </c>
      <c r="CW15" s="40">
        <v>189.7367542341004</v>
      </c>
      <c r="CX15" s="40">
        <v>191.65233375336621</v>
      </c>
      <c r="CY15" s="40">
        <v>184.67429495907683</v>
      </c>
      <c r="CZ15" s="40">
        <v>166.2592020910123</v>
      </c>
      <c r="DA15" s="40">
        <v>147.56134823026085</v>
      </c>
      <c r="DB15" s="40">
        <v>166.8634405920109</v>
      </c>
      <c r="DC15" s="40">
        <v>153.69938939156592</v>
      </c>
      <c r="DD15" s="40">
        <v>161.06541001612277</v>
      </c>
      <c r="DE15" s="40">
        <v>190.37702091517068</v>
      </c>
      <c r="DF15" s="40">
        <v>174.07585272627333</v>
      </c>
      <c r="DG15" s="40">
        <v>182.31351775506474</v>
      </c>
      <c r="DH15" s="40">
        <v>192.39392124831184</v>
      </c>
      <c r="DI15" s="40">
        <v>181.5388657017607</v>
      </c>
      <c r="DJ15" s="40">
        <v>175.11464955960113</v>
      </c>
      <c r="DK15" s="40">
        <v>171.30955956708542</v>
      </c>
      <c r="DL15" s="40">
        <v>166.96208417631297</v>
      </c>
      <c r="DM15" s="40">
        <v>147.97856815306471</v>
      </c>
      <c r="DN15" s="40">
        <v>170.28135685478307</v>
      </c>
      <c r="DO15" s="40">
        <v>151.47673279469319</v>
      </c>
      <c r="DP15" s="40">
        <v>174.66928751784963</v>
      </c>
      <c r="DQ15" s="40">
        <v>199.71435401671312</v>
      </c>
      <c r="DR15" s="40">
        <v>182.79687973368539</v>
      </c>
      <c r="DS15" s="40">
        <v>198.17354483703923</v>
      </c>
      <c r="DT15" s="40">
        <v>203.79212976136228</v>
      </c>
      <c r="DU15" s="40">
        <v>186.73815804996539</v>
      </c>
      <c r="DV15" s="40">
        <v>192.91917961756795</v>
      </c>
      <c r="DW15" s="40">
        <v>188.6016910032908</v>
      </c>
      <c r="DX15" s="40">
        <v>180.21010919301816</v>
      </c>
      <c r="DY15" s="40">
        <v>160.37960882724136</v>
      </c>
      <c r="DZ15" s="40">
        <v>185.62797042138004</v>
      </c>
      <c r="EA15" s="40">
        <v>168.30568145417487</v>
      </c>
      <c r="EB15" s="40">
        <v>0</v>
      </c>
      <c r="EC15" s="40">
        <v>0</v>
      </c>
      <c r="ED15" s="40">
        <v>0</v>
      </c>
      <c r="EE15" s="40">
        <v>0</v>
      </c>
      <c r="EF15" s="40">
        <v>0</v>
      </c>
      <c r="EG15" s="40">
        <v>0</v>
      </c>
      <c r="EH15" s="40">
        <v>0</v>
      </c>
      <c r="EI15" s="40">
        <v>0</v>
      </c>
      <c r="EJ15" s="40">
        <v>90.469423027734692</v>
      </c>
      <c r="EK15" s="40">
        <v>95.277582031078452</v>
      </c>
      <c r="EL15" s="40">
        <v>106.24261004722534</v>
      </c>
      <c r="EM15" s="40">
        <v>108.01038489396164</v>
      </c>
      <c r="EN15" s="40">
        <v>97.722868267694807</v>
      </c>
      <c r="EO15" s="40">
        <v>104.95486380471931</v>
      </c>
      <c r="EP15" s="40">
        <v>113.31771526572221</v>
      </c>
      <c r="EQ15" s="40">
        <v>116.36868778097205</v>
      </c>
      <c r="ER15" s="40">
        <v>105.03878790109157</v>
      </c>
      <c r="ES15" s="40">
        <v>114.38178470795049</v>
      </c>
      <c r="ET15" s="40">
        <v>122.36168722495796</v>
      </c>
      <c r="EU15" s="40">
        <v>123.07962239605018</v>
      </c>
      <c r="EV15" s="40">
        <v>111.51326763176637</v>
      </c>
      <c r="EW15" s="40">
        <v>121.64936110762885</v>
      </c>
      <c r="EX15" s="40">
        <v>131.06833276873195</v>
      </c>
      <c r="EY15" s="40">
        <v>132.01606808387967</v>
      </c>
      <c r="EZ15" s="40">
        <v>114.99443411098086</v>
      </c>
      <c r="FA15" s="40">
        <v>126.6241901684386</v>
      </c>
      <c r="FB15" s="40">
        <v>134.77100275514394</v>
      </c>
      <c r="FC15" s="40">
        <v>134.23411862027049</v>
      </c>
      <c r="FD15" s="40">
        <v>117.50591291715044</v>
      </c>
      <c r="FE15" s="40">
        <v>112.1648151796104</v>
      </c>
      <c r="FF15" s="40">
        <v>147.64249173396118</v>
      </c>
      <c r="FG15" s="40">
        <v>146.14751034673318</v>
      </c>
      <c r="FH15" s="40">
        <v>131.54201870799963</v>
      </c>
      <c r="FI15" s="40">
        <v>145.10990763012956</v>
      </c>
      <c r="FJ15" s="40">
        <v>157.79358330280763</v>
      </c>
      <c r="FK15" s="40">
        <v>170.55627339661626</v>
      </c>
      <c r="FL15" s="40">
        <v>153.65628232940603</v>
      </c>
      <c r="FM15" s="40">
        <v>171.75953509471341</v>
      </c>
      <c r="FN15" s="40">
        <v>187.48656766647332</v>
      </c>
      <c r="FO15" s="40">
        <v>188.68779431551448</v>
      </c>
      <c r="FP15" s="40">
        <v>160.22799697109465</v>
      </c>
      <c r="FQ15" s="40">
        <v>168.38060677428643</v>
      </c>
      <c r="FR15" s="40">
        <v>182.92776390988331</v>
      </c>
      <c r="FS15" s="40">
        <v>175.98769160948243</v>
      </c>
      <c r="FT15" s="40">
        <v>161.7406697280536</v>
      </c>
      <c r="FU15" s="40">
        <v>175.28679144308532</v>
      </c>
      <c r="FV15" s="40">
        <v>194.92085144402895</v>
      </c>
      <c r="FW15" s="40">
        <v>189.41967622360804</v>
      </c>
      <c r="FX15" s="40">
        <v>175.40589614721318</v>
      </c>
      <c r="FY15" s="40">
        <v>56.101893818058294</v>
      </c>
      <c r="FZ15" s="40">
        <v>0</v>
      </c>
      <c r="GA15" s="40">
        <v>0</v>
      </c>
      <c r="GB15" s="40">
        <v>100.00000000000004</v>
      </c>
      <c r="GC15" s="40">
        <v>108.09103377977709</v>
      </c>
      <c r="GD15" s="40">
        <v>116.21547055751257</v>
      </c>
      <c r="GE15" s="40">
        <v>124.06175739800172</v>
      </c>
      <c r="GF15" s="40">
        <v>127.65593641370849</v>
      </c>
      <c r="GG15" s="40">
        <v>130.86518254436382</v>
      </c>
      <c r="GH15" s="40">
        <v>151.25044575938827</v>
      </c>
      <c r="GI15" s="40">
        <v>175.39754485152676</v>
      </c>
      <c r="GJ15" s="40">
        <v>158.59584507621247</v>
      </c>
      <c r="GK15" s="40">
        <v>159.17468549471351</v>
      </c>
      <c r="GL15" s="40">
        <v>173.63084247395361</v>
      </c>
      <c r="GM15" s="40">
        <v>100.00000000000004</v>
      </c>
      <c r="GN15" s="40">
        <v>108.09103377977709</v>
      </c>
      <c r="GO15" s="40">
        <v>116.21547055751257</v>
      </c>
      <c r="GP15" s="40">
        <v>124.06175739800172</v>
      </c>
      <c r="GQ15" s="40">
        <v>127.65593641370849</v>
      </c>
      <c r="GR15" s="40">
        <v>130.86518254436382</v>
      </c>
      <c r="GS15" s="40">
        <v>151.25044575938827</v>
      </c>
      <c r="GT15" s="40">
        <v>175.39754485152676</v>
      </c>
      <c r="GU15" s="40">
        <v>171.88101481618671</v>
      </c>
      <c r="GV15" s="40">
        <v>180.341997209694</v>
      </c>
      <c r="GW15" s="40">
        <v>57.876947491317871</v>
      </c>
      <c r="GX15" s="117"/>
      <c r="GY15" s="118" t="s">
        <v>719</v>
      </c>
    </row>
    <row r="16" spans="1:207" s="7" customFormat="1" ht="18" customHeight="1">
      <c r="A16" s="571"/>
      <c r="B16" s="8"/>
      <c r="C16" s="506" t="s">
        <v>880</v>
      </c>
      <c r="D16" s="37">
        <v>2.1980296657315801</v>
      </c>
      <c r="E16" s="102">
        <v>27</v>
      </c>
      <c r="F16" s="103"/>
      <c r="G16" s="103" t="s">
        <v>720</v>
      </c>
      <c r="H16" s="40">
        <v>99.135315436004348</v>
      </c>
      <c r="I16" s="40">
        <v>84.615653690893922</v>
      </c>
      <c r="J16" s="40">
        <v>100.02840891946153</v>
      </c>
      <c r="K16" s="40">
        <v>102.3431469991958</v>
      </c>
      <c r="L16" s="40">
        <v>100.49035293586233</v>
      </c>
      <c r="M16" s="40">
        <v>103.27007486417865</v>
      </c>
      <c r="N16" s="40">
        <v>99.000104262738063</v>
      </c>
      <c r="O16" s="40">
        <v>98.3306652224001</v>
      </c>
      <c r="P16" s="40">
        <v>110.00505986306419</v>
      </c>
      <c r="Q16" s="40">
        <v>107.34475829989071</v>
      </c>
      <c r="R16" s="40">
        <v>93.26691195009397</v>
      </c>
      <c r="S16" s="40">
        <v>102.16954755621644</v>
      </c>
      <c r="T16" s="40">
        <v>102.31969046414783</v>
      </c>
      <c r="U16" s="40">
        <v>89.518305621615241</v>
      </c>
      <c r="V16" s="40">
        <v>104.01020275231681</v>
      </c>
      <c r="W16" s="40">
        <v>106.59557860662562</v>
      </c>
      <c r="X16" s="40">
        <v>106.09450244779802</v>
      </c>
      <c r="Y16" s="40">
        <v>113.36565985948435</v>
      </c>
      <c r="Z16" s="40">
        <v>102.74283074543008</v>
      </c>
      <c r="AA16" s="40">
        <v>106.17630369833807</v>
      </c>
      <c r="AB16" s="40">
        <v>115.77452979258749</v>
      </c>
      <c r="AC16" s="40">
        <v>113.12041846096692</v>
      </c>
      <c r="AD16" s="40">
        <v>101.02151557121547</v>
      </c>
      <c r="AE16" s="40">
        <v>108.87626926067641</v>
      </c>
      <c r="AF16" s="40">
        <v>110.70471039446058</v>
      </c>
      <c r="AG16" s="40">
        <v>99.145641625099302</v>
      </c>
      <c r="AH16" s="40">
        <v>111.72931232804311</v>
      </c>
      <c r="AI16" s="40">
        <v>114.99122035915947</v>
      </c>
      <c r="AJ16" s="40">
        <v>116.89485871209557</v>
      </c>
      <c r="AK16" s="40">
        <v>119.65494560119906</v>
      </c>
      <c r="AL16" s="40">
        <v>111.9515269271008</v>
      </c>
      <c r="AM16" s="40">
        <v>114.00028794791892</v>
      </c>
      <c r="AN16" s="40">
        <v>120.36585401200675</v>
      </c>
      <c r="AO16" s="40">
        <v>117.27424743676976</v>
      </c>
      <c r="AP16" s="40">
        <v>104.65262158369684</v>
      </c>
      <c r="AQ16" s="40">
        <v>109.11167213426766</v>
      </c>
      <c r="AR16" s="40">
        <v>113.32727908167791</v>
      </c>
      <c r="AS16" s="40">
        <v>101.44835837460008</v>
      </c>
      <c r="AT16" s="40">
        <v>114.57332392237637</v>
      </c>
      <c r="AU16" s="40">
        <v>117.65633490974719</v>
      </c>
      <c r="AV16" s="40">
        <v>119.37307703798287</v>
      </c>
      <c r="AW16" s="40">
        <v>122.73089537099921</v>
      </c>
      <c r="AX16" s="40">
        <v>117.68542015286509</v>
      </c>
      <c r="AY16" s="40">
        <v>116.31223038983893</v>
      </c>
      <c r="AZ16" s="40">
        <v>121.48289188142287</v>
      </c>
      <c r="BA16" s="40">
        <v>120.65200102315909</v>
      </c>
      <c r="BB16" s="40">
        <v>107.23661189182437</v>
      </c>
      <c r="BC16" s="40">
        <v>113.99650173367768</v>
      </c>
      <c r="BD16" s="40">
        <v>121.37185083887256</v>
      </c>
      <c r="BE16" s="40">
        <v>106.44299698530833</v>
      </c>
      <c r="BF16" s="40">
        <v>118.90346898440399</v>
      </c>
      <c r="BG16" s="40">
        <v>122.53969349763442</v>
      </c>
      <c r="BH16" s="40">
        <v>121.35846151281271</v>
      </c>
      <c r="BI16" s="40">
        <v>124.61315013757054</v>
      </c>
      <c r="BJ16" s="40">
        <v>119.38968605024287</v>
      </c>
      <c r="BK16" s="40">
        <v>118.32816249542826</v>
      </c>
      <c r="BL16" s="40">
        <v>125.01752297467269</v>
      </c>
      <c r="BM16" s="40">
        <v>127.22040142123494</v>
      </c>
      <c r="BN16" s="40">
        <v>110.55115921714372</v>
      </c>
      <c r="BO16" s="40">
        <v>117.71583192463176</v>
      </c>
      <c r="BP16" s="40">
        <v>123.194251252344</v>
      </c>
      <c r="BQ16" s="40">
        <v>109.64096662264156</v>
      </c>
      <c r="BR16" s="40">
        <v>110.04430491003119</v>
      </c>
      <c r="BS16" s="40">
        <v>84.580433644227199</v>
      </c>
      <c r="BT16" s="40">
        <v>111.83161610912138</v>
      </c>
      <c r="BU16" s="40">
        <v>141.17207315564326</v>
      </c>
      <c r="BV16" s="40">
        <v>132.57349051907585</v>
      </c>
      <c r="BW16" s="40">
        <v>127.10115347424556</v>
      </c>
      <c r="BX16" s="40">
        <v>135.04233178613873</v>
      </c>
      <c r="BY16" s="40">
        <v>134.07533598398538</v>
      </c>
      <c r="BZ16" s="40">
        <v>115.28003420571879</v>
      </c>
      <c r="CA16" s="40">
        <v>122.40136264930169</v>
      </c>
      <c r="CB16" s="40">
        <v>130.85680168511433</v>
      </c>
      <c r="CC16" s="40">
        <v>115.98559427024192</v>
      </c>
      <c r="CD16" s="40">
        <v>120.11793301623193</v>
      </c>
      <c r="CE16" s="40">
        <v>135.1896026485436</v>
      </c>
      <c r="CF16" s="40">
        <v>130.54123758682726</v>
      </c>
      <c r="CG16" s="40">
        <v>150.20756684121562</v>
      </c>
      <c r="CH16" s="40">
        <v>131.37186455783393</v>
      </c>
      <c r="CI16" s="40">
        <v>133.10249241144996</v>
      </c>
      <c r="CJ16" s="40">
        <v>147.46813451815467</v>
      </c>
      <c r="CK16" s="40">
        <v>150.38951276430933</v>
      </c>
      <c r="CL16" s="40">
        <v>134.23498186150121</v>
      </c>
      <c r="CM16" s="40">
        <v>143.65968980515657</v>
      </c>
      <c r="CN16" s="40">
        <v>145.06242538906722</v>
      </c>
      <c r="CO16" s="40">
        <v>134.66043561944537</v>
      </c>
      <c r="CP16" s="40">
        <v>146.98481609197006</v>
      </c>
      <c r="CQ16" s="40">
        <v>149.82949440104815</v>
      </c>
      <c r="CR16" s="40">
        <v>142.18144051404275</v>
      </c>
      <c r="CS16" s="40">
        <v>164.78199826969816</v>
      </c>
      <c r="CT16" s="40">
        <v>145.63509602725856</v>
      </c>
      <c r="CU16" s="40">
        <v>147.16963960299316</v>
      </c>
      <c r="CV16" s="40">
        <v>161.46849498087374</v>
      </c>
      <c r="CW16" s="40">
        <v>157.21229773262911</v>
      </c>
      <c r="CX16" s="40">
        <v>139.33790431923094</v>
      </c>
      <c r="CY16" s="40">
        <v>146.37964633559059</v>
      </c>
      <c r="CZ16" s="40">
        <v>141.05532290785555</v>
      </c>
      <c r="DA16" s="40">
        <v>136.97762353629099</v>
      </c>
      <c r="DB16" s="40">
        <v>147.29989510661841</v>
      </c>
      <c r="DC16" s="40">
        <v>142.07626152333339</v>
      </c>
      <c r="DD16" s="40">
        <v>152.96350176615996</v>
      </c>
      <c r="DE16" s="40">
        <v>164.24488027164821</v>
      </c>
      <c r="DF16" s="40">
        <v>146.59193680806098</v>
      </c>
      <c r="DG16" s="40">
        <v>147.79984069877673</v>
      </c>
      <c r="DH16" s="40">
        <v>160.95566028143637</v>
      </c>
      <c r="DI16" s="40">
        <v>153.3435053441066</v>
      </c>
      <c r="DJ16" s="40">
        <v>137.871191680511</v>
      </c>
      <c r="DK16" s="40">
        <v>135.29480536155702</v>
      </c>
      <c r="DL16" s="40">
        <v>143.0793195409195</v>
      </c>
      <c r="DM16" s="40">
        <v>133.96649750500154</v>
      </c>
      <c r="DN16" s="40">
        <v>142.85216407236146</v>
      </c>
      <c r="DO16" s="40">
        <v>139.65752973665141</v>
      </c>
      <c r="DP16" s="40">
        <v>154.52806906290252</v>
      </c>
      <c r="DQ16" s="40">
        <v>155.59808702908441</v>
      </c>
      <c r="DR16" s="40">
        <v>151.18926640906585</v>
      </c>
      <c r="DS16" s="40">
        <v>149.62335312978541</v>
      </c>
      <c r="DT16" s="40">
        <v>161.99340080645308</v>
      </c>
      <c r="DU16" s="40">
        <v>159.87423524733788</v>
      </c>
      <c r="DV16" s="40">
        <v>139.39810202690231</v>
      </c>
      <c r="DW16" s="40">
        <v>141.53903106724849</v>
      </c>
      <c r="DX16" s="40">
        <v>150.3195098002476</v>
      </c>
      <c r="DY16" s="40">
        <v>141.13789266546021</v>
      </c>
      <c r="DZ16" s="40">
        <v>147.04179577185135</v>
      </c>
      <c r="EA16" s="40">
        <v>145.16917680856301</v>
      </c>
      <c r="EB16" s="40">
        <v>0</v>
      </c>
      <c r="EC16" s="40">
        <v>0</v>
      </c>
      <c r="ED16" s="40">
        <v>0</v>
      </c>
      <c r="EE16" s="40">
        <v>0</v>
      </c>
      <c r="EF16" s="40">
        <v>0</v>
      </c>
      <c r="EG16" s="40">
        <v>0</v>
      </c>
      <c r="EH16" s="40">
        <v>0</v>
      </c>
      <c r="EI16" s="40">
        <v>0</v>
      </c>
      <c r="EJ16" s="40">
        <v>94.593126015453265</v>
      </c>
      <c r="EK16" s="40">
        <v>102.03452493307891</v>
      </c>
      <c r="EL16" s="40">
        <v>102.44527644940077</v>
      </c>
      <c r="EM16" s="40">
        <v>100.92707260206704</v>
      </c>
      <c r="EN16" s="40">
        <v>98.616066279359941</v>
      </c>
      <c r="EO16" s="40">
        <v>108.68524697130266</v>
      </c>
      <c r="EP16" s="40">
        <v>108.23122141211854</v>
      </c>
      <c r="EQ16" s="40">
        <v>107.67273443095293</v>
      </c>
      <c r="ER16" s="40">
        <v>107.19322144920098</v>
      </c>
      <c r="ES16" s="40">
        <v>117.18034155748471</v>
      </c>
      <c r="ET16" s="40">
        <v>115.43922296234216</v>
      </c>
      <c r="EU16" s="40">
        <v>110.34618038491142</v>
      </c>
      <c r="EV16" s="40">
        <v>109.78298712621813</v>
      </c>
      <c r="EW16" s="40">
        <v>119.92010243957641</v>
      </c>
      <c r="EX16" s="40">
        <v>118.49351414137563</v>
      </c>
      <c r="EY16" s="40">
        <v>113.96170488288705</v>
      </c>
      <c r="EZ16" s="40">
        <v>115.57277226952829</v>
      </c>
      <c r="FA16" s="40">
        <v>122.83710171600588</v>
      </c>
      <c r="FB16" s="40">
        <v>120.91179050678129</v>
      </c>
      <c r="FC16" s="40">
        <v>118.49579752100347</v>
      </c>
      <c r="FD16" s="40">
        <v>114.29317426167226</v>
      </c>
      <c r="FE16" s="40">
        <v>112.52804096966395</v>
      </c>
      <c r="FF16" s="40">
        <v>131.57232525982005</v>
      </c>
      <c r="FG16" s="40">
        <v>123.91891094633529</v>
      </c>
      <c r="FH16" s="40">
        <v>122.32010965719606</v>
      </c>
      <c r="FI16" s="40">
        <v>138.64613569219549</v>
      </c>
      <c r="FJ16" s="40">
        <v>137.3141638291462</v>
      </c>
      <c r="FK16" s="40">
        <v>142.76139481032237</v>
      </c>
      <c r="FL16" s="40">
        <v>142.23589236682756</v>
      </c>
      <c r="FM16" s="40">
        <v>152.26431106159635</v>
      </c>
      <c r="FN16" s="40">
        <v>151.42441020370848</v>
      </c>
      <c r="FO16" s="40">
        <v>147.64328279581687</v>
      </c>
      <c r="FP16" s="40">
        <v>141.77761385025499</v>
      </c>
      <c r="FQ16" s="40">
        <v>153.09488118704721</v>
      </c>
      <c r="FR16" s="40">
        <v>151.78247926275802</v>
      </c>
      <c r="FS16" s="40">
        <v>142.16983412872489</v>
      </c>
      <c r="FT16" s="40">
        <v>139.96599370609417</v>
      </c>
      <c r="FU16" s="40">
        <v>149.92789527621278</v>
      </c>
      <c r="FV16" s="40">
        <v>154.26867344843478</v>
      </c>
      <c r="FW16" s="40">
        <v>146.93712278049622</v>
      </c>
      <c r="FX16" s="40">
        <v>146.16639941251972</v>
      </c>
      <c r="FY16" s="40">
        <v>48.389725602854334</v>
      </c>
      <c r="FZ16" s="40">
        <v>0</v>
      </c>
      <c r="GA16" s="40">
        <v>0</v>
      </c>
      <c r="GB16" s="40">
        <v>100</v>
      </c>
      <c r="GC16" s="40">
        <v>105.80131727343354</v>
      </c>
      <c r="GD16" s="40">
        <v>112.53974158848479</v>
      </c>
      <c r="GE16" s="40">
        <v>115.53957714751429</v>
      </c>
      <c r="GF16" s="40">
        <v>119.45436550332975</v>
      </c>
      <c r="GG16" s="40">
        <v>120.57811285937289</v>
      </c>
      <c r="GH16" s="40">
        <v>135.26045099721503</v>
      </c>
      <c r="GI16" s="40">
        <v>148.39197410698731</v>
      </c>
      <c r="GJ16" s="40">
        <v>141.85227576852458</v>
      </c>
      <c r="GK16" s="40">
        <v>139.88887771373348</v>
      </c>
      <c r="GL16" s="40">
        <v>145.91709376153054</v>
      </c>
      <c r="GM16" s="40">
        <v>100</v>
      </c>
      <c r="GN16" s="40">
        <v>105.80131727343354</v>
      </c>
      <c r="GO16" s="40">
        <v>112.53974158848479</v>
      </c>
      <c r="GP16" s="40">
        <v>115.53957714751429</v>
      </c>
      <c r="GQ16" s="40">
        <v>119.45436550332975</v>
      </c>
      <c r="GR16" s="40">
        <v>120.57811285937289</v>
      </c>
      <c r="GS16" s="40">
        <v>135.26045099721503</v>
      </c>
      <c r="GT16" s="40">
        <v>148.39197410698731</v>
      </c>
      <c r="GU16" s="40">
        <v>147.20620210719628</v>
      </c>
      <c r="GV16" s="40">
        <v>147.7749213028095</v>
      </c>
      <c r="GW16" s="40">
        <v>48.639031253843513</v>
      </c>
      <c r="GX16" s="117"/>
      <c r="GY16" s="118" t="s">
        <v>721</v>
      </c>
    </row>
    <row r="17" spans="1:207" s="7" customFormat="1" ht="18" customHeight="1">
      <c r="A17" s="571"/>
      <c r="B17" s="8"/>
      <c r="C17" s="506" t="s">
        <v>881</v>
      </c>
      <c r="D17" s="37">
        <v>2.1448012757098498</v>
      </c>
      <c r="E17" s="102">
        <v>28</v>
      </c>
      <c r="F17" s="103"/>
      <c r="G17" s="103" t="s">
        <v>722</v>
      </c>
      <c r="H17" s="40">
        <v>96.445222903891036</v>
      </c>
      <c r="I17" s="40">
        <v>90.204551194178975</v>
      </c>
      <c r="J17" s="40">
        <v>109.1323217924012</v>
      </c>
      <c r="K17" s="40">
        <v>116.49925856662308</v>
      </c>
      <c r="L17" s="40">
        <v>114.14826780763337</v>
      </c>
      <c r="M17" s="40">
        <v>104.42063300572427</v>
      </c>
      <c r="N17" s="40">
        <v>106.14551618033776</v>
      </c>
      <c r="O17" s="40">
        <v>106.66279147408783</v>
      </c>
      <c r="P17" s="40">
        <v>89.977539417198201</v>
      </c>
      <c r="Q17" s="40">
        <v>84.467451519047216</v>
      </c>
      <c r="R17" s="40">
        <v>88.166004081849238</v>
      </c>
      <c r="S17" s="40">
        <v>93.730442057027503</v>
      </c>
      <c r="T17" s="40">
        <v>97.605188925610108</v>
      </c>
      <c r="U17" s="40">
        <v>97.21910898730242</v>
      </c>
      <c r="V17" s="40">
        <v>112.76217943408888</v>
      </c>
      <c r="W17" s="40">
        <v>118.29306108958998</v>
      </c>
      <c r="X17" s="40">
        <v>118.68577147725287</v>
      </c>
      <c r="Y17" s="40">
        <v>112.25534282750218</v>
      </c>
      <c r="Z17" s="40">
        <v>110.40978145398036</v>
      </c>
      <c r="AA17" s="40">
        <v>115.63592061491593</v>
      </c>
      <c r="AB17" s="40">
        <v>96.407361195464063</v>
      </c>
      <c r="AC17" s="40">
        <v>91.512588859746771</v>
      </c>
      <c r="AD17" s="40">
        <v>95.88906918411422</v>
      </c>
      <c r="AE17" s="40">
        <v>99.471080859069232</v>
      </c>
      <c r="AF17" s="40">
        <v>103.42948713560871</v>
      </c>
      <c r="AG17" s="40">
        <v>107.05320663823836</v>
      </c>
      <c r="AH17" s="40">
        <v>120.09841448439217</v>
      </c>
      <c r="AI17" s="40">
        <v>124.58138111451795</v>
      </c>
      <c r="AJ17" s="40">
        <v>123.7609365873859</v>
      </c>
      <c r="AK17" s="40">
        <v>114.35561654730421</v>
      </c>
      <c r="AL17" s="40">
        <v>121.42586908946323</v>
      </c>
      <c r="AM17" s="40">
        <v>123.66564403428247</v>
      </c>
      <c r="AN17" s="40">
        <v>104.3295951972151</v>
      </c>
      <c r="AO17" s="40">
        <v>100.07015114640373</v>
      </c>
      <c r="AP17" s="40">
        <v>103.32415605569115</v>
      </c>
      <c r="AQ17" s="40">
        <v>103.79274528196341</v>
      </c>
      <c r="AR17" s="40">
        <v>109.98369749732548</v>
      </c>
      <c r="AS17" s="40">
        <v>112.56886842398664</v>
      </c>
      <c r="AT17" s="40">
        <v>126.62965305342358</v>
      </c>
      <c r="AU17" s="40">
        <v>131.79438256437552</v>
      </c>
      <c r="AV17" s="40">
        <v>128.86278031494393</v>
      </c>
      <c r="AW17" s="40">
        <v>121.98814991485814</v>
      </c>
      <c r="AX17" s="40">
        <v>124.84184452256707</v>
      </c>
      <c r="AY17" s="40">
        <v>123.73668704222577</v>
      </c>
      <c r="AZ17" s="40">
        <v>106.91520810382464</v>
      </c>
      <c r="BA17" s="40">
        <v>104.61853341104002</v>
      </c>
      <c r="BB17" s="40">
        <v>107.38266523842951</v>
      </c>
      <c r="BC17" s="40">
        <v>108.81236169676727</v>
      </c>
      <c r="BD17" s="40">
        <v>113.12319777272452</v>
      </c>
      <c r="BE17" s="40">
        <v>115.03998403643745</v>
      </c>
      <c r="BF17" s="40">
        <v>128.32373764260595</v>
      </c>
      <c r="BG17" s="40">
        <v>135.75773021016653</v>
      </c>
      <c r="BH17" s="40">
        <v>133.09278415505125</v>
      </c>
      <c r="BI17" s="40">
        <v>125.08411878806568</v>
      </c>
      <c r="BJ17" s="40">
        <v>130.83069217289176</v>
      </c>
      <c r="BK17" s="40">
        <v>130.11504224939853</v>
      </c>
      <c r="BL17" s="40">
        <v>110.79542085240354</v>
      </c>
      <c r="BM17" s="40">
        <v>107.79161589359627</v>
      </c>
      <c r="BN17" s="40">
        <v>113.80644251992662</v>
      </c>
      <c r="BO17" s="40">
        <v>113.37747139882988</v>
      </c>
      <c r="BP17" s="40">
        <v>117.46311610952347</v>
      </c>
      <c r="BQ17" s="40">
        <v>121.62319060687726</v>
      </c>
      <c r="BR17" s="40">
        <v>117.41393363936172</v>
      </c>
      <c r="BS17" s="40">
        <v>101.62325249543004</v>
      </c>
      <c r="BT17" s="40">
        <v>132.50992552241658</v>
      </c>
      <c r="BU17" s="40">
        <v>149.66939750521243</v>
      </c>
      <c r="BV17" s="40">
        <v>142.93256064589488</v>
      </c>
      <c r="BW17" s="40">
        <v>130.29798404508443</v>
      </c>
      <c r="BX17" s="40">
        <v>115.24701916173495</v>
      </c>
      <c r="BY17" s="40">
        <v>111.98472503609229</v>
      </c>
      <c r="BZ17" s="40">
        <v>116.5409844133889</v>
      </c>
      <c r="CA17" s="40">
        <v>116.36763363871411</v>
      </c>
      <c r="CB17" s="40">
        <v>119.68412971313252</v>
      </c>
      <c r="CC17" s="40">
        <v>124.4984011835076</v>
      </c>
      <c r="CD17" s="40">
        <v>130.15032054460403</v>
      </c>
      <c r="CE17" s="40">
        <v>148.83766785962146</v>
      </c>
      <c r="CF17" s="40">
        <v>147.42706413814713</v>
      </c>
      <c r="CG17" s="40">
        <v>157.52975095520307</v>
      </c>
      <c r="CH17" s="40">
        <v>138.01472395298964</v>
      </c>
      <c r="CI17" s="40">
        <v>147.29821269465754</v>
      </c>
      <c r="CJ17" s="40">
        <v>131.17994891799404</v>
      </c>
      <c r="CK17" s="40">
        <v>131.61944660025122</v>
      </c>
      <c r="CL17" s="40">
        <v>138.26762286567507</v>
      </c>
      <c r="CM17" s="40">
        <v>130.45095178248974</v>
      </c>
      <c r="CN17" s="40">
        <v>126.97341924066497</v>
      </c>
      <c r="CO17" s="40">
        <v>129.8594175904492</v>
      </c>
      <c r="CP17" s="40">
        <v>133.7197609279211</v>
      </c>
      <c r="CQ17" s="40">
        <v>153.58750013774704</v>
      </c>
      <c r="CR17" s="40">
        <v>151.1806391067208</v>
      </c>
      <c r="CS17" s="40">
        <v>168.40870487214488</v>
      </c>
      <c r="CT17" s="40">
        <v>159.83372445151994</v>
      </c>
      <c r="CU17" s="40">
        <v>168.85575708283019</v>
      </c>
      <c r="CV17" s="40">
        <v>148.10040603467405</v>
      </c>
      <c r="CW17" s="40">
        <v>132.13098353807578</v>
      </c>
      <c r="CX17" s="40">
        <v>144.15042181186945</v>
      </c>
      <c r="CY17" s="40">
        <v>143.85412185305657</v>
      </c>
      <c r="CZ17" s="40">
        <v>128.63462591430667</v>
      </c>
      <c r="DA17" s="40">
        <v>133.11747602768068</v>
      </c>
      <c r="DB17" s="40">
        <v>143.46098295781493</v>
      </c>
      <c r="DC17" s="40">
        <v>148.88237200422731</v>
      </c>
      <c r="DD17" s="40">
        <v>160.57700035286643</v>
      </c>
      <c r="DE17" s="40">
        <v>163.28829769707625</v>
      </c>
      <c r="DF17" s="40">
        <v>153.5472020091722</v>
      </c>
      <c r="DG17" s="40">
        <v>160.82384834669841</v>
      </c>
      <c r="DH17" s="40">
        <v>140.84139224520925</v>
      </c>
      <c r="DI17" s="40">
        <v>129.79409973704242</v>
      </c>
      <c r="DJ17" s="40">
        <v>149.16325207253118</v>
      </c>
      <c r="DK17" s="40">
        <v>141.53127004101574</v>
      </c>
      <c r="DL17" s="40">
        <v>133.86868612355769</v>
      </c>
      <c r="DM17" s="40">
        <v>137.01240442387086</v>
      </c>
      <c r="DN17" s="40">
        <v>145.66819309443568</v>
      </c>
      <c r="DO17" s="40">
        <v>155.84964440867907</v>
      </c>
      <c r="DP17" s="40">
        <v>164.53006774650922</v>
      </c>
      <c r="DQ17" s="40">
        <v>169.76840165662148</v>
      </c>
      <c r="DR17" s="40">
        <v>163.59106027741836</v>
      </c>
      <c r="DS17" s="40">
        <v>164.13958961346265</v>
      </c>
      <c r="DT17" s="40">
        <v>141.4599150690309</v>
      </c>
      <c r="DU17" s="40">
        <v>133.3394283439595</v>
      </c>
      <c r="DV17" s="40">
        <v>159.61639341603149</v>
      </c>
      <c r="DW17" s="40">
        <v>153.25804866525812</v>
      </c>
      <c r="DX17" s="40">
        <v>139.1913432801534</v>
      </c>
      <c r="DY17" s="40">
        <v>148.50723720029109</v>
      </c>
      <c r="DZ17" s="40">
        <v>155.01668877947375</v>
      </c>
      <c r="EA17" s="40">
        <v>167.46924852789562</v>
      </c>
      <c r="EB17" s="40">
        <v>0</v>
      </c>
      <c r="EC17" s="40">
        <v>0</v>
      </c>
      <c r="ED17" s="40">
        <v>0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98.594031963490394</v>
      </c>
      <c r="EK17" s="40">
        <v>111.68938645999357</v>
      </c>
      <c r="EL17" s="40">
        <v>100.92861569054126</v>
      </c>
      <c r="EM17" s="40">
        <v>88.787965885974657</v>
      </c>
      <c r="EN17" s="40">
        <v>102.5288257823338</v>
      </c>
      <c r="EO17" s="40">
        <v>116.41139179811501</v>
      </c>
      <c r="EP17" s="40">
        <v>107.48435442145346</v>
      </c>
      <c r="EQ17" s="40">
        <v>95.624246300976736</v>
      </c>
      <c r="ER17" s="40">
        <v>110.1937027527464</v>
      </c>
      <c r="ES17" s="40">
        <v>120.89931141640268</v>
      </c>
      <c r="ET17" s="40">
        <v>116.4737027736536</v>
      </c>
      <c r="EU17" s="40">
        <v>102.39568416135275</v>
      </c>
      <c r="EV17" s="40">
        <v>116.39407299157857</v>
      </c>
      <c r="EW17" s="40">
        <v>127.54843759805919</v>
      </c>
      <c r="EX17" s="40">
        <v>118.4979132228725</v>
      </c>
      <c r="EY17" s="40">
        <v>106.9378534487456</v>
      </c>
      <c r="EZ17" s="40">
        <v>118.82897315058931</v>
      </c>
      <c r="FA17" s="40">
        <v>131.31154438442783</v>
      </c>
      <c r="FB17" s="40">
        <v>123.91371842489794</v>
      </c>
      <c r="FC17" s="40">
        <v>111.65850993745092</v>
      </c>
      <c r="FD17" s="40">
        <v>118.83341345192082</v>
      </c>
      <c r="FE17" s="40">
        <v>127.93419184101968</v>
      </c>
      <c r="FF17" s="40">
        <v>129.49252128423808</v>
      </c>
      <c r="FG17" s="40">
        <v>114.96444769606511</v>
      </c>
      <c r="FH17" s="40">
        <v>124.77761714708139</v>
      </c>
      <c r="FI17" s="40">
        <v>151.26482765099055</v>
      </c>
      <c r="FJ17" s="40">
        <v>138.83096185521376</v>
      </c>
      <c r="FK17" s="40">
        <v>133.44600708280532</v>
      </c>
      <c r="FL17" s="40">
        <v>130.18419925301177</v>
      </c>
      <c r="FM17" s="40">
        <v>157.72561470553759</v>
      </c>
      <c r="FN17" s="40">
        <v>158.92996252300807</v>
      </c>
      <c r="FO17" s="40">
        <v>140.04517573433392</v>
      </c>
      <c r="FP17" s="40">
        <v>135.07102829993411</v>
      </c>
      <c r="FQ17" s="40">
        <v>157.58255668472333</v>
      </c>
      <c r="FR17" s="40">
        <v>151.73748086702662</v>
      </c>
      <c r="FS17" s="40">
        <v>140.16287395019643</v>
      </c>
      <c r="FT17" s="40">
        <v>138.84976121395474</v>
      </c>
      <c r="FU17" s="40">
        <v>163.38270460393656</v>
      </c>
      <c r="FV17" s="40">
        <v>156.39685498663729</v>
      </c>
      <c r="FW17" s="40">
        <v>148.73795680841636</v>
      </c>
      <c r="FX17" s="40">
        <v>147.57175641997276</v>
      </c>
      <c r="FY17" s="40">
        <v>55.823082842631869</v>
      </c>
      <c r="FZ17" s="40">
        <v>0</v>
      </c>
      <c r="GA17" s="40">
        <v>0</v>
      </c>
      <c r="GB17" s="40">
        <v>99.999999999999957</v>
      </c>
      <c r="GC17" s="40">
        <v>105.51220457571975</v>
      </c>
      <c r="GD17" s="40">
        <v>112.49060027603885</v>
      </c>
      <c r="GE17" s="40">
        <v>117.34456931531399</v>
      </c>
      <c r="GF17" s="40">
        <v>121.4281864743415</v>
      </c>
      <c r="GG17" s="40">
        <v>122.80614356831092</v>
      </c>
      <c r="GH17" s="40">
        <v>137.07985343402277</v>
      </c>
      <c r="GI17" s="40">
        <v>146.72123805397283</v>
      </c>
      <c r="GJ17" s="40">
        <v>138.52386422600739</v>
      </c>
      <c r="GK17" s="40">
        <v>143.09973201263583</v>
      </c>
      <c r="GL17" s="40">
        <v>152.54612944695347</v>
      </c>
      <c r="GM17" s="40">
        <v>99.999999999999957</v>
      </c>
      <c r="GN17" s="40">
        <v>105.51220457571975</v>
      </c>
      <c r="GO17" s="40">
        <v>112.49060027603885</v>
      </c>
      <c r="GP17" s="40">
        <v>117.34456931531399</v>
      </c>
      <c r="GQ17" s="40">
        <v>121.4281864743415</v>
      </c>
      <c r="GR17" s="40">
        <v>122.80614356831092</v>
      </c>
      <c r="GS17" s="40">
        <v>137.07985343402277</v>
      </c>
      <c r="GT17" s="40">
        <v>146.72123805397283</v>
      </c>
      <c r="GU17" s="40">
        <v>146.13848495047009</v>
      </c>
      <c r="GV17" s="40">
        <v>151.84181940323629</v>
      </c>
      <c r="GW17" s="40">
        <v>50.848709815651155</v>
      </c>
      <c r="GX17" s="117"/>
      <c r="GY17" s="118" t="s">
        <v>723</v>
      </c>
    </row>
    <row r="18" spans="1:207" s="7" customFormat="1" ht="18" customHeight="1">
      <c r="A18" s="571"/>
      <c r="B18" s="8"/>
      <c r="C18" s="506" t="s">
        <v>882</v>
      </c>
      <c r="D18" s="37">
        <v>1.0428349407836</v>
      </c>
      <c r="E18" s="102">
        <v>31</v>
      </c>
      <c r="F18" s="103"/>
      <c r="G18" s="103" t="s">
        <v>376</v>
      </c>
      <c r="H18" s="40">
        <v>95.632694701036215</v>
      </c>
      <c r="I18" s="40">
        <v>98.911096353542263</v>
      </c>
      <c r="J18" s="40">
        <v>99.531425817557633</v>
      </c>
      <c r="K18" s="40">
        <v>85.323852697536594</v>
      </c>
      <c r="L18" s="40">
        <v>102.12886683540393</v>
      </c>
      <c r="M18" s="40">
        <v>96.127255552278427</v>
      </c>
      <c r="N18" s="40">
        <v>95.219380047813914</v>
      </c>
      <c r="O18" s="40">
        <v>98.328843014864262</v>
      </c>
      <c r="P18" s="40">
        <v>99.822099431326748</v>
      </c>
      <c r="Q18" s="40">
        <v>112.20890814568388</v>
      </c>
      <c r="R18" s="40">
        <v>111.03340740399624</v>
      </c>
      <c r="S18" s="40">
        <v>105.76664412844059</v>
      </c>
      <c r="T18" s="40">
        <v>103.75473594393981</v>
      </c>
      <c r="U18" s="40">
        <v>108.41532723200613</v>
      </c>
      <c r="V18" s="40">
        <v>110.52316505810848</v>
      </c>
      <c r="W18" s="40">
        <v>93.636906232806211</v>
      </c>
      <c r="X18" s="40">
        <v>109.19944225529549</v>
      </c>
      <c r="Y18" s="40">
        <v>108.26990665808984</v>
      </c>
      <c r="Z18" s="40">
        <v>106.10156703818321</v>
      </c>
      <c r="AA18" s="40">
        <v>111.10724818623295</v>
      </c>
      <c r="AB18" s="40">
        <v>108.88694152129268</v>
      </c>
      <c r="AC18" s="40">
        <v>118.28371633508748</v>
      </c>
      <c r="AD18" s="40">
        <v>124.70390761242473</v>
      </c>
      <c r="AE18" s="40">
        <v>117.10149947067457</v>
      </c>
      <c r="AF18" s="40">
        <v>118.18543229377428</v>
      </c>
      <c r="AG18" s="40">
        <v>119.15371565914239</v>
      </c>
      <c r="AH18" s="40">
        <v>125.69436822886841</v>
      </c>
      <c r="AI18" s="40">
        <v>102.27716026297026</v>
      </c>
      <c r="AJ18" s="40">
        <v>119.29249312432519</v>
      </c>
      <c r="AK18" s="40">
        <v>114.99361917965351</v>
      </c>
      <c r="AL18" s="40">
        <v>115.10663460199757</v>
      </c>
      <c r="AM18" s="40">
        <v>120.52551157814261</v>
      </c>
      <c r="AN18" s="40">
        <v>115.419392616254</v>
      </c>
      <c r="AO18" s="40">
        <v>118.52920139994357</v>
      </c>
      <c r="AP18" s="40">
        <v>119.1731731426334</v>
      </c>
      <c r="AQ18" s="40">
        <v>112.2504597770693</v>
      </c>
      <c r="AR18" s="40">
        <v>122.6452247881742</v>
      </c>
      <c r="AS18" s="40">
        <v>119.76787999590221</v>
      </c>
      <c r="AT18" s="40">
        <v>128.66516060930093</v>
      </c>
      <c r="AU18" s="40">
        <v>105.94030396068047</v>
      </c>
      <c r="AV18" s="40">
        <v>117.38845019574893</v>
      </c>
      <c r="AW18" s="40">
        <v>120.86028297617587</v>
      </c>
      <c r="AX18" s="40">
        <v>122.05021692199207</v>
      </c>
      <c r="AY18" s="40">
        <v>127.1940652713167</v>
      </c>
      <c r="AZ18" s="40">
        <v>129.24998056931469</v>
      </c>
      <c r="BA18" s="40">
        <v>128.68056288656038</v>
      </c>
      <c r="BB18" s="40">
        <v>121.67601362858549</v>
      </c>
      <c r="BC18" s="40">
        <v>121.54894310335864</v>
      </c>
      <c r="BD18" s="40">
        <v>133.53970094138438</v>
      </c>
      <c r="BE18" s="40">
        <v>128.35023452648073</v>
      </c>
      <c r="BF18" s="40">
        <v>138.98574461824819</v>
      </c>
      <c r="BG18" s="40">
        <v>114.96612443650687</v>
      </c>
      <c r="BH18" s="40">
        <v>128.89525082757422</v>
      </c>
      <c r="BI18" s="40">
        <v>128.62270474431588</v>
      </c>
      <c r="BJ18" s="40">
        <v>130.2223673361118</v>
      </c>
      <c r="BK18" s="40">
        <v>136.47339241066629</v>
      </c>
      <c r="BL18" s="40">
        <v>138.25836075054872</v>
      </c>
      <c r="BM18" s="40">
        <v>139.56539012252082</v>
      </c>
      <c r="BN18" s="40">
        <v>132.6807166399131</v>
      </c>
      <c r="BO18" s="40">
        <v>133.61713554608451</v>
      </c>
      <c r="BP18" s="40">
        <v>138.95362683280533</v>
      </c>
      <c r="BQ18" s="40">
        <v>137.3481970515721</v>
      </c>
      <c r="BR18" s="40">
        <v>128.62453150007806</v>
      </c>
      <c r="BS18" s="40">
        <v>11.148930939163824</v>
      </c>
      <c r="BT18" s="40">
        <v>63.737469340944266</v>
      </c>
      <c r="BU18" s="40">
        <v>151.89473966460088</v>
      </c>
      <c r="BV18" s="40">
        <v>137.25090494975822</v>
      </c>
      <c r="BW18" s="40">
        <v>138.4008789219358</v>
      </c>
      <c r="BX18" s="40">
        <v>145.04808502233516</v>
      </c>
      <c r="BY18" s="40">
        <v>145.53079609125018</v>
      </c>
      <c r="BZ18" s="40">
        <v>137.04590729519003</v>
      </c>
      <c r="CA18" s="40">
        <v>138.56663985149225</v>
      </c>
      <c r="CB18" s="40">
        <v>144.49151412988778</v>
      </c>
      <c r="CC18" s="40">
        <v>139.0834304840815</v>
      </c>
      <c r="CD18" s="40">
        <v>144.42088448729336</v>
      </c>
      <c r="CE18" s="40">
        <v>117.89094814059254</v>
      </c>
      <c r="CF18" s="40">
        <v>115.3448155606211</v>
      </c>
      <c r="CG18" s="40">
        <v>99.918871976544153</v>
      </c>
      <c r="CH18" s="40">
        <v>75.45865993783066</v>
      </c>
      <c r="CI18" s="40">
        <v>79.118494552014482</v>
      </c>
      <c r="CJ18" s="40">
        <v>102.08627637363557</v>
      </c>
      <c r="CK18" s="40">
        <v>122.44828938845487</v>
      </c>
      <c r="CL18" s="40">
        <v>138.99280573439009</v>
      </c>
      <c r="CM18" s="40">
        <v>139.75114618987556</v>
      </c>
      <c r="CN18" s="40">
        <v>151.87655031224423</v>
      </c>
      <c r="CO18" s="40">
        <v>144.61359759702799</v>
      </c>
      <c r="CP18" s="40">
        <v>158.46464100675101</v>
      </c>
      <c r="CQ18" s="40">
        <v>137.60685861438151</v>
      </c>
      <c r="CR18" s="40">
        <v>126.39912377294065</v>
      </c>
      <c r="CS18" s="40">
        <v>124.51762581413639</v>
      </c>
      <c r="CT18" s="40">
        <v>114.83705452333223</v>
      </c>
      <c r="CU18" s="40">
        <v>111.45285142971389</v>
      </c>
      <c r="CV18" s="40">
        <v>112.79494507570655</v>
      </c>
      <c r="CW18" s="40">
        <v>114.22531427770009</v>
      </c>
      <c r="CX18" s="40">
        <v>128.8603195234821</v>
      </c>
      <c r="CY18" s="40">
        <v>128.14404489136456</v>
      </c>
      <c r="CZ18" s="40">
        <v>134.13987128805374</v>
      </c>
      <c r="DA18" s="40">
        <v>132.98051493230696</v>
      </c>
      <c r="DB18" s="40">
        <v>136.4759005785026</v>
      </c>
      <c r="DC18" s="40">
        <v>115.48507319776024</v>
      </c>
      <c r="DD18" s="40">
        <v>126.67585075649565</v>
      </c>
      <c r="DE18" s="40">
        <v>118.64794519490698</v>
      </c>
      <c r="DF18" s="40">
        <v>110.32240505931362</v>
      </c>
      <c r="DG18" s="40">
        <v>107.60254961882505</v>
      </c>
      <c r="DH18" s="40">
        <v>105.89686250032682</v>
      </c>
      <c r="DI18" s="40">
        <v>119.71623924197384</v>
      </c>
      <c r="DJ18" s="40">
        <v>135.50036596636073</v>
      </c>
      <c r="DK18" s="40">
        <v>138.99907395737671</v>
      </c>
      <c r="DL18" s="40">
        <v>148.42623416490738</v>
      </c>
      <c r="DM18" s="40">
        <v>141.81296595827104</v>
      </c>
      <c r="DN18" s="40">
        <v>153.70488762184206</v>
      </c>
      <c r="DO18" s="40">
        <v>130.64317639521823</v>
      </c>
      <c r="DP18" s="40">
        <v>134.08678191580296</v>
      </c>
      <c r="DQ18" s="40">
        <v>123.81305086010396</v>
      </c>
      <c r="DR18" s="40">
        <v>113.60604592620744</v>
      </c>
      <c r="DS18" s="40">
        <v>115.46027925509176</v>
      </c>
      <c r="DT18" s="40">
        <v>111.39980731263424</v>
      </c>
      <c r="DU18" s="40">
        <v>125.26414585510828</v>
      </c>
      <c r="DV18" s="40">
        <v>138.85384563990641</v>
      </c>
      <c r="DW18" s="40">
        <v>143.61003748058886</v>
      </c>
      <c r="DX18" s="40">
        <v>148.25826414570966</v>
      </c>
      <c r="DY18" s="40">
        <v>147.86262519673139</v>
      </c>
      <c r="DZ18" s="40">
        <v>159.79621442812359</v>
      </c>
      <c r="EA18" s="40">
        <v>137.4720751891216</v>
      </c>
      <c r="EB18" s="40">
        <v>0</v>
      </c>
      <c r="EC18" s="40">
        <v>0</v>
      </c>
      <c r="ED18" s="40">
        <v>0</v>
      </c>
      <c r="EE18" s="40">
        <v>0</v>
      </c>
      <c r="EF18" s="40">
        <v>0</v>
      </c>
      <c r="EG18" s="40">
        <v>0</v>
      </c>
      <c r="EH18" s="40">
        <v>0</v>
      </c>
      <c r="EI18" s="40">
        <v>0</v>
      </c>
      <c r="EJ18" s="40">
        <v>98.025072290712046</v>
      </c>
      <c r="EK18" s="40">
        <v>94.526658361739649</v>
      </c>
      <c r="EL18" s="40">
        <v>97.790107498001646</v>
      </c>
      <c r="EM18" s="40">
        <v>109.66965322604024</v>
      </c>
      <c r="EN18" s="40">
        <v>107.56440941135146</v>
      </c>
      <c r="EO18" s="40">
        <v>103.70208504873051</v>
      </c>
      <c r="EP18" s="40">
        <v>108.69858558190295</v>
      </c>
      <c r="EQ18" s="40">
        <v>120.02970780606226</v>
      </c>
      <c r="ER18" s="40">
        <v>121.01117206059503</v>
      </c>
      <c r="ES18" s="40">
        <v>112.18775752231632</v>
      </c>
      <c r="ET18" s="40">
        <v>117.01717959879807</v>
      </c>
      <c r="EU18" s="40">
        <v>116.65094477321543</v>
      </c>
      <c r="EV18" s="40">
        <v>123.69275513112579</v>
      </c>
      <c r="EW18" s="40">
        <v>114.72967904420176</v>
      </c>
      <c r="EX18" s="40">
        <v>126.16475425420782</v>
      </c>
      <c r="EY18" s="40">
        <v>123.9685065395015</v>
      </c>
      <c r="EZ18" s="40">
        <v>133.62522669537111</v>
      </c>
      <c r="FA18" s="40">
        <v>124.16136000279899</v>
      </c>
      <c r="FB18" s="40">
        <v>134.98470683244227</v>
      </c>
      <c r="FC18" s="40">
        <v>135.28774743617279</v>
      </c>
      <c r="FD18" s="40">
        <v>134.9754517948185</v>
      </c>
      <c r="FE18" s="40">
        <v>75.593713314902985</v>
      </c>
      <c r="FF18" s="40">
        <v>140.23328963134307</v>
      </c>
      <c r="FG18" s="40">
        <v>140.38111441264417</v>
      </c>
      <c r="FH18" s="40">
        <v>142.66527636708756</v>
      </c>
      <c r="FI18" s="40">
        <v>111.05154522591927</v>
      </c>
      <c r="FJ18" s="40">
        <v>85.554476954493566</v>
      </c>
      <c r="FK18" s="40">
        <v>133.73074710424018</v>
      </c>
      <c r="FL18" s="40">
        <v>151.65159630534106</v>
      </c>
      <c r="FM18" s="40">
        <v>129.50786940048619</v>
      </c>
      <c r="FN18" s="40">
        <v>113.02828367625089</v>
      </c>
      <c r="FO18" s="40">
        <v>123.74322623084892</v>
      </c>
      <c r="FP18" s="40">
        <v>134.5320955996211</v>
      </c>
      <c r="FQ18" s="40">
        <v>120.26962304972096</v>
      </c>
      <c r="FR18" s="40">
        <v>107.94060572615517</v>
      </c>
      <c r="FS18" s="40">
        <v>131.40522638857041</v>
      </c>
      <c r="FT18" s="40">
        <v>147.98136258167349</v>
      </c>
      <c r="FU18" s="40">
        <v>129.51433639037504</v>
      </c>
      <c r="FV18" s="40">
        <v>113.48871083131114</v>
      </c>
      <c r="FW18" s="40">
        <v>135.90934299186785</v>
      </c>
      <c r="FX18" s="40">
        <v>151.97236792352155</v>
      </c>
      <c r="FY18" s="40">
        <v>45.82402506304053</v>
      </c>
      <c r="FZ18" s="40">
        <v>0</v>
      </c>
      <c r="GA18" s="40">
        <v>0</v>
      </c>
      <c r="GB18" s="40">
        <v>100.00287284412339</v>
      </c>
      <c r="GC18" s="40">
        <v>109.99869696201178</v>
      </c>
      <c r="GD18" s="40">
        <v>116.7167634887312</v>
      </c>
      <c r="GE18" s="40">
        <v>122.13892374225922</v>
      </c>
      <c r="GF18" s="40">
        <v>132.01476024169628</v>
      </c>
      <c r="GG18" s="40">
        <v>122.79589228842718</v>
      </c>
      <c r="GH18" s="40">
        <v>118.25051141293513</v>
      </c>
      <c r="GI18" s="40">
        <v>129.48274390323175</v>
      </c>
      <c r="GJ18" s="40">
        <v>129.77033999915591</v>
      </c>
      <c r="GK18" s="40">
        <v>143.64681603505969</v>
      </c>
      <c r="GL18" s="40">
        <v>148.34729473992155</v>
      </c>
      <c r="GM18" s="40">
        <v>100.00287284412339</v>
      </c>
      <c r="GN18" s="40">
        <v>109.99869696201178</v>
      </c>
      <c r="GO18" s="40">
        <v>116.7167634887312</v>
      </c>
      <c r="GP18" s="40">
        <v>122.13892374225922</v>
      </c>
      <c r="GQ18" s="40">
        <v>132.01476024169628</v>
      </c>
      <c r="GR18" s="40">
        <v>122.79589228842718</v>
      </c>
      <c r="GS18" s="40">
        <v>118.25051141293513</v>
      </c>
      <c r="GT18" s="40">
        <v>129.48274390323175</v>
      </c>
      <c r="GU18" s="40">
        <v>123.53688769101693</v>
      </c>
      <c r="GV18" s="40">
        <v>131.72343819880689</v>
      </c>
      <c r="GW18" s="40">
        <v>49.449098246640517</v>
      </c>
      <c r="GX18" s="117"/>
      <c r="GY18" s="118" t="s">
        <v>414</v>
      </c>
    </row>
    <row r="19" spans="1:207" s="7" customFormat="1" ht="20.100000000000001" customHeight="1">
      <c r="A19" s="571"/>
      <c r="B19" s="498" t="s">
        <v>679</v>
      </c>
      <c r="C19" s="105"/>
      <c r="D19" s="43">
        <v>22.435520176024362</v>
      </c>
      <c r="E19" s="106"/>
      <c r="F19" s="568" t="s">
        <v>883</v>
      </c>
      <c r="G19" s="568"/>
      <c r="H19" s="34">
        <v>100.98968250875838</v>
      </c>
      <c r="I19" s="34">
        <v>92.339805724456397</v>
      </c>
      <c r="J19" s="34">
        <v>99.977080476605082</v>
      </c>
      <c r="K19" s="34">
        <v>100.70899300527343</v>
      </c>
      <c r="L19" s="34">
        <v>98.939986434448286</v>
      </c>
      <c r="M19" s="34">
        <v>101.66619646644682</v>
      </c>
      <c r="N19" s="34">
        <v>98.536602329592213</v>
      </c>
      <c r="O19" s="34">
        <v>98.836301586906004</v>
      </c>
      <c r="P19" s="34">
        <v>101.73916171591912</v>
      </c>
      <c r="Q19" s="34">
        <v>102.36430669902018</v>
      </c>
      <c r="R19" s="34">
        <v>100.1712218880424</v>
      </c>
      <c r="S19" s="34">
        <v>103.73066116453153</v>
      </c>
      <c r="T19" s="34">
        <v>105.68278477811795</v>
      </c>
      <c r="U19" s="34">
        <v>95.435997902288207</v>
      </c>
      <c r="V19" s="34">
        <v>102.67913225339254</v>
      </c>
      <c r="W19" s="34">
        <v>101.16709152159601</v>
      </c>
      <c r="X19" s="34">
        <v>100.83206873421216</v>
      </c>
      <c r="Y19" s="34">
        <v>105.51760253640755</v>
      </c>
      <c r="Z19" s="34">
        <v>101.37971383505835</v>
      </c>
      <c r="AA19" s="34">
        <v>102.97341144906585</v>
      </c>
      <c r="AB19" s="34">
        <v>104.26640068404087</v>
      </c>
      <c r="AC19" s="34">
        <v>104.09952835429826</v>
      </c>
      <c r="AD19" s="34">
        <v>104.22740234183902</v>
      </c>
      <c r="AE19" s="34">
        <v>105.6439545934317</v>
      </c>
      <c r="AF19" s="34">
        <v>110.2712464529077</v>
      </c>
      <c r="AG19" s="34">
        <v>102.06708047624853</v>
      </c>
      <c r="AH19" s="34">
        <v>109.13010210658639</v>
      </c>
      <c r="AI19" s="34">
        <v>106.33657073888806</v>
      </c>
      <c r="AJ19" s="34">
        <v>107.74452643740864</v>
      </c>
      <c r="AK19" s="34">
        <v>108.12035807719613</v>
      </c>
      <c r="AL19" s="34">
        <v>109.16567279931169</v>
      </c>
      <c r="AM19" s="34">
        <v>110.4604060591125</v>
      </c>
      <c r="AN19" s="34">
        <v>109.31394328090823</v>
      </c>
      <c r="AO19" s="34">
        <v>108.07049841368536</v>
      </c>
      <c r="AP19" s="34">
        <v>109.15393986775894</v>
      </c>
      <c r="AQ19" s="34">
        <v>109.56517657372157</v>
      </c>
      <c r="AR19" s="34">
        <v>115.79675488027482</v>
      </c>
      <c r="AS19" s="34">
        <v>104.62051603187859</v>
      </c>
      <c r="AT19" s="34">
        <v>113.84353963424849</v>
      </c>
      <c r="AU19" s="34">
        <v>112.45682505202412</v>
      </c>
      <c r="AV19" s="34">
        <v>113.10791650891075</v>
      </c>
      <c r="AW19" s="34">
        <v>113.95356907076123</v>
      </c>
      <c r="AX19" s="34">
        <v>119.21798402714906</v>
      </c>
      <c r="AY19" s="34">
        <v>117.18636037463631</v>
      </c>
      <c r="AZ19" s="34">
        <v>113.96519347644049</v>
      </c>
      <c r="BA19" s="34">
        <v>114.65149066424797</v>
      </c>
      <c r="BB19" s="34">
        <v>114.20170789055726</v>
      </c>
      <c r="BC19" s="34">
        <v>115.47303986219273</v>
      </c>
      <c r="BD19" s="34">
        <v>119.46265499033666</v>
      </c>
      <c r="BE19" s="34">
        <v>108.90277001266865</v>
      </c>
      <c r="BF19" s="34">
        <v>119.73241580476437</v>
      </c>
      <c r="BG19" s="34">
        <v>118.65243365503568</v>
      </c>
      <c r="BH19" s="34">
        <v>119.17378348165491</v>
      </c>
      <c r="BI19" s="34">
        <v>119.80394893374988</v>
      </c>
      <c r="BJ19" s="34">
        <v>124.49959215957121</v>
      </c>
      <c r="BK19" s="34">
        <v>124.8808502855854</v>
      </c>
      <c r="BL19" s="34">
        <v>121.35329791865509</v>
      </c>
      <c r="BM19" s="34">
        <v>118.69298721515295</v>
      </c>
      <c r="BN19" s="34">
        <v>119.88818785400912</v>
      </c>
      <c r="BO19" s="34">
        <v>121.96614013558879</v>
      </c>
      <c r="BP19" s="34">
        <v>125.07284036881858</v>
      </c>
      <c r="BQ19" s="34">
        <v>116.12062692279598</v>
      </c>
      <c r="BR19" s="34">
        <v>110.22320488962751</v>
      </c>
      <c r="BS19" s="34">
        <v>58.074496899715534</v>
      </c>
      <c r="BT19" s="34">
        <v>79.982506047464668</v>
      </c>
      <c r="BU19" s="34">
        <v>116.47195767673769</v>
      </c>
      <c r="BV19" s="34">
        <v>122.44090580106676</v>
      </c>
      <c r="BW19" s="34">
        <v>123.84325913430798</v>
      </c>
      <c r="BX19" s="34">
        <v>123.09485010318497</v>
      </c>
      <c r="BY19" s="34">
        <v>120.23217906731178</v>
      </c>
      <c r="BZ19" s="34">
        <v>120.9702311552206</v>
      </c>
      <c r="CA19" s="34">
        <v>125.60097577119026</v>
      </c>
      <c r="CB19" s="34">
        <v>126.90365178947874</v>
      </c>
      <c r="CC19" s="34">
        <v>118.18074768781099</v>
      </c>
      <c r="CD19" s="34">
        <v>124.97982001583631</v>
      </c>
      <c r="CE19" s="34">
        <v>122.5068911735826</v>
      </c>
      <c r="CF19" s="34">
        <v>112.82337769131384</v>
      </c>
      <c r="CG19" s="34">
        <v>92.195069998874814</v>
      </c>
      <c r="CH19" s="34">
        <v>92.159221303264204</v>
      </c>
      <c r="CI19" s="34">
        <v>106.73402603124092</v>
      </c>
      <c r="CJ19" s="34">
        <v>120.75546581083366</v>
      </c>
      <c r="CK19" s="34">
        <v>128.14371653958989</v>
      </c>
      <c r="CL19" s="34">
        <v>131.66624088197966</v>
      </c>
      <c r="CM19" s="34">
        <v>132.82210122631309</v>
      </c>
      <c r="CN19" s="34">
        <v>135.73232210144383</v>
      </c>
      <c r="CO19" s="34">
        <v>125.37215514104297</v>
      </c>
      <c r="CP19" s="34">
        <v>131.37390963987588</v>
      </c>
      <c r="CQ19" s="34">
        <v>130.9711825797346</v>
      </c>
      <c r="CR19" s="34">
        <v>122.75256985240689</v>
      </c>
      <c r="CS19" s="34">
        <v>124.9275223511154</v>
      </c>
      <c r="CT19" s="34">
        <v>120.65019863330691</v>
      </c>
      <c r="CU19" s="34">
        <v>130.70707695564141</v>
      </c>
      <c r="CV19" s="34">
        <v>134.25194149755063</v>
      </c>
      <c r="CW19" s="34">
        <v>131.2917327053683</v>
      </c>
      <c r="CX19" s="34">
        <v>137.29689931465842</v>
      </c>
      <c r="CY19" s="34">
        <v>137.84352789421325</v>
      </c>
      <c r="CZ19" s="34">
        <v>139.44577248717113</v>
      </c>
      <c r="DA19" s="34">
        <v>134.1841487779916</v>
      </c>
      <c r="DB19" s="34">
        <v>138.00273504512148</v>
      </c>
      <c r="DC19" s="34">
        <v>128.26690064326903</v>
      </c>
      <c r="DD19" s="34">
        <v>135.11276898971352</v>
      </c>
      <c r="DE19" s="34">
        <v>130.10079234634262</v>
      </c>
      <c r="DF19" s="34">
        <v>127.82986753790662</v>
      </c>
      <c r="DG19" s="34">
        <v>136.18966442207702</v>
      </c>
      <c r="DH19" s="34">
        <v>142.09057159665267</v>
      </c>
      <c r="DI19" s="34">
        <v>140.07462309402266</v>
      </c>
      <c r="DJ19" s="34">
        <v>145.20402790780847</v>
      </c>
      <c r="DK19" s="34">
        <v>143.64091282419494</v>
      </c>
      <c r="DL19" s="34">
        <v>150.62186231312282</v>
      </c>
      <c r="DM19" s="34">
        <v>139.709340200247</v>
      </c>
      <c r="DN19" s="34">
        <v>142.31900835942375</v>
      </c>
      <c r="DO19" s="34">
        <v>140.49896392572927</v>
      </c>
      <c r="DP19" s="34">
        <v>143.79969821227073</v>
      </c>
      <c r="DQ19" s="34">
        <v>136.04413240474389</v>
      </c>
      <c r="DR19" s="34">
        <v>137.45004684123657</v>
      </c>
      <c r="DS19" s="34">
        <v>145.8966051926466</v>
      </c>
      <c r="DT19" s="34">
        <v>145.98354537339611</v>
      </c>
      <c r="DU19" s="34">
        <v>144.69417182180644</v>
      </c>
      <c r="DV19" s="34">
        <v>148.42107132731977</v>
      </c>
      <c r="DW19" s="34">
        <v>149.00513862742289</v>
      </c>
      <c r="DX19" s="34">
        <v>150.98401405722694</v>
      </c>
      <c r="DY19" s="34">
        <v>143.72108884557531</v>
      </c>
      <c r="DZ19" s="34">
        <v>145.61096507391485</v>
      </c>
      <c r="EA19" s="34">
        <v>146.01342602012463</v>
      </c>
      <c r="EB19" s="34">
        <v>0</v>
      </c>
      <c r="EC19" s="34">
        <v>0</v>
      </c>
      <c r="ED19" s="34">
        <v>0</v>
      </c>
      <c r="EE19" s="34">
        <v>0</v>
      </c>
      <c r="EF19" s="34">
        <v>0</v>
      </c>
      <c r="EG19" s="34">
        <v>0</v>
      </c>
      <c r="EH19" s="34">
        <v>0</v>
      </c>
      <c r="EI19" s="34">
        <v>0</v>
      </c>
      <c r="EJ19" s="34">
        <v>97.768856236606609</v>
      </c>
      <c r="EK19" s="34">
        <v>100.43839196872284</v>
      </c>
      <c r="EL19" s="34">
        <v>99.704021877472442</v>
      </c>
      <c r="EM19" s="34">
        <v>102.08872991719802</v>
      </c>
      <c r="EN19" s="34">
        <v>101.26597164459956</v>
      </c>
      <c r="EO19" s="34">
        <v>102.50558759740524</v>
      </c>
      <c r="EP19" s="34">
        <v>102.87317532272169</v>
      </c>
      <c r="EQ19" s="34">
        <v>104.65696176318966</v>
      </c>
      <c r="ER19" s="34">
        <v>107.15614301191421</v>
      </c>
      <c r="ES19" s="34">
        <v>107.40048508449759</v>
      </c>
      <c r="ET19" s="34">
        <v>109.64667404644415</v>
      </c>
      <c r="EU19" s="34">
        <v>108.92987161838862</v>
      </c>
      <c r="EV19" s="34">
        <v>111.42027018213396</v>
      </c>
      <c r="EW19" s="34">
        <v>113.17277021056536</v>
      </c>
      <c r="EX19" s="34">
        <v>116.78984595940862</v>
      </c>
      <c r="EY19" s="34">
        <v>114.77541280566599</v>
      </c>
      <c r="EZ19" s="34">
        <v>116.03261360258989</v>
      </c>
      <c r="FA19" s="34">
        <v>119.21005535681348</v>
      </c>
      <c r="FB19" s="34">
        <v>123.5779134546039</v>
      </c>
      <c r="FC19" s="34">
        <v>120.18243840158362</v>
      </c>
      <c r="FD19" s="34">
        <v>117.13889072708069</v>
      </c>
      <c r="FE19" s="34">
        <v>84.842986874639294</v>
      </c>
      <c r="FF19" s="34">
        <v>123.12633834618657</v>
      </c>
      <c r="FG19" s="34">
        <v>122.26779533124086</v>
      </c>
      <c r="FH19" s="34">
        <v>123.35473983104202</v>
      </c>
      <c r="FI19" s="34">
        <v>109.17511295459042</v>
      </c>
      <c r="FJ19" s="34">
        <v>106.54957104844625</v>
      </c>
      <c r="FK19" s="34">
        <v>130.87735288262755</v>
      </c>
      <c r="FL19" s="34">
        <v>130.82612896078754</v>
      </c>
      <c r="FM19" s="34">
        <v>126.21709159441896</v>
      </c>
      <c r="FN19" s="34">
        <v>128.53640569549964</v>
      </c>
      <c r="FO19" s="34">
        <v>135.47738663807999</v>
      </c>
      <c r="FP19" s="34">
        <v>137.2108854367614</v>
      </c>
      <c r="FQ19" s="34">
        <v>131.16015399310837</v>
      </c>
      <c r="FR19" s="34">
        <v>135.37003451887878</v>
      </c>
      <c r="FS19" s="34">
        <v>142.97318794200871</v>
      </c>
      <c r="FT19" s="34">
        <v>144.21673695759785</v>
      </c>
      <c r="FU19" s="34">
        <v>140.1142648475813</v>
      </c>
      <c r="FV19" s="34">
        <v>143.11006580242642</v>
      </c>
      <c r="FW19" s="34">
        <v>147.37346059218302</v>
      </c>
      <c r="FX19" s="34">
        <v>146.77202265890571</v>
      </c>
      <c r="FY19" s="34">
        <v>48.671142006708209</v>
      </c>
      <c r="FZ19" s="34">
        <v>0</v>
      </c>
      <c r="GA19" s="34">
        <v>0</v>
      </c>
      <c r="GB19" s="34">
        <v>99.999999999999986</v>
      </c>
      <c r="GC19" s="34">
        <v>102.82542408197905</v>
      </c>
      <c r="GD19" s="34">
        <v>108.28329344031114</v>
      </c>
      <c r="GE19" s="34">
        <v>114.03957478944351</v>
      </c>
      <c r="GF19" s="34">
        <v>119.75075520389773</v>
      </c>
      <c r="GG19" s="34">
        <v>111.84400281978684</v>
      </c>
      <c r="GH19" s="34">
        <v>117.48919417917658</v>
      </c>
      <c r="GI19" s="34">
        <v>130.26425322219654</v>
      </c>
      <c r="GJ19" s="34">
        <v>134.9748892383883</v>
      </c>
      <c r="GK19" s="34">
        <v>143.28729369963071</v>
      </c>
      <c r="GL19" s="34">
        <v>98.97978639239092</v>
      </c>
      <c r="GM19" s="34">
        <v>99.999999999999986</v>
      </c>
      <c r="GN19" s="34">
        <v>102.82542408197905</v>
      </c>
      <c r="GO19" s="34">
        <v>108.28329344031114</v>
      </c>
      <c r="GP19" s="34">
        <v>114.03957478944351</v>
      </c>
      <c r="GQ19" s="34">
        <v>119.75075520389773</v>
      </c>
      <c r="GR19" s="34">
        <v>111.84400281978684</v>
      </c>
      <c r="GS19" s="34">
        <v>117.48919417917658</v>
      </c>
      <c r="GT19" s="34">
        <v>130.26425322219654</v>
      </c>
      <c r="GU19" s="34">
        <v>136.67856547268929</v>
      </c>
      <c r="GV19" s="34">
        <v>143.70363204994715</v>
      </c>
      <c r="GW19" s="34">
        <v>48.86079116640348</v>
      </c>
      <c r="GX19" s="563" t="s">
        <v>884</v>
      </c>
      <c r="GY19" s="563"/>
    </row>
    <row r="20" spans="1:207" s="7" customFormat="1" ht="45" customHeight="1">
      <c r="A20" s="571"/>
      <c r="B20" s="35"/>
      <c r="C20" s="36">
        <v>2.1</v>
      </c>
      <c r="D20" s="37">
        <v>3.6762109771503</v>
      </c>
      <c r="E20" s="104" t="s">
        <v>885</v>
      </c>
      <c r="F20" s="103"/>
      <c r="G20" s="103" t="s">
        <v>886</v>
      </c>
      <c r="H20" s="40">
        <v>104.4855761104025</v>
      </c>
      <c r="I20" s="40">
        <v>93.863132496481867</v>
      </c>
      <c r="J20" s="40">
        <v>95.295380773293246</v>
      </c>
      <c r="K20" s="40">
        <v>99.640583629774085</v>
      </c>
      <c r="L20" s="40">
        <v>97.648719636392585</v>
      </c>
      <c r="M20" s="40">
        <v>96.470179714223647</v>
      </c>
      <c r="N20" s="40">
        <v>96.734225388409342</v>
      </c>
      <c r="O20" s="40">
        <v>98.269262985647302</v>
      </c>
      <c r="P20" s="40">
        <v>102.88908311132853</v>
      </c>
      <c r="Q20" s="40">
        <v>102.56650810244426</v>
      </c>
      <c r="R20" s="40">
        <v>103.40743534343233</v>
      </c>
      <c r="S20" s="40">
        <v>108.72991270816858</v>
      </c>
      <c r="T20" s="40">
        <v>108.41456386659627</v>
      </c>
      <c r="U20" s="40">
        <v>99.951788416562607</v>
      </c>
      <c r="V20" s="40">
        <v>103.28848914666388</v>
      </c>
      <c r="W20" s="40">
        <v>106.14758215688325</v>
      </c>
      <c r="X20" s="40">
        <v>105.07933950207499</v>
      </c>
      <c r="Y20" s="40">
        <v>104.46788585214094</v>
      </c>
      <c r="Z20" s="40">
        <v>103.28923408185544</v>
      </c>
      <c r="AA20" s="40">
        <v>106.36643482835997</v>
      </c>
      <c r="AB20" s="40">
        <v>105.2341938134194</v>
      </c>
      <c r="AC20" s="40">
        <v>105.60357635421821</v>
      </c>
      <c r="AD20" s="40">
        <v>108.90492659461265</v>
      </c>
      <c r="AE20" s="40">
        <v>112.05371732160567</v>
      </c>
      <c r="AF20" s="40">
        <v>112.59973841753883</v>
      </c>
      <c r="AG20" s="40">
        <v>110.42391928364124</v>
      </c>
      <c r="AH20" s="40">
        <v>110.60038138159572</v>
      </c>
      <c r="AI20" s="40">
        <v>112.37077417414382</v>
      </c>
      <c r="AJ20" s="40">
        <v>113.60734931353635</v>
      </c>
      <c r="AK20" s="40">
        <v>109.11606814639222</v>
      </c>
      <c r="AL20" s="40">
        <v>115.31528069649174</v>
      </c>
      <c r="AM20" s="40">
        <v>114.31043634438862</v>
      </c>
      <c r="AN20" s="40">
        <v>109.27992149772011</v>
      </c>
      <c r="AO20" s="40">
        <v>109.38805206285937</v>
      </c>
      <c r="AP20" s="40">
        <v>111.23531891699066</v>
      </c>
      <c r="AQ20" s="40">
        <v>114.05598118891136</v>
      </c>
      <c r="AR20" s="40">
        <v>120.42445326045465</v>
      </c>
      <c r="AS20" s="40">
        <v>114.01871474255191</v>
      </c>
      <c r="AT20" s="40">
        <v>113.32127372787319</v>
      </c>
      <c r="AU20" s="40">
        <v>119.40750866298724</v>
      </c>
      <c r="AV20" s="40">
        <v>120.49469280391256</v>
      </c>
      <c r="AW20" s="40">
        <v>117.08170407909482</v>
      </c>
      <c r="AX20" s="40">
        <v>133.91441948137705</v>
      </c>
      <c r="AY20" s="40">
        <v>123.70572402045472</v>
      </c>
      <c r="AZ20" s="40">
        <v>117.41854485130213</v>
      </c>
      <c r="BA20" s="40">
        <v>116.57021111989265</v>
      </c>
      <c r="BB20" s="40">
        <v>115.13947920859009</v>
      </c>
      <c r="BC20" s="40">
        <v>123.49362863991483</v>
      </c>
      <c r="BD20" s="40">
        <v>114.49598888995091</v>
      </c>
      <c r="BE20" s="40">
        <v>112.0133732987065</v>
      </c>
      <c r="BF20" s="40">
        <v>122.16543664985551</v>
      </c>
      <c r="BG20" s="40">
        <v>128.34079636305944</v>
      </c>
      <c r="BH20" s="40">
        <v>129.65704230657764</v>
      </c>
      <c r="BI20" s="40">
        <v>124.44440965907168</v>
      </c>
      <c r="BJ20" s="40">
        <v>137.43106930103772</v>
      </c>
      <c r="BK20" s="40">
        <v>141.9416235985187</v>
      </c>
      <c r="BL20" s="40">
        <v>136.43619704921045</v>
      </c>
      <c r="BM20" s="40">
        <v>122.06346994284917</v>
      </c>
      <c r="BN20" s="40">
        <v>126.03071395463412</v>
      </c>
      <c r="BO20" s="40">
        <v>137.69742225173863</v>
      </c>
      <c r="BP20" s="40">
        <v>132.14771816582748</v>
      </c>
      <c r="BQ20" s="40">
        <v>125.03782213659618</v>
      </c>
      <c r="BR20" s="40">
        <v>120.91383793503928</v>
      </c>
      <c r="BS20" s="40">
        <v>130.05557793749836</v>
      </c>
      <c r="BT20" s="40">
        <v>132.79845098136627</v>
      </c>
      <c r="BU20" s="40">
        <v>134.95405084469942</v>
      </c>
      <c r="BV20" s="40">
        <v>143.27957514636756</v>
      </c>
      <c r="BW20" s="40">
        <v>146.73986490553165</v>
      </c>
      <c r="BX20" s="40">
        <v>145.03847622831296</v>
      </c>
      <c r="BY20" s="40">
        <v>127.93848121685953</v>
      </c>
      <c r="BZ20" s="40">
        <v>126.18583671695751</v>
      </c>
      <c r="CA20" s="40">
        <v>142.96011528944979</v>
      </c>
      <c r="CB20" s="40">
        <v>140.42808207847119</v>
      </c>
      <c r="CC20" s="40">
        <v>133.2677961397178</v>
      </c>
      <c r="CD20" s="40">
        <v>136.95325688127508</v>
      </c>
      <c r="CE20" s="40">
        <v>149.69124470557063</v>
      </c>
      <c r="CF20" s="40">
        <v>143.42755527488265</v>
      </c>
      <c r="CG20" s="40">
        <v>145.04293596936446</v>
      </c>
      <c r="CH20" s="40">
        <v>150.31230839888636</v>
      </c>
      <c r="CI20" s="40">
        <v>161.79509301605398</v>
      </c>
      <c r="CJ20" s="40">
        <v>163.15675680337691</v>
      </c>
      <c r="CK20" s="40">
        <v>144.01098245680296</v>
      </c>
      <c r="CL20" s="40">
        <v>145.94170213435825</v>
      </c>
      <c r="CM20" s="40">
        <v>156.12082024551427</v>
      </c>
      <c r="CN20" s="40">
        <v>156.00622981929598</v>
      </c>
      <c r="CO20" s="40">
        <v>140.52386703172888</v>
      </c>
      <c r="CP20" s="40">
        <v>150.77349666655661</v>
      </c>
      <c r="CQ20" s="40">
        <v>165.08810731884765</v>
      </c>
      <c r="CR20" s="40">
        <v>159.73451798182541</v>
      </c>
      <c r="CS20" s="40">
        <v>159.30566625474697</v>
      </c>
      <c r="CT20" s="40">
        <v>165.63178448671226</v>
      </c>
      <c r="CU20" s="40">
        <v>176.65194239055469</v>
      </c>
      <c r="CV20" s="40">
        <v>176.79433040216736</v>
      </c>
      <c r="CW20" s="40">
        <v>155.26805712105391</v>
      </c>
      <c r="CX20" s="40">
        <v>157.8133227458892</v>
      </c>
      <c r="CY20" s="40">
        <v>161.42414568589547</v>
      </c>
      <c r="CZ20" s="40">
        <v>158.38097043667275</v>
      </c>
      <c r="DA20" s="40">
        <v>153.05603710049715</v>
      </c>
      <c r="DB20" s="40">
        <v>154.53616553218956</v>
      </c>
      <c r="DC20" s="40">
        <v>157.04157888493154</v>
      </c>
      <c r="DD20" s="40">
        <v>173.69812357646364</v>
      </c>
      <c r="DE20" s="40">
        <v>168.49771772064994</v>
      </c>
      <c r="DF20" s="40">
        <v>177.27550720483316</v>
      </c>
      <c r="DG20" s="40">
        <v>186.70157445809929</v>
      </c>
      <c r="DH20" s="40">
        <v>191.35916184665317</v>
      </c>
      <c r="DI20" s="40">
        <v>169.79722590386228</v>
      </c>
      <c r="DJ20" s="40">
        <v>174.94648793543971</v>
      </c>
      <c r="DK20" s="40">
        <v>171.45335706978886</v>
      </c>
      <c r="DL20" s="40">
        <v>171.90053677389972</v>
      </c>
      <c r="DM20" s="40">
        <v>156.29400154471313</v>
      </c>
      <c r="DN20" s="40">
        <v>161.02066844434989</v>
      </c>
      <c r="DO20" s="40">
        <v>165.63280120302446</v>
      </c>
      <c r="DP20" s="40">
        <v>181.24326331855735</v>
      </c>
      <c r="DQ20" s="40">
        <v>175.01037239848014</v>
      </c>
      <c r="DR20" s="40">
        <v>184.78675553691963</v>
      </c>
      <c r="DS20" s="40">
        <v>194.84258129619874</v>
      </c>
      <c r="DT20" s="40">
        <v>198.10356470738367</v>
      </c>
      <c r="DU20" s="40">
        <v>177.42844342411649</v>
      </c>
      <c r="DV20" s="40">
        <v>184.73642580200769</v>
      </c>
      <c r="DW20" s="40">
        <v>185.96189424904443</v>
      </c>
      <c r="DX20" s="40">
        <v>183.91209491601313</v>
      </c>
      <c r="DY20" s="40">
        <v>169.75721034794938</v>
      </c>
      <c r="DZ20" s="40">
        <v>173.50396494081809</v>
      </c>
      <c r="EA20" s="40">
        <v>179.24119244566242</v>
      </c>
      <c r="EB20" s="40"/>
      <c r="EC20" s="40"/>
      <c r="ED20" s="40"/>
      <c r="EE20" s="40"/>
      <c r="EF20" s="40"/>
      <c r="EG20" s="40"/>
      <c r="EH20" s="40"/>
      <c r="EI20" s="40"/>
      <c r="EJ20" s="40">
        <v>97.881363126725873</v>
      </c>
      <c r="EK20" s="40">
        <v>97.91982766013011</v>
      </c>
      <c r="EL20" s="40">
        <v>99.297523828461735</v>
      </c>
      <c r="EM20" s="40">
        <v>104.90128538468173</v>
      </c>
      <c r="EN20" s="40">
        <v>103.88494714327425</v>
      </c>
      <c r="EO20" s="40">
        <v>105.23160250369972</v>
      </c>
      <c r="EP20" s="40">
        <v>104.96328757454494</v>
      </c>
      <c r="EQ20" s="40">
        <v>108.85407342347884</v>
      </c>
      <c r="ER20" s="40">
        <v>111.20801302759192</v>
      </c>
      <c r="ES20" s="40">
        <v>111.69806387802413</v>
      </c>
      <c r="ET20" s="40">
        <v>112.9685461795335</v>
      </c>
      <c r="EU20" s="40">
        <v>111.5597840562538</v>
      </c>
      <c r="EV20" s="40">
        <v>115.92148057695992</v>
      </c>
      <c r="EW20" s="40">
        <v>118.99463518199821</v>
      </c>
      <c r="EX20" s="40">
        <v>125.01289611771131</v>
      </c>
      <c r="EY20" s="40">
        <v>118.40110632279919</v>
      </c>
      <c r="EZ20" s="40">
        <v>116.22493294617097</v>
      </c>
      <c r="FA20" s="40">
        <v>127.4807494429029</v>
      </c>
      <c r="FB20" s="40">
        <v>138.60296331625565</v>
      </c>
      <c r="FC20" s="40">
        <v>128.59720204974064</v>
      </c>
      <c r="FD20" s="40">
        <v>126.03312607915431</v>
      </c>
      <c r="FE20" s="40">
        <v>132.60269325452134</v>
      </c>
      <c r="FF20" s="40">
        <v>145.01930542673739</v>
      </c>
      <c r="FG20" s="40">
        <v>132.36147774108895</v>
      </c>
      <c r="FH20" s="40">
        <v>136.8830450331547</v>
      </c>
      <c r="FI20" s="40">
        <v>146.05391198327257</v>
      </c>
      <c r="FJ20" s="40">
        <v>158.42138607277241</v>
      </c>
      <c r="FK20" s="40">
        <v>148.69116827889181</v>
      </c>
      <c r="FL20" s="40">
        <v>149.10119783919382</v>
      </c>
      <c r="FM20" s="40">
        <v>161.37609718514</v>
      </c>
      <c r="FN20" s="40">
        <v>173.02601909314478</v>
      </c>
      <c r="FO20" s="40">
        <v>158.16850851761285</v>
      </c>
      <c r="FP20" s="40">
        <v>155.32439102311983</v>
      </c>
      <c r="FQ20" s="40">
        <v>166.41247339401502</v>
      </c>
      <c r="FR20" s="40">
        <v>185.11208116986188</v>
      </c>
      <c r="FS20" s="40">
        <v>172.06569030303027</v>
      </c>
      <c r="FT20" s="40">
        <v>163.07173558765425</v>
      </c>
      <c r="FU20" s="40">
        <v>173.96214564002068</v>
      </c>
      <c r="FV20" s="40">
        <v>192.57763384683403</v>
      </c>
      <c r="FW20" s="40">
        <v>182.70892115838956</v>
      </c>
      <c r="FX20" s="40">
        <v>175.72442340159355</v>
      </c>
      <c r="FY20" s="34">
        <v>179.24119244566242</v>
      </c>
      <c r="FZ20" s="40" t="s">
        <v>918</v>
      </c>
      <c r="GA20" s="40" t="s">
        <v>918</v>
      </c>
      <c r="GB20" s="40">
        <v>99.999999999999829</v>
      </c>
      <c r="GC20" s="40">
        <v>105.73347766124944</v>
      </c>
      <c r="GD20" s="40">
        <v>111.85860178535084</v>
      </c>
      <c r="GE20" s="40">
        <v>119.58252954986715</v>
      </c>
      <c r="GF20" s="40">
        <v>127.72646193876754</v>
      </c>
      <c r="GG20" s="40">
        <v>134.0041506253755</v>
      </c>
      <c r="GH20" s="40">
        <v>147.51237784202289</v>
      </c>
      <c r="GI20" s="40">
        <v>160.41795565877285</v>
      </c>
      <c r="GJ20" s="40">
        <v>155.75368798857275</v>
      </c>
      <c r="GK20" s="40">
        <v>163.71200199149681</v>
      </c>
      <c r="GL20" s="40">
        <v>176.60361566261076</v>
      </c>
      <c r="GM20" s="40">
        <v>99.999999999999829</v>
      </c>
      <c r="GN20" s="40">
        <v>105.73347766124944</v>
      </c>
      <c r="GO20" s="40">
        <v>111.85860178535084</v>
      </c>
      <c r="GP20" s="40">
        <v>119.58252954986715</v>
      </c>
      <c r="GQ20" s="40">
        <v>127.72646193876754</v>
      </c>
      <c r="GR20" s="40">
        <v>134.0041506253755</v>
      </c>
      <c r="GS20" s="40">
        <v>147.51237784202289</v>
      </c>
      <c r="GT20" s="40">
        <v>160.41795565877285</v>
      </c>
      <c r="GU20" s="40">
        <v>169.72865897250674</v>
      </c>
      <c r="GV20" s="40">
        <v>178.08010905822459</v>
      </c>
      <c r="GW20" s="40">
        <v>176.60361566261076</v>
      </c>
      <c r="GX20" s="117"/>
      <c r="GY20" s="118" t="s">
        <v>887</v>
      </c>
    </row>
    <row r="21" spans="1:207" s="7" customFormat="1" ht="18" customHeight="1">
      <c r="A21" s="571"/>
      <c r="B21" s="35"/>
      <c r="C21" s="36">
        <v>2.2000000000000002</v>
      </c>
      <c r="D21" s="37">
        <v>0.64755184550826095</v>
      </c>
      <c r="E21" s="102">
        <v>11</v>
      </c>
      <c r="F21" s="103"/>
      <c r="G21" s="103" t="s">
        <v>678</v>
      </c>
      <c r="H21" s="40">
        <v>96.593431098296804</v>
      </c>
      <c r="I21" s="40">
        <v>79.890502389142654</v>
      </c>
      <c r="J21" s="40">
        <v>92.563602487021768</v>
      </c>
      <c r="K21" s="40">
        <v>98.172437697652612</v>
      </c>
      <c r="L21" s="40">
        <v>100.54788662914004</v>
      </c>
      <c r="M21" s="40">
        <v>104.82220292955155</v>
      </c>
      <c r="N21" s="40">
        <v>102.20289200892846</v>
      </c>
      <c r="O21" s="40">
        <v>97.629276329353189</v>
      </c>
      <c r="P21" s="40">
        <v>100.7578410147804</v>
      </c>
      <c r="Q21" s="40">
        <v>106.20730585591573</v>
      </c>
      <c r="R21" s="40">
        <v>107.99837731666935</v>
      </c>
      <c r="S21" s="40">
        <v>112.61424424354726</v>
      </c>
      <c r="T21" s="40">
        <v>109.77601953142674</v>
      </c>
      <c r="U21" s="40">
        <v>87.403818355292273</v>
      </c>
      <c r="V21" s="40">
        <v>94.65547211609686</v>
      </c>
      <c r="W21" s="40">
        <v>102.0848140746982</v>
      </c>
      <c r="X21" s="40">
        <v>110.06243315296975</v>
      </c>
      <c r="Y21" s="40">
        <v>118.2827999343009</v>
      </c>
      <c r="Z21" s="40">
        <v>111.1249826981618</v>
      </c>
      <c r="AA21" s="40">
        <v>110.00001493290536</v>
      </c>
      <c r="AB21" s="40">
        <v>114.45060682799907</v>
      </c>
      <c r="AC21" s="40">
        <v>119.49969917559955</v>
      </c>
      <c r="AD21" s="40">
        <v>118.69200795583423</v>
      </c>
      <c r="AE21" s="40">
        <v>123.31404239278729</v>
      </c>
      <c r="AF21" s="40">
        <v>115.57955151445569</v>
      </c>
      <c r="AG21" s="40">
        <v>102.35458067490823</v>
      </c>
      <c r="AH21" s="40">
        <v>112.34886080450791</v>
      </c>
      <c r="AI21" s="40">
        <v>111.8339472220086</v>
      </c>
      <c r="AJ21" s="40">
        <v>123.02784079252557</v>
      </c>
      <c r="AK21" s="40">
        <v>127.42640275553265</v>
      </c>
      <c r="AL21" s="40">
        <v>120.65279561691916</v>
      </c>
      <c r="AM21" s="40">
        <v>122.27645333899108</v>
      </c>
      <c r="AN21" s="40">
        <v>120.99908037437432</v>
      </c>
      <c r="AO21" s="40">
        <v>127.44870891910985</v>
      </c>
      <c r="AP21" s="40">
        <v>126.35940079712699</v>
      </c>
      <c r="AQ21" s="40">
        <v>129.08237051434918</v>
      </c>
      <c r="AR21" s="40">
        <v>119.05773290577416</v>
      </c>
      <c r="AS21" s="40">
        <v>104.27709783889149</v>
      </c>
      <c r="AT21" s="40">
        <v>114.98532398983285</v>
      </c>
      <c r="AU21" s="40">
        <v>120.48480349701481</v>
      </c>
      <c r="AV21" s="40">
        <v>127.96654597180279</v>
      </c>
      <c r="AW21" s="40">
        <v>132.61203884309609</v>
      </c>
      <c r="AX21" s="40">
        <v>125.19866220967478</v>
      </c>
      <c r="AY21" s="40">
        <v>126.47222159894005</v>
      </c>
      <c r="AZ21" s="40">
        <v>126.16613652650851</v>
      </c>
      <c r="BA21" s="40">
        <v>128.79486246673423</v>
      </c>
      <c r="BB21" s="40">
        <v>127.56798782504319</v>
      </c>
      <c r="BC21" s="40">
        <v>130.76806213774282</v>
      </c>
      <c r="BD21" s="40">
        <v>121.82144066384967</v>
      </c>
      <c r="BE21" s="40">
        <v>107.1521145602314</v>
      </c>
      <c r="BF21" s="40">
        <v>116.11337608547213</v>
      </c>
      <c r="BG21" s="40">
        <v>124.07434700358212</v>
      </c>
      <c r="BH21" s="40">
        <v>132.42418656793464</v>
      </c>
      <c r="BI21" s="40">
        <v>136.65649644127348</v>
      </c>
      <c r="BJ21" s="40">
        <v>128.61529006477735</v>
      </c>
      <c r="BK21" s="40">
        <v>134.06656939069975</v>
      </c>
      <c r="BL21" s="40">
        <v>126.62383976415616</v>
      </c>
      <c r="BM21" s="40">
        <v>128.92200161580661</v>
      </c>
      <c r="BN21" s="40">
        <v>133.9649982471386</v>
      </c>
      <c r="BO21" s="40">
        <v>135.6079107596037</v>
      </c>
      <c r="BP21" s="40">
        <v>123.08009239135485</v>
      </c>
      <c r="BQ21" s="40">
        <v>112.59512355690994</v>
      </c>
      <c r="BR21" s="40">
        <v>106.77404766947438</v>
      </c>
      <c r="BS21" s="40">
        <v>66.711725567774181</v>
      </c>
      <c r="BT21" s="40">
        <v>78.854164801631995</v>
      </c>
      <c r="BU21" s="40">
        <v>97.507796361190856</v>
      </c>
      <c r="BV21" s="40">
        <v>110.94664169125728</v>
      </c>
      <c r="BW21" s="40">
        <v>120.12632274097351</v>
      </c>
      <c r="BX21" s="40">
        <v>119.53164152560177</v>
      </c>
      <c r="BY21" s="40">
        <v>119.58152202050847</v>
      </c>
      <c r="BZ21" s="40">
        <v>118.23684054259482</v>
      </c>
      <c r="CA21" s="40">
        <v>130.61946948765018</v>
      </c>
      <c r="CB21" s="40">
        <v>120.12785828628797</v>
      </c>
      <c r="CC21" s="40">
        <v>111.9077379051279</v>
      </c>
      <c r="CD21" s="40">
        <v>116.73559344889037</v>
      </c>
      <c r="CE21" s="40">
        <v>136.06289002714786</v>
      </c>
      <c r="CF21" s="40">
        <v>117.92016741974341</v>
      </c>
      <c r="CG21" s="40">
        <v>82.991943817365524</v>
      </c>
      <c r="CH21" s="40">
        <v>87.994597208914229</v>
      </c>
      <c r="CI21" s="40">
        <v>119.98745573343309</v>
      </c>
      <c r="CJ21" s="40">
        <v>127.11229655892024</v>
      </c>
      <c r="CK21" s="40">
        <v>137.12279522437962</v>
      </c>
      <c r="CL21" s="40">
        <v>132.93804672441189</v>
      </c>
      <c r="CM21" s="40">
        <v>142.39265580170809</v>
      </c>
      <c r="CN21" s="40">
        <v>129.35908873806574</v>
      </c>
      <c r="CO21" s="40">
        <v>120.97515170205034</v>
      </c>
      <c r="CP21" s="40">
        <v>124.99496025892249</v>
      </c>
      <c r="CQ21" s="40">
        <v>150.6212576575476</v>
      </c>
      <c r="CR21" s="40">
        <v>129.58367504709798</v>
      </c>
      <c r="CS21" s="40">
        <v>132.74922065837714</v>
      </c>
      <c r="CT21" s="40">
        <v>132.76509957012155</v>
      </c>
      <c r="CU21" s="40">
        <v>137.84873322112082</v>
      </c>
      <c r="CV21" s="40">
        <v>142.12113430206608</v>
      </c>
      <c r="CW21" s="40">
        <v>138.65734932658972</v>
      </c>
      <c r="CX21" s="40">
        <v>140.11563251516867</v>
      </c>
      <c r="CY21" s="40">
        <v>143.4419645446452</v>
      </c>
      <c r="CZ21" s="40">
        <v>127.23339934204918</v>
      </c>
      <c r="DA21" s="40">
        <v>118.17171330356672</v>
      </c>
      <c r="DB21" s="40">
        <v>124.15673104000838</v>
      </c>
      <c r="DC21" s="40">
        <v>142.37981471900036</v>
      </c>
      <c r="DD21" s="40">
        <v>143.93759681884313</v>
      </c>
      <c r="DE21" s="40">
        <v>134.90028562335146</v>
      </c>
      <c r="DF21" s="40">
        <v>135.29695461920792</v>
      </c>
      <c r="DG21" s="40">
        <v>138.19000290624243</v>
      </c>
      <c r="DH21" s="40">
        <v>142.96853707558344</v>
      </c>
      <c r="DI21" s="40">
        <v>145.61923518411052</v>
      </c>
      <c r="DJ21" s="40">
        <v>146.22164027115525</v>
      </c>
      <c r="DK21" s="40">
        <v>152.99641898160311</v>
      </c>
      <c r="DL21" s="40">
        <v>136.38943374006581</v>
      </c>
      <c r="DM21" s="40">
        <v>122.63897362930581</v>
      </c>
      <c r="DN21" s="40">
        <v>131.89778336263032</v>
      </c>
      <c r="DO21" s="40">
        <v>150.3137287852488</v>
      </c>
      <c r="DP21" s="40">
        <v>150.68545159184109</v>
      </c>
      <c r="DQ21" s="40">
        <v>145.55060433747963</v>
      </c>
      <c r="DR21" s="40">
        <v>144.41103806412158</v>
      </c>
      <c r="DS21" s="40">
        <v>148.4124019646716</v>
      </c>
      <c r="DT21" s="40">
        <v>153.07005842018984</v>
      </c>
      <c r="DU21" s="40">
        <v>152.59834351613819</v>
      </c>
      <c r="DV21" s="40">
        <v>160.52281028078997</v>
      </c>
      <c r="DW21" s="40">
        <v>171.02512256524273</v>
      </c>
      <c r="DX21" s="40">
        <v>143.18219545125336</v>
      </c>
      <c r="DY21" s="40">
        <v>130.20172375539903</v>
      </c>
      <c r="DZ21" s="40">
        <v>140.15333356902207</v>
      </c>
      <c r="EA21" s="40">
        <v>159.41000881541129</v>
      </c>
      <c r="EB21" s="40">
        <v>0</v>
      </c>
      <c r="EC21" s="40">
        <v>0</v>
      </c>
      <c r="ED21" s="40">
        <v>0</v>
      </c>
      <c r="EE21" s="40">
        <v>0</v>
      </c>
      <c r="EF21" s="40">
        <v>0</v>
      </c>
      <c r="EG21" s="40">
        <v>0</v>
      </c>
      <c r="EH21" s="40">
        <v>0</v>
      </c>
      <c r="EI21" s="40">
        <v>0</v>
      </c>
      <c r="EJ21" s="40">
        <v>89.682511991487061</v>
      </c>
      <c r="EK21" s="40">
        <v>101.18084241878141</v>
      </c>
      <c r="EL21" s="40">
        <v>100.19666978435401</v>
      </c>
      <c r="EM21" s="40">
        <v>108.93997580537746</v>
      </c>
      <c r="EN21" s="40">
        <v>97.278436667605277</v>
      </c>
      <c r="EO21" s="40">
        <v>110.14334905398961</v>
      </c>
      <c r="EP21" s="40">
        <v>111.85853481968876</v>
      </c>
      <c r="EQ21" s="40">
        <v>120.50191650807369</v>
      </c>
      <c r="ER21" s="40">
        <v>110.09433099795729</v>
      </c>
      <c r="ES21" s="40">
        <v>120.76273025668894</v>
      </c>
      <c r="ET21" s="40">
        <v>121.30944311009485</v>
      </c>
      <c r="EU21" s="40">
        <v>127.63016007686201</v>
      </c>
      <c r="EV21" s="40">
        <v>112.77338491149949</v>
      </c>
      <c r="EW21" s="40">
        <v>127.02112943730457</v>
      </c>
      <c r="EX21" s="40">
        <v>125.94567344504111</v>
      </c>
      <c r="EY21" s="40">
        <v>129.04363747650675</v>
      </c>
      <c r="EZ21" s="40">
        <v>115.02897710318439</v>
      </c>
      <c r="FA21" s="40">
        <v>131.05167667093008</v>
      </c>
      <c r="FB21" s="40">
        <v>129.76856640654444</v>
      </c>
      <c r="FC21" s="40">
        <v>132.83163687418298</v>
      </c>
      <c r="FD21" s="40">
        <v>114.14975453924639</v>
      </c>
      <c r="FE21" s="40">
        <v>81.024562243532344</v>
      </c>
      <c r="FF21" s="40">
        <v>116.86820198594417</v>
      </c>
      <c r="FG21" s="40">
        <v>122.81261068358448</v>
      </c>
      <c r="FH21" s="40">
        <v>116.25706321343542</v>
      </c>
      <c r="FI21" s="40">
        <v>112.32500042141892</v>
      </c>
      <c r="FJ21" s="40">
        <v>111.6981165004225</v>
      </c>
      <c r="FK21" s="40">
        <v>137.48449925016652</v>
      </c>
      <c r="FL21" s="40">
        <v>125.10973356634618</v>
      </c>
      <c r="FM21" s="40">
        <v>137.6513844543409</v>
      </c>
      <c r="FN21" s="40">
        <v>137.57832236443616</v>
      </c>
      <c r="FO21" s="40">
        <v>140.73831546213452</v>
      </c>
      <c r="FP21" s="40">
        <v>123.18728122854144</v>
      </c>
      <c r="FQ21" s="40">
        <v>140.40589905373164</v>
      </c>
      <c r="FR21" s="40">
        <v>138.81849820034461</v>
      </c>
      <c r="FS21" s="40">
        <v>148.27909814562295</v>
      </c>
      <c r="FT21" s="40">
        <v>130.30873024400066</v>
      </c>
      <c r="FU21" s="40">
        <v>148.84992823818985</v>
      </c>
      <c r="FV21" s="40">
        <v>148.631166149661</v>
      </c>
      <c r="FW21" s="40">
        <v>161.38209212072363</v>
      </c>
      <c r="FX21" s="40">
        <v>137.84575092522482</v>
      </c>
      <c r="FY21" s="40">
        <v>53.136669605137094</v>
      </c>
      <c r="FZ21" s="40">
        <v>0</v>
      </c>
      <c r="GA21" s="40">
        <v>0</v>
      </c>
      <c r="GB21" s="40">
        <v>99.999999999999986</v>
      </c>
      <c r="GC21" s="40">
        <v>109.94555926233936</v>
      </c>
      <c r="GD21" s="40">
        <v>119.94916611040075</v>
      </c>
      <c r="GE21" s="40">
        <v>123.695956317588</v>
      </c>
      <c r="GF21" s="40">
        <v>127.17021426371046</v>
      </c>
      <c r="GG21" s="40">
        <v>108.71378236307685</v>
      </c>
      <c r="GH21" s="40">
        <v>119.44116984636084</v>
      </c>
      <c r="GI21" s="40">
        <v>135.26943896181444</v>
      </c>
      <c r="GJ21" s="40">
        <v>127.98541460115617</v>
      </c>
      <c r="GK21" s="40">
        <v>135.30997987931269</v>
      </c>
      <c r="GL21" s="40">
        <v>143.23681539777144</v>
      </c>
      <c r="GM21" s="40">
        <v>99.999999999999986</v>
      </c>
      <c r="GN21" s="40">
        <v>109.94555926233936</v>
      </c>
      <c r="GO21" s="40">
        <v>119.94916611040075</v>
      </c>
      <c r="GP21" s="40">
        <v>123.695956317588</v>
      </c>
      <c r="GQ21" s="40">
        <v>127.17021426371046</v>
      </c>
      <c r="GR21" s="40">
        <v>108.71378236307685</v>
      </c>
      <c r="GS21" s="40">
        <v>119.44116984636084</v>
      </c>
      <c r="GT21" s="40">
        <v>135.26943896181444</v>
      </c>
      <c r="GU21" s="40">
        <v>137.67269415706014</v>
      </c>
      <c r="GV21" s="40">
        <v>147.29297918814379</v>
      </c>
      <c r="GW21" s="40">
        <v>47.745605132590477</v>
      </c>
      <c r="GX21" s="120"/>
      <c r="GY21" s="118" t="s">
        <v>382</v>
      </c>
    </row>
    <row r="22" spans="1:207" s="7" customFormat="1" ht="18" customHeight="1">
      <c r="A22" s="571"/>
      <c r="B22" s="35"/>
      <c r="C22" s="36">
        <v>2.2999999999999998</v>
      </c>
      <c r="D22" s="37">
        <v>0.51641002307315098</v>
      </c>
      <c r="E22" s="102">
        <v>12</v>
      </c>
      <c r="F22" s="103"/>
      <c r="G22" s="7" t="s">
        <v>94</v>
      </c>
      <c r="H22" s="40">
        <v>98.092769272604045</v>
      </c>
      <c r="I22" s="40">
        <v>99.136474830002868</v>
      </c>
      <c r="J22" s="40">
        <v>101.32562439666383</v>
      </c>
      <c r="K22" s="40">
        <v>97.639826626634417</v>
      </c>
      <c r="L22" s="40">
        <v>101.39288200630148</v>
      </c>
      <c r="M22" s="40">
        <v>103.54123690475232</v>
      </c>
      <c r="N22" s="40">
        <v>99.858337181793914</v>
      </c>
      <c r="O22" s="40">
        <v>108.17358173758947</v>
      </c>
      <c r="P22" s="40">
        <v>101.2691505966647</v>
      </c>
      <c r="Q22" s="40">
        <v>103.31669297866631</v>
      </c>
      <c r="R22" s="40">
        <v>90.032350966703177</v>
      </c>
      <c r="S22" s="40">
        <v>96.221072501623482</v>
      </c>
      <c r="T22" s="40">
        <v>106.86608340336556</v>
      </c>
      <c r="U22" s="40">
        <v>106.77399999999989</v>
      </c>
      <c r="V22" s="40">
        <v>108.07499999999989</v>
      </c>
      <c r="W22" s="40">
        <v>103.08799999999989</v>
      </c>
      <c r="X22" s="40">
        <v>105.06199999999988</v>
      </c>
      <c r="Y22" s="40">
        <v>107.97999999999989</v>
      </c>
      <c r="Z22" s="40">
        <v>101.96099999999988</v>
      </c>
      <c r="AA22" s="40">
        <v>109.94699999999989</v>
      </c>
      <c r="AB22" s="40">
        <v>103.80899999999988</v>
      </c>
      <c r="AC22" s="40">
        <v>95.164999999999907</v>
      </c>
      <c r="AD22" s="40">
        <v>93.116999999999905</v>
      </c>
      <c r="AE22" s="40">
        <v>96.946999999999889</v>
      </c>
      <c r="AF22" s="40">
        <v>109.70199999999987</v>
      </c>
      <c r="AG22" s="40">
        <v>109.31999999999988</v>
      </c>
      <c r="AH22" s="40">
        <v>111.64399999999988</v>
      </c>
      <c r="AI22" s="40">
        <v>105.24899999999988</v>
      </c>
      <c r="AJ22" s="40">
        <v>107.72799999999988</v>
      </c>
      <c r="AK22" s="40">
        <v>110.18299999999988</v>
      </c>
      <c r="AL22" s="40">
        <v>104.58299999999988</v>
      </c>
      <c r="AM22" s="40">
        <v>107.45609505415764</v>
      </c>
      <c r="AN22" s="40">
        <v>99.83999999999989</v>
      </c>
      <c r="AO22" s="40">
        <v>95.616466518843211</v>
      </c>
      <c r="AP22" s="40">
        <v>103.67388786087072</v>
      </c>
      <c r="AQ22" s="40">
        <v>99.252999999999886</v>
      </c>
      <c r="AR22" s="40">
        <v>110.07445019130037</v>
      </c>
      <c r="AS22" s="40">
        <v>109.52753981635392</v>
      </c>
      <c r="AT22" s="40">
        <v>110.30560573234622</v>
      </c>
      <c r="AU22" s="40">
        <v>106.8505747449742</v>
      </c>
      <c r="AV22" s="40">
        <v>109.58803880055763</v>
      </c>
      <c r="AW22" s="40">
        <v>112.2690758486731</v>
      </c>
      <c r="AX22" s="40">
        <v>107.34457124161426</v>
      </c>
      <c r="AY22" s="40">
        <v>109.90167389879917</v>
      </c>
      <c r="AZ22" s="40">
        <v>103.18310029547565</v>
      </c>
      <c r="BA22" s="40">
        <v>100.92015490700086</v>
      </c>
      <c r="BB22" s="40">
        <v>102.06763603364632</v>
      </c>
      <c r="BC22" s="40">
        <v>105.492773731555</v>
      </c>
      <c r="BD22" s="40">
        <v>117.28875481467858</v>
      </c>
      <c r="BE22" s="40">
        <v>116.93695208381455</v>
      </c>
      <c r="BF22" s="40">
        <v>122.32722146319493</v>
      </c>
      <c r="BG22" s="40">
        <v>115.60061910279339</v>
      </c>
      <c r="BH22" s="40">
        <v>114.73473110550923</v>
      </c>
      <c r="BI22" s="40">
        <v>117.12711840590769</v>
      </c>
      <c r="BJ22" s="40">
        <v>111.44616096529387</v>
      </c>
      <c r="BK22" s="40">
        <v>114.64779908114987</v>
      </c>
      <c r="BL22" s="40">
        <v>108.84300721205473</v>
      </c>
      <c r="BM22" s="40">
        <v>104.49552759988769</v>
      </c>
      <c r="BN22" s="40">
        <v>106.1845014814734</v>
      </c>
      <c r="BO22" s="40">
        <v>113.19153264446281</v>
      </c>
      <c r="BP22" s="40">
        <v>115.30091463607354</v>
      </c>
      <c r="BQ22" s="40">
        <v>122.23629318443484</v>
      </c>
      <c r="BR22" s="40">
        <v>107.22212379581229</v>
      </c>
      <c r="BS22" s="40">
        <v>2.6121794097897486</v>
      </c>
      <c r="BT22" s="40">
        <v>19.831221534287685</v>
      </c>
      <c r="BU22" s="40">
        <v>84.852291134538078</v>
      </c>
      <c r="BV22" s="40">
        <v>117.80567999894834</v>
      </c>
      <c r="BW22" s="40">
        <v>117.09161285747601</v>
      </c>
      <c r="BX22" s="40">
        <v>117.151848620753</v>
      </c>
      <c r="BY22" s="40">
        <v>109.76713346925429</v>
      </c>
      <c r="BZ22" s="40">
        <v>112.16897476088343</v>
      </c>
      <c r="CA22" s="40">
        <v>119.2977964212992</v>
      </c>
      <c r="CB22" s="40">
        <v>122.07385792597424</v>
      </c>
      <c r="CC22" s="40">
        <v>125.4804370949828</v>
      </c>
      <c r="CD22" s="40">
        <v>120.16231831479695</v>
      </c>
      <c r="CE22" s="40">
        <v>106.0571075868133</v>
      </c>
      <c r="CF22" s="40">
        <v>99.394164276015545</v>
      </c>
      <c r="CG22" s="40">
        <v>3.1429704455111867</v>
      </c>
      <c r="CH22" s="40">
        <v>2.4210001727950163</v>
      </c>
      <c r="CI22" s="40">
        <v>2.3839792052832798</v>
      </c>
      <c r="CJ22" s="40">
        <v>59.243232078418728</v>
      </c>
      <c r="CK22" s="40">
        <v>118.39256866635682</v>
      </c>
      <c r="CL22" s="40">
        <v>117.94653810588227</v>
      </c>
      <c r="CM22" s="40">
        <v>126.8930941096439</v>
      </c>
      <c r="CN22" s="40">
        <v>123.71003613193263</v>
      </c>
      <c r="CO22" s="40">
        <v>137.07348332275384</v>
      </c>
      <c r="CP22" s="40">
        <v>122.15836615592556</v>
      </c>
      <c r="CQ22" s="40">
        <v>118.556367345437</v>
      </c>
      <c r="CR22" s="40">
        <v>103.96955374789238</v>
      </c>
      <c r="CS22" s="40">
        <v>90.04696516546872</v>
      </c>
      <c r="CT22" s="40">
        <v>67.768190903969654</v>
      </c>
      <c r="CU22" s="40">
        <v>69.459063028055638</v>
      </c>
      <c r="CV22" s="40">
        <v>77.012042906129835</v>
      </c>
      <c r="CW22" s="40">
        <v>85.098305740390785</v>
      </c>
      <c r="CX22" s="40">
        <v>119.86011048146932</v>
      </c>
      <c r="CY22" s="40">
        <v>111.12450338898503</v>
      </c>
      <c r="CZ22" s="40">
        <v>147.86128925497519</v>
      </c>
      <c r="DA22" s="40">
        <v>142.36810226515945</v>
      </c>
      <c r="DB22" s="40">
        <v>151.91534014843671</v>
      </c>
      <c r="DC22" s="40">
        <v>126.1511314110389</v>
      </c>
      <c r="DD22" s="40">
        <v>141.62416179503703</v>
      </c>
      <c r="DE22" s="40">
        <v>107.92779349611692</v>
      </c>
      <c r="DF22" s="40">
        <v>79.434983810189451</v>
      </c>
      <c r="DG22" s="40">
        <v>77.881427726503944</v>
      </c>
      <c r="DH22" s="40">
        <v>86.608957241706165</v>
      </c>
      <c r="DI22" s="40">
        <v>93.5591477070911</v>
      </c>
      <c r="DJ22" s="40">
        <v>124.35334028113881</v>
      </c>
      <c r="DK22" s="40">
        <v>116.51746710817717</v>
      </c>
      <c r="DL22" s="40">
        <v>154.03652340353642</v>
      </c>
      <c r="DM22" s="40">
        <v>157.52556926694763</v>
      </c>
      <c r="DN22" s="40">
        <v>164.8184556953421</v>
      </c>
      <c r="DO22" s="40">
        <v>137.76329464343277</v>
      </c>
      <c r="DP22" s="40">
        <v>151.91802871834685</v>
      </c>
      <c r="DQ22" s="40">
        <v>128.20351069609515</v>
      </c>
      <c r="DR22" s="40">
        <v>98.020551610199888</v>
      </c>
      <c r="DS22" s="40">
        <v>89.767487445762853</v>
      </c>
      <c r="DT22" s="40">
        <v>95.610982488134894</v>
      </c>
      <c r="DU22" s="40">
        <v>101.45784114916768</v>
      </c>
      <c r="DV22" s="40">
        <v>130.89124212559784</v>
      </c>
      <c r="DW22" s="40">
        <v>125.28354966757712</v>
      </c>
      <c r="DX22" s="40">
        <v>156.51687179345777</v>
      </c>
      <c r="DY22" s="40">
        <v>159.76973694444831</v>
      </c>
      <c r="DZ22" s="40">
        <v>161.56604075899699</v>
      </c>
      <c r="EA22" s="40">
        <v>136.14402541929462</v>
      </c>
      <c r="EB22" s="40">
        <v>0</v>
      </c>
      <c r="EC22" s="40">
        <v>0</v>
      </c>
      <c r="ED22" s="40">
        <v>0</v>
      </c>
      <c r="EE22" s="40">
        <v>0</v>
      </c>
      <c r="EF22" s="40">
        <v>0</v>
      </c>
      <c r="EG22" s="40">
        <v>0</v>
      </c>
      <c r="EH22" s="40">
        <v>0</v>
      </c>
      <c r="EI22" s="40">
        <v>0</v>
      </c>
      <c r="EJ22" s="40">
        <v>99.518289499756918</v>
      </c>
      <c r="EK22" s="40">
        <v>100.85798184589608</v>
      </c>
      <c r="EL22" s="40">
        <v>103.10035650534935</v>
      </c>
      <c r="EM22" s="40">
        <v>96.523372148997666</v>
      </c>
      <c r="EN22" s="40">
        <v>107.2383611344551</v>
      </c>
      <c r="EO22" s="40">
        <v>105.37666666666655</v>
      </c>
      <c r="EP22" s="40">
        <v>105.23899999999988</v>
      </c>
      <c r="EQ22" s="40">
        <v>95.076333333333238</v>
      </c>
      <c r="ER22" s="40">
        <v>110.22199999999988</v>
      </c>
      <c r="ES22" s="40">
        <v>107.71999999999987</v>
      </c>
      <c r="ET22" s="40">
        <v>103.95969835138582</v>
      </c>
      <c r="EU22" s="40">
        <v>99.514451459904606</v>
      </c>
      <c r="EV22" s="40">
        <v>109.96919858000018</v>
      </c>
      <c r="EW22" s="40">
        <v>109.56922979806831</v>
      </c>
      <c r="EX22" s="40">
        <v>106.80978181196303</v>
      </c>
      <c r="EY22" s="40">
        <v>102.82685489073407</v>
      </c>
      <c r="EZ22" s="40">
        <v>118.85097612056268</v>
      </c>
      <c r="FA22" s="40">
        <v>115.82082287140344</v>
      </c>
      <c r="FB22" s="40">
        <v>111.64565575283281</v>
      </c>
      <c r="FC22" s="40">
        <v>107.95718724194131</v>
      </c>
      <c r="FD22" s="40">
        <v>114.91977720544024</v>
      </c>
      <c r="FE22" s="40">
        <v>35.765230692871839</v>
      </c>
      <c r="FF22" s="40">
        <v>117.34971382572577</v>
      </c>
      <c r="FG22" s="40">
        <v>113.74463488381231</v>
      </c>
      <c r="FH22" s="40">
        <v>122.57220444525133</v>
      </c>
      <c r="FI22" s="40">
        <v>69.531414102780005</v>
      </c>
      <c r="FJ22" s="40">
        <v>21.349403818832343</v>
      </c>
      <c r="FK22" s="40">
        <v>121.07740029396099</v>
      </c>
      <c r="FL22" s="40">
        <v>127.64729520353735</v>
      </c>
      <c r="FM22" s="40">
        <v>104.19096208626604</v>
      </c>
      <c r="FN22" s="40">
        <v>71.413098946051704</v>
      </c>
      <c r="FO22" s="40">
        <v>105.36097320361505</v>
      </c>
      <c r="FP22" s="40">
        <v>147.38157722285712</v>
      </c>
      <c r="FQ22" s="40">
        <v>125.23436223406429</v>
      </c>
      <c r="FR22" s="40">
        <v>81.308456259466524</v>
      </c>
      <c r="FS22" s="40">
        <v>111.47665169880236</v>
      </c>
      <c r="FT22" s="40">
        <v>158.79351612194205</v>
      </c>
      <c r="FU22" s="40">
        <v>139.29494468595826</v>
      </c>
      <c r="FV22" s="40">
        <v>94.466340514699212</v>
      </c>
      <c r="FW22" s="40">
        <v>119.21087764744755</v>
      </c>
      <c r="FX22" s="40">
        <v>159.28421649896768</v>
      </c>
      <c r="FY22" s="40">
        <v>45.381341806431543</v>
      </c>
      <c r="FZ22" s="40">
        <v>0</v>
      </c>
      <c r="GA22" s="40">
        <v>0</v>
      </c>
      <c r="GB22" s="40">
        <v>100</v>
      </c>
      <c r="GC22" s="40">
        <v>103.2325902836137</v>
      </c>
      <c r="GD22" s="40">
        <v>105.35403745282254</v>
      </c>
      <c r="GE22" s="40">
        <v>107.29376627019138</v>
      </c>
      <c r="GF22" s="40">
        <v>113.56866049668507</v>
      </c>
      <c r="GG22" s="40">
        <v>95.444839151962526</v>
      </c>
      <c r="GH22" s="40">
        <v>83.632605665206171</v>
      </c>
      <c r="GI22" s="40">
        <v>102.15308235986754</v>
      </c>
      <c r="GJ22" s="40">
        <v>142.07396576990257</v>
      </c>
      <c r="GK22" s="40">
        <v>153.53596075231474</v>
      </c>
      <c r="GL22" s="40">
        <v>153.49916872904942</v>
      </c>
      <c r="GM22" s="40">
        <v>100</v>
      </c>
      <c r="GN22" s="40">
        <v>103.2325902836137</v>
      </c>
      <c r="GO22" s="40">
        <v>105.35403745282254</v>
      </c>
      <c r="GP22" s="40">
        <v>107.29376627019138</v>
      </c>
      <c r="GQ22" s="40">
        <v>113.56866049668507</v>
      </c>
      <c r="GR22" s="40">
        <v>95.444839151962526</v>
      </c>
      <c r="GS22" s="40">
        <v>83.632605665206171</v>
      </c>
      <c r="GT22" s="40">
        <v>102.15308235986754</v>
      </c>
      <c r="GU22" s="40">
        <v>116.35026185379758</v>
      </c>
      <c r="GV22" s="40">
        <v>127.94141974251174</v>
      </c>
      <c r="GW22" s="40">
        <v>51.166389576349808</v>
      </c>
      <c r="GX22" s="117"/>
      <c r="GY22" s="118" t="s">
        <v>227</v>
      </c>
    </row>
    <row r="23" spans="1:207" s="7" customFormat="1" ht="18" customHeight="1">
      <c r="A23" s="571"/>
      <c r="B23" s="35"/>
      <c r="C23" s="36">
        <v>2.4</v>
      </c>
      <c r="D23" s="37">
        <v>0.148077459672668</v>
      </c>
      <c r="E23" s="102">
        <v>15</v>
      </c>
      <c r="F23" s="103"/>
      <c r="G23" s="103" t="s">
        <v>686</v>
      </c>
      <c r="H23" s="40">
        <v>97.330002308757187</v>
      </c>
      <c r="I23" s="40">
        <v>89.573689306912556</v>
      </c>
      <c r="J23" s="40">
        <v>95.227066483720094</v>
      </c>
      <c r="K23" s="40">
        <v>98.129597913026686</v>
      </c>
      <c r="L23" s="40">
        <v>106.66346187222392</v>
      </c>
      <c r="M23" s="40">
        <v>104.00089703492159</v>
      </c>
      <c r="N23" s="40">
        <v>98.707643300115791</v>
      </c>
      <c r="O23" s="40">
        <v>95.752192400225596</v>
      </c>
      <c r="P23" s="40">
        <v>96.262577420570409</v>
      </c>
      <c r="Q23" s="40">
        <v>93.69087697656542</v>
      </c>
      <c r="R23" s="40">
        <v>108.91720612628308</v>
      </c>
      <c r="S23" s="40">
        <v>115.74478885667772</v>
      </c>
      <c r="T23" s="40">
        <v>111.30336727089797</v>
      </c>
      <c r="U23" s="40">
        <v>105.57843178572232</v>
      </c>
      <c r="V23" s="40">
        <v>113.41787340118854</v>
      </c>
      <c r="W23" s="40">
        <v>109.92679661156379</v>
      </c>
      <c r="X23" s="40">
        <v>114.93875359778296</v>
      </c>
      <c r="Y23" s="40">
        <v>108.6456854212817</v>
      </c>
      <c r="Z23" s="40">
        <v>105.47951712126847</v>
      </c>
      <c r="AA23" s="40">
        <v>105.27569855913286</v>
      </c>
      <c r="AB23" s="40">
        <v>99.838497663656867</v>
      </c>
      <c r="AC23" s="40">
        <v>98.016217335929454</v>
      </c>
      <c r="AD23" s="40">
        <v>113.53938402015041</v>
      </c>
      <c r="AE23" s="40">
        <v>115.79823463198039</v>
      </c>
      <c r="AF23" s="40">
        <v>124.61790738604093</v>
      </c>
      <c r="AG23" s="40">
        <v>114.53215670387364</v>
      </c>
      <c r="AH23" s="40">
        <v>120.08549929828236</v>
      </c>
      <c r="AI23" s="40">
        <v>120.13297409151492</v>
      </c>
      <c r="AJ23" s="40">
        <v>125.43719553428713</v>
      </c>
      <c r="AK23" s="40">
        <v>111.30563730384171</v>
      </c>
      <c r="AL23" s="40">
        <v>111.07878105368181</v>
      </c>
      <c r="AM23" s="40">
        <v>110.00393472898195</v>
      </c>
      <c r="AN23" s="40">
        <v>106.41859859780794</v>
      </c>
      <c r="AO23" s="40">
        <v>103.67002681668131</v>
      </c>
      <c r="AP23" s="40">
        <v>117.82218970990596</v>
      </c>
      <c r="AQ23" s="40">
        <v>120.47106036578371</v>
      </c>
      <c r="AR23" s="40">
        <v>129.53412248728031</v>
      </c>
      <c r="AS23" s="40">
        <v>118.65062600200525</v>
      </c>
      <c r="AT23" s="40">
        <v>127.00334094027848</v>
      </c>
      <c r="AU23" s="40">
        <v>127.48778781608499</v>
      </c>
      <c r="AV23" s="40">
        <v>130.22903353043543</v>
      </c>
      <c r="AW23" s="40">
        <v>117.83685084200117</v>
      </c>
      <c r="AX23" s="40">
        <v>115.22795448010206</v>
      </c>
      <c r="AY23" s="40">
        <v>112.48928006101208</v>
      </c>
      <c r="AZ23" s="40">
        <v>111.33685156696124</v>
      </c>
      <c r="BA23" s="40">
        <v>107.19175210156939</v>
      </c>
      <c r="BB23" s="40">
        <v>118.73546673052337</v>
      </c>
      <c r="BC23" s="40">
        <v>122.24444116170308</v>
      </c>
      <c r="BD23" s="40">
        <v>132.08174167062077</v>
      </c>
      <c r="BE23" s="40">
        <v>120.54816223578638</v>
      </c>
      <c r="BF23" s="40">
        <v>135.05786684417893</v>
      </c>
      <c r="BG23" s="40">
        <v>133.5056130610248</v>
      </c>
      <c r="BH23" s="40">
        <v>138.15024773572432</v>
      </c>
      <c r="BI23" s="40">
        <v>125.94100129489921</v>
      </c>
      <c r="BJ23" s="40">
        <v>121.20243470311867</v>
      </c>
      <c r="BK23" s="40">
        <v>119.99722671355485</v>
      </c>
      <c r="BL23" s="40">
        <v>118.51144049516833</v>
      </c>
      <c r="BM23" s="40">
        <v>111.72395162851487</v>
      </c>
      <c r="BN23" s="40">
        <v>127.21735267427238</v>
      </c>
      <c r="BO23" s="40">
        <v>127.07733496474953</v>
      </c>
      <c r="BP23" s="40">
        <v>134.06833411727985</v>
      </c>
      <c r="BQ23" s="40">
        <v>127.82009470169071</v>
      </c>
      <c r="BR23" s="40">
        <v>136.49319211099061</v>
      </c>
      <c r="BS23" s="40">
        <v>26.723566574182101</v>
      </c>
      <c r="BT23" s="40">
        <v>84.694684584235475</v>
      </c>
      <c r="BU23" s="40">
        <v>105.14572523203277</v>
      </c>
      <c r="BV23" s="40">
        <v>90.345777234404892</v>
      </c>
      <c r="BW23" s="40">
        <v>88.322330315478936</v>
      </c>
      <c r="BX23" s="40">
        <v>98.652780088897885</v>
      </c>
      <c r="BY23" s="40">
        <v>101.28246496853168</v>
      </c>
      <c r="BZ23" s="40">
        <v>116.01328031045455</v>
      </c>
      <c r="CA23" s="40">
        <v>131.14470129160929</v>
      </c>
      <c r="CB23" s="40">
        <v>139.21134571670143</v>
      </c>
      <c r="CC23" s="40">
        <v>131.63422036022629</v>
      </c>
      <c r="CD23" s="40">
        <v>148.24156061462685</v>
      </c>
      <c r="CE23" s="40">
        <v>148.93113604483244</v>
      </c>
      <c r="CF23" s="40">
        <v>146.15439945223278</v>
      </c>
      <c r="CG23" s="40">
        <v>78.966592399214946</v>
      </c>
      <c r="CH23" s="40">
        <v>66.982803248906748</v>
      </c>
      <c r="CI23" s="40">
        <v>76.218059824397585</v>
      </c>
      <c r="CJ23" s="40">
        <v>86.820481593940954</v>
      </c>
      <c r="CK23" s="40">
        <v>104.58772001547673</v>
      </c>
      <c r="CL23" s="40">
        <v>121.07806669458364</v>
      </c>
      <c r="CM23" s="40">
        <v>134.31029216130767</v>
      </c>
      <c r="CN23" s="40">
        <v>141.75576948320102</v>
      </c>
      <c r="CO23" s="40">
        <v>137.05343903842999</v>
      </c>
      <c r="CP23" s="40">
        <v>150.47940981850272</v>
      </c>
      <c r="CQ23" s="40">
        <v>149.46976184731031</v>
      </c>
      <c r="CR23" s="40">
        <v>158.23220881893184</v>
      </c>
      <c r="CS23" s="40">
        <v>146.99389624129984</v>
      </c>
      <c r="CT23" s="40">
        <v>137.10920266173517</v>
      </c>
      <c r="CU23" s="40">
        <v>145.35404735087215</v>
      </c>
      <c r="CV23" s="40">
        <v>144.42732279585863</v>
      </c>
      <c r="CW23" s="40">
        <v>126.89823829346562</v>
      </c>
      <c r="CX23" s="40">
        <v>148.16080734493292</v>
      </c>
      <c r="CY23" s="40">
        <v>151.02774977769974</v>
      </c>
      <c r="CZ23" s="40">
        <v>152.07223110892676</v>
      </c>
      <c r="DA23" s="40">
        <v>145.77600194594802</v>
      </c>
      <c r="DB23" s="40">
        <v>163.8938975016126</v>
      </c>
      <c r="DC23" s="40">
        <v>163.11869306581676</v>
      </c>
      <c r="DD23" s="40">
        <v>181.04295372057072</v>
      </c>
      <c r="DE23" s="40">
        <v>153.62464327636118</v>
      </c>
      <c r="DF23" s="40">
        <v>147.9950559129567</v>
      </c>
      <c r="DG23" s="40">
        <v>149.94695149638869</v>
      </c>
      <c r="DH23" s="40">
        <v>150.93588559216636</v>
      </c>
      <c r="DI23" s="40">
        <v>137.5567487667951</v>
      </c>
      <c r="DJ23" s="40">
        <v>160.33871954912604</v>
      </c>
      <c r="DK23" s="40">
        <v>164.54830359812127</v>
      </c>
      <c r="DL23" s="40">
        <v>165.64670488958518</v>
      </c>
      <c r="DM23" s="40">
        <v>155.55651506330784</v>
      </c>
      <c r="DN23" s="40">
        <v>170.24260539095849</v>
      </c>
      <c r="DO23" s="40">
        <v>167.06422454728857</v>
      </c>
      <c r="DP23" s="40">
        <v>183.41339805715788</v>
      </c>
      <c r="DQ23" s="40">
        <v>159.9271448374339</v>
      </c>
      <c r="DR23" s="40">
        <v>156.30119737444818</v>
      </c>
      <c r="DS23" s="40">
        <v>162.62000440510559</v>
      </c>
      <c r="DT23" s="40">
        <v>165.00611066818303</v>
      </c>
      <c r="DU23" s="40">
        <v>146.56923206608838</v>
      </c>
      <c r="DV23" s="40">
        <v>171.94127355691595</v>
      </c>
      <c r="DW23" s="40">
        <v>180.82672659277824</v>
      </c>
      <c r="DX23" s="40">
        <v>174.92269685589264</v>
      </c>
      <c r="DY23" s="40">
        <v>167.26903491739708</v>
      </c>
      <c r="DZ23" s="40">
        <v>182.0032558631913</v>
      </c>
      <c r="EA23" s="40">
        <v>181.74812376658119</v>
      </c>
      <c r="EB23" s="40">
        <v>0</v>
      </c>
      <c r="EC23" s="40">
        <v>0</v>
      </c>
      <c r="ED23" s="40">
        <v>0</v>
      </c>
      <c r="EE23" s="40">
        <v>0</v>
      </c>
      <c r="EF23" s="40">
        <v>0</v>
      </c>
      <c r="EG23" s="40">
        <v>0</v>
      </c>
      <c r="EH23" s="40">
        <v>0</v>
      </c>
      <c r="EI23" s="40">
        <v>0</v>
      </c>
      <c r="EJ23" s="40">
        <v>94.043586033129941</v>
      </c>
      <c r="EK23" s="40">
        <v>102.93131894005739</v>
      </c>
      <c r="EL23" s="40">
        <v>96.907471040303946</v>
      </c>
      <c r="EM23" s="40">
        <v>106.11762398650875</v>
      </c>
      <c r="EN23" s="40">
        <v>110.0998908192696</v>
      </c>
      <c r="EO23" s="40">
        <v>111.17041187687614</v>
      </c>
      <c r="EP23" s="40">
        <v>103.53123778135273</v>
      </c>
      <c r="EQ23" s="40">
        <v>109.11794532935342</v>
      </c>
      <c r="ER23" s="40">
        <v>119.74518779606564</v>
      </c>
      <c r="ES23" s="40">
        <v>118.95860230988126</v>
      </c>
      <c r="ET23" s="40">
        <v>109.16710479349057</v>
      </c>
      <c r="EU23" s="40">
        <v>113.98775896412366</v>
      </c>
      <c r="EV23" s="40">
        <v>125.06269647652135</v>
      </c>
      <c r="EW23" s="40">
        <v>125.18455739617387</v>
      </c>
      <c r="EX23" s="40">
        <v>113.01802870269178</v>
      </c>
      <c r="EY23" s="40">
        <v>116.05721999793195</v>
      </c>
      <c r="EZ23" s="40">
        <v>129.22925691686203</v>
      </c>
      <c r="FA23" s="40">
        <v>132.53228736388277</v>
      </c>
      <c r="FB23" s="40">
        <v>119.90370063728062</v>
      </c>
      <c r="FC23" s="40">
        <v>122.00621308917891</v>
      </c>
      <c r="FD23" s="40">
        <v>132.79387364332038</v>
      </c>
      <c r="FE23" s="40">
        <v>72.187992130150121</v>
      </c>
      <c r="FF23" s="40">
        <v>92.440295879593904</v>
      </c>
      <c r="FG23" s="40">
        <v>116.14681552353186</v>
      </c>
      <c r="FH23" s="40">
        <v>139.69570889718486</v>
      </c>
      <c r="FI23" s="40">
        <v>124.68404263209339</v>
      </c>
      <c r="FJ23" s="40">
        <v>76.67378155574842</v>
      </c>
      <c r="FK23" s="40">
        <v>119.99202629045601</v>
      </c>
      <c r="FL23" s="40">
        <v>143.09620611337792</v>
      </c>
      <c r="FM23" s="40">
        <v>151.56528896918064</v>
      </c>
      <c r="FN23" s="40">
        <v>142.29685760282197</v>
      </c>
      <c r="FO23" s="40">
        <v>142.02893180536608</v>
      </c>
      <c r="FP23" s="40">
        <v>153.91404351882912</v>
      </c>
      <c r="FQ23" s="40">
        <v>165.92876335424955</v>
      </c>
      <c r="FR23" s="40">
        <v>149.62596433383723</v>
      </c>
      <c r="FS23" s="40">
        <v>154.14792397134747</v>
      </c>
      <c r="FT23" s="40">
        <v>163.81527511461718</v>
      </c>
      <c r="FU23" s="40">
        <v>170.13492248062678</v>
      </c>
      <c r="FV23" s="40">
        <v>161.3091041492456</v>
      </c>
      <c r="FW23" s="40">
        <v>166.44574407192752</v>
      </c>
      <c r="FX23" s="40">
        <v>174.73166254549366</v>
      </c>
      <c r="FY23" s="40">
        <v>60.582707922193727</v>
      </c>
      <c r="FZ23" s="40">
        <v>0</v>
      </c>
      <c r="GA23" s="40">
        <v>0</v>
      </c>
      <c r="GB23" s="40">
        <v>100.00000000000001</v>
      </c>
      <c r="GC23" s="40">
        <v>108.47987145171298</v>
      </c>
      <c r="GD23" s="40">
        <v>115.46466346589027</v>
      </c>
      <c r="GE23" s="40">
        <v>119.83062564332972</v>
      </c>
      <c r="GF23" s="40">
        <v>125.91786450180109</v>
      </c>
      <c r="GG23" s="40">
        <v>103.39224429414905</v>
      </c>
      <c r="GH23" s="40">
        <v>115.26138984387067</v>
      </c>
      <c r="GI23" s="40">
        <v>144.74682112268667</v>
      </c>
      <c r="GJ23" s="40">
        <v>156.21520590557603</v>
      </c>
      <c r="GK23" s="40">
        <v>164.62751247278504</v>
      </c>
      <c r="GL23" s="40">
        <v>176.48577785076554</v>
      </c>
      <c r="GM23" s="40">
        <v>100.00000000000001</v>
      </c>
      <c r="GN23" s="40">
        <v>108.47987145171298</v>
      </c>
      <c r="GO23" s="40">
        <v>115.46466346589027</v>
      </c>
      <c r="GP23" s="40">
        <v>119.83062564332972</v>
      </c>
      <c r="GQ23" s="40">
        <v>125.91786450180109</v>
      </c>
      <c r="GR23" s="40">
        <v>103.39224429414905</v>
      </c>
      <c r="GS23" s="40">
        <v>115.26138984387067</v>
      </c>
      <c r="GT23" s="40">
        <v>144.74682112268667</v>
      </c>
      <c r="GU23" s="40">
        <v>155.90417379456588</v>
      </c>
      <c r="GV23" s="40">
        <v>165.42626145410429</v>
      </c>
      <c r="GW23" s="40">
        <v>58.828592616921846</v>
      </c>
      <c r="GX23" s="117"/>
      <c r="GY23" s="118" t="s">
        <v>687</v>
      </c>
    </row>
    <row r="24" spans="1:207" s="7" customFormat="1" ht="18" customHeight="1">
      <c r="A24" s="571"/>
      <c r="B24" s="35"/>
      <c r="C24" s="36">
        <v>2.5</v>
      </c>
      <c r="D24" s="37">
        <v>1.15368662569003</v>
      </c>
      <c r="E24" s="107">
        <v>17</v>
      </c>
      <c r="F24" s="103"/>
      <c r="G24" s="103" t="s">
        <v>350</v>
      </c>
      <c r="H24" s="40">
        <v>94.959931938890534</v>
      </c>
      <c r="I24" s="40">
        <v>88.233164772573005</v>
      </c>
      <c r="J24" s="40">
        <v>104.52073504721544</v>
      </c>
      <c r="K24" s="40">
        <v>99.623929672348012</v>
      </c>
      <c r="L24" s="40">
        <v>93.326558747325805</v>
      </c>
      <c r="M24" s="40">
        <v>95.927387003053497</v>
      </c>
      <c r="N24" s="40">
        <v>96.630034569220797</v>
      </c>
      <c r="O24" s="40">
        <v>96.025006584662862</v>
      </c>
      <c r="P24" s="40">
        <v>115.92179477754591</v>
      </c>
      <c r="Q24" s="40">
        <v>100.88700000634957</v>
      </c>
      <c r="R24" s="40">
        <v>105.86283479365486</v>
      </c>
      <c r="S24" s="40">
        <v>108.08162208715969</v>
      </c>
      <c r="T24" s="40">
        <v>108.604824452496</v>
      </c>
      <c r="U24" s="40">
        <v>96.854067163224016</v>
      </c>
      <c r="V24" s="40">
        <v>107.37905563009258</v>
      </c>
      <c r="W24" s="40">
        <v>105.13684753374459</v>
      </c>
      <c r="X24" s="40">
        <v>98.447617676203663</v>
      </c>
      <c r="Y24" s="40">
        <v>101.09606551248014</v>
      </c>
      <c r="Z24" s="40">
        <v>98.233250718861896</v>
      </c>
      <c r="AA24" s="40">
        <v>98.980121987933842</v>
      </c>
      <c r="AB24" s="40">
        <v>117.57612734171555</v>
      </c>
      <c r="AC24" s="40">
        <v>101.57137237883303</v>
      </c>
      <c r="AD24" s="40">
        <v>110.19978259365183</v>
      </c>
      <c r="AE24" s="40">
        <v>110.24551995952912</v>
      </c>
      <c r="AF24" s="40">
        <v>112.88696758068696</v>
      </c>
      <c r="AG24" s="40">
        <v>109.08593730691152</v>
      </c>
      <c r="AH24" s="40">
        <v>111.78896961540805</v>
      </c>
      <c r="AI24" s="40">
        <v>113.73868951079022</v>
      </c>
      <c r="AJ24" s="40">
        <v>109.23884923650584</v>
      </c>
      <c r="AK24" s="40">
        <v>103.4166012535118</v>
      </c>
      <c r="AL24" s="40">
        <v>103.24397133933398</v>
      </c>
      <c r="AM24" s="40">
        <v>100.05466984443257</v>
      </c>
      <c r="AN24" s="40">
        <v>117.78528239913888</v>
      </c>
      <c r="AO24" s="40">
        <v>106.343354736208</v>
      </c>
      <c r="AP24" s="40">
        <v>115.33859303303552</v>
      </c>
      <c r="AQ24" s="40">
        <v>121.02890081875519</v>
      </c>
      <c r="AR24" s="40">
        <v>117.82039657218924</v>
      </c>
      <c r="AS24" s="40">
        <v>111.77824126928718</v>
      </c>
      <c r="AT24" s="40">
        <v>116.68566451807386</v>
      </c>
      <c r="AU24" s="40">
        <v>118.03906155228012</v>
      </c>
      <c r="AV24" s="40">
        <v>115.48361735430122</v>
      </c>
      <c r="AW24" s="40">
        <v>111.54748694929732</v>
      </c>
      <c r="AX24" s="40">
        <v>112.49022115779323</v>
      </c>
      <c r="AY24" s="40">
        <v>106.49183759703432</v>
      </c>
      <c r="AZ24" s="40">
        <v>118.42807727485368</v>
      </c>
      <c r="BA24" s="40">
        <v>109.68681648021995</v>
      </c>
      <c r="BB24" s="40">
        <v>115.73757836719207</v>
      </c>
      <c r="BC24" s="40">
        <v>125.86404907173689</v>
      </c>
      <c r="BD24" s="40">
        <v>119.48743673884869</v>
      </c>
      <c r="BE24" s="40">
        <v>116.96780841919691</v>
      </c>
      <c r="BF24" s="40">
        <v>122.12356588528266</v>
      </c>
      <c r="BG24" s="40">
        <v>123.77443991045907</v>
      </c>
      <c r="BH24" s="40">
        <v>121.51038156497205</v>
      </c>
      <c r="BI24" s="40">
        <v>116.31066626200654</v>
      </c>
      <c r="BJ24" s="40">
        <v>117.972221759653</v>
      </c>
      <c r="BK24" s="40">
        <v>111.4554474248673</v>
      </c>
      <c r="BL24" s="40">
        <v>123.31456880301997</v>
      </c>
      <c r="BM24" s="40">
        <v>113.05200024061391</v>
      </c>
      <c r="BN24" s="40">
        <v>124.94241975906439</v>
      </c>
      <c r="BO24" s="40">
        <v>128.68204938712435</v>
      </c>
      <c r="BP24" s="40">
        <v>119.68204046029415</v>
      </c>
      <c r="BQ24" s="40">
        <v>122.93060162437671</v>
      </c>
      <c r="BR24" s="40">
        <v>111.87949242390437</v>
      </c>
      <c r="BS24" s="40">
        <v>64.916058227464106</v>
      </c>
      <c r="BT24" s="40">
        <v>95.691338047845008</v>
      </c>
      <c r="BU24" s="40">
        <v>128.75161128028222</v>
      </c>
      <c r="BV24" s="40">
        <v>125.79381060959061</v>
      </c>
      <c r="BW24" s="40">
        <v>114.15180080847571</v>
      </c>
      <c r="BX24" s="40">
        <v>129.58916525827385</v>
      </c>
      <c r="BY24" s="40">
        <v>119.54344115676524</v>
      </c>
      <c r="BZ24" s="40">
        <v>129.37769311186455</v>
      </c>
      <c r="CA24" s="40">
        <v>135.54676416425818</v>
      </c>
      <c r="CB24" s="40">
        <v>130.11151492984658</v>
      </c>
      <c r="CC24" s="40">
        <v>130.67849374467863</v>
      </c>
      <c r="CD24" s="40">
        <v>131.68125180391797</v>
      </c>
      <c r="CE24" s="40">
        <v>122.48537331933913</v>
      </c>
      <c r="CF24" s="40">
        <v>114.16147984101622</v>
      </c>
      <c r="CG24" s="40">
        <v>129.04303924004651</v>
      </c>
      <c r="CH24" s="40">
        <v>122.75722360271979</v>
      </c>
      <c r="CI24" s="40">
        <v>129.75847975516371</v>
      </c>
      <c r="CJ24" s="40">
        <v>147.94350593181622</v>
      </c>
      <c r="CK24" s="40">
        <v>139.91897391088705</v>
      </c>
      <c r="CL24" s="40">
        <v>154.64637117082802</v>
      </c>
      <c r="CM24" s="40">
        <v>152.36659583457345</v>
      </c>
      <c r="CN24" s="40">
        <v>149.17264914930894</v>
      </c>
      <c r="CO24" s="40">
        <v>138.83486595834378</v>
      </c>
      <c r="CP24" s="40">
        <v>138.08582307462865</v>
      </c>
      <c r="CQ24" s="40">
        <v>132.28923750164196</v>
      </c>
      <c r="CR24" s="40">
        <v>122.62665603849567</v>
      </c>
      <c r="CS24" s="40">
        <v>142.55579145419131</v>
      </c>
      <c r="CT24" s="40">
        <v>139.93377871973743</v>
      </c>
      <c r="CU24" s="40">
        <v>145.62022895985265</v>
      </c>
      <c r="CV24" s="40">
        <v>162.56980332964758</v>
      </c>
      <c r="CW24" s="40">
        <v>143.43010201799387</v>
      </c>
      <c r="CX24" s="40">
        <v>155.15637466880423</v>
      </c>
      <c r="CY24" s="40">
        <v>155.96539877046362</v>
      </c>
      <c r="CZ24" s="40">
        <v>152.50915976182156</v>
      </c>
      <c r="DA24" s="40">
        <v>146.57444999630178</v>
      </c>
      <c r="DB24" s="40">
        <v>142.81869412508857</v>
      </c>
      <c r="DC24" s="40">
        <v>134.1088202318131</v>
      </c>
      <c r="DD24" s="40">
        <v>131.1441402497274</v>
      </c>
      <c r="DE24" s="40">
        <v>145.50982517829675</v>
      </c>
      <c r="DF24" s="40">
        <v>142.28214728442848</v>
      </c>
      <c r="DG24" s="40">
        <v>150.36726980297223</v>
      </c>
      <c r="DH24" s="40">
        <v>168.15483658158794</v>
      </c>
      <c r="DI24" s="40">
        <v>150.05954550971271</v>
      </c>
      <c r="DJ24" s="40">
        <v>167.73773015407269</v>
      </c>
      <c r="DK24" s="40">
        <v>165.05705326011451</v>
      </c>
      <c r="DL24" s="40">
        <v>163.02160904702694</v>
      </c>
      <c r="DM24" s="40">
        <v>151.89679764250207</v>
      </c>
      <c r="DN24" s="40">
        <v>143.85273295939211</v>
      </c>
      <c r="DO24" s="40">
        <v>138.68155358545854</v>
      </c>
      <c r="DP24" s="40">
        <v>132.70680980565231</v>
      </c>
      <c r="DQ24" s="40">
        <v>150.67483468858362</v>
      </c>
      <c r="DR24" s="40">
        <v>153.54422859756784</v>
      </c>
      <c r="DS24" s="40">
        <v>158.0977315231882</v>
      </c>
      <c r="DT24" s="40">
        <v>167.31788364426743</v>
      </c>
      <c r="DU24" s="40">
        <v>148.66962542238528</v>
      </c>
      <c r="DV24" s="40">
        <v>172.63565500691368</v>
      </c>
      <c r="DW24" s="40">
        <v>168.61418811898943</v>
      </c>
      <c r="DX24" s="40">
        <v>160.17067798122014</v>
      </c>
      <c r="DY24" s="40">
        <v>153.66197027795457</v>
      </c>
      <c r="DZ24" s="40">
        <v>143.47093956965287</v>
      </c>
      <c r="EA24" s="40">
        <v>139.10605802930667</v>
      </c>
      <c r="EB24" s="40">
        <v>0</v>
      </c>
      <c r="EC24" s="40">
        <v>0</v>
      </c>
      <c r="ED24" s="40">
        <v>0</v>
      </c>
      <c r="EE24" s="40">
        <v>0</v>
      </c>
      <c r="EF24" s="40">
        <v>0</v>
      </c>
      <c r="EG24" s="40">
        <v>0</v>
      </c>
      <c r="EH24" s="40">
        <v>0</v>
      </c>
      <c r="EI24" s="40">
        <v>0</v>
      </c>
      <c r="EJ24" s="40">
        <v>95.904610586226326</v>
      </c>
      <c r="EK24" s="40">
        <v>96.292625140909124</v>
      </c>
      <c r="EL24" s="40">
        <v>102.85894531047653</v>
      </c>
      <c r="EM24" s="40">
        <v>104.94381896238804</v>
      </c>
      <c r="EN24" s="40">
        <v>104.27931574860419</v>
      </c>
      <c r="EO24" s="40">
        <v>101.56017690747613</v>
      </c>
      <c r="EP24" s="40">
        <v>104.92983334950377</v>
      </c>
      <c r="EQ24" s="40">
        <v>107.33889164400466</v>
      </c>
      <c r="ER24" s="40">
        <v>111.25395816766884</v>
      </c>
      <c r="ES24" s="40">
        <v>108.79804666693595</v>
      </c>
      <c r="ET24" s="40">
        <v>107.02797452763514</v>
      </c>
      <c r="EU24" s="40">
        <v>114.2369495293329</v>
      </c>
      <c r="EV24" s="40">
        <v>115.42810078651677</v>
      </c>
      <c r="EW24" s="40">
        <v>115.02338861862621</v>
      </c>
      <c r="EX24" s="40">
        <v>112.47004534322707</v>
      </c>
      <c r="EY24" s="40">
        <v>117.09614797304964</v>
      </c>
      <c r="EZ24" s="40">
        <v>119.52627034777611</v>
      </c>
      <c r="FA24" s="40">
        <v>120.53182924581255</v>
      </c>
      <c r="FB24" s="40">
        <v>117.58074599584677</v>
      </c>
      <c r="FC24" s="40">
        <v>122.22548979560088</v>
      </c>
      <c r="FD24" s="40">
        <v>118.16404483619174</v>
      </c>
      <c r="FE24" s="40">
        <v>96.453002518530454</v>
      </c>
      <c r="FF24" s="40">
        <v>123.17825889211339</v>
      </c>
      <c r="FG24" s="40">
        <v>128.155966144296</v>
      </c>
      <c r="FH24" s="40">
        <v>130.8237534928144</v>
      </c>
      <c r="FI24" s="40">
        <v>121.89663080013395</v>
      </c>
      <c r="FJ24" s="40">
        <v>133.48640309656659</v>
      </c>
      <c r="FK24" s="40">
        <v>148.97731363876284</v>
      </c>
      <c r="FL24" s="40">
        <v>142.03111272742711</v>
      </c>
      <c r="FM24" s="40">
        <v>132.49056166477632</v>
      </c>
      <c r="FN24" s="40">
        <v>149.37460366974588</v>
      </c>
      <c r="FO24" s="40">
        <v>151.51729181908726</v>
      </c>
      <c r="FP24" s="40">
        <v>147.30076796107062</v>
      </c>
      <c r="FQ24" s="40">
        <v>136.92092855327908</v>
      </c>
      <c r="FR24" s="40">
        <v>153.60141788966288</v>
      </c>
      <c r="FS24" s="40">
        <v>160.9514429746333</v>
      </c>
      <c r="FT24" s="40">
        <v>152.92371321630705</v>
      </c>
      <c r="FU24" s="40">
        <v>140.68773269323148</v>
      </c>
      <c r="FV24" s="40">
        <v>159.65328125500784</v>
      </c>
      <c r="FW24" s="40">
        <v>163.30648951609612</v>
      </c>
      <c r="FX24" s="40">
        <v>152.43452927627584</v>
      </c>
      <c r="FY24" s="40">
        <v>46.368686009768886</v>
      </c>
      <c r="FZ24" s="40">
        <v>0</v>
      </c>
      <c r="GA24" s="40">
        <v>0</v>
      </c>
      <c r="GB24" s="40">
        <v>100</v>
      </c>
      <c r="GC24" s="40">
        <v>104.52705441239716</v>
      </c>
      <c r="GD24" s="40">
        <v>110.32923222289321</v>
      </c>
      <c r="GE24" s="40">
        <v>115.00442068035493</v>
      </c>
      <c r="GF24" s="40">
        <v>119.9660838462591</v>
      </c>
      <c r="GG24" s="40">
        <v>116.48781809778289</v>
      </c>
      <c r="GH24" s="40">
        <v>133.79602525706943</v>
      </c>
      <c r="GI24" s="40">
        <v>143.85339247025914</v>
      </c>
      <c r="GJ24" s="40">
        <v>144.00278102875623</v>
      </c>
      <c r="GK24" s="40">
        <v>149.36317330859492</v>
      </c>
      <c r="GL24" s="40">
        <v>149.10241146453353</v>
      </c>
      <c r="GM24" s="40">
        <v>100</v>
      </c>
      <c r="GN24" s="40">
        <v>104.52705441239716</v>
      </c>
      <c r="GO24" s="40">
        <v>110.32923222289321</v>
      </c>
      <c r="GP24" s="40">
        <v>115.00442068035493</v>
      </c>
      <c r="GQ24" s="40">
        <v>119.9660838462591</v>
      </c>
      <c r="GR24" s="40">
        <v>116.48781809778289</v>
      </c>
      <c r="GS24" s="40">
        <v>133.79602525706943</v>
      </c>
      <c r="GT24" s="40">
        <v>143.85339247025914</v>
      </c>
      <c r="GU24" s="40">
        <v>149.69363934466148</v>
      </c>
      <c r="GV24" s="40">
        <v>154.14280417016059</v>
      </c>
      <c r="GW24" s="40">
        <v>49.70080382151118</v>
      </c>
      <c r="GX24" s="120"/>
      <c r="GY24" s="118" t="s">
        <v>388</v>
      </c>
    </row>
    <row r="25" spans="1:207" s="7" customFormat="1" ht="18" customHeight="1">
      <c r="A25" s="571"/>
      <c r="B25" s="35"/>
      <c r="C25" s="36">
        <v>2.6</v>
      </c>
      <c r="D25" s="37">
        <v>0.92710639121706195</v>
      </c>
      <c r="E25" s="107">
        <v>18</v>
      </c>
      <c r="F25" s="103"/>
      <c r="G25" s="103" t="s">
        <v>693</v>
      </c>
      <c r="H25" s="40">
        <v>90.057912198474156</v>
      </c>
      <c r="I25" s="40">
        <v>79.221417743070859</v>
      </c>
      <c r="J25" s="40">
        <v>84.116614843253274</v>
      </c>
      <c r="K25" s="40">
        <v>101.68346065942288</v>
      </c>
      <c r="L25" s="40">
        <v>101.61038458093381</v>
      </c>
      <c r="M25" s="40">
        <v>108.17668218336162</v>
      </c>
      <c r="N25" s="40">
        <v>105.64635342324128</v>
      </c>
      <c r="O25" s="40">
        <v>101.01947475273379</v>
      </c>
      <c r="P25" s="40">
        <v>103.59424070056991</v>
      </c>
      <c r="Q25" s="40">
        <v>110.79096532605406</v>
      </c>
      <c r="R25" s="40">
        <v>102.39091653917342</v>
      </c>
      <c r="S25" s="40">
        <v>111.69157704971099</v>
      </c>
      <c r="T25" s="40">
        <v>98.399562290391671</v>
      </c>
      <c r="U25" s="40">
        <v>86.400684518367001</v>
      </c>
      <c r="V25" s="40">
        <v>85.408868032947112</v>
      </c>
      <c r="W25" s="40">
        <v>103.18994917212488</v>
      </c>
      <c r="X25" s="40">
        <v>102.11049157066238</v>
      </c>
      <c r="Y25" s="40">
        <v>115.80074979225473</v>
      </c>
      <c r="Z25" s="40">
        <v>112.15751672289331</v>
      </c>
      <c r="AA25" s="40">
        <v>107.94710315479369</v>
      </c>
      <c r="AB25" s="40">
        <v>106.72627363949682</v>
      </c>
      <c r="AC25" s="40">
        <v>112.80349919463679</v>
      </c>
      <c r="AD25" s="40">
        <v>110.58586346095954</v>
      </c>
      <c r="AE25" s="40">
        <v>122.46913156936665</v>
      </c>
      <c r="AF25" s="40">
        <v>110.26233749872033</v>
      </c>
      <c r="AG25" s="40">
        <v>102.35842178875565</v>
      </c>
      <c r="AH25" s="40">
        <v>96.909290702010253</v>
      </c>
      <c r="AI25" s="40">
        <v>107.31022720933831</v>
      </c>
      <c r="AJ25" s="40">
        <v>105.28727549493482</v>
      </c>
      <c r="AK25" s="40">
        <v>116.43151431694652</v>
      </c>
      <c r="AL25" s="40">
        <v>115.00855321160458</v>
      </c>
      <c r="AM25" s="40">
        <v>109.46683664959789</v>
      </c>
      <c r="AN25" s="40">
        <v>107.90222013657907</v>
      </c>
      <c r="AO25" s="40">
        <v>108.99092755595831</v>
      </c>
      <c r="AP25" s="40">
        <v>113.83035495854583</v>
      </c>
      <c r="AQ25" s="40">
        <v>128.20774213896638</v>
      </c>
      <c r="AR25" s="40">
        <v>110.46014279098199</v>
      </c>
      <c r="AS25" s="40">
        <v>105.90902672380247</v>
      </c>
      <c r="AT25" s="40">
        <v>104.81860379021937</v>
      </c>
      <c r="AU25" s="40">
        <v>107.96442800566066</v>
      </c>
      <c r="AV25" s="40">
        <v>108.68549682319473</v>
      </c>
      <c r="AW25" s="40">
        <v>121.23560972410357</v>
      </c>
      <c r="AX25" s="40">
        <v>119.79133734764723</v>
      </c>
      <c r="AY25" s="40">
        <v>115.33127486648549</v>
      </c>
      <c r="AZ25" s="40">
        <v>112.93670013580233</v>
      </c>
      <c r="BA25" s="40">
        <v>114.57161732489823</v>
      </c>
      <c r="BB25" s="40">
        <v>120.17855191431525</v>
      </c>
      <c r="BC25" s="40">
        <v>131.24919145284218</v>
      </c>
      <c r="BD25" s="40">
        <v>117.62212659596128</v>
      </c>
      <c r="BE25" s="40">
        <v>110.86594863060822</v>
      </c>
      <c r="BF25" s="40">
        <v>109.04610027981384</v>
      </c>
      <c r="BG25" s="40">
        <v>112.45361579724057</v>
      </c>
      <c r="BH25" s="40">
        <v>114.49436079188294</v>
      </c>
      <c r="BI25" s="40">
        <v>126.13524604486808</v>
      </c>
      <c r="BJ25" s="40">
        <v>125.8117202697379</v>
      </c>
      <c r="BK25" s="40">
        <v>121.44723796139223</v>
      </c>
      <c r="BL25" s="40">
        <v>119.03853925886931</v>
      </c>
      <c r="BM25" s="40">
        <v>117.26701213658491</v>
      </c>
      <c r="BN25" s="40">
        <v>120.25902197114465</v>
      </c>
      <c r="BO25" s="40">
        <v>135.75737071099343</v>
      </c>
      <c r="BP25" s="40">
        <v>124.66336010788791</v>
      </c>
      <c r="BQ25" s="40">
        <v>117.7024510248729</v>
      </c>
      <c r="BR25" s="40">
        <v>101.71495245075963</v>
      </c>
      <c r="BS25" s="40">
        <v>51.606429570421753</v>
      </c>
      <c r="BT25" s="40">
        <v>80.263545435941779</v>
      </c>
      <c r="BU25" s="40">
        <v>118.12928432124673</v>
      </c>
      <c r="BV25" s="40">
        <v>131.74881859121061</v>
      </c>
      <c r="BW25" s="40">
        <v>123.82434085329676</v>
      </c>
      <c r="BX25" s="40">
        <v>122.30619891458048</v>
      </c>
      <c r="BY25" s="40">
        <v>120.17808495356419</v>
      </c>
      <c r="BZ25" s="40">
        <v>123.67021292003834</v>
      </c>
      <c r="CA25" s="40">
        <v>141.69056718947792</v>
      </c>
      <c r="CB25" s="40">
        <v>125.90585812512111</v>
      </c>
      <c r="CC25" s="40">
        <v>119.81083258908133</v>
      </c>
      <c r="CD25" s="40">
        <v>112.78451641208515</v>
      </c>
      <c r="CE25" s="40">
        <v>116.51489699303498</v>
      </c>
      <c r="CF25" s="40">
        <v>110.78976542350057</v>
      </c>
      <c r="CG25" s="40">
        <v>94.236309999741721</v>
      </c>
      <c r="CH25" s="40">
        <v>98.798587314737858</v>
      </c>
      <c r="CI25" s="40">
        <v>110.57711160504644</v>
      </c>
      <c r="CJ25" s="40">
        <v>118.71677297926882</v>
      </c>
      <c r="CK25" s="40">
        <v>119.92576006774019</v>
      </c>
      <c r="CL25" s="40">
        <v>125.79069915913</v>
      </c>
      <c r="CM25" s="40">
        <v>145.88931625466586</v>
      </c>
      <c r="CN25" s="40">
        <v>127.62385953118921</v>
      </c>
      <c r="CO25" s="40">
        <v>120.78001867450699</v>
      </c>
      <c r="CP25" s="40">
        <v>116.63376072982312</v>
      </c>
      <c r="CQ25" s="40">
        <v>126.38218106147005</v>
      </c>
      <c r="CR25" s="40">
        <v>120.29174062858628</v>
      </c>
      <c r="CS25" s="40">
        <v>112.5309271342242</v>
      </c>
      <c r="CT25" s="40">
        <v>108.87578037975211</v>
      </c>
      <c r="CU25" s="40">
        <v>119.83292917783649</v>
      </c>
      <c r="CV25" s="40">
        <v>127.28161945411313</v>
      </c>
      <c r="CW25" s="40">
        <v>126.40230613895086</v>
      </c>
      <c r="CX25" s="40">
        <v>136.79909689557448</v>
      </c>
      <c r="CY25" s="40">
        <v>151.37650414966669</v>
      </c>
      <c r="CZ25" s="40">
        <v>130.92997937930036</v>
      </c>
      <c r="DA25" s="40">
        <v>126.6829106724049</v>
      </c>
      <c r="DB25" s="40">
        <v>120.85692195401764</v>
      </c>
      <c r="DC25" s="40">
        <v>130.34773264924254</v>
      </c>
      <c r="DD25" s="40">
        <v>131.06928407069628</v>
      </c>
      <c r="DE25" s="40">
        <v>121.32921006752724</v>
      </c>
      <c r="DF25" s="40">
        <v>117.84744367973458</v>
      </c>
      <c r="DG25" s="40">
        <v>131.68892914299161</v>
      </c>
      <c r="DH25" s="40">
        <v>138.56067122700475</v>
      </c>
      <c r="DI25" s="40">
        <v>138.11512138525993</v>
      </c>
      <c r="DJ25" s="40">
        <v>140.87388410203613</v>
      </c>
      <c r="DK25" s="40">
        <v>158.19379409676228</v>
      </c>
      <c r="DL25" s="40">
        <v>139.78320102646848</v>
      </c>
      <c r="DM25" s="40">
        <v>131.23290162514877</v>
      </c>
      <c r="DN25" s="40">
        <v>127.18698328289238</v>
      </c>
      <c r="DO25" s="40">
        <v>141.42953447301136</v>
      </c>
      <c r="DP25" s="40">
        <v>141.365618834081</v>
      </c>
      <c r="DQ25" s="40">
        <v>133.16190163116627</v>
      </c>
      <c r="DR25" s="40">
        <v>134.47459375732507</v>
      </c>
      <c r="DS25" s="40">
        <v>145.90714444783976</v>
      </c>
      <c r="DT25" s="40">
        <v>150.87979586659924</v>
      </c>
      <c r="DU25" s="40">
        <v>149.26607863789926</v>
      </c>
      <c r="DV25" s="40">
        <v>154.27265696809084</v>
      </c>
      <c r="DW25" s="40">
        <v>169.72713500348974</v>
      </c>
      <c r="DX25" s="40">
        <v>149.28659438557764</v>
      </c>
      <c r="DY25" s="40">
        <v>142.59342422784238</v>
      </c>
      <c r="DZ25" s="40">
        <v>136.68399014693622</v>
      </c>
      <c r="EA25" s="40">
        <v>152.34517719588499</v>
      </c>
      <c r="EB25" s="40">
        <v>0</v>
      </c>
      <c r="EC25" s="40">
        <v>0</v>
      </c>
      <c r="ED25" s="40">
        <v>0</v>
      </c>
      <c r="EE25" s="40">
        <v>0</v>
      </c>
      <c r="EF25" s="40">
        <v>0</v>
      </c>
      <c r="EG25" s="40">
        <v>0</v>
      </c>
      <c r="EH25" s="40">
        <v>0</v>
      </c>
      <c r="EI25" s="40">
        <v>0</v>
      </c>
      <c r="EJ25" s="40">
        <v>84.465314928266096</v>
      </c>
      <c r="EK25" s="40">
        <v>103.82350914123943</v>
      </c>
      <c r="EL25" s="40">
        <v>103.42002295884834</v>
      </c>
      <c r="EM25" s="40">
        <v>108.29115297164616</v>
      </c>
      <c r="EN25" s="40">
        <v>90.069704947235266</v>
      </c>
      <c r="EO25" s="40">
        <v>107.03373017834734</v>
      </c>
      <c r="EP25" s="40">
        <v>108.9436311723946</v>
      </c>
      <c r="EQ25" s="40">
        <v>115.28616474165433</v>
      </c>
      <c r="ER25" s="40">
        <v>103.17668332982873</v>
      </c>
      <c r="ES25" s="40">
        <v>109.67633900707322</v>
      </c>
      <c r="ET25" s="40">
        <v>110.79253666592717</v>
      </c>
      <c r="EU25" s="40">
        <v>117.00967488449017</v>
      </c>
      <c r="EV25" s="40">
        <v>107.06259110166793</v>
      </c>
      <c r="EW25" s="40">
        <v>112.62851151765297</v>
      </c>
      <c r="EX25" s="40">
        <v>116.01977078331169</v>
      </c>
      <c r="EY25" s="40">
        <v>121.9997868973519</v>
      </c>
      <c r="EZ25" s="40">
        <v>112.51139183546111</v>
      </c>
      <c r="FA25" s="40">
        <v>117.69440754466387</v>
      </c>
      <c r="FB25" s="40">
        <v>122.09916582999982</v>
      </c>
      <c r="FC25" s="40">
        <v>124.427801606241</v>
      </c>
      <c r="FD25" s="40">
        <v>114.6935878611735</v>
      </c>
      <c r="FE25" s="40">
        <v>83.333086442536754</v>
      </c>
      <c r="FF25" s="40">
        <v>125.95978611969595</v>
      </c>
      <c r="FG25" s="40">
        <v>128.51295502102681</v>
      </c>
      <c r="FH25" s="40">
        <v>119.5004023754292</v>
      </c>
      <c r="FI25" s="40">
        <v>107.18032413875909</v>
      </c>
      <c r="FJ25" s="40">
        <v>109.36415729968438</v>
      </c>
      <c r="FK25" s="40">
        <v>130.53525849384536</v>
      </c>
      <c r="FL25" s="40">
        <v>121.67921297850644</v>
      </c>
      <c r="FM25" s="40">
        <v>119.73494960809352</v>
      </c>
      <c r="FN25" s="40">
        <v>118.66344300390058</v>
      </c>
      <c r="FO25" s="40">
        <v>138.192635728064</v>
      </c>
      <c r="FP25" s="40">
        <v>126.15660400190764</v>
      </c>
      <c r="FQ25" s="40">
        <v>127.58207559582202</v>
      </c>
      <c r="FR25" s="40">
        <v>129.36568134991032</v>
      </c>
      <c r="FS25" s="40">
        <v>145.72759986135279</v>
      </c>
      <c r="FT25" s="40">
        <v>132.73436197816989</v>
      </c>
      <c r="FU25" s="40">
        <v>138.65235164608623</v>
      </c>
      <c r="FV25" s="40">
        <v>143.75384469058801</v>
      </c>
      <c r="FW25" s="40">
        <v>157.75529020315994</v>
      </c>
      <c r="FX25" s="40">
        <v>142.85466958678543</v>
      </c>
      <c r="FY25" s="40">
        <v>50.781725731961664</v>
      </c>
      <c r="FZ25" s="40">
        <v>0</v>
      </c>
      <c r="GA25" s="40">
        <v>0</v>
      </c>
      <c r="GB25" s="40">
        <v>100.00000000000001</v>
      </c>
      <c r="GC25" s="40">
        <v>105.33330775990788</v>
      </c>
      <c r="GD25" s="40">
        <v>110.1638084718298</v>
      </c>
      <c r="GE25" s="40">
        <v>114.42766507499611</v>
      </c>
      <c r="GF25" s="40">
        <v>119.18319170409144</v>
      </c>
      <c r="GG25" s="40">
        <v>113.12485386110825</v>
      </c>
      <c r="GH25" s="40">
        <v>116.6450355769295</v>
      </c>
      <c r="GI25" s="40">
        <v>124.56756032964114</v>
      </c>
      <c r="GJ25" s="40">
        <v>127.20438616374136</v>
      </c>
      <c r="GK25" s="40">
        <v>134.90815510188025</v>
      </c>
      <c r="GL25" s="40">
        <v>145.22729648906031</v>
      </c>
      <c r="GM25" s="40">
        <v>100.00000000000001</v>
      </c>
      <c r="GN25" s="40">
        <v>105.33330775990788</v>
      </c>
      <c r="GO25" s="40">
        <v>110.1638084718298</v>
      </c>
      <c r="GP25" s="40">
        <v>114.42766507499611</v>
      </c>
      <c r="GQ25" s="40">
        <v>119.18319170409144</v>
      </c>
      <c r="GR25" s="40">
        <v>113.12485386110825</v>
      </c>
      <c r="GS25" s="40">
        <v>116.6450355769295</v>
      </c>
      <c r="GT25" s="40">
        <v>124.56756032964114</v>
      </c>
      <c r="GU25" s="40">
        <v>132.2079902022482</v>
      </c>
      <c r="GV25" s="40">
        <v>143.22396212950102</v>
      </c>
      <c r="GW25" s="40">
        <v>48.409098829686769</v>
      </c>
      <c r="GX25" s="120"/>
      <c r="GY25" s="118" t="s">
        <v>694</v>
      </c>
    </row>
    <row r="26" spans="1:207" s="7" customFormat="1" ht="30" customHeight="1">
      <c r="A26" s="571"/>
      <c r="B26" s="35"/>
      <c r="C26" s="36">
        <v>2.7</v>
      </c>
      <c r="D26" s="37">
        <v>0.38260864516027698</v>
      </c>
      <c r="E26" s="102">
        <v>21</v>
      </c>
      <c r="F26" s="103"/>
      <c r="G26" s="103" t="s">
        <v>702</v>
      </c>
      <c r="H26" s="40">
        <v>83.827825999129388</v>
      </c>
      <c r="I26" s="40">
        <v>91.990432770568702</v>
      </c>
      <c r="J26" s="40">
        <v>93.49387497898509</v>
      </c>
      <c r="K26" s="40">
        <v>101.08466103654105</v>
      </c>
      <c r="L26" s="40">
        <v>116.78981437040628</v>
      </c>
      <c r="M26" s="40">
        <v>94.455487976078516</v>
      </c>
      <c r="N26" s="40">
        <v>105.64679519407431</v>
      </c>
      <c r="O26" s="40">
        <v>100.66036035606764</v>
      </c>
      <c r="P26" s="40">
        <v>114.12728558936989</v>
      </c>
      <c r="Q26" s="40">
        <v>103.81707520891705</v>
      </c>
      <c r="R26" s="40">
        <v>90.993112124182318</v>
      </c>
      <c r="S26" s="40">
        <v>103.1132743956796</v>
      </c>
      <c r="T26" s="40">
        <v>87.113571245469245</v>
      </c>
      <c r="U26" s="40">
        <v>95.97058799501113</v>
      </c>
      <c r="V26" s="40">
        <v>97.064020408053949</v>
      </c>
      <c r="W26" s="40">
        <v>106.42612779219104</v>
      </c>
      <c r="X26" s="40">
        <v>120.33953610493545</v>
      </c>
      <c r="Y26" s="40">
        <v>97.569399919581954</v>
      </c>
      <c r="Z26" s="40">
        <v>107.9125738121497</v>
      </c>
      <c r="AA26" s="40">
        <v>107.0584769020132</v>
      </c>
      <c r="AB26" s="40">
        <v>117.87011191066848</v>
      </c>
      <c r="AC26" s="40">
        <v>109.13466949930981</v>
      </c>
      <c r="AD26" s="40">
        <v>99.665679833568674</v>
      </c>
      <c r="AE26" s="40">
        <v>107.14923624568536</v>
      </c>
      <c r="AF26" s="40">
        <v>89.392678284106992</v>
      </c>
      <c r="AG26" s="40">
        <v>99.683596659348709</v>
      </c>
      <c r="AH26" s="40">
        <v>104.40473903796895</v>
      </c>
      <c r="AI26" s="40">
        <v>113.32188272053655</v>
      </c>
      <c r="AJ26" s="40">
        <v>127.45464197145327</v>
      </c>
      <c r="AK26" s="40">
        <v>99.085684933631939</v>
      </c>
      <c r="AL26" s="40">
        <v>112.01178391329982</v>
      </c>
      <c r="AM26" s="40">
        <v>110.93138244196872</v>
      </c>
      <c r="AN26" s="40">
        <v>121.24078829229984</v>
      </c>
      <c r="AO26" s="40">
        <v>119.23715084657637</v>
      </c>
      <c r="AP26" s="40">
        <v>111.1375464584394</v>
      </c>
      <c r="AQ26" s="40">
        <v>105.45557683718856</v>
      </c>
      <c r="AR26" s="40">
        <v>97.231221462914945</v>
      </c>
      <c r="AS26" s="40">
        <v>108.32366775180461</v>
      </c>
      <c r="AT26" s="40">
        <v>110.84397993104959</v>
      </c>
      <c r="AU26" s="40">
        <v>121.8628095330606</v>
      </c>
      <c r="AV26" s="40">
        <v>130.5733874549916</v>
      </c>
      <c r="AW26" s="40">
        <v>104.51810922112453</v>
      </c>
      <c r="AX26" s="40">
        <v>117.25061906592478</v>
      </c>
      <c r="AY26" s="40">
        <v>118.07891963453253</v>
      </c>
      <c r="AZ26" s="40">
        <v>128.27996465395407</v>
      </c>
      <c r="BA26" s="40">
        <v>125.22264105351239</v>
      </c>
      <c r="BB26" s="40">
        <v>114.37677138295054</v>
      </c>
      <c r="BC26" s="40">
        <v>114.10831754162569</v>
      </c>
      <c r="BD26" s="40">
        <v>101.62772278791243</v>
      </c>
      <c r="BE26" s="40">
        <v>115.01180608405069</v>
      </c>
      <c r="BF26" s="40">
        <v>119.71395808435054</v>
      </c>
      <c r="BG26" s="40">
        <v>125.70197198514333</v>
      </c>
      <c r="BH26" s="40">
        <v>135.15189098226389</v>
      </c>
      <c r="BI26" s="40">
        <v>109.89959806601762</v>
      </c>
      <c r="BJ26" s="40">
        <v>125.11181368931554</v>
      </c>
      <c r="BK26" s="40">
        <v>122.49705405727718</v>
      </c>
      <c r="BL26" s="40">
        <v>129.29598855094079</v>
      </c>
      <c r="BM26" s="40">
        <v>127.17626919328276</v>
      </c>
      <c r="BN26" s="40">
        <v>119.44916121847068</v>
      </c>
      <c r="BO26" s="40">
        <v>117.78854310651421</v>
      </c>
      <c r="BP26" s="40">
        <v>105.70191234244503</v>
      </c>
      <c r="BQ26" s="40">
        <v>121.33916712406072</v>
      </c>
      <c r="BR26" s="40">
        <v>123.93880970142325</v>
      </c>
      <c r="BS26" s="40">
        <v>131.30388862166316</v>
      </c>
      <c r="BT26" s="40">
        <v>139.26474622873198</v>
      </c>
      <c r="BU26" s="40">
        <v>149.57633083670709</v>
      </c>
      <c r="BV26" s="40">
        <v>151.61941217867786</v>
      </c>
      <c r="BW26" s="40">
        <v>150.71763199787381</v>
      </c>
      <c r="BX26" s="40">
        <v>161.06143187322351</v>
      </c>
      <c r="BY26" s="40">
        <v>150.00122038370682</v>
      </c>
      <c r="BZ26" s="40">
        <v>135.94628041520863</v>
      </c>
      <c r="CA26" s="40">
        <v>138.44617412737276</v>
      </c>
      <c r="CB26" s="40">
        <v>125.70229234146069</v>
      </c>
      <c r="CC26" s="40">
        <v>147.26866643321762</v>
      </c>
      <c r="CD26" s="40">
        <v>153.46595367173674</v>
      </c>
      <c r="CE26" s="40">
        <v>149.85189654235268</v>
      </c>
      <c r="CF26" s="40">
        <v>149.4123194744578</v>
      </c>
      <c r="CG26" s="40">
        <v>166.05819891488915</v>
      </c>
      <c r="CH26" s="40">
        <v>165.12964563978352</v>
      </c>
      <c r="CI26" s="40">
        <v>170.26457979868874</v>
      </c>
      <c r="CJ26" s="40">
        <v>184.76046902532215</v>
      </c>
      <c r="CK26" s="40">
        <v>177.66729933993645</v>
      </c>
      <c r="CL26" s="40">
        <v>162.00413892428429</v>
      </c>
      <c r="CM26" s="40">
        <v>167.67002268354872</v>
      </c>
      <c r="CN26" s="40">
        <v>150.82617292638079</v>
      </c>
      <c r="CO26" s="40">
        <v>155.21216141980582</v>
      </c>
      <c r="CP26" s="40">
        <v>162.67516622742835</v>
      </c>
      <c r="CQ26" s="40">
        <v>159.87798248677103</v>
      </c>
      <c r="CR26" s="40">
        <v>154.89881538195672</v>
      </c>
      <c r="CS26" s="40">
        <v>173.35905214836097</v>
      </c>
      <c r="CT26" s="40">
        <v>180.84745808148116</v>
      </c>
      <c r="CU26" s="40">
        <v>184.89505204604077</v>
      </c>
      <c r="CV26" s="40">
        <v>191.05391069704834</v>
      </c>
      <c r="CW26" s="40">
        <v>181.86712618634547</v>
      </c>
      <c r="CX26" s="40">
        <v>164.99073791885564</v>
      </c>
      <c r="CY26" s="40">
        <v>175.90996595167616</v>
      </c>
      <c r="CZ26" s="40">
        <v>155.92848328459411</v>
      </c>
      <c r="DA26" s="40">
        <v>169.25106174401196</v>
      </c>
      <c r="DB26" s="40">
        <v>170.78958281039351</v>
      </c>
      <c r="DC26" s="40">
        <v>163.8553873379218</v>
      </c>
      <c r="DD26" s="40">
        <v>160.05868955746473</v>
      </c>
      <c r="DE26" s="40">
        <v>165.31130391990956</v>
      </c>
      <c r="DF26" s="40">
        <v>173.96450262931415</v>
      </c>
      <c r="DG26" s="40">
        <v>176.18223715147457</v>
      </c>
      <c r="DH26" s="40">
        <v>178.29085703328801</v>
      </c>
      <c r="DI26" s="40">
        <v>177.86702122086646</v>
      </c>
      <c r="DJ26" s="40">
        <v>154.33666185057081</v>
      </c>
      <c r="DK26" s="40">
        <v>175.49100183641639</v>
      </c>
      <c r="DL26" s="40">
        <v>161.68378454882532</v>
      </c>
      <c r="DM26" s="40">
        <v>180.08426451826875</v>
      </c>
      <c r="DN26" s="40">
        <v>180.94277158483069</v>
      </c>
      <c r="DO26" s="40">
        <v>176.25433652634803</v>
      </c>
      <c r="DP26" s="40">
        <v>167.13274654704412</v>
      </c>
      <c r="DQ26" s="40">
        <v>179.83840749085783</v>
      </c>
      <c r="DR26" s="40">
        <v>186.76521102094461</v>
      </c>
      <c r="DS26" s="40">
        <v>186.06501111357636</v>
      </c>
      <c r="DT26" s="40">
        <v>188.00349001822087</v>
      </c>
      <c r="DU26" s="40">
        <v>182.31088950297757</v>
      </c>
      <c r="DV26" s="40">
        <v>162.75162330997821</v>
      </c>
      <c r="DW26" s="40">
        <v>185.45141501189102</v>
      </c>
      <c r="DX26" s="40">
        <v>164.76380561613897</v>
      </c>
      <c r="DY26" s="40">
        <v>192.55583778528216</v>
      </c>
      <c r="DZ26" s="40">
        <v>192.45830282476626</v>
      </c>
      <c r="EA26" s="40">
        <v>188.09781972351465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89.770711249561074</v>
      </c>
      <c r="EK26" s="40">
        <v>104.10998779434196</v>
      </c>
      <c r="EL26" s="40">
        <v>106.81148037983728</v>
      </c>
      <c r="EM26" s="40">
        <v>99.307820576259644</v>
      </c>
      <c r="EN26" s="40">
        <v>93.382726549511446</v>
      </c>
      <c r="EO26" s="40">
        <v>108.11168793890282</v>
      </c>
      <c r="EP26" s="40">
        <v>110.94705420827712</v>
      </c>
      <c r="EQ26" s="40">
        <v>105.31652852618795</v>
      </c>
      <c r="ER26" s="40">
        <v>97.827004660474884</v>
      </c>
      <c r="ES26" s="40">
        <v>113.28740320854058</v>
      </c>
      <c r="ET26" s="40">
        <v>114.72798488252279</v>
      </c>
      <c r="EU26" s="40">
        <v>111.94342471406812</v>
      </c>
      <c r="EV26" s="40">
        <v>105.46628971525638</v>
      </c>
      <c r="EW26" s="40">
        <v>118.98476873639224</v>
      </c>
      <c r="EX26" s="40">
        <v>121.20316778480378</v>
      </c>
      <c r="EY26" s="40">
        <v>117.90257665936288</v>
      </c>
      <c r="EZ26" s="40">
        <v>112.11782898543788</v>
      </c>
      <c r="FA26" s="40">
        <v>123.58448701114162</v>
      </c>
      <c r="FB26" s="40">
        <v>125.63495209917784</v>
      </c>
      <c r="FC26" s="40">
        <v>121.47132450608922</v>
      </c>
      <c r="FD26" s="40">
        <v>116.99329638930966</v>
      </c>
      <c r="FE26" s="40">
        <v>140.04832189570075</v>
      </c>
      <c r="FF26" s="40">
        <v>154.46615868325839</v>
      </c>
      <c r="FG26" s="40">
        <v>141.46455830876275</v>
      </c>
      <c r="FH26" s="40">
        <v>142.14563748213834</v>
      </c>
      <c r="FI26" s="40">
        <v>155.10747164389986</v>
      </c>
      <c r="FJ26" s="40">
        <v>173.38489815459812</v>
      </c>
      <c r="FK26" s="40">
        <v>169.11382031592316</v>
      </c>
      <c r="FL26" s="40">
        <v>156.23783352453833</v>
      </c>
      <c r="FM26" s="40">
        <v>162.71195000569625</v>
      </c>
      <c r="FN26" s="40">
        <v>185.59880694152343</v>
      </c>
      <c r="FO26" s="40">
        <v>174.25594335229243</v>
      </c>
      <c r="FP26" s="40">
        <v>165.32304261299987</v>
      </c>
      <c r="FQ26" s="40">
        <v>163.07512693843202</v>
      </c>
      <c r="FR26" s="40">
        <v>176.14586560469226</v>
      </c>
      <c r="FS26" s="40">
        <v>169.23156163595121</v>
      </c>
      <c r="FT26" s="40">
        <v>174.23694021730827</v>
      </c>
      <c r="FU26" s="40">
        <v>174.40849685474998</v>
      </c>
      <c r="FV26" s="40">
        <v>186.9445707175806</v>
      </c>
      <c r="FW26" s="40">
        <v>176.83797594161561</v>
      </c>
      <c r="FX26" s="40">
        <v>183.25931540872912</v>
      </c>
      <c r="FY26" s="40">
        <v>62.699273241171547</v>
      </c>
      <c r="FZ26" s="40">
        <v>0</v>
      </c>
      <c r="GA26" s="40">
        <v>0</v>
      </c>
      <c r="GB26" s="40">
        <v>99.999999999999986</v>
      </c>
      <c r="GC26" s="40">
        <v>104.43949930571985</v>
      </c>
      <c r="GD26" s="40">
        <v>109.4464543664016</v>
      </c>
      <c r="GE26" s="40">
        <v>115.88920072395382</v>
      </c>
      <c r="GF26" s="40">
        <v>120.70214815046164</v>
      </c>
      <c r="GG26" s="40">
        <v>138.24308381925786</v>
      </c>
      <c r="GH26" s="40">
        <v>159.93795689913989</v>
      </c>
      <c r="GI26" s="40">
        <v>169.70113345601263</v>
      </c>
      <c r="GJ26" s="40">
        <v>164.95612879423035</v>
      </c>
      <c r="GK26" s="40">
        <v>174.74128929456822</v>
      </c>
      <c r="GL26" s="40">
        <v>184.46894148742552</v>
      </c>
      <c r="GM26" s="40">
        <v>99.999999999999986</v>
      </c>
      <c r="GN26" s="40">
        <v>104.43949930571985</v>
      </c>
      <c r="GO26" s="40">
        <v>109.4464543664016</v>
      </c>
      <c r="GP26" s="40">
        <v>115.88920072395382</v>
      </c>
      <c r="GQ26" s="40">
        <v>120.70214815046164</v>
      </c>
      <c r="GR26" s="40">
        <v>138.24308381925786</v>
      </c>
      <c r="GS26" s="40">
        <v>159.93795689913989</v>
      </c>
      <c r="GT26" s="40">
        <v>169.70113345601263</v>
      </c>
      <c r="GU26" s="40">
        <v>168.44389919801884</v>
      </c>
      <c r="GV26" s="40">
        <v>178.10699593281359</v>
      </c>
      <c r="GW26" s="40">
        <v>61.489647162475173</v>
      </c>
      <c r="GX26" s="117"/>
      <c r="GY26" s="118" t="s">
        <v>703</v>
      </c>
    </row>
    <row r="27" spans="1:207" s="7" customFormat="1" ht="18" customHeight="1">
      <c r="A27" s="571"/>
      <c r="B27" s="35"/>
      <c r="C27" s="36">
        <v>2.8</v>
      </c>
      <c r="D27" s="37">
        <v>2.9729763069999402</v>
      </c>
      <c r="E27" s="107">
        <v>23</v>
      </c>
      <c r="F27" s="103"/>
      <c r="G27" s="103" t="s">
        <v>709</v>
      </c>
      <c r="H27" s="40">
        <v>94.77267723084347</v>
      </c>
      <c r="I27" s="40">
        <v>88.426123007221463</v>
      </c>
      <c r="J27" s="40">
        <v>100.37516221107603</v>
      </c>
      <c r="K27" s="40">
        <v>96.923447041922898</v>
      </c>
      <c r="L27" s="40">
        <v>98.403308460681245</v>
      </c>
      <c r="M27" s="40">
        <v>102.12433228490742</v>
      </c>
      <c r="N27" s="40">
        <v>99.508959069799999</v>
      </c>
      <c r="O27" s="40">
        <v>99.858663823164093</v>
      </c>
      <c r="P27" s="40">
        <v>100.85745331154517</v>
      </c>
      <c r="Q27" s="40">
        <v>106.26881856148594</v>
      </c>
      <c r="R27" s="40">
        <v>104.10711856300868</v>
      </c>
      <c r="S27" s="40">
        <v>108.37393643434358</v>
      </c>
      <c r="T27" s="40">
        <v>101.50322459186393</v>
      </c>
      <c r="U27" s="40">
        <v>91.541825670330496</v>
      </c>
      <c r="V27" s="40">
        <v>104.20523068926873</v>
      </c>
      <c r="W27" s="40">
        <v>101.1721197386492</v>
      </c>
      <c r="X27" s="40">
        <v>102.30512980656265</v>
      </c>
      <c r="Y27" s="40">
        <v>106.57827957558132</v>
      </c>
      <c r="Z27" s="40">
        <v>103.31834667603931</v>
      </c>
      <c r="AA27" s="40">
        <v>106.17706019508655</v>
      </c>
      <c r="AB27" s="40">
        <v>105.11632587637462</v>
      </c>
      <c r="AC27" s="40">
        <v>111.06377206542903</v>
      </c>
      <c r="AD27" s="40">
        <v>109.18173522954271</v>
      </c>
      <c r="AE27" s="40">
        <v>110.70463377961286</v>
      </c>
      <c r="AF27" s="40">
        <v>103.75235696952863</v>
      </c>
      <c r="AG27" s="40">
        <v>97.116139124345352</v>
      </c>
      <c r="AH27" s="40">
        <v>109.11177879785201</v>
      </c>
      <c r="AI27" s="40">
        <v>105.87566766320282</v>
      </c>
      <c r="AJ27" s="40">
        <v>107.42473381424836</v>
      </c>
      <c r="AK27" s="40">
        <v>110.7902512860281</v>
      </c>
      <c r="AL27" s="40">
        <v>109.78923123270098</v>
      </c>
      <c r="AM27" s="40">
        <v>112.0572525373664</v>
      </c>
      <c r="AN27" s="40">
        <v>109.1028142435558</v>
      </c>
      <c r="AO27" s="40">
        <v>115.3583558296241</v>
      </c>
      <c r="AP27" s="40">
        <v>113.70752957812054</v>
      </c>
      <c r="AQ27" s="40">
        <v>115.30957278040795</v>
      </c>
      <c r="AR27" s="40">
        <v>111.46013630840341</v>
      </c>
      <c r="AS27" s="40">
        <v>102.56307846455597</v>
      </c>
      <c r="AT27" s="40">
        <v>114.7377581682159</v>
      </c>
      <c r="AU27" s="40">
        <v>111.62609038689449</v>
      </c>
      <c r="AV27" s="40">
        <v>113.81578820659399</v>
      </c>
      <c r="AW27" s="40">
        <v>117.2636689784751</v>
      </c>
      <c r="AX27" s="40">
        <v>117.98938733170161</v>
      </c>
      <c r="AY27" s="40">
        <v>118.00446657168163</v>
      </c>
      <c r="AZ27" s="40">
        <v>115.01757467708448</v>
      </c>
      <c r="BA27" s="40">
        <v>120.13465129444124</v>
      </c>
      <c r="BB27" s="40">
        <v>118.44552769463218</v>
      </c>
      <c r="BC27" s="40">
        <v>120.31755034197495</v>
      </c>
      <c r="BD27" s="40">
        <v>117.90555554499581</v>
      </c>
      <c r="BE27" s="40">
        <v>107.64089665502853</v>
      </c>
      <c r="BF27" s="40">
        <v>119.55507239832912</v>
      </c>
      <c r="BG27" s="40">
        <v>116.62352677574331</v>
      </c>
      <c r="BH27" s="40">
        <v>118.42070413765211</v>
      </c>
      <c r="BI27" s="40">
        <v>123.27570072590385</v>
      </c>
      <c r="BJ27" s="40">
        <v>122.90556704199999</v>
      </c>
      <c r="BK27" s="40">
        <v>124.00285082639729</v>
      </c>
      <c r="BL27" s="40">
        <v>119.7605724283673</v>
      </c>
      <c r="BM27" s="40">
        <v>124.01994072999916</v>
      </c>
      <c r="BN27" s="40">
        <v>123.40364030226745</v>
      </c>
      <c r="BO27" s="40">
        <v>126.28074242654226</v>
      </c>
      <c r="BP27" s="40">
        <v>122.94461078005619</v>
      </c>
      <c r="BQ27" s="40">
        <v>114.02274245986082</v>
      </c>
      <c r="BR27" s="40">
        <v>106.2902576091065</v>
      </c>
      <c r="BS27" s="40">
        <v>32.744944099021005</v>
      </c>
      <c r="BT27" s="40">
        <v>58.330667547945133</v>
      </c>
      <c r="BU27" s="40">
        <v>98.563023167086143</v>
      </c>
      <c r="BV27" s="40">
        <v>111.0122530249358</v>
      </c>
      <c r="BW27" s="40">
        <v>113.74324294772879</v>
      </c>
      <c r="BX27" s="40">
        <v>111.78740777200909</v>
      </c>
      <c r="BY27" s="40">
        <v>120.94503223894823</v>
      </c>
      <c r="BZ27" s="40">
        <v>120.82511130209323</v>
      </c>
      <c r="CA27" s="40">
        <v>125.89976972796725</v>
      </c>
      <c r="CB27" s="40">
        <v>123.28846374494744</v>
      </c>
      <c r="CC27" s="40">
        <v>113.06902148221371</v>
      </c>
      <c r="CD27" s="40">
        <v>115.58181755658777</v>
      </c>
      <c r="CE27" s="40">
        <v>102.9460850665233</v>
      </c>
      <c r="CF27" s="40">
        <v>86.343483533449813</v>
      </c>
      <c r="CG27" s="40">
        <v>70.798442414249038</v>
      </c>
      <c r="CH27" s="40">
        <v>69.780029391188293</v>
      </c>
      <c r="CI27" s="40">
        <v>93.681106661050379</v>
      </c>
      <c r="CJ27" s="40">
        <v>100.53584727834729</v>
      </c>
      <c r="CK27" s="40">
        <v>119.34592963731828</v>
      </c>
      <c r="CL27" s="40">
        <v>125.21698887881247</v>
      </c>
      <c r="CM27" s="40">
        <v>129.45542097920654</v>
      </c>
      <c r="CN27" s="40">
        <v>130.04144275532363</v>
      </c>
      <c r="CO27" s="40">
        <v>119.91465944946691</v>
      </c>
      <c r="CP27" s="40">
        <v>123.17813412935902</v>
      </c>
      <c r="CQ27" s="40">
        <v>110.73527082394884</v>
      </c>
      <c r="CR27" s="40">
        <v>91.637030422944662</v>
      </c>
      <c r="CS27" s="40">
        <v>93.602102248546174</v>
      </c>
      <c r="CT27" s="40">
        <v>94.005900817816013</v>
      </c>
      <c r="CU27" s="40">
        <v>109.28508707336671</v>
      </c>
      <c r="CV27" s="40">
        <v>110.65139626905921</v>
      </c>
      <c r="CW27" s="40">
        <v>123.50384825033233</v>
      </c>
      <c r="CX27" s="40">
        <v>125.40101297286215</v>
      </c>
      <c r="CY27" s="40">
        <v>132.31207525974992</v>
      </c>
      <c r="CZ27" s="40">
        <v>131.46985385146309</v>
      </c>
      <c r="DA27" s="40">
        <v>126.10621291566257</v>
      </c>
      <c r="DB27" s="40">
        <v>128.71064116967347</v>
      </c>
      <c r="DC27" s="40">
        <v>112.698059203694</v>
      </c>
      <c r="DD27" s="40">
        <v>94.994492975227814</v>
      </c>
      <c r="DE27" s="40">
        <v>96.917560851428505</v>
      </c>
      <c r="DF27" s="40">
        <v>96.786493324997707</v>
      </c>
      <c r="DG27" s="40">
        <v>112.97980385900661</v>
      </c>
      <c r="DH27" s="40">
        <v>119.54705431723823</v>
      </c>
      <c r="DI27" s="40">
        <v>131.58568847212399</v>
      </c>
      <c r="DJ27" s="40">
        <v>134.05902524955462</v>
      </c>
      <c r="DK27" s="40">
        <v>139.26465407352467</v>
      </c>
      <c r="DL27" s="40">
        <v>140.1859674079995</v>
      </c>
      <c r="DM27" s="40">
        <v>132.47584877717591</v>
      </c>
      <c r="DN27" s="40">
        <v>138.45418835422146</v>
      </c>
      <c r="DO27" s="40">
        <v>125.36908180414999</v>
      </c>
      <c r="DP27" s="40">
        <v>104.34147406527435</v>
      </c>
      <c r="DQ27" s="40">
        <v>105.54826290248027</v>
      </c>
      <c r="DR27" s="40">
        <v>108.60133719092258</v>
      </c>
      <c r="DS27" s="40">
        <v>123.51404387069776</v>
      </c>
      <c r="DT27" s="40">
        <v>127.45816943344107</v>
      </c>
      <c r="DU27" s="40">
        <v>138.48299752802848</v>
      </c>
      <c r="DV27" s="40">
        <v>138.00168380597924</v>
      </c>
      <c r="DW27" s="40">
        <v>144.11669010709048</v>
      </c>
      <c r="DX27" s="40">
        <v>141.69657899576919</v>
      </c>
      <c r="DY27" s="40">
        <v>135.55521421725388</v>
      </c>
      <c r="DZ27" s="40">
        <v>143.6280323638909</v>
      </c>
      <c r="EA27" s="40">
        <v>131.08223840634665</v>
      </c>
      <c r="EB27" s="40">
        <v>0</v>
      </c>
      <c r="EC27" s="40">
        <v>0</v>
      </c>
      <c r="ED27" s="40">
        <v>0</v>
      </c>
      <c r="EE27" s="40">
        <v>0</v>
      </c>
      <c r="EF27" s="40">
        <v>0</v>
      </c>
      <c r="EG27" s="40">
        <v>0</v>
      </c>
      <c r="EH27" s="40">
        <v>0</v>
      </c>
      <c r="EI27" s="40">
        <v>0</v>
      </c>
      <c r="EJ27" s="40">
        <v>94.524654149713641</v>
      </c>
      <c r="EK27" s="40">
        <v>99.150362595837194</v>
      </c>
      <c r="EL27" s="40">
        <v>100.07502540150308</v>
      </c>
      <c r="EM27" s="40">
        <v>106.24995785294607</v>
      </c>
      <c r="EN27" s="40">
        <v>99.083426983821042</v>
      </c>
      <c r="EO27" s="40">
        <v>103.35184304026438</v>
      </c>
      <c r="EP27" s="40">
        <v>104.87057758250016</v>
      </c>
      <c r="EQ27" s="40">
        <v>110.31671369152821</v>
      </c>
      <c r="ER27" s="40">
        <v>103.32675829724201</v>
      </c>
      <c r="ES27" s="40">
        <v>108.03021758782643</v>
      </c>
      <c r="ET27" s="40">
        <v>110.31643267120774</v>
      </c>
      <c r="EU27" s="40">
        <v>114.79181939605087</v>
      </c>
      <c r="EV27" s="40">
        <v>109.58699098039176</v>
      </c>
      <c r="EW27" s="40">
        <v>114.23518252398786</v>
      </c>
      <c r="EX27" s="40">
        <v>117.00380952682258</v>
      </c>
      <c r="EY27" s="40">
        <v>119.63257644368279</v>
      </c>
      <c r="EZ27" s="40">
        <v>115.03384153278448</v>
      </c>
      <c r="FA27" s="40">
        <v>119.43997721309977</v>
      </c>
      <c r="FB27" s="40">
        <v>122.22299676558821</v>
      </c>
      <c r="FC27" s="40">
        <v>124.56810781960296</v>
      </c>
      <c r="FD27" s="40">
        <v>114.41920361634118</v>
      </c>
      <c r="FE27" s="40">
        <v>63.212878271350768</v>
      </c>
      <c r="FF27" s="40">
        <v>112.18096791489124</v>
      </c>
      <c r="FG27" s="40">
        <v>122.55663775633623</v>
      </c>
      <c r="FH27" s="40">
        <v>117.3131009279163</v>
      </c>
      <c r="FI27" s="40">
        <v>86.696003671407382</v>
      </c>
      <c r="FJ27" s="40">
        <v>87.998994443528659</v>
      </c>
      <c r="FK27" s="40">
        <v>124.6727798317791</v>
      </c>
      <c r="FL27" s="40">
        <v>124.37807877804987</v>
      </c>
      <c r="FM27" s="40">
        <v>98.658134498479896</v>
      </c>
      <c r="FN27" s="40">
        <v>104.64746138674731</v>
      </c>
      <c r="FO27" s="40">
        <v>127.07231216098147</v>
      </c>
      <c r="FP27" s="40">
        <v>128.76223597893303</v>
      </c>
      <c r="FQ27" s="40">
        <v>101.5367043434501</v>
      </c>
      <c r="FR27" s="40">
        <v>109.77111716708085</v>
      </c>
      <c r="FS27" s="40">
        <v>134.96978926506776</v>
      </c>
      <c r="FT27" s="40">
        <v>137.03866817979898</v>
      </c>
      <c r="FU27" s="40">
        <v>111.75293959063488</v>
      </c>
      <c r="FV27" s="40">
        <v>119.85785016502047</v>
      </c>
      <c r="FW27" s="40">
        <v>140.20045714703272</v>
      </c>
      <c r="FX27" s="40">
        <v>140.29327519230466</v>
      </c>
      <c r="FY27" s="40">
        <v>43.694079468782213</v>
      </c>
      <c r="FZ27" s="40">
        <v>0</v>
      </c>
      <c r="GA27" s="40">
        <v>0</v>
      </c>
      <c r="GB27" s="40">
        <v>99.999999999999986</v>
      </c>
      <c r="GC27" s="40">
        <v>104.40564032452846</v>
      </c>
      <c r="GD27" s="40">
        <v>109.11630698808176</v>
      </c>
      <c r="GE27" s="40">
        <v>115.11463986872126</v>
      </c>
      <c r="GF27" s="40">
        <v>120.31623083276884</v>
      </c>
      <c r="GG27" s="40">
        <v>103.09242188972985</v>
      </c>
      <c r="GH27" s="40">
        <v>104.17021971865786</v>
      </c>
      <c r="GI27" s="40">
        <v>113.68899670606464</v>
      </c>
      <c r="GJ27" s="40">
        <v>124.74619178512329</v>
      </c>
      <c r="GK27" s="40">
        <v>134.12127158588672</v>
      </c>
      <c r="GL27" s="40">
        <v>137.99051599581514</v>
      </c>
      <c r="GM27" s="40">
        <v>99.999999999999986</v>
      </c>
      <c r="GN27" s="40">
        <v>104.40564032452846</v>
      </c>
      <c r="GO27" s="40">
        <v>109.11630698808176</v>
      </c>
      <c r="GP27" s="40">
        <v>115.11463986872126</v>
      </c>
      <c r="GQ27" s="40">
        <v>120.31623083276884</v>
      </c>
      <c r="GR27" s="40">
        <v>103.09242188972985</v>
      </c>
      <c r="GS27" s="40">
        <v>104.17021971865786</v>
      </c>
      <c r="GT27" s="40">
        <v>113.68899670606464</v>
      </c>
      <c r="GU27" s="40">
        <v>118.75996168863297</v>
      </c>
      <c r="GV27" s="40">
        <v>127.21247877062176</v>
      </c>
      <c r="GW27" s="40">
        <v>45.996838665271717</v>
      </c>
      <c r="GX27" s="120"/>
      <c r="GY27" s="118" t="s">
        <v>710</v>
      </c>
    </row>
    <row r="28" spans="1:207" s="7" customFormat="1" ht="18" customHeight="1">
      <c r="A28" s="571"/>
      <c r="B28" s="35"/>
      <c r="C28" s="36">
        <v>2.9</v>
      </c>
      <c r="D28" s="37">
        <v>2.3494140672905401</v>
      </c>
      <c r="E28" s="107">
        <v>24</v>
      </c>
      <c r="F28" s="103"/>
      <c r="G28" s="103" t="s">
        <v>711</v>
      </c>
      <c r="H28" s="40">
        <v>92.777083975928974</v>
      </c>
      <c r="I28" s="40">
        <v>96.418418865706073</v>
      </c>
      <c r="J28" s="40">
        <v>102.01552293138873</v>
      </c>
      <c r="K28" s="40">
        <v>102.75883518060012</v>
      </c>
      <c r="L28" s="40">
        <v>98.23331360555666</v>
      </c>
      <c r="M28" s="40">
        <v>104.59279903634943</v>
      </c>
      <c r="N28" s="40">
        <v>107.56820767875618</v>
      </c>
      <c r="O28" s="40">
        <v>101.3354633642293</v>
      </c>
      <c r="P28" s="40">
        <v>104.28219554314468</v>
      </c>
      <c r="Q28" s="40">
        <v>100.52257557180685</v>
      </c>
      <c r="R28" s="40">
        <v>94.233822064356517</v>
      </c>
      <c r="S28" s="40">
        <v>95.261762182176639</v>
      </c>
      <c r="T28" s="40">
        <v>93.982161871705543</v>
      </c>
      <c r="U28" s="40">
        <v>94.122757329624804</v>
      </c>
      <c r="V28" s="40">
        <v>102.41076718066331</v>
      </c>
      <c r="W28" s="40">
        <v>102.66461333722546</v>
      </c>
      <c r="X28" s="40">
        <v>101.99417161403704</v>
      </c>
      <c r="Y28" s="40">
        <v>108.73486767231897</v>
      </c>
      <c r="Z28" s="40">
        <v>108.89580495172432</v>
      </c>
      <c r="AA28" s="40">
        <v>102.90877177466926</v>
      </c>
      <c r="AB28" s="40">
        <v>105.07570524955992</v>
      </c>
      <c r="AC28" s="40">
        <v>101.68590899271733</v>
      </c>
      <c r="AD28" s="40">
        <v>102.15193639676666</v>
      </c>
      <c r="AE28" s="40">
        <v>100.30540073184372</v>
      </c>
      <c r="AF28" s="40">
        <v>98.332638215949373</v>
      </c>
      <c r="AG28" s="40">
        <v>97.581342810670023</v>
      </c>
      <c r="AH28" s="40">
        <v>107.86600802412613</v>
      </c>
      <c r="AI28" s="40">
        <v>107.71833539154426</v>
      </c>
      <c r="AJ28" s="40">
        <v>107.37494179024618</v>
      </c>
      <c r="AK28" s="40">
        <v>113.07055530532081</v>
      </c>
      <c r="AL28" s="40">
        <v>118.06097017440798</v>
      </c>
      <c r="AM28" s="40">
        <v>110.85702364500021</v>
      </c>
      <c r="AN28" s="40">
        <v>110.388103961925</v>
      </c>
      <c r="AO28" s="40">
        <v>107.32347061189959</v>
      </c>
      <c r="AP28" s="40">
        <v>107.26234880506458</v>
      </c>
      <c r="AQ28" s="40">
        <v>105.75408515325672</v>
      </c>
      <c r="AR28" s="40">
        <v>105.32816159492867</v>
      </c>
      <c r="AS28" s="40">
        <v>103.43305917134181</v>
      </c>
      <c r="AT28" s="40">
        <v>112.32398289311304</v>
      </c>
      <c r="AU28" s="40">
        <v>111.47349636189976</v>
      </c>
      <c r="AV28" s="40">
        <v>110.73332363690223</v>
      </c>
      <c r="AW28" s="40">
        <v>116.84774492920192</v>
      </c>
      <c r="AX28" s="40">
        <v>122.18213246217904</v>
      </c>
      <c r="AY28" s="40">
        <v>115.30619709552698</v>
      </c>
      <c r="AZ28" s="40">
        <v>114.51092366925896</v>
      </c>
      <c r="BA28" s="40">
        <v>112.39371435530649</v>
      </c>
      <c r="BB28" s="40">
        <v>111.5554274882894</v>
      </c>
      <c r="BC28" s="40">
        <v>109.36556140141865</v>
      </c>
      <c r="BD28" s="40">
        <v>108.68654790851723</v>
      </c>
      <c r="BE28" s="40">
        <v>107.16817709110384</v>
      </c>
      <c r="BF28" s="40">
        <v>115.72132324428944</v>
      </c>
      <c r="BG28" s="40">
        <v>115.89081224010492</v>
      </c>
      <c r="BH28" s="40">
        <v>114.55666912425896</v>
      </c>
      <c r="BI28" s="40">
        <v>121.87074692419176</v>
      </c>
      <c r="BJ28" s="40">
        <v>127.98069849722603</v>
      </c>
      <c r="BK28" s="40">
        <v>119.56772461889774</v>
      </c>
      <c r="BL28" s="40">
        <v>118.27304687207798</v>
      </c>
      <c r="BM28" s="40">
        <v>117.35759742341151</v>
      </c>
      <c r="BN28" s="40">
        <v>117.0885168215969</v>
      </c>
      <c r="BO28" s="40">
        <v>115.06475157000042</v>
      </c>
      <c r="BP28" s="40">
        <v>112.67169229177368</v>
      </c>
      <c r="BQ28" s="40">
        <v>116.22457349084077</v>
      </c>
      <c r="BR28" s="40">
        <v>105.75133386725811</v>
      </c>
      <c r="BS28" s="40">
        <v>56.832048644368442</v>
      </c>
      <c r="BT28" s="40">
        <v>72.072600087223336</v>
      </c>
      <c r="BU28" s="40">
        <v>128.34406675120425</v>
      </c>
      <c r="BV28" s="40">
        <v>131.95525154049517</v>
      </c>
      <c r="BW28" s="40">
        <v>123.40845899101259</v>
      </c>
      <c r="BX28" s="40">
        <v>123.15829766425297</v>
      </c>
      <c r="BY28" s="40">
        <v>122.42436435273507</v>
      </c>
      <c r="BZ28" s="40">
        <v>120.45578769154763</v>
      </c>
      <c r="CA28" s="40">
        <v>119.26230372744358</v>
      </c>
      <c r="CB28" s="40">
        <v>118.0973770477916</v>
      </c>
      <c r="CC28" s="40">
        <v>114.61221561603213</v>
      </c>
      <c r="CD28" s="40">
        <v>114.21529407869947</v>
      </c>
      <c r="CE28" s="40">
        <v>113.68686655251294</v>
      </c>
      <c r="CF28" s="40">
        <v>104.84874277452536</v>
      </c>
      <c r="CG28" s="40">
        <v>93.641870486941457</v>
      </c>
      <c r="CH28" s="40">
        <v>91.476708352593846</v>
      </c>
      <c r="CI28" s="40">
        <v>111.78651254622653</v>
      </c>
      <c r="CJ28" s="40">
        <v>124.44264186872975</v>
      </c>
      <c r="CK28" s="40">
        <v>126.76937704958432</v>
      </c>
      <c r="CL28" s="40">
        <v>127.99714915064432</v>
      </c>
      <c r="CM28" s="40">
        <v>128.25193975724343</v>
      </c>
      <c r="CN28" s="40">
        <v>125.69414398749531</v>
      </c>
      <c r="CO28" s="40">
        <v>120.61125232709949</v>
      </c>
      <c r="CP28" s="40">
        <v>125.44149990908893</v>
      </c>
      <c r="CQ28" s="40">
        <v>121.42510022687632</v>
      </c>
      <c r="CR28" s="40">
        <v>113.11439911989902</v>
      </c>
      <c r="CS28" s="40">
        <v>111.30240414377526</v>
      </c>
      <c r="CT28" s="40">
        <v>111.6091904210228</v>
      </c>
      <c r="CU28" s="40">
        <v>124.48193609841489</v>
      </c>
      <c r="CV28" s="40">
        <v>126.07002626599807</v>
      </c>
      <c r="CW28" s="40">
        <v>129.0738635130204</v>
      </c>
      <c r="CX28" s="40">
        <v>129.7710628601159</v>
      </c>
      <c r="CY28" s="40">
        <v>124.43779071712621</v>
      </c>
      <c r="CZ28" s="40">
        <v>119.81108238051515</v>
      </c>
      <c r="DA28" s="40">
        <v>126.77500836740751</v>
      </c>
      <c r="DB28" s="40">
        <v>131.5581456823011</v>
      </c>
      <c r="DC28" s="40">
        <v>125.06626936266981</v>
      </c>
      <c r="DD28" s="40">
        <v>121.22481518326619</v>
      </c>
      <c r="DE28" s="40">
        <v>116.39642971523995</v>
      </c>
      <c r="DF28" s="40">
        <v>114.1998600092315</v>
      </c>
      <c r="DG28" s="40">
        <v>124.97434124587042</v>
      </c>
      <c r="DH28" s="40">
        <v>133.17987703567186</v>
      </c>
      <c r="DI28" s="40">
        <v>132.27813250654742</v>
      </c>
      <c r="DJ28" s="40">
        <v>135.28940562370656</v>
      </c>
      <c r="DK28" s="40">
        <v>125.77547064403574</v>
      </c>
      <c r="DL28" s="40">
        <v>122.92424360094276</v>
      </c>
      <c r="DM28" s="40">
        <v>128.54610704799802</v>
      </c>
      <c r="DN28" s="40">
        <v>134.43676034642803</v>
      </c>
      <c r="DO28" s="40">
        <v>133.78427106225922</v>
      </c>
      <c r="DP28" s="40">
        <v>127.73290618375222</v>
      </c>
      <c r="DQ28" s="40">
        <v>125.67921553177949</v>
      </c>
      <c r="DR28" s="40">
        <v>126.20364138241035</v>
      </c>
      <c r="DS28" s="40">
        <v>133.67745469542749</v>
      </c>
      <c r="DT28" s="40">
        <v>140.70055606954367</v>
      </c>
      <c r="DU28" s="40">
        <v>135.97552382534036</v>
      </c>
      <c r="DV28" s="40">
        <v>138.51357647511702</v>
      </c>
      <c r="DW28" s="40">
        <v>127.32847476847265</v>
      </c>
      <c r="DX28" s="40">
        <v>123.87541049979976</v>
      </c>
      <c r="DY28" s="40">
        <v>132.82600254829433</v>
      </c>
      <c r="DZ28" s="40">
        <v>139.51830528536132</v>
      </c>
      <c r="EA28" s="40">
        <v>141.86236075731131</v>
      </c>
      <c r="EB28" s="40">
        <v>0</v>
      </c>
      <c r="EC28" s="40">
        <v>0</v>
      </c>
      <c r="ED28" s="40">
        <v>0</v>
      </c>
      <c r="EE28" s="40">
        <v>0</v>
      </c>
      <c r="EF28" s="40">
        <v>0</v>
      </c>
      <c r="EG28" s="40">
        <v>0</v>
      </c>
      <c r="EH28" s="40">
        <v>0</v>
      </c>
      <c r="EI28" s="40">
        <v>0</v>
      </c>
      <c r="EJ28" s="40">
        <v>97.070341924341264</v>
      </c>
      <c r="EK28" s="40">
        <v>101.86164927416873</v>
      </c>
      <c r="EL28" s="40">
        <v>104.39528886204339</v>
      </c>
      <c r="EM28" s="40">
        <v>96.672719939446665</v>
      </c>
      <c r="EN28" s="40">
        <v>96.838562127331215</v>
      </c>
      <c r="EO28" s="40">
        <v>104.46455087452716</v>
      </c>
      <c r="EP28" s="40">
        <v>105.62676065865116</v>
      </c>
      <c r="EQ28" s="40">
        <v>101.38108204044256</v>
      </c>
      <c r="ER28" s="40">
        <v>101.25999635024851</v>
      </c>
      <c r="ES28" s="40">
        <v>109.3879441623704</v>
      </c>
      <c r="ET28" s="40">
        <v>113.10203259377772</v>
      </c>
      <c r="EU28" s="40">
        <v>106.77996819007363</v>
      </c>
      <c r="EV28" s="40">
        <v>107.0284012197945</v>
      </c>
      <c r="EW28" s="40">
        <v>113.01818830933463</v>
      </c>
      <c r="EX28" s="40">
        <v>117.33308440898833</v>
      </c>
      <c r="EY28" s="40">
        <v>111.10490108167151</v>
      </c>
      <c r="EZ28" s="40">
        <v>110.52534941463682</v>
      </c>
      <c r="FA28" s="40">
        <v>117.43940942951855</v>
      </c>
      <c r="FB28" s="40">
        <v>121.94048999606726</v>
      </c>
      <c r="FC28" s="40">
        <v>116.50362193833628</v>
      </c>
      <c r="FD28" s="40">
        <v>111.54919988329085</v>
      </c>
      <c r="FE28" s="40">
        <v>85.749571827598672</v>
      </c>
      <c r="FF28" s="40">
        <v>126.17400273192025</v>
      </c>
      <c r="FG28" s="40">
        <v>120.71415192390874</v>
      </c>
      <c r="FH28" s="40">
        <v>115.6416289141744</v>
      </c>
      <c r="FI28" s="40">
        <v>104.05915993799324</v>
      </c>
      <c r="FJ28" s="40">
        <v>109.23528758918337</v>
      </c>
      <c r="FK28" s="40">
        <v>127.67282198582403</v>
      </c>
      <c r="FL28" s="40">
        <v>123.91563207456124</v>
      </c>
      <c r="FM28" s="40">
        <v>115.28063449685021</v>
      </c>
      <c r="FN28" s="40">
        <v>120.72038426181193</v>
      </c>
      <c r="FO28" s="40">
        <v>127.76090569675416</v>
      </c>
      <c r="FP28" s="40">
        <v>126.04807881007457</v>
      </c>
      <c r="FQ28" s="40">
        <v>120.89583808705864</v>
      </c>
      <c r="FR28" s="40">
        <v>124.11802609692461</v>
      </c>
      <c r="FS28" s="40">
        <v>131.11433625809659</v>
      </c>
      <c r="FT28" s="40">
        <v>128.63570366512295</v>
      </c>
      <c r="FU28" s="40">
        <v>129.06546425926365</v>
      </c>
      <c r="FV28" s="40">
        <v>133.52721738246049</v>
      </c>
      <c r="FW28" s="40">
        <v>133.93919168964334</v>
      </c>
      <c r="FX28" s="40">
        <v>132.07323944448513</v>
      </c>
      <c r="FY28" s="40">
        <v>47.287453585770436</v>
      </c>
      <c r="FZ28" s="40">
        <v>0</v>
      </c>
      <c r="GA28" s="40">
        <v>0</v>
      </c>
      <c r="GB28" s="40">
        <v>100.00000000000001</v>
      </c>
      <c r="GC28" s="40">
        <v>102.07773892523805</v>
      </c>
      <c r="GD28" s="40">
        <v>107.63248532411758</v>
      </c>
      <c r="GE28" s="40">
        <v>112.12114375494724</v>
      </c>
      <c r="GF28" s="40">
        <v>116.60221769463972</v>
      </c>
      <c r="GG28" s="40">
        <v>111.04673159167963</v>
      </c>
      <c r="GH28" s="40">
        <v>114.15222460679377</v>
      </c>
      <c r="GI28" s="40">
        <v>121.91938913249437</v>
      </c>
      <c r="GJ28" s="40">
        <v>125.80262644822338</v>
      </c>
      <c r="GK28" s="40">
        <v>129.92284551440702</v>
      </c>
      <c r="GL28" s="40">
        <v>134.52051977269167</v>
      </c>
      <c r="GM28" s="40">
        <v>100.00000000000001</v>
      </c>
      <c r="GN28" s="40">
        <v>102.07773892523805</v>
      </c>
      <c r="GO28" s="40">
        <v>107.63248532411758</v>
      </c>
      <c r="GP28" s="40">
        <v>112.12114375494724</v>
      </c>
      <c r="GQ28" s="40">
        <v>116.60221769463972</v>
      </c>
      <c r="GR28" s="40">
        <v>111.04673159167963</v>
      </c>
      <c r="GS28" s="40">
        <v>114.15222460679377</v>
      </c>
      <c r="GT28" s="40">
        <v>121.91938913249437</v>
      </c>
      <c r="GU28" s="40">
        <v>125.5440698130386</v>
      </c>
      <c r="GV28" s="40">
        <v>131.29189424912263</v>
      </c>
      <c r="GW28" s="40">
        <v>44.84017325756389</v>
      </c>
      <c r="GX28" s="120"/>
      <c r="GY28" s="118" t="s">
        <v>712</v>
      </c>
    </row>
    <row r="29" spans="1:207" s="7" customFormat="1" ht="30" customHeight="1">
      <c r="A29" s="571"/>
      <c r="B29" s="35"/>
      <c r="C29" s="506" t="s">
        <v>888</v>
      </c>
      <c r="D29" s="37">
        <v>3.7920582408566501</v>
      </c>
      <c r="E29" s="107">
        <v>25</v>
      </c>
      <c r="F29" s="103"/>
      <c r="G29" s="103" t="s">
        <v>713</v>
      </c>
      <c r="H29" s="40">
        <v>107.63590217577618</v>
      </c>
      <c r="I29" s="40">
        <v>88.031239284350846</v>
      </c>
      <c r="J29" s="40">
        <v>100.73417423117446</v>
      </c>
      <c r="K29" s="40">
        <v>101.55385538488808</v>
      </c>
      <c r="L29" s="40">
        <v>100.92582499201613</v>
      </c>
      <c r="M29" s="40">
        <v>102.3162802943058</v>
      </c>
      <c r="N29" s="40">
        <v>100.27287841050583</v>
      </c>
      <c r="O29" s="40">
        <v>95.750726086010872</v>
      </c>
      <c r="P29" s="40">
        <v>100.96372808377845</v>
      </c>
      <c r="Q29" s="40">
        <v>100.41588512449144</v>
      </c>
      <c r="R29" s="40">
        <v>98.419944164050307</v>
      </c>
      <c r="S29" s="40">
        <v>102.97956176865169</v>
      </c>
      <c r="T29" s="40">
        <v>114.45337286376018</v>
      </c>
      <c r="U29" s="40">
        <v>93.639944094911826</v>
      </c>
      <c r="V29" s="40">
        <v>105.34108343076331</v>
      </c>
      <c r="W29" s="40">
        <v>104.98519638308535</v>
      </c>
      <c r="X29" s="40">
        <v>107.99320487533207</v>
      </c>
      <c r="Y29" s="40">
        <v>108.19929400703681</v>
      </c>
      <c r="Z29" s="40">
        <v>105.06188139024061</v>
      </c>
      <c r="AA29" s="40">
        <v>100.87507835138186</v>
      </c>
      <c r="AB29" s="40">
        <v>104.91123649352586</v>
      </c>
      <c r="AC29" s="40">
        <v>105.92892576450261</v>
      </c>
      <c r="AD29" s="40">
        <v>104.79987467725908</v>
      </c>
      <c r="AE29" s="40">
        <v>103.73756435421102</v>
      </c>
      <c r="AF29" s="40">
        <v>118.23501316781078</v>
      </c>
      <c r="AG29" s="40">
        <v>96.675464332552906</v>
      </c>
      <c r="AH29" s="40">
        <v>108.12027426674213</v>
      </c>
      <c r="AI29" s="40">
        <v>108.83479494203267</v>
      </c>
      <c r="AJ29" s="40">
        <v>111.7789882424042</v>
      </c>
      <c r="AK29" s="40">
        <v>111.6121939307433</v>
      </c>
      <c r="AL29" s="40">
        <v>115.08292132178924</v>
      </c>
      <c r="AM29" s="40">
        <v>110.15447187160092</v>
      </c>
      <c r="AN29" s="40">
        <v>110.59815186645186</v>
      </c>
      <c r="AO29" s="40">
        <v>111.87914051659739</v>
      </c>
      <c r="AP29" s="40">
        <v>110.0203240590932</v>
      </c>
      <c r="AQ29" s="40">
        <v>108.55310744829679</v>
      </c>
      <c r="AR29" s="40">
        <v>123.78631674612741</v>
      </c>
      <c r="AS29" s="40">
        <v>100.53612171816489</v>
      </c>
      <c r="AT29" s="40">
        <v>112.7636954197574</v>
      </c>
      <c r="AU29" s="40">
        <v>115.30989020284922</v>
      </c>
      <c r="AV29" s="40">
        <v>117.83088749196234</v>
      </c>
      <c r="AW29" s="40">
        <v>118.0832842883416</v>
      </c>
      <c r="AX29" s="40">
        <v>121.43558982031453</v>
      </c>
      <c r="AY29" s="40">
        <v>115.7580097767284</v>
      </c>
      <c r="AZ29" s="40">
        <v>115.64683440323465</v>
      </c>
      <c r="BA29" s="40">
        <v>117.32035993850295</v>
      </c>
      <c r="BB29" s="40">
        <v>114.54409927680409</v>
      </c>
      <c r="BC29" s="40">
        <v>113.11836754966237</v>
      </c>
      <c r="BD29" s="40">
        <v>128.54180584856044</v>
      </c>
      <c r="BE29" s="40">
        <v>105.45994474059246</v>
      </c>
      <c r="BF29" s="40">
        <v>116.52039807895773</v>
      </c>
      <c r="BG29" s="40">
        <v>119.56634734715976</v>
      </c>
      <c r="BH29" s="40">
        <v>122.33015808167433</v>
      </c>
      <c r="BI29" s="40">
        <v>123.77379773537679</v>
      </c>
      <c r="BJ29" s="40">
        <v>126.70908583237112</v>
      </c>
      <c r="BK29" s="40">
        <v>120.00799270712641</v>
      </c>
      <c r="BL29" s="40">
        <v>120.153465222235</v>
      </c>
      <c r="BM29" s="40">
        <v>119.83869047077916</v>
      </c>
      <c r="BN29" s="40">
        <v>117.37972508735864</v>
      </c>
      <c r="BO29" s="40">
        <v>117.45367572702689</v>
      </c>
      <c r="BP29" s="40">
        <v>133.3242632378327</v>
      </c>
      <c r="BQ29" s="40">
        <v>110.79904949336947</v>
      </c>
      <c r="BR29" s="40">
        <v>105.40320736963453</v>
      </c>
      <c r="BS29" s="40">
        <v>44.64006919772477</v>
      </c>
      <c r="BT29" s="40">
        <v>66.572027111191957</v>
      </c>
      <c r="BU29" s="40">
        <v>97.018336535341973</v>
      </c>
      <c r="BV29" s="40">
        <v>103.87906821374243</v>
      </c>
      <c r="BW29" s="40">
        <v>107.20766777699744</v>
      </c>
      <c r="BX29" s="40">
        <v>112.30093450978792</v>
      </c>
      <c r="BY29" s="40">
        <v>112.67374893556243</v>
      </c>
      <c r="BZ29" s="40">
        <v>110.48813327682247</v>
      </c>
      <c r="CA29" s="40">
        <v>111.26645237137761</v>
      </c>
      <c r="CB29" s="40">
        <v>126.73253001085527</v>
      </c>
      <c r="CC29" s="40">
        <v>105.17643599338814</v>
      </c>
      <c r="CD29" s="40">
        <v>113.17934787665564</v>
      </c>
      <c r="CE29" s="40">
        <v>103.14349970877184</v>
      </c>
      <c r="CF29" s="40">
        <v>101.81234667595879</v>
      </c>
      <c r="CG29" s="40">
        <v>86.345055911836113</v>
      </c>
      <c r="CH29" s="40">
        <v>85.970914969061965</v>
      </c>
      <c r="CI29" s="40">
        <v>94.69541504385117</v>
      </c>
      <c r="CJ29" s="40">
        <v>112.43992623004618</v>
      </c>
      <c r="CK29" s="40">
        <v>121.2283847811582</v>
      </c>
      <c r="CL29" s="40">
        <v>123.54624439495319</v>
      </c>
      <c r="CM29" s="40">
        <v>118.08698841612105</v>
      </c>
      <c r="CN29" s="40">
        <v>135.2030681649313</v>
      </c>
      <c r="CO29" s="40">
        <v>110.20998625313811</v>
      </c>
      <c r="CP29" s="40">
        <v>115.59732981187769</v>
      </c>
      <c r="CQ29" s="40">
        <v>105.11034206906217</v>
      </c>
      <c r="CR29" s="40">
        <v>104.82152124351762</v>
      </c>
      <c r="CS29" s="40">
        <v>107.72340961254115</v>
      </c>
      <c r="CT29" s="40">
        <v>101.59989342472628</v>
      </c>
      <c r="CU29" s="40">
        <v>106.97524697862936</v>
      </c>
      <c r="CV29" s="40">
        <v>120.65750782398506</v>
      </c>
      <c r="CW29" s="40">
        <v>125.41347868191616</v>
      </c>
      <c r="CX29" s="40">
        <v>125.48223081748769</v>
      </c>
      <c r="CY29" s="40">
        <v>124.69543587543849</v>
      </c>
      <c r="CZ29" s="40">
        <v>135.76513636689617</v>
      </c>
      <c r="DA29" s="40">
        <v>119.62940020692749</v>
      </c>
      <c r="DB29" s="40">
        <v>121.93861464025403</v>
      </c>
      <c r="DC29" s="40">
        <v>110.19836273650876</v>
      </c>
      <c r="DD29" s="40">
        <v>117.27361174902148</v>
      </c>
      <c r="DE29" s="40">
        <v>114.89995492240865</v>
      </c>
      <c r="DF29" s="40">
        <v>108.62326081549163</v>
      </c>
      <c r="DG29" s="40">
        <v>114.65107183081724</v>
      </c>
      <c r="DH29" s="40">
        <v>131.48205578793869</v>
      </c>
      <c r="DI29" s="40">
        <v>133.92000366786857</v>
      </c>
      <c r="DJ29" s="40">
        <v>136.69706116974382</v>
      </c>
      <c r="DK29" s="40">
        <v>136.813918748601</v>
      </c>
      <c r="DL29" s="40">
        <v>151.87555616140841</v>
      </c>
      <c r="DM29" s="40">
        <v>129.6525623110916</v>
      </c>
      <c r="DN29" s="40">
        <v>135.42722655808558</v>
      </c>
      <c r="DO29" s="40">
        <v>124.28691231462957</v>
      </c>
      <c r="DP29" s="40">
        <v>124.92150810299739</v>
      </c>
      <c r="DQ29" s="40">
        <v>129.38619313306191</v>
      </c>
      <c r="DR29" s="40">
        <v>118.53449479176122</v>
      </c>
      <c r="DS29" s="40">
        <v>126.50812359943048</v>
      </c>
      <c r="DT29" s="40">
        <v>144.46442401960596</v>
      </c>
      <c r="DU29" s="40">
        <v>142.59246968740891</v>
      </c>
      <c r="DV29" s="40">
        <v>143.38134189536876</v>
      </c>
      <c r="DW29" s="40">
        <v>145.01936277487258</v>
      </c>
      <c r="DX29" s="40">
        <v>159.21746510232825</v>
      </c>
      <c r="DY29" s="40">
        <v>137.93875675820698</v>
      </c>
      <c r="DZ29" s="40">
        <v>141.16508916404027</v>
      </c>
      <c r="EA29" s="40">
        <v>130.51651941326102</v>
      </c>
      <c r="EB29" s="40">
        <v>0</v>
      </c>
      <c r="EC29" s="40">
        <v>0</v>
      </c>
      <c r="ED29" s="40">
        <v>0</v>
      </c>
      <c r="EE29" s="40">
        <v>0</v>
      </c>
      <c r="EF29" s="40">
        <v>0</v>
      </c>
      <c r="EG29" s="40">
        <v>0</v>
      </c>
      <c r="EH29" s="40">
        <v>0</v>
      </c>
      <c r="EI29" s="40">
        <v>0</v>
      </c>
      <c r="EJ29" s="40">
        <v>98.800438563767159</v>
      </c>
      <c r="EK29" s="40">
        <v>101.59865355707001</v>
      </c>
      <c r="EL29" s="40">
        <v>98.995777526765053</v>
      </c>
      <c r="EM29" s="40">
        <v>100.60513035239781</v>
      </c>
      <c r="EN29" s="40">
        <v>104.47813346314511</v>
      </c>
      <c r="EO29" s="40">
        <v>107.05923175515142</v>
      </c>
      <c r="EP29" s="40">
        <v>103.61606541171612</v>
      </c>
      <c r="EQ29" s="40">
        <v>104.82212159865757</v>
      </c>
      <c r="ER29" s="40">
        <v>107.67691725570194</v>
      </c>
      <c r="ES29" s="40">
        <v>110.74199237172672</v>
      </c>
      <c r="ET29" s="40">
        <v>111.94518168661402</v>
      </c>
      <c r="EU29" s="40">
        <v>110.15085734132913</v>
      </c>
      <c r="EV29" s="40">
        <v>112.36204462801656</v>
      </c>
      <c r="EW29" s="40">
        <v>117.07468732771771</v>
      </c>
      <c r="EX29" s="40">
        <v>117.61347800009253</v>
      </c>
      <c r="EY29" s="40">
        <v>114.99427558832313</v>
      </c>
      <c r="EZ29" s="40">
        <v>116.84071622270353</v>
      </c>
      <c r="FA29" s="40">
        <v>121.89010105473695</v>
      </c>
      <c r="FB29" s="40">
        <v>122.29018125391083</v>
      </c>
      <c r="FC29" s="40">
        <v>118.22403042838823</v>
      </c>
      <c r="FD29" s="40">
        <v>116.50884003361223</v>
      </c>
      <c r="FE29" s="40">
        <v>69.410144281419562</v>
      </c>
      <c r="FF29" s="40">
        <v>107.7958901668426</v>
      </c>
      <c r="FG29" s="40">
        <v>111.47611152792085</v>
      </c>
      <c r="FH29" s="40">
        <v>115.02943796029967</v>
      </c>
      <c r="FI29" s="40">
        <v>97.100300765522249</v>
      </c>
      <c r="FJ29" s="40">
        <v>97.702085414319768</v>
      </c>
      <c r="FK29" s="40">
        <v>120.95387253074414</v>
      </c>
      <c r="FL29" s="40">
        <v>120.33679474331569</v>
      </c>
      <c r="FM29" s="40">
        <v>105.88509097504031</v>
      </c>
      <c r="FN29" s="40">
        <v>109.74421607578023</v>
      </c>
      <c r="FO29" s="40">
        <v>125.19704845828078</v>
      </c>
      <c r="FP29" s="40">
        <v>125.77771707135923</v>
      </c>
      <c r="FQ29" s="40">
        <v>114.12397646931295</v>
      </c>
      <c r="FR29" s="40">
        <v>118.25212947808252</v>
      </c>
      <c r="FS29" s="40">
        <v>135.81032786207112</v>
      </c>
      <c r="FT29" s="40">
        <v>138.98511501019519</v>
      </c>
      <c r="FU29" s="40">
        <v>126.1982045168963</v>
      </c>
      <c r="FV29" s="40">
        <v>129.83568080359922</v>
      </c>
      <c r="FW29" s="40">
        <v>143.66439145255006</v>
      </c>
      <c r="FX29" s="40">
        <v>146.10710367485851</v>
      </c>
      <c r="FY29" s="40">
        <v>43.50550647108701</v>
      </c>
      <c r="FZ29" s="40">
        <v>0</v>
      </c>
      <c r="GA29" s="40">
        <v>0</v>
      </c>
      <c r="GB29" s="40">
        <v>100</v>
      </c>
      <c r="GC29" s="40">
        <v>104.99388805716752</v>
      </c>
      <c r="GD29" s="40">
        <v>110.12873716384293</v>
      </c>
      <c r="GE29" s="40">
        <v>115.51112138603746</v>
      </c>
      <c r="GF29" s="40">
        <v>119.81125723993487</v>
      </c>
      <c r="GG29" s="40">
        <v>101.29774650244883</v>
      </c>
      <c r="GH29" s="40">
        <v>107.69642416772147</v>
      </c>
      <c r="GI29" s="40">
        <v>115.29078756310425</v>
      </c>
      <c r="GJ29" s="40">
        <v>121.88287848764662</v>
      </c>
      <c r="GK29" s="40">
        <v>135.3105643363038</v>
      </c>
      <c r="GL29" s="40">
        <v>142.20945760945912</v>
      </c>
      <c r="GM29" s="40">
        <v>100</v>
      </c>
      <c r="GN29" s="40">
        <v>104.99388805716752</v>
      </c>
      <c r="GO29" s="40">
        <v>110.12873716384293</v>
      </c>
      <c r="GP29" s="40">
        <v>115.51112138603746</v>
      </c>
      <c r="GQ29" s="40">
        <v>119.81125723993487</v>
      </c>
      <c r="GR29" s="40">
        <v>101.29774650244883</v>
      </c>
      <c r="GS29" s="40">
        <v>107.69642416772147</v>
      </c>
      <c r="GT29" s="40">
        <v>115.29078756310425</v>
      </c>
      <c r="GU29" s="40">
        <v>123.49103772020646</v>
      </c>
      <c r="GV29" s="40">
        <v>134.67084794581021</v>
      </c>
      <c r="GW29" s="40">
        <v>47.403152536486374</v>
      </c>
      <c r="GX29" s="120"/>
      <c r="GY29" s="118" t="s">
        <v>714</v>
      </c>
    </row>
    <row r="30" spans="1:207" s="7" customFormat="1" ht="30" customHeight="1">
      <c r="A30" s="571"/>
      <c r="B30" s="35"/>
      <c r="C30" s="506" t="s">
        <v>889</v>
      </c>
      <c r="D30" s="37">
        <v>3.1713435654609698</v>
      </c>
      <c r="E30" s="107">
        <v>29</v>
      </c>
      <c r="F30" s="103"/>
      <c r="G30" s="103" t="s">
        <v>727</v>
      </c>
      <c r="H30" s="40">
        <v>106.79978385684937</v>
      </c>
      <c r="I30" s="40">
        <v>98.181367055424914</v>
      </c>
      <c r="J30" s="40">
        <v>105.33790324099571</v>
      </c>
      <c r="K30" s="40">
        <v>110.2525653829227</v>
      </c>
      <c r="L30" s="40">
        <v>98.342166769894845</v>
      </c>
      <c r="M30" s="40">
        <v>103.78644067829828</v>
      </c>
      <c r="N30" s="40">
        <v>91.641561865155325</v>
      </c>
      <c r="O30" s="40">
        <v>99.511182945116232</v>
      </c>
      <c r="P30" s="40">
        <v>92.324277324796881</v>
      </c>
      <c r="Q30" s="40">
        <v>102.3849861862535</v>
      </c>
      <c r="R30" s="40">
        <v>94.163422504496765</v>
      </c>
      <c r="S30" s="40">
        <v>97.274342189795576</v>
      </c>
      <c r="T30" s="40">
        <v>104.61836613569574</v>
      </c>
      <c r="U30" s="40">
        <v>95.848682637807144</v>
      </c>
      <c r="V30" s="40">
        <v>98.507763579884212</v>
      </c>
      <c r="W30" s="40">
        <v>94.970985128884692</v>
      </c>
      <c r="X30" s="40">
        <v>88.105312433724094</v>
      </c>
      <c r="Y30" s="40">
        <v>101.05455868758808</v>
      </c>
      <c r="Z30" s="40">
        <v>85.407943086501561</v>
      </c>
      <c r="AA30" s="40">
        <v>93.890405537841204</v>
      </c>
      <c r="AB30" s="40">
        <v>89.394715192649755</v>
      </c>
      <c r="AC30" s="40">
        <v>99.548515601559259</v>
      </c>
      <c r="AD30" s="40">
        <v>93.614102267294101</v>
      </c>
      <c r="AE30" s="40">
        <v>98.879757200925837</v>
      </c>
      <c r="AF30" s="40">
        <v>119.48079827987128</v>
      </c>
      <c r="AG30" s="40">
        <v>111.01270625794963</v>
      </c>
      <c r="AH30" s="40">
        <v>108.18504023802841</v>
      </c>
      <c r="AI30" s="40">
        <v>97.583606596629721</v>
      </c>
      <c r="AJ30" s="40">
        <v>93.920416387251791</v>
      </c>
      <c r="AK30" s="40">
        <v>93.295820093716429</v>
      </c>
      <c r="AL30" s="40">
        <v>89.550648815349362</v>
      </c>
      <c r="AM30" s="40">
        <v>98.272038629433879</v>
      </c>
      <c r="AN30" s="40">
        <v>92.421002805825154</v>
      </c>
      <c r="AO30" s="40">
        <v>99.391370015577706</v>
      </c>
      <c r="AP30" s="40">
        <v>97.479869086978766</v>
      </c>
      <c r="AQ30" s="40">
        <v>98.333332858906019</v>
      </c>
      <c r="AR30" s="40">
        <v>121.65269774386317</v>
      </c>
      <c r="AS30" s="40">
        <v>103.07829847929052</v>
      </c>
      <c r="AT30" s="40">
        <v>115.66567790742586</v>
      </c>
      <c r="AU30" s="40">
        <v>107.19414667667193</v>
      </c>
      <c r="AV30" s="40">
        <v>99.003574101193308</v>
      </c>
      <c r="AW30" s="40">
        <v>99.274230038061475</v>
      </c>
      <c r="AX30" s="40">
        <v>107.63096108571168</v>
      </c>
      <c r="AY30" s="40">
        <v>106.98196270340206</v>
      </c>
      <c r="AZ30" s="40">
        <v>94.017382332186017</v>
      </c>
      <c r="BA30" s="40">
        <v>110.02088021788062</v>
      </c>
      <c r="BB30" s="40">
        <v>106.31777386534212</v>
      </c>
      <c r="BC30" s="40">
        <v>107.16653072945513</v>
      </c>
      <c r="BD30" s="40">
        <v>129.62085409595525</v>
      </c>
      <c r="BE30" s="40">
        <v>110.61283354030905</v>
      </c>
      <c r="BF30" s="40">
        <v>123.43512069700138</v>
      </c>
      <c r="BG30" s="40">
        <v>117.40042455239403</v>
      </c>
      <c r="BH30" s="40">
        <v>108.18026900215459</v>
      </c>
      <c r="BI30" s="40">
        <v>107.1709690670465</v>
      </c>
      <c r="BJ30" s="40">
        <v>115.66281063954693</v>
      </c>
      <c r="BK30" s="40">
        <v>115.50651558346975</v>
      </c>
      <c r="BL30" s="40">
        <v>101.86727116346552</v>
      </c>
      <c r="BM30" s="40">
        <v>115.19788516419187</v>
      </c>
      <c r="BN30" s="40">
        <v>110.32516136114363</v>
      </c>
      <c r="BO30" s="40">
        <v>112.15856268565095</v>
      </c>
      <c r="BP30" s="40">
        <v>129.14113484090561</v>
      </c>
      <c r="BQ30" s="40">
        <v>116.31509129995717</v>
      </c>
      <c r="BR30" s="40">
        <v>112.18127290010091</v>
      </c>
      <c r="BS30" s="40">
        <v>35.17640917531606</v>
      </c>
      <c r="BT30" s="40">
        <v>65.51473281680768</v>
      </c>
      <c r="BU30" s="40">
        <v>128.72339920488815</v>
      </c>
      <c r="BV30" s="40">
        <v>129.28683623699226</v>
      </c>
      <c r="BW30" s="40">
        <v>128.95829786685559</v>
      </c>
      <c r="BX30" s="40">
        <v>115.64574457811722</v>
      </c>
      <c r="BY30" s="40">
        <v>124.43117603914345</v>
      </c>
      <c r="BZ30" s="40">
        <v>126.05744387946797</v>
      </c>
      <c r="CA30" s="40">
        <v>132.13553382557296</v>
      </c>
      <c r="CB30" s="40">
        <v>130.98641063248149</v>
      </c>
      <c r="CC30" s="40">
        <v>124.79137680577108</v>
      </c>
      <c r="CD30" s="40">
        <v>149.76534454284885</v>
      </c>
      <c r="CE30" s="40">
        <v>151.96996873583342</v>
      </c>
      <c r="CF30" s="40">
        <v>128.55773313390895</v>
      </c>
      <c r="CG30" s="40">
        <v>55.197166570826752</v>
      </c>
      <c r="CH30" s="40">
        <v>57.01907633066169</v>
      </c>
      <c r="CI30" s="40">
        <v>69.561517948701578</v>
      </c>
      <c r="CJ30" s="40">
        <v>95.510517579895719</v>
      </c>
      <c r="CK30" s="40">
        <v>130.73721931008848</v>
      </c>
      <c r="CL30" s="40">
        <v>130.53174499375297</v>
      </c>
      <c r="CM30" s="40">
        <v>129.92715358248864</v>
      </c>
      <c r="CN30" s="40">
        <v>137.55217084418808</v>
      </c>
      <c r="CO30" s="40">
        <v>137.14684122412737</v>
      </c>
      <c r="CP30" s="40">
        <v>148.9742218002684</v>
      </c>
      <c r="CQ30" s="40">
        <v>159.73362792734372</v>
      </c>
      <c r="CR30" s="40">
        <v>147.12156346348536</v>
      </c>
      <c r="CS30" s="40">
        <v>154.13894830914256</v>
      </c>
      <c r="CT30" s="40">
        <v>131.06660676341451</v>
      </c>
      <c r="CU30" s="40">
        <v>144.08119132138967</v>
      </c>
      <c r="CV30" s="40">
        <v>129.54562053874471</v>
      </c>
      <c r="CW30" s="40">
        <v>123.3362002437968</v>
      </c>
      <c r="CX30" s="40">
        <v>142.81023681356677</v>
      </c>
      <c r="CY30" s="40">
        <v>145.19599938157128</v>
      </c>
      <c r="CZ30" s="40">
        <v>154.28729403770782</v>
      </c>
      <c r="DA30" s="40">
        <v>150.15708022871374</v>
      </c>
      <c r="DB30" s="40">
        <v>163.57263582710308</v>
      </c>
      <c r="DC30" s="40">
        <v>134.92969924826428</v>
      </c>
      <c r="DD30" s="40">
        <v>170.80998249150832</v>
      </c>
      <c r="DE30" s="40">
        <v>153.84600453616923</v>
      </c>
      <c r="DF30" s="40">
        <v>146.60576104071833</v>
      </c>
      <c r="DG30" s="40">
        <v>149.56693043624443</v>
      </c>
      <c r="DH30" s="40">
        <v>132.93184888521873</v>
      </c>
      <c r="DI30" s="40">
        <v>136.41339296212905</v>
      </c>
      <c r="DJ30" s="40">
        <v>143.38108159873101</v>
      </c>
      <c r="DK30" s="40">
        <v>141.54589820454899</v>
      </c>
      <c r="DL30" s="40">
        <v>172.97985799700709</v>
      </c>
      <c r="DM30" s="40">
        <v>154.49955453790554</v>
      </c>
      <c r="DN30" s="40">
        <v>147.18191083546122</v>
      </c>
      <c r="DO30" s="40">
        <v>162.16275060452224</v>
      </c>
      <c r="DP30" s="40">
        <v>188.39858216223411</v>
      </c>
      <c r="DQ30" s="40">
        <v>137.32022248267182</v>
      </c>
      <c r="DR30" s="40">
        <v>152.36199903039721</v>
      </c>
      <c r="DS30" s="40">
        <v>161.05686189755409</v>
      </c>
      <c r="DT30" s="40">
        <v>113.1641700108305</v>
      </c>
      <c r="DU30" s="40">
        <v>131.7958514676767</v>
      </c>
      <c r="DV30" s="40">
        <v>127.77026259046829</v>
      </c>
      <c r="DW30" s="40">
        <v>131.76912065640215</v>
      </c>
      <c r="DX30" s="40">
        <v>143.12976473880528</v>
      </c>
      <c r="DY30" s="40">
        <v>140.62015610791795</v>
      </c>
      <c r="DZ30" s="40">
        <v>131.23706568207825</v>
      </c>
      <c r="EA30" s="40">
        <v>155.83142219128931</v>
      </c>
      <c r="EB30" s="40">
        <v>0</v>
      </c>
      <c r="EC30" s="40">
        <v>0</v>
      </c>
      <c r="ED30" s="40">
        <v>0</v>
      </c>
      <c r="EE30" s="40">
        <v>0</v>
      </c>
      <c r="EF30" s="40">
        <v>0</v>
      </c>
      <c r="EG30" s="40">
        <v>0</v>
      </c>
      <c r="EH30" s="40">
        <v>0</v>
      </c>
      <c r="EI30" s="40">
        <v>0</v>
      </c>
      <c r="EJ30" s="40">
        <v>103.43968471775668</v>
      </c>
      <c r="EK30" s="40">
        <v>104.12705761037193</v>
      </c>
      <c r="EL30" s="40">
        <v>94.492340711689465</v>
      </c>
      <c r="EM30" s="40">
        <v>97.940916960181937</v>
      </c>
      <c r="EN30" s="40">
        <v>99.658270784462374</v>
      </c>
      <c r="EO30" s="40">
        <v>94.71028541673229</v>
      </c>
      <c r="EP30" s="40">
        <v>89.564354605664178</v>
      </c>
      <c r="EQ30" s="40">
        <v>97.347458356593066</v>
      </c>
      <c r="ER30" s="40">
        <v>112.89284825861644</v>
      </c>
      <c r="ES30" s="40">
        <v>94.93328102586598</v>
      </c>
      <c r="ET30" s="40">
        <v>93.414563416869456</v>
      </c>
      <c r="EU30" s="40">
        <v>98.401523987154164</v>
      </c>
      <c r="EV30" s="40">
        <v>113.46555804352651</v>
      </c>
      <c r="EW30" s="40">
        <v>101.82398360530891</v>
      </c>
      <c r="EX30" s="40">
        <v>102.87676870709991</v>
      </c>
      <c r="EY30" s="40">
        <v>107.83506160422594</v>
      </c>
      <c r="EZ30" s="40">
        <v>121.22293611108857</v>
      </c>
      <c r="FA30" s="40">
        <v>110.91722087386505</v>
      </c>
      <c r="FB30" s="40">
        <v>111.01219912882739</v>
      </c>
      <c r="FC30" s="40">
        <v>112.56053640366214</v>
      </c>
      <c r="FD30" s="40">
        <v>119.21249968032123</v>
      </c>
      <c r="FE30" s="40">
        <v>76.4715137323373</v>
      </c>
      <c r="FF30" s="40">
        <v>124.63029289398834</v>
      </c>
      <c r="FG30" s="40">
        <v>127.54138458139478</v>
      </c>
      <c r="FH30" s="40">
        <v>135.18104399370046</v>
      </c>
      <c r="FI30" s="40">
        <v>111.90828948018971</v>
      </c>
      <c r="FJ30" s="40">
        <v>74.030370619753</v>
      </c>
      <c r="FK30" s="40">
        <v>130.39870596211003</v>
      </c>
      <c r="FL30" s="40">
        <v>141.22441128952798</v>
      </c>
      <c r="FM30" s="40">
        <v>153.66471323332388</v>
      </c>
      <c r="FN30" s="40">
        <v>134.89780620784964</v>
      </c>
      <c r="FO30" s="40">
        <v>137.11414547964498</v>
      </c>
      <c r="FP30" s="40">
        <v>156.00567003117487</v>
      </c>
      <c r="FQ30" s="40">
        <v>153.19522875864729</v>
      </c>
      <c r="FR30" s="40">
        <v>143.03484678739383</v>
      </c>
      <c r="FS30" s="40">
        <v>140.446790921803</v>
      </c>
      <c r="FT30" s="40">
        <v>158.22044112345796</v>
      </c>
      <c r="FU30" s="40">
        <v>162.62718508314273</v>
      </c>
      <c r="FV30" s="40">
        <v>142.19434364626059</v>
      </c>
      <c r="FW30" s="40">
        <v>130.44507823818239</v>
      </c>
      <c r="FX30" s="40">
        <v>138.3289955096005</v>
      </c>
      <c r="FY30" s="40">
        <v>51.943807397096435</v>
      </c>
      <c r="FZ30" s="40">
        <v>0</v>
      </c>
      <c r="GA30" s="40">
        <v>0</v>
      </c>
      <c r="GB30" s="40">
        <v>100.00000000000001</v>
      </c>
      <c r="GC30" s="40">
        <v>95.320092290862974</v>
      </c>
      <c r="GD30" s="40">
        <v>99.910554172126524</v>
      </c>
      <c r="GE30" s="40">
        <v>106.50034299004032</v>
      </c>
      <c r="GF30" s="40">
        <v>113.92822312936079</v>
      </c>
      <c r="GG30" s="40">
        <v>111.96392272201042</v>
      </c>
      <c r="GH30" s="40">
        <v>112.87960251393831</v>
      </c>
      <c r="GI30" s="40">
        <v>141.72526905258661</v>
      </c>
      <c r="GJ30" s="40">
        <v>150.73667733544721</v>
      </c>
      <c r="GK30" s="40">
        <v>159.20601849372403</v>
      </c>
      <c r="GL30" s="40">
        <v>142.7046021800227</v>
      </c>
      <c r="GM30" s="40">
        <v>100.00000000000001</v>
      </c>
      <c r="GN30" s="40">
        <v>95.320092290862974</v>
      </c>
      <c r="GO30" s="40">
        <v>99.910554172126524</v>
      </c>
      <c r="GP30" s="40">
        <v>106.50034299004032</v>
      </c>
      <c r="GQ30" s="40">
        <v>113.92822312936079</v>
      </c>
      <c r="GR30" s="40">
        <v>111.96392272201042</v>
      </c>
      <c r="GS30" s="40">
        <v>112.87960251393831</v>
      </c>
      <c r="GT30" s="40">
        <v>141.72526905258661</v>
      </c>
      <c r="GU30" s="40">
        <v>148.17063412475474</v>
      </c>
      <c r="GV30" s="40">
        <v>148.37176202276092</v>
      </c>
      <c r="GW30" s="40">
        <v>47.568200726674235</v>
      </c>
      <c r="GX30" s="120"/>
      <c r="GY30" s="118" t="s">
        <v>728</v>
      </c>
    </row>
    <row r="31" spans="1:207" s="7" customFormat="1" ht="18" customHeight="1">
      <c r="A31" s="571"/>
      <c r="B31" s="35"/>
      <c r="C31" s="506" t="s">
        <v>890</v>
      </c>
      <c r="D31" s="37">
        <v>1.1902803707746601</v>
      </c>
      <c r="E31" s="107">
        <v>30</v>
      </c>
      <c r="F31" s="103"/>
      <c r="G31" s="103" t="s">
        <v>729</v>
      </c>
      <c r="H31" s="40">
        <v>100.75489013186586</v>
      </c>
      <c r="I31" s="40">
        <v>94.746284308697156</v>
      </c>
      <c r="J31" s="40">
        <v>107.86178990056609</v>
      </c>
      <c r="K31" s="40">
        <v>88.061859398211197</v>
      </c>
      <c r="L31" s="40">
        <v>106.07503499026627</v>
      </c>
      <c r="M31" s="40">
        <v>103.15055825435847</v>
      </c>
      <c r="N31" s="40">
        <v>84.306806751937373</v>
      </c>
      <c r="O31" s="40">
        <v>108.02873051264673</v>
      </c>
      <c r="P31" s="40">
        <v>106.33556120732261</v>
      </c>
      <c r="Q31" s="40">
        <v>94.256566780331411</v>
      </c>
      <c r="R31" s="40">
        <v>101.89611261368795</v>
      </c>
      <c r="S31" s="40">
        <v>104.52580515010889</v>
      </c>
      <c r="T31" s="40">
        <v>105.28359107632724</v>
      </c>
      <c r="U31" s="40">
        <v>96.209644716461497</v>
      </c>
      <c r="V31" s="40">
        <v>111.96712340366398</v>
      </c>
      <c r="W31" s="40">
        <v>87.757195232387474</v>
      </c>
      <c r="X31" s="40">
        <v>92.947848604323724</v>
      </c>
      <c r="Y31" s="40">
        <v>97.770305534493843</v>
      </c>
      <c r="Z31" s="40">
        <v>76.975253316838277</v>
      </c>
      <c r="AA31" s="40">
        <v>111.02976480655032</v>
      </c>
      <c r="AB31" s="40">
        <v>106.92707276164386</v>
      </c>
      <c r="AC31" s="40">
        <v>86.057016024585124</v>
      </c>
      <c r="AD31" s="40">
        <v>93.628814374666433</v>
      </c>
      <c r="AE31" s="40">
        <v>99.446636438800184</v>
      </c>
      <c r="AF31" s="40">
        <v>99.275306969187611</v>
      </c>
      <c r="AG31" s="40">
        <v>86.371951063121571</v>
      </c>
      <c r="AH31" s="40">
        <v>112.97107632364843</v>
      </c>
      <c r="AI31" s="40">
        <v>92.620496019541235</v>
      </c>
      <c r="AJ31" s="40">
        <v>97.436384166899657</v>
      </c>
      <c r="AK31" s="40">
        <v>97.909609766293514</v>
      </c>
      <c r="AL31" s="40">
        <v>82.137282106924587</v>
      </c>
      <c r="AM31" s="40">
        <v>126.33778595824721</v>
      </c>
      <c r="AN31" s="40">
        <v>118.33437651171052</v>
      </c>
      <c r="AO31" s="40">
        <v>90.505969780619694</v>
      </c>
      <c r="AP31" s="40">
        <v>101.55996941993529</v>
      </c>
      <c r="AQ31" s="40">
        <v>103.36560317326683</v>
      </c>
      <c r="AR31" s="40">
        <v>102.8215662612786</v>
      </c>
      <c r="AS31" s="40">
        <v>88.590914122143502</v>
      </c>
      <c r="AT31" s="40">
        <v>116.38270898212505</v>
      </c>
      <c r="AU31" s="40">
        <v>94.778432500348643</v>
      </c>
      <c r="AV31" s="40">
        <v>100.3449886450053</v>
      </c>
      <c r="AW31" s="40">
        <v>100.36232017678098</v>
      </c>
      <c r="AX31" s="40">
        <v>90.267184181417079</v>
      </c>
      <c r="AY31" s="40">
        <v>132.20786407964863</v>
      </c>
      <c r="AZ31" s="40">
        <v>116.61261794545712</v>
      </c>
      <c r="BA31" s="40">
        <v>97.476594011579593</v>
      </c>
      <c r="BB31" s="40">
        <v>109.91323741709181</v>
      </c>
      <c r="BC31" s="40">
        <v>106.70719228286552</v>
      </c>
      <c r="BD31" s="40">
        <v>108.54105244134904</v>
      </c>
      <c r="BE31" s="40">
        <v>96.264074701205629</v>
      </c>
      <c r="BF31" s="40">
        <v>120.99253596415228</v>
      </c>
      <c r="BG31" s="40">
        <v>98.480799621545316</v>
      </c>
      <c r="BH31" s="40">
        <v>104.97558650229777</v>
      </c>
      <c r="BI31" s="40">
        <v>106.263974182833</v>
      </c>
      <c r="BJ31" s="40">
        <v>94.063666103055027</v>
      </c>
      <c r="BK31" s="40">
        <v>135.64590680601211</v>
      </c>
      <c r="BL31" s="40">
        <v>126.23299568625573</v>
      </c>
      <c r="BM31" s="40">
        <v>100.92548827358458</v>
      </c>
      <c r="BN31" s="40">
        <v>114.18906134802326</v>
      </c>
      <c r="BO31" s="40">
        <v>109.86871400226084</v>
      </c>
      <c r="BP31" s="40">
        <v>112.06254039615155</v>
      </c>
      <c r="BQ31" s="40">
        <v>100.05391576010847</v>
      </c>
      <c r="BR31" s="40">
        <v>103.39825912754453</v>
      </c>
      <c r="BS31" s="40">
        <v>29.083219000947246</v>
      </c>
      <c r="BT31" s="40">
        <v>63.619396643290862</v>
      </c>
      <c r="BU31" s="40">
        <v>103.18604018083118</v>
      </c>
      <c r="BV31" s="40">
        <v>89.645640329140434</v>
      </c>
      <c r="BW31" s="40">
        <v>117.36017958001338</v>
      </c>
      <c r="BX31" s="40">
        <v>112.47346172204846</v>
      </c>
      <c r="BY31" s="40">
        <v>93.297468260176146</v>
      </c>
      <c r="BZ31" s="40">
        <v>111.96043966629392</v>
      </c>
      <c r="CA31" s="40">
        <v>106.47531016121017</v>
      </c>
      <c r="CB31" s="40">
        <v>108.78415784128286</v>
      </c>
      <c r="CC31" s="40">
        <v>99.265549727582936</v>
      </c>
      <c r="CD31" s="40">
        <v>105.77919175962829</v>
      </c>
      <c r="CE31" s="40">
        <v>90.195734514783936</v>
      </c>
      <c r="CF31" s="40">
        <v>82.000510851437426</v>
      </c>
      <c r="CG31" s="40">
        <v>80.234904188859687</v>
      </c>
      <c r="CH31" s="40">
        <v>68.670230999126773</v>
      </c>
      <c r="CI31" s="40">
        <v>105.73886790141746</v>
      </c>
      <c r="CJ31" s="40">
        <v>114.10230354819457</v>
      </c>
      <c r="CK31" s="40">
        <v>95.51407297326125</v>
      </c>
      <c r="CL31" s="40">
        <v>115.59786376287295</v>
      </c>
      <c r="CM31" s="40">
        <v>109.17287871570228</v>
      </c>
      <c r="CN31" s="40">
        <v>110.65560425549441</v>
      </c>
      <c r="CO31" s="40">
        <v>102.97767159315988</v>
      </c>
      <c r="CP31" s="40">
        <v>108.41126402463638</v>
      </c>
      <c r="CQ31" s="40">
        <v>96.214842881005723</v>
      </c>
      <c r="CR31" s="40">
        <v>89.858195174342114</v>
      </c>
      <c r="CS31" s="40">
        <v>92.341097219952033</v>
      </c>
      <c r="CT31" s="40">
        <v>83.828004264138741</v>
      </c>
      <c r="CU31" s="40">
        <v>112.59451142240137</v>
      </c>
      <c r="CV31" s="40">
        <v>122.8133106058625</v>
      </c>
      <c r="CW31" s="40">
        <v>107.08590135177806</v>
      </c>
      <c r="CX31" s="40">
        <v>118.97010325588454</v>
      </c>
      <c r="CY31" s="40">
        <v>112.06245242307403</v>
      </c>
      <c r="CZ31" s="40">
        <v>111.1341801300612</v>
      </c>
      <c r="DA31" s="40">
        <v>108.62857556124017</v>
      </c>
      <c r="DB31" s="40">
        <v>110.43656063455364</v>
      </c>
      <c r="DC31" s="40">
        <v>96.858051020457879</v>
      </c>
      <c r="DD31" s="40">
        <v>96.340925226292271</v>
      </c>
      <c r="DE31" s="40">
        <v>98.615679787607704</v>
      </c>
      <c r="DF31" s="40">
        <v>87.100877683954181</v>
      </c>
      <c r="DG31" s="40">
        <v>115.10619159955434</v>
      </c>
      <c r="DH31" s="40">
        <v>125.19105984641588</v>
      </c>
      <c r="DI31" s="40">
        <v>108.89279171556757</v>
      </c>
      <c r="DJ31" s="40">
        <v>121.31230624996086</v>
      </c>
      <c r="DK31" s="40">
        <v>111.62394268771899</v>
      </c>
      <c r="DL31" s="40">
        <v>116.92020538859545</v>
      </c>
      <c r="DM31" s="40">
        <v>113.23443834615807</v>
      </c>
      <c r="DN31" s="40">
        <v>113.48447676707924</v>
      </c>
      <c r="DO31" s="40">
        <v>100.34680223000531</v>
      </c>
      <c r="DP31" s="40">
        <v>102.69859643437383</v>
      </c>
      <c r="DQ31" s="40">
        <v>102.62038241580655</v>
      </c>
      <c r="DR31" s="40">
        <v>91.150341459262506</v>
      </c>
      <c r="DS31" s="40">
        <v>117.58089775885149</v>
      </c>
      <c r="DT31" s="40">
        <v>127.26613480485236</v>
      </c>
      <c r="DU31" s="40">
        <v>109.8428582811823</v>
      </c>
      <c r="DV31" s="40">
        <v>122.29832034293653</v>
      </c>
      <c r="DW31" s="40">
        <v>112.29785850323069</v>
      </c>
      <c r="DX31" s="40">
        <v>113.02556711797345</v>
      </c>
      <c r="DY31" s="40">
        <v>110.95426564875402</v>
      </c>
      <c r="DZ31" s="40">
        <v>112.24849085626636</v>
      </c>
      <c r="EA31" s="40">
        <v>99.157789882866993</v>
      </c>
      <c r="EB31" s="40">
        <v>0</v>
      </c>
      <c r="EC31" s="40">
        <v>0</v>
      </c>
      <c r="ED31" s="40">
        <v>0</v>
      </c>
      <c r="EE31" s="40">
        <v>0</v>
      </c>
      <c r="EF31" s="40">
        <v>0</v>
      </c>
      <c r="EG31" s="40">
        <v>0</v>
      </c>
      <c r="EH31" s="40">
        <v>0</v>
      </c>
      <c r="EI31" s="40">
        <v>0</v>
      </c>
      <c r="EJ31" s="40">
        <v>101.1209881137097</v>
      </c>
      <c r="EK31" s="40">
        <v>99.095817547611986</v>
      </c>
      <c r="EL31" s="40">
        <v>99.557032823968896</v>
      </c>
      <c r="EM31" s="40">
        <v>100.22616151470942</v>
      </c>
      <c r="EN31" s="40">
        <v>104.48678639881757</v>
      </c>
      <c r="EO31" s="40">
        <v>92.825116457068347</v>
      </c>
      <c r="EP31" s="40">
        <v>98.310696961677479</v>
      </c>
      <c r="EQ31" s="40">
        <v>93.044155612683923</v>
      </c>
      <c r="ER31" s="40">
        <v>99.539444785319219</v>
      </c>
      <c r="ES31" s="40">
        <v>95.988829984244788</v>
      </c>
      <c r="ET31" s="40">
        <v>108.93648152562743</v>
      </c>
      <c r="EU31" s="40">
        <v>98.477180791273938</v>
      </c>
      <c r="EV31" s="40">
        <v>102.5983964551824</v>
      </c>
      <c r="EW31" s="40">
        <v>98.495247107378304</v>
      </c>
      <c r="EX31" s="40">
        <v>113.02922206884095</v>
      </c>
      <c r="EY31" s="40">
        <v>104.69900790384565</v>
      </c>
      <c r="EZ31" s="40">
        <v>108.59922103556899</v>
      </c>
      <c r="FA31" s="40">
        <v>103.24012010222536</v>
      </c>
      <c r="FB31" s="40">
        <v>118.64752286510763</v>
      </c>
      <c r="FC31" s="40">
        <v>108.32775454128955</v>
      </c>
      <c r="FD31" s="40">
        <v>105.17157176126818</v>
      </c>
      <c r="FE31" s="40">
        <v>65.296218608356426</v>
      </c>
      <c r="FF31" s="40">
        <v>106.49309387706744</v>
      </c>
      <c r="FG31" s="40">
        <v>103.91107269589342</v>
      </c>
      <c r="FH31" s="40">
        <v>104.60963310949803</v>
      </c>
      <c r="FI31" s="40">
        <v>84.14371651836035</v>
      </c>
      <c r="FJ31" s="40">
        <v>96.17046748291294</v>
      </c>
      <c r="FK31" s="40">
        <v>106.76160515061217</v>
      </c>
      <c r="FL31" s="40">
        <v>107.34817995776355</v>
      </c>
      <c r="FM31" s="40">
        <v>92.804711758433299</v>
      </c>
      <c r="FN31" s="40">
        <v>106.41194209746754</v>
      </c>
      <c r="FO31" s="40">
        <v>112.70615234357888</v>
      </c>
      <c r="FP31" s="40">
        <v>110.06643877528501</v>
      </c>
      <c r="FQ31" s="40">
        <v>97.271552011452613</v>
      </c>
      <c r="FR31" s="40">
        <v>109.1327097099748</v>
      </c>
      <c r="FS31" s="40">
        <v>113.94301355108246</v>
      </c>
      <c r="FT31" s="40">
        <v>114.54637350061091</v>
      </c>
      <c r="FU31" s="40">
        <v>101.88859369339524</v>
      </c>
      <c r="FV31" s="40">
        <v>111.99912467432212</v>
      </c>
      <c r="FW31" s="40">
        <v>114.81301237578316</v>
      </c>
      <c r="FX31" s="40">
        <v>112.07610787433127</v>
      </c>
      <c r="FY31" s="40">
        <v>33.052596627622329</v>
      </c>
      <c r="FZ31" s="40">
        <v>0</v>
      </c>
      <c r="GA31" s="40">
        <v>0</v>
      </c>
      <c r="GB31" s="40">
        <v>100</v>
      </c>
      <c r="GC31" s="40">
        <v>97.166688857561823</v>
      </c>
      <c r="GD31" s="40">
        <v>100.73548427161636</v>
      </c>
      <c r="GE31" s="40">
        <v>104.70546838381181</v>
      </c>
      <c r="GF31" s="40">
        <v>109.70365463604787</v>
      </c>
      <c r="GG31" s="40">
        <v>95.217989235646371</v>
      </c>
      <c r="GH31" s="40">
        <v>97.921355565345877</v>
      </c>
      <c r="GI31" s="40">
        <v>104.81774653931085</v>
      </c>
      <c r="GJ31" s="40">
        <v>106.76434183657823</v>
      </c>
      <c r="GK31" s="40">
        <v>110.99648068295951</v>
      </c>
      <c r="GL31" s="40">
        <v>108.8465283764652</v>
      </c>
      <c r="GM31" s="40">
        <v>100</v>
      </c>
      <c r="GN31" s="40">
        <v>97.166688857561823</v>
      </c>
      <c r="GO31" s="40">
        <v>100.73548427161636</v>
      </c>
      <c r="GP31" s="40">
        <v>104.70546838381181</v>
      </c>
      <c r="GQ31" s="40">
        <v>109.70365463604787</v>
      </c>
      <c r="GR31" s="40">
        <v>95.217989235646371</v>
      </c>
      <c r="GS31" s="40">
        <v>97.921355565345877</v>
      </c>
      <c r="GT31" s="40">
        <v>104.81774653931085</v>
      </c>
      <c r="GU31" s="40">
        <v>107.60342851194872</v>
      </c>
      <c r="GV31" s="40">
        <v>110.81177606102784</v>
      </c>
      <c r="GW31" s="40">
        <v>36.282176125488398</v>
      </c>
      <c r="GX31" s="120"/>
      <c r="GY31" s="118" t="s">
        <v>730</v>
      </c>
    </row>
    <row r="32" spans="1:207" s="7" customFormat="1" ht="18" customHeight="1">
      <c r="A32" s="571"/>
      <c r="B32" s="35"/>
      <c r="C32" s="506" t="s">
        <v>891</v>
      </c>
      <c r="D32" s="37">
        <v>0.74383978573519205</v>
      </c>
      <c r="E32" s="107">
        <v>32</v>
      </c>
      <c r="F32" s="103"/>
      <c r="G32" s="103" t="s">
        <v>732</v>
      </c>
      <c r="H32" s="40">
        <v>106.08397603866078</v>
      </c>
      <c r="I32" s="40">
        <v>97.817740464172658</v>
      </c>
      <c r="J32" s="40">
        <v>93.653983414503728</v>
      </c>
      <c r="K32" s="40">
        <v>98.741295002266952</v>
      </c>
      <c r="L32" s="40">
        <v>99.376184382024448</v>
      </c>
      <c r="M32" s="40">
        <v>105.43072278385674</v>
      </c>
      <c r="N32" s="40">
        <v>101.35976736681253</v>
      </c>
      <c r="O32" s="40">
        <v>95.43899399347076</v>
      </c>
      <c r="P32" s="40">
        <v>105.15882817125569</v>
      </c>
      <c r="Q32" s="40">
        <v>100.46612957653817</v>
      </c>
      <c r="R32" s="40">
        <v>99.292240557357729</v>
      </c>
      <c r="S32" s="40">
        <v>97.180138249079889</v>
      </c>
      <c r="T32" s="40">
        <v>107.16948853288575</v>
      </c>
      <c r="U32" s="40">
        <v>99.055913050774876</v>
      </c>
      <c r="V32" s="40">
        <v>96.982602464565716</v>
      </c>
      <c r="W32" s="40">
        <v>91.375618139737526</v>
      </c>
      <c r="X32" s="40">
        <v>87.744839266455074</v>
      </c>
      <c r="Y32" s="40">
        <v>102.40541328874357</v>
      </c>
      <c r="Z32" s="40">
        <v>96.053683476336758</v>
      </c>
      <c r="AA32" s="40">
        <v>94.976094313127987</v>
      </c>
      <c r="AB32" s="40">
        <v>105.47089538449914</v>
      </c>
      <c r="AC32" s="40">
        <v>95.061199316994092</v>
      </c>
      <c r="AD32" s="40">
        <v>93.244865873974604</v>
      </c>
      <c r="AE32" s="40">
        <v>96.313291681067852</v>
      </c>
      <c r="AF32" s="40">
        <v>110.6391074818073</v>
      </c>
      <c r="AG32" s="40">
        <v>100.74236803098619</v>
      </c>
      <c r="AH32" s="40">
        <v>102.96610365963411</v>
      </c>
      <c r="AI32" s="40">
        <v>95.989608800386279</v>
      </c>
      <c r="AJ32" s="40">
        <v>93.757737341434108</v>
      </c>
      <c r="AK32" s="40">
        <v>101.34037976014488</v>
      </c>
      <c r="AL32" s="40">
        <v>102.55483612293264</v>
      </c>
      <c r="AM32" s="40">
        <v>104.35347503487448</v>
      </c>
      <c r="AN32" s="40">
        <v>114.09175155560871</v>
      </c>
      <c r="AO32" s="40">
        <v>99.643830796593107</v>
      </c>
      <c r="AP32" s="40">
        <v>99.686178613624691</v>
      </c>
      <c r="AQ32" s="40">
        <v>101.48000439209335</v>
      </c>
      <c r="AR32" s="40">
        <v>113.9990397270327</v>
      </c>
      <c r="AS32" s="40">
        <v>103.62247261790935</v>
      </c>
      <c r="AT32" s="40">
        <v>106.0243656227245</v>
      </c>
      <c r="AU32" s="40">
        <v>102.30695833349689</v>
      </c>
      <c r="AV32" s="40">
        <v>98.707963301637761</v>
      </c>
      <c r="AW32" s="40">
        <v>104.98941111729852</v>
      </c>
      <c r="AX32" s="40">
        <v>109.75295814109775</v>
      </c>
      <c r="AY32" s="40">
        <v>110.84135115503167</v>
      </c>
      <c r="AZ32" s="40">
        <v>121.78300679154177</v>
      </c>
      <c r="BA32" s="40">
        <v>109.01111782911032</v>
      </c>
      <c r="BB32" s="40">
        <v>103.77583484764841</v>
      </c>
      <c r="BC32" s="40">
        <v>106.3010039024241</v>
      </c>
      <c r="BD32" s="40">
        <v>119.7643136926331</v>
      </c>
      <c r="BE32" s="40">
        <v>108.27135571022556</v>
      </c>
      <c r="BF32" s="40">
        <v>111.64801871357261</v>
      </c>
      <c r="BG32" s="40">
        <v>107.45189517173425</v>
      </c>
      <c r="BH32" s="40">
        <v>104.25320055471458</v>
      </c>
      <c r="BI32" s="40">
        <v>107.88911896228304</v>
      </c>
      <c r="BJ32" s="40">
        <v>115.82847978236973</v>
      </c>
      <c r="BK32" s="40">
        <v>117.29390975934439</v>
      </c>
      <c r="BL32" s="40">
        <v>122.20722003533514</v>
      </c>
      <c r="BM32" s="40">
        <v>116.22163248918761</v>
      </c>
      <c r="BN32" s="40">
        <v>114.93247667621431</v>
      </c>
      <c r="BO32" s="40">
        <v>114.27259044239585</v>
      </c>
      <c r="BP32" s="40">
        <v>123.75675333411229</v>
      </c>
      <c r="BQ32" s="40">
        <v>114.34309067467753</v>
      </c>
      <c r="BR32" s="40">
        <v>102.9930018141991</v>
      </c>
      <c r="BS32" s="40">
        <v>20.71649760955729</v>
      </c>
      <c r="BT32" s="40">
        <v>55.990642608111685</v>
      </c>
      <c r="BU32" s="40">
        <v>113.00968954892205</v>
      </c>
      <c r="BV32" s="40">
        <v>120.78595781165188</v>
      </c>
      <c r="BW32" s="40">
        <v>124.86509933252837</v>
      </c>
      <c r="BX32" s="40">
        <v>130.81784013129908</v>
      </c>
      <c r="BY32" s="40">
        <v>121.98209596257442</v>
      </c>
      <c r="BZ32" s="40">
        <v>115.72359475381728</v>
      </c>
      <c r="CA32" s="40">
        <v>111.59110024502351</v>
      </c>
      <c r="CB32" s="40">
        <v>121.49698661269537</v>
      </c>
      <c r="CC32" s="40">
        <v>109.51594093130413</v>
      </c>
      <c r="CD32" s="40">
        <v>114.29047534675367</v>
      </c>
      <c r="CE32" s="40">
        <v>110.40860437620337</v>
      </c>
      <c r="CF32" s="40">
        <v>109.46974093486341</v>
      </c>
      <c r="CG32" s="40">
        <v>78.933598031195331</v>
      </c>
      <c r="CH32" s="40">
        <v>76.332025051446735</v>
      </c>
      <c r="CI32" s="40">
        <v>82.591434000735902</v>
      </c>
      <c r="CJ32" s="40">
        <v>119.23715488402649</v>
      </c>
      <c r="CK32" s="40">
        <v>127.97129100003967</v>
      </c>
      <c r="CL32" s="40">
        <v>123.16162219110474</v>
      </c>
      <c r="CM32" s="40">
        <v>116.43232071955919</v>
      </c>
      <c r="CN32" s="40">
        <v>123.50143960058386</v>
      </c>
      <c r="CO32" s="40">
        <v>117.07160590647135</v>
      </c>
      <c r="CP32" s="40">
        <v>119.05208164666337</v>
      </c>
      <c r="CQ32" s="40">
        <v>112.93351145973855</v>
      </c>
      <c r="CR32" s="40">
        <v>121.24678137390595</v>
      </c>
      <c r="CS32" s="40">
        <v>111.29951424787517</v>
      </c>
      <c r="CT32" s="40">
        <v>111.95023756085426</v>
      </c>
      <c r="CU32" s="40">
        <v>100.16666410631861</v>
      </c>
      <c r="CV32" s="40">
        <v>122.87751226919451</v>
      </c>
      <c r="CW32" s="40">
        <v>128.50598572382989</v>
      </c>
      <c r="CX32" s="40">
        <v>129.81086573424741</v>
      </c>
      <c r="CY32" s="40">
        <v>119.63380243719608</v>
      </c>
      <c r="CZ32" s="40">
        <v>124.71760272932939</v>
      </c>
      <c r="DA32" s="40">
        <v>122.89493656624921</v>
      </c>
      <c r="DB32" s="40">
        <v>120.07965687769708</v>
      </c>
      <c r="DC32" s="40">
        <v>113.48197849531438</v>
      </c>
      <c r="DD32" s="40">
        <v>131.59571754845172</v>
      </c>
      <c r="DE32" s="40">
        <v>112.33679270916861</v>
      </c>
      <c r="DF32" s="40">
        <v>113.17825254190689</v>
      </c>
      <c r="DG32" s="40">
        <v>100.68474240981232</v>
      </c>
      <c r="DH32" s="40">
        <v>123.76947105131603</v>
      </c>
      <c r="DI32" s="40">
        <v>133.17048375412097</v>
      </c>
      <c r="DJ32" s="40">
        <v>133.410358287874</v>
      </c>
      <c r="DK32" s="40">
        <v>126.87665294742378</v>
      </c>
      <c r="DL32" s="40">
        <v>127.07171794562115</v>
      </c>
      <c r="DM32" s="40">
        <v>124.62551566689248</v>
      </c>
      <c r="DN32" s="40">
        <v>124.69075806854329</v>
      </c>
      <c r="DO32" s="40">
        <v>119.39236577302873</v>
      </c>
      <c r="DP32" s="40">
        <v>134.87085341419666</v>
      </c>
      <c r="DQ32" s="40">
        <v>118.93537712250144</v>
      </c>
      <c r="DR32" s="40">
        <v>121.09335703565648</v>
      </c>
      <c r="DS32" s="40">
        <v>104.1128750758533</v>
      </c>
      <c r="DT32" s="40">
        <v>126.16172693203438</v>
      </c>
      <c r="DU32" s="40">
        <v>134.17044024337986</v>
      </c>
      <c r="DV32" s="40">
        <v>135.75696642148816</v>
      </c>
      <c r="DW32" s="40">
        <v>131.47676322275686</v>
      </c>
      <c r="DX32" s="40">
        <v>135.39409546351504</v>
      </c>
      <c r="DY32" s="40">
        <v>128.80883392999289</v>
      </c>
      <c r="DZ32" s="40">
        <v>128.50267191656877</v>
      </c>
      <c r="EA32" s="40">
        <v>122.79537846186231</v>
      </c>
      <c r="EB32" s="40">
        <v>0</v>
      </c>
      <c r="EC32" s="40">
        <v>0</v>
      </c>
      <c r="ED32" s="40">
        <v>0</v>
      </c>
      <c r="EE32" s="40">
        <v>0</v>
      </c>
      <c r="EF32" s="40">
        <v>0</v>
      </c>
      <c r="EG32" s="40">
        <v>0</v>
      </c>
      <c r="EH32" s="40">
        <v>0</v>
      </c>
      <c r="EI32" s="40">
        <v>0</v>
      </c>
      <c r="EJ32" s="40">
        <v>99.18523330577905</v>
      </c>
      <c r="EK32" s="40">
        <v>101.18273405604937</v>
      </c>
      <c r="EL32" s="40">
        <v>100.65252984384632</v>
      </c>
      <c r="EM32" s="40">
        <v>98.979502794325256</v>
      </c>
      <c r="EN32" s="40">
        <v>101.06933468274212</v>
      </c>
      <c r="EO32" s="40">
        <v>93.841956898312063</v>
      </c>
      <c r="EP32" s="40">
        <v>98.833557724654625</v>
      </c>
      <c r="EQ32" s="40">
        <v>94.873118957345511</v>
      </c>
      <c r="ER32" s="40">
        <v>104.7825263908092</v>
      </c>
      <c r="ES32" s="40">
        <v>97.029241967321767</v>
      </c>
      <c r="ET32" s="40">
        <v>107.00002090447195</v>
      </c>
      <c r="EU32" s="40">
        <v>100.27000460077038</v>
      </c>
      <c r="EV32" s="40">
        <v>107.88195932255553</v>
      </c>
      <c r="EW32" s="40">
        <v>102.00144425081106</v>
      </c>
      <c r="EX32" s="40">
        <v>114.12577202922374</v>
      </c>
      <c r="EY32" s="40">
        <v>106.36265219306095</v>
      </c>
      <c r="EZ32" s="40">
        <v>113.22789603881044</v>
      </c>
      <c r="FA32" s="40">
        <v>106.53140489624396</v>
      </c>
      <c r="FB32" s="40">
        <v>118.44320319234976</v>
      </c>
      <c r="FC32" s="40">
        <v>115.14223320259926</v>
      </c>
      <c r="FD32" s="40">
        <v>113.69761527432964</v>
      </c>
      <c r="FE32" s="40">
        <v>63.238943255530351</v>
      </c>
      <c r="FF32" s="40">
        <v>125.48963242515977</v>
      </c>
      <c r="FG32" s="40">
        <v>116.43226365380508</v>
      </c>
      <c r="FH32" s="40">
        <v>115.10113429691772</v>
      </c>
      <c r="FI32" s="40">
        <v>99.603981114087375</v>
      </c>
      <c r="FJ32" s="40">
        <v>92.720204645403044</v>
      </c>
      <c r="FK32" s="40">
        <v>122.52174463690119</v>
      </c>
      <c r="FL32" s="40">
        <v>119.87504238457286</v>
      </c>
      <c r="FM32" s="40">
        <v>115.15993569383988</v>
      </c>
      <c r="FN32" s="40">
        <v>111.66480464545579</v>
      </c>
      <c r="FO32" s="40">
        <v>125.98355129842446</v>
      </c>
      <c r="FP32" s="40">
        <v>122.56406539109189</v>
      </c>
      <c r="FQ32" s="40">
        <v>119.13816291764489</v>
      </c>
      <c r="FR32" s="40">
        <v>112.54415533434508</v>
      </c>
      <c r="FS32" s="40">
        <v>131.15249832980626</v>
      </c>
      <c r="FT32" s="40">
        <v>125.46266389368564</v>
      </c>
      <c r="FU32" s="40">
        <v>124.39953210324228</v>
      </c>
      <c r="FV32" s="40">
        <v>117.12265301451471</v>
      </c>
      <c r="FW32" s="40">
        <v>133.80138996254163</v>
      </c>
      <c r="FX32" s="40">
        <v>130.90186710335891</v>
      </c>
      <c r="FY32" s="40">
        <v>40.931792820620771</v>
      </c>
      <c r="FZ32" s="40">
        <v>0</v>
      </c>
      <c r="GA32" s="40">
        <v>0</v>
      </c>
      <c r="GB32" s="40">
        <v>100</v>
      </c>
      <c r="GC32" s="40">
        <v>97.154492065763577</v>
      </c>
      <c r="GD32" s="40">
        <v>102.27044846584333</v>
      </c>
      <c r="GE32" s="40">
        <v>107.59295694891283</v>
      </c>
      <c r="GF32" s="40">
        <v>113.33618433250085</v>
      </c>
      <c r="GG32" s="40">
        <v>104.7146136522062</v>
      </c>
      <c r="GH32" s="40">
        <v>107.48676617332733</v>
      </c>
      <c r="GI32" s="40">
        <v>118.17083350557327</v>
      </c>
      <c r="GJ32" s="40">
        <v>120.2935436671475</v>
      </c>
      <c r="GK32" s="40">
        <v>123.94508936352142</v>
      </c>
      <c r="GL32" s="40">
        <v>128.87524494298475</v>
      </c>
      <c r="GM32" s="40">
        <v>100</v>
      </c>
      <c r="GN32" s="40">
        <v>97.154492065763577</v>
      </c>
      <c r="GO32" s="40">
        <v>102.27044846584333</v>
      </c>
      <c r="GP32" s="40">
        <v>107.59295694891283</v>
      </c>
      <c r="GQ32" s="40">
        <v>113.33618433250085</v>
      </c>
      <c r="GR32" s="40">
        <v>104.7146136522062</v>
      </c>
      <c r="GS32" s="40">
        <v>107.48676617332733</v>
      </c>
      <c r="GT32" s="40">
        <v>118.17083350557327</v>
      </c>
      <c r="GU32" s="40">
        <v>121.34972049322204</v>
      </c>
      <c r="GV32" s="40">
        <v>125.19655974349605</v>
      </c>
      <c r="GW32" s="40">
        <v>42.958414980994917</v>
      </c>
      <c r="GX32" s="120"/>
      <c r="GY32" s="118" t="s">
        <v>733</v>
      </c>
    </row>
    <row r="33" spans="1:207" s="7" customFormat="1" ht="18" customHeight="1">
      <c r="A33" s="571"/>
      <c r="B33" s="35"/>
      <c r="C33" s="506" t="s">
        <v>892</v>
      </c>
      <c r="D33" s="37">
        <v>0.76395587143466204</v>
      </c>
      <c r="E33" s="107">
        <v>33</v>
      </c>
      <c r="F33" s="103"/>
      <c r="G33" s="103" t="s">
        <v>734</v>
      </c>
      <c r="H33" s="40">
        <v>109.27544344573872</v>
      </c>
      <c r="I33" s="40">
        <v>104.54130001158801</v>
      </c>
      <c r="J33" s="40">
        <v>104.47364987721305</v>
      </c>
      <c r="K33" s="40">
        <v>97.080229850654106</v>
      </c>
      <c r="L33" s="40">
        <v>82.27724018601161</v>
      </c>
      <c r="M33" s="40">
        <v>97.861927145725602</v>
      </c>
      <c r="N33" s="40">
        <v>101.73280455953734</v>
      </c>
      <c r="O33" s="40">
        <v>87.392273576294755</v>
      </c>
      <c r="P33" s="40">
        <v>96.595016142524344</v>
      </c>
      <c r="Q33" s="40">
        <v>104.98366865750737</v>
      </c>
      <c r="R33" s="40">
        <v>111.17339701274744</v>
      </c>
      <c r="S33" s="40">
        <v>102.61304953445769</v>
      </c>
      <c r="T33" s="40">
        <v>113.2108369901501</v>
      </c>
      <c r="U33" s="40">
        <v>101.10463737149743</v>
      </c>
      <c r="V33" s="40">
        <v>107.55702800433444</v>
      </c>
      <c r="W33" s="40">
        <v>94.914076382993855</v>
      </c>
      <c r="X33" s="40">
        <v>92.261881369538017</v>
      </c>
      <c r="Y33" s="40">
        <v>101.95153320322247</v>
      </c>
      <c r="Z33" s="40">
        <v>131.71866469623822</v>
      </c>
      <c r="AA33" s="40">
        <v>104.56565633880497</v>
      </c>
      <c r="AB33" s="40">
        <v>109.66648216098112</v>
      </c>
      <c r="AC33" s="40">
        <v>108.80424886535481</v>
      </c>
      <c r="AD33" s="40">
        <v>116.23822125217505</v>
      </c>
      <c r="AE33" s="40">
        <v>88.618369796862609</v>
      </c>
      <c r="AF33" s="40">
        <v>99.785187903459601</v>
      </c>
      <c r="AG33" s="40">
        <v>92.964276323489869</v>
      </c>
      <c r="AH33" s="40">
        <v>121.59761011460027</v>
      </c>
      <c r="AI33" s="40">
        <v>107.7665269659875</v>
      </c>
      <c r="AJ33" s="40">
        <v>123.43452969021629</v>
      </c>
      <c r="AK33" s="40">
        <v>127.59906696540025</v>
      </c>
      <c r="AL33" s="40">
        <v>143.81033051562196</v>
      </c>
      <c r="AM33" s="40">
        <v>126.61105888553953</v>
      </c>
      <c r="AN33" s="40">
        <v>132.04894213057389</v>
      </c>
      <c r="AO33" s="40">
        <v>117.10628899466268</v>
      </c>
      <c r="AP33" s="40">
        <v>123.87823487834508</v>
      </c>
      <c r="AQ33" s="40">
        <v>96.937586684478234</v>
      </c>
      <c r="AR33" s="40">
        <v>111.75733808225156</v>
      </c>
      <c r="AS33" s="40">
        <v>103.70375234445204</v>
      </c>
      <c r="AT33" s="40">
        <v>126.03852909721942</v>
      </c>
      <c r="AU33" s="40">
        <v>116.76011537695457</v>
      </c>
      <c r="AV33" s="40">
        <v>130.62101955802939</v>
      </c>
      <c r="AW33" s="40">
        <v>131.55342533358879</v>
      </c>
      <c r="AX33" s="40">
        <v>149.75775375228474</v>
      </c>
      <c r="AY33" s="40">
        <v>136.55561168422096</v>
      </c>
      <c r="AZ33" s="40">
        <v>139.09261290828911</v>
      </c>
      <c r="BA33" s="40">
        <v>130.2897190249607</v>
      </c>
      <c r="BB33" s="40">
        <v>135.50703467484993</v>
      </c>
      <c r="BC33" s="40">
        <v>103.88088827227718</v>
      </c>
      <c r="BD33" s="40">
        <v>120.20223303200075</v>
      </c>
      <c r="BE33" s="40">
        <v>110.65069188893762</v>
      </c>
      <c r="BF33" s="40">
        <v>135.24092928950549</v>
      </c>
      <c r="BG33" s="40">
        <v>122.25999539761645</v>
      </c>
      <c r="BH33" s="40">
        <v>134.7145541183225</v>
      </c>
      <c r="BI33" s="40">
        <v>131.92865715726035</v>
      </c>
      <c r="BJ33" s="40">
        <v>153.28213381353473</v>
      </c>
      <c r="BK33" s="40">
        <v>141.9694005223144</v>
      </c>
      <c r="BL33" s="40">
        <v>143.26559911002025</v>
      </c>
      <c r="BM33" s="40">
        <v>133.03949609250603</v>
      </c>
      <c r="BN33" s="40">
        <v>139.1613509084784</v>
      </c>
      <c r="BO33" s="40">
        <v>108.74207855789767</v>
      </c>
      <c r="BP33" s="40">
        <v>126.04410021985534</v>
      </c>
      <c r="BQ33" s="40">
        <v>115.19510286477539</v>
      </c>
      <c r="BR33" s="40">
        <v>122.12224661935602</v>
      </c>
      <c r="BS33" s="40">
        <v>54.461036810845769</v>
      </c>
      <c r="BT33" s="40">
        <v>96.842086809331377</v>
      </c>
      <c r="BU33" s="40">
        <v>133.00181075861153</v>
      </c>
      <c r="BV33" s="40">
        <v>141.92865222701579</v>
      </c>
      <c r="BW33" s="40">
        <v>140.55039880493959</v>
      </c>
      <c r="BX33" s="40">
        <v>138.74890962528679</v>
      </c>
      <c r="BY33" s="40">
        <v>131.47702515278303</v>
      </c>
      <c r="BZ33" s="40">
        <v>133.83097724836037</v>
      </c>
      <c r="CA33" s="40">
        <v>105.81795362980456</v>
      </c>
      <c r="CB33" s="40">
        <v>123.96110037194302</v>
      </c>
      <c r="CC33" s="40">
        <v>113.81825972664676</v>
      </c>
      <c r="CD33" s="40">
        <v>129.19632462701378</v>
      </c>
      <c r="CE33" s="40">
        <v>118.9854377402452</v>
      </c>
      <c r="CF33" s="40">
        <v>114.17371794568558</v>
      </c>
      <c r="CG33" s="40">
        <v>106.32056711434205</v>
      </c>
      <c r="CH33" s="40">
        <v>108.36975940723707</v>
      </c>
      <c r="CI33" s="40">
        <v>110.12525020349145</v>
      </c>
      <c r="CJ33" s="40">
        <v>114.11172778707198</v>
      </c>
      <c r="CK33" s="40">
        <v>135.75320951562631</v>
      </c>
      <c r="CL33" s="40">
        <v>145.16512032575301</v>
      </c>
      <c r="CM33" s="40">
        <v>118.60802841182635</v>
      </c>
      <c r="CN33" s="40">
        <v>131.58705351929419</v>
      </c>
      <c r="CO33" s="40">
        <v>121.54623821964186</v>
      </c>
      <c r="CP33" s="40">
        <v>141.1909678048188</v>
      </c>
      <c r="CQ33" s="40">
        <v>132.83786843847491</v>
      </c>
      <c r="CR33" s="40">
        <v>123.18831163502578</v>
      </c>
      <c r="CS33" s="40">
        <v>128.31561942298265</v>
      </c>
      <c r="CT33" s="40">
        <v>130.15547485726236</v>
      </c>
      <c r="CU33" s="40">
        <v>128.40781857396067</v>
      </c>
      <c r="CV33" s="40">
        <v>129.74921648969755</v>
      </c>
      <c r="CW33" s="40">
        <v>143.77990786228159</v>
      </c>
      <c r="CX33" s="40">
        <v>146.66443609143326</v>
      </c>
      <c r="CY33" s="40">
        <v>127.67083812227951</v>
      </c>
      <c r="CZ33" s="40">
        <v>139.42792157447872</v>
      </c>
      <c r="DA33" s="40">
        <v>132.96313866511417</v>
      </c>
      <c r="DB33" s="40">
        <v>142.84224630442867</v>
      </c>
      <c r="DC33" s="40">
        <v>139.13287920085017</v>
      </c>
      <c r="DD33" s="40">
        <v>130.08666568119142</v>
      </c>
      <c r="DE33" s="40">
        <v>135.94554838309878</v>
      </c>
      <c r="DF33" s="40">
        <v>137.39377296317724</v>
      </c>
      <c r="DG33" s="40">
        <v>135.80928566625889</v>
      </c>
      <c r="DH33" s="40">
        <v>136.82352314008645</v>
      </c>
      <c r="DI33" s="40">
        <v>150.71579786581756</v>
      </c>
      <c r="DJ33" s="40">
        <v>151.39452061327032</v>
      </c>
      <c r="DK33" s="40">
        <v>130.96729330243605</v>
      </c>
      <c r="DL33" s="40">
        <v>146.15268880360316</v>
      </c>
      <c r="DM33" s="40">
        <v>137.85583011656934</v>
      </c>
      <c r="DN33" s="40">
        <v>152.63317855152494</v>
      </c>
      <c r="DO33" s="40">
        <v>144.82144958323931</v>
      </c>
      <c r="DP33" s="40">
        <v>136.89814903532687</v>
      </c>
      <c r="DQ33" s="40">
        <v>147.65523075921141</v>
      </c>
      <c r="DR33" s="40">
        <v>148.27379819275868</v>
      </c>
      <c r="DS33" s="40">
        <v>147.16392893290941</v>
      </c>
      <c r="DT33" s="40">
        <v>140.91270235079244</v>
      </c>
      <c r="DU33" s="40">
        <v>158.45281050336408</v>
      </c>
      <c r="DV33" s="40">
        <v>154.64512512485254</v>
      </c>
      <c r="DW33" s="40">
        <v>140.63532023856075</v>
      </c>
      <c r="DX33" s="40">
        <v>157.61718413864384</v>
      </c>
      <c r="DY33" s="40">
        <v>148.808995634165</v>
      </c>
      <c r="DZ33" s="40">
        <v>165.60662208225077</v>
      </c>
      <c r="EA33" s="40">
        <v>158.82593805558207</v>
      </c>
      <c r="EB33" s="40">
        <v>0</v>
      </c>
      <c r="EC33" s="40">
        <v>0</v>
      </c>
      <c r="ED33" s="40">
        <v>0</v>
      </c>
      <c r="EE33" s="40">
        <v>0</v>
      </c>
      <c r="EF33" s="40">
        <v>0</v>
      </c>
      <c r="EG33" s="40">
        <v>0</v>
      </c>
      <c r="EH33" s="40">
        <v>0</v>
      </c>
      <c r="EI33" s="40">
        <v>0</v>
      </c>
      <c r="EJ33" s="40">
        <v>106.09679777817992</v>
      </c>
      <c r="EK33" s="40">
        <v>92.406465727463782</v>
      </c>
      <c r="EL33" s="40">
        <v>95.240031426118819</v>
      </c>
      <c r="EM33" s="40">
        <v>106.25670506823751</v>
      </c>
      <c r="EN33" s="40">
        <v>107.290834121994</v>
      </c>
      <c r="EO33" s="40">
        <v>96.375830318584789</v>
      </c>
      <c r="EP33" s="40">
        <v>115.31693439867477</v>
      </c>
      <c r="EQ33" s="40">
        <v>104.55361330479748</v>
      </c>
      <c r="ER33" s="40">
        <v>104.78235811384991</v>
      </c>
      <c r="ES33" s="40">
        <v>119.60004120720134</v>
      </c>
      <c r="ET33" s="40">
        <v>134.15677717724512</v>
      </c>
      <c r="EU33" s="40">
        <v>112.640703519162</v>
      </c>
      <c r="EV33" s="40">
        <v>113.83320650797434</v>
      </c>
      <c r="EW33" s="40">
        <v>126.31152008952425</v>
      </c>
      <c r="EX33" s="40">
        <v>141.80199278159827</v>
      </c>
      <c r="EY33" s="40">
        <v>123.22588065736261</v>
      </c>
      <c r="EZ33" s="40">
        <v>122.03128473681461</v>
      </c>
      <c r="FA33" s="40">
        <v>129.63440222439976</v>
      </c>
      <c r="FB33" s="40">
        <v>146.17237781528979</v>
      </c>
      <c r="FC33" s="40">
        <v>126.98097518629403</v>
      </c>
      <c r="FD33" s="40">
        <v>121.12048323466225</v>
      </c>
      <c r="FE33" s="40">
        <v>94.768311459596205</v>
      </c>
      <c r="FF33" s="40">
        <v>140.40932021908071</v>
      </c>
      <c r="FG33" s="40">
        <v>123.70865201031599</v>
      </c>
      <c r="FH33" s="40">
        <v>122.32522824186786</v>
      </c>
      <c r="FI33" s="40">
        <v>113.15990760009095</v>
      </c>
      <c r="FJ33" s="40">
        <v>110.86891246593349</v>
      </c>
      <c r="FK33" s="40">
        <v>133.17545275106855</v>
      </c>
      <c r="FL33" s="40">
        <v>131.4414198479183</v>
      </c>
      <c r="FM33" s="40">
        <v>128.11393316549444</v>
      </c>
      <c r="FN33" s="40">
        <v>129.43750330697353</v>
      </c>
      <c r="FO33" s="40">
        <v>139.3717273586648</v>
      </c>
      <c r="FP33" s="40">
        <v>138.41110218134051</v>
      </c>
      <c r="FQ33" s="40">
        <v>135.05503108838013</v>
      </c>
      <c r="FR33" s="40">
        <v>136.67552725650751</v>
      </c>
      <c r="FS33" s="40">
        <v>144.35920392717466</v>
      </c>
      <c r="FT33" s="40">
        <v>145.54723249056579</v>
      </c>
      <c r="FU33" s="40">
        <v>143.12494312592585</v>
      </c>
      <c r="FV33" s="40">
        <v>145.45014315882017</v>
      </c>
      <c r="FW33" s="40">
        <v>151.24441862225913</v>
      </c>
      <c r="FX33" s="40">
        <v>157.34426728501987</v>
      </c>
      <c r="FY33" s="40">
        <v>52.941979351860688</v>
      </c>
      <c r="FZ33" s="40">
        <v>0</v>
      </c>
      <c r="GA33" s="40">
        <v>0</v>
      </c>
      <c r="GB33" s="40">
        <v>100.00000000000001</v>
      </c>
      <c r="GC33" s="40">
        <v>105.88430303601275</v>
      </c>
      <c r="GD33" s="40">
        <v>117.79497000436457</v>
      </c>
      <c r="GE33" s="40">
        <v>126.29315000911487</v>
      </c>
      <c r="GF33" s="40">
        <v>131.20475999069956</v>
      </c>
      <c r="GG33" s="40">
        <v>120.00169173091381</v>
      </c>
      <c r="GH33" s="40">
        <v>119.88237526474022</v>
      </c>
      <c r="GI33" s="40">
        <v>132.09114591976277</v>
      </c>
      <c r="GJ33" s="40">
        <v>138.59154643621793</v>
      </c>
      <c r="GK33" s="40">
        <v>145.36578676373418</v>
      </c>
      <c r="GL33" s="40">
        <v>157.7146849776604</v>
      </c>
      <c r="GM33" s="40">
        <v>100.00000000000001</v>
      </c>
      <c r="GN33" s="40">
        <v>105.88430303601275</v>
      </c>
      <c r="GO33" s="40">
        <v>117.79497000436457</v>
      </c>
      <c r="GP33" s="40">
        <v>126.29315000911487</v>
      </c>
      <c r="GQ33" s="40">
        <v>131.20475999069956</v>
      </c>
      <c r="GR33" s="40">
        <v>120.00169173091381</v>
      </c>
      <c r="GS33" s="40">
        <v>119.88237526474022</v>
      </c>
      <c r="GT33" s="40">
        <v>132.09114591976277</v>
      </c>
      <c r="GU33" s="40">
        <v>138.62521611335072</v>
      </c>
      <c r="GV33" s="40">
        <v>146.34168434939275</v>
      </c>
      <c r="GW33" s="40">
        <v>52.57156165922013</v>
      </c>
      <c r="GX33" s="120"/>
      <c r="GY33" s="118" t="s">
        <v>735</v>
      </c>
    </row>
    <row r="34" spans="1:207">
      <c r="A34" s="47"/>
      <c r="B34" s="35"/>
      <c r="C34" s="36"/>
      <c r="D34" s="37"/>
      <c r="E34" s="102"/>
      <c r="F34" s="103"/>
      <c r="G34" s="103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113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68"/>
      <c r="GW34" s="68"/>
      <c r="GX34" s="117"/>
      <c r="GY34" s="118"/>
    </row>
    <row r="35" spans="1:207">
      <c r="A35" s="47"/>
      <c r="B35" s="35"/>
      <c r="C35" s="36"/>
      <c r="D35" s="37"/>
      <c r="E35" s="102"/>
      <c r="F35" s="103"/>
      <c r="G35" s="103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113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68"/>
      <c r="GW35" s="68"/>
      <c r="GX35" s="117"/>
      <c r="GY35" s="118"/>
    </row>
    <row r="36" spans="1:207">
      <c r="C36" s="36"/>
      <c r="G36" s="108"/>
      <c r="H36" s="49"/>
    </row>
    <row r="37" spans="1:207">
      <c r="C37" s="36"/>
      <c r="H37" s="4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4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4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4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</row>
    <row r="38" spans="1:207">
      <c r="H38" s="49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54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51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</row>
    <row r="39" spans="1:207">
      <c r="H39" s="49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7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4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7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1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</row>
    <row r="40" spans="1:207">
      <c r="H40" s="49"/>
      <c r="AQ40" s="87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54"/>
      <c r="BO40" s="87"/>
      <c r="ER40" s="51"/>
    </row>
    <row r="41" spans="1:207">
      <c r="H41" s="49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9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54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9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1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</row>
    <row r="42" spans="1:207">
      <c r="C42" s="36"/>
      <c r="H42" s="49"/>
      <c r="AQ42" s="87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54"/>
      <c r="BO42" s="87"/>
      <c r="ER42" s="51"/>
    </row>
    <row r="43" spans="1:207">
      <c r="C43" s="36"/>
      <c r="H43" s="49"/>
      <c r="AQ43" s="87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54"/>
      <c r="BO43" s="87"/>
      <c r="ER43" s="51"/>
    </row>
    <row r="44" spans="1:207">
      <c r="C44" s="36"/>
      <c r="H44" s="49"/>
      <c r="ER44" s="51"/>
    </row>
    <row r="45" spans="1:207">
      <c r="H45" s="49"/>
      <c r="BC45" s="87"/>
      <c r="BO45" s="87"/>
      <c r="ER45" s="51"/>
    </row>
    <row r="46" spans="1:207">
      <c r="H46" s="49"/>
      <c r="BC46" s="87"/>
      <c r="BO46" s="87"/>
    </row>
    <row r="47" spans="1:207">
      <c r="H47" s="49"/>
      <c r="BC47" s="87"/>
      <c r="BO47" s="87"/>
    </row>
    <row r="48" spans="1:207">
      <c r="H48" s="49"/>
      <c r="BC48" s="87"/>
      <c r="BO48" s="87"/>
    </row>
    <row r="49" spans="8:67">
      <c r="H49" s="49"/>
      <c r="BC49" s="87"/>
      <c r="BO49" s="87"/>
    </row>
    <row r="50" spans="8:67">
      <c r="H50" s="49"/>
      <c r="BC50" s="87"/>
      <c r="BO50" s="87"/>
    </row>
    <row r="51" spans="8:67">
      <c r="H51" s="49"/>
      <c r="BC51" s="87"/>
      <c r="BO51" s="87"/>
    </row>
    <row r="52" spans="8:67">
      <c r="H52" s="49"/>
    </row>
    <row r="53" spans="8:67">
      <c r="H53" s="49"/>
    </row>
    <row r="54" spans="8:67">
      <c r="H54" s="49"/>
    </row>
    <row r="55" spans="8:67">
      <c r="H55" s="49"/>
    </row>
    <row r="56" spans="8:67">
      <c r="H56" s="49"/>
    </row>
    <row r="57" spans="8:67" ht="15" customHeight="1">
      <c r="H57" s="49"/>
    </row>
    <row r="58" spans="8:67" ht="15" customHeight="1">
      <c r="H58" s="49"/>
    </row>
    <row r="59" spans="8:67" ht="15" customHeight="1">
      <c r="H59" s="49"/>
    </row>
    <row r="60" spans="8:67" ht="15" customHeight="1">
      <c r="H60" s="49"/>
    </row>
    <row r="61" spans="8:67" ht="15" customHeight="1">
      <c r="H61" s="49"/>
    </row>
    <row r="62" spans="8:67" ht="15" customHeight="1">
      <c r="H62" s="49"/>
    </row>
    <row r="63" spans="8:67" ht="15" customHeight="1">
      <c r="H63" s="49"/>
    </row>
    <row r="64" spans="8:67" ht="15" customHeight="1">
      <c r="H64" s="49"/>
    </row>
    <row r="65" spans="8:8" ht="15" customHeight="1">
      <c r="H65" s="49"/>
    </row>
    <row r="66" spans="8:8">
      <c r="H66" s="49"/>
    </row>
    <row r="67" spans="8:8">
      <c r="H67" s="49"/>
    </row>
    <row r="68" spans="8:8">
      <c r="H68" s="49"/>
    </row>
    <row r="69" spans="8:8">
      <c r="H69" s="49"/>
    </row>
    <row r="70" spans="8:8">
      <c r="H70" s="49"/>
    </row>
    <row r="71" spans="8:8">
      <c r="H71" s="49"/>
    </row>
    <row r="72" spans="8:8">
      <c r="H72" s="49"/>
    </row>
    <row r="73" spans="8:8">
      <c r="H73" s="49"/>
    </row>
    <row r="74" spans="8:8">
      <c r="H74" s="49"/>
    </row>
    <row r="75" spans="8:8">
      <c r="H75" s="49"/>
    </row>
    <row r="76" spans="8:8">
      <c r="H76" s="49"/>
    </row>
    <row r="77" spans="8:8">
      <c r="H77" s="49"/>
    </row>
    <row r="78" spans="8:8">
      <c r="H78" s="49"/>
    </row>
    <row r="79" spans="8:8">
      <c r="H79" s="49"/>
    </row>
    <row r="80" spans="8:8">
      <c r="H80" s="49"/>
    </row>
    <row r="81" spans="8:8">
      <c r="H81" s="49"/>
    </row>
    <row r="82" spans="8:8">
      <c r="H82" s="49"/>
    </row>
    <row r="83" spans="8:8">
      <c r="H83" s="49"/>
    </row>
    <row r="84" spans="8:8">
      <c r="H84" s="49"/>
    </row>
    <row r="85" spans="8:8">
      <c r="H85" s="49"/>
    </row>
    <row r="86" spans="8:8">
      <c r="H86" s="49"/>
    </row>
    <row r="87" spans="8:8">
      <c r="H87" s="49"/>
    </row>
    <row r="88" spans="8:8">
      <c r="H88" s="49"/>
    </row>
    <row r="89" spans="8:8">
      <c r="H89" s="49"/>
    </row>
    <row r="90" spans="8:8">
      <c r="H90" s="49"/>
    </row>
    <row r="91" spans="8:8">
      <c r="H91" s="49"/>
    </row>
    <row r="92" spans="8:8">
      <c r="H92" s="49"/>
    </row>
    <row r="93" spans="8:8">
      <c r="H93" s="49"/>
    </row>
    <row r="94" spans="8:8">
      <c r="H94" s="49"/>
    </row>
    <row r="95" spans="8:8">
      <c r="H95" s="49"/>
    </row>
    <row r="96" spans="8:8">
      <c r="H96" s="49"/>
    </row>
    <row r="97" spans="8:8">
      <c r="H97" s="49"/>
    </row>
    <row r="98" spans="8:8">
      <c r="H98" s="49"/>
    </row>
    <row r="99" spans="8:8">
      <c r="H99" s="49"/>
    </row>
    <row r="100" spans="8:8">
      <c r="H100" s="49"/>
    </row>
    <row r="101" spans="8:8">
      <c r="H101" s="49"/>
    </row>
    <row r="102" spans="8:8">
      <c r="H102" s="49"/>
    </row>
    <row r="103" spans="8:8">
      <c r="H103" s="49"/>
    </row>
    <row r="104" spans="8:8">
      <c r="H104" s="49"/>
    </row>
    <row r="105" spans="8:8">
      <c r="H105" s="49"/>
    </row>
    <row r="106" spans="8:8">
      <c r="H106" s="49"/>
    </row>
    <row r="107" spans="8:8">
      <c r="H107" s="49"/>
    </row>
    <row r="108" spans="8:8">
      <c r="H108" s="49"/>
    </row>
    <row r="109" spans="8:8">
      <c r="H109" s="49"/>
    </row>
    <row r="110" spans="8:8">
      <c r="H110" s="49"/>
    </row>
    <row r="111" spans="8:8">
      <c r="H111" s="49"/>
    </row>
    <row r="112" spans="8:8">
      <c r="H112" s="49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25" right="0.25" top="0.75" bottom="0.75" header="0.3" footer="0.3"/>
  <pageSetup paperSize="9" scale="66" fitToWidth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Y66"/>
  <sheetViews>
    <sheetView view="pageBreakPreview" zoomScaleNormal="100" zoomScaleSheetLayoutView="100" workbookViewId="0">
      <pane xSplit="7" ySplit="5" topLeftCell="DB6" activePane="bottomRight" state="frozen"/>
      <selection activeCell="I91" sqref="I91"/>
      <selection pane="topRight" activeCell="I91" sqref="I91"/>
      <selection pane="bottomLeft" activeCell="I91" sqref="I91"/>
      <selection pane="bottomRight" activeCell="F6" sqref="F6:G6"/>
    </sheetView>
  </sheetViews>
  <sheetFormatPr defaultColWidth="9.140625" defaultRowHeight="15"/>
  <cols>
    <col min="1" max="1" width="3.28515625" style="14" customWidth="1"/>
    <col min="2" max="2" width="3.28515625" style="15" customWidth="1"/>
    <col min="3" max="3" width="4.5703125" style="16" customWidth="1"/>
    <col min="4" max="4" width="8.42578125" style="17" customWidth="1"/>
    <col min="5" max="5" width="7.140625" style="15" customWidth="1"/>
    <col min="6" max="6" width="2" style="15" customWidth="1"/>
    <col min="7" max="7" width="47.7109375" style="15" customWidth="1"/>
    <col min="8" max="70" width="5.7109375" style="15" hidden="1" customWidth="1"/>
    <col min="71" max="71" width="6.7109375" style="15" hidden="1" customWidth="1"/>
    <col min="72" max="84" width="5.7109375" style="15" hidden="1" customWidth="1"/>
    <col min="85" max="87" width="6.7109375" style="15" hidden="1" customWidth="1"/>
    <col min="88" max="91" width="5.7109375" style="15" hidden="1" customWidth="1"/>
    <col min="92" max="105" width="5" style="15" hidden="1" customWidth="1"/>
    <col min="106" max="106" width="5.140625" style="15" customWidth="1"/>
    <col min="107" max="107" width="5.42578125" style="15" customWidth="1"/>
    <col min="108" max="117" width="5.42578125" style="15" hidden="1" customWidth="1"/>
    <col min="118" max="119" width="5.42578125" style="15" customWidth="1"/>
    <col min="120" max="127" width="5.42578125" style="15" hidden="1" customWidth="1"/>
    <col min="128" max="153" width="5" style="15" hidden="1" customWidth="1"/>
    <col min="154" max="154" width="5.42578125" style="15" hidden="1" customWidth="1"/>
    <col min="155" max="157" width="5.7109375" style="15" hidden="1" customWidth="1"/>
    <col min="158" max="158" width="5" style="15" hidden="1" customWidth="1"/>
    <col min="159" max="159" width="5" style="15" bestFit="1" customWidth="1"/>
    <col min="160" max="160" width="5" style="15" customWidth="1"/>
    <col min="161" max="162" width="5" style="15" hidden="1" customWidth="1"/>
    <col min="163" max="163" width="5" style="15" customWidth="1"/>
    <col min="164" max="164" width="4.7109375" style="15" customWidth="1"/>
    <col min="165" max="167" width="7.7109375" style="15" hidden="1" customWidth="1"/>
    <col min="168" max="175" width="5" style="15" hidden="1" customWidth="1"/>
    <col min="176" max="177" width="5" style="15" customWidth="1"/>
    <col min="178" max="250" width="5" style="15" hidden="1" customWidth="1"/>
    <col min="251" max="252" width="5.42578125" style="15" hidden="1" customWidth="1"/>
    <col min="253" max="266" width="5" style="15" hidden="1" customWidth="1"/>
    <col min="267" max="267" width="6.42578125" style="15" hidden="1" customWidth="1"/>
    <col min="268" max="296" width="5" style="15" hidden="1" customWidth="1"/>
    <col min="297" max="298" width="5" style="15" customWidth="1"/>
    <col min="299" max="307" width="5" style="15" hidden="1" customWidth="1"/>
    <col min="308" max="308" width="6.7109375" style="15" hidden="1" customWidth="1"/>
    <col min="309" max="310" width="5" style="15" customWidth="1"/>
    <col min="311" max="339" width="5" style="15" hidden="1" customWidth="1"/>
    <col min="340" max="340" width="5.42578125" style="15" hidden="1" customWidth="1"/>
    <col min="341" max="344" width="5" style="15" hidden="1" customWidth="1"/>
    <col min="345" max="345" width="4.7109375" style="15" hidden="1" customWidth="1"/>
    <col min="346" max="348" width="5" style="15" hidden="1" customWidth="1"/>
    <col min="349" max="349" width="4.85546875" style="15" hidden="1" customWidth="1"/>
    <col min="350" max="350" width="5.28515625" style="15" hidden="1" customWidth="1"/>
    <col min="351" max="352" width="5.7109375" style="15" hidden="1" customWidth="1"/>
    <col min="353" max="353" width="5" style="15" bestFit="1" customWidth="1"/>
    <col min="354" max="354" width="5.28515625" style="15" customWidth="1"/>
    <col min="355" max="356" width="5.28515625" style="15" hidden="1" customWidth="1"/>
    <col min="357" max="358" width="5.28515625" style="15" customWidth="1"/>
    <col min="359" max="359" width="7.7109375" style="15" hidden="1" customWidth="1"/>
    <col min="360" max="361" width="7.28515625" style="15" hidden="1" customWidth="1"/>
    <col min="362" max="362" width="2" style="15" customWidth="1"/>
    <col min="363" max="363" width="45.7109375" style="15" customWidth="1"/>
    <col min="364" max="16384" width="9.140625" style="15"/>
  </cols>
  <sheetData>
    <row r="1" spans="1:363" ht="15" customHeight="1">
      <c r="A1" s="570" t="s">
        <v>893</v>
      </c>
      <c r="B1" s="615" t="s">
        <v>894</v>
      </c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5"/>
      <c r="AU1" s="615"/>
      <c r="AV1" s="615"/>
      <c r="AW1" s="615"/>
      <c r="AX1" s="615"/>
      <c r="AY1" s="615"/>
      <c r="AZ1" s="615"/>
      <c r="BA1" s="615"/>
      <c r="BB1" s="615"/>
      <c r="BC1" s="615"/>
      <c r="BD1" s="615"/>
      <c r="BE1" s="615"/>
      <c r="BF1" s="615"/>
      <c r="BG1" s="615"/>
      <c r="BH1" s="615"/>
      <c r="BI1" s="615"/>
      <c r="BJ1" s="615"/>
      <c r="BK1" s="615"/>
      <c r="BL1" s="615"/>
      <c r="BM1" s="615"/>
      <c r="BN1" s="615"/>
      <c r="BO1" s="615"/>
      <c r="BP1" s="615"/>
      <c r="BQ1" s="615"/>
      <c r="BR1" s="615"/>
      <c r="BS1" s="615"/>
      <c r="BT1" s="615"/>
      <c r="BU1" s="615"/>
      <c r="BV1" s="615"/>
      <c r="BW1" s="615"/>
      <c r="BX1" s="615"/>
      <c r="BY1" s="615"/>
      <c r="BZ1" s="615"/>
      <c r="CA1" s="615"/>
      <c r="CB1" s="615"/>
      <c r="CC1" s="615"/>
      <c r="CD1" s="615"/>
      <c r="CE1" s="615"/>
      <c r="CF1" s="615"/>
      <c r="CG1" s="615"/>
      <c r="CH1" s="615"/>
      <c r="CI1" s="615"/>
      <c r="CJ1" s="615"/>
      <c r="CK1" s="615"/>
      <c r="CL1" s="615"/>
      <c r="CM1" s="615"/>
      <c r="CN1" s="615"/>
      <c r="CO1" s="615"/>
      <c r="CP1" s="615"/>
      <c r="CQ1" s="615"/>
      <c r="CR1" s="615"/>
      <c r="CS1" s="615"/>
      <c r="CT1" s="615"/>
      <c r="CU1" s="615"/>
      <c r="CV1" s="615"/>
      <c r="CW1" s="615"/>
      <c r="CX1" s="615"/>
      <c r="CY1" s="615"/>
      <c r="CZ1" s="615"/>
      <c r="DA1" s="615"/>
      <c r="DB1" s="615"/>
      <c r="DC1" s="615"/>
      <c r="DD1" s="615"/>
      <c r="DE1" s="615"/>
      <c r="DF1" s="615"/>
      <c r="DG1" s="615"/>
      <c r="DH1" s="615"/>
      <c r="DI1" s="615"/>
      <c r="DJ1" s="615"/>
      <c r="DK1" s="615"/>
      <c r="DL1" s="616"/>
      <c r="DM1" s="615"/>
      <c r="DN1" s="615"/>
      <c r="DO1" s="615"/>
      <c r="DP1" s="615"/>
      <c r="DQ1" s="615"/>
      <c r="DR1" s="615"/>
      <c r="DS1" s="615"/>
      <c r="DT1" s="615"/>
      <c r="DU1" s="615"/>
      <c r="DV1" s="615"/>
      <c r="DW1" s="615"/>
      <c r="DX1" s="615"/>
      <c r="DY1" s="615"/>
      <c r="DZ1" s="615"/>
      <c r="EA1" s="615"/>
      <c r="EB1" s="615"/>
      <c r="EC1" s="615"/>
      <c r="ED1" s="615"/>
      <c r="EE1" s="615"/>
      <c r="EF1" s="615"/>
      <c r="EG1" s="615"/>
      <c r="EH1" s="615"/>
      <c r="EI1" s="615"/>
      <c r="EJ1" s="615"/>
      <c r="EK1" s="615"/>
      <c r="EL1" s="615"/>
      <c r="EM1" s="615"/>
      <c r="EN1" s="615"/>
      <c r="EO1" s="615"/>
      <c r="EP1" s="615"/>
      <c r="EQ1" s="615"/>
      <c r="ER1" s="615"/>
      <c r="ES1" s="615"/>
      <c r="ET1" s="615"/>
      <c r="EU1" s="615"/>
      <c r="EV1" s="615"/>
      <c r="EW1" s="615"/>
      <c r="EX1" s="615"/>
      <c r="EY1" s="615"/>
      <c r="EZ1" s="615"/>
      <c r="FA1" s="615"/>
      <c r="FB1" s="615"/>
      <c r="FC1" s="615"/>
      <c r="FD1" s="615"/>
      <c r="FE1" s="615"/>
      <c r="FF1" s="615"/>
      <c r="FG1" s="615"/>
      <c r="FH1" s="615"/>
      <c r="FI1" s="615"/>
      <c r="FJ1" s="615"/>
      <c r="FK1" s="615"/>
      <c r="FL1" s="615"/>
      <c r="FM1" s="615"/>
      <c r="FN1" s="615"/>
      <c r="FO1" s="615"/>
      <c r="FP1" s="615"/>
      <c r="FQ1" s="615"/>
      <c r="FR1" s="615"/>
      <c r="FS1" s="615"/>
      <c r="FT1" s="615"/>
      <c r="FU1" s="615"/>
      <c r="FV1" s="615"/>
      <c r="FW1" s="615"/>
      <c r="FX1" s="615"/>
      <c r="FY1" s="615"/>
      <c r="FZ1" s="615"/>
      <c r="GA1" s="615"/>
      <c r="GB1" s="615"/>
      <c r="GC1" s="615"/>
      <c r="GD1" s="615"/>
      <c r="GE1" s="615"/>
      <c r="GF1" s="615"/>
      <c r="GG1" s="615"/>
      <c r="GH1" s="615"/>
      <c r="GI1" s="615"/>
      <c r="GJ1" s="615"/>
      <c r="GK1" s="615"/>
      <c r="GL1" s="615"/>
      <c r="GM1" s="615"/>
      <c r="GN1" s="615"/>
      <c r="GO1" s="615"/>
      <c r="GP1" s="615"/>
      <c r="GQ1" s="615"/>
      <c r="GR1" s="615"/>
      <c r="GS1" s="615"/>
      <c r="GT1" s="615"/>
      <c r="GU1" s="615"/>
      <c r="GV1" s="615"/>
      <c r="GW1" s="615"/>
      <c r="GX1" s="615"/>
      <c r="GY1" s="615"/>
      <c r="GZ1" s="615"/>
      <c r="HA1" s="615"/>
      <c r="HB1" s="615"/>
      <c r="HC1" s="615"/>
      <c r="HD1" s="615"/>
      <c r="HE1" s="615"/>
      <c r="HF1" s="615"/>
      <c r="HG1" s="615"/>
      <c r="HH1" s="615"/>
      <c r="HI1" s="615"/>
      <c r="HJ1" s="615"/>
      <c r="HK1" s="615"/>
      <c r="HL1" s="615"/>
      <c r="HM1" s="615"/>
      <c r="HN1" s="615"/>
      <c r="HO1" s="615"/>
      <c r="HP1" s="615"/>
      <c r="HQ1" s="615"/>
      <c r="HR1" s="615"/>
      <c r="HS1" s="615"/>
      <c r="HT1" s="615"/>
      <c r="HU1" s="615"/>
      <c r="HV1" s="615"/>
      <c r="HW1" s="615"/>
      <c r="HX1" s="615"/>
      <c r="HY1" s="615"/>
      <c r="HZ1" s="615"/>
      <c r="IA1" s="615"/>
      <c r="IB1" s="615"/>
      <c r="IC1" s="615"/>
      <c r="ID1" s="615"/>
      <c r="IE1" s="615"/>
      <c r="IF1" s="615"/>
      <c r="IG1" s="615"/>
      <c r="IH1" s="615"/>
      <c r="II1" s="615"/>
      <c r="IJ1" s="615"/>
      <c r="IK1" s="615"/>
      <c r="IL1" s="615"/>
      <c r="IM1" s="615"/>
      <c r="IN1" s="615"/>
      <c r="IO1" s="615"/>
      <c r="IP1" s="615"/>
      <c r="IQ1" s="615"/>
      <c r="IR1" s="615"/>
      <c r="IS1" s="615"/>
      <c r="IT1" s="615"/>
      <c r="IU1" s="615"/>
      <c r="IV1" s="615"/>
      <c r="IW1" s="615"/>
      <c r="IX1" s="615"/>
      <c r="IY1" s="615"/>
      <c r="IZ1" s="615"/>
      <c r="JA1" s="615"/>
      <c r="JB1" s="615"/>
      <c r="JC1" s="615"/>
      <c r="JD1" s="615"/>
      <c r="JE1" s="615"/>
      <c r="JF1" s="615"/>
      <c r="JG1" s="615"/>
      <c r="JH1" s="615"/>
      <c r="JI1" s="615"/>
      <c r="JJ1" s="615"/>
      <c r="JK1" s="615"/>
      <c r="JL1" s="615"/>
      <c r="JM1" s="615"/>
      <c r="JN1" s="615"/>
      <c r="JO1" s="615"/>
      <c r="JP1" s="615"/>
      <c r="JQ1" s="615"/>
      <c r="JR1" s="615"/>
      <c r="JS1" s="615"/>
      <c r="JT1" s="615"/>
      <c r="JU1" s="615"/>
      <c r="JV1" s="615"/>
      <c r="JW1" s="615"/>
      <c r="JX1" s="615"/>
      <c r="JY1" s="615"/>
      <c r="JZ1" s="615"/>
      <c r="KA1" s="615"/>
      <c r="KB1" s="615"/>
      <c r="KC1" s="615"/>
      <c r="KD1" s="615"/>
      <c r="KE1" s="615"/>
      <c r="KF1" s="615"/>
      <c r="KG1" s="615"/>
      <c r="KH1" s="615"/>
      <c r="KI1" s="615"/>
      <c r="KJ1" s="615"/>
      <c r="KK1" s="615"/>
      <c r="KL1" s="615"/>
      <c r="KM1" s="615"/>
      <c r="KN1" s="615"/>
      <c r="KO1" s="615"/>
      <c r="KP1" s="615"/>
      <c r="KQ1" s="615"/>
      <c r="KR1" s="615"/>
      <c r="KS1" s="615"/>
      <c r="KT1" s="615"/>
      <c r="KU1" s="615"/>
      <c r="KV1" s="615"/>
      <c r="KW1" s="615"/>
      <c r="KX1" s="615"/>
      <c r="KY1" s="615"/>
      <c r="KZ1" s="615"/>
      <c r="LA1" s="615"/>
      <c r="LB1" s="615"/>
      <c r="LC1" s="615"/>
      <c r="LD1" s="615"/>
      <c r="LE1" s="615"/>
      <c r="LF1" s="615"/>
      <c r="LG1" s="615"/>
      <c r="LH1" s="615"/>
      <c r="LI1" s="615"/>
      <c r="LJ1" s="615"/>
      <c r="LK1" s="615"/>
      <c r="LL1" s="615"/>
      <c r="LM1" s="615"/>
      <c r="LN1" s="615"/>
      <c r="LO1" s="615"/>
      <c r="LP1" s="615"/>
      <c r="LQ1" s="615"/>
      <c r="LR1" s="615"/>
      <c r="LS1" s="615"/>
      <c r="LT1" s="615"/>
      <c r="LU1" s="615"/>
      <c r="LV1" s="615"/>
      <c r="LW1" s="615"/>
      <c r="LX1" s="615"/>
      <c r="LY1" s="615"/>
      <c r="LZ1" s="615"/>
      <c r="MA1" s="615"/>
      <c r="MB1" s="615"/>
      <c r="MC1" s="615"/>
      <c r="MD1" s="615"/>
      <c r="ME1" s="615"/>
      <c r="MF1" s="615"/>
      <c r="MG1" s="615"/>
      <c r="MH1" s="615"/>
      <c r="MI1" s="615"/>
      <c r="MJ1" s="615"/>
      <c r="MK1" s="615"/>
      <c r="ML1" s="615"/>
      <c r="MM1" s="615"/>
      <c r="MN1" s="615"/>
      <c r="MO1" s="615"/>
      <c r="MP1" s="615"/>
      <c r="MQ1" s="615"/>
      <c r="MR1" s="615"/>
      <c r="MS1" s="615"/>
      <c r="MT1" s="615"/>
      <c r="MU1" s="615"/>
      <c r="MV1" s="615"/>
      <c r="MW1" s="615"/>
      <c r="MX1" s="615"/>
      <c r="MY1" s="615"/>
    </row>
    <row r="2" spans="1:363" ht="15" customHeight="1">
      <c r="A2" s="571"/>
      <c r="B2" s="617" t="s">
        <v>895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  <c r="CR2" s="617"/>
      <c r="CS2" s="617"/>
      <c r="CT2" s="617"/>
      <c r="CU2" s="617"/>
      <c r="CV2" s="617"/>
      <c r="CW2" s="617"/>
      <c r="CX2" s="617"/>
      <c r="CY2" s="617"/>
      <c r="CZ2" s="617"/>
      <c r="DA2" s="617"/>
      <c r="DB2" s="617"/>
      <c r="DC2" s="617"/>
      <c r="DD2" s="617"/>
      <c r="DE2" s="617"/>
      <c r="DF2" s="617"/>
      <c r="DG2" s="617"/>
      <c r="DH2" s="617"/>
      <c r="DI2" s="617"/>
      <c r="DJ2" s="617"/>
      <c r="DK2" s="617"/>
      <c r="DL2" s="618"/>
      <c r="DM2" s="617"/>
      <c r="DN2" s="617"/>
      <c r="DO2" s="617"/>
      <c r="DP2" s="617"/>
      <c r="DQ2" s="617"/>
      <c r="DR2" s="617"/>
      <c r="DS2" s="617"/>
      <c r="DT2" s="617"/>
      <c r="DU2" s="617"/>
      <c r="DV2" s="617"/>
      <c r="DW2" s="617"/>
      <c r="DX2" s="617"/>
      <c r="DY2" s="617"/>
      <c r="DZ2" s="617"/>
      <c r="EA2" s="617"/>
      <c r="EB2" s="617"/>
      <c r="EC2" s="617"/>
      <c r="ED2" s="617"/>
      <c r="EE2" s="617"/>
      <c r="EF2" s="617"/>
      <c r="EG2" s="617"/>
      <c r="EH2" s="617"/>
      <c r="EI2" s="617"/>
      <c r="EJ2" s="617"/>
      <c r="EK2" s="617"/>
      <c r="EL2" s="617"/>
      <c r="EM2" s="617"/>
      <c r="EN2" s="617"/>
      <c r="EO2" s="617"/>
      <c r="EP2" s="617"/>
      <c r="EQ2" s="617"/>
      <c r="ER2" s="617"/>
      <c r="ES2" s="617"/>
      <c r="ET2" s="617"/>
      <c r="EU2" s="617"/>
      <c r="EV2" s="617"/>
      <c r="EW2" s="617"/>
      <c r="EX2" s="617"/>
      <c r="EY2" s="617"/>
      <c r="EZ2" s="617"/>
      <c r="FA2" s="617"/>
      <c r="FB2" s="617"/>
      <c r="FC2" s="617"/>
      <c r="FD2" s="617"/>
      <c r="FE2" s="617"/>
      <c r="FF2" s="617"/>
      <c r="FG2" s="617"/>
      <c r="FH2" s="617"/>
      <c r="FI2" s="617"/>
      <c r="FJ2" s="617"/>
      <c r="FK2" s="617"/>
      <c r="FL2" s="617"/>
      <c r="FM2" s="617"/>
      <c r="FN2" s="617"/>
      <c r="FO2" s="617"/>
      <c r="FP2" s="617"/>
      <c r="FQ2" s="617"/>
      <c r="FR2" s="617"/>
      <c r="FS2" s="617"/>
      <c r="FT2" s="617"/>
      <c r="FU2" s="617"/>
      <c r="FV2" s="617"/>
      <c r="FW2" s="617"/>
      <c r="FX2" s="617"/>
      <c r="FY2" s="617"/>
      <c r="FZ2" s="617"/>
      <c r="GA2" s="617"/>
      <c r="GB2" s="617"/>
      <c r="GC2" s="617"/>
      <c r="GD2" s="617"/>
      <c r="GE2" s="617"/>
      <c r="GF2" s="617"/>
      <c r="GG2" s="617"/>
      <c r="GH2" s="617"/>
      <c r="GI2" s="617"/>
      <c r="GJ2" s="617"/>
      <c r="GK2" s="617"/>
      <c r="GL2" s="617"/>
      <c r="GM2" s="617"/>
      <c r="GN2" s="617"/>
      <c r="GO2" s="617"/>
      <c r="GP2" s="617"/>
      <c r="GQ2" s="617"/>
      <c r="GR2" s="617"/>
      <c r="GS2" s="617"/>
      <c r="GT2" s="617"/>
      <c r="GU2" s="617"/>
      <c r="GV2" s="617"/>
      <c r="GW2" s="617"/>
      <c r="GX2" s="617"/>
      <c r="GY2" s="617"/>
      <c r="GZ2" s="617"/>
      <c r="HA2" s="617"/>
      <c r="HB2" s="617"/>
      <c r="HC2" s="617"/>
      <c r="HD2" s="617"/>
      <c r="HE2" s="617"/>
      <c r="HF2" s="617"/>
      <c r="HG2" s="617"/>
      <c r="HH2" s="617"/>
      <c r="HI2" s="617"/>
      <c r="HJ2" s="617"/>
      <c r="HK2" s="617"/>
      <c r="HL2" s="617"/>
      <c r="HM2" s="617"/>
      <c r="HN2" s="617"/>
      <c r="HO2" s="617"/>
      <c r="HP2" s="617"/>
      <c r="HQ2" s="617"/>
      <c r="HR2" s="617"/>
      <c r="HS2" s="617"/>
      <c r="HT2" s="617"/>
      <c r="HU2" s="617"/>
      <c r="HV2" s="617"/>
      <c r="HW2" s="617"/>
      <c r="HX2" s="617"/>
      <c r="HY2" s="617"/>
      <c r="HZ2" s="617"/>
      <c r="IA2" s="617"/>
      <c r="IB2" s="617"/>
      <c r="IC2" s="617"/>
      <c r="ID2" s="617"/>
      <c r="IE2" s="617"/>
      <c r="IF2" s="617"/>
      <c r="IG2" s="617"/>
      <c r="IH2" s="617"/>
      <c r="II2" s="617"/>
      <c r="IJ2" s="617"/>
      <c r="IK2" s="617"/>
      <c r="IL2" s="617"/>
      <c r="IM2" s="617"/>
      <c r="IN2" s="617"/>
      <c r="IO2" s="617"/>
      <c r="IP2" s="617"/>
      <c r="IQ2" s="617"/>
      <c r="IR2" s="617"/>
      <c r="IS2" s="617"/>
      <c r="IT2" s="617"/>
      <c r="IU2" s="617"/>
      <c r="IV2" s="617"/>
      <c r="IW2" s="617"/>
      <c r="IX2" s="617"/>
      <c r="IY2" s="617"/>
      <c r="IZ2" s="617"/>
      <c r="JA2" s="617"/>
      <c r="JB2" s="617"/>
      <c r="JC2" s="617"/>
      <c r="JD2" s="617"/>
      <c r="JE2" s="617"/>
      <c r="JF2" s="617"/>
      <c r="JG2" s="617"/>
      <c r="JH2" s="617"/>
      <c r="JI2" s="617"/>
      <c r="JJ2" s="617"/>
      <c r="JK2" s="617"/>
      <c r="JL2" s="617"/>
      <c r="JM2" s="617"/>
      <c r="JN2" s="617"/>
      <c r="JO2" s="617"/>
      <c r="JP2" s="617"/>
      <c r="JQ2" s="617"/>
      <c r="JR2" s="617"/>
      <c r="JS2" s="617"/>
      <c r="JT2" s="617"/>
      <c r="JU2" s="617"/>
      <c r="JV2" s="617"/>
      <c r="JW2" s="617"/>
      <c r="JX2" s="617"/>
      <c r="JY2" s="617"/>
      <c r="JZ2" s="617"/>
      <c r="KA2" s="617"/>
      <c r="KB2" s="617"/>
      <c r="KC2" s="617"/>
      <c r="KD2" s="617"/>
      <c r="KE2" s="617"/>
      <c r="KF2" s="617"/>
      <c r="KG2" s="617"/>
      <c r="KH2" s="617"/>
      <c r="KI2" s="617"/>
      <c r="KJ2" s="617"/>
      <c r="KK2" s="617"/>
      <c r="KL2" s="617"/>
      <c r="KM2" s="617"/>
      <c r="KN2" s="617"/>
      <c r="KO2" s="617"/>
      <c r="KP2" s="617"/>
      <c r="KQ2" s="617"/>
      <c r="KR2" s="617"/>
      <c r="KS2" s="617"/>
      <c r="KT2" s="617"/>
      <c r="KU2" s="617"/>
      <c r="KV2" s="617"/>
      <c r="KW2" s="617"/>
      <c r="KX2" s="617"/>
      <c r="KY2" s="617"/>
      <c r="KZ2" s="617"/>
      <c r="LA2" s="617"/>
      <c r="LB2" s="617"/>
      <c r="LC2" s="617"/>
      <c r="LD2" s="617"/>
      <c r="LE2" s="617"/>
      <c r="LF2" s="617"/>
      <c r="LG2" s="617"/>
      <c r="LH2" s="617"/>
      <c r="LI2" s="617"/>
      <c r="LJ2" s="617"/>
      <c r="LK2" s="617"/>
      <c r="LL2" s="617"/>
      <c r="LM2" s="617"/>
      <c r="LN2" s="617"/>
      <c r="LO2" s="617"/>
      <c r="LP2" s="617"/>
      <c r="LQ2" s="617"/>
      <c r="LR2" s="617"/>
      <c r="LS2" s="617"/>
      <c r="LT2" s="617"/>
      <c r="LU2" s="617"/>
      <c r="LV2" s="617"/>
      <c r="LW2" s="617"/>
      <c r="LX2" s="617"/>
      <c r="LY2" s="617"/>
      <c r="LZ2" s="617"/>
      <c r="MA2" s="617"/>
      <c r="MB2" s="617"/>
      <c r="MC2" s="617"/>
      <c r="MD2" s="617"/>
      <c r="ME2" s="617"/>
      <c r="MF2" s="617"/>
      <c r="MG2" s="617"/>
      <c r="MH2" s="617"/>
      <c r="MI2" s="617"/>
      <c r="MJ2" s="617"/>
      <c r="MK2" s="617"/>
      <c r="ML2" s="617"/>
      <c r="MM2" s="617"/>
      <c r="MN2" s="617"/>
      <c r="MO2" s="617"/>
      <c r="MP2" s="617"/>
      <c r="MQ2" s="617"/>
      <c r="MR2" s="617"/>
      <c r="MS2" s="617"/>
      <c r="MT2" s="617"/>
      <c r="MU2" s="617"/>
      <c r="MV2" s="617"/>
      <c r="MW2" s="617"/>
      <c r="MX2" s="617"/>
      <c r="MY2" s="617"/>
    </row>
    <row r="3" spans="1:363" s="10" customFormat="1" ht="15" customHeight="1" thickBot="1">
      <c r="A3" s="571"/>
      <c r="B3" s="15"/>
      <c r="C3" s="16"/>
      <c r="D3" s="20"/>
      <c r="E3" s="21"/>
      <c r="F3" s="22"/>
      <c r="G3" s="2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19"/>
      <c r="LH3" s="19"/>
      <c r="LI3" s="19"/>
      <c r="LJ3" s="19"/>
      <c r="LK3" s="19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66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19"/>
      <c r="MY3" s="19"/>
    </row>
    <row r="4" spans="1:363" s="10" customFormat="1" ht="69.95" customHeight="1">
      <c r="A4" s="571"/>
      <c r="B4" s="612" t="s">
        <v>480</v>
      </c>
      <c r="C4" s="612"/>
      <c r="D4" s="610" t="s">
        <v>482</v>
      </c>
      <c r="E4" s="612" t="s">
        <v>483</v>
      </c>
      <c r="F4" s="612" t="s">
        <v>484</v>
      </c>
      <c r="G4" s="612"/>
      <c r="H4" s="579" t="s">
        <v>744</v>
      </c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579"/>
      <c r="AL4" s="579"/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  <c r="AX4" s="579"/>
      <c r="AY4" s="579"/>
      <c r="AZ4" s="579"/>
      <c r="BA4" s="579"/>
      <c r="BB4" s="579"/>
      <c r="BC4" s="579"/>
      <c r="BD4" s="579"/>
      <c r="BE4" s="579"/>
      <c r="BF4" s="579"/>
      <c r="BG4" s="579"/>
      <c r="BH4" s="579"/>
      <c r="BI4" s="579"/>
      <c r="BJ4" s="579"/>
      <c r="BK4" s="579"/>
      <c r="BL4" s="579"/>
      <c r="BM4" s="579"/>
      <c r="BN4" s="579"/>
      <c r="BO4" s="579"/>
      <c r="BP4" s="579"/>
      <c r="BQ4" s="579"/>
      <c r="BR4" s="579"/>
      <c r="BS4" s="579"/>
      <c r="BT4" s="579"/>
      <c r="BU4" s="579"/>
      <c r="BV4" s="579"/>
      <c r="BW4" s="579"/>
      <c r="BX4" s="579"/>
      <c r="BY4" s="579"/>
      <c r="BZ4" s="579"/>
      <c r="CA4" s="579"/>
      <c r="CB4" s="579"/>
      <c r="CC4" s="579"/>
      <c r="CD4" s="579"/>
      <c r="CE4" s="579"/>
      <c r="CF4" s="579"/>
      <c r="CG4" s="579"/>
      <c r="CH4" s="579"/>
      <c r="CI4" s="579"/>
      <c r="CJ4" s="579"/>
      <c r="CK4" s="579"/>
      <c r="CL4" s="579"/>
      <c r="CM4" s="579"/>
      <c r="CN4" s="579"/>
      <c r="CO4" s="579"/>
      <c r="CP4" s="579"/>
      <c r="CQ4" s="579"/>
      <c r="CR4" s="579"/>
      <c r="CS4" s="579"/>
      <c r="CT4" s="579"/>
      <c r="CU4" s="579"/>
      <c r="CV4" s="579"/>
      <c r="CW4" s="579"/>
      <c r="CX4" s="579"/>
      <c r="CY4" s="579"/>
      <c r="CZ4" s="579"/>
      <c r="DA4" s="579"/>
      <c r="DB4" s="579"/>
      <c r="DC4" s="579"/>
      <c r="DD4" s="579"/>
      <c r="DE4" s="579"/>
      <c r="DF4" s="579"/>
      <c r="DG4" s="579"/>
      <c r="DH4" s="579"/>
      <c r="DI4" s="579"/>
      <c r="DJ4" s="579"/>
      <c r="DK4" s="579"/>
      <c r="DL4" s="580"/>
      <c r="DM4" s="579"/>
      <c r="DN4" s="579"/>
      <c r="DO4" s="579"/>
      <c r="DP4" s="579"/>
      <c r="DQ4" s="579"/>
      <c r="DR4" s="579"/>
      <c r="DS4" s="579"/>
      <c r="DT4" s="579"/>
      <c r="DU4" s="579"/>
      <c r="DV4" s="579"/>
      <c r="DW4" s="579"/>
      <c r="DX4" s="579"/>
      <c r="DY4" s="579"/>
      <c r="DZ4" s="579"/>
      <c r="EA4" s="579"/>
      <c r="EB4" s="579"/>
      <c r="EC4" s="579"/>
      <c r="ED4" s="579"/>
      <c r="EE4" s="579"/>
      <c r="EF4" s="579"/>
      <c r="EG4" s="579"/>
      <c r="EH4" s="579"/>
      <c r="EI4" s="579"/>
      <c r="EJ4" s="579"/>
      <c r="EK4" s="579"/>
      <c r="EL4" s="579"/>
      <c r="EM4" s="579"/>
      <c r="EN4" s="579"/>
      <c r="EO4" s="579"/>
      <c r="EP4" s="579"/>
      <c r="EQ4" s="579"/>
      <c r="ER4" s="579"/>
      <c r="ES4" s="579"/>
      <c r="ET4" s="579"/>
      <c r="EU4" s="579"/>
      <c r="EV4" s="579"/>
      <c r="EW4" s="579"/>
      <c r="EX4" s="579"/>
      <c r="EY4" s="579"/>
      <c r="EZ4" s="579"/>
      <c r="FA4" s="579"/>
      <c r="FB4" s="579"/>
      <c r="FC4" s="579"/>
      <c r="FD4" s="579"/>
      <c r="FE4" s="581"/>
      <c r="FF4" s="581"/>
      <c r="FG4" s="581"/>
      <c r="FH4" s="581"/>
      <c r="FI4" s="581"/>
      <c r="FJ4" s="581"/>
      <c r="FK4" s="581"/>
      <c r="FL4" s="581"/>
      <c r="FM4" s="581"/>
      <c r="FN4" s="581"/>
      <c r="FO4" s="581"/>
      <c r="FP4" s="581"/>
      <c r="FQ4" s="581"/>
      <c r="FR4" s="581"/>
      <c r="FS4" s="581"/>
      <c r="FT4" s="581"/>
      <c r="FU4" s="581"/>
      <c r="FV4" s="579"/>
      <c r="FW4" s="579"/>
      <c r="FX4" s="579"/>
      <c r="FY4" s="579"/>
      <c r="FZ4" s="579"/>
      <c r="GA4" s="579"/>
      <c r="GB4" s="579"/>
      <c r="GC4" s="24"/>
      <c r="GD4" s="24"/>
      <c r="GE4" s="24"/>
      <c r="GF4" s="579" t="s">
        <v>919</v>
      </c>
      <c r="GG4" s="579"/>
      <c r="GH4" s="579"/>
      <c r="GI4" s="579"/>
      <c r="GJ4" s="579"/>
      <c r="GK4" s="579"/>
      <c r="GL4" s="579"/>
      <c r="GM4" s="579"/>
      <c r="GN4" s="579"/>
      <c r="GO4" s="579"/>
      <c r="GP4" s="579"/>
      <c r="GQ4" s="579"/>
      <c r="GR4" s="579"/>
      <c r="GS4" s="579"/>
      <c r="GT4" s="579"/>
      <c r="GU4" s="579"/>
      <c r="GV4" s="579"/>
      <c r="GW4" s="579"/>
      <c r="GX4" s="579"/>
      <c r="GY4" s="579"/>
      <c r="GZ4" s="579"/>
      <c r="HA4" s="579"/>
      <c r="HB4" s="579"/>
      <c r="HC4" s="579"/>
      <c r="HD4" s="579"/>
      <c r="HE4" s="579"/>
      <c r="HF4" s="579"/>
      <c r="HG4" s="579"/>
      <c r="HH4" s="579"/>
      <c r="HI4" s="579"/>
      <c r="HJ4" s="579"/>
      <c r="HK4" s="579"/>
      <c r="HL4" s="579"/>
      <c r="HM4" s="579"/>
      <c r="HN4" s="579"/>
      <c r="HO4" s="579"/>
      <c r="HP4" s="579"/>
      <c r="HQ4" s="579"/>
      <c r="HR4" s="579"/>
      <c r="HS4" s="579"/>
      <c r="HT4" s="579"/>
      <c r="HU4" s="579"/>
      <c r="HV4" s="579"/>
      <c r="HW4" s="579"/>
      <c r="HX4" s="579"/>
      <c r="HY4" s="579"/>
      <c r="HZ4" s="579"/>
      <c r="IA4" s="579"/>
      <c r="IB4" s="579"/>
      <c r="IC4" s="579"/>
      <c r="ID4" s="579"/>
      <c r="IE4" s="579"/>
      <c r="IF4" s="579"/>
      <c r="IG4" s="579"/>
      <c r="IH4" s="579"/>
      <c r="II4" s="579"/>
      <c r="IJ4" s="579"/>
      <c r="IK4" s="579"/>
      <c r="IL4" s="579"/>
      <c r="IM4" s="579"/>
      <c r="IN4" s="579"/>
      <c r="IO4" s="579"/>
      <c r="IP4" s="579"/>
      <c r="IQ4" s="579"/>
      <c r="IR4" s="579"/>
      <c r="IS4" s="579"/>
      <c r="IT4" s="579"/>
      <c r="IU4" s="579"/>
      <c r="IV4" s="579"/>
      <c r="IW4" s="579"/>
      <c r="IX4" s="579"/>
      <c r="IY4" s="579"/>
      <c r="IZ4" s="579"/>
      <c r="JA4" s="579"/>
      <c r="JB4" s="579"/>
      <c r="JC4" s="579"/>
      <c r="JD4" s="579"/>
      <c r="JE4" s="579"/>
      <c r="JF4" s="579"/>
      <c r="JG4" s="579"/>
      <c r="JH4" s="579"/>
      <c r="JI4" s="579"/>
      <c r="JJ4" s="579"/>
      <c r="JK4" s="579"/>
      <c r="JL4" s="579"/>
      <c r="JM4" s="579"/>
      <c r="JN4" s="579"/>
      <c r="JO4" s="579"/>
      <c r="JP4" s="579"/>
      <c r="JQ4" s="579"/>
      <c r="JR4" s="579"/>
      <c r="JS4" s="579"/>
      <c r="JT4" s="579"/>
      <c r="JU4" s="579"/>
      <c r="JV4" s="579"/>
      <c r="JW4" s="579"/>
      <c r="JX4" s="579"/>
      <c r="JY4" s="579"/>
      <c r="JZ4" s="579"/>
      <c r="KA4" s="579"/>
      <c r="KB4" s="579"/>
      <c r="KC4" s="579"/>
      <c r="KD4" s="579"/>
      <c r="KE4" s="579"/>
      <c r="KF4" s="579"/>
      <c r="KG4" s="579"/>
      <c r="KH4" s="579"/>
      <c r="KI4" s="579"/>
      <c r="KJ4" s="579"/>
      <c r="KK4" s="579" t="s">
        <v>920</v>
      </c>
      <c r="KL4" s="579"/>
      <c r="KM4" s="579"/>
      <c r="KN4" s="579"/>
      <c r="KO4" s="579"/>
      <c r="KP4" s="579"/>
      <c r="KQ4" s="579"/>
      <c r="KR4" s="579"/>
      <c r="KS4" s="579"/>
      <c r="KT4" s="579"/>
      <c r="KU4" s="579"/>
      <c r="KV4" s="579"/>
      <c r="KW4" s="579"/>
      <c r="KX4" s="579"/>
      <c r="KY4" s="24"/>
      <c r="KZ4" s="24"/>
      <c r="LA4" s="24"/>
      <c r="LB4" s="24"/>
      <c r="LC4" s="24"/>
      <c r="LD4" s="24"/>
      <c r="LE4" s="24"/>
      <c r="LF4" s="24"/>
      <c r="LG4" s="579" t="s">
        <v>746</v>
      </c>
      <c r="LH4" s="579"/>
      <c r="LI4" s="579"/>
      <c r="LJ4" s="579"/>
      <c r="LK4" s="579"/>
      <c r="LL4" s="579"/>
      <c r="LM4" s="579"/>
      <c r="LN4" s="579"/>
      <c r="LO4" s="579"/>
      <c r="LP4" s="579"/>
      <c r="LQ4" s="579"/>
      <c r="LR4" s="579"/>
      <c r="LS4" s="579"/>
      <c r="LT4" s="579"/>
      <c r="LU4" s="579"/>
      <c r="LV4" s="579"/>
      <c r="LW4" s="579"/>
      <c r="LX4" s="579"/>
      <c r="LY4" s="579"/>
      <c r="LZ4" s="579"/>
      <c r="MA4" s="579"/>
      <c r="MB4" s="579"/>
      <c r="MC4" s="579"/>
      <c r="MD4" s="579"/>
      <c r="ME4" s="579"/>
      <c r="MF4" s="579"/>
      <c r="MG4" s="579"/>
      <c r="MH4" s="579"/>
      <c r="MI4" s="579"/>
      <c r="MJ4" s="579"/>
      <c r="MK4" s="579"/>
      <c r="ML4" s="579"/>
      <c r="MM4" s="579"/>
      <c r="MN4" s="579"/>
      <c r="MO4" s="579"/>
      <c r="MP4" s="579"/>
      <c r="MQ4" s="579"/>
      <c r="MR4" s="579"/>
      <c r="MS4" s="579"/>
      <c r="MT4" s="579"/>
      <c r="MU4" s="61"/>
      <c r="MV4" s="61"/>
      <c r="MW4" s="61"/>
      <c r="MX4" s="619" t="s">
        <v>670</v>
      </c>
      <c r="MY4" s="619"/>
    </row>
    <row r="5" spans="1:363" s="10" customFormat="1" ht="54.95" customHeight="1">
      <c r="A5" s="571"/>
      <c r="B5" s="613"/>
      <c r="C5" s="613"/>
      <c r="D5" s="611"/>
      <c r="E5" s="613"/>
      <c r="F5" s="613"/>
      <c r="G5" s="613"/>
      <c r="H5" s="500" t="s">
        <v>497</v>
      </c>
      <c r="I5" s="500" t="s">
        <v>498</v>
      </c>
      <c r="J5" s="500" t="s">
        <v>499</v>
      </c>
      <c r="K5" s="25" t="s">
        <v>500</v>
      </c>
      <c r="L5" s="500" t="s">
        <v>501</v>
      </c>
      <c r="M5" s="500" t="s">
        <v>502</v>
      </c>
      <c r="N5" s="500" t="s">
        <v>503</v>
      </c>
      <c r="O5" s="500" t="s">
        <v>504</v>
      </c>
      <c r="P5" s="500" t="s">
        <v>505</v>
      </c>
      <c r="Q5" s="500" t="s">
        <v>506</v>
      </c>
      <c r="R5" s="500" t="s">
        <v>507</v>
      </c>
      <c r="S5" s="500" t="s">
        <v>508</v>
      </c>
      <c r="T5" s="500" t="s">
        <v>509</v>
      </c>
      <c r="U5" s="500" t="s">
        <v>510</v>
      </c>
      <c r="V5" s="500" t="s">
        <v>511</v>
      </c>
      <c r="W5" s="25" t="s">
        <v>512</v>
      </c>
      <c r="X5" s="500" t="s">
        <v>513</v>
      </c>
      <c r="Y5" s="500" t="s">
        <v>514</v>
      </c>
      <c r="Z5" s="500" t="s">
        <v>515</v>
      </c>
      <c r="AA5" s="500" t="s">
        <v>516</v>
      </c>
      <c r="AB5" s="500" t="s">
        <v>517</v>
      </c>
      <c r="AC5" s="500" t="s">
        <v>518</v>
      </c>
      <c r="AD5" s="500" t="s">
        <v>519</v>
      </c>
      <c r="AE5" s="500" t="s">
        <v>520</v>
      </c>
      <c r="AF5" s="500" t="s">
        <v>521</v>
      </c>
      <c r="AG5" s="500" t="s">
        <v>522</v>
      </c>
      <c r="AH5" s="500" t="s">
        <v>523</v>
      </c>
      <c r="AI5" s="500" t="s">
        <v>524</v>
      </c>
      <c r="AJ5" s="500" t="s">
        <v>525</v>
      </c>
      <c r="AK5" s="500" t="s">
        <v>526</v>
      </c>
      <c r="AL5" s="500" t="s">
        <v>527</v>
      </c>
      <c r="AM5" s="500" t="s">
        <v>528</v>
      </c>
      <c r="AN5" s="500" t="s">
        <v>529</v>
      </c>
      <c r="AO5" s="500" t="s">
        <v>530</v>
      </c>
      <c r="AP5" s="500" t="s">
        <v>531</v>
      </c>
      <c r="AQ5" s="500" t="s">
        <v>532</v>
      </c>
      <c r="AR5" s="500" t="s">
        <v>533</v>
      </c>
      <c r="AS5" s="500" t="s">
        <v>534</v>
      </c>
      <c r="AT5" s="500" t="s">
        <v>535</v>
      </c>
      <c r="AU5" s="500" t="s">
        <v>536</v>
      </c>
      <c r="AV5" s="500" t="s">
        <v>537</v>
      </c>
      <c r="AW5" s="500" t="s">
        <v>538</v>
      </c>
      <c r="AX5" s="500" t="s">
        <v>539</v>
      </c>
      <c r="AY5" s="500" t="s">
        <v>540</v>
      </c>
      <c r="AZ5" s="500" t="s">
        <v>541</v>
      </c>
      <c r="BA5" s="500" t="s">
        <v>542</v>
      </c>
      <c r="BB5" s="500" t="s">
        <v>543</v>
      </c>
      <c r="BC5" s="500" t="s">
        <v>544</v>
      </c>
      <c r="BD5" s="500" t="s">
        <v>545</v>
      </c>
      <c r="BE5" s="500" t="s">
        <v>546</v>
      </c>
      <c r="BF5" s="500" t="s">
        <v>547</v>
      </c>
      <c r="BG5" s="500" t="s">
        <v>548</v>
      </c>
      <c r="BH5" s="500" t="s">
        <v>549</v>
      </c>
      <c r="BI5" s="500" t="s">
        <v>550</v>
      </c>
      <c r="BJ5" s="500" t="s">
        <v>551</v>
      </c>
      <c r="BK5" s="500" t="s">
        <v>552</v>
      </c>
      <c r="BL5" s="500" t="s">
        <v>553</v>
      </c>
      <c r="BM5" s="500" t="s">
        <v>554</v>
      </c>
      <c r="BN5" s="500" t="s">
        <v>555</v>
      </c>
      <c r="BO5" s="500" t="s">
        <v>556</v>
      </c>
      <c r="BP5" s="500" t="s">
        <v>557</v>
      </c>
      <c r="BQ5" s="500" t="s">
        <v>558</v>
      </c>
      <c r="BR5" s="500" t="s">
        <v>559</v>
      </c>
      <c r="BS5" s="500" t="s">
        <v>560</v>
      </c>
      <c r="BT5" s="500" t="s">
        <v>561</v>
      </c>
      <c r="BU5" s="500" t="s">
        <v>562</v>
      </c>
      <c r="BV5" s="500" t="s">
        <v>563</v>
      </c>
      <c r="BW5" s="500" t="s">
        <v>564</v>
      </c>
      <c r="BX5" s="500" t="s">
        <v>565</v>
      </c>
      <c r="BY5" s="500" t="s">
        <v>566</v>
      </c>
      <c r="BZ5" s="500" t="s">
        <v>567</v>
      </c>
      <c r="CA5" s="500" t="s">
        <v>568</v>
      </c>
      <c r="CB5" s="500" t="s">
        <v>569</v>
      </c>
      <c r="CC5" s="500" t="s">
        <v>570</v>
      </c>
      <c r="CD5" s="500" t="s">
        <v>571</v>
      </c>
      <c r="CE5" s="500" t="s">
        <v>572</v>
      </c>
      <c r="CF5" s="500" t="s">
        <v>747</v>
      </c>
      <c r="CG5" s="500" t="s">
        <v>574</v>
      </c>
      <c r="CH5" s="500" t="s">
        <v>575</v>
      </c>
      <c r="CI5" s="500" t="s">
        <v>576</v>
      </c>
      <c r="CJ5" s="500" t="s">
        <v>577</v>
      </c>
      <c r="CK5" s="500" t="s">
        <v>578</v>
      </c>
      <c r="CL5" s="500" t="s">
        <v>579</v>
      </c>
      <c r="CM5" s="500" t="s">
        <v>580</v>
      </c>
      <c r="CN5" s="500" t="s">
        <v>581</v>
      </c>
      <c r="CO5" s="500" t="s">
        <v>582</v>
      </c>
      <c r="CP5" s="500" t="s">
        <v>583</v>
      </c>
      <c r="CQ5" s="500" t="s">
        <v>584</v>
      </c>
      <c r="CR5" s="500" t="s">
        <v>748</v>
      </c>
      <c r="CS5" s="500" t="s">
        <v>586</v>
      </c>
      <c r="CT5" s="500" t="s">
        <v>587</v>
      </c>
      <c r="CU5" s="500" t="s">
        <v>588</v>
      </c>
      <c r="CV5" s="500" t="s">
        <v>589</v>
      </c>
      <c r="CW5" s="500" t="s">
        <v>590</v>
      </c>
      <c r="CX5" s="500" t="s">
        <v>591</v>
      </c>
      <c r="CY5" s="500" t="s">
        <v>592</v>
      </c>
      <c r="CZ5" s="500" t="s">
        <v>593</v>
      </c>
      <c r="DA5" s="500" t="s">
        <v>594</v>
      </c>
      <c r="DB5" s="500" t="s">
        <v>595</v>
      </c>
      <c r="DC5" s="500" t="s">
        <v>596</v>
      </c>
      <c r="DD5" s="500" t="s">
        <v>597</v>
      </c>
      <c r="DE5" s="500" t="s">
        <v>598</v>
      </c>
      <c r="DF5" s="500" t="s">
        <v>599</v>
      </c>
      <c r="DG5" s="500" t="s">
        <v>600</v>
      </c>
      <c r="DH5" s="500" t="s">
        <v>601</v>
      </c>
      <c r="DI5" s="500" t="s">
        <v>602</v>
      </c>
      <c r="DJ5" s="500" t="s">
        <v>603</v>
      </c>
      <c r="DK5" s="500" t="s">
        <v>604</v>
      </c>
      <c r="DL5" s="500" t="s">
        <v>605</v>
      </c>
      <c r="DM5" s="500" t="s">
        <v>606</v>
      </c>
      <c r="DN5" s="500" t="s">
        <v>607</v>
      </c>
      <c r="DO5" s="500" t="s">
        <v>608</v>
      </c>
      <c r="DP5" s="500" t="s">
        <v>609</v>
      </c>
      <c r="DQ5" s="500" t="s">
        <v>610</v>
      </c>
      <c r="DR5" s="500" t="s">
        <v>611</v>
      </c>
      <c r="DS5" s="500" t="s">
        <v>612</v>
      </c>
      <c r="DT5" s="500" t="s">
        <v>613</v>
      </c>
      <c r="DU5" s="500" t="s">
        <v>614</v>
      </c>
      <c r="DV5" s="500" t="s">
        <v>615</v>
      </c>
      <c r="DW5" s="500" t="s">
        <v>616</v>
      </c>
      <c r="DX5" s="25" t="s">
        <v>621</v>
      </c>
      <c r="DY5" s="25" t="s">
        <v>622</v>
      </c>
      <c r="DZ5" s="25" t="s">
        <v>623</v>
      </c>
      <c r="EA5" s="25" t="s">
        <v>624</v>
      </c>
      <c r="EB5" s="25" t="s">
        <v>625</v>
      </c>
      <c r="EC5" s="25" t="s">
        <v>626</v>
      </c>
      <c r="ED5" s="25" t="s">
        <v>627</v>
      </c>
      <c r="EE5" s="25" t="s">
        <v>628</v>
      </c>
      <c r="EF5" s="25" t="s">
        <v>629</v>
      </c>
      <c r="EG5" s="25" t="s">
        <v>630</v>
      </c>
      <c r="EH5" s="25" t="s">
        <v>631</v>
      </c>
      <c r="EI5" s="25" t="s">
        <v>632</v>
      </c>
      <c r="EJ5" s="25" t="s">
        <v>633</v>
      </c>
      <c r="EK5" s="25" t="s">
        <v>634</v>
      </c>
      <c r="EL5" s="25" t="s">
        <v>635</v>
      </c>
      <c r="EM5" s="25" t="s">
        <v>636</v>
      </c>
      <c r="EN5" s="25" t="s">
        <v>637</v>
      </c>
      <c r="EO5" s="25" t="s">
        <v>638</v>
      </c>
      <c r="EP5" s="25" t="s">
        <v>639</v>
      </c>
      <c r="EQ5" s="25" t="s">
        <v>896</v>
      </c>
      <c r="ER5" s="25" t="s">
        <v>641</v>
      </c>
      <c r="ES5" s="25" t="s">
        <v>642</v>
      </c>
      <c r="ET5" s="25" t="s">
        <v>643</v>
      </c>
      <c r="EU5" s="25" t="s">
        <v>644</v>
      </c>
      <c r="EV5" s="25" t="s">
        <v>645</v>
      </c>
      <c r="EW5" s="25" t="s">
        <v>646</v>
      </c>
      <c r="EX5" s="25" t="s">
        <v>647</v>
      </c>
      <c r="EY5" s="25" t="s">
        <v>648</v>
      </c>
      <c r="EZ5" s="25" t="s">
        <v>649</v>
      </c>
      <c r="FA5" s="25" t="s">
        <v>650</v>
      </c>
      <c r="FB5" s="25" t="s">
        <v>651</v>
      </c>
      <c r="FC5" s="25" t="s">
        <v>652</v>
      </c>
      <c r="FD5" s="25" t="s">
        <v>653</v>
      </c>
      <c r="FE5" s="62" t="s">
        <v>654</v>
      </c>
      <c r="FF5" s="62" t="s">
        <v>655</v>
      </c>
      <c r="FG5" s="62" t="s">
        <v>656</v>
      </c>
      <c r="FH5" s="62" t="s">
        <v>750</v>
      </c>
      <c r="FI5" s="62" t="s">
        <v>751</v>
      </c>
      <c r="FJ5" s="62" t="s">
        <v>752</v>
      </c>
      <c r="FK5" s="62" t="s">
        <v>753</v>
      </c>
      <c r="FL5" s="62" t="s">
        <v>662</v>
      </c>
      <c r="FM5" s="62" t="s">
        <v>663</v>
      </c>
      <c r="FN5" s="62" t="s">
        <v>664</v>
      </c>
      <c r="FO5" s="62" t="s">
        <v>665</v>
      </c>
      <c r="FP5" s="62" t="s">
        <v>666</v>
      </c>
      <c r="FQ5" s="62" t="s">
        <v>667</v>
      </c>
      <c r="FR5" s="62" t="s">
        <v>668</v>
      </c>
      <c r="FS5" s="62" t="s">
        <v>669</v>
      </c>
      <c r="FT5" s="62" t="s">
        <v>915</v>
      </c>
      <c r="FU5" s="62" t="s">
        <v>916</v>
      </c>
      <c r="FV5" s="62">
        <v>2016</v>
      </c>
      <c r="FW5" s="62">
        <v>2017</v>
      </c>
      <c r="FX5" s="62">
        <v>2018</v>
      </c>
      <c r="FY5" s="62">
        <v>2019</v>
      </c>
      <c r="FZ5" s="62">
        <v>2020</v>
      </c>
      <c r="GA5" s="62">
        <v>2021</v>
      </c>
      <c r="GB5" s="62">
        <v>2022</v>
      </c>
      <c r="GC5" s="62">
        <v>2023</v>
      </c>
      <c r="GD5" s="62">
        <v>2024</v>
      </c>
      <c r="GE5" s="62">
        <v>2025</v>
      </c>
      <c r="GF5" s="62" t="s">
        <v>486</v>
      </c>
      <c r="GG5" s="62" t="s">
        <v>487</v>
      </c>
      <c r="GH5" s="62" t="s">
        <v>488</v>
      </c>
      <c r="GI5" s="62" t="s">
        <v>489</v>
      </c>
      <c r="GJ5" s="62" t="s">
        <v>490</v>
      </c>
      <c r="GK5" s="62" t="s">
        <v>491</v>
      </c>
      <c r="GL5" s="62" t="s">
        <v>492</v>
      </c>
      <c r="GM5" s="62" t="s">
        <v>493</v>
      </c>
      <c r="GN5" s="62" t="s">
        <v>494</v>
      </c>
      <c r="GO5" s="62" t="s">
        <v>495</v>
      </c>
      <c r="GP5" s="62" t="s">
        <v>496</v>
      </c>
      <c r="GQ5" s="62" t="s">
        <v>497</v>
      </c>
      <c r="GR5" s="62" t="s">
        <v>498</v>
      </c>
      <c r="GS5" s="62" t="s">
        <v>499</v>
      </c>
      <c r="GT5" s="62" t="s">
        <v>500</v>
      </c>
      <c r="GU5" s="62" t="s">
        <v>501</v>
      </c>
      <c r="GV5" s="62" t="s">
        <v>502</v>
      </c>
      <c r="GW5" s="62" t="s">
        <v>503</v>
      </c>
      <c r="GX5" s="62" t="s">
        <v>504</v>
      </c>
      <c r="GY5" s="62" t="s">
        <v>505</v>
      </c>
      <c r="GZ5" s="62" t="s">
        <v>506</v>
      </c>
      <c r="HA5" s="62" t="s">
        <v>507</v>
      </c>
      <c r="HB5" s="62" t="s">
        <v>508</v>
      </c>
      <c r="HC5" s="62" t="s">
        <v>509</v>
      </c>
      <c r="HD5" s="62" t="s">
        <v>510</v>
      </c>
      <c r="HE5" s="62" t="s">
        <v>511</v>
      </c>
      <c r="HF5" s="62" t="s">
        <v>512</v>
      </c>
      <c r="HG5" s="62" t="s">
        <v>513</v>
      </c>
      <c r="HH5" s="62" t="s">
        <v>514</v>
      </c>
      <c r="HI5" s="62" t="s">
        <v>515</v>
      </c>
      <c r="HJ5" s="62" t="s">
        <v>516</v>
      </c>
      <c r="HK5" s="62" t="s">
        <v>517</v>
      </c>
      <c r="HL5" s="62" t="s">
        <v>518</v>
      </c>
      <c r="HM5" s="62" t="s">
        <v>519</v>
      </c>
      <c r="HN5" s="62" t="s">
        <v>520</v>
      </c>
      <c r="HO5" s="62" t="s">
        <v>521</v>
      </c>
      <c r="HP5" s="62" t="s">
        <v>522</v>
      </c>
      <c r="HQ5" s="62" t="s">
        <v>523</v>
      </c>
      <c r="HR5" s="62" t="s">
        <v>524</v>
      </c>
      <c r="HS5" s="62" t="s">
        <v>525</v>
      </c>
      <c r="HT5" s="62" t="s">
        <v>526</v>
      </c>
      <c r="HU5" s="62" t="s">
        <v>527</v>
      </c>
      <c r="HV5" s="62" t="s">
        <v>528</v>
      </c>
      <c r="HW5" s="62" t="s">
        <v>529</v>
      </c>
      <c r="HX5" s="62" t="s">
        <v>530</v>
      </c>
      <c r="HY5" s="62" t="s">
        <v>531</v>
      </c>
      <c r="HZ5" s="62" t="s">
        <v>532</v>
      </c>
      <c r="IA5" s="62" t="s">
        <v>533</v>
      </c>
      <c r="IB5" s="62" t="s">
        <v>534</v>
      </c>
      <c r="IC5" s="62" t="s">
        <v>535</v>
      </c>
      <c r="ID5" s="62" t="s">
        <v>536</v>
      </c>
      <c r="IE5" s="62" t="s">
        <v>537</v>
      </c>
      <c r="IF5" s="62" t="s">
        <v>538</v>
      </c>
      <c r="IG5" s="62" t="s">
        <v>539</v>
      </c>
      <c r="IH5" s="62" t="s">
        <v>540</v>
      </c>
      <c r="II5" s="62" t="s">
        <v>541</v>
      </c>
      <c r="IJ5" s="62" t="s">
        <v>542</v>
      </c>
      <c r="IK5" s="62" t="s">
        <v>543</v>
      </c>
      <c r="IL5" s="62" t="s">
        <v>544</v>
      </c>
      <c r="IM5" s="62" t="s">
        <v>545</v>
      </c>
      <c r="IN5" s="62" t="s">
        <v>546</v>
      </c>
      <c r="IO5" s="62" t="s">
        <v>547</v>
      </c>
      <c r="IP5" s="62" t="s">
        <v>548</v>
      </c>
      <c r="IQ5" s="62" t="s">
        <v>549</v>
      </c>
      <c r="IR5" s="62" t="s">
        <v>550</v>
      </c>
      <c r="IS5" s="62" t="s">
        <v>551</v>
      </c>
      <c r="IT5" s="62" t="s">
        <v>552</v>
      </c>
      <c r="IU5" s="62" t="s">
        <v>553</v>
      </c>
      <c r="IV5" s="62" t="s">
        <v>554</v>
      </c>
      <c r="IW5" s="62" t="s">
        <v>555</v>
      </c>
      <c r="IX5" s="62" t="s">
        <v>556</v>
      </c>
      <c r="IY5" s="62" t="s">
        <v>557</v>
      </c>
      <c r="IZ5" s="62" t="s">
        <v>558</v>
      </c>
      <c r="JA5" s="62" t="s">
        <v>559</v>
      </c>
      <c r="JB5" s="62" t="s">
        <v>560</v>
      </c>
      <c r="JC5" s="62" t="s">
        <v>561</v>
      </c>
      <c r="JD5" s="62" t="s">
        <v>562</v>
      </c>
      <c r="JE5" s="62" t="s">
        <v>563</v>
      </c>
      <c r="JF5" s="62" t="s">
        <v>564</v>
      </c>
      <c r="JG5" s="62" t="s">
        <v>565</v>
      </c>
      <c r="JH5" s="62" t="s">
        <v>566</v>
      </c>
      <c r="JI5" s="62" t="s">
        <v>567</v>
      </c>
      <c r="JJ5" s="62" t="s">
        <v>568</v>
      </c>
      <c r="JK5" s="62" t="s">
        <v>569</v>
      </c>
      <c r="JL5" s="62" t="s">
        <v>570</v>
      </c>
      <c r="JM5" s="62" t="s">
        <v>571</v>
      </c>
      <c r="JN5" s="62" t="s">
        <v>572</v>
      </c>
      <c r="JO5" s="62" t="s">
        <v>747</v>
      </c>
      <c r="JP5" s="62" t="s">
        <v>574</v>
      </c>
      <c r="JQ5" s="62" t="s">
        <v>575</v>
      </c>
      <c r="JR5" s="62" t="s">
        <v>576</v>
      </c>
      <c r="JS5" s="62" t="s">
        <v>577</v>
      </c>
      <c r="JT5" s="62" t="s">
        <v>578</v>
      </c>
      <c r="JU5" s="62" t="s">
        <v>579</v>
      </c>
      <c r="JV5" s="62" t="s">
        <v>580</v>
      </c>
      <c r="JW5" s="62" t="s">
        <v>581</v>
      </c>
      <c r="JX5" s="62" t="s">
        <v>582</v>
      </c>
      <c r="JY5" s="62" t="s">
        <v>583</v>
      </c>
      <c r="JZ5" s="62" t="s">
        <v>584</v>
      </c>
      <c r="KA5" s="62" t="s">
        <v>748</v>
      </c>
      <c r="KB5" s="62" t="s">
        <v>586</v>
      </c>
      <c r="KC5" s="62" t="s">
        <v>587</v>
      </c>
      <c r="KD5" s="62" t="s">
        <v>588</v>
      </c>
      <c r="KE5" s="62" t="s">
        <v>589</v>
      </c>
      <c r="KF5" s="62" t="s">
        <v>590</v>
      </c>
      <c r="KG5" s="62" t="s">
        <v>591</v>
      </c>
      <c r="KH5" s="62" t="s">
        <v>592</v>
      </c>
      <c r="KI5" s="62" t="s">
        <v>593</v>
      </c>
      <c r="KJ5" s="62" t="s">
        <v>594</v>
      </c>
      <c r="KK5" s="62" t="s">
        <v>595</v>
      </c>
      <c r="KL5" s="62" t="s">
        <v>596</v>
      </c>
      <c r="KM5" s="62" t="s">
        <v>597</v>
      </c>
      <c r="KN5" s="62" t="s">
        <v>598</v>
      </c>
      <c r="KO5" s="62" t="s">
        <v>599</v>
      </c>
      <c r="KP5" s="62" t="s">
        <v>600</v>
      </c>
      <c r="KQ5" s="62" t="s">
        <v>601</v>
      </c>
      <c r="KR5" s="62" t="s">
        <v>602</v>
      </c>
      <c r="KS5" s="62" t="s">
        <v>603</v>
      </c>
      <c r="KT5" s="62" t="s">
        <v>604</v>
      </c>
      <c r="KU5" s="62" t="s">
        <v>605</v>
      </c>
      <c r="KV5" s="62" t="s">
        <v>606</v>
      </c>
      <c r="KW5" s="62" t="s">
        <v>607</v>
      </c>
      <c r="KX5" s="62" t="s">
        <v>608</v>
      </c>
      <c r="KY5" s="62" t="s">
        <v>609</v>
      </c>
      <c r="KZ5" s="62" t="s">
        <v>610</v>
      </c>
      <c r="LA5" s="62" t="s">
        <v>611</v>
      </c>
      <c r="LB5" s="62" t="s">
        <v>612</v>
      </c>
      <c r="LC5" s="62" t="s">
        <v>613</v>
      </c>
      <c r="LD5" s="62" t="s">
        <v>614</v>
      </c>
      <c r="LE5" s="62" t="s">
        <v>615</v>
      </c>
      <c r="LF5" s="62" t="s">
        <v>616</v>
      </c>
      <c r="LG5" s="62" t="s">
        <v>618</v>
      </c>
      <c r="LH5" s="62" t="s">
        <v>619</v>
      </c>
      <c r="LI5" s="62" t="s">
        <v>620</v>
      </c>
      <c r="LJ5" s="62" t="s">
        <v>621</v>
      </c>
      <c r="LK5" s="62" t="s">
        <v>622</v>
      </c>
      <c r="LL5" s="62" t="s">
        <v>623</v>
      </c>
      <c r="LM5" s="62" t="s">
        <v>624</v>
      </c>
      <c r="LN5" s="62" t="s">
        <v>625</v>
      </c>
      <c r="LO5" s="62" t="s">
        <v>626</v>
      </c>
      <c r="LP5" s="62" t="s">
        <v>627</v>
      </c>
      <c r="LQ5" s="62" t="s">
        <v>628</v>
      </c>
      <c r="LR5" s="62" t="s">
        <v>629</v>
      </c>
      <c r="LS5" s="62" t="s">
        <v>630</v>
      </c>
      <c r="LT5" s="62" t="s">
        <v>631</v>
      </c>
      <c r="LU5" s="62" t="s">
        <v>632</v>
      </c>
      <c r="LV5" s="62" t="s">
        <v>633</v>
      </c>
      <c r="LW5" s="62" t="s">
        <v>634</v>
      </c>
      <c r="LX5" s="62" t="s">
        <v>635</v>
      </c>
      <c r="LY5" s="62" t="s">
        <v>636</v>
      </c>
      <c r="LZ5" s="62" t="s">
        <v>637</v>
      </c>
      <c r="MA5" s="62" t="s">
        <v>638</v>
      </c>
      <c r="MB5" s="62" t="s">
        <v>639</v>
      </c>
      <c r="MC5" s="62" t="s">
        <v>896</v>
      </c>
      <c r="MD5" s="62" t="s">
        <v>641</v>
      </c>
      <c r="ME5" s="62" t="s">
        <v>642</v>
      </c>
      <c r="MF5" s="62" t="s">
        <v>643</v>
      </c>
      <c r="MG5" s="62" t="s">
        <v>644</v>
      </c>
      <c r="MH5" s="62" t="s">
        <v>645</v>
      </c>
      <c r="MI5" s="62" t="s">
        <v>646</v>
      </c>
      <c r="MJ5" s="62" t="s">
        <v>647</v>
      </c>
      <c r="MK5" s="62" t="s">
        <v>648</v>
      </c>
      <c r="ML5" s="62" t="s">
        <v>649</v>
      </c>
      <c r="MM5" s="62" t="s">
        <v>650</v>
      </c>
      <c r="MN5" s="62" t="s">
        <v>651</v>
      </c>
      <c r="MO5" s="62" t="s">
        <v>652</v>
      </c>
      <c r="MP5" s="62" t="s">
        <v>653</v>
      </c>
      <c r="MQ5" s="62" t="s">
        <v>654</v>
      </c>
      <c r="MR5" s="62" t="s">
        <v>655</v>
      </c>
      <c r="MS5" s="62" t="s">
        <v>656</v>
      </c>
      <c r="MT5" s="62" t="s">
        <v>750</v>
      </c>
      <c r="MU5" s="67" t="s">
        <v>751</v>
      </c>
      <c r="MV5" s="67" t="s">
        <v>752</v>
      </c>
      <c r="MW5" s="67" t="s">
        <v>753</v>
      </c>
      <c r="MX5" s="620"/>
      <c r="MY5" s="620"/>
    </row>
    <row r="6" spans="1:363" s="11" customFormat="1" ht="20.100000000000001" customHeight="1">
      <c r="A6" s="571"/>
      <c r="B6" s="26"/>
      <c r="C6" s="27"/>
      <c r="D6" s="28">
        <v>68.251105271614279</v>
      </c>
      <c r="E6" s="29" t="s">
        <v>23</v>
      </c>
      <c r="F6" s="614" t="s">
        <v>671</v>
      </c>
      <c r="G6" s="614"/>
      <c r="H6" s="30">
        <v>4.2099558278367653</v>
      </c>
      <c r="I6" s="30">
        <v>4.3551155496043776</v>
      </c>
      <c r="J6" s="30">
        <v>4.5492935123170071</v>
      </c>
      <c r="K6" s="30">
        <v>2.5204077038843735</v>
      </c>
      <c r="L6" s="30">
        <v>3.7094419545677226</v>
      </c>
      <c r="M6" s="30">
        <v>4.469500082113953</v>
      </c>
      <c r="N6" s="30">
        <v>3.6764583552390491</v>
      </c>
      <c r="O6" s="30">
        <v>4.7501394597475866</v>
      </c>
      <c r="P6" s="30">
        <v>3.847807558957129</v>
      </c>
      <c r="Q6" s="30">
        <v>4.1885516439404995</v>
      </c>
      <c r="R6" s="30">
        <v>6.9944795235190753</v>
      </c>
      <c r="S6" s="30">
        <v>4.6851629991736559</v>
      </c>
      <c r="T6" s="30">
        <v>4.894908572166031</v>
      </c>
      <c r="U6" s="30">
        <v>7.3782227257580359</v>
      </c>
      <c r="V6" s="30">
        <v>5.6029577435869697</v>
      </c>
      <c r="W6" s="30">
        <v>6.4920426075588296</v>
      </c>
      <c r="X6" s="30">
        <v>7.1967454021360879</v>
      </c>
      <c r="Y6" s="30">
        <v>4.3610605898594486</v>
      </c>
      <c r="Z6" s="30">
        <v>8.4747614739490302</v>
      </c>
      <c r="AA6" s="30">
        <v>7.4146727947751288</v>
      </c>
      <c r="AB6" s="30">
        <v>5.8576457801112127</v>
      </c>
      <c r="AC6" s="30">
        <v>4.2461599641605829</v>
      </c>
      <c r="AD6" s="30">
        <v>6.3994491285094313</v>
      </c>
      <c r="AE6" s="30">
        <v>5.4105593205218412</v>
      </c>
      <c r="AF6" s="30">
        <v>6.8946125084185468</v>
      </c>
      <c r="AG6" s="30">
        <v>4.7074141259222415</v>
      </c>
      <c r="AH6" s="30">
        <v>4.1137932012726282</v>
      </c>
      <c r="AI6" s="30">
        <v>5.3384463886950897</v>
      </c>
      <c r="AJ6" s="30">
        <v>4.1401592758243879</v>
      </c>
      <c r="AK6" s="30">
        <v>4.5192687021228863</v>
      </c>
      <c r="AL6" s="30">
        <v>5.211493574902363</v>
      </c>
      <c r="AM6" s="30">
        <v>4.2804927699516782</v>
      </c>
      <c r="AN6" s="30">
        <v>4.7975518149850416</v>
      </c>
      <c r="AO6" s="30">
        <v>5.3717000584435652</v>
      </c>
      <c r="AP6" s="30">
        <v>3.6910661201681592</v>
      </c>
      <c r="AQ6" s="30">
        <v>4.3575289582473289</v>
      </c>
      <c r="AR6" s="30">
        <v>4.1736980279155631</v>
      </c>
      <c r="AS6" s="30">
        <v>3.7146438214645769</v>
      </c>
      <c r="AT6" s="30">
        <v>4.1195810025222386</v>
      </c>
      <c r="AU6" s="30">
        <v>4.3115504956631838</v>
      </c>
      <c r="AV6" s="30">
        <v>4.1564534240603734</v>
      </c>
      <c r="AW6" s="30">
        <v>3.8321112327730447</v>
      </c>
      <c r="AX6" s="30">
        <v>4.0147895381523284</v>
      </c>
      <c r="AY6" s="30">
        <v>3.5584943580704476</v>
      </c>
      <c r="AZ6" s="30">
        <v>2.4849509843736683</v>
      </c>
      <c r="BA6" s="30">
        <v>2.3299627379200558</v>
      </c>
      <c r="BB6" s="30">
        <v>2.6991759394975361</v>
      </c>
      <c r="BC6" s="30">
        <v>3.4043277327870669</v>
      </c>
      <c r="BD6" s="30">
        <v>2.1562932718195924</v>
      </c>
      <c r="BE6" s="30">
        <v>6.1799132313264238</v>
      </c>
      <c r="BF6" s="30">
        <v>-4.1280865099345476</v>
      </c>
      <c r="BG6" s="30">
        <v>-37.175370534429305</v>
      </c>
      <c r="BH6" s="30">
        <v>-22.62297592098281</v>
      </c>
      <c r="BI6" s="30">
        <v>4.7323029400768917</v>
      </c>
      <c r="BJ6" s="30">
        <v>2.925302607062946</v>
      </c>
      <c r="BK6" s="30">
        <v>2.2153537312209437</v>
      </c>
      <c r="BL6" s="30">
        <v>4.2715180986488974</v>
      </c>
      <c r="BM6" s="30">
        <v>2.3557736205980291</v>
      </c>
      <c r="BN6" s="30">
        <v>2.0330812751906819</v>
      </c>
      <c r="BO6" s="30">
        <v>4.1197874588659715</v>
      </c>
      <c r="BP6" s="30">
        <v>3.5420857470902121</v>
      </c>
      <c r="BQ6" s="30">
        <v>4.4561159179281447</v>
      </c>
      <c r="BR6" s="30">
        <v>12.723464556338044</v>
      </c>
      <c r="BS6" s="30">
        <v>68.006358739375173</v>
      </c>
      <c r="BT6" s="30">
        <v>29.774856351894755</v>
      </c>
      <c r="BU6" s="30">
        <v>-0.1694526947119499</v>
      </c>
      <c r="BV6" s="30">
        <v>-6.5035094189217517</v>
      </c>
      <c r="BW6" s="30">
        <v>0.59051797531826367</v>
      </c>
      <c r="BX6" s="30">
        <v>3.9517501855204245</v>
      </c>
      <c r="BY6" s="30">
        <v>7.9863252481759446</v>
      </c>
      <c r="BZ6" s="30">
        <v>11.309639371771922</v>
      </c>
      <c r="CA6" s="30">
        <v>8.3631199658601929</v>
      </c>
      <c r="CB6" s="30">
        <v>6.768062735394281</v>
      </c>
      <c r="CC6" s="30">
        <v>5.2113912691416573</v>
      </c>
      <c r="CD6" s="30">
        <v>6.9275274560454392</v>
      </c>
      <c r="CE6" s="30">
        <v>6.1881252317629247</v>
      </c>
      <c r="CF6" s="30">
        <v>6.9318325125574489</v>
      </c>
      <c r="CG6" s="30">
        <v>14.435507168916331</v>
      </c>
      <c r="CH6" s="30">
        <v>14.91558270398383</v>
      </c>
      <c r="CI6" s="30">
        <v>15.209918893014063</v>
      </c>
      <c r="CJ6" s="30">
        <v>10.414519306149288</v>
      </c>
      <c r="CK6" s="30">
        <v>4.2106326281304121</v>
      </c>
      <c r="CL6" s="30">
        <v>4.837048388261195</v>
      </c>
      <c r="CM6" s="30">
        <v>3.0183054253819535</v>
      </c>
      <c r="CN6" s="30">
        <v>1.3211240237981201</v>
      </c>
      <c r="CO6" s="30">
        <v>4.7870573576317241</v>
      </c>
      <c r="CP6" s="30">
        <v>4.0835031920973535</v>
      </c>
      <c r="CQ6" s="30">
        <v>-3.0260062174208002</v>
      </c>
      <c r="CR6" s="30">
        <v>5.1147930976989073</v>
      </c>
      <c r="CS6" s="30">
        <v>-1.635355791869415</v>
      </c>
      <c r="CT6" s="30">
        <v>-0.18962386946706999</v>
      </c>
      <c r="CU6" s="30">
        <v>-0.6128956721395582</v>
      </c>
      <c r="CV6" s="30">
        <v>0.37920917585117309</v>
      </c>
      <c r="CW6" s="30">
        <v>0.92823578928471306</v>
      </c>
      <c r="CX6" s="30">
        <v>-5.341559148574504E-2</v>
      </c>
      <c r="CY6" s="30">
        <v>-1.429159243071183</v>
      </c>
      <c r="CZ6" s="30">
        <v>3.7147591888149805</v>
      </c>
      <c r="DA6" s="30">
        <v>1.2441812420038332</v>
      </c>
      <c r="DB6" s="30">
        <v>1.3015957746867173</v>
      </c>
      <c r="DC6" s="30">
        <v>4.9288061469529509</v>
      </c>
      <c r="DD6" s="30">
        <v>4.6020619173989132</v>
      </c>
      <c r="DE6" s="30">
        <v>5.1702378853228481</v>
      </c>
      <c r="DF6" s="30">
        <v>7.7388032336374266</v>
      </c>
      <c r="DG6" s="30">
        <v>6.5424129649847913</v>
      </c>
      <c r="DH6" s="30">
        <v>3.1629162588725563</v>
      </c>
      <c r="DI6" s="30">
        <v>3.2674769423801138</v>
      </c>
      <c r="DJ6" s="30">
        <v>4.6362317909347581</v>
      </c>
      <c r="DK6" s="30">
        <v>5.7632311432508061</v>
      </c>
      <c r="DL6" s="509">
        <v>3.7367278167629507</v>
      </c>
      <c r="DM6" s="30">
        <v>4.7510792000568784</v>
      </c>
      <c r="DN6" s="30">
        <v>4.0282161404397812</v>
      </c>
      <c r="DO6" s="30">
        <v>5.5611505901054699</v>
      </c>
      <c r="DP6" s="30">
        <v>-100</v>
      </c>
      <c r="DQ6" s="30">
        <v>-100</v>
      </c>
      <c r="DR6" s="30">
        <v>-100</v>
      </c>
      <c r="DS6" s="30">
        <v>-100</v>
      </c>
      <c r="DT6" s="30">
        <v>-100</v>
      </c>
      <c r="DU6" s="30">
        <v>-100</v>
      </c>
      <c r="DV6" s="30">
        <v>-100</v>
      </c>
      <c r="DW6" s="30">
        <v>-100</v>
      </c>
      <c r="DX6" s="30">
        <v>4.3721164163139008</v>
      </c>
      <c r="DY6" s="30">
        <v>3.5844036317960359</v>
      </c>
      <c r="DZ6" s="30">
        <v>4.0888098845230729</v>
      </c>
      <c r="EA6" s="30">
        <v>5.2611095395536296</v>
      </c>
      <c r="EB6" s="30">
        <v>5.9092294332337758</v>
      </c>
      <c r="EC6" s="30">
        <v>5.9895281861416407</v>
      </c>
      <c r="ED6" s="30">
        <v>7.2358249100574028</v>
      </c>
      <c r="EE6" s="30">
        <v>5.339493805643599</v>
      </c>
      <c r="EF6" s="30">
        <v>5.2484458903511637</v>
      </c>
      <c r="EG6" s="30">
        <v>4.6558610122105364</v>
      </c>
      <c r="EH6" s="30">
        <v>4.7634490189580276</v>
      </c>
      <c r="EI6" s="30">
        <v>4.4776708983637974</v>
      </c>
      <c r="EJ6" s="30">
        <v>4.0117738790718391</v>
      </c>
      <c r="EK6" s="30">
        <v>4.0964826729691595</v>
      </c>
      <c r="EL6" s="30">
        <v>3.3517430892941178</v>
      </c>
      <c r="EM6" s="30">
        <v>2.8073181630604722</v>
      </c>
      <c r="EN6" s="30">
        <v>1.2637907814354747</v>
      </c>
      <c r="EO6" s="30">
        <v>-18.076159387686047</v>
      </c>
      <c r="EP6" s="30">
        <v>3.136670423502693</v>
      </c>
      <c r="EQ6" s="30">
        <v>2.8370456433010673</v>
      </c>
      <c r="ER6" s="30">
        <v>6.8095505594451424</v>
      </c>
      <c r="ES6" s="30">
        <v>26.325371261790949</v>
      </c>
      <c r="ET6" s="30">
        <v>-0.66385015523846391</v>
      </c>
      <c r="EU6" s="30">
        <v>9.1984616101385939</v>
      </c>
      <c r="EV6" s="30">
        <v>6.3250479278731433</v>
      </c>
      <c r="EW6" s="30">
        <v>9.2572661909888154</v>
      </c>
      <c r="EX6" s="30">
        <v>13.433061931656013</v>
      </c>
      <c r="EY6" s="30">
        <v>4.0201622017028029</v>
      </c>
      <c r="EZ6" s="30">
        <v>3.3650748370989305</v>
      </c>
      <c r="FA6" s="30">
        <v>6.5554429738796216E-2</v>
      </c>
      <c r="FB6" s="30">
        <v>-0.13827478236765955</v>
      </c>
      <c r="FC6" s="30">
        <v>-0.18223424739568372</v>
      </c>
      <c r="FD6" s="30">
        <v>2.0888854525287712</v>
      </c>
      <c r="FE6" s="30">
        <v>4.9047226867902083</v>
      </c>
      <c r="FF6" s="30">
        <v>5.7642294777174641</v>
      </c>
      <c r="FG6" s="30">
        <v>4.5439051108911315</v>
      </c>
      <c r="FH6" s="34">
        <v>4.1591435946794775</v>
      </c>
      <c r="FI6" s="34">
        <v>-66.997787728025784</v>
      </c>
      <c r="FJ6" s="34">
        <v>-100</v>
      </c>
      <c r="FK6" s="34">
        <v>-100</v>
      </c>
      <c r="FL6" s="30">
        <v>4.3331826946845524</v>
      </c>
      <c r="FM6" s="30">
        <v>6.1165753609441396</v>
      </c>
      <c r="FN6" s="30">
        <v>4.7789720802513074</v>
      </c>
      <c r="FO6" s="30">
        <v>3.5538126941880392</v>
      </c>
      <c r="FP6" s="30">
        <v>-2.6544608496193831</v>
      </c>
      <c r="FQ6" s="30">
        <v>9.5090744561242531</v>
      </c>
      <c r="FR6" s="30">
        <v>8.1538152891561992</v>
      </c>
      <c r="FS6" s="30">
        <v>-2.5941254553502517</v>
      </c>
      <c r="FT6" s="30">
        <v>2.7545302100451465</v>
      </c>
      <c r="FU6" s="34">
        <v>-26.716438330461386</v>
      </c>
      <c r="FV6" s="30">
        <v>4.3331826946845524</v>
      </c>
      <c r="FW6" s="30">
        <v>6.1165753609441396</v>
      </c>
      <c r="FX6" s="30">
        <v>4.7789720802513074</v>
      </c>
      <c r="FY6" s="30">
        <v>3.5538126941880392</v>
      </c>
      <c r="FZ6" s="30">
        <v>-2.6544608496193831</v>
      </c>
      <c r="GA6" s="30">
        <v>9.5090744561242531</v>
      </c>
      <c r="GB6" s="30">
        <v>8.1538152891561992</v>
      </c>
      <c r="GC6" s="30">
        <v>0.74245952968684037</v>
      </c>
      <c r="GD6" s="30">
        <v>4.3364627340108228</v>
      </c>
      <c r="GE6" s="34">
        <v>-66.832668961125421</v>
      </c>
      <c r="GF6" s="30">
        <v>-10.128522338097113</v>
      </c>
      <c r="GG6" s="30">
        <v>11.434813100400461</v>
      </c>
      <c r="GH6" s="30">
        <v>-2.1932313320623109</v>
      </c>
      <c r="GI6" s="30">
        <v>2.5196010636682615</v>
      </c>
      <c r="GJ6" s="30">
        <v>3.1309093351559341</v>
      </c>
      <c r="GK6" s="30">
        <v>-1.9442727040000989</v>
      </c>
      <c r="GL6" s="30">
        <v>-0.18032618174896697</v>
      </c>
      <c r="GM6" s="30">
        <v>3.0003027156423343</v>
      </c>
      <c r="GN6" s="30">
        <v>2.8175873463872847</v>
      </c>
      <c r="GO6" s="30">
        <v>-5.9147664093643186</v>
      </c>
      <c r="GP6" s="30">
        <v>3.027724828597897</v>
      </c>
      <c r="GQ6" s="30">
        <v>0.14543941686882533</v>
      </c>
      <c r="GR6" s="30">
        <v>-10.003335463305632</v>
      </c>
      <c r="GS6" s="30">
        <v>11.642164554798654</v>
      </c>
      <c r="GT6" s="30">
        <v>-4.0912715602887602</v>
      </c>
      <c r="GU6" s="30">
        <v>3.7086259589182049</v>
      </c>
      <c r="GV6" s="30">
        <v>3.8867275554078162</v>
      </c>
      <c r="GW6" s="30">
        <v>-2.6886266373842318</v>
      </c>
      <c r="GX6" s="30">
        <v>0.8534137755867448</v>
      </c>
      <c r="GY6" s="30">
        <v>2.1130441457660538</v>
      </c>
      <c r="GZ6" s="30">
        <v>3.1549510861143233</v>
      </c>
      <c r="HA6" s="30">
        <v>-3.3809335090777211</v>
      </c>
      <c r="HB6" s="30">
        <v>0.80402479779309033</v>
      </c>
      <c r="HC6" s="30">
        <v>0.34608926992613931</v>
      </c>
      <c r="HD6" s="30">
        <v>-7.8727268964819501</v>
      </c>
      <c r="HE6" s="30">
        <v>9.7964045837652236</v>
      </c>
      <c r="HF6" s="30">
        <v>-3.2838036578690151</v>
      </c>
      <c r="HG6" s="30">
        <v>4.3949097106943213</v>
      </c>
      <c r="HH6" s="30">
        <v>1.138602932585826</v>
      </c>
      <c r="HI6" s="30">
        <v>1.1471899054064352</v>
      </c>
      <c r="HJ6" s="30">
        <v>-0.13219394317479782</v>
      </c>
      <c r="HK6" s="30">
        <v>0.63286677197005758</v>
      </c>
      <c r="HL6" s="30">
        <v>1.5846087712506858</v>
      </c>
      <c r="HM6" s="30">
        <v>-1.3851881596477682</v>
      </c>
      <c r="HN6" s="30">
        <v>-0.1328604355718852</v>
      </c>
      <c r="HO6" s="30">
        <v>1.7588408446633963</v>
      </c>
      <c r="HP6" s="30">
        <v>-9.7577669184937434</v>
      </c>
      <c r="HQ6" s="30">
        <v>9.1739324908737672</v>
      </c>
      <c r="HR6" s="30">
        <v>-2.1461657476183262</v>
      </c>
      <c r="HS6" s="30">
        <v>3.2073558854363426</v>
      </c>
      <c r="HT6" s="30">
        <v>1.5067855626205358</v>
      </c>
      <c r="HU6" s="30">
        <v>1.8170817017585108</v>
      </c>
      <c r="HV6" s="30">
        <v>-1.015909254766413</v>
      </c>
      <c r="HW6" s="30">
        <v>1.131839615403706</v>
      </c>
      <c r="HX6" s="30">
        <v>2.1411544507852938</v>
      </c>
      <c r="HY6" s="30">
        <v>-2.9580525957688053</v>
      </c>
      <c r="HZ6" s="30">
        <v>0.50902453827748673</v>
      </c>
      <c r="IA6" s="30">
        <v>1.5795876315153805</v>
      </c>
      <c r="IB6" s="30">
        <v>-10.155430412060937</v>
      </c>
      <c r="IC6" s="30">
        <v>9.6001845883493502</v>
      </c>
      <c r="ID6" s="30">
        <v>-1.9657486658124128</v>
      </c>
      <c r="IE6" s="30">
        <v>3.0539006008620078</v>
      </c>
      <c r="IF6" s="30">
        <v>1.1906944114955138</v>
      </c>
      <c r="IG6" s="30">
        <v>1.9962148400825868</v>
      </c>
      <c r="IH6" s="30">
        <v>-1.4501356153866993</v>
      </c>
      <c r="II6" s="30">
        <v>8.3452257496730908E-2</v>
      </c>
      <c r="IJ6" s="30">
        <v>1.9866861286851076</v>
      </c>
      <c r="IK6" s="30">
        <v>-2.6079188995395413</v>
      </c>
      <c r="IL6" s="30">
        <v>1.1991383414953418</v>
      </c>
      <c r="IM6" s="30">
        <v>0.35357679933238728</v>
      </c>
      <c r="IN6" s="30">
        <v>-6.6167311124940937</v>
      </c>
      <c r="IO6" s="30">
        <v>-1.0398568281240159</v>
      </c>
      <c r="IP6" s="30">
        <v>-35.758395855495522</v>
      </c>
      <c r="IQ6" s="30">
        <v>26.92480984069276</v>
      </c>
      <c r="IR6" s="30">
        <v>36.964875400208143</v>
      </c>
      <c r="IS6" s="30">
        <v>0.23642164344444438</v>
      </c>
      <c r="IT6" s="30">
        <v>-2.1299039878086319</v>
      </c>
      <c r="IU6" s="30">
        <v>2.0967312883766596</v>
      </c>
      <c r="IV6" s="30">
        <v>0.11292007685790395</v>
      </c>
      <c r="IW6" s="30">
        <v>-2.9149624395639933</v>
      </c>
      <c r="IX6" s="30">
        <v>3.2687893323368371</v>
      </c>
      <c r="IY6" s="30">
        <v>-0.20322834323188488</v>
      </c>
      <c r="IZ6" s="30">
        <v>-5.7923791149581518</v>
      </c>
      <c r="JA6" s="30">
        <v>6.7925041372374864</v>
      </c>
      <c r="JB6" s="30">
        <v>-4.2524284152008107</v>
      </c>
      <c r="JC6" s="30">
        <v>-1.958181296461575</v>
      </c>
      <c r="JD6" s="30">
        <v>5.3615381066359475</v>
      </c>
      <c r="JE6" s="30">
        <v>-6.123387028943327</v>
      </c>
      <c r="JF6" s="30">
        <v>5.2959698377475206</v>
      </c>
      <c r="JG6" s="30">
        <v>5.5082936172141643</v>
      </c>
      <c r="JH6" s="30">
        <v>3.9985024751422884</v>
      </c>
      <c r="JI6" s="30">
        <v>7.2861025795518231E-2</v>
      </c>
      <c r="JJ6" s="30">
        <v>0.53512229765675556</v>
      </c>
      <c r="JK6" s="30">
        <v>-1.6721927128295277</v>
      </c>
      <c r="JL6" s="30">
        <v>-7.1659201494034193</v>
      </c>
      <c r="JM6" s="30">
        <v>8.5344303548194063</v>
      </c>
      <c r="JN6" s="30">
        <v>-4.9145214148593794</v>
      </c>
      <c r="JO6" s="30">
        <v>-1.2715281115313672</v>
      </c>
      <c r="JP6" s="30">
        <v>12.755021269406129</v>
      </c>
      <c r="JQ6" s="30">
        <v>-5.7295593934710354</v>
      </c>
      <c r="JR6" s="30">
        <v>5.5656670689934913</v>
      </c>
      <c r="JS6" s="30">
        <v>1.1167062219254547</v>
      </c>
      <c r="JT6" s="30">
        <v>-1.8448859496218404</v>
      </c>
      <c r="JU6" s="30">
        <v>0.6744044165897094</v>
      </c>
      <c r="JV6" s="30">
        <v>-1.208989626630725</v>
      </c>
      <c r="JW6" s="30">
        <v>-3.2921002146781007</v>
      </c>
      <c r="JX6" s="30">
        <v>-3.9903066238923941</v>
      </c>
      <c r="JY6" s="30">
        <v>7.8057158312363697</v>
      </c>
      <c r="JZ6" s="30">
        <v>-11.40941334275638</v>
      </c>
      <c r="KA6" s="30">
        <v>7.0165566107959876</v>
      </c>
      <c r="KB6" s="30">
        <v>5.5142404127333577</v>
      </c>
      <c r="KC6" s="30">
        <v>-4.3440027595709836</v>
      </c>
      <c r="KD6" s="30">
        <v>5.1179884614890057</v>
      </c>
      <c r="KE6" s="30">
        <v>2.1260763523268196</v>
      </c>
      <c r="KF6" s="30">
        <v>-1.3080240805085452</v>
      </c>
      <c r="KG6" s="30">
        <v>-0.30477814150154359</v>
      </c>
      <c r="KH6" s="30">
        <v>-2.5688270453799333</v>
      </c>
      <c r="KI6" s="30">
        <v>1.7546006594823211</v>
      </c>
      <c r="KJ6" s="30">
        <v>-6.277343039830896</v>
      </c>
      <c r="KK6" s="30">
        <v>7.8668513426214588</v>
      </c>
      <c r="KL6" s="30">
        <v>-8.2373340447854417</v>
      </c>
      <c r="KM6" s="30">
        <v>6.6833112073331193</v>
      </c>
      <c r="KN6" s="30">
        <v>6.087371138622899</v>
      </c>
      <c r="KO6" s="30">
        <v>-2.007803043657546</v>
      </c>
      <c r="KP6" s="30">
        <v>3.9507011454888357</v>
      </c>
      <c r="KQ6" s="30">
        <v>-1.1133353433167201</v>
      </c>
      <c r="KR6" s="30">
        <v>-1.2079949146699249</v>
      </c>
      <c r="KS6" s="30">
        <v>1.0166283878038058</v>
      </c>
      <c r="KT6" s="30">
        <v>-1.5194307995877239</v>
      </c>
      <c r="KU6" s="30">
        <v>-0.19509428168859699</v>
      </c>
      <c r="KV6" s="30">
        <v>-5.3609105598952169</v>
      </c>
      <c r="KW6" s="30">
        <v>7.1224870574204004</v>
      </c>
      <c r="KX6" s="30">
        <v>-6.8851417545128442</v>
      </c>
      <c r="KY6" s="30">
        <v>-100</v>
      </c>
      <c r="KZ6" s="30" t="e">
        <v>#DIV/0!</v>
      </c>
      <c r="LA6" s="30" t="e">
        <v>#DIV/0!</v>
      </c>
      <c r="LB6" s="30" t="e">
        <v>#DIV/0!</v>
      </c>
      <c r="LC6" s="30" t="e">
        <v>#DIV/0!</v>
      </c>
      <c r="LD6" s="30" t="e">
        <v>#DIV/0!</v>
      </c>
      <c r="LE6" s="30" t="e">
        <v>#DIV/0!</v>
      </c>
      <c r="LF6" s="30" t="e">
        <v>#DIV/0!</v>
      </c>
      <c r="LG6" s="30">
        <v>4.1084595038678913</v>
      </c>
      <c r="LH6" s="30">
        <v>1.7853112499388573</v>
      </c>
      <c r="LI6" s="30">
        <v>1.6542406775697032</v>
      </c>
      <c r="LJ6" s="30">
        <v>-3.108013483984351</v>
      </c>
      <c r="LK6" s="30">
        <v>3.3227365795520711</v>
      </c>
      <c r="LL6" s="30">
        <v>2.2809567875888632</v>
      </c>
      <c r="LM6" s="30">
        <v>2.7991210101521773</v>
      </c>
      <c r="LN6" s="30">
        <v>-2.5114244467424243</v>
      </c>
      <c r="LO6" s="30">
        <v>3.4010742932599811</v>
      </c>
      <c r="LP6" s="30">
        <v>3.4836456149178332</v>
      </c>
      <c r="LQ6" s="30">
        <v>0.98124745118572321</v>
      </c>
      <c r="LR6" s="30">
        <v>-2.5956865904862667</v>
      </c>
      <c r="LS6" s="30">
        <v>2.81889075134319</v>
      </c>
      <c r="LT6" s="30">
        <v>3.5900285642814964</v>
      </c>
      <c r="LU6" s="30">
        <v>0.70578657831354974</v>
      </c>
      <c r="LV6" s="30">
        <v>-3.0300414042322359</v>
      </c>
      <c r="LW6" s="30">
        <v>2.9026280428111164</v>
      </c>
      <c r="LX6" s="30">
        <v>2.8489123155392804</v>
      </c>
      <c r="LY6" s="30">
        <v>0.17529973028982226</v>
      </c>
      <c r="LZ6" s="30">
        <v>-4.4859279010496351</v>
      </c>
      <c r="MA6" s="30">
        <v>-16.750316837704474</v>
      </c>
      <c r="MB6" s="30">
        <v>29.479944954010023</v>
      </c>
      <c r="MC6" s="30">
        <v>-0.11572190188107356</v>
      </c>
      <c r="MD6" s="30">
        <v>-0.79630303288583093</v>
      </c>
      <c r="ME6" s="30">
        <v>-1.5392623803763854</v>
      </c>
      <c r="MF6" s="30">
        <v>1.816753715991922</v>
      </c>
      <c r="MG6" s="30">
        <v>9.8010092438572229</v>
      </c>
      <c r="MH6" s="30">
        <v>-3.4067176485635002</v>
      </c>
      <c r="MI6" s="30">
        <v>1.1760749618079984</v>
      </c>
      <c r="MJ6" s="30">
        <v>5.7081742257508239</v>
      </c>
      <c r="MK6" s="30">
        <v>0.68950442630404041</v>
      </c>
      <c r="ML6" s="30">
        <v>-4.015032781271529</v>
      </c>
      <c r="MM6" s="30">
        <v>-2.0535702989263172</v>
      </c>
      <c r="MN6" s="30">
        <v>5.4928512408491912</v>
      </c>
      <c r="MO6" s="30">
        <v>0.64518057010316454</v>
      </c>
      <c r="MP6" s="30">
        <v>-1.8311194437665677</v>
      </c>
      <c r="MQ6" s="30">
        <v>0.64800884451041441</v>
      </c>
      <c r="MR6" s="30">
        <v>6.3571766945897679</v>
      </c>
      <c r="MS6" s="30">
        <v>-0.51607940276136333</v>
      </c>
      <c r="MT6" s="34">
        <v>-2.1924184337703849</v>
      </c>
      <c r="MU6" s="34">
        <v>-68.110270130833328</v>
      </c>
      <c r="MV6" s="34">
        <v>-100</v>
      </c>
      <c r="MW6" s="34" t="e">
        <v>#DIV/0!</v>
      </c>
      <c r="MX6" s="621" t="s">
        <v>672</v>
      </c>
      <c r="MY6" s="621"/>
    </row>
    <row r="7" spans="1:363" s="12" customFormat="1" ht="20.100000000000001" customHeight="1">
      <c r="A7" s="571"/>
      <c r="B7" s="507" t="s">
        <v>673</v>
      </c>
      <c r="C7" s="31">
        <v>5.73348230521683</v>
      </c>
      <c r="D7" s="32">
        <v>45.815585095589917</v>
      </c>
      <c r="E7" s="33"/>
      <c r="F7" s="597" t="s">
        <v>875</v>
      </c>
      <c r="G7" s="597"/>
      <c r="H7" s="34">
        <v>3.9895301495695037</v>
      </c>
      <c r="I7" s="34">
        <v>4.8737280723541545</v>
      </c>
      <c r="J7" s="34">
        <v>5.4644105189179299</v>
      </c>
      <c r="K7" s="34">
        <v>3.5904847664683075</v>
      </c>
      <c r="L7" s="34">
        <v>4.5827434604732531</v>
      </c>
      <c r="M7" s="34">
        <v>4.798750751272209</v>
      </c>
      <c r="N7" s="34">
        <v>4.052307934997728</v>
      </c>
      <c r="O7" s="34">
        <v>5.0201621795462898</v>
      </c>
      <c r="P7" s="34">
        <v>4.4997693006577464</v>
      </c>
      <c r="Q7" s="34">
        <v>5.343177437643206</v>
      </c>
      <c r="R7" s="34">
        <v>8.439851375723606</v>
      </c>
      <c r="S7" s="34">
        <v>6.0898555627180144</v>
      </c>
      <c r="T7" s="34">
        <v>5.1756002489567976</v>
      </c>
      <c r="U7" s="34">
        <v>7.5975500514470866</v>
      </c>
      <c r="V7" s="34">
        <v>5.2749483514602247</v>
      </c>
      <c r="W7" s="34">
        <v>7.1864345543545909</v>
      </c>
      <c r="X7" s="34">
        <v>7.3583803790875635</v>
      </c>
      <c r="Y7" s="34">
        <v>5.2678533470279234</v>
      </c>
      <c r="Z7" s="34">
        <v>8.8481064558700666</v>
      </c>
      <c r="AA7" s="34">
        <v>7.4829662150500837</v>
      </c>
      <c r="AB7" s="34">
        <v>6.3342841647821899</v>
      </c>
      <c r="AC7" s="34">
        <v>4.4390869531709711</v>
      </c>
      <c r="AD7" s="34">
        <v>7.1871034827409659</v>
      </c>
      <c r="AE7" s="34">
        <v>6.2169979848920747</v>
      </c>
      <c r="AF7" s="34">
        <v>7.842894659130593</v>
      </c>
      <c r="AG7" s="34">
        <v>5.8256041678682635</v>
      </c>
      <c r="AH7" s="34">
        <v>4.0137670298078234</v>
      </c>
      <c r="AI7" s="34">
        <v>5.1329609085064192</v>
      </c>
      <c r="AJ7" s="34">
        <v>3.7453204207723729</v>
      </c>
      <c r="AK7" s="34">
        <v>4.1111873191445483</v>
      </c>
      <c r="AL7" s="34">
        <v>3.3541168945552471</v>
      </c>
      <c r="AM7" s="34">
        <v>3.4236958753601812</v>
      </c>
      <c r="AN7" s="34">
        <v>5.0483725817088043</v>
      </c>
      <c r="AO7" s="34">
        <v>5.0527208629152653</v>
      </c>
      <c r="AP7" s="34">
        <v>3.2616436560635833</v>
      </c>
      <c r="AQ7" s="34">
        <v>3.8779982429174567</v>
      </c>
      <c r="AR7" s="34">
        <v>4.6677405860350802</v>
      </c>
      <c r="AS7" s="34">
        <v>3.5287942254371956</v>
      </c>
      <c r="AT7" s="34">
        <v>3.6049508207882184</v>
      </c>
      <c r="AU7" s="34">
        <v>3.7179754723976259</v>
      </c>
      <c r="AV7" s="34">
        <v>3.5810660714155773</v>
      </c>
      <c r="AW7" s="34">
        <v>3.2180383231408314</v>
      </c>
      <c r="AX7" s="34">
        <v>3.8108024162418701</v>
      </c>
      <c r="AY7" s="34">
        <v>2.0969426001175719</v>
      </c>
      <c r="AZ7" s="34">
        <v>0.65090382319885975</v>
      </c>
      <c r="BA7" s="34">
        <v>1.7936802127062208</v>
      </c>
      <c r="BB7" s="34">
        <v>1.6362980081334229</v>
      </c>
      <c r="BC7" s="34">
        <v>2.3609473524422953</v>
      </c>
      <c r="BD7" s="34">
        <v>0.92917048847307626</v>
      </c>
      <c r="BE7" s="34">
        <v>5.958787297133199</v>
      </c>
      <c r="BF7" s="34">
        <v>-2.2362468627051157</v>
      </c>
      <c r="BG7" s="34">
        <v>-30.178325854595258</v>
      </c>
      <c r="BH7" s="34">
        <v>-17.644154519446715</v>
      </c>
      <c r="BI7" s="34">
        <v>8.3420372942687067</v>
      </c>
      <c r="BJ7" s="34">
        <v>5.1871118121837156</v>
      </c>
      <c r="BK7" s="34">
        <v>3.7605040522547881</v>
      </c>
      <c r="BL7" s="34">
        <v>5.6481492991973425</v>
      </c>
      <c r="BM7" s="34">
        <v>2.8390753960696458</v>
      </c>
      <c r="BN7" s="34">
        <v>2.5774073561254198</v>
      </c>
      <c r="BO7" s="34">
        <v>4.6727715576929683</v>
      </c>
      <c r="BP7" s="34">
        <v>4.5836673460459565</v>
      </c>
      <c r="BQ7" s="34">
        <v>5.7886048239189023</v>
      </c>
      <c r="BR7" s="34">
        <v>12.413102179961982</v>
      </c>
      <c r="BS7" s="34">
        <v>52.83117654192796</v>
      </c>
      <c r="BT7" s="34">
        <v>25.313279945758822</v>
      </c>
      <c r="BU7" s="34">
        <v>8.7433099720799277</v>
      </c>
      <c r="BV7" s="34">
        <v>1.915025491914264</v>
      </c>
      <c r="BW7" s="34">
        <v>7.5742888249582592</v>
      </c>
      <c r="BX7" s="34">
        <v>6.6788185823849773</v>
      </c>
      <c r="BY7" s="34">
        <v>8.6184214936111374</v>
      </c>
      <c r="BZ7" s="34">
        <v>12.478417690806708</v>
      </c>
      <c r="CA7" s="34">
        <v>9.6109852292755988</v>
      </c>
      <c r="CB7" s="34">
        <v>6.676203723274682</v>
      </c>
      <c r="CC7" s="34">
        <v>4.7937850420182997</v>
      </c>
      <c r="CD7" s="34">
        <v>7.7809466537994183</v>
      </c>
      <c r="CE7" s="34">
        <v>5.8363845042995024</v>
      </c>
      <c r="CF7" s="34">
        <v>6.1001590978122096</v>
      </c>
      <c r="CG7" s="34">
        <v>7.8241254237633768</v>
      </c>
      <c r="CH7" s="34">
        <v>9.4583753350062807</v>
      </c>
      <c r="CI7" s="34">
        <v>12.393793060646189</v>
      </c>
      <c r="CJ7" s="34">
        <v>10.087915231341938</v>
      </c>
      <c r="CK7" s="34">
        <v>4.984324000253622</v>
      </c>
      <c r="CL7" s="34">
        <v>5.0939653837370713</v>
      </c>
      <c r="CM7" s="34">
        <v>2.6672208894922562</v>
      </c>
      <c r="CN7" s="34">
        <v>0.63143644835075463</v>
      </c>
      <c r="CO7" s="34">
        <v>3.7024230199228896</v>
      </c>
      <c r="CP7" s="34">
        <v>3.641359262022803</v>
      </c>
      <c r="CQ7" s="34">
        <v>-3.4996160519427377</v>
      </c>
      <c r="CR7" s="34">
        <v>2.8538348069877344</v>
      </c>
      <c r="CS7" s="34">
        <v>-3.9133851546021958</v>
      </c>
      <c r="CT7" s="34">
        <v>-2.6946209964491885</v>
      </c>
      <c r="CU7" s="34">
        <v>-2.6473379588130683</v>
      </c>
      <c r="CV7" s="34">
        <v>-1.9834104970023958</v>
      </c>
      <c r="CW7" s="34">
        <v>-1.5519157445198886</v>
      </c>
      <c r="CX7" s="34">
        <v>-2.6965992290577674</v>
      </c>
      <c r="CY7" s="34">
        <v>-4.0526609011628238</v>
      </c>
      <c r="CZ7" s="34">
        <v>1.5747193662055707</v>
      </c>
      <c r="DA7" s="34">
        <v>-0.19076605419600412</v>
      </c>
      <c r="DB7" s="34">
        <v>0.45117751908357207</v>
      </c>
      <c r="DC7" s="34">
        <v>2.6247890521339059</v>
      </c>
      <c r="DD7" s="34">
        <v>3.7096541870777315</v>
      </c>
      <c r="DE7" s="34">
        <v>5.4275409083055735</v>
      </c>
      <c r="DF7" s="34">
        <v>7.8334327709897735</v>
      </c>
      <c r="DG7" s="34">
        <v>6.2774043712361163</v>
      </c>
      <c r="DH7" s="34">
        <v>3.3606405094842557</v>
      </c>
      <c r="DI7" s="34">
        <v>3.2532748225253556</v>
      </c>
      <c r="DJ7" s="34">
        <v>5.8326704049934648</v>
      </c>
      <c r="DK7" s="34">
        <v>6.789078174272035</v>
      </c>
      <c r="DL7" s="34">
        <v>5.5871421146846956</v>
      </c>
      <c r="DM7" s="34">
        <v>5.7302291193585404</v>
      </c>
      <c r="DN7" s="34">
        <v>4.8482497195840608</v>
      </c>
      <c r="DO7" s="34">
        <v>6.4344491668910848</v>
      </c>
      <c r="DP7" s="34">
        <v>-100</v>
      </c>
      <c r="DQ7" s="34">
        <v>-100</v>
      </c>
      <c r="DR7" s="34">
        <v>-100</v>
      </c>
      <c r="DS7" s="34">
        <v>-100</v>
      </c>
      <c r="DT7" s="34">
        <v>-100</v>
      </c>
      <c r="DU7" s="34">
        <v>-100</v>
      </c>
      <c r="DV7" s="34">
        <v>-100</v>
      </c>
      <c r="DW7" s="34">
        <v>-100</v>
      </c>
      <c r="DX7" s="34">
        <v>4.7739345653309329</v>
      </c>
      <c r="DY7" s="34">
        <v>4.3403559889591179</v>
      </c>
      <c r="DZ7" s="34">
        <v>4.523196171959782</v>
      </c>
      <c r="EA7" s="34">
        <v>6.5853638428216499</v>
      </c>
      <c r="EB7" s="34">
        <v>5.9555331961148141</v>
      </c>
      <c r="EC7" s="34">
        <v>6.5778135783407237</v>
      </c>
      <c r="ED7" s="34">
        <v>7.5427347314796833</v>
      </c>
      <c r="EE7" s="34">
        <v>5.9225257820526593</v>
      </c>
      <c r="EF7" s="34">
        <v>5.8815675831174872</v>
      </c>
      <c r="EG7" s="34">
        <v>4.3135678267965432</v>
      </c>
      <c r="EH7" s="34">
        <v>3.9458167138055558</v>
      </c>
      <c r="EI7" s="34">
        <v>4.0725518400141851</v>
      </c>
      <c r="EJ7" s="34">
        <v>3.9491541299368862</v>
      </c>
      <c r="EK7" s="34">
        <v>3.5008079925378297</v>
      </c>
      <c r="EL7" s="34">
        <v>2.1746123284444252</v>
      </c>
      <c r="EM7" s="34">
        <v>1.9287072507845124</v>
      </c>
      <c r="EN7" s="34">
        <v>1.4161256883536737</v>
      </c>
      <c r="EO7" s="34">
        <v>-12.811055627811101</v>
      </c>
      <c r="EP7" s="34">
        <v>4.8717824638785601</v>
      </c>
      <c r="EQ7" s="34">
        <v>3.3594940005511376</v>
      </c>
      <c r="ER7" s="34">
        <v>7.5439563450428864</v>
      </c>
      <c r="ES7" s="34">
        <v>25.38464223029122</v>
      </c>
      <c r="ET7" s="34">
        <v>5.3609198895115355</v>
      </c>
      <c r="EU7" s="34">
        <v>10.205064297105622</v>
      </c>
      <c r="EV7" s="34">
        <v>6.4533651575670916</v>
      </c>
      <c r="EW7" s="34">
        <v>6.6515130904388542</v>
      </c>
      <c r="EX7" s="34">
        <v>10.648600287799439</v>
      </c>
      <c r="EY7" s="34">
        <v>4.2492539622027294</v>
      </c>
      <c r="EZ7" s="34">
        <v>2.642858586115608</v>
      </c>
      <c r="FA7" s="34">
        <v>-1.6466790852842905</v>
      </c>
      <c r="FB7" s="34">
        <v>-2.4374809737065419</v>
      </c>
      <c r="FC7" s="34">
        <v>-2.7545984753384545</v>
      </c>
      <c r="FD7" s="34">
        <v>0.61954577394291732</v>
      </c>
      <c r="FE7" s="34">
        <v>4.0017103087348005</v>
      </c>
      <c r="FF7" s="34">
        <v>5.7854076871260958</v>
      </c>
      <c r="FG7" s="34">
        <v>5.2600876225677951</v>
      </c>
      <c r="FH7" s="34">
        <v>5.3736438889834233</v>
      </c>
      <c r="FI7" s="34">
        <v>-67.834805364062987</v>
      </c>
      <c r="FJ7" s="34">
        <v>-100</v>
      </c>
      <c r="FK7" s="34">
        <v>-100</v>
      </c>
      <c r="FL7" s="34">
        <v>5.0715193673584338</v>
      </c>
      <c r="FM7" s="34">
        <v>6.5041122270991281</v>
      </c>
      <c r="FN7" s="34">
        <v>4.5245318149054867</v>
      </c>
      <c r="FO7" s="34">
        <v>2.8595089609323878</v>
      </c>
      <c r="FP7" s="34">
        <v>-0.73009587202797377</v>
      </c>
      <c r="FQ7" s="34">
        <v>11.555064525880994</v>
      </c>
      <c r="FR7" s="34">
        <v>6.9794568239742034</v>
      </c>
      <c r="FS7" s="34">
        <v>-5.3734672977134608</v>
      </c>
      <c r="FT7" s="34">
        <v>1.0864199817925737</v>
      </c>
      <c r="FU7" s="34">
        <v>-24.552014159788143</v>
      </c>
      <c r="FV7" s="34">
        <v>5.0715193673584338</v>
      </c>
      <c r="FW7" s="34">
        <v>6.5041122270991281</v>
      </c>
      <c r="FX7" s="34">
        <v>4.5245318149054867</v>
      </c>
      <c r="FY7" s="34">
        <v>2.8595089609323878</v>
      </c>
      <c r="FZ7" s="34">
        <v>-0.73009587202797377</v>
      </c>
      <c r="GA7" s="34">
        <v>11.555064525880994</v>
      </c>
      <c r="GB7" s="34">
        <v>6.9794568239742034</v>
      </c>
      <c r="GC7" s="34">
        <v>-1.1289586232687725</v>
      </c>
      <c r="GD7" s="34">
        <v>3.9549097258647805</v>
      </c>
      <c r="GE7" s="34">
        <v>-67.233159035606008</v>
      </c>
      <c r="GF7" s="34">
        <v>-10.91683887510797</v>
      </c>
      <c r="GG7" s="34">
        <v>13.07229484913816</v>
      </c>
      <c r="GH7" s="34">
        <v>-3.6429064746857733</v>
      </c>
      <c r="GI7" s="34">
        <v>4.73491857149466</v>
      </c>
      <c r="GJ7" s="34">
        <v>3.3133807616515298</v>
      </c>
      <c r="GK7" s="34">
        <v>-1.3961626339976192</v>
      </c>
      <c r="GL7" s="34">
        <v>-0.41049299184618349</v>
      </c>
      <c r="GM7" s="34">
        <v>3.0305742371393336</v>
      </c>
      <c r="GN7" s="34">
        <v>3.8708116159592123</v>
      </c>
      <c r="GO7" s="34">
        <v>-7.6616264974999808</v>
      </c>
      <c r="GP7" s="34">
        <v>2.7697719036460171</v>
      </c>
      <c r="GQ7" s="34">
        <v>-0.71323334117738568</v>
      </c>
      <c r="GR7" s="34">
        <v>-10.159386217052614</v>
      </c>
      <c r="GS7" s="34">
        <v>13.709154251275478</v>
      </c>
      <c r="GT7" s="34">
        <v>-5.3550104735593465</v>
      </c>
      <c r="GU7" s="34">
        <v>5.7381394151151</v>
      </c>
      <c r="GV7" s="34">
        <v>3.5267662853353698</v>
      </c>
      <c r="GW7" s="34">
        <v>-2.0984813690141948</v>
      </c>
      <c r="GX7" s="34">
        <v>0.51585000797034297</v>
      </c>
      <c r="GY7" s="34">
        <v>2.5200401070439824</v>
      </c>
      <c r="GZ7" s="34">
        <v>4.7091434926558549</v>
      </c>
      <c r="HA7" s="34">
        <v>-4.9472425035371543</v>
      </c>
      <c r="HB7" s="34">
        <v>0.54265216294915319</v>
      </c>
      <c r="HC7" s="34">
        <v>-1.5688613701017289</v>
      </c>
      <c r="HD7" s="34">
        <v>-8.0905655372355341</v>
      </c>
      <c r="HE7" s="34">
        <v>11.254627407106582</v>
      </c>
      <c r="HF7" s="34">
        <v>-3.6365333383448331</v>
      </c>
      <c r="HG7" s="34">
        <v>5.9077619206406666</v>
      </c>
      <c r="HH7" s="34">
        <v>1.5108500364407291</v>
      </c>
      <c r="HI7" s="34">
        <v>1.2312361591228012</v>
      </c>
      <c r="HJ7" s="34">
        <v>-0.74478957643745503</v>
      </c>
      <c r="HK7" s="34">
        <v>1.4243973832649459</v>
      </c>
      <c r="HL7" s="34">
        <v>2.8429111825764437</v>
      </c>
      <c r="HM7" s="34">
        <v>-2.4462004473325436</v>
      </c>
      <c r="HN7" s="34">
        <v>-0.36731719402008878</v>
      </c>
      <c r="HO7" s="34">
        <v>-6.2145270267834007E-2</v>
      </c>
      <c r="HP7" s="34">
        <v>-9.8098074843760514</v>
      </c>
      <c r="HQ7" s="34">
        <v>9.3498401176570667</v>
      </c>
      <c r="HR7" s="34">
        <v>-2.5996571141908191</v>
      </c>
      <c r="HS7" s="34">
        <v>4.5098949040893501</v>
      </c>
      <c r="HT7" s="34">
        <v>1.8688368806022453</v>
      </c>
      <c r="HU7" s="34">
        <v>0.49510801656541048</v>
      </c>
      <c r="HV7" s="34">
        <v>-0.67797001870377471</v>
      </c>
      <c r="HW7" s="34">
        <v>3.0176672281428694</v>
      </c>
      <c r="HX7" s="34">
        <v>2.8471681728269687</v>
      </c>
      <c r="HY7" s="34">
        <v>-4.1094261628146285</v>
      </c>
      <c r="HZ7" s="34">
        <v>0.22737662329470254</v>
      </c>
      <c r="IA7" s="34">
        <v>0.69764175774018611</v>
      </c>
      <c r="IB7" s="34">
        <v>-10.791215805145697</v>
      </c>
      <c r="IC7" s="34">
        <v>9.4302787201525859</v>
      </c>
      <c r="ID7" s="34">
        <v>-2.4934011897963444</v>
      </c>
      <c r="IE7" s="34">
        <v>4.3719401566808358</v>
      </c>
      <c r="IF7" s="34">
        <v>1.5118101007597318</v>
      </c>
      <c r="IG7" s="34">
        <v>1.0722347720462579</v>
      </c>
      <c r="IH7" s="34">
        <v>-2.3177226463571401</v>
      </c>
      <c r="II7" s="34">
        <v>1.558587869585935</v>
      </c>
      <c r="IJ7" s="34">
        <v>4.0148806428714749</v>
      </c>
      <c r="IK7" s="34">
        <v>-4.2576816328665217</v>
      </c>
      <c r="IL7" s="34">
        <v>0.94198060017367879</v>
      </c>
      <c r="IM7" s="34">
        <v>-0.71086956864073159</v>
      </c>
      <c r="IN7" s="34">
        <v>-6.3456625691977564</v>
      </c>
      <c r="IO7" s="34">
        <v>0.96675346558842534</v>
      </c>
      <c r="IP7" s="34">
        <v>-30.361982322918749</v>
      </c>
      <c r="IQ7" s="34">
        <v>23.108468555890042</v>
      </c>
      <c r="IR7" s="34">
        <v>33.542388540497626</v>
      </c>
      <c r="IS7" s="34">
        <v>-1.8709937011963547</v>
      </c>
      <c r="IT7" s="34">
        <v>-3.6425455498423105</v>
      </c>
      <c r="IU7" s="34">
        <v>3.4061751324781682</v>
      </c>
      <c r="IV7" s="34">
        <v>1.2492336467905716</v>
      </c>
      <c r="IW7" s="34">
        <v>-4.5012923877314108</v>
      </c>
      <c r="IX7" s="34">
        <v>3.0039376922516254</v>
      </c>
      <c r="IY7" s="34">
        <v>-0.79539087786513107</v>
      </c>
      <c r="IZ7" s="34">
        <v>-5.2666449367184498</v>
      </c>
      <c r="JA7" s="34">
        <v>7.289305809428555</v>
      </c>
      <c r="JB7" s="34">
        <v>-5.323668084546199</v>
      </c>
      <c r="JC7" s="34">
        <v>0.94227063419612023</v>
      </c>
      <c r="JD7" s="34">
        <v>15.884297001538599</v>
      </c>
      <c r="JE7" s="34">
        <v>-8.032777547358819</v>
      </c>
      <c r="JF7" s="34">
        <v>1.7081101184771512</v>
      </c>
      <c r="JG7" s="34">
        <v>2.5454011153695859</v>
      </c>
      <c r="JH7" s="34">
        <v>3.0901174412532271</v>
      </c>
      <c r="JI7" s="34">
        <v>-1.1075342834292741</v>
      </c>
      <c r="JJ7" s="34">
        <v>0.37803984742059527</v>
      </c>
      <c r="JK7" s="34">
        <v>-3.4515466596300399</v>
      </c>
      <c r="JL7" s="34">
        <v>-6.9383189472766986</v>
      </c>
      <c r="JM7" s="34">
        <v>10.347602592392022</v>
      </c>
      <c r="JN7" s="34">
        <v>-7.031799412132699</v>
      </c>
      <c r="JO7" s="34">
        <v>1.1938476937252318</v>
      </c>
      <c r="JP7" s="34">
        <v>17.767240697721022</v>
      </c>
      <c r="JQ7" s="34">
        <v>-6.6388647793229438</v>
      </c>
      <c r="JR7" s="34">
        <v>4.4356838502209257</v>
      </c>
      <c r="JS7" s="34">
        <v>0.44157348850542633</v>
      </c>
      <c r="JT7" s="34">
        <v>-1.6890612567848109</v>
      </c>
      <c r="JU7" s="34">
        <v>-1.0042549904442666</v>
      </c>
      <c r="JV7" s="34">
        <v>-1.939808324483181</v>
      </c>
      <c r="JW7" s="34">
        <v>-5.3660022903923164</v>
      </c>
      <c r="JX7" s="34">
        <v>-4.0983398818131178</v>
      </c>
      <c r="JY7" s="34">
        <v>10.282625911102087</v>
      </c>
      <c r="JZ7" s="34">
        <v>-13.437385271956742</v>
      </c>
      <c r="KA7" s="34">
        <v>7.8563096679101818</v>
      </c>
      <c r="KB7" s="34">
        <v>10.018800169795867</v>
      </c>
      <c r="KC7" s="34">
        <v>-5.4546706482827716</v>
      </c>
      <c r="KD7" s="34">
        <v>4.486431675475913</v>
      </c>
      <c r="KE7" s="34">
        <v>1.1265667649941378</v>
      </c>
      <c r="KF7" s="34">
        <v>-1.2562707016917898</v>
      </c>
      <c r="KG7" s="34">
        <v>-2.1553062801564096</v>
      </c>
      <c r="KH7" s="34">
        <v>-3.3064169572428597</v>
      </c>
      <c r="KI7" s="34">
        <v>0.18434956235320499</v>
      </c>
      <c r="KJ7" s="34">
        <v>-5.7652210091982141</v>
      </c>
      <c r="KK7" s="34">
        <v>10.991931254397969</v>
      </c>
      <c r="KL7" s="34">
        <v>-11.56430122903329</v>
      </c>
      <c r="KM7" s="34">
        <v>8.9964781498446769</v>
      </c>
      <c r="KN7" s="34">
        <v>11.841194019033679</v>
      </c>
      <c r="KO7" s="34">
        <v>-3.2971145051500059</v>
      </c>
      <c r="KP7" s="34">
        <v>2.9787002521311194</v>
      </c>
      <c r="KQ7" s="34">
        <v>-1.6488333037998189</v>
      </c>
      <c r="KR7" s="34">
        <v>-1.3588405800975352</v>
      </c>
      <c r="KS7" s="34">
        <v>0.28897620078871</v>
      </c>
      <c r="KT7" s="34">
        <v>-2.4325989414299158</v>
      </c>
      <c r="KU7" s="34">
        <v>-0.94324873144223886</v>
      </c>
      <c r="KV7" s="34">
        <v>-5.6375182227429264</v>
      </c>
      <c r="KW7" s="34">
        <v>10.066059838787453</v>
      </c>
      <c r="KX7" s="34">
        <v>-10.226399481623233</v>
      </c>
      <c r="KY7" s="34">
        <v>-100</v>
      </c>
      <c r="KZ7" s="34" t="e">
        <v>#DIV/0!</v>
      </c>
      <c r="LA7" s="34" t="e">
        <v>#DIV/0!</v>
      </c>
      <c r="LB7" s="34" t="e">
        <v>#DIV/0!</v>
      </c>
      <c r="LC7" s="34" t="e">
        <v>#DIV/0!</v>
      </c>
      <c r="LD7" s="34" t="e">
        <v>#DIV/0!</v>
      </c>
      <c r="LE7" s="34" t="e">
        <v>#DIV/0!</v>
      </c>
      <c r="LF7" s="34" t="e">
        <v>#DIV/0!</v>
      </c>
      <c r="LG7" s="34">
        <v>4.8047754289978712</v>
      </c>
      <c r="LH7" s="34">
        <v>3.0317386319112813</v>
      </c>
      <c r="LI7" s="34">
        <v>1.3022707861201752</v>
      </c>
      <c r="LJ7" s="34">
        <v>-4.2184253800474352</v>
      </c>
      <c r="LK7" s="34">
        <v>4.3710692260573012</v>
      </c>
      <c r="LL7" s="34">
        <v>3.2122856673107805</v>
      </c>
      <c r="LM7" s="34">
        <v>3.3008919099552401</v>
      </c>
      <c r="LN7" s="34">
        <v>-4.7844146388958109</v>
      </c>
      <c r="LO7" s="34">
        <v>4.9840439985130871</v>
      </c>
      <c r="LP7" s="34">
        <v>4.1467364161150897</v>
      </c>
      <c r="LQ7" s="34">
        <v>1.7445893854360008</v>
      </c>
      <c r="LR7" s="34">
        <v>-4.8212326703594215</v>
      </c>
      <c r="LS7" s="34">
        <v>3.4293356657522054</v>
      </c>
      <c r="LT7" s="34">
        <v>3.7795734570741359</v>
      </c>
      <c r="LU7" s="34">
        <v>1.8686406823949824</v>
      </c>
      <c r="LV7" s="34">
        <v>-4.9340851153970959</v>
      </c>
      <c r="LW7" s="34">
        <v>2.9832315725767558</v>
      </c>
      <c r="LX7" s="34">
        <v>2.449805863857307</v>
      </c>
      <c r="LY7" s="34">
        <v>1.6234719910023472</v>
      </c>
      <c r="LZ7" s="34">
        <v>-5.4121549006399903</v>
      </c>
      <c r="MA7" s="34">
        <v>-11.463791503516646</v>
      </c>
      <c r="MB7" s="34">
        <v>23.227707725844795</v>
      </c>
      <c r="MC7" s="34">
        <v>0.15802532189282203</v>
      </c>
      <c r="MD7" s="34">
        <v>-1.5828087927461212</v>
      </c>
      <c r="ME7" s="34">
        <v>3.2236603900031895</v>
      </c>
      <c r="MF7" s="34">
        <v>3.5484442985016926</v>
      </c>
      <c r="MG7" s="34">
        <v>4.762957954860596</v>
      </c>
      <c r="MH7" s="34">
        <v>-4.9332146377318793</v>
      </c>
      <c r="MI7" s="34">
        <v>3.4157966827306439</v>
      </c>
      <c r="MJ7" s="34">
        <v>7.4292346316043449</v>
      </c>
      <c r="MK7" s="34">
        <v>-1.2959930694028543</v>
      </c>
      <c r="ML7" s="34">
        <v>-6.3981157149211896</v>
      </c>
      <c r="MM7" s="34">
        <v>-0.90604276912202408</v>
      </c>
      <c r="MN7" s="34">
        <v>6.5654585960997167</v>
      </c>
      <c r="MO7" s="34">
        <v>-1.6168208667094746</v>
      </c>
      <c r="MP7" s="34">
        <v>-3.1503913533501731</v>
      </c>
      <c r="MQ7" s="34">
        <v>2.4248415553951048</v>
      </c>
      <c r="MR7" s="34">
        <v>8.3931259350373324</v>
      </c>
      <c r="MS7" s="34">
        <v>-2.1053821829035542</v>
      </c>
      <c r="MT7" s="34">
        <v>-3.0459084461996184</v>
      </c>
      <c r="MU7" s="34">
        <v>-68.734924193613026</v>
      </c>
      <c r="MV7" s="34">
        <v>-100</v>
      </c>
      <c r="MW7" s="34" t="e">
        <v>#DIV/0!</v>
      </c>
      <c r="MX7" s="622" t="s">
        <v>876</v>
      </c>
      <c r="MY7" s="622"/>
    </row>
    <row r="8" spans="1:363" s="13" customFormat="1" ht="30" customHeight="1">
      <c r="A8" s="571"/>
      <c r="B8" s="35"/>
      <c r="C8" s="36">
        <v>1.1000000000000001</v>
      </c>
      <c r="D8" s="37">
        <v>3.71152496061777</v>
      </c>
      <c r="E8" s="38">
        <v>104</v>
      </c>
      <c r="F8" s="39"/>
      <c r="G8" s="39" t="s">
        <v>341</v>
      </c>
      <c r="H8" s="40">
        <v>-0.23840697971955649</v>
      </c>
      <c r="I8" s="40">
        <v>3.5677152651945079</v>
      </c>
      <c r="J8" s="40">
        <v>11.193918809045527</v>
      </c>
      <c r="K8" s="40">
        <v>-22.385197209892041</v>
      </c>
      <c r="L8" s="40">
        <v>-17.872945998324056</v>
      </c>
      <c r="M8" s="40">
        <v>-23.492789732836457</v>
      </c>
      <c r="N8" s="40">
        <v>1.163701806646273</v>
      </c>
      <c r="O8" s="40">
        <v>-10.184133318928531</v>
      </c>
      <c r="P8" s="40">
        <v>-5.3276238644017155</v>
      </c>
      <c r="Q8" s="40">
        <v>3.2200342898388072</v>
      </c>
      <c r="R8" s="40">
        <v>19.50921768296574</v>
      </c>
      <c r="S8" s="40">
        <v>19.046192991601799</v>
      </c>
      <c r="T8" s="40">
        <v>15.692096978855915</v>
      </c>
      <c r="U8" s="40">
        <v>25.188131877644864</v>
      </c>
      <c r="V8" s="40">
        <v>-1.0554877275849321</v>
      </c>
      <c r="W8" s="40">
        <v>31.104391192348174</v>
      </c>
      <c r="X8" s="40">
        <v>19.494479896460732</v>
      </c>
      <c r="Y8" s="40">
        <v>10.602535748426178</v>
      </c>
      <c r="Z8" s="40">
        <v>34.4135574644516</v>
      </c>
      <c r="AA8" s="40">
        <v>11.99772276073567</v>
      </c>
      <c r="AB8" s="40">
        <v>15.203196828008373</v>
      </c>
      <c r="AC8" s="40">
        <v>9.866669719993169</v>
      </c>
      <c r="AD8" s="40">
        <v>11.709830142638509</v>
      </c>
      <c r="AE8" s="40">
        <v>36.538007501197569</v>
      </c>
      <c r="AF8" s="40">
        <v>33.751829966186023</v>
      </c>
      <c r="AG8" s="40">
        <v>1.050061911955595</v>
      </c>
      <c r="AH8" s="40">
        <v>11.941683158741284</v>
      </c>
      <c r="AI8" s="40">
        <v>2.7608121784880524</v>
      </c>
      <c r="AJ8" s="40">
        <v>0.54399029780157093</v>
      </c>
      <c r="AK8" s="40">
        <v>-0.67777344517489269</v>
      </c>
      <c r="AL8" s="40">
        <v>-20.362639642289196</v>
      </c>
      <c r="AM8" s="40">
        <v>-3.575772942396938</v>
      </c>
      <c r="AN8" s="40">
        <v>7.2956253666770294</v>
      </c>
      <c r="AO8" s="40">
        <v>-0.65048199522618688</v>
      </c>
      <c r="AP8" s="40">
        <v>-6.4713905754180416</v>
      </c>
      <c r="AQ8" s="40">
        <v>-9.9012322862088098</v>
      </c>
      <c r="AR8" s="40">
        <v>9.9820804814315238</v>
      </c>
      <c r="AS8" s="40">
        <v>17.646175912776101</v>
      </c>
      <c r="AT8" s="40">
        <v>6.2017900409478699</v>
      </c>
      <c r="AU8" s="40">
        <v>0.46665257633765123</v>
      </c>
      <c r="AV8" s="40">
        <v>1.0720783406591607</v>
      </c>
      <c r="AW8" s="40">
        <v>0.93684316295841086</v>
      </c>
      <c r="AX8" s="40">
        <v>-2.3445714202579637</v>
      </c>
      <c r="AY8" s="40">
        <v>-10.906472135029659</v>
      </c>
      <c r="AZ8" s="40">
        <v>-11.568146718885856</v>
      </c>
      <c r="BA8" s="40">
        <v>-2.7095939607380046</v>
      </c>
      <c r="BB8" s="40">
        <v>-5.0576024722289787</v>
      </c>
      <c r="BC8" s="40">
        <v>-11.474969897889281</v>
      </c>
      <c r="BD8" s="40">
        <v>-25.822795421703205</v>
      </c>
      <c r="BE8" s="40">
        <v>-3.6014511804033305</v>
      </c>
      <c r="BF8" s="40">
        <v>-18.976794596796935</v>
      </c>
      <c r="BG8" s="40">
        <v>-0.70918961023289739</v>
      </c>
      <c r="BH8" s="40">
        <v>11.638917228363965</v>
      </c>
      <c r="BI8" s="40">
        <v>29.245539648185883</v>
      </c>
      <c r="BJ8" s="40">
        <v>13.337017660564015</v>
      </c>
      <c r="BK8" s="40">
        <v>10.298700707946523</v>
      </c>
      <c r="BL8" s="40">
        <v>4.8526899446728464</v>
      </c>
      <c r="BM8" s="40">
        <v>-11.431331922969562</v>
      </c>
      <c r="BN8" s="40">
        <v>-19.201636992687526</v>
      </c>
      <c r="BO8" s="40">
        <v>-25.194472090204982</v>
      </c>
      <c r="BP8" s="40">
        <v>-9.0688139796845775</v>
      </c>
      <c r="BQ8" s="40">
        <v>-28.252331109055007</v>
      </c>
      <c r="BR8" s="40">
        <v>-1.6332081954384137</v>
      </c>
      <c r="BS8" s="40">
        <v>-12.913351199759106</v>
      </c>
      <c r="BT8" s="40">
        <v>-22.0363972645237</v>
      </c>
      <c r="BU8" s="40">
        <v>-11.502436248098519</v>
      </c>
      <c r="BV8" s="40">
        <v>-16.10330741752388</v>
      </c>
      <c r="BW8" s="40">
        <v>-15.778687356770789</v>
      </c>
      <c r="BX8" s="40">
        <v>-4.0086166860201899</v>
      </c>
      <c r="BY8" s="40">
        <v>4.9798832563144373</v>
      </c>
      <c r="BZ8" s="40">
        <v>10.670616697379145</v>
      </c>
      <c r="CA8" s="40">
        <v>13.131933091204388</v>
      </c>
      <c r="CB8" s="40">
        <v>0.29480609810038061</v>
      </c>
      <c r="CC8" s="40">
        <v>7.5737683720625455</v>
      </c>
      <c r="CD8" s="40">
        <v>-4.8796746963536464</v>
      </c>
      <c r="CE8" s="40">
        <v>-7.8394576270979712</v>
      </c>
      <c r="CF8" s="40">
        <v>-6.6744493487080234</v>
      </c>
      <c r="CG8" s="40">
        <v>-12.52874147619562</v>
      </c>
      <c r="CH8" s="40">
        <v>-2.2869221928242496</v>
      </c>
      <c r="CI8" s="40">
        <v>5.0388163510841224</v>
      </c>
      <c r="CJ8" s="40">
        <v>-2.7378907929074359</v>
      </c>
      <c r="CK8" s="40">
        <v>-1.3721483725117878</v>
      </c>
      <c r="CL8" s="40">
        <v>0.61615858008727287</v>
      </c>
      <c r="CM8" s="40">
        <v>7.0652040714961828</v>
      </c>
      <c r="CN8" s="40">
        <v>8.2894530828282882</v>
      </c>
      <c r="CO8" s="40">
        <v>18.328747112120396</v>
      </c>
      <c r="CP8" s="40">
        <v>15.161948450185619</v>
      </c>
      <c r="CQ8" s="40">
        <v>-6.6633908181148485</v>
      </c>
      <c r="CR8" s="40">
        <v>12.986939575704497</v>
      </c>
      <c r="CS8" s="40">
        <v>-3.6639958951317197</v>
      </c>
      <c r="CT8" s="40">
        <v>-2.2571856908050023</v>
      </c>
      <c r="CU8" s="40">
        <v>0.87753348031316136</v>
      </c>
      <c r="CV8" s="40">
        <v>0.35936805866248278</v>
      </c>
      <c r="CW8" s="40">
        <v>2.7042962972169278</v>
      </c>
      <c r="CX8" s="40">
        <v>7.765679908819493</v>
      </c>
      <c r="CY8" s="40">
        <v>4.7227147866836248</v>
      </c>
      <c r="CZ8" s="40">
        <v>-2.6075994583635236</v>
      </c>
      <c r="DA8" s="40">
        <v>-13.546764076900885</v>
      </c>
      <c r="DB8" s="40">
        <v>-13.345152998800515</v>
      </c>
      <c r="DC8" s="40">
        <v>2.7043829821123495</v>
      </c>
      <c r="DD8" s="40">
        <v>4.7852110848791511</v>
      </c>
      <c r="DE8" s="40">
        <v>11.000226778150022</v>
      </c>
      <c r="DF8" s="40">
        <v>21.943423169450909</v>
      </c>
      <c r="DG8" s="40">
        <v>22.645693540191431</v>
      </c>
      <c r="DH8" s="40">
        <v>3.0374274284478417</v>
      </c>
      <c r="DI8" s="40">
        <v>12.688864677034985</v>
      </c>
      <c r="DJ8" s="40">
        <v>3.5634992114639203</v>
      </c>
      <c r="DK8" s="40">
        <v>5.3259681781823218</v>
      </c>
      <c r="DL8" s="40">
        <v>8.8724881250491876</v>
      </c>
      <c r="DM8" s="40">
        <v>17.658360239855256</v>
      </c>
      <c r="DN8" s="40">
        <v>10.598997990509844</v>
      </c>
      <c r="DO8" s="40">
        <v>22.797298853180877</v>
      </c>
      <c r="DP8" s="40">
        <v>-100</v>
      </c>
      <c r="DQ8" s="40">
        <v>-100</v>
      </c>
      <c r="DR8" s="40">
        <v>-100</v>
      </c>
      <c r="DS8" s="40">
        <v>-100</v>
      </c>
      <c r="DT8" s="40">
        <v>-100</v>
      </c>
      <c r="DU8" s="40">
        <v>-100</v>
      </c>
      <c r="DV8" s="40">
        <v>-100</v>
      </c>
      <c r="DW8" s="40">
        <v>-100</v>
      </c>
      <c r="DX8" s="40">
        <v>5.2817259039746887</v>
      </c>
      <c r="DY8" s="40">
        <v>-21.284653236341157</v>
      </c>
      <c r="DZ8" s="40">
        <v>-5.2176311010387622</v>
      </c>
      <c r="EA8" s="40">
        <v>13.081799329593437</v>
      </c>
      <c r="EB8" s="40">
        <v>11.51526244688641</v>
      </c>
      <c r="EC8" s="40">
        <v>20.150906723131598</v>
      </c>
      <c r="ED8" s="40">
        <v>20.121823749952455</v>
      </c>
      <c r="EE8" s="40">
        <v>18.434244432501742</v>
      </c>
      <c r="EF8" s="40">
        <v>15.485233085004239</v>
      </c>
      <c r="EG8" s="40">
        <v>0.92790261095572646</v>
      </c>
      <c r="EH8" s="40">
        <v>-6.0157940948426614</v>
      </c>
      <c r="EI8" s="40">
        <v>-5.7405662316551798</v>
      </c>
      <c r="EJ8" s="40">
        <v>10.773583822691776</v>
      </c>
      <c r="EK8" s="40">
        <v>0.81755982634568625</v>
      </c>
      <c r="EL8" s="40">
        <v>-8.5922875882760366</v>
      </c>
      <c r="EM8" s="40">
        <v>-6.3480786654360344</v>
      </c>
      <c r="EN8" s="40">
        <v>-16.978643967725276</v>
      </c>
      <c r="EO8" s="40">
        <v>12.73261023550387</v>
      </c>
      <c r="EP8" s="40">
        <v>9.345957755540681</v>
      </c>
      <c r="EQ8" s="40">
        <v>-18.270923751794584</v>
      </c>
      <c r="ER8" s="40">
        <v>-13.170064753451115</v>
      </c>
      <c r="ES8" s="40">
        <v>-15.501560671982304</v>
      </c>
      <c r="ET8" s="40">
        <v>-11.903647383100804</v>
      </c>
      <c r="EU8" s="40">
        <v>9.1573734878038522</v>
      </c>
      <c r="EV8" s="40">
        <v>0.41800526538644078</v>
      </c>
      <c r="EW8" s="40">
        <v>-9.2095771295137894</v>
      </c>
      <c r="EX8" s="40">
        <v>-0.13402224606119262</v>
      </c>
      <c r="EY8" s="40">
        <v>1.7662743222211787</v>
      </c>
      <c r="EZ8" s="40">
        <v>13.752155668137362</v>
      </c>
      <c r="FA8" s="40">
        <v>0.70981479561638139</v>
      </c>
      <c r="FB8" s="40">
        <v>-0.27392234471984978</v>
      </c>
      <c r="FC8" s="40">
        <v>4.9937639899790156</v>
      </c>
      <c r="FD8" s="40">
        <v>-9.8881165944292349</v>
      </c>
      <c r="FE8" s="40">
        <v>6.2801342316892317</v>
      </c>
      <c r="FF8" s="40">
        <v>15.348595866495003</v>
      </c>
      <c r="FG8" s="40">
        <v>7.3377939890543189</v>
      </c>
      <c r="FH8" s="40">
        <v>12.116468429382437</v>
      </c>
      <c r="FI8" s="40">
        <v>6.5489640800598465</v>
      </c>
      <c r="FJ8" s="40" t="e">
        <v>#VALUE!</v>
      </c>
      <c r="FK8" s="40" t="e">
        <v>#VALUE!</v>
      </c>
      <c r="FL8" s="40">
        <v>-2.9655646126006729</v>
      </c>
      <c r="FM8" s="40">
        <v>17.846847540003409</v>
      </c>
      <c r="FN8" s="40">
        <v>-0.15078631619623195</v>
      </c>
      <c r="FO8" s="40">
        <v>-1.4265275400666013</v>
      </c>
      <c r="FP8" s="40">
        <v>-3.9100419287507009</v>
      </c>
      <c r="FQ8" s="40">
        <v>-8.4099164235722839</v>
      </c>
      <c r="FR8" s="40">
        <v>-1.7968595475976343</v>
      </c>
      <c r="FS8" s="40">
        <v>-6.0298154699421076</v>
      </c>
      <c r="FT8" s="40">
        <v>-7.0617845865713491</v>
      </c>
      <c r="FU8" s="40">
        <v>14.765644971239951</v>
      </c>
      <c r="FV8" s="40">
        <v>-2.9655646126006729</v>
      </c>
      <c r="FW8" s="40">
        <v>17.846847540003409</v>
      </c>
      <c r="FX8" s="40">
        <v>-0.15078631619623195</v>
      </c>
      <c r="FY8" s="40">
        <v>-1.4265275400666013</v>
      </c>
      <c r="FZ8" s="40">
        <v>-3.9100419287507009</v>
      </c>
      <c r="GA8" s="40">
        <v>-8.4099164235722839</v>
      </c>
      <c r="GB8" s="40">
        <v>-1.7968595475976343</v>
      </c>
      <c r="GC8" s="40">
        <v>4.4202792091492853</v>
      </c>
      <c r="GD8" s="40">
        <v>5.1906324047455143</v>
      </c>
      <c r="GE8" s="40">
        <v>-8.7496804191266335</v>
      </c>
      <c r="GF8" s="40">
        <v>-12.11102481331821</v>
      </c>
      <c r="GG8" s="40">
        <v>35.225849204406842</v>
      </c>
      <c r="GH8" s="40">
        <v>18.217956372437683</v>
      </c>
      <c r="GI8" s="40">
        <v>2.6753163312833692</v>
      </c>
      <c r="GJ8" s="40">
        <v>5.9644243370594836</v>
      </c>
      <c r="GK8" s="40">
        <v>-12.180002147629082</v>
      </c>
      <c r="GL8" s="40">
        <v>25.983222319699323</v>
      </c>
      <c r="GM8" s="40">
        <v>-10.246663669404924</v>
      </c>
      <c r="GN8" s="40">
        <v>3.3428268741713794</v>
      </c>
      <c r="GO8" s="40">
        <v>-14.298929397180203</v>
      </c>
      <c r="GP8" s="40">
        <v>-14.832108454681446</v>
      </c>
      <c r="GQ8" s="40">
        <v>-12.871455028842107</v>
      </c>
      <c r="GR8" s="40">
        <v>-8.7578688199819226</v>
      </c>
      <c r="GS8" s="40">
        <v>45.1831978606196</v>
      </c>
      <c r="GT8" s="40">
        <v>-17.482327555579218</v>
      </c>
      <c r="GU8" s="40">
        <v>8.6444975165637601</v>
      </c>
      <c r="GV8" s="40">
        <v>-1.286578556331591</v>
      </c>
      <c r="GW8" s="40">
        <v>16.122337285256009</v>
      </c>
      <c r="GX8" s="40">
        <v>11.851307315194617</v>
      </c>
      <c r="GY8" s="40">
        <v>-5.3935353461804709</v>
      </c>
      <c r="GZ8" s="40">
        <v>12.673311571714848</v>
      </c>
      <c r="HA8" s="40">
        <v>-0.77441871820947483</v>
      </c>
      <c r="HB8" s="40">
        <v>-15.162081635507562</v>
      </c>
      <c r="HC8" s="40">
        <v>-15.326279479252932</v>
      </c>
      <c r="HD8" s="40">
        <v>-1.2686929423618523</v>
      </c>
      <c r="HE8" s="40">
        <v>14.747943650988745</v>
      </c>
      <c r="HF8" s="40">
        <v>9.3383448962785991</v>
      </c>
      <c r="HG8" s="40">
        <v>-0.97648441609315739</v>
      </c>
      <c r="HH8" s="40">
        <v>-8.6321415555517262</v>
      </c>
      <c r="HI8" s="40">
        <v>41.121687219728045</v>
      </c>
      <c r="HJ8" s="40">
        <v>-6.8018736843115306</v>
      </c>
      <c r="HK8" s="40">
        <v>-2.6858144964268433</v>
      </c>
      <c r="HL8" s="40">
        <v>7.4539756669137063</v>
      </c>
      <c r="HM8" s="40">
        <v>0.89022320457461035</v>
      </c>
      <c r="HN8" s="40">
        <v>3.6936527362573912</v>
      </c>
      <c r="HO8" s="40">
        <v>-17.05412084912706</v>
      </c>
      <c r="HP8" s="40">
        <v>-25.408088297970338</v>
      </c>
      <c r="HQ8" s="40">
        <v>27.115982991558511</v>
      </c>
      <c r="HR8" s="40">
        <v>0.37098609514573866</v>
      </c>
      <c r="HS8" s="40">
        <v>-3.1126829473739122</v>
      </c>
      <c r="HT8" s="40">
        <v>-9.742401217916381</v>
      </c>
      <c r="HU8" s="40">
        <v>13.152504220211327</v>
      </c>
      <c r="HV8" s="40">
        <v>12.843485178837952</v>
      </c>
      <c r="HW8" s="40">
        <v>8.285922628315177</v>
      </c>
      <c r="HX8" s="40">
        <v>-0.50385881324032766</v>
      </c>
      <c r="HY8" s="40">
        <v>-5.0209556083992055</v>
      </c>
      <c r="HZ8" s="40">
        <v>-0.10895715484609525</v>
      </c>
      <c r="IA8" s="40">
        <v>1.2506673271407465</v>
      </c>
      <c r="IB8" s="40">
        <v>-20.210154896562244</v>
      </c>
      <c r="IC8" s="40">
        <v>14.750393132431029</v>
      </c>
      <c r="ID8" s="40">
        <v>-5.0492747356010312</v>
      </c>
      <c r="IE8" s="40">
        <v>-2.5288267475758914</v>
      </c>
      <c r="IF8" s="40">
        <v>-9.8631665431231852</v>
      </c>
      <c r="IG8" s="40">
        <v>9.473963601735619</v>
      </c>
      <c r="IH8" s="40">
        <v>2.9499776651097989</v>
      </c>
      <c r="II8" s="40">
        <v>7.4817110934305191</v>
      </c>
      <c r="IJ8" s="40">
        <v>9.463045455215962</v>
      </c>
      <c r="IK8" s="40">
        <v>-7.3131816738836051</v>
      </c>
      <c r="IL8" s="40">
        <v>-6.8608145037425317</v>
      </c>
      <c r="IM8" s="40">
        <v>-15.159684720227901</v>
      </c>
      <c r="IN8" s="40">
        <v>3.6925740493901174</v>
      </c>
      <c r="IO8" s="40">
        <v>-3.5520265946451417</v>
      </c>
      <c r="IP8" s="40">
        <v>16.358448319616897</v>
      </c>
      <c r="IQ8" s="40">
        <v>9.5929844883243334</v>
      </c>
      <c r="IR8" s="40">
        <v>4.3523528491626422</v>
      </c>
      <c r="IS8" s="40">
        <v>-4.0009227407329888</v>
      </c>
      <c r="IT8" s="40">
        <v>0.19011448123555397</v>
      </c>
      <c r="IU8" s="40">
        <v>2.1747895094691501</v>
      </c>
      <c r="IV8" s="40">
        <v>-7.5369821724208066</v>
      </c>
      <c r="IW8" s="40">
        <v>-15.444780239970981</v>
      </c>
      <c r="IX8" s="40">
        <v>-13.768971538380043</v>
      </c>
      <c r="IY8" s="40">
        <v>3.1291497605621998</v>
      </c>
      <c r="IZ8" s="40">
        <v>-18.183180106291658</v>
      </c>
      <c r="JA8" s="40">
        <v>32.231163278027935</v>
      </c>
      <c r="JB8" s="40">
        <v>3.0151246966005516</v>
      </c>
      <c r="JC8" s="40">
        <v>-1.8877862111591526</v>
      </c>
      <c r="JD8" s="40">
        <v>18.451798979364725</v>
      </c>
      <c r="JE8" s="40">
        <v>-8.9917876654649973</v>
      </c>
      <c r="JF8" s="40">
        <v>0.57777840514754075</v>
      </c>
      <c r="JG8" s="40">
        <v>16.453888891235891</v>
      </c>
      <c r="JH8" s="40">
        <v>1.1211265214898987</v>
      </c>
      <c r="JI8" s="40">
        <v>-10.861223831071769</v>
      </c>
      <c r="JJ8" s="40">
        <v>-11.851192001745162</v>
      </c>
      <c r="JK8" s="40">
        <v>-8.5729572926240536</v>
      </c>
      <c r="JL8" s="40">
        <v>-12.245269973643829</v>
      </c>
      <c r="JM8" s="40">
        <v>16.923218890899534</v>
      </c>
      <c r="JN8" s="40">
        <v>-0.19031437977115218</v>
      </c>
      <c r="JO8" s="40">
        <v>-0.64754241124015266</v>
      </c>
      <c r="JP8" s="40">
        <v>11.021342588673846</v>
      </c>
      <c r="JQ8" s="40">
        <v>1.6641658415871348</v>
      </c>
      <c r="JR8" s="40">
        <v>8.1182890968407833</v>
      </c>
      <c r="JS8" s="40">
        <v>7.8320496403147644</v>
      </c>
      <c r="JT8" s="40">
        <v>2.5410567822509336</v>
      </c>
      <c r="JU8" s="40">
        <v>-9.0642137018005968</v>
      </c>
      <c r="JV8" s="40">
        <v>-6.2012478892224721</v>
      </c>
      <c r="JW8" s="40">
        <v>-7.5275245807153226</v>
      </c>
      <c r="JX8" s="40">
        <v>-4.1097081796260539</v>
      </c>
      <c r="JY8" s="40">
        <v>13.794035981678292</v>
      </c>
      <c r="JZ8" s="40">
        <v>-19.10611321992522</v>
      </c>
      <c r="KA8" s="40">
        <v>20.26931576659004</v>
      </c>
      <c r="KB8" s="40">
        <v>-5.3399219811217478</v>
      </c>
      <c r="KC8" s="40">
        <v>3.1487840510430658</v>
      </c>
      <c r="KD8" s="40">
        <v>11.585761114867978</v>
      </c>
      <c r="KE8" s="40">
        <v>7.2781617968908847</v>
      </c>
      <c r="KF8" s="40">
        <v>4.9369608648609926</v>
      </c>
      <c r="KG8" s="40">
        <v>-4.5827955423698938</v>
      </c>
      <c r="KH8" s="40">
        <v>-8.8498307350270267</v>
      </c>
      <c r="KI8" s="40">
        <v>-14.000354331371781</v>
      </c>
      <c r="KJ8" s="40">
        <v>-14.880155172502185</v>
      </c>
      <c r="KK8" s="40">
        <v>14.059406479736538</v>
      </c>
      <c r="KL8" s="40">
        <v>-4.1235774306146595</v>
      </c>
      <c r="KM8" s="40">
        <v>22.706015787379229</v>
      </c>
      <c r="KN8" s="40">
        <v>0.27455227839013219</v>
      </c>
      <c r="KO8" s="40">
        <v>13.317929053336371</v>
      </c>
      <c r="KP8" s="40">
        <v>12.228381863004699</v>
      </c>
      <c r="KQ8" s="40">
        <v>-9.873184359448345</v>
      </c>
      <c r="KR8" s="40">
        <v>14.766325961810495</v>
      </c>
      <c r="KS8" s="40">
        <v>-12.309529367175529</v>
      </c>
      <c r="KT8" s="40">
        <v>-7.2986148542984353</v>
      </c>
      <c r="KU8" s="40">
        <v>-11.104587370357009</v>
      </c>
      <c r="KV8" s="40">
        <v>-8.0110913349277126</v>
      </c>
      <c r="KW8" s="40">
        <v>7.2159771930767107</v>
      </c>
      <c r="KX8" s="40">
        <v>6.4509256787019069</v>
      </c>
      <c r="KY8" s="40">
        <v>-100</v>
      </c>
      <c r="KZ8" s="40" t="e">
        <v>#DIV/0!</v>
      </c>
      <c r="LA8" s="40" t="e">
        <v>#DIV/0!</v>
      </c>
      <c r="LB8" s="40" t="e">
        <v>#DIV/0!</v>
      </c>
      <c r="LC8" s="40" t="e">
        <v>#DIV/0!</v>
      </c>
      <c r="LD8" s="40" t="e">
        <v>#DIV/0!</v>
      </c>
      <c r="LE8" s="40" t="e">
        <v>#DIV/0!</v>
      </c>
      <c r="LF8" s="40" t="e">
        <v>#DIV/0!</v>
      </c>
      <c r="LG8" s="40">
        <v>42.670189264003682</v>
      </c>
      <c r="LH8" s="40">
        <v>4.0087962572181937</v>
      </c>
      <c r="LI8" s="40">
        <v>-10.843798178195868</v>
      </c>
      <c r="LJ8" s="40">
        <v>-20.421063725549431</v>
      </c>
      <c r="LK8" s="40">
        <v>6.6693514408744221</v>
      </c>
      <c r="LL8" s="40">
        <v>25.238603409670418</v>
      </c>
      <c r="LM8" s="40">
        <v>6.3694001375869789</v>
      </c>
      <c r="LN8" s="40">
        <v>-21.523481086252815</v>
      </c>
      <c r="LO8" s="40">
        <v>14.929732612105681</v>
      </c>
      <c r="LP8" s="40">
        <v>25.20828894061404</v>
      </c>
      <c r="LQ8" s="40">
        <v>4.8750272245058852</v>
      </c>
      <c r="LR8" s="40">
        <v>-23.477545520046178</v>
      </c>
      <c r="LS8" s="40">
        <v>0.44242497774369838</v>
      </c>
      <c r="LT8" s="40">
        <v>16.594136055589942</v>
      </c>
      <c r="LU8" s="40">
        <v>5.1821482919952189</v>
      </c>
      <c r="LV8" s="40">
        <v>-10.070894903890206</v>
      </c>
      <c r="LW8" s="40">
        <v>-8.585062973989082</v>
      </c>
      <c r="LX8" s="40">
        <v>5.7117755658844516</v>
      </c>
      <c r="LY8" s="40">
        <v>7.7645421567179511</v>
      </c>
      <c r="LZ8" s="40">
        <v>-20.278877940195514</v>
      </c>
      <c r="MA8" s="40">
        <v>24.130042653725852</v>
      </c>
      <c r="MB8" s="40">
        <v>2.5360392271833518</v>
      </c>
      <c r="MC8" s="40">
        <v>-19.452930281429971</v>
      </c>
      <c r="MD8" s="40">
        <v>-15.303338982899135</v>
      </c>
      <c r="ME8" s="40">
        <v>20.796990671221138</v>
      </c>
      <c r="MF8" s="40">
        <v>6.9019870607599074</v>
      </c>
      <c r="MG8" s="40">
        <v>-0.19670154957664465</v>
      </c>
      <c r="MH8" s="40">
        <v>-22.084331271252537</v>
      </c>
      <c r="MI8" s="40">
        <v>9.2155718044589037</v>
      </c>
      <c r="MJ8" s="40">
        <v>17.588079492602233</v>
      </c>
      <c r="MK8" s="40">
        <v>1.7024023275805718</v>
      </c>
      <c r="ML8" s="40">
        <v>-12.907538993159292</v>
      </c>
      <c r="MM8" s="40">
        <v>-3.3066235569784084</v>
      </c>
      <c r="MN8" s="40">
        <v>16.439474847737785</v>
      </c>
      <c r="MO8" s="40">
        <v>7.0744812014625467</v>
      </c>
      <c r="MP8" s="40">
        <v>-25.252077899581764</v>
      </c>
      <c r="MQ8" s="40">
        <v>14.042506263322508</v>
      </c>
      <c r="MR8" s="40">
        <v>26.374792657289433</v>
      </c>
      <c r="MS8" s="40">
        <v>-0.36169475361738535</v>
      </c>
      <c r="MT8" s="40">
        <v>-21.924303296301488</v>
      </c>
      <c r="MU8" s="40">
        <v>8.3793583018915427</v>
      </c>
      <c r="MV8" s="40" t="e">
        <v>#VALUE!</v>
      </c>
      <c r="MW8" s="40" t="e">
        <v>#VALUE!</v>
      </c>
      <c r="MX8" s="72"/>
      <c r="MY8" s="73" t="s">
        <v>378</v>
      </c>
    </row>
    <row r="9" spans="1:363" s="12" customFormat="1" ht="18" customHeight="1">
      <c r="A9" s="571"/>
      <c r="C9" s="36">
        <v>1.2</v>
      </c>
      <c r="D9" s="37">
        <v>0.57676012491530004</v>
      </c>
      <c r="E9" s="41">
        <v>13</v>
      </c>
      <c r="F9" s="39"/>
      <c r="G9" s="39" t="s">
        <v>682</v>
      </c>
      <c r="H9" s="40">
        <v>4.3025767480869632</v>
      </c>
      <c r="I9" s="40">
        <v>4.4227189843489896</v>
      </c>
      <c r="J9" s="40">
        <v>3.6093315152958354</v>
      </c>
      <c r="K9" s="40">
        <v>3.0155066211476225</v>
      </c>
      <c r="L9" s="40">
        <v>3.1203940998448871</v>
      </c>
      <c r="M9" s="40">
        <v>7.4259335417284973</v>
      </c>
      <c r="N9" s="40">
        <v>3.4179878023108472</v>
      </c>
      <c r="O9" s="40">
        <v>5.6102054990576136</v>
      </c>
      <c r="P9" s="40">
        <v>5.5774112709194696</v>
      </c>
      <c r="Q9" s="40">
        <v>6.0315120914812894</v>
      </c>
      <c r="R9" s="40">
        <v>6.3273635637849566</v>
      </c>
      <c r="S9" s="40">
        <v>4.502845118894399</v>
      </c>
      <c r="T9" s="40">
        <v>4.4120533105069626</v>
      </c>
      <c r="U9" s="40">
        <v>5.8362504584151225</v>
      </c>
      <c r="V9" s="40">
        <v>3.8723162834290576</v>
      </c>
      <c r="W9" s="40">
        <v>3.4245703205727978</v>
      </c>
      <c r="X9" s="40">
        <v>5.5179716982021176</v>
      </c>
      <c r="Y9" s="40">
        <v>4.3153353986633363</v>
      </c>
      <c r="Z9" s="40">
        <v>4.7433313142817326</v>
      </c>
      <c r="AA9" s="40">
        <v>4.9040909194586959</v>
      </c>
      <c r="AB9" s="40">
        <v>4.4240387265495542</v>
      </c>
      <c r="AC9" s="40">
        <v>4.8061398894120799</v>
      </c>
      <c r="AD9" s="40">
        <v>3.3928453966342715</v>
      </c>
      <c r="AE9" s="40">
        <v>2.8304530707366098</v>
      </c>
      <c r="AF9" s="40">
        <v>7.6998579299841765</v>
      </c>
      <c r="AG9" s="40">
        <v>4.7554301543318473</v>
      </c>
      <c r="AH9" s="40">
        <v>2.5832756818260094</v>
      </c>
      <c r="AI9" s="40">
        <v>2.1844016710212912</v>
      </c>
      <c r="AJ9" s="40">
        <v>1.6869243462685404</v>
      </c>
      <c r="AK9" s="40">
        <v>3.759832102068998</v>
      </c>
      <c r="AL9" s="40">
        <v>1.8612533868608949</v>
      </c>
      <c r="AM9" s="40">
        <v>2.097665091403627</v>
      </c>
      <c r="AN9" s="40">
        <v>2.3406009474539218</v>
      </c>
      <c r="AO9" s="40">
        <v>1.8961214082931832</v>
      </c>
      <c r="AP9" s="40">
        <v>2.3248948007049535</v>
      </c>
      <c r="AQ9" s="40">
        <v>2.2104398179697284</v>
      </c>
      <c r="AR9" s="40">
        <v>3.8944480797154171</v>
      </c>
      <c r="AS9" s="40">
        <v>2.9796265728642197</v>
      </c>
      <c r="AT9" s="40">
        <v>3.7598265873659074</v>
      </c>
      <c r="AU9" s="40">
        <v>6.6045833993287033</v>
      </c>
      <c r="AV9" s="40">
        <v>5.8959725162235799</v>
      </c>
      <c r="AW9" s="40">
        <v>5.2411068132975061</v>
      </c>
      <c r="AX9" s="40">
        <v>5.8930455101472461</v>
      </c>
      <c r="AY9" s="40">
        <v>4.9045900528690538</v>
      </c>
      <c r="AZ9" s="40">
        <v>2.7960609074289948</v>
      </c>
      <c r="BA9" s="40">
        <v>2.3264656657389509</v>
      </c>
      <c r="BB9" s="40">
        <v>3.9529352604769485</v>
      </c>
      <c r="BC9" s="40">
        <v>4.5350830432213058</v>
      </c>
      <c r="BD9" s="40">
        <v>3.0067388339743815</v>
      </c>
      <c r="BE9" s="40">
        <v>6.293066803588431</v>
      </c>
      <c r="BF9" s="40">
        <v>-2.3886304651175578</v>
      </c>
      <c r="BG9" s="40">
        <v>-64.661729485439892</v>
      </c>
      <c r="BH9" s="40">
        <v>-40.29524232229754</v>
      </c>
      <c r="BI9" s="40">
        <v>-16.029369832507825</v>
      </c>
      <c r="BJ9" s="40">
        <v>-17.209996214223622</v>
      </c>
      <c r="BK9" s="40">
        <v>-11.1978065923239</v>
      </c>
      <c r="BL9" s="40">
        <v>-6.5864390153759302</v>
      </c>
      <c r="BM9" s="40">
        <v>-4.0641491999891315</v>
      </c>
      <c r="BN9" s="40">
        <v>-3.7941083183627029</v>
      </c>
      <c r="BO9" s="40">
        <v>1.7124859175720957</v>
      </c>
      <c r="BP9" s="40">
        <v>0.20897506716148939</v>
      </c>
      <c r="BQ9" s="40">
        <v>-0.3315251834331292</v>
      </c>
      <c r="BR9" s="40">
        <v>14.633112690674068</v>
      </c>
      <c r="BS9" s="40">
        <v>144.03289908535285</v>
      </c>
      <c r="BT9" s="40">
        <v>41.133141781322081</v>
      </c>
      <c r="BU9" s="40">
        <v>10.662289011900185</v>
      </c>
      <c r="BV9" s="40">
        <v>2.5442256552959321</v>
      </c>
      <c r="BW9" s="40">
        <v>1.1252732058191413</v>
      </c>
      <c r="BX9" s="40">
        <v>9.8440381519509117</v>
      </c>
      <c r="BY9" s="40">
        <v>7.6955237767394067</v>
      </c>
      <c r="BZ9" s="40">
        <v>11.066904276138871</v>
      </c>
      <c r="CA9" s="40">
        <v>7.9043015788552822</v>
      </c>
      <c r="CB9" s="40">
        <v>8.3725884843050835</v>
      </c>
      <c r="CC9" s="40">
        <v>6.4215821474135026</v>
      </c>
      <c r="CD9" s="40">
        <v>5.2181953042224762</v>
      </c>
      <c r="CE9" s="40">
        <v>4.072951632932643</v>
      </c>
      <c r="CF9" s="40">
        <v>3.5449293746702608</v>
      </c>
      <c r="CG9" s="40">
        <v>3.7109268320091502</v>
      </c>
      <c r="CH9" s="40">
        <v>10.677215104682276</v>
      </c>
      <c r="CI9" s="40">
        <v>9.6532516121269794</v>
      </c>
      <c r="CJ9" s="40">
        <v>5.5194317972172371</v>
      </c>
      <c r="CK9" s="40">
        <v>1.2594403696898127</v>
      </c>
      <c r="CL9" s="40">
        <v>-3.54695303537585</v>
      </c>
      <c r="CM9" s="40">
        <v>-0.91031281252568874</v>
      </c>
      <c r="CN9" s="40">
        <v>-4.6737821212404356</v>
      </c>
      <c r="CO9" s="40">
        <v>-3.3155728802637441</v>
      </c>
      <c r="CP9" s="40">
        <v>-2.5078671188406219</v>
      </c>
      <c r="CQ9" s="40">
        <v>-3.1416060452594223</v>
      </c>
      <c r="CR9" s="40">
        <v>-1.0252739950891225</v>
      </c>
      <c r="CS9" s="40">
        <v>-5.9744137203232839</v>
      </c>
      <c r="CT9" s="40">
        <v>-6.3021216578191286</v>
      </c>
      <c r="CU9" s="40">
        <v>-5.0826631243379836</v>
      </c>
      <c r="CV9" s="40">
        <v>-6.8135514790484706</v>
      </c>
      <c r="CW9" s="40">
        <v>-5.9098562857669492</v>
      </c>
      <c r="CX9" s="40">
        <v>-4.7868628153333646</v>
      </c>
      <c r="CY9" s="40">
        <v>-6.1099902968710751</v>
      </c>
      <c r="CZ9" s="40">
        <v>0.56456824853803766</v>
      </c>
      <c r="DA9" s="40">
        <v>8.5007804056161262E-2</v>
      </c>
      <c r="DB9" s="40">
        <v>1.3810019379292271</v>
      </c>
      <c r="DC9" s="40">
        <v>4.7902919953040737</v>
      </c>
      <c r="DD9" s="40">
        <v>7.9564199614323741</v>
      </c>
      <c r="DE9" s="40">
        <v>6.5705387045012458</v>
      </c>
      <c r="DF9" s="40">
        <v>7.5355144291134906</v>
      </c>
      <c r="DG9" s="40">
        <v>5.6911707199708985</v>
      </c>
      <c r="DH9" s="40">
        <v>-2.33669991221808</v>
      </c>
      <c r="DI9" s="40">
        <v>-0.23071006743577982</v>
      </c>
      <c r="DJ9" s="40">
        <v>0.59306347631591905</v>
      </c>
      <c r="DK9" s="40">
        <v>2.1124154210616268</v>
      </c>
      <c r="DL9" s="40">
        <v>-3.3718229798006831</v>
      </c>
      <c r="DM9" s="40">
        <v>-3.4625258020890897</v>
      </c>
      <c r="DN9" s="40">
        <v>-3.0710684448681747</v>
      </c>
      <c r="DO9" s="40">
        <v>-2.4620853221849899</v>
      </c>
      <c r="DP9" s="40">
        <v>-100</v>
      </c>
      <c r="DQ9" s="40">
        <v>-100</v>
      </c>
      <c r="DR9" s="40">
        <v>-100</v>
      </c>
      <c r="DS9" s="40">
        <v>-100</v>
      </c>
      <c r="DT9" s="40">
        <v>-100</v>
      </c>
      <c r="DU9" s="40">
        <v>-100</v>
      </c>
      <c r="DV9" s="40">
        <v>-100</v>
      </c>
      <c r="DW9" s="40">
        <v>-100</v>
      </c>
      <c r="DX9" s="40">
        <v>4.0992071680812927</v>
      </c>
      <c r="DY9" s="40">
        <v>4.477926004223491</v>
      </c>
      <c r="DZ9" s="40">
        <v>4.8674541390437867</v>
      </c>
      <c r="EA9" s="40">
        <v>5.6624556802506163</v>
      </c>
      <c r="EB9" s="40">
        <v>4.6960771611645384</v>
      </c>
      <c r="EC9" s="40">
        <v>4.4256516777030157</v>
      </c>
      <c r="ED9" s="40">
        <v>4.6849117011283425</v>
      </c>
      <c r="EE9" s="40">
        <v>3.6865987216259981</v>
      </c>
      <c r="EF9" s="40">
        <v>4.9408559172987623</v>
      </c>
      <c r="EG9" s="40">
        <v>2.5385869571805699</v>
      </c>
      <c r="EH9" s="40">
        <v>2.1037679354305254</v>
      </c>
      <c r="EI9" s="40">
        <v>2.1468328690114902</v>
      </c>
      <c r="EJ9" s="40">
        <v>3.5426752195239857</v>
      </c>
      <c r="EK9" s="40">
        <v>5.907107194978849</v>
      </c>
      <c r="EL9" s="40">
        <v>4.4990311564861258</v>
      </c>
      <c r="EM9" s="40">
        <v>3.5890182528236494</v>
      </c>
      <c r="EN9" s="40">
        <v>2.2706364414909217</v>
      </c>
      <c r="EO9" s="40">
        <v>-40.19429799811752</v>
      </c>
      <c r="EP9" s="40">
        <v>-11.627911079647504</v>
      </c>
      <c r="EQ9" s="40">
        <v>-2.1864410057754924</v>
      </c>
      <c r="ER9" s="40">
        <v>4.691725264402848</v>
      </c>
      <c r="ES9" s="40">
        <v>46.8173413681493</v>
      </c>
      <c r="ET9" s="40">
        <v>4.7074330289947426</v>
      </c>
      <c r="EU9" s="40">
        <v>8.9659560550071689</v>
      </c>
      <c r="EV9" s="40">
        <v>6.6117552083010906</v>
      </c>
      <c r="EW9" s="40">
        <v>3.7740121506471951</v>
      </c>
      <c r="EX9" s="40">
        <v>8.4042851892713912</v>
      </c>
      <c r="EY9" s="40">
        <v>-1.1778155483862633</v>
      </c>
      <c r="EZ9" s="40">
        <v>-3.4694470738218257</v>
      </c>
      <c r="FA9" s="40">
        <v>-3.4589553869191292</v>
      </c>
      <c r="FB9" s="40">
        <v>-6.0993448107042383</v>
      </c>
      <c r="FC9" s="40">
        <v>-5.5746894951218877</v>
      </c>
      <c r="FD9" s="40">
        <v>0.69511604854363895</v>
      </c>
      <c r="FE9" s="40">
        <v>6.4514629043012803</v>
      </c>
      <c r="FF9" s="40">
        <v>3.3353754486592919</v>
      </c>
      <c r="FG9" s="40">
        <v>0.80542331909828135</v>
      </c>
      <c r="FH9" s="40">
        <v>-3.2945201892134435</v>
      </c>
      <c r="FI9" s="40">
        <v>-68.824441376612398</v>
      </c>
      <c r="FJ9" s="40">
        <v>-100</v>
      </c>
      <c r="FK9" s="40">
        <v>-100</v>
      </c>
      <c r="FL9" s="40">
        <v>4.7873397849730708</v>
      </c>
      <c r="FM9" s="40">
        <v>4.365556188058477</v>
      </c>
      <c r="FN9" s="40">
        <v>2.9016220803900268</v>
      </c>
      <c r="FO9" s="40">
        <v>4.3906094772531645</v>
      </c>
      <c r="FP9" s="40">
        <v>-13.203351441809644</v>
      </c>
      <c r="FQ9" s="40">
        <v>13.327840258793898</v>
      </c>
      <c r="FR9" s="40">
        <v>4.266175823357969</v>
      </c>
      <c r="FS9" s="40">
        <v>-0.85371204114512977</v>
      </c>
      <c r="FT9" s="40">
        <v>1.5773928784820157</v>
      </c>
      <c r="FU9" s="40">
        <v>-3.1095053512803901</v>
      </c>
      <c r="FV9" s="40">
        <v>4.7873397849730708</v>
      </c>
      <c r="FW9" s="40">
        <v>4.365556188058477</v>
      </c>
      <c r="FX9" s="40">
        <v>2.9016220803900268</v>
      </c>
      <c r="FY9" s="40">
        <v>4.3906094772531645</v>
      </c>
      <c r="FZ9" s="40">
        <v>-13.203351441809644</v>
      </c>
      <c r="GA9" s="40">
        <v>13.327840258793898</v>
      </c>
      <c r="GB9" s="40">
        <v>4.266175823357969</v>
      </c>
      <c r="GC9" s="40">
        <v>-4.6577163866523676</v>
      </c>
      <c r="GD9" s="40">
        <v>2.6870793165062707</v>
      </c>
      <c r="GE9" s="40">
        <v>-66.777517014242278</v>
      </c>
      <c r="GF9" s="40">
        <v>3.7659989319908078</v>
      </c>
      <c r="GG9" s="40">
        <v>6.0474148634039153</v>
      </c>
      <c r="GH9" s="40">
        <v>1.2826076014043224</v>
      </c>
      <c r="GI9" s="40">
        <v>1.7003421898240276</v>
      </c>
      <c r="GJ9" s="40">
        <v>-5.1732107709397752</v>
      </c>
      <c r="GK9" s="40">
        <v>2.6630474880728912</v>
      </c>
      <c r="GL9" s="40">
        <v>-3.4114969821642234</v>
      </c>
      <c r="GM9" s="40">
        <v>6.754331984045109</v>
      </c>
      <c r="GN9" s="40">
        <v>-3.3965993075574517</v>
      </c>
      <c r="GO9" s="40">
        <v>9.3259875128711514</v>
      </c>
      <c r="GP9" s="40">
        <v>-13.550100929430869</v>
      </c>
      <c r="GQ9" s="40">
        <v>0.4028723169229238</v>
      </c>
      <c r="GR9" s="40">
        <v>3.8855231043395122</v>
      </c>
      <c r="GS9" s="40">
        <v>5.2213720327407742</v>
      </c>
      <c r="GT9" s="40">
        <v>0.70211805612547096</v>
      </c>
      <c r="GU9" s="40">
        <v>1.803890605250146</v>
      </c>
      <c r="GV9" s="40">
        <v>-1.2139504836139849</v>
      </c>
      <c r="GW9" s="40">
        <v>-1.1672001086643036</v>
      </c>
      <c r="GX9" s="40">
        <v>-1.3640482731181862</v>
      </c>
      <c r="GY9" s="40">
        <v>6.7211824801569406</v>
      </c>
      <c r="GZ9" s="40">
        <v>-2.9810967583338055</v>
      </c>
      <c r="HA9" s="40">
        <v>9.6310313034268233</v>
      </c>
      <c r="HB9" s="40">
        <v>-15.033533134712258</v>
      </c>
      <c r="HC9" s="40">
        <v>0.3156425545697914</v>
      </c>
      <c r="HD9" s="40">
        <v>5.3025382958151113</v>
      </c>
      <c r="HE9" s="40">
        <v>3.2688477551047441</v>
      </c>
      <c r="HF9" s="40">
        <v>0.26803736529279831</v>
      </c>
      <c r="HG9" s="40">
        <v>3.8644880453021955</v>
      </c>
      <c r="HH9" s="40">
        <v>-2.3398600052283598</v>
      </c>
      <c r="HI9" s="40">
        <v>-0.76169851562465851</v>
      </c>
      <c r="HJ9" s="40">
        <v>-1.2126622473263495</v>
      </c>
      <c r="HK9" s="40">
        <v>6.2328150844679726</v>
      </c>
      <c r="HL9" s="40">
        <v>-2.6260919510081209</v>
      </c>
      <c r="HM9" s="40">
        <v>8.1526739004905551</v>
      </c>
      <c r="HN9" s="40">
        <v>-15.495697501505376</v>
      </c>
      <c r="HO9" s="40">
        <v>5.0659617715603389</v>
      </c>
      <c r="HP9" s="40">
        <v>2.4236513170926344</v>
      </c>
      <c r="HQ9" s="40">
        <v>1.1275182871115703</v>
      </c>
      <c r="HR9" s="40">
        <v>-0.12183431655385846</v>
      </c>
      <c r="HS9" s="40">
        <v>3.3588313422767868</v>
      </c>
      <c r="HT9" s="40">
        <v>-0.34903903262855351</v>
      </c>
      <c r="HU9" s="40">
        <v>-2.5775430781553581</v>
      </c>
      <c r="HV9" s="40">
        <v>-0.98338485156672562</v>
      </c>
      <c r="HW9" s="40">
        <v>6.4855903056257915</v>
      </c>
      <c r="HX9" s="40">
        <v>-3.0490004484686466</v>
      </c>
      <c r="HY9" s="40">
        <v>8.6077745289129268</v>
      </c>
      <c r="HZ9" s="40">
        <v>-15.590219352735772</v>
      </c>
      <c r="IA9" s="40">
        <v>6.7970173072440474</v>
      </c>
      <c r="IB9" s="40">
        <v>1.5217806130564355</v>
      </c>
      <c r="IC9" s="40">
        <v>1.8936862550862799</v>
      </c>
      <c r="ID9" s="40">
        <v>2.6164999842951886</v>
      </c>
      <c r="IE9" s="40">
        <v>2.6717952841758716</v>
      </c>
      <c r="IF9" s="40">
        <v>-0.96528528874708286</v>
      </c>
      <c r="IG9" s="40">
        <v>-1.9740386915832744</v>
      </c>
      <c r="IH9" s="40">
        <v>-1.9076524758773701</v>
      </c>
      <c r="II9" s="40">
        <v>4.3452838555872546</v>
      </c>
      <c r="IJ9" s="40">
        <v>-3.4918941514432333</v>
      </c>
      <c r="IK9" s="40">
        <v>10.334084940145871</v>
      </c>
      <c r="IL9" s="40">
        <v>-15.117515368739404</v>
      </c>
      <c r="IM9" s="40">
        <v>5.2356027255109154</v>
      </c>
      <c r="IN9" s="40">
        <v>4.7607324615511146</v>
      </c>
      <c r="IO9" s="40">
        <v>-6.4286828726554006</v>
      </c>
      <c r="IP9" s="40">
        <v>-62.849720755055252</v>
      </c>
      <c r="IQ9" s="40">
        <v>73.466176146076748</v>
      </c>
      <c r="IR9" s="40">
        <v>39.285506318492935</v>
      </c>
      <c r="IS9" s="40">
        <v>-3.3522829155806733</v>
      </c>
      <c r="IT9" s="40">
        <v>5.2157895679026893</v>
      </c>
      <c r="IU9" s="40">
        <v>9.7637813083482996</v>
      </c>
      <c r="IV9" s="40">
        <v>-0.8860475279090565</v>
      </c>
      <c r="IW9" s="40">
        <v>10.644654068602264</v>
      </c>
      <c r="IX9" s="40">
        <v>-10.259045763269924</v>
      </c>
      <c r="IY9" s="40">
        <v>3.6800132703919815</v>
      </c>
      <c r="IZ9" s="40">
        <v>4.1956812562075498</v>
      </c>
      <c r="JA9" s="40">
        <v>7.6205024769854219</v>
      </c>
      <c r="JB9" s="40">
        <v>-20.913860461613083</v>
      </c>
      <c r="JC9" s="40">
        <v>0.32182760622487194</v>
      </c>
      <c r="JD9" s="40">
        <v>9.2135607614298465</v>
      </c>
      <c r="JE9" s="40">
        <v>-10.442252746930407</v>
      </c>
      <c r="JF9" s="40">
        <v>3.7598694380567679</v>
      </c>
      <c r="JG9" s="40">
        <v>19.227336545211003</v>
      </c>
      <c r="JH9" s="40">
        <v>-2.8246848472667097</v>
      </c>
      <c r="JI9" s="40">
        <v>14.108356328530846</v>
      </c>
      <c r="JJ9" s="40">
        <v>-12.814397294633878</v>
      </c>
      <c r="JK9" s="40">
        <v>4.1299674599930825</v>
      </c>
      <c r="JL9" s="40">
        <v>2.3198708021918861</v>
      </c>
      <c r="JM9" s="40">
        <v>6.4035585627423472</v>
      </c>
      <c r="JN9" s="40">
        <v>-21.774670709604919</v>
      </c>
      <c r="JO9" s="40">
        <v>-0.1871630309628074</v>
      </c>
      <c r="JP9" s="40">
        <v>9.388645852537735</v>
      </c>
      <c r="JQ9" s="40">
        <v>-4.4266370015745622</v>
      </c>
      <c r="JR9" s="40">
        <v>2.7999038462555887</v>
      </c>
      <c r="JS9" s="40">
        <v>14.732583138053499</v>
      </c>
      <c r="JT9" s="40">
        <v>-6.7478106873817438</v>
      </c>
      <c r="JU9" s="40">
        <v>8.6920746532817077</v>
      </c>
      <c r="JV9" s="40">
        <v>-10.431091902211037</v>
      </c>
      <c r="JW9" s="40">
        <v>0.17506611983941411</v>
      </c>
      <c r="JX9" s="40">
        <v>3.7777257045633377</v>
      </c>
      <c r="JY9" s="40">
        <v>7.2924583560939311</v>
      </c>
      <c r="JZ9" s="40">
        <v>-22.283167495326921</v>
      </c>
      <c r="KA9" s="40">
        <v>1.9937228713442749</v>
      </c>
      <c r="KB9" s="40">
        <v>3.9187676873634842</v>
      </c>
      <c r="KC9" s="40">
        <v>-4.7597394145134615</v>
      </c>
      <c r="KD9" s="40">
        <v>4.1378233616638909</v>
      </c>
      <c r="KE9" s="40">
        <v>12.640349004686954</v>
      </c>
      <c r="KF9" s="40">
        <v>-5.8434779589395305</v>
      </c>
      <c r="KG9" s="40">
        <v>9.9893464535484071</v>
      </c>
      <c r="KH9" s="40">
        <v>-11.675784465650665</v>
      </c>
      <c r="KI9" s="40">
        <v>7.2964238204214382</v>
      </c>
      <c r="KJ9" s="40">
        <v>3.2828427340204627</v>
      </c>
      <c r="KK9" s="40">
        <v>8.6817812895601207</v>
      </c>
      <c r="KL9" s="40">
        <v>-19.669667734187556</v>
      </c>
      <c r="KM9" s="40">
        <v>5.0753554558490777</v>
      </c>
      <c r="KN9" s="40">
        <v>2.5847194442599459</v>
      </c>
      <c r="KO9" s="40">
        <v>-3.8973571784100045</v>
      </c>
      <c r="KP9" s="40">
        <v>2.3517535184076337</v>
      </c>
      <c r="KQ9" s="40">
        <v>4.0846471081672462</v>
      </c>
      <c r="KR9" s="40">
        <v>-3.8131075018664546</v>
      </c>
      <c r="KS9" s="40">
        <v>10.897504803319308</v>
      </c>
      <c r="KT9" s="40">
        <v>-10.341740506726509</v>
      </c>
      <c r="KU9" s="40">
        <v>1.5337634684483845</v>
      </c>
      <c r="KV9" s="40">
        <v>3.1858933180340046</v>
      </c>
      <c r="KW9" s="40">
        <v>9.1224835477780459</v>
      </c>
      <c r="KX9" s="40">
        <v>-19.164969954024912</v>
      </c>
      <c r="KY9" s="40">
        <v>-100</v>
      </c>
      <c r="KZ9" s="40" t="e">
        <v>#DIV/0!</v>
      </c>
      <c r="LA9" s="40" t="e">
        <v>#DIV/0!</v>
      </c>
      <c r="LB9" s="40" t="e">
        <v>#DIV/0!</v>
      </c>
      <c r="LC9" s="40" t="e">
        <v>#DIV/0!</v>
      </c>
      <c r="LD9" s="40" t="e">
        <v>#DIV/0!</v>
      </c>
      <c r="LE9" s="40" t="e">
        <v>#DIV/0!</v>
      </c>
      <c r="LF9" s="40" t="e">
        <v>#DIV/0!</v>
      </c>
      <c r="LG9" s="40">
        <v>5.887993939859399</v>
      </c>
      <c r="LH9" s="40">
        <v>-0.4740929370360476</v>
      </c>
      <c r="LI9" s="40">
        <v>0.98518254258377169</v>
      </c>
      <c r="LJ9" s="40">
        <v>-2.1846750453605921</v>
      </c>
      <c r="LK9" s="40">
        <v>6.2732204840115315</v>
      </c>
      <c r="LL9" s="40">
        <v>-0.1030275605758959</v>
      </c>
      <c r="LM9" s="40">
        <v>1.7507525320483666</v>
      </c>
      <c r="LN9" s="40">
        <v>-3.0792844718122865</v>
      </c>
      <c r="LO9" s="40">
        <v>5.9987213068918095</v>
      </c>
      <c r="LP9" s="40">
        <v>0.14498900430703543</v>
      </c>
      <c r="LQ9" s="40">
        <v>0.78042074997762256</v>
      </c>
      <c r="LR9" s="40">
        <v>-1.9068715818172137</v>
      </c>
      <c r="LS9" s="40">
        <v>3.5722360664013166</v>
      </c>
      <c r="LT9" s="40">
        <v>-0.27967986859449923</v>
      </c>
      <c r="LU9" s="40">
        <v>0.82292752728483265</v>
      </c>
      <c r="LV9" s="40">
        <v>-0.56642333594804484</v>
      </c>
      <c r="LW9" s="40">
        <v>5.9373430737831541</v>
      </c>
      <c r="LX9" s="40">
        <v>-1.6055001751519029</v>
      </c>
      <c r="LY9" s="40">
        <v>-5.507262275924063E-2</v>
      </c>
      <c r="LZ9" s="40">
        <v>-1.8319186666373923</v>
      </c>
      <c r="MA9" s="40">
        <v>-38.050085623878019</v>
      </c>
      <c r="MB9" s="40">
        <v>45.392950784548702</v>
      </c>
      <c r="MC9" s="40">
        <v>10.622812809121811</v>
      </c>
      <c r="MD9" s="40">
        <v>5.0711773128793851</v>
      </c>
      <c r="ME9" s="40">
        <v>-13.12282127631245</v>
      </c>
      <c r="MF9" s="40">
        <v>3.691583809483916</v>
      </c>
      <c r="MG9" s="40">
        <v>15.121918382834608</v>
      </c>
      <c r="MH9" s="40">
        <v>2.8011228522961744</v>
      </c>
      <c r="MI9" s="40">
        <v>-15.435278381159975</v>
      </c>
      <c r="MJ9" s="40">
        <v>8.3181789935296848</v>
      </c>
      <c r="MK9" s="40">
        <v>4.9460308048600012</v>
      </c>
      <c r="ML9" s="40">
        <v>0.417221957109561</v>
      </c>
      <c r="MM9" s="40">
        <v>-15.426087233328076</v>
      </c>
      <c r="MN9" s="40">
        <v>5.355685938224326</v>
      </c>
      <c r="MO9" s="40">
        <v>5.5324004398752464</v>
      </c>
      <c r="MP9" s="40">
        <v>7.0848881955345888</v>
      </c>
      <c r="MQ9" s="40">
        <v>-10.591326661635051</v>
      </c>
      <c r="MR9" s="40">
        <v>2.2716744800840729</v>
      </c>
      <c r="MS9" s="40">
        <v>2.9486587147271166</v>
      </c>
      <c r="MT9" s="40">
        <v>2.7295472055385943</v>
      </c>
      <c r="MU9" s="40">
        <v>-71.176759139675909</v>
      </c>
      <c r="MV9" s="40">
        <v>-100</v>
      </c>
      <c r="MW9" s="40" t="e">
        <v>#DIV/0!</v>
      </c>
      <c r="MX9" s="75"/>
      <c r="MY9" s="73" t="s">
        <v>683</v>
      </c>
    </row>
    <row r="10" spans="1:363" s="12" customFormat="1" ht="18" customHeight="1">
      <c r="A10" s="571"/>
      <c r="C10" s="36">
        <v>1.3</v>
      </c>
      <c r="D10" s="37">
        <v>0.60298532994278597</v>
      </c>
      <c r="E10" s="41">
        <v>14</v>
      </c>
      <c r="F10" s="39"/>
      <c r="G10" s="39" t="s">
        <v>684</v>
      </c>
      <c r="H10" s="40">
        <v>6.2812837601128706</v>
      </c>
      <c r="I10" s="40">
        <v>8.8871822775008695</v>
      </c>
      <c r="J10" s="40">
        <v>12.647072149042131</v>
      </c>
      <c r="K10" s="40">
        <v>6.4581488934823739</v>
      </c>
      <c r="L10" s="40">
        <v>7.069095962736526</v>
      </c>
      <c r="M10" s="40">
        <v>15.927762117497764</v>
      </c>
      <c r="N10" s="40">
        <v>6.9177194250883645</v>
      </c>
      <c r="O10" s="40">
        <v>10.436594779125755</v>
      </c>
      <c r="P10" s="40">
        <v>7.1243833820921338</v>
      </c>
      <c r="Q10" s="40">
        <v>4.6638441797086898</v>
      </c>
      <c r="R10" s="40">
        <v>7.3781161771081969</v>
      </c>
      <c r="S10" s="40">
        <v>7.2798244447638893</v>
      </c>
      <c r="T10" s="40">
        <v>8.1270928694942484</v>
      </c>
      <c r="U10" s="40">
        <v>9.7837781514374882</v>
      </c>
      <c r="V10" s="40">
        <v>10.110187580083021</v>
      </c>
      <c r="W10" s="40">
        <v>8.2430922710929906</v>
      </c>
      <c r="X10" s="40">
        <v>9.1791348706350391</v>
      </c>
      <c r="Y10" s="40">
        <v>13.812934331292936</v>
      </c>
      <c r="Z10" s="40">
        <v>14.616353103971875</v>
      </c>
      <c r="AA10" s="40">
        <v>13.588917475006056</v>
      </c>
      <c r="AB10" s="40">
        <v>13.269777778621346</v>
      </c>
      <c r="AC10" s="40">
        <v>13.948513244671631</v>
      </c>
      <c r="AD10" s="40">
        <v>12.884151036978082</v>
      </c>
      <c r="AE10" s="40">
        <v>12.286658226685304</v>
      </c>
      <c r="AF10" s="40">
        <v>12.627953081488357</v>
      </c>
      <c r="AG10" s="40">
        <v>10.238076815907178</v>
      </c>
      <c r="AH10" s="40">
        <v>3.8457195278336798</v>
      </c>
      <c r="AI10" s="40">
        <v>4.9402267456394071</v>
      </c>
      <c r="AJ10" s="40">
        <v>2.1332693769755338</v>
      </c>
      <c r="AK10" s="40">
        <v>8.1863504633999327</v>
      </c>
      <c r="AL10" s="40">
        <v>5.2811433328816832</v>
      </c>
      <c r="AM10" s="40">
        <v>3.778770086506114</v>
      </c>
      <c r="AN10" s="40">
        <v>1.6077062611823578</v>
      </c>
      <c r="AO10" s="40">
        <v>2.1359971747987316</v>
      </c>
      <c r="AP10" s="40">
        <v>7.8694988516848383</v>
      </c>
      <c r="AQ10" s="40">
        <v>6.1497325386290242</v>
      </c>
      <c r="AR10" s="40">
        <v>7.6437191129804489</v>
      </c>
      <c r="AS10" s="40">
        <v>4.5693912579077818</v>
      </c>
      <c r="AT10" s="40">
        <v>5.4587456946962476</v>
      </c>
      <c r="AU10" s="40">
        <v>5.0697296064129205</v>
      </c>
      <c r="AV10" s="40">
        <v>5.6735564963130258</v>
      </c>
      <c r="AW10" s="40">
        <v>5.3419440081670331</v>
      </c>
      <c r="AX10" s="40">
        <v>5.8266345491923914</v>
      </c>
      <c r="AY10" s="40">
        <v>6.9035975442659065</v>
      </c>
      <c r="AZ10" s="40">
        <v>4.6413535102841621</v>
      </c>
      <c r="BA10" s="40">
        <v>8.0261613461373855</v>
      </c>
      <c r="BB10" s="40">
        <v>8.3014977849445728</v>
      </c>
      <c r="BC10" s="40">
        <v>5.254398138527236</v>
      </c>
      <c r="BD10" s="40">
        <v>3.7733865049711426</v>
      </c>
      <c r="BE10" s="40">
        <v>7.1136666352639111</v>
      </c>
      <c r="BF10" s="40">
        <v>-0.67761533981850164</v>
      </c>
      <c r="BG10" s="40">
        <v>-80.347664786604156</v>
      </c>
      <c r="BH10" s="40">
        <v>-50.863582941488495</v>
      </c>
      <c r="BI10" s="40">
        <v>-2.5052242755133278</v>
      </c>
      <c r="BJ10" s="40">
        <v>-5.8994464656627628</v>
      </c>
      <c r="BK10" s="40">
        <v>-7.1212434738802841</v>
      </c>
      <c r="BL10" s="40">
        <v>0.9364992718859213</v>
      </c>
      <c r="BM10" s="40">
        <v>-0.25204361873112191</v>
      </c>
      <c r="BN10" s="40">
        <v>-3.1946704888117523</v>
      </c>
      <c r="BO10" s="40">
        <v>0.6110450850661806</v>
      </c>
      <c r="BP10" s="40">
        <v>-2.818168845909824</v>
      </c>
      <c r="BQ10" s="40">
        <v>-2.5748829278168728</v>
      </c>
      <c r="BR10" s="40">
        <v>4.5231522723900213</v>
      </c>
      <c r="BS10" s="40">
        <v>309.65647771968491</v>
      </c>
      <c r="BT10" s="40">
        <v>29.03771063851147</v>
      </c>
      <c r="BU10" s="40">
        <v>-31.04819278013909</v>
      </c>
      <c r="BV10" s="40">
        <v>-20.103492711398403</v>
      </c>
      <c r="BW10" s="40">
        <v>-6.0220530165192514</v>
      </c>
      <c r="BX10" s="40">
        <v>-7.1154980691671312</v>
      </c>
      <c r="BY10" s="40">
        <v>-0.2048447539623055</v>
      </c>
      <c r="BZ10" s="40">
        <v>2.4407745388494533</v>
      </c>
      <c r="CA10" s="40">
        <v>2.0326222072732207</v>
      </c>
      <c r="CB10" s="40">
        <v>2.9253797612186219</v>
      </c>
      <c r="CC10" s="40">
        <v>3.5022231841086153</v>
      </c>
      <c r="CD10" s="40">
        <v>6.5780002009376659</v>
      </c>
      <c r="CE10" s="40">
        <v>6.8716749209172718</v>
      </c>
      <c r="CF10" s="40">
        <v>5.3322841528303968</v>
      </c>
      <c r="CG10" s="40">
        <v>6.8114045869718751</v>
      </c>
      <c r="CH10" s="40">
        <v>9.7881517339145034</v>
      </c>
      <c r="CI10" s="40">
        <v>2.5046599388459612</v>
      </c>
      <c r="CJ10" s="40">
        <v>0.3786712328034838</v>
      </c>
      <c r="CK10" s="40">
        <v>-8.083586967419194</v>
      </c>
      <c r="CL10" s="40">
        <v>0.26661090962845435</v>
      </c>
      <c r="CM10" s="40">
        <v>-2.8432258613896551</v>
      </c>
      <c r="CN10" s="40">
        <v>-1.5034893891020289</v>
      </c>
      <c r="CO10" s="40">
        <v>5.4947132944260773</v>
      </c>
      <c r="CP10" s="40">
        <v>4.0242685621141305</v>
      </c>
      <c r="CQ10" s="40">
        <v>5.4231674810932162</v>
      </c>
      <c r="CR10" s="40">
        <v>10.234736006587354</v>
      </c>
      <c r="CS10" s="40">
        <v>13.109627981190613</v>
      </c>
      <c r="CT10" s="40">
        <v>8.1653848511554941</v>
      </c>
      <c r="CU10" s="40">
        <v>3.9479740648448427</v>
      </c>
      <c r="CV10" s="40">
        <v>4.7485185943841941</v>
      </c>
      <c r="CW10" s="40">
        <v>6.2068681310805118</v>
      </c>
      <c r="CX10" s="40">
        <v>3.3383303050956528</v>
      </c>
      <c r="CY10" s="40">
        <v>-2.203865777061381</v>
      </c>
      <c r="CZ10" s="40">
        <v>1.5215106671035983</v>
      </c>
      <c r="DA10" s="40">
        <v>-6.6888305729677455</v>
      </c>
      <c r="DB10" s="40">
        <v>7.6680746352750617</v>
      </c>
      <c r="DC10" s="40">
        <v>4.2829305527221067</v>
      </c>
      <c r="DD10" s="40">
        <v>2.063626472555228</v>
      </c>
      <c r="DE10" s="40">
        <v>-1.0786157167577812</v>
      </c>
      <c r="DF10" s="40">
        <v>8.2612898795988912</v>
      </c>
      <c r="DG10" s="40">
        <v>4.6411234311987073</v>
      </c>
      <c r="DH10" s="40">
        <v>2.5773903541039402</v>
      </c>
      <c r="DI10" s="40">
        <v>1.6122329785497982</v>
      </c>
      <c r="DJ10" s="40">
        <v>-3.6541590588531392</v>
      </c>
      <c r="DK10" s="40">
        <v>-1.9054343785318935</v>
      </c>
      <c r="DL10" s="40">
        <v>0.83313271944808776</v>
      </c>
      <c r="DM10" s="40">
        <v>5.0636791422783034</v>
      </c>
      <c r="DN10" s="40">
        <v>3.3584094392292911</v>
      </c>
      <c r="DO10" s="40">
        <v>3.0918208923147716</v>
      </c>
      <c r="DP10" s="40">
        <v>-100</v>
      </c>
      <c r="DQ10" s="40">
        <v>-100</v>
      </c>
      <c r="DR10" s="40">
        <v>-100</v>
      </c>
      <c r="DS10" s="40">
        <v>-100</v>
      </c>
      <c r="DT10" s="40">
        <v>-100</v>
      </c>
      <c r="DU10" s="40">
        <v>-100</v>
      </c>
      <c r="DV10" s="40">
        <v>-100</v>
      </c>
      <c r="DW10" s="40">
        <v>-100</v>
      </c>
      <c r="DX10" s="40">
        <v>9.282233747708645</v>
      </c>
      <c r="DY10" s="40">
        <v>9.4810750134887343</v>
      </c>
      <c r="DZ10" s="40">
        <v>8.1131446000320722</v>
      </c>
      <c r="EA10" s="40">
        <v>6.4347189775990188</v>
      </c>
      <c r="EB10" s="40">
        <v>9.3508595807066115</v>
      </c>
      <c r="EC10" s="40">
        <v>10.326127070973953</v>
      </c>
      <c r="ED10" s="40">
        <v>13.797442018068296</v>
      </c>
      <c r="EE10" s="40">
        <v>13.032079601213908</v>
      </c>
      <c r="EF10" s="40">
        <v>8.7592610242632531</v>
      </c>
      <c r="EG10" s="40">
        <v>4.9692074895926908</v>
      </c>
      <c r="EH10" s="40">
        <v>3.4771307433963727</v>
      </c>
      <c r="EI10" s="40">
        <v>5.382726862190367</v>
      </c>
      <c r="EJ10" s="40">
        <v>5.9099814833859909</v>
      </c>
      <c r="EK10" s="40">
        <v>5.3730814066577324</v>
      </c>
      <c r="EL10" s="40">
        <v>5.7602155607532097</v>
      </c>
      <c r="EM10" s="40">
        <v>7.176479358549571</v>
      </c>
      <c r="EN10" s="40">
        <v>3.3460648559333634</v>
      </c>
      <c r="EO10" s="40">
        <v>-44.070236920472496</v>
      </c>
      <c r="EP10" s="40">
        <v>-3.921705495917422</v>
      </c>
      <c r="EQ10" s="40">
        <v>-0.967919185845588</v>
      </c>
      <c r="ER10" s="40">
        <v>-0.36609527507646078</v>
      </c>
      <c r="ES10" s="40">
        <v>25.242791052569657</v>
      </c>
      <c r="ET10" s="40">
        <v>-10.873523433289989</v>
      </c>
      <c r="EU10" s="40">
        <v>1.4368669904851146</v>
      </c>
      <c r="EV10" s="40">
        <v>4.3501937893174016</v>
      </c>
      <c r="EW10" s="40">
        <v>6.3597203447186956</v>
      </c>
      <c r="EX10" s="40">
        <v>3.7583960078687824</v>
      </c>
      <c r="EY10" s="40">
        <v>-3.4820587308467736</v>
      </c>
      <c r="EZ10" s="40">
        <v>2.6604511670518463</v>
      </c>
      <c r="FA10" s="40">
        <v>9.4085633828334494</v>
      </c>
      <c r="FB10" s="40">
        <v>5.5078010750291355</v>
      </c>
      <c r="FC10" s="40">
        <v>2.3133176306173766</v>
      </c>
      <c r="FD10" s="40">
        <v>0.96364613102066699</v>
      </c>
      <c r="FE10" s="40">
        <v>1.8000321901743064</v>
      </c>
      <c r="FF10" s="40">
        <v>4.9984974277257095</v>
      </c>
      <c r="FG10" s="40">
        <v>-1.4044333535824194</v>
      </c>
      <c r="FH10" s="40">
        <v>3.0697771322278271</v>
      </c>
      <c r="FI10" s="40">
        <v>-63.067448307176008</v>
      </c>
      <c r="FJ10" s="40">
        <v>-100</v>
      </c>
      <c r="FK10" s="40">
        <v>-100</v>
      </c>
      <c r="FL10" s="40">
        <v>8.2578614239573511</v>
      </c>
      <c r="FM10" s="40">
        <v>11.654686310451396</v>
      </c>
      <c r="FN10" s="40">
        <v>5.6032668260655356</v>
      </c>
      <c r="FO10" s="40">
        <v>6.0947998800434391</v>
      </c>
      <c r="FP10" s="40">
        <v>-11.360753653034791</v>
      </c>
      <c r="FQ10" s="40">
        <v>1.5839450062736944</v>
      </c>
      <c r="FR10" s="40">
        <v>2.1400520114085282</v>
      </c>
      <c r="FS10" s="40">
        <v>8.2941044546105331</v>
      </c>
      <c r="FT10" s="40">
        <v>1.6730702987611181</v>
      </c>
      <c r="FU10" s="40">
        <v>3.0746094387672116</v>
      </c>
      <c r="FV10" s="40">
        <v>8.2578614239573511</v>
      </c>
      <c r="FW10" s="40">
        <v>11.654686310451396</v>
      </c>
      <c r="FX10" s="40">
        <v>5.6032668260655356</v>
      </c>
      <c r="FY10" s="40">
        <v>6.0947998800434391</v>
      </c>
      <c r="FZ10" s="40">
        <v>-11.360753653034791</v>
      </c>
      <c r="GA10" s="40">
        <v>1.5839450062736944</v>
      </c>
      <c r="GB10" s="40">
        <v>2.1400520114085282</v>
      </c>
      <c r="GC10" s="40">
        <v>4.5556425728311609</v>
      </c>
      <c r="GD10" s="40">
        <v>1.3620875921214832</v>
      </c>
      <c r="GE10" s="40">
        <v>-64.304113339592021</v>
      </c>
      <c r="GF10" s="40">
        <v>-5.9530299705717908</v>
      </c>
      <c r="GG10" s="40">
        <v>6.5714484294463205</v>
      </c>
      <c r="GH10" s="40">
        <v>5.1468504171273537</v>
      </c>
      <c r="GI10" s="40">
        <v>13.318246181399559</v>
      </c>
      <c r="GJ10" s="40">
        <v>-21.205700796227006</v>
      </c>
      <c r="GK10" s="40">
        <v>-0.27410246915007974</v>
      </c>
      <c r="GL10" s="40">
        <v>2.5791700015417973E-2</v>
      </c>
      <c r="GM10" s="40">
        <v>14.115847653826592</v>
      </c>
      <c r="GN10" s="40">
        <v>11.430243576601143</v>
      </c>
      <c r="GO10" s="40">
        <v>-2.3608980923312686</v>
      </c>
      <c r="GP10" s="40">
        <v>2.9808829368586487</v>
      </c>
      <c r="GQ10" s="40">
        <v>-11.441382842190663</v>
      </c>
      <c r="GR10" s="40">
        <v>-3.6471031780644267</v>
      </c>
      <c r="GS10" s="40">
        <v>10.251375682262662</v>
      </c>
      <c r="GT10" s="40">
        <v>-0.63000445695607254</v>
      </c>
      <c r="GU10" s="40">
        <v>13.968562302026612</v>
      </c>
      <c r="GV10" s="40">
        <v>-14.686430363724952</v>
      </c>
      <c r="GW10" s="40">
        <v>-8.0249170961166385</v>
      </c>
      <c r="GX10" s="40">
        <v>3.317839969225588</v>
      </c>
      <c r="GY10" s="40">
        <v>10.693288202975054</v>
      </c>
      <c r="GZ10" s="40">
        <v>8.8708031019388898</v>
      </c>
      <c r="HA10" s="40">
        <v>0.1711996175921513</v>
      </c>
      <c r="HB10" s="40">
        <v>2.8866163419268389</v>
      </c>
      <c r="HC10" s="40">
        <v>-10.741969691172429</v>
      </c>
      <c r="HD10" s="40">
        <v>-2.1708179862470445</v>
      </c>
      <c r="HE10" s="40">
        <v>10.579175373162258</v>
      </c>
      <c r="HF10" s="40">
        <v>-2.3149825376431039</v>
      </c>
      <c r="HG10" s="40">
        <v>14.954116456892038</v>
      </c>
      <c r="HH10" s="40">
        <v>-11.065537292573694</v>
      </c>
      <c r="HI10" s="40">
        <v>-7.3756542626974948</v>
      </c>
      <c r="HJ10" s="40">
        <v>2.3916856551385166</v>
      </c>
      <c r="HK10" s="40">
        <v>10.382284073574027</v>
      </c>
      <c r="HL10" s="40">
        <v>9.5231790201391107</v>
      </c>
      <c r="HM10" s="40">
        <v>-0.76447243407700682</v>
      </c>
      <c r="HN10" s="40">
        <v>2.3420402169798393</v>
      </c>
      <c r="HO10" s="40">
        <v>-10.470670260097023</v>
      </c>
      <c r="HP10" s="40">
        <v>-4.2466760106464676</v>
      </c>
      <c r="HQ10" s="40">
        <v>4.1670388589683256</v>
      </c>
      <c r="HR10" s="40">
        <v>-1.2854075376319258</v>
      </c>
      <c r="HS10" s="40">
        <v>11.879306021909571</v>
      </c>
      <c r="HT10" s="40">
        <v>-5.7947032398747353</v>
      </c>
      <c r="HU10" s="40">
        <v>-9.8629635077453202</v>
      </c>
      <c r="HV10" s="40">
        <v>0.93054528080583054</v>
      </c>
      <c r="HW10" s="40">
        <v>8.0730739749287608</v>
      </c>
      <c r="HX10" s="40">
        <v>10.092625004462292</v>
      </c>
      <c r="HY10" s="40">
        <v>4.8062086131951816</v>
      </c>
      <c r="HZ10" s="40">
        <v>0.71039832517347179</v>
      </c>
      <c r="IA10" s="40">
        <v>-9.2106047522219114</v>
      </c>
      <c r="IB10" s="40">
        <v>-6.9814116141914724</v>
      </c>
      <c r="IC10" s="40">
        <v>5.0529713202929827</v>
      </c>
      <c r="ID10" s="40">
        <v>-1.6495458019667382</v>
      </c>
      <c r="IE10" s="40">
        <v>12.522266974150085</v>
      </c>
      <c r="IF10" s="40">
        <v>-6.0903273665808939</v>
      </c>
      <c r="IG10" s="40">
        <v>-9.448232515307339</v>
      </c>
      <c r="IH10" s="40">
        <v>1.9576823791654476</v>
      </c>
      <c r="II10" s="40">
        <v>5.7860820265743769</v>
      </c>
      <c r="IJ10" s="40">
        <v>13.653763763510639</v>
      </c>
      <c r="IK10" s="40">
        <v>5.0733380555899572</v>
      </c>
      <c r="IL10" s="40">
        <v>-2.1231231440914229</v>
      </c>
      <c r="IM10" s="40">
        <v>-10.48808249133279</v>
      </c>
      <c r="IN10" s="40">
        <v>-3.9873092436562985</v>
      </c>
      <c r="IO10" s="40">
        <v>-2.5884188737682337</v>
      </c>
      <c r="IP10" s="40">
        <v>-80.539974942180862</v>
      </c>
      <c r="IQ10" s="40">
        <v>181.33761094418242</v>
      </c>
      <c r="IR10" s="40">
        <v>86.332317654593624</v>
      </c>
      <c r="IS10" s="40">
        <v>-12.600738034396414</v>
      </c>
      <c r="IT10" s="40">
        <v>0.633868792349503</v>
      </c>
      <c r="IU10" s="40">
        <v>14.963606219772913</v>
      </c>
      <c r="IV10" s="40">
        <v>12.315473116545277</v>
      </c>
      <c r="IW10" s="40">
        <v>1.9736091076643163</v>
      </c>
      <c r="IX10" s="40">
        <v>1.7247182552812603</v>
      </c>
      <c r="IY10" s="40">
        <v>-13.53899518436333</v>
      </c>
      <c r="IZ10" s="40">
        <v>-3.746950162726904</v>
      </c>
      <c r="JA10" s="40">
        <v>4.5086301472713188</v>
      </c>
      <c r="JB10" s="40">
        <v>-23.73053100476767</v>
      </c>
      <c r="JC10" s="40">
        <v>-11.381454444895553</v>
      </c>
      <c r="JD10" s="40">
        <v>-0.43259460994387666</v>
      </c>
      <c r="JE10" s="40">
        <v>1.2721210973842432</v>
      </c>
      <c r="JF10" s="40">
        <v>18.370185469411766</v>
      </c>
      <c r="JG10" s="40">
        <v>13.625990422764005</v>
      </c>
      <c r="JH10" s="40">
        <v>20.671800388662589</v>
      </c>
      <c r="JI10" s="40">
        <v>4.6769802978563462</v>
      </c>
      <c r="JJ10" s="40">
        <v>1.3194188896552959</v>
      </c>
      <c r="JK10" s="40">
        <v>-12.78248502613117</v>
      </c>
      <c r="JL10" s="40">
        <v>-3.2075016918002461</v>
      </c>
      <c r="JM10" s="40">
        <v>7.6143145739283113</v>
      </c>
      <c r="JN10" s="40">
        <v>-23.5203711696428</v>
      </c>
      <c r="JO10" s="40">
        <v>-12.657925231095561</v>
      </c>
      <c r="JP10" s="40">
        <v>0.96557296110391633</v>
      </c>
      <c r="JQ10" s="40">
        <v>4.0944929097125566</v>
      </c>
      <c r="JR10" s="40">
        <v>10.517350158578537</v>
      </c>
      <c r="JS10" s="40">
        <v>11.269340759267664</v>
      </c>
      <c r="JT10" s="40">
        <v>10.498763429383914</v>
      </c>
      <c r="JU10" s="40">
        <v>14.186419034865082</v>
      </c>
      <c r="JV10" s="40">
        <v>-1.8230714331225073</v>
      </c>
      <c r="JW10" s="40">
        <v>-11.579805265828696</v>
      </c>
      <c r="JX10" s="40">
        <v>3.6696304746552784</v>
      </c>
      <c r="JY10" s="40">
        <v>6.1143256451470478</v>
      </c>
      <c r="JZ10" s="40">
        <v>-22.491887417019001</v>
      </c>
      <c r="KA10" s="40">
        <v>-8.6715872377433385</v>
      </c>
      <c r="KB10" s="40">
        <v>3.5987276810440392</v>
      </c>
      <c r="KC10" s="40">
        <v>-0.45568102887489204</v>
      </c>
      <c r="KD10" s="40">
        <v>6.2082353223058391</v>
      </c>
      <c r="KE10" s="40">
        <v>12.126270034240477</v>
      </c>
      <c r="KF10" s="40">
        <v>12.037170106778177</v>
      </c>
      <c r="KG10" s="40">
        <v>11.102361779631735</v>
      </c>
      <c r="KH10" s="40">
        <v>-7.0884534772789465</v>
      </c>
      <c r="KI10" s="40">
        <v>-8.2115891981029989</v>
      </c>
      <c r="KJ10" s="40">
        <v>-4.7144354916210318</v>
      </c>
      <c r="KK10" s="40">
        <v>22.441131148483009</v>
      </c>
      <c r="KL10" s="40">
        <v>-24.928785536994894</v>
      </c>
      <c r="KM10" s="40">
        <v>-10.615198891195774</v>
      </c>
      <c r="KN10" s="40">
        <v>0.40922419063005577</v>
      </c>
      <c r="KO10" s="40">
        <v>8.9430404768999381</v>
      </c>
      <c r="KP10" s="40">
        <v>2.6567212909728539</v>
      </c>
      <c r="KQ10" s="40">
        <v>9.9149148356978429</v>
      </c>
      <c r="KR10" s="40">
        <v>10.983005044755373</v>
      </c>
      <c r="KS10" s="40">
        <v>5.3441122435111197</v>
      </c>
      <c r="KT10" s="40">
        <v>-5.4020629397740834</v>
      </c>
      <c r="KU10" s="40">
        <v>-5.6490749527375641</v>
      </c>
      <c r="KV10" s="40">
        <v>-0.71664237336229064</v>
      </c>
      <c r="KW10" s="40">
        <v>20.45381114351909</v>
      </c>
      <c r="KX10" s="40">
        <v>-25.122413961497386</v>
      </c>
      <c r="KY10" s="40">
        <v>-100</v>
      </c>
      <c r="KZ10" s="40" t="e">
        <v>#DIV/0!</v>
      </c>
      <c r="LA10" s="40" t="e">
        <v>#DIV/0!</v>
      </c>
      <c r="LB10" s="40" t="e">
        <v>#DIV/0!</v>
      </c>
      <c r="LC10" s="40" t="e">
        <v>#DIV/0!</v>
      </c>
      <c r="LD10" s="40" t="e">
        <v>#DIV/0!</v>
      </c>
      <c r="LE10" s="40" t="e">
        <v>#DIV/0!</v>
      </c>
      <c r="LF10" s="40" t="e">
        <v>#DIV/0!</v>
      </c>
      <c r="LG10" s="40">
        <v>8.3697618672230192</v>
      </c>
      <c r="LH10" s="40">
        <v>-7.5535062083398543</v>
      </c>
      <c r="LI10" s="40">
        <v>20.721894475097486</v>
      </c>
      <c r="LJ10" s="40">
        <v>-9.6423436448754671</v>
      </c>
      <c r="LK10" s="40">
        <v>8.5669428717009737</v>
      </c>
      <c r="LL10" s="40">
        <v>-8.7085950715015059</v>
      </c>
      <c r="LM10" s="40">
        <v>18.847721620119756</v>
      </c>
      <c r="LN10" s="40">
        <v>-7.1666887737024609</v>
      </c>
      <c r="LO10" s="40">
        <v>9.535218844166792</v>
      </c>
      <c r="LP10" s="40">
        <v>-5.8361909829788345</v>
      </c>
      <c r="LQ10" s="40">
        <v>18.048392761371176</v>
      </c>
      <c r="LR10" s="40">
        <v>-10.675957099712335</v>
      </c>
      <c r="LS10" s="40">
        <v>5.7181246542877773</v>
      </c>
      <c r="LT10" s="40">
        <v>-7.1746752216208733</v>
      </c>
      <c r="LU10" s="40">
        <v>20.222327788945307</v>
      </c>
      <c r="LV10" s="40">
        <v>-10.229047859409192</v>
      </c>
      <c r="LW10" s="40">
        <v>5.1821971765990043</v>
      </c>
      <c r="LX10" s="40">
        <v>-6.8336407457661608</v>
      </c>
      <c r="LY10" s="40">
        <v>21.832257663156682</v>
      </c>
      <c r="LZ10" s="40">
        <v>-13.437400653333583</v>
      </c>
      <c r="MA10" s="40">
        <v>-43.076542135667196</v>
      </c>
      <c r="MB10" s="40">
        <v>60.044749153925039</v>
      </c>
      <c r="MC10" s="40">
        <v>25.577811814258752</v>
      </c>
      <c r="MD10" s="40">
        <v>-12.911354531340905</v>
      </c>
      <c r="ME10" s="40">
        <v>-28.445515018453392</v>
      </c>
      <c r="MF10" s="40">
        <v>13.89257988593522</v>
      </c>
      <c r="MG10" s="40">
        <v>42.922959424125139</v>
      </c>
      <c r="MH10" s="40">
        <v>-10.410117138612208</v>
      </c>
      <c r="MI10" s="40">
        <v>-27.067552673517127</v>
      </c>
      <c r="MJ10" s="40">
        <v>11.107018407551578</v>
      </c>
      <c r="MK10" s="40">
        <v>32.94952827398302</v>
      </c>
      <c r="ML10" s="40">
        <v>-4.7085166383171639</v>
      </c>
      <c r="MM10" s="40">
        <v>-22.273531868661735</v>
      </c>
      <c r="MN10" s="40">
        <v>7.1457007909389461</v>
      </c>
      <c r="MO10" s="40">
        <v>28.924185477656778</v>
      </c>
      <c r="MP10" s="40">
        <v>-5.9655592426033905</v>
      </c>
      <c r="MQ10" s="40">
        <v>-21.629643331911211</v>
      </c>
      <c r="MR10" s="40">
        <v>10.512122116746525</v>
      </c>
      <c r="MS10" s="40">
        <v>21.062238346287728</v>
      </c>
      <c r="MT10" s="40">
        <v>-1.6983300438214286</v>
      </c>
      <c r="MU10" s="40">
        <v>-71.91788583072217</v>
      </c>
      <c r="MV10" s="40">
        <v>-100</v>
      </c>
      <c r="MW10" s="40" t="e">
        <v>#DIV/0!</v>
      </c>
      <c r="MX10" s="75"/>
      <c r="MY10" s="73" t="s">
        <v>685</v>
      </c>
    </row>
    <row r="11" spans="1:363" s="13" customFormat="1" ht="45" customHeight="1">
      <c r="A11" s="571"/>
      <c r="B11" s="35"/>
      <c r="C11" s="36">
        <v>1.4</v>
      </c>
      <c r="D11" s="37">
        <v>1.4395171783940699</v>
      </c>
      <c r="E11" s="38">
        <v>16</v>
      </c>
      <c r="F11" s="39"/>
      <c r="G11" s="39" t="s">
        <v>691</v>
      </c>
      <c r="H11" s="40">
        <v>8.3030829708799132</v>
      </c>
      <c r="I11" s="40">
        <v>5.5831825213552548</v>
      </c>
      <c r="J11" s="40">
        <v>-3.6400866780039252</v>
      </c>
      <c r="K11" s="40">
        <v>-3.5441611437114346</v>
      </c>
      <c r="L11" s="40">
        <v>6.4666340744336139</v>
      </c>
      <c r="M11" s="40">
        <v>10.180686626852449</v>
      </c>
      <c r="N11" s="40">
        <v>4.7490173456831428</v>
      </c>
      <c r="O11" s="40">
        <v>5.6679377131296604</v>
      </c>
      <c r="P11" s="40">
        <v>-1.5005076784144364</v>
      </c>
      <c r="Q11" s="40">
        <v>-0.30952975892336099</v>
      </c>
      <c r="R11" s="40">
        <v>3.7477702571036957</v>
      </c>
      <c r="S11" s="40">
        <v>5.5533370139725093</v>
      </c>
      <c r="T11" s="40">
        <v>3.636635445516248</v>
      </c>
      <c r="U11" s="40">
        <v>7.1070222223837902</v>
      </c>
      <c r="V11" s="40">
        <v>7.8892381210147136</v>
      </c>
      <c r="W11" s="40">
        <v>5.8215712500603587</v>
      </c>
      <c r="X11" s="40">
        <v>7.3349750819127877</v>
      </c>
      <c r="Y11" s="40">
        <v>-1.0686067672424713</v>
      </c>
      <c r="Z11" s="40">
        <v>1.8143440318468436</v>
      </c>
      <c r="AA11" s="40">
        <v>0.75359920409825065</v>
      </c>
      <c r="AB11" s="40">
        <v>2.5193708641054258</v>
      </c>
      <c r="AC11" s="40">
        <v>1.3852560596311179</v>
      </c>
      <c r="AD11" s="40">
        <v>2.7385960742123245</v>
      </c>
      <c r="AE11" s="40">
        <v>2.3502595720576807</v>
      </c>
      <c r="AF11" s="40">
        <v>7.4788953971807359</v>
      </c>
      <c r="AG11" s="40">
        <v>7.2714008244060722</v>
      </c>
      <c r="AH11" s="40">
        <v>3.2692742850286152</v>
      </c>
      <c r="AI11" s="40">
        <v>3.5752074631031974</v>
      </c>
      <c r="AJ11" s="40">
        <v>3.2271121781720353</v>
      </c>
      <c r="AK11" s="40">
        <v>4.6557319684798415</v>
      </c>
      <c r="AL11" s="40">
        <v>4.988104409897673</v>
      </c>
      <c r="AM11" s="40">
        <v>7.6502951449105581</v>
      </c>
      <c r="AN11" s="40">
        <v>8.3309775350063831</v>
      </c>
      <c r="AO11" s="40">
        <v>8.5449661605118195</v>
      </c>
      <c r="AP11" s="40">
        <v>3.6585540559941165</v>
      </c>
      <c r="AQ11" s="40">
        <v>5.4579928738130121</v>
      </c>
      <c r="AR11" s="40">
        <v>6.2185467057249468</v>
      </c>
      <c r="AS11" s="40">
        <v>5.4367023233746465</v>
      </c>
      <c r="AT11" s="40">
        <v>3.2843047872487006</v>
      </c>
      <c r="AU11" s="40">
        <v>3.7325993877564514</v>
      </c>
      <c r="AV11" s="40">
        <v>5.7076527924397169</v>
      </c>
      <c r="AW11" s="40">
        <v>4.2167777821418468</v>
      </c>
      <c r="AX11" s="40">
        <v>5.5732412156253872</v>
      </c>
      <c r="AY11" s="40">
        <v>5.2672677345920533</v>
      </c>
      <c r="AZ11" s="40">
        <v>6.489923949985581</v>
      </c>
      <c r="BA11" s="40">
        <v>4.0998664441466843</v>
      </c>
      <c r="BB11" s="40">
        <v>4.3475949237440972</v>
      </c>
      <c r="BC11" s="40">
        <v>4.5145387405225392</v>
      </c>
      <c r="BD11" s="40">
        <v>2.5329236720237418</v>
      </c>
      <c r="BE11" s="40">
        <v>6.7726674215710574</v>
      </c>
      <c r="BF11" s="40">
        <v>-2.4653838738837806</v>
      </c>
      <c r="BG11" s="40">
        <v>-79.234118583147179</v>
      </c>
      <c r="BH11" s="40">
        <v>-51.121947808779517</v>
      </c>
      <c r="BI11" s="40">
        <v>5.4323403277534368</v>
      </c>
      <c r="BJ11" s="40">
        <v>-10.43861185314627</v>
      </c>
      <c r="BK11" s="40">
        <v>-12.496137422656687</v>
      </c>
      <c r="BL11" s="40">
        <v>-2.6486842054168562</v>
      </c>
      <c r="BM11" s="40">
        <v>-4.5436034536745922</v>
      </c>
      <c r="BN11" s="40">
        <v>-6.062015557328948E-2</v>
      </c>
      <c r="BO11" s="40">
        <v>0.69499544325266527</v>
      </c>
      <c r="BP11" s="40">
        <v>-2.8019965357879926</v>
      </c>
      <c r="BQ11" s="40">
        <v>-4.0626928961464301</v>
      </c>
      <c r="BR11" s="40">
        <v>5.1565306775851241</v>
      </c>
      <c r="BS11" s="40">
        <v>349.19212891166893</v>
      </c>
      <c r="BT11" s="40">
        <v>89.515790723870595</v>
      </c>
      <c r="BU11" s="40">
        <v>-18.005738754320518</v>
      </c>
      <c r="BV11" s="40">
        <v>-22.957179730613547</v>
      </c>
      <c r="BW11" s="40">
        <v>-2.2192589493166537</v>
      </c>
      <c r="BX11" s="40">
        <v>-1.91307265423319</v>
      </c>
      <c r="BY11" s="40">
        <v>5.1708227807218918</v>
      </c>
      <c r="BZ11" s="40">
        <v>12.473971928296223</v>
      </c>
      <c r="CA11" s="40">
        <v>8.5211417407992371</v>
      </c>
      <c r="CB11" s="40">
        <v>11.285266901132601</v>
      </c>
      <c r="CC11" s="40">
        <v>6.7594845090897877</v>
      </c>
      <c r="CD11" s="40">
        <v>9.9699082509732619</v>
      </c>
      <c r="CE11" s="40">
        <v>7.8252821913469006</v>
      </c>
      <c r="CF11" s="40">
        <v>9.4840257212974279</v>
      </c>
      <c r="CG11" s="40">
        <v>17.737416574672054</v>
      </c>
      <c r="CH11" s="40">
        <v>42.378922194197031</v>
      </c>
      <c r="CI11" s="40">
        <v>13.116259961845358</v>
      </c>
      <c r="CJ11" s="40">
        <v>7.3306274056914305</v>
      </c>
      <c r="CK11" s="40">
        <v>0.11102873113043188</v>
      </c>
      <c r="CL11" s="40">
        <v>-11.632013282192659</v>
      </c>
      <c r="CM11" s="40">
        <v>-12.82589363067828</v>
      </c>
      <c r="CN11" s="40">
        <v>-14.52498677642464</v>
      </c>
      <c r="CO11" s="40">
        <v>-2.4659562966089794</v>
      </c>
      <c r="CP11" s="40">
        <v>-8.776964772732299</v>
      </c>
      <c r="CQ11" s="40">
        <v>-9.8781423077645201</v>
      </c>
      <c r="CR11" s="40">
        <v>-1.409908117871737</v>
      </c>
      <c r="CS11" s="40">
        <v>-3.880297994154347</v>
      </c>
      <c r="CT11" s="40">
        <v>-3.3292017540433818</v>
      </c>
      <c r="CU11" s="40">
        <v>-1.1999037885131827</v>
      </c>
      <c r="CV11" s="40">
        <v>-3.8174805392320934</v>
      </c>
      <c r="CW11" s="40">
        <v>1.7133655932859853</v>
      </c>
      <c r="CX11" s="40">
        <v>-1.9002596627950794</v>
      </c>
      <c r="CY11" s="40">
        <v>-2.9980099042965662</v>
      </c>
      <c r="CZ11" s="40">
        <v>0.73231945324219794</v>
      </c>
      <c r="DA11" s="40">
        <v>-4.4247767266728459</v>
      </c>
      <c r="DB11" s="40">
        <v>2.5710821836652826</v>
      </c>
      <c r="DC11" s="40">
        <v>4.6551253381443161</v>
      </c>
      <c r="DD11" s="40">
        <v>1.7965020857587604</v>
      </c>
      <c r="DE11" s="40">
        <v>5.1394707937958657</v>
      </c>
      <c r="DF11" s="40">
        <v>9.6593243942477329</v>
      </c>
      <c r="DG11" s="40">
        <v>4.758772588792354</v>
      </c>
      <c r="DH11" s="40">
        <v>6.0603040572318747</v>
      </c>
      <c r="DI11" s="40">
        <v>3.6625489839028376</v>
      </c>
      <c r="DJ11" s="40">
        <v>4.3838282953710319</v>
      </c>
      <c r="DK11" s="40">
        <v>6.1866257399303777</v>
      </c>
      <c r="DL11" s="40">
        <v>3.1828314851793209</v>
      </c>
      <c r="DM11" s="40">
        <v>3.6277114914322226</v>
      </c>
      <c r="DN11" s="40">
        <v>2.532171890784582</v>
      </c>
      <c r="DO11" s="40">
        <v>3.366458057494242</v>
      </c>
      <c r="DP11" s="40">
        <v>-100</v>
      </c>
      <c r="DQ11" s="40">
        <v>-100</v>
      </c>
      <c r="DR11" s="40">
        <v>-100</v>
      </c>
      <c r="DS11" s="40">
        <v>-100</v>
      </c>
      <c r="DT11" s="40">
        <v>-100</v>
      </c>
      <c r="DU11" s="40">
        <v>-100</v>
      </c>
      <c r="DV11" s="40">
        <v>-100</v>
      </c>
      <c r="DW11" s="40">
        <v>-100</v>
      </c>
      <c r="DX11" s="40">
        <v>3.1113931139395561</v>
      </c>
      <c r="DY11" s="40">
        <v>4.0959117958608147</v>
      </c>
      <c r="DZ11" s="40">
        <v>2.8915952526891431</v>
      </c>
      <c r="EA11" s="40">
        <v>2.9893478422774251</v>
      </c>
      <c r="EB11" s="40">
        <v>6.2038433033325475</v>
      </c>
      <c r="EC11" s="40">
        <v>3.9133958426108961</v>
      </c>
      <c r="ED11" s="40">
        <v>1.6912291686828098</v>
      </c>
      <c r="EE11" s="40">
        <v>2.1674710338345164</v>
      </c>
      <c r="EF11" s="40">
        <v>5.9622590334825105</v>
      </c>
      <c r="EG11" s="40">
        <v>3.8172919363590694</v>
      </c>
      <c r="EH11" s="40">
        <v>6.987687957389511</v>
      </c>
      <c r="EI11" s="40">
        <v>5.8450675750221279</v>
      </c>
      <c r="EJ11" s="40">
        <v>4.9752888879026784</v>
      </c>
      <c r="EK11" s="40">
        <v>4.5439927264068274</v>
      </c>
      <c r="EL11" s="40">
        <v>5.7801307265551003</v>
      </c>
      <c r="EM11" s="40">
        <v>4.3226602045790372</v>
      </c>
      <c r="EN11" s="40">
        <v>2.2948729523020859</v>
      </c>
      <c r="EO11" s="40">
        <v>-41.744776637908231</v>
      </c>
      <c r="EP11" s="40">
        <v>-8.4778680127077166</v>
      </c>
      <c r="EQ11" s="40">
        <v>-1.2789715978344276</v>
      </c>
      <c r="ER11" s="40">
        <v>-0.73599193983270084</v>
      </c>
      <c r="ES11" s="40">
        <v>55.855037517662396</v>
      </c>
      <c r="ET11" s="40">
        <v>-8.7489771969447503</v>
      </c>
      <c r="EU11" s="40">
        <v>8.77487298025423</v>
      </c>
      <c r="EV11" s="40">
        <v>9.3270196762173896</v>
      </c>
      <c r="EW11" s="40">
        <v>11.524584372690327</v>
      </c>
      <c r="EX11" s="40">
        <v>18.780246954491901</v>
      </c>
      <c r="EY11" s="40">
        <v>-8.4317421850372654</v>
      </c>
      <c r="EZ11" s="40">
        <v>-8.6433405041678952</v>
      </c>
      <c r="FA11" s="40">
        <v>-5.0523513280872123</v>
      </c>
      <c r="FB11" s="40">
        <v>-2.8085523950205129</v>
      </c>
      <c r="FC11" s="40">
        <v>-1.0467477885102596</v>
      </c>
      <c r="FD11" s="40">
        <v>-0.45759726139183954</v>
      </c>
      <c r="FE11" s="40">
        <v>3.8296016373503079</v>
      </c>
      <c r="FF11" s="40">
        <v>6.7903530254423714</v>
      </c>
      <c r="FG11" s="40">
        <v>4.7179014411389346</v>
      </c>
      <c r="FH11" s="40">
        <v>3.1079190624827788</v>
      </c>
      <c r="FI11" s="40">
        <v>-67.099531904572771</v>
      </c>
      <c r="FJ11" s="40">
        <v>-100</v>
      </c>
      <c r="FK11" s="40">
        <v>-100</v>
      </c>
      <c r="FL11" s="40">
        <v>3.2689646860593342</v>
      </c>
      <c r="FM11" s="40">
        <v>3.457453065404323</v>
      </c>
      <c r="FN11" s="40">
        <v>5.6412926287025016</v>
      </c>
      <c r="FO11" s="40">
        <v>4.8958166211801029</v>
      </c>
      <c r="FP11" s="40">
        <v>-12.120025871456008</v>
      </c>
      <c r="FQ11" s="40">
        <v>9.1970621439141809</v>
      </c>
      <c r="FR11" s="40">
        <v>6.7162955409032463</v>
      </c>
      <c r="FS11" s="40">
        <v>-4.501610973856998</v>
      </c>
      <c r="FT11" s="40">
        <v>0.71305265478744673</v>
      </c>
      <c r="FU11" s="40">
        <v>3.1694332946048576</v>
      </c>
      <c r="FV11" s="40">
        <v>3.2689646860593342</v>
      </c>
      <c r="FW11" s="40">
        <v>3.457453065404323</v>
      </c>
      <c r="FX11" s="40">
        <v>5.6412926287025016</v>
      </c>
      <c r="FY11" s="40">
        <v>4.8958166211801029</v>
      </c>
      <c r="FZ11" s="40">
        <v>-12.120025871456008</v>
      </c>
      <c r="GA11" s="40">
        <v>9.1970621439141809</v>
      </c>
      <c r="GB11" s="40">
        <v>6.7162955409032463</v>
      </c>
      <c r="GC11" s="40">
        <v>-4.4828944171478895</v>
      </c>
      <c r="GD11" s="40">
        <v>3.6778239384416764</v>
      </c>
      <c r="GE11" s="40">
        <v>-66.600145993392815</v>
      </c>
      <c r="GF11" s="40">
        <v>-1.0762972845240597</v>
      </c>
      <c r="GG11" s="40">
        <v>14.344787753392467</v>
      </c>
      <c r="GH11" s="40">
        <v>1.8085859127216395</v>
      </c>
      <c r="GI11" s="40">
        <v>-12.62286967706288</v>
      </c>
      <c r="GJ11" s="40">
        <v>4.7379414539322227</v>
      </c>
      <c r="GK11" s="40">
        <v>-0.51997928238471047</v>
      </c>
      <c r="GL11" s="40">
        <v>-0.25573446201612171</v>
      </c>
      <c r="GM11" s="40">
        <v>5.6106123490349091</v>
      </c>
      <c r="GN11" s="40">
        <v>3.815684784040684</v>
      </c>
      <c r="GO11" s="40">
        <v>-0.72912946572857606</v>
      </c>
      <c r="GP11" s="40">
        <v>2.7136214078325338E-2</v>
      </c>
      <c r="GQ11" s="40">
        <v>-4.8729862119995033</v>
      </c>
      <c r="GR11" s="40">
        <v>-3.5606459854452481</v>
      </c>
      <c r="GS11" s="40">
        <v>4.3561443557584028</v>
      </c>
      <c r="GT11" s="40">
        <v>1.909935557636814</v>
      </c>
      <c r="GU11" s="40">
        <v>-3.5543200818916461</v>
      </c>
      <c r="GV11" s="40">
        <v>8.3916891484457068</v>
      </c>
      <c r="GW11" s="40">
        <v>-5.4241289039234744</v>
      </c>
      <c r="GX11" s="40">
        <v>0.61928126091301294</v>
      </c>
      <c r="GY11" s="40">
        <v>-1.5539441264296698</v>
      </c>
      <c r="GZ11" s="40">
        <v>5.0709418961379242</v>
      </c>
      <c r="HA11" s="40">
        <v>3.3110932720689163</v>
      </c>
      <c r="HB11" s="40">
        <v>1.7679511875988112</v>
      </c>
      <c r="HC11" s="40">
        <v>-6.6003602741372447</v>
      </c>
      <c r="HD11" s="40">
        <v>-0.33126809698892146</v>
      </c>
      <c r="HE11" s="40">
        <v>5.1182702513454643</v>
      </c>
      <c r="HF11" s="40">
        <v>-4.3139663241760218E-2</v>
      </c>
      <c r="HG11" s="40">
        <v>-2.1750052613928545</v>
      </c>
      <c r="HH11" s="40">
        <v>-9.4626060851339844E-2</v>
      </c>
      <c r="HI11" s="40">
        <v>-2.6681019822211312</v>
      </c>
      <c r="HJ11" s="40">
        <v>-0.42901289826664879</v>
      </c>
      <c r="HK11" s="40">
        <v>0.17138635182843132</v>
      </c>
      <c r="HL11" s="40">
        <v>3.9086004798759575</v>
      </c>
      <c r="HM11" s="40">
        <v>4.6901403042427887</v>
      </c>
      <c r="HN11" s="40">
        <v>1.3832835777057397</v>
      </c>
      <c r="HO11" s="40">
        <v>-1.9202281439944215</v>
      </c>
      <c r="HP11" s="40">
        <v>-0.52368467206429159</v>
      </c>
      <c r="HQ11" s="40">
        <v>1.1964736129757938</v>
      </c>
      <c r="HR11" s="40">
        <v>0.25298055416946852</v>
      </c>
      <c r="HS11" s="40">
        <v>-2.5037752465174918</v>
      </c>
      <c r="HT11" s="40">
        <v>1.2880222701532063</v>
      </c>
      <c r="HU11" s="40">
        <v>-2.3589890462785092</v>
      </c>
      <c r="HV11" s="40">
        <v>2.0958156128130696</v>
      </c>
      <c r="HW11" s="40">
        <v>0.80477893648776444</v>
      </c>
      <c r="HX11" s="40">
        <v>4.1138534841488479</v>
      </c>
      <c r="HY11" s="40">
        <v>-2.2737564730277882E-2</v>
      </c>
      <c r="HZ11" s="40">
        <v>3.1432253172858537</v>
      </c>
      <c r="IA11" s="40">
        <v>-1.2128853975096661</v>
      </c>
      <c r="IB11" s="40">
        <v>-1.2559014150736516</v>
      </c>
      <c r="IC11" s="40">
        <v>-0.86936338371975808</v>
      </c>
      <c r="ID11" s="40">
        <v>0.68811801246788207</v>
      </c>
      <c r="IE11" s="40">
        <v>-0.64746149578101608</v>
      </c>
      <c r="IF11" s="40">
        <v>-0.14051934680591671</v>
      </c>
      <c r="IG11" s="40">
        <v>-1.0881143964792273</v>
      </c>
      <c r="IH11" s="40">
        <v>1.7999204433336331</v>
      </c>
      <c r="II11" s="40">
        <v>1.9756043237184144</v>
      </c>
      <c r="IJ11" s="40">
        <v>1.7771244514708968</v>
      </c>
      <c r="IK11" s="40">
        <v>0.21518027381650029</v>
      </c>
      <c r="IL11" s="40">
        <v>3.3082422850644519</v>
      </c>
      <c r="IM11" s="40">
        <v>-3.0859074404602751</v>
      </c>
      <c r="IN11" s="40">
        <v>2.8271741453119716</v>
      </c>
      <c r="IO11" s="40">
        <v>-9.4462204401847316</v>
      </c>
      <c r="IP11" s="40">
        <v>-78.562713405982947</v>
      </c>
      <c r="IQ11" s="40">
        <v>133.85275418159614</v>
      </c>
      <c r="IR11" s="40">
        <v>115.40176576576826</v>
      </c>
      <c r="IS11" s="40">
        <v>-15.977528798701968</v>
      </c>
      <c r="IT11" s="40">
        <v>-0.53876527402974261</v>
      </c>
      <c r="IU11" s="40">
        <v>13.451669074459915</v>
      </c>
      <c r="IV11" s="40">
        <v>-0.2039420660311464</v>
      </c>
      <c r="IW11" s="40">
        <v>4.9216535499756731</v>
      </c>
      <c r="IX11" s="40">
        <v>4.0893289746096713</v>
      </c>
      <c r="IY11" s="40">
        <v>-6.4515941148065394</v>
      </c>
      <c r="IZ11" s="40">
        <v>1.4934652256769283</v>
      </c>
      <c r="JA11" s="40">
        <v>-0.74433413119530201</v>
      </c>
      <c r="JB11" s="40">
        <v>-8.4273668862233535</v>
      </c>
      <c r="JC11" s="40">
        <v>-1.3366736210216175</v>
      </c>
      <c r="JD11" s="40">
        <v>-6.806136905432723</v>
      </c>
      <c r="JE11" s="40">
        <v>-21.051448613516186</v>
      </c>
      <c r="JF11" s="40">
        <v>26.233608833577307</v>
      </c>
      <c r="JG11" s="40">
        <v>13.806926621617777</v>
      </c>
      <c r="JH11" s="40">
        <v>7.0033877826539737</v>
      </c>
      <c r="JI11" s="40">
        <v>12.207500179541555</v>
      </c>
      <c r="JJ11" s="40">
        <v>0.4311720276011215</v>
      </c>
      <c r="JK11" s="40">
        <v>-4.0688371858944379</v>
      </c>
      <c r="JL11" s="40">
        <v>-2.6341012583380774</v>
      </c>
      <c r="JM11" s="40">
        <v>2.2404381135089295</v>
      </c>
      <c r="JN11" s="40">
        <v>-10.213210472417927</v>
      </c>
      <c r="JO11" s="40">
        <v>0.1811258314676536</v>
      </c>
      <c r="JP11" s="40">
        <v>0.21922932665430039</v>
      </c>
      <c r="JQ11" s="40">
        <v>-4.5281442193725638</v>
      </c>
      <c r="JR11" s="40">
        <v>0.28923869268344049</v>
      </c>
      <c r="JS11" s="40">
        <v>7.9859680786112506</v>
      </c>
      <c r="JT11" s="40">
        <v>-0.1941991064004327</v>
      </c>
      <c r="JU11" s="40">
        <v>-0.95446015109456539</v>
      </c>
      <c r="JV11" s="40">
        <v>-0.92568589247380828</v>
      </c>
      <c r="JW11" s="40">
        <v>-5.9386123747604387</v>
      </c>
      <c r="JX11" s="40">
        <v>11.102525345616627</v>
      </c>
      <c r="JY11" s="40">
        <v>-4.3751009027871959</v>
      </c>
      <c r="JZ11" s="40">
        <v>-11.297050703387214</v>
      </c>
      <c r="KA11" s="40">
        <v>9.5945717664716739</v>
      </c>
      <c r="KB11" s="40">
        <v>-2.29198214308866</v>
      </c>
      <c r="KC11" s="40">
        <v>-3.9807623646730832</v>
      </c>
      <c r="KD11" s="40">
        <v>2.4982374367466207</v>
      </c>
      <c r="KE11" s="40">
        <v>5.1250239066400525</v>
      </c>
      <c r="KF11" s="40">
        <v>5.5449989409162299</v>
      </c>
      <c r="KG11" s="40">
        <v>-4.4733041320454134</v>
      </c>
      <c r="KH11" s="40">
        <v>-2.0343417550101037</v>
      </c>
      <c r="KI11" s="40">
        <v>-2.3213674571759668</v>
      </c>
      <c r="KJ11" s="40">
        <v>5.4145156566830508</v>
      </c>
      <c r="KK11" s="40">
        <v>2.6243941492543712</v>
      </c>
      <c r="KL11" s="40">
        <v>-9.4947808011091865</v>
      </c>
      <c r="KM11" s="40">
        <v>6.6010290214353375</v>
      </c>
      <c r="KN11" s="40">
        <v>0.91672188433271629</v>
      </c>
      <c r="KO11" s="40">
        <v>0.1470204143542162</v>
      </c>
      <c r="KP11" s="40">
        <v>-2.0822934510853912</v>
      </c>
      <c r="KQ11" s="40">
        <v>6.4311057110920729</v>
      </c>
      <c r="KR11" s="40">
        <v>3.1588936122106901</v>
      </c>
      <c r="KS11" s="40">
        <v>-3.8086337173407969</v>
      </c>
      <c r="KT11" s="40">
        <v>-0.34239156288944628</v>
      </c>
      <c r="KU11" s="40">
        <v>-5.0844886431026879</v>
      </c>
      <c r="KV11" s="40">
        <v>5.8690177255783453</v>
      </c>
      <c r="KW11" s="40">
        <v>1.5394614978923471</v>
      </c>
      <c r="KX11" s="40">
        <v>-8.7583558234632477</v>
      </c>
      <c r="KY11" s="40">
        <v>-100</v>
      </c>
      <c r="KZ11" s="40" t="e">
        <v>#DIV/0!</v>
      </c>
      <c r="LA11" s="40" t="e">
        <v>#DIV/0!</v>
      </c>
      <c r="LB11" s="40" t="e">
        <v>#DIV/0!</v>
      </c>
      <c r="LC11" s="40" t="e">
        <v>#DIV/0!</v>
      </c>
      <c r="LD11" s="40" t="e">
        <v>#DIV/0!</v>
      </c>
      <c r="LE11" s="40" t="e">
        <v>#DIV/0!</v>
      </c>
      <c r="LF11" s="40" t="e">
        <v>#DIV/0!</v>
      </c>
      <c r="LG11" s="40">
        <v>2.9279491252542869</v>
      </c>
      <c r="LH11" s="40">
        <v>-0.40928367484838191</v>
      </c>
      <c r="LI11" s="40">
        <v>7.024240358238302</v>
      </c>
      <c r="LJ11" s="40">
        <v>-6.0120179945614325</v>
      </c>
      <c r="LK11" s="40">
        <v>3.9107162642228985</v>
      </c>
      <c r="LL11" s="40">
        <v>-1.5614782725757834</v>
      </c>
      <c r="LM11" s="40">
        <v>7.1259191845607148</v>
      </c>
      <c r="LN11" s="40">
        <v>-3.0784724592221977</v>
      </c>
      <c r="LO11" s="40">
        <v>1.6697235768924514</v>
      </c>
      <c r="LP11" s="40">
        <v>-3.6665658855794589</v>
      </c>
      <c r="LQ11" s="40">
        <v>7.6276128701972681</v>
      </c>
      <c r="LR11" s="40">
        <v>0.52146640485611329</v>
      </c>
      <c r="LS11" s="40">
        <v>-0.38835081520934978</v>
      </c>
      <c r="LT11" s="40">
        <v>-0.72471361307189852</v>
      </c>
      <c r="LU11" s="40">
        <v>6.4781581383592197</v>
      </c>
      <c r="LV11" s="40">
        <v>-0.30456574836601646</v>
      </c>
      <c r="LW11" s="40">
        <v>-0.79761019795371624</v>
      </c>
      <c r="LX11" s="40">
        <v>0.44912670790799325</v>
      </c>
      <c r="LY11" s="40">
        <v>5.0110699843264541</v>
      </c>
      <c r="LZ11" s="40">
        <v>-2.2424106067048797</v>
      </c>
      <c r="MA11" s="40">
        <v>-43.505894194070208</v>
      </c>
      <c r="MB11" s="40">
        <v>57.81105456290706</v>
      </c>
      <c r="MC11" s="40">
        <v>13.270971702275276</v>
      </c>
      <c r="MD11" s="40">
        <v>-1.704729999898305</v>
      </c>
      <c r="ME11" s="40">
        <v>-11.298252488726519</v>
      </c>
      <c r="MF11" s="40">
        <v>-7.603755593321182</v>
      </c>
      <c r="MG11" s="40">
        <v>35.023533772954409</v>
      </c>
      <c r="MH11" s="40">
        <v>-1.2057782928325196</v>
      </c>
      <c r="MI11" s="40">
        <v>-9.5152730439055517</v>
      </c>
      <c r="MJ11" s="40">
        <v>-1.5925610480878305</v>
      </c>
      <c r="MK11" s="40">
        <v>4.0902849473462481</v>
      </c>
      <c r="ML11" s="40">
        <v>-1.4340745578471825</v>
      </c>
      <c r="MM11" s="40">
        <v>-5.9585572347556308</v>
      </c>
      <c r="MN11" s="40">
        <v>0.73299950675129821</v>
      </c>
      <c r="MO11" s="40">
        <v>5.9771458598264076</v>
      </c>
      <c r="MP11" s="40">
        <v>-0.84723010723681114</v>
      </c>
      <c r="MQ11" s="40">
        <v>-1.9082795765199876</v>
      </c>
      <c r="MR11" s="40">
        <v>3.6054497850253426</v>
      </c>
      <c r="MS11" s="40">
        <v>3.9204759676983372</v>
      </c>
      <c r="MT11" s="40">
        <v>-2.3716515301778145</v>
      </c>
      <c r="MU11" s="40">
        <v>-68.700139159412487</v>
      </c>
      <c r="MV11" s="40">
        <v>-100</v>
      </c>
      <c r="MW11" s="40" t="e">
        <v>#DIV/0!</v>
      </c>
      <c r="MX11" s="72"/>
      <c r="MY11" s="73" t="s">
        <v>692</v>
      </c>
    </row>
    <row r="12" spans="1:363" s="12" customFormat="1" ht="18" customHeight="1">
      <c r="A12" s="571"/>
      <c r="C12" s="36">
        <v>1.5</v>
      </c>
      <c r="D12" s="37">
        <v>9.3572843416015807</v>
      </c>
      <c r="E12" s="41">
        <v>19</v>
      </c>
      <c r="F12" s="39"/>
      <c r="G12" s="39" t="s">
        <v>698</v>
      </c>
      <c r="H12" s="40">
        <v>-0.5900780979143434</v>
      </c>
      <c r="I12" s="40">
        <v>1.9613339479049188</v>
      </c>
      <c r="J12" s="40">
        <v>2.3213350364662801</v>
      </c>
      <c r="K12" s="40">
        <v>5.1396933099834712</v>
      </c>
      <c r="L12" s="40">
        <v>4.7390462531414101</v>
      </c>
      <c r="M12" s="40">
        <v>5.0843338873317805</v>
      </c>
      <c r="N12" s="40">
        <v>3.608943165925993</v>
      </c>
      <c r="O12" s="40">
        <v>2.115976392245372</v>
      </c>
      <c r="P12" s="40">
        <v>3.6163045826951077</v>
      </c>
      <c r="Q12" s="40">
        <v>2.1010943808325493</v>
      </c>
      <c r="R12" s="40">
        <v>5.2624052675834605</v>
      </c>
      <c r="S12" s="40">
        <v>2.2575002426973754</v>
      </c>
      <c r="T12" s="40">
        <v>1.7604285307997429</v>
      </c>
      <c r="U12" s="40">
        <v>2.2034572868979438</v>
      </c>
      <c r="V12" s="40">
        <v>3.3468867968379072</v>
      </c>
      <c r="W12" s="40">
        <v>1.5787488444752427</v>
      </c>
      <c r="X12" s="40">
        <v>2.2841197909558417</v>
      </c>
      <c r="Y12" s="40">
        <v>1.4568481988183066</v>
      </c>
      <c r="Z12" s="40">
        <v>3.1688029866033958</v>
      </c>
      <c r="AA12" s="40">
        <v>10.249855325337862</v>
      </c>
      <c r="AB12" s="40">
        <v>5.07470095618838</v>
      </c>
      <c r="AC12" s="40">
        <v>0.67621318907582406</v>
      </c>
      <c r="AD12" s="40">
        <v>9.4057483529480237</v>
      </c>
      <c r="AE12" s="40">
        <v>1.6516813851861656</v>
      </c>
      <c r="AF12" s="40">
        <v>6.738711550852571</v>
      </c>
      <c r="AG12" s="40">
        <v>7.7229034914815031</v>
      </c>
      <c r="AH12" s="40">
        <v>-0.93872403113084602</v>
      </c>
      <c r="AI12" s="40">
        <v>2.8912074134709798</v>
      </c>
      <c r="AJ12" s="40">
        <v>3.0007926078603901</v>
      </c>
      <c r="AK12" s="40">
        <v>1.4424544725612378</v>
      </c>
      <c r="AL12" s="40">
        <v>0.72593749087650394</v>
      </c>
      <c r="AM12" s="40">
        <v>2.9798440440822276</v>
      </c>
      <c r="AN12" s="40">
        <v>3.1567891908322849</v>
      </c>
      <c r="AO12" s="40">
        <v>5.1412274223072103</v>
      </c>
      <c r="AP12" s="40">
        <v>5.3199002742530581</v>
      </c>
      <c r="AQ12" s="40">
        <v>1.6751961140670062</v>
      </c>
      <c r="AR12" s="40">
        <v>3.8530450975750483</v>
      </c>
      <c r="AS12" s="40">
        <v>0.2265029473696103</v>
      </c>
      <c r="AT12" s="40">
        <v>4.2867633738597846</v>
      </c>
      <c r="AU12" s="40">
        <v>4.00034493153818</v>
      </c>
      <c r="AV12" s="40">
        <v>2.037512205139862</v>
      </c>
      <c r="AW12" s="40">
        <v>2.7497183054369714</v>
      </c>
      <c r="AX12" s="40">
        <v>3.838045733917923</v>
      </c>
      <c r="AY12" s="40">
        <v>2.7317368425455584</v>
      </c>
      <c r="AZ12" s="40">
        <v>2.3890059123186802</v>
      </c>
      <c r="BA12" s="40">
        <v>2.0950180520413824</v>
      </c>
      <c r="BB12" s="40">
        <v>1.1592438217903833</v>
      </c>
      <c r="BC12" s="40">
        <v>3.5739662758183641</v>
      </c>
      <c r="BD12" s="40">
        <v>3.7241096861778828</v>
      </c>
      <c r="BE12" s="40">
        <v>6.4617660368540015</v>
      </c>
      <c r="BF12" s="40">
        <v>0.8058232875823137</v>
      </c>
      <c r="BG12" s="40">
        <v>-36.326763598783749</v>
      </c>
      <c r="BH12" s="40">
        <v>-38.330728715963346</v>
      </c>
      <c r="BI12" s="40">
        <v>-12.086298594544715</v>
      </c>
      <c r="BJ12" s="40">
        <v>-10.95111534466308</v>
      </c>
      <c r="BK12" s="40">
        <v>-8.4669612951231699</v>
      </c>
      <c r="BL12" s="40">
        <v>-9.552193890900142</v>
      </c>
      <c r="BM12" s="40">
        <v>-11.133484224614122</v>
      </c>
      <c r="BN12" s="40">
        <v>-10.968335286742004</v>
      </c>
      <c r="BO12" s="40">
        <v>-3.7742883450945186</v>
      </c>
      <c r="BP12" s="40">
        <v>-12.325461367936796</v>
      </c>
      <c r="BQ12" s="40">
        <v>-3.4238260673503333</v>
      </c>
      <c r="BR12" s="40">
        <v>-1.577252857734095</v>
      </c>
      <c r="BS12" s="40">
        <v>40.707094304372873</v>
      </c>
      <c r="BT12" s="40">
        <v>53.364829182436154</v>
      </c>
      <c r="BU12" s="40">
        <v>17.213023568156245</v>
      </c>
      <c r="BV12" s="40">
        <v>24.64448746396701</v>
      </c>
      <c r="BW12" s="40">
        <v>20.022139942974349</v>
      </c>
      <c r="BX12" s="40">
        <v>9.344452113771311</v>
      </c>
      <c r="BY12" s="40">
        <v>9.9941607334759368</v>
      </c>
      <c r="BZ12" s="40">
        <v>15.622943142298368</v>
      </c>
      <c r="CA12" s="40">
        <v>0.72466888309341471</v>
      </c>
      <c r="CB12" s="40">
        <v>1.9796856124082183</v>
      </c>
      <c r="CC12" s="40">
        <v>-1.4062581793687627</v>
      </c>
      <c r="CD12" s="40">
        <v>12.274406905413372</v>
      </c>
      <c r="CE12" s="40">
        <v>-0.96079796571935105</v>
      </c>
      <c r="CF12" s="40">
        <v>2.0092227977639396</v>
      </c>
      <c r="CG12" s="40">
        <v>10.966254945798084</v>
      </c>
      <c r="CH12" s="40">
        <v>5.6802924584407322</v>
      </c>
      <c r="CI12" s="40">
        <v>12.816749593667737</v>
      </c>
      <c r="CJ12" s="40">
        <v>15.374600956413246</v>
      </c>
      <c r="CK12" s="40">
        <v>10.615521965798891</v>
      </c>
      <c r="CL12" s="40">
        <v>1.6129675526128864</v>
      </c>
      <c r="CM12" s="40">
        <v>3.3807812031712388</v>
      </c>
      <c r="CN12" s="40">
        <v>11.028115117114254</v>
      </c>
      <c r="CO12" s="40">
        <v>6.4652766043391523</v>
      </c>
      <c r="CP12" s="40">
        <v>6.4281110767576308</v>
      </c>
      <c r="CQ12" s="40">
        <v>1.5758009024750663</v>
      </c>
      <c r="CR12" s="40">
        <v>6.085479661237045</v>
      </c>
      <c r="CS12" s="40">
        <v>-10.768516761647945</v>
      </c>
      <c r="CT12" s="40">
        <v>-10.107700945009597</v>
      </c>
      <c r="CU12" s="40">
        <v>-7.5285629300248331</v>
      </c>
      <c r="CV12" s="40">
        <v>-7.7117681062362067</v>
      </c>
      <c r="CW12" s="40">
        <v>-4.0292040402796943</v>
      </c>
      <c r="CX12" s="40">
        <v>-1.7819117663153463</v>
      </c>
      <c r="CY12" s="40">
        <v>-4.6273803711686554</v>
      </c>
      <c r="CZ12" s="40">
        <v>-3.0203641400135979</v>
      </c>
      <c r="DA12" s="40">
        <v>2.1653815634647771</v>
      </c>
      <c r="DB12" s="40">
        <v>1.8912607062355136</v>
      </c>
      <c r="DC12" s="40">
        <v>5.8760171742565603</v>
      </c>
      <c r="DD12" s="40">
        <v>-5.5240244249092711</v>
      </c>
      <c r="DE12" s="40">
        <v>12.497676357887499</v>
      </c>
      <c r="DF12" s="40">
        <v>11.675595875922411</v>
      </c>
      <c r="DG12" s="40">
        <v>-1.4806610185898563</v>
      </c>
      <c r="DH12" s="40">
        <v>-2.8420227048240605</v>
      </c>
      <c r="DI12" s="40">
        <v>-1.0395737746543006</v>
      </c>
      <c r="DJ12" s="40">
        <v>1.0683854427506105</v>
      </c>
      <c r="DK12" s="40">
        <v>3.0056088102750778</v>
      </c>
      <c r="DL12" s="40">
        <v>3.4094591289362484</v>
      </c>
      <c r="DM12" s="40">
        <v>-0.77485875363606738</v>
      </c>
      <c r="DN12" s="40">
        <v>-2.599281069840842</v>
      </c>
      <c r="DO12" s="40">
        <v>-3.9134540863365999</v>
      </c>
      <c r="DP12" s="40">
        <v>-100</v>
      </c>
      <c r="DQ12" s="40">
        <v>-100</v>
      </c>
      <c r="DR12" s="40">
        <v>-100</v>
      </c>
      <c r="DS12" s="40">
        <v>-100</v>
      </c>
      <c r="DT12" s="40">
        <v>-100</v>
      </c>
      <c r="DU12" s="40">
        <v>-100</v>
      </c>
      <c r="DV12" s="40">
        <v>-100</v>
      </c>
      <c r="DW12" s="40">
        <v>-100</v>
      </c>
      <c r="DX12" s="40">
        <v>1.2107057573820299</v>
      </c>
      <c r="DY12" s="40">
        <v>4.9835963973328603</v>
      </c>
      <c r="DZ12" s="40">
        <v>3.1419148372750385</v>
      </c>
      <c r="EA12" s="40">
        <v>3.1373237617006424</v>
      </c>
      <c r="EB12" s="40">
        <v>2.4470646738712531</v>
      </c>
      <c r="EC12" s="40">
        <v>1.7764054906148914</v>
      </c>
      <c r="ED12" s="40">
        <v>6.0163747984336027</v>
      </c>
      <c r="EE12" s="40">
        <v>3.7777934326045397</v>
      </c>
      <c r="EF12" s="40">
        <v>4.395259494969352</v>
      </c>
      <c r="EG12" s="40">
        <v>2.4241793630472586</v>
      </c>
      <c r="EH12" s="40">
        <v>2.2684137778699238</v>
      </c>
      <c r="EI12" s="40">
        <v>4.0420918207392731</v>
      </c>
      <c r="EJ12" s="40">
        <v>2.7981584782906168</v>
      </c>
      <c r="EK12" s="40">
        <v>2.8933396905493964</v>
      </c>
      <c r="EL12" s="40">
        <v>2.9886873817667379</v>
      </c>
      <c r="EM12" s="40">
        <v>2.2615361774952447</v>
      </c>
      <c r="EN12" s="40">
        <v>3.6326675561410866</v>
      </c>
      <c r="EO12" s="40">
        <v>-28.661505071002111</v>
      </c>
      <c r="EP12" s="40">
        <v>-9.674205047249103</v>
      </c>
      <c r="EQ12" s="40">
        <v>-8.6427421155447917</v>
      </c>
      <c r="ER12" s="40">
        <v>-5.8967605855939809</v>
      </c>
      <c r="ES12" s="40">
        <v>34.469794834914779</v>
      </c>
      <c r="ET12" s="40">
        <v>17.984535234252832</v>
      </c>
      <c r="EU12" s="40">
        <v>8.5996535546753137</v>
      </c>
      <c r="EV12" s="40">
        <v>4.3216051300329212</v>
      </c>
      <c r="EW12" s="40">
        <v>4.4516960366601381</v>
      </c>
      <c r="EX12" s="40">
        <v>11.08911122541241</v>
      </c>
      <c r="EY12" s="40">
        <v>5.1491384315512647</v>
      </c>
      <c r="EZ12" s="40">
        <v>7.8857005893624859</v>
      </c>
      <c r="FA12" s="40">
        <v>-1.7941270289259137</v>
      </c>
      <c r="FB12" s="40">
        <v>-8.45535531172807</v>
      </c>
      <c r="FC12" s="40">
        <v>-3.4649081947494267</v>
      </c>
      <c r="FD12" s="40">
        <v>0.38946561819184922</v>
      </c>
      <c r="FE12" s="40">
        <v>4.193317969478187</v>
      </c>
      <c r="FF12" s="40">
        <v>2.4215802929868175</v>
      </c>
      <c r="FG12" s="40">
        <v>0.95074628105358272</v>
      </c>
      <c r="FH12" s="40">
        <v>-0.13417698676637713</v>
      </c>
      <c r="FI12" s="40">
        <v>-71.899950873230139</v>
      </c>
      <c r="FJ12" s="40">
        <v>-100</v>
      </c>
      <c r="FK12" s="40">
        <v>-100</v>
      </c>
      <c r="FL12" s="40">
        <v>3.0863660057761848</v>
      </c>
      <c r="FM12" s="40">
        <v>3.4631460023577745</v>
      </c>
      <c r="FN12" s="40">
        <v>3.3065329826398084</v>
      </c>
      <c r="FO12" s="40">
        <v>2.7272404572618285</v>
      </c>
      <c r="FP12" s="40">
        <v>-10.611346963318653</v>
      </c>
      <c r="FQ12" s="40">
        <v>11.579118928347171</v>
      </c>
      <c r="FR12" s="40">
        <v>6.2975635756024104</v>
      </c>
      <c r="FS12" s="40">
        <v>-0.47183273265520143</v>
      </c>
      <c r="FT12" s="40">
        <v>1.4669303494182202</v>
      </c>
      <c r="FU12" s="40">
        <v>-0.90861276424693926</v>
      </c>
      <c r="FV12" s="40">
        <v>3.0863660057761848</v>
      </c>
      <c r="FW12" s="40">
        <v>3.4631460023577745</v>
      </c>
      <c r="FX12" s="40">
        <v>3.3065329826398084</v>
      </c>
      <c r="FY12" s="40">
        <v>2.7272404572618285</v>
      </c>
      <c r="FZ12" s="40">
        <v>-10.611346963318653</v>
      </c>
      <c r="GA12" s="40">
        <v>11.579118928347171</v>
      </c>
      <c r="GB12" s="40">
        <v>6.2975635756024104</v>
      </c>
      <c r="GC12" s="40">
        <v>-1.609737092518202</v>
      </c>
      <c r="GD12" s="40">
        <v>1.9107998362508596</v>
      </c>
      <c r="GE12" s="40">
        <v>-66.733060265439235</v>
      </c>
      <c r="GF12" s="40">
        <v>-6.9364239968066954</v>
      </c>
      <c r="GG12" s="40">
        <v>6.6400611062933308</v>
      </c>
      <c r="GH12" s="40">
        <v>-14.656288762249488</v>
      </c>
      <c r="GI12" s="40">
        <v>10.268723207160363</v>
      </c>
      <c r="GJ12" s="40">
        <v>2.2357053253660837</v>
      </c>
      <c r="GK12" s="40">
        <v>-3.7730741301345603</v>
      </c>
      <c r="GL12" s="40">
        <v>-10.084093517612473</v>
      </c>
      <c r="GM12" s="40">
        <v>6.7756557572779172</v>
      </c>
      <c r="GN12" s="40">
        <v>12.337255154220372</v>
      </c>
      <c r="GO12" s="40">
        <v>-9.9183300149803131</v>
      </c>
      <c r="GP12" s="40">
        <v>10.790330028397534</v>
      </c>
      <c r="GQ12" s="40">
        <v>0.51610789949920388</v>
      </c>
      <c r="GR12" s="40">
        <v>-4.5478945190807707</v>
      </c>
      <c r="GS12" s="40">
        <v>7.0165816616455601</v>
      </c>
      <c r="GT12" s="40">
        <v>-12.305565381110512</v>
      </c>
      <c r="GU12" s="40">
        <v>9.8485313840357662</v>
      </c>
      <c r="GV12" s="40">
        <v>2.5727403288762645</v>
      </c>
      <c r="GW12" s="40">
        <v>-5.1241062804646162</v>
      </c>
      <c r="GX12" s="40">
        <v>-11.379748667656756</v>
      </c>
      <c r="GY12" s="40">
        <v>8.3444457943143533</v>
      </c>
      <c r="GZ12" s="40">
        <v>10.694516053029318</v>
      </c>
      <c r="HA12" s="40">
        <v>-7.1291712332130572</v>
      </c>
      <c r="HB12" s="40">
        <v>7.6276204307512216</v>
      </c>
      <c r="HC12" s="40">
        <v>2.7501061777712721E-2</v>
      </c>
      <c r="HD12" s="40">
        <v>-4.1323299605513597</v>
      </c>
      <c r="HE12" s="40">
        <v>8.2138593347611248</v>
      </c>
      <c r="HF12" s="40">
        <v>-13.805909154072509</v>
      </c>
      <c r="HG12" s="40">
        <v>10.611328361093399</v>
      </c>
      <c r="HH12" s="40">
        <v>1.7431343805120179</v>
      </c>
      <c r="HI12" s="40">
        <v>-3.5231966978974611</v>
      </c>
      <c r="HJ12" s="40">
        <v>-5.2972448507072727</v>
      </c>
      <c r="HK12" s="40">
        <v>3.2587318006682722</v>
      </c>
      <c r="HL12" s="40">
        <v>6.0607795749335338</v>
      </c>
      <c r="HM12" s="40">
        <v>0.92356674467497157</v>
      </c>
      <c r="HN12" s="40">
        <v>-4.2278420487207313E-4</v>
      </c>
      <c r="HO12" s="40">
        <v>5.0332511719932711</v>
      </c>
      <c r="HP12" s="40">
        <v>-3.2483752373884727</v>
      </c>
      <c r="HQ12" s="40">
        <v>-0.48724425567623086</v>
      </c>
      <c r="HR12" s="40">
        <v>-10.473451989141324</v>
      </c>
      <c r="HS12" s="40">
        <v>10.729135938872233</v>
      </c>
      <c r="HT12" s="40">
        <v>0.20382383448888675</v>
      </c>
      <c r="HU12" s="40">
        <v>-4.2046398694377416</v>
      </c>
      <c r="HV12" s="40">
        <v>-3.1781167913932364</v>
      </c>
      <c r="HW12" s="40">
        <v>3.4361561463865939</v>
      </c>
      <c r="HX12" s="40">
        <v>8.1010821812813987</v>
      </c>
      <c r="HY12" s="40">
        <v>1.0950722705367752</v>
      </c>
      <c r="HZ12" s="40">
        <v>-3.4610116581610555</v>
      </c>
      <c r="IA12" s="40">
        <v>7.2830285812528928</v>
      </c>
      <c r="IB12" s="40">
        <v>-6.6269362123970126</v>
      </c>
      <c r="IC12" s="40">
        <v>3.5441016677850712</v>
      </c>
      <c r="ID12" s="40">
        <v>-10.719332229338036</v>
      </c>
      <c r="IE12" s="40">
        <v>8.6393085259949061</v>
      </c>
      <c r="IF12" s="40">
        <v>0.90323107272638481</v>
      </c>
      <c r="IG12" s="40">
        <v>-3.1899731660081159</v>
      </c>
      <c r="IH12" s="40">
        <v>-4.2096742471987767</v>
      </c>
      <c r="II12" s="40">
        <v>3.0910751509248087</v>
      </c>
      <c r="IJ12" s="40">
        <v>7.7906933308285744</v>
      </c>
      <c r="IK12" s="40">
        <v>0.16846326217255125</v>
      </c>
      <c r="IL12" s="40">
        <v>-1.1565770456519431</v>
      </c>
      <c r="IM12" s="40">
        <v>7.4385487410389288</v>
      </c>
      <c r="IN12" s="40">
        <v>-4.1624815949159313</v>
      </c>
      <c r="IO12" s="40">
        <v>-1.9568357378092287</v>
      </c>
      <c r="IP12" s="40">
        <v>-43.60654097529617</v>
      </c>
      <c r="IQ12" s="40">
        <v>5.2201422177397205</v>
      </c>
      <c r="IR12" s="40">
        <v>43.844354614087422</v>
      </c>
      <c r="IS12" s="40">
        <v>-1.9399163588706614</v>
      </c>
      <c r="IT12" s="40">
        <v>-1.537457446880822</v>
      </c>
      <c r="IU12" s="40">
        <v>1.8688083424536615</v>
      </c>
      <c r="IV12" s="40">
        <v>5.9061989604204115</v>
      </c>
      <c r="IW12" s="40">
        <v>0.35461566357693641</v>
      </c>
      <c r="IX12" s="40">
        <v>6.8302917486906978</v>
      </c>
      <c r="IY12" s="40">
        <v>-2.1090618071950615</v>
      </c>
      <c r="IZ12" s="40">
        <v>5.5679447097548405</v>
      </c>
      <c r="JA12" s="40">
        <v>-8.2213114647316843E-2</v>
      </c>
      <c r="JB12" s="40">
        <v>-19.378802283692181</v>
      </c>
      <c r="JC12" s="40">
        <v>14.685540324414063</v>
      </c>
      <c r="JD12" s="40">
        <v>9.9367554960780211</v>
      </c>
      <c r="JE12" s="40">
        <v>4.2772252949789333</v>
      </c>
      <c r="JF12" s="40">
        <v>-5.1888671380845039</v>
      </c>
      <c r="JG12" s="40">
        <v>-7.1938807208345139</v>
      </c>
      <c r="JH12" s="40">
        <v>6.5354779866040786</v>
      </c>
      <c r="JI12" s="40">
        <v>5.490109143635479</v>
      </c>
      <c r="JJ12" s="40">
        <v>-6.9350297559183929</v>
      </c>
      <c r="JK12" s="40">
        <v>-0.8893530065348898</v>
      </c>
      <c r="JL12" s="40">
        <v>2.0628630373206818</v>
      </c>
      <c r="JM12" s="40">
        <v>13.782173743475838</v>
      </c>
      <c r="JN12" s="40">
        <v>-28.88264290188728</v>
      </c>
      <c r="JO12" s="40">
        <v>18.12476872123527</v>
      </c>
      <c r="JP12" s="40">
        <v>19.589873383086626</v>
      </c>
      <c r="JQ12" s="40">
        <v>-0.69010014521194307</v>
      </c>
      <c r="JR12" s="40">
        <v>1.2136093300559878</v>
      </c>
      <c r="JS12" s="40">
        <v>-5.0897227875105813</v>
      </c>
      <c r="JT12" s="40">
        <v>2.1410033722767139</v>
      </c>
      <c r="JU12" s="40">
        <v>-3.0953084428054183</v>
      </c>
      <c r="JV12" s="40">
        <v>-5.3159300607824207</v>
      </c>
      <c r="JW12" s="40">
        <v>6.4421084427301878</v>
      </c>
      <c r="JX12" s="40">
        <v>-2.1315372882144601</v>
      </c>
      <c r="JY12" s="40">
        <v>13.742453990224575</v>
      </c>
      <c r="JZ12" s="40">
        <v>-32.125051997792184</v>
      </c>
      <c r="KA12" s="40">
        <v>23.369174924808192</v>
      </c>
      <c r="KB12" s="40">
        <v>0.59040894508693498</v>
      </c>
      <c r="KC12" s="65">
        <v>4.5352748667653486E-2</v>
      </c>
      <c r="KD12" s="40">
        <v>4.1175718518875186</v>
      </c>
      <c r="KE12" s="40">
        <v>-5.2777598139907269</v>
      </c>
      <c r="KF12" s="40">
        <v>6.2167211638200399</v>
      </c>
      <c r="KG12" s="40">
        <v>-0.82614767916244602</v>
      </c>
      <c r="KH12" s="40">
        <v>-8.0590148961414769</v>
      </c>
      <c r="KI12" s="40">
        <v>8.2356441200717398</v>
      </c>
      <c r="KJ12" s="40">
        <v>3.1017362285721504</v>
      </c>
      <c r="KK12" s="40">
        <v>13.437270585493778</v>
      </c>
      <c r="KL12" s="40">
        <v>-29.47060316485279</v>
      </c>
      <c r="KM12" s="40">
        <v>10.085583760977144</v>
      </c>
      <c r="KN12" s="40">
        <v>19.778464327343073</v>
      </c>
      <c r="KO12" s="40">
        <v>-0.68573196764546651</v>
      </c>
      <c r="KP12" s="40">
        <v>-8.1482908173226036</v>
      </c>
      <c r="KQ12" s="40">
        <v>-6.5866523619587838</v>
      </c>
      <c r="KR12" s="40">
        <v>8.1872254986954118</v>
      </c>
      <c r="KS12" s="40">
        <v>1.2863577343572814</v>
      </c>
      <c r="KT12" s="40">
        <v>-6.2967405311542137</v>
      </c>
      <c r="KU12" s="40">
        <v>8.6599996466615607</v>
      </c>
      <c r="KV12" s="40">
        <v>-1.0701300809456598</v>
      </c>
      <c r="KW12" s="40">
        <v>11.351534195039207</v>
      </c>
      <c r="KX12" s="40">
        <v>-30.422216573958465</v>
      </c>
      <c r="KY12" s="40">
        <v>-100</v>
      </c>
      <c r="KZ12" s="40" t="e">
        <v>#DIV/0!</v>
      </c>
      <c r="LA12" s="40" t="e">
        <v>#DIV/0!</v>
      </c>
      <c r="LB12" s="40" t="e">
        <v>#DIV/0!</v>
      </c>
      <c r="LC12" s="40" t="e">
        <v>#DIV/0!</v>
      </c>
      <c r="LD12" s="40" t="e">
        <v>#DIV/0!</v>
      </c>
      <c r="LE12" s="40" t="e">
        <v>#DIV/0!</v>
      </c>
      <c r="LF12" s="40" t="e">
        <v>#DIV/0!</v>
      </c>
      <c r="LG12" s="40">
        <v>-6.407904100487201</v>
      </c>
      <c r="LH12" s="40">
        <v>-3.9723535760659558</v>
      </c>
      <c r="LI12" s="40">
        <v>9.3465487814613937</v>
      </c>
      <c r="LJ12" s="40">
        <v>2.9878318564932727</v>
      </c>
      <c r="LK12" s="40">
        <v>-2.919016833569799</v>
      </c>
      <c r="LL12" s="40">
        <v>-5.6569248018922877</v>
      </c>
      <c r="LM12" s="40">
        <v>9.3416815238576589</v>
      </c>
      <c r="LN12" s="40">
        <v>2.2985732614279328</v>
      </c>
      <c r="LO12" s="40">
        <v>-3.5545475155604294</v>
      </c>
      <c r="LP12" s="40">
        <v>-1.7266254233973797</v>
      </c>
      <c r="LQ12" s="40">
        <v>7.0328848758577607</v>
      </c>
      <c r="LR12" s="40">
        <v>2.9072381320902139</v>
      </c>
      <c r="LS12" s="40">
        <v>-5.3755278562958608</v>
      </c>
      <c r="LT12" s="40">
        <v>-1.8760785095091848</v>
      </c>
      <c r="LU12" s="40">
        <v>8.8891948620633912</v>
      </c>
      <c r="LV12" s="40">
        <v>1.6768731667993677</v>
      </c>
      <c r="LW12" s="40">
        <v>-5.2879146918062787</v>
      </c>
      <c r="LX12" s="40">
        <v>-1.7851504728116936</v>
      </c>
      <c r="LY12" s="40">
        <v>8.1203831489613947</v>
      </c>
      <c r="LZ12" s="40">
        <v>3.0401653340480124</v>
      </c>
      <c r="MA12" s="40">
        <v>-34.802241640522084</v>
      </c>
      <c r="MB12" s="40">
        <v>24.355502152625988</v>
      </c>
      <c r="MC12" s="40">
        <v>9.3550489212156833</v>
      </c>
      <c r="MD12" s="40">
        <v>6.1373072295308049</v>
      </c>
      <c r="ME12" s="40">
        <v>-6.8349905396220834</v>
      </c>
      <c r="MF12" s="40">
        <v>9.1101993820410314</v>
      </c>
      <c r="MG12" s="40">
        <v>0.65658523567945792</v>
      </c>
      <c r="MH12" s="40">
        <v>1.95625761172073</v>
      </c>
      <c r="MI12" s="40">
        <v>-6.718812107249164</v>
      </c>
      <c r="MJ12" s="40">
        <v>16.04364060038148</v>
      </c>
      <c r="MK12" s="40">
        <v>-4.7255568233176604</v>
      </c>
      <c r="ML12" s="40">
        <v>4.6097233508995288</v>
      </c>
      <c r="MM12" s="40">
        <v>-15.088279181183424</v>
      </c>
      <c r="MN12" s="40">
        <v>8.172490358335665</v>
      </c>
      <c r="MO12" s="40">
        <v>0.4682158096076563</v>
      </c>
      <c r="MP12" s="40">
        <v>8.7864944164532091</v>
      </c>
      <c r="MQ12" s="40">
        <v>-11.870893304094992</v>
      </c>
      <c r="MR12" s="40">
        <v>6.3330895170657442</v>
      </c>
      <c r="MS12" s="40">
        <v>-0.97456674176777369</v>
      </c>
      <c r="MT12" s="40">
        <v>7.6173599289439409</v>
      </c>
      <c r="MU12" s="40">
        <v>-75.202405057783267</v>
      </c>
      <c r="MV12" s="40">
        <v>-100</v>
      </c>
      <c r="MW12" s="40" t="e">
        <v>#DIV/0!</v>
      </c>
      <c r="MX12" s="75"/>
      <c r="MY12" s="73" t="s">
        <v>699</v>
      </c>
    </row>
    <row r="13" spans="1:363" s="13" customFormat="1" ht="18" customHeight="1">
      <c r="A13" s="571"/>
      <c r="B13" s="35"/>
      <c r="C13" s="36">
        <v>1.6</v>
      </c>
      <c r="D13" s="37">
        <v>6.3705401898818703</v>
      </c>
      <c r="E13" s="38">
        <v>20</v>
      </c>
      <c r="F13" s="39"/>
      <c r="G13" s="39" t="s">
        <v>700</v>
      </c>
      <c r="H13" s="40">
        <v>2.9736438616065612</v>
      </c>
      <c r="I13" s="40">
        <v>3.6641259855207693</v>
      </c>
      <c r="J13" s="40">
        <v>4.4197429720040873</v>
      </c>
      <c r="K13" s="40">
        <v>4.2610022091862589</v>
      </c>
      <c r="L13" s="40">
        <v>6.6795230650197368</v>
      </c>
      <c r="M13" s="40">
        <v>5.578163035975308</v>
      </c>
      <c r="N13" s="40">
        <v>4.7599272557710606</v>
      </c>
      <c r="O13" s="40">
        <v>9.1985812585289324</v>
      </c>
      <c r="P13" s="40">
        <v>7.5616463232011029</v>
      </c>
      <c r="Q13" s="40">
        <v>7.3195193038358752</v>
      </c>
      <c r="R13" s="40">
        <v>9.5254087563913856</v>
      </c>
      <c r="S13" s="40">
        <v>6.0718731562779453</v>
      </c>
      <c r="T13" s="40">
        <v>2.4732030320638643</v>
      </c>
      <c r="U13" s="40">
        <v>4.7588054502063244</v>
      </c>
      <c r="V13" s="40">
        <v>4.0233389966503665</v>
      </c>
      <c r="W13" s="40">
        <v>4.3388929585411091</v>
      </c>
      <c r="X13" s="40">
        <v>3.5670001905079118</v>
      </c>
      <c r="Y13" s="40">
        <v>3.9558705684765556</v>
      </c>
      <c r="Z13" s="40">
        <v>3.185250048723546</v>
      </c>
      <c r="AA13" s="40">
        <v>3.4957772933425417</v>
      </c>
      <c r="AB13" s="40">
        <v>5.384231478782624</v>
      </c>
      <c r="AC13" s="40">
        <v>1.8956309408058445</v>
      </c>
      <c r="AD13" s="40">
        <v>7.5732599823312938</v>
      </c>
      <c r="AE13" s="40">
        <v>7.5119152259744766</v>
      </c>
      <c r="AF13" s="40">
        <v>7.2998394187129776</v>
      </c>
      <c r="AG13" s="40">
        <v>8.7348648867954921</v>
      </c>
      <c r="AH13" s="40">
        <v>3.8215866095365953</v>
      </c>
      <c r="AI13" s="40">
        <v>6.0490348202594646</v>
      </c>
      <c r="AJ13" s="40">
        <v>5.4638561069110523</v>
      </c>
      <c r="AK13" s="40">
        <v>4.8657344506058706</v>
      </c>
      <c r="AL13" s="40">
        <v>7.8426154123170306</v>
      </c>
      <c r="AM13" s="40">
        <v>2.53131068177521</v>
      </c>
      <c r="AN13" s="40">
        <v>2.9346372079140082</v>
      </c>
      <c r="AO13" s="40">
        <v>0.98236352249423931</v>
      </c>
      <c r="AP13" s="40">
        <v>0.35245318663869796</v>
      </c>
      <c r="AQ13" s="40">
        <v>2.9093815226947726</v>
      </c>
      <c r="AR13" s="40">
        <v>2.6322142062514189</v>
      </c>
      <c r="AS13" s="40">
        <v>0.47030542780682083</v>
      </c>
      <c r="AT13" s="40">
        <v>1.7114518689164555</v>
      </c>
      <c r="AU13" s="40">
        <v>0.99148081621240181</v>
      </c>
      <c r="AV13" s="40">
        <v>2.574382228596221</v>
      </c>
      <c r="AW13" s="40">
        <v>2.4694118366870015</v>
      </c>
      <c r="AX13" s="40">
        <v>1.9189691897341277</v>
      </c>
      <c r="AY13" s="40">
        <v>2.247374000207742</v>
      </c>
      <c r="AZ13" s="40">
        <v>1.6504869832884026</v>
      </c>
      <c r="BA13" s="40">
        <v>0.42595608467217971</v>
      </c>
      <c r="BB13" s="40">
        <v>2.6337018850437204</v>
      </c>
      <c r="BC13" s="40">
        <v>1.9921540874947823</v>
      </c>
      <c r="BD13" s="40">
        <v>2.0612247852118202</v>
      </c>
      <c r="BE13" s="40">
        <v>4.9445946852541027</v>
      </c>
      <c r="BF13" s="40">
        <v>-1.3154732171721406</v>
      </c>
      <c r="BG13" s="40">
        <v>-24.694762435777122</v>
      </c>
      <c r="BH13" s="40">
        <v>-23.910279926169565</v>
      </c>
      <c r="BI13" s="40">
        <v>-7.7315189522019381</v>
      </c>
      <c r="BJ13" s="40">
        <v>-8.2857122123647997</v>
      </c>
      <c r="BK13" s="40">
        <v>-8.4937340397157186</v>
      </c>
      <c r="BL13" s="40">
        <v>-5.6489962196116608</v>
      </c>
      <c r="BM13" s="40">
        <v>-7.4058861412877377</v>
      </c>
      <c r="BN13" s="40">
        <v>-4.9161644622529082</v>
      </c>
      <c r="BO13" s="40">
        <v>1.6694437899792689</v>
      </c>
      <c r="BP13" s="40">
        <v>0.23426514088285444</v>
      </c>
      <c r="BQ13" s="40">
        <v>3.5617728651690328</v>
      </c>
      <c r="BR13" s="40">
        <v>9.5983713212348221</v>
      </c>
      <c r="BS13" s="40">
        <v>21.969597816873019</v>
      </c>
      <c r="BT13" s="40">
        <v>13.08957100539196</v>
      </c>
      <c r="BU13" s="40">
        <v>15.29846436752868</v>
      </c>
      <c r="BV13" s="40">
        <v>3.7535447078257675</v>
      </c>
      <c r="BW13" s="40">
        <v>11.120288496489025</v>
      </c>
      <c r="BX13" s="40">
        <v>7.0483336547270738</v>
      </c>
      <c r="BY13" s="40">
        <v>11.274287340913844</v>
      </c>
      <c r="BZ13" s="40">
        <v>9.9191927462306779</v>
      </c>
      <c r="CA13" s="40">
        <v>10.334055808286564</v>
      </c>
      <c r="CB13" s="40">
        <v>7.0832190600376208</v>
      </c>
      <c r="CC13" s="40">
        <v>4.5711611348401107</v>
      </c>
      <c r="CD13" s="40">
        <v>1.0978891654434619</v>
      </c>
      <c r="CE13" s="40">
        <v>9.9442624725856206</v>
      </c>
      <c r="CF13" s="40">
        <v>8.1609653876092807</v>
      </c>
      <c r="CG13" s="40">
        <v>2.2020822367498738</v>
      </c>
      <c r="CH13" s="40">
        <v>3.9736374862429926</v>
      </c>
      <c r="CI13" s="40">
        <v>4.6352930605640097</v>
      </c>
      <c r="CJ13" s="40">
        <v>4.2286701586353104</v>
      </c>
      <c r="CK13" s="40">
        <v>0.1927472970310049</v>
      </c>
      <c r="CL13" s="40">
        <v>4.8582621484737558</v>
      </c>
      <c r="CM13" s="40">
        <v>0.4055952971825576</v>
      </c>
      <c r="CN13" s="40">
        <v>0.96455963374835108</v>
      </c>
      <c r="CO13" s="40">
        <v>2.7635231996252543</v>
      </c>
      <c r="CP13" s="40">
        <v>4.5129872524122874</v>
      </c>
      <c r="CQ13" s="40">
        <v>1.1931597271203316</v>
      </c>
      <c r="CR13" s="40">
        <v>6.0614811984059429</v>
      </c>
      <c r="CS13" s="40">
        <v>6.9742069716266712</v>
      </c>
      <c r="CT13" s="40">
        <v>7.3008793952610489</v>
      </c>
      <c r="CU13" s="40">
        <v>7.7022770454794056</v>
      </c>
      <c r="CV13" s="40">
        <v>5.8549290444569522</v>
      </c>
      <c r="CW13" s="40">
        <v>6.239784525955173</v>
      </c>
      <c r="CX13" s="40">
        <v>2.5509344112444694</v>
      </c>
      <c r="CY13" s="40">
        <v>-1.1381758454316611</v>
      </c>
      <c r="CZ13" s="40">
        <v>6.0696274043307881</v>
      </c>
      <c r="DA13" s="40">
        <v>-2.7928691201250899</v>
      </c>
      <c r="DB13" s="40">
        <v>-3.953942789654235</v>
      </c>
      <c r="DC13" s="40">
        <v>4.9867413068940039</v>
      </c>
      <c r="DD13" s="40">
        <v>2.6610776841987587</v>
      </c>
      <c r="DE13" s="40">
        <v>2.139868511119289</v>
      </c>
      <c r="DF13" s="40">
        <v>6.3263885858818867</v>
      </c>
      <c r="DG13" s="40">
        <v>3.2297418713860253</v>
      </c>
      <c r="DH13" s="40">
        <v>2.7588552022086503</v>
      </c>
      <c r="DI13" s="40">
        <v>0.35287297167567999</v>
      </c>
      <c r="DJ13" s="40">
        <v>1.6204768441660207</v>
      </c>
      <c r="DK13" s="40">
        <v>3.2901424301908406</v>
      </c>
      <c r="DL13" s="40">
        <v>2.6915629003066925</v>
      </c>
      <c r="DM13" s="40">
        <v>5.7448775674699277</v>
      </c>
      <c r="DN13" s="40">
        <v>4.8698296121703493</v>
      </c>
      <c r="DO13" s="40">
        <v>4.663797584462273</v>
      </c>
      <c r="DP13" s="40">
        <v>-100</v>
      </c>
      <c r="DQ13" s="40">
        <v>-100</v>
      </c>
      <c r="DR13" s="40">
        <v>-100</v>
      </c>
      <c r="DS13" s="40">
        <v>-100</v>
      </c>
      <c r="DT13" s="40">
        <v>-100</v>
      </c>
      <c r="DU13" s="40">
        <v>-100</v>
      </c>
      <c r="DV13" s="40">
        <v>-100</v>
      </c>
      <c r="DW13" s="40">
        <v>-100</v>
      </c>
      <c r="DX13" s="40">
        <v>3.6988512228432597</v>
      </c>
      <c r="DY13" s="40">
        <v>5.5127436716466036</v>
      </c>
      <c r="DZ13" s="40">
        <v>7.17103820117147</v>
      </c>
      <c r="EA13" s="40">
        <v>7.6014077732145182</v>
      </c>
      <c r="EB13" s="40">
        <v>3.7474635598673416</v>
      </c>
      <c r="EC13" s="40">
        <v>3.949135454771266</v>
      </c>
      <c r="ED13" s="40">
        <v>4.0236350326692758</v>
      </c>
      <c r="EE13" s="40">
        <v>5.4959480943139312</v>
      </c>
      <c r="EF13" s="40">
        <v>6.5364403904666375</v>
      </c>
      <c r="EG13" s="40">
        <v>5.4512790229077837</v>
      </c>
      <c r="EH13" s="40">
        <v>4.3893010778574819</v>
      </c>
      <c r="EI13" s="40">
        <v>1.4078353626062068</v>
      </c>
      <c r="EJ13" s="40">
        <v>1.6049538624427271</v>
      </c>
      <c r="EK13" s="40">
        <v>2.0210604893415649</v>
      </c>
      <c r="EL13" s="40">
        <v>1.9386787353103898</v>
      </c>
      <c r="EM13" s="40">
        <v>1.6515516137116037</v>
      </c>
      <c r="EN13" s="40">
        <v>1.8380242705837873</v>
      </c>
      <c r="EO13" s="40">
        <v>-18.680954393926271</v>
      </c>
      <c r="EP13" s="40">
        <v>-7.4797094334881251</v>
      </c>
      <c r="EQ13" s="40">
        <v>-3.5840886599455786</v>
      </c>
      <c r="ER13" s="40">
        <v>4.4691635426544281</v>
      </c>
      <c r="ES13" s="40">
        <v>16.60241427809585</v>
      </c>
      <c r="ET13" s="40">
        <v>7.2965792414610746</v>
      </c>
      <c r="EU13" s="40">
        <v>10.512798018598886</v>
      </c>
      <c r="EV13" s="40">
        <v>4.1566827039420673</v>
      </c>
      <c r="EW13" s="40">
        <v>6.4545165903589634</v>
      </c>
      <c r="EX13" s="40">
        <v>4.2855869350286753</v>
      </c>
      <c r="EY13" s="40">
        <v>1.7461438634788067</v>
      </c>
      <c r="EZ13" s="40">
        <v>2.7684090104920074</v>
      </c>
      <c r="FA13" s="40">
        <v>4.8172551065458862</v>
      </c>
      <c r="FB13" s="40">
        <v>6.9502155030133821</v>
      </c>
      <c r="FC13" s="40">
        <v>2.4863602173383299</v>
      </c>
      <c r="FD13" s="40">
        <v>-0.34453964556028893</v>
      </c>
      <c r="FE13" s="40">
        <v>3.1943916048365395</v>
      </c>
      <c r="FF13" s="40">
        <v>4.0665946999777702</v>
      </c>
      <c r="FG13" s="40">
        <v>1.745888767179963</v>
      </c>
      <c r="FH13" s="40">
        <v>4.4092293128327924</v>
      </c>
      <c r="FI13" s="40">
        <v>-66.690679441087184</v>
      </c>
      <c r="FJ13" s="40">
        <v>-100</v>
      </c>
      <c r="FK13" s="40">
        <v>-100</v>
      </c>
      <c r="FL13" s="40">
        <v>6.0152660949117376</v>
      </c>
      <c r="FM13" s="40">
        <v>4.313735773283156</v>
      </c>
      <c r="FN13" s="40">
        <v>4.3964063962737043</v>
      </c>
      <c r="FO13" s="40">
        <v>1.8070543018400258</v>
      </c>
      <c r="FP13" s="40">
        <v>-7.0952905005728866</v>
      </c>
      <c r="FQ13" s="40">
        <v>9.4438756917030418</v>
      </c>
      <c r="FR13" s="40">
        <v>4.1010084127367747</v>
      </c>
      <c r="FS13" s="40">
        <v>1.6172127235464018</v>
      </c>
      <c r="FT13" s="40">
        <v>0.90137142998062814</v>
      </c>
      <c r="FU13" s="40">
        <v>4.4711302376045694</v>
      </c>
      <c r="FV13" s="40">
        <v>6.0152660949117376</v>
      </c>
      <c r="FW13" s="40">
        <v>4.313735773283156</v>
      </c>
      <c r="FX13" s="40">
        <v>4.3964063962737043</v>
      </c>
      <c r="FY13" s="40">
        <v>1.8070543018400258</v>
      </c>
      <c r="FZ13" s="40">
        <v>-7.0952905005728866</v>
      </c>
      <c r="GA13" s="40">
        <v>9.4438756917030418</v>
      </c>
      <c r="GB13" s="40">
        <v>4.1010084127367747</v>
      </c>
      <c r="GC13" s="40">
        <v>4.2381238451649921</v>
      </c>
      <c r="GD13" s="40">
        <v>2.1732409283448817</v>
      </c>
      <c r="GE13" s="40">
        <v>-66.474471673418165</v>
      </c>
      <c r="GF13" s="40">
        <v>-3.7575378826663837</v>
      </c>
      <c r="GG13" s="40">
        <v>9.3432466450514369</v>
      </c>
      <c r="GH13" s="40">
        <v>-2.6803435263986159</v>
      </c>
      <c r="GI13" s="40">
        <v>1.4855486833759102</v>
      </c>
      <c r="GJ13" s="40">
        <v>1.8643921503314544</v>
      </c>
      <c r="GK13" s="40">
        <v>-0.82188202845317448</v>
      </c>
      <c r="GL13" s="40">
        <v>-0.21537099619717992</v>
      </c>
      <c r="GM13" s="40">
        <v>-0.47008554719445783</v>
      </c>
      <c r="GN13" s="40">
        <v>8.1377364411531232</v>
      </c>
      <c r="GO13" s="40">
        <v>-14.241675801619962</v>
      </c>
      <c r="GP13" s="40">
        <v>4.2996977859133523</v>
      </c>
      <c r="GQ13" s="40">
        <v>2.0870069371693489</v>
      </c>
      <c r="GR13" s="40">
        <v>-3.1121911982000228</v>
      </c>
      <c r="GS13" s="40">
        <v>10.140259244509181</v>
      </c>
      <c r="GT13" s="40">
        <v>-2.8282906106002201</v>
      </c>
      <c r="GU13" s="40">
        <v>3.839687919098921</v>
      </c>
      <c r="GV13" s="40">
        <v>0.81274356141807402</v>
      </c>
      <c r="GW13" s="40">
        <v>-1.5905171553021518</v>
      </c>
      <c r="GX13" s="40">
        <v>4.0124807649068117</v>
      </c>
      <c r="GY13" s="40">
        <v>-1.9620828991770765</v>
      </c>
      <c r="GZ13" s="40">
        <v>7.8943126121172185</v>
      </c>
      <c r="HA13" s="40">
        <v>-12.478964003755237</v>
      </c>
      <c r="HB13" s="40">
        <v>1.0109383694943261</v>
      </c>
      <c r="HC13" s="40">
        <v>-1.3764697697420445</v>
      </c>
      <c r="HD13" s="40">
        <v>-0.95116759853145538</v>
      </c>
      <c r="HE13" s="40">
        <v>9.3670119216500609</v>
      </c>
      <c r="HF13" s="40">
        <v>-2.5335210119959584</v>
      </c>
      <c r="HG13" s="40">
        <v>3.0714882395084402</v>
      </c>
      <c r="HH13" s="40">
        <v>1.1912723362273709</v>
      </c>
      <c r="HI13" s="40">
        <v>-2.3200225348800387</v>
      </c>
      <c r="HJ13" s="40">
        <v>4.3254974900943921</v>
      </c>
      <c r="HK13" s="40">
        <v>-0.17321653455114472</v>
      </c>
      <c r="HL13" s="40">
        <v>4.3226192786696345</v>
      </c>
      <c r="HM13" s="40">
        <v>-7.6022880253186287</v>
      </c>
      <c r="HN13" s="40">
        <v>0.95333584443682184</v>
      </c>
      <c r="HO13" s="40">
        <v>-1.5710125303709503</v>
      </c>
      <c r="HP13" s="40">
        <v>0.37350910042692931</v>
      </c>
      <c r="HQ13" s="40">
        <v>4.4251695375831162</v>
      </c>
      <c r="HR13" s="40">
        <v>-0.44241894625901068</v>
      </c>
      <c r="HS13" s="40">
        <v>2.5027396321012105</v>
      </c>
      <c r="HT13" s="40">
        <v>0.61738196612735408</v>
      </c>
      <c r="HU13" s="40">
        <v>0.45287241292824376</v>
      </c>
      <c r="HV13" s="40">
        <v>-0.81258735898636303</v>
      </c>
      <c r="HW13" s="40">
        <v>0.2194712163710193</v>
      </c>
      <c r="HX13" s="40">
        <v>2.3440209182320757</v>
      </c>
      <c r="HY13" s="40">
        <v>-8.178648805082787</v>
      </c>
      <c r="HZ13" s="40">
        <v>3.5255743582272743</v>
      </c>
      <c r="IA13" s="40">
        <v>-1.8361127371113639</v>
      </c>
      <c r="IB13" s="40">
        <v>-1.7408209091684768</v>
      </c>
      <c r="IC13" s="40">
        <v>5.7151718619710863</v>
      </c>
      <c r="ID13" s="40">
        <v>-1.1471436858911659</v>
      </c>
      <c r="IE13" s="40">
        <v>4.1093279306938086</v>
      </c>
      <c r="IF13" s="40">
        <v>0.51441428756677965</v>
      </c>
      <c r="IG13" s="40">
        <v>-8.6737837525006967E-2</v>
      </c>
      <c r="IH13" s="40">
        <v>-0.49298421043901897</v>
      </c>
      <c r="II13" s="40">
        <v>-0.36557756161960242</v>
      </c>
      <c r="IJ13" s="40">
        <v>1.1111353746182715</v>
      </c>
      <c r="IK13" s="40">
        <v>-6.1600650605167715</v>
      </c>
      <c r="IL13" s="40">
        <v>2.8784516003060645</v>
      </c>
      <c r="IM13" s="40">
        <v>-1.7696346021555058</v>
      </c>
      <c r="IN13" s="40">
        <v>1.0351359734733734</v>
      </c>
      <c r="IO13" s="40">
        <v>-0.59086187094671061</v>
      </c>
      <c r="IP13" s="40">
        <v>-24.56631174795973</v>
      </c>
      <c r="IQ13" s="40">
        <v>5.1938733021757599</v>
      </c>
      <c r="IR13" s="40">
        <v>21.886535010563108</v>
      </c>
      <c r="IS13" s="40">
        <v>-0.68684803618151591</v>
      </c>
      <c r="IT13" s="40">
        <v>-0.71868111937334334</v>
      </c>
      <c r="IU13" s="40">
        <v>2.7318475897651524</v>
      </c>
      <c r="IV13" s="40">
        <v>-0.77163351592126617</v>
      </c>
      <c r="IW13" s="40">
        <v>-3.6368450561161723</v>
      </c>
      <c r="IX13" s="40">
        <v>10.003923306449835</v>
      </c>
      <c r="IY13" s="40">
        <v>-3.156266788352454</v>
      </c>
      <c r="IZ13" s="40">
        <v>4.3892304530757826</v>
      </c>
      <c r="JA13" s="40">
        <v>5.2036801994170219</v>
      </c>
      <c r="JB13" s="40">
        <v>-16.051520592604845</v>
      </c>
      <c r="JC13" s="40">
        <v>-2.4647927264633438</v>
      </c>
      <c r="JD13" s="40">
        <v>24.267252840908739</v>
      </c>
      <c r="JE13" s="40">
        <v>-10.63114666031008</v>
      </c>
      <c r="JF13" s="40">
        <v>6.3305241993822534</v>
      </c>
      <c r="JG13" s="40">
        <v>-1.032716468305253</v>
      </c>
      <c r="JH13" s="40">
        <v>3.1456108427831282</v>
      </c>
      <c r="JI13" s="40">
        <v>-4.8103523731391107</v>
      </c>
      <c r="JJ13" s="40">
        <v>10.419106163245701</v>
      </c>
      <c r="JK13" s="40">
        <v>-6.0096302803015789</v>
      </c>
      <c r="JL13" s="40">
        <v>1.9403706226863449</v>
      </c>
      <c r="JM13" s="40">
        <v>1.7093994670568549</v>
      </c>
      <c r="JN13" s="40">
        <v>-8.7057728867408173</v>
      </c>
      <c r="JO13" s="40">
        <v>-4.0468148065771743</v>
      </c>
      <c r="JP13" s="40">
        <v>17.421030301163285</v>
      </c>
      <c r="JQ13" s="40">
        <v>-9.0820406361455213</v>
      </c>
      <c r="JR13" s="40">
        <v>7.0071782605264161</v>
      </c>
      <c r="JS13" s="40">
        <v>-1.4173129352197691</v>
      </c>
      <c r="JT13" s="40">
        <v>-0.84837400074353297</v>
      </c>
      <c r="JU13" s="40">
        <v>-0.3778088339334289</v>
      </c>
      <c r="JV13" s="40">
        <v>5.7303054556188044</v>
      </c>
      <c r="JW13" s="40">
        <v>-5.4863799126458161</v>
      </c>
      <c r="JX13" s="40">
        <v>3.7567209668808061</v>
      </c>
      <c r="JY13" s="40">
        <v>3.4409179344854266</v>
      </c>
      <c r="JZ13" s="40">
        <v>-11.605709976270902</v>
      </c>
      <c r="KA13" s="40">
        <v>0.56941570717556544</v>
      </c>
      <c r="KB13" s="40">
        <v>18.431512141158677</v>
      </c>
      <c r="KC13" s="40">
        <v>-8.8043999695018442</v>
      </c>
      <c r="KD13" s="40">
        <v>7.4074772156920119</v>
      </c>
      <c r="KE13" s="40">
        <v>-3.1082384651196122</v>
      </c>
      <c r="KF13" s="40">
        <v>-0.48788963681514019</v>
      </c>
      <c r="KG13" s="40">
        <v>-3.8368833506075077</v>
      </c>
      <c r="KH13" s="40">
        <v>1.926822273947721</v>
      </c>
      <c r="KI13" s="40">
        <v>1.4044051182610104</v>
      </c>
      <c r="KJ13" s="40">
        <v>-4.9125239570470995</v>
      </c>
      <c r="KK13" s="40">
        <v>2.2053858795986656</v>
      </c>
      <c r="KL13" s="40">
        <v>-3.3773094984666017</v>
      </c>
      <c r="KM13" s="40">
        <v>-1.6583954312061024</v>
      </c>
      <c r="KN13" s="40">
        <v>17.830236644134104</v>
      </c>
      <c r="KO13" s="40">
        <v>-5.0664647653250512</v>
      </c>
      <c r="KP13" s="40">
        <v>4.2793449067157496</v>
      </c>
      <c r="KQ13" s="40">
        <v>-3.5502141790251329</v>
      </c>
      <c r="KR13" s="40">
        <v>-2.8178530135530337</v>
      </c>
      <c r="KS13" s="40">
        <v>-2.6222022413789006</v>
      </c>
      <c r="KT13" s="40">
        <v>3.6015212394392364</v>
      </c>
      <c r="KU13" s="40">
        <v>0.81675367625730644</v>
      </c>
      <c r="KV13" s="40">
        <v>-2.0853005993956515</v>
      </c>
      <c r="KW13" s="40">
        <v>1.3596275223914063</v>
      </c>
      <c r="KX13" s="40">
        <v>-3.5671388223079958</v>
      </c>
      <c r="KY13" s="40">
        <v>-100</v>
      </c>
      <c r="KZ13" s="40" t="e">
        <v>#DIV/0!</v>
      </c>
      <c r="LA13" s="40" t="e">
        <v>#DIV/0!</v>
      </c>
      <c r="LB13" s="40" t="e">
        <v>#DIV/0!</v>
      </c>
      <c r="LC13" s="40" t="e">
        <v>#DIV/0!</v>
      </c>
      <c r="LD13" s="40" t="e">
        <v>#DIV/0!</v>
      </c>
      <c r="LE13" s="40" t="e">
        <v>#DIV/0!</v>
      </c>
      <c r="LF13" s="40" t="e">
        <v>#DIV/0!</v>
      </c>
      <c r="LG13" s="40">
        <v>3.5642630849420698</v>
      </c>
      <c r="LH13" s="40">
        <v>0.58985043544311111</v>
      </c>
      <c r="LI13" s="40">
        <v>-1.1827853461388287</v>
      </c>
      <c r="LJ13" s="40">
        <v>0.73427272077238115</v>
      </c>
      <c r="LK13" s="40">
        <v>5.3758013282343597</v>
      </c>
      <c r="LL13" s="40">
        <v>2.1707741504203284</v>
      </c>
      <c r="LM13" s="40">
        <v>-0.78596244421601114</v>
      </c>
      <c r="LN13" s="40">
        <v>-2.8737122997971909</v>
      </c>
      <c r="LO13" s="40">
        <v>5.5806385049873342</v>
      </c>
      <c r="LP13" s="40">
        <v>2.2439991899015723</v>
      </c>
      <c r="LQ13" s="40">
        <v>0.61827730712519724</v>
      </c>
      <c r="LR13" s="40">
        <v>-1.9157688343702119</v>
      </c>
      <c r="LS13" s="40">
        <v>4.5052127666400281</v>
      </c>
      <c r="LT13" s="40">
        <v>1.2143210943914511</v>
      </c>
      <c r="LU13" s="40">
        <v>-2.2554840939124006</v>
      </c>
      <c r="LV13" s="40">
        <v>-1.7251108202645469</v>
      </c>
      <c r="LW13" s="40">
        <v>4.9331969339922068</v>
      </c>
      <c r="LX13" s="40">
        <v>1.1325907804265114</v>
      </c>
      <c r="LY13" s="40">
        <v>-2.5307976633285278</v>
      </c>
      <c r="LZ13" s="40">
        <v>-1.5448324142958541</v>
      </c>
      <c r="MA13" s="40">
        <v>-16.209416981676185</v>
      </c>
      <c r="MB13" s="40">
        <v>15.063041074972233</v>
      </c>
      <c r="MC13" s="40">
        <v>1.5731999255073248</v>
      </c>
      <c r="MD13" s="40">
        <v>6.6787510606397262</v>
      </c>
      <c r="ME13" s="40">
        <v>-6.4778165882735124</v>
      </c>
      <c r="MF13" s="40">
        <v>5.8800607251531005</v>
      </c>
      <c r="MG13" s="40">
        <v>4.6178602041842396</v>
      </c>
      <c r="MH13" s="40">
        <v>0.54314997622162764</v>
      </c>
      <c r="MI13" s="40">
        <v>-4.4145937916528197</v>
      </c>
      <c r="MJ13" s="40">
        <v>3.7228351703310096</v>
      </c>
      <c r="MK13" s="40">
        <v>2.0703259948652999</v>
      </c>
      <c r="ML13" s="40">
        <v>1.553328387793897</v>
      </c>
      <c r="MM13" s="40">
        <v>-2.5089518902616561</v>
      </c>
      <c r="MN13" s="40">
        <v>5.8335248597600753</v>
      </c>
      <c r="MO13" s="40">
        <v>-2.1898539595165403</v>
      </c>
      <c r="MP13" s="40">
        <v>-1.2517990730725188</v>
      </c>
      <c r="MQ13" s="40">
        <v>0.95311747916775857</v>
      </c>
      <c r="MR13" s="40">
        <v>6.7280340139577817</v>
      </c>
      <c r="MS13" s="40">
        <v>-4.3710398324508333</v>
      </c>
      <c r="MT13" s="40">
        <v>1.3330728124222162</v>
      </c>
      <c r="MU13" s="40">
        <v>-67.793271019558404</v>
      </c>
      <c r="MV13" s="40">
        <v>-100</v>
      </c>
      <c r="MW13" s="40" t="e">
        <v>#DIV/0!</v>
      </c>
      <c r="MX13" s="72"/>
      <c r="MY13" s="73" t="s">
        <v>701</v>
      </c>
    </row>
    <row r="14" spans="1:363" s="13" customFormat="1" ht="18" customHeight="1">
      <c r="A14" s="571"/>
      <c r="B14" s="35"/>
      <c r="C14" s="36">
        <v>1.7</v>
      </c>
      <c r="D14" s="37">
        <v>2.22101546941082</v>
      </c>
      <c r="E14" s="38" t="s">
        <v>877</v>
      </c>
      <c r="F14" s="39"/>
      <c r="G14" s="39" t="s">
        <v>355</v>
      </c>
      <c r="H14" s="40">
        <v>6.1425506822769762</v>
      </c>
      <c r="I14" s="40">
        <v>4.9984219922297797</v>
      </c>
      <c r="J14" s="40">
        <v>7.2457498760015966</v>
      </c>
      <c r="K14" s="40">
        <v>8.3672550549494673</v>
      </c>
      <c r="L14" s="40">
        <v>1.8745982730870452</v>
      </c>
      <c r="M14" s="40">
        <v>5.2916703151902453</v>
      </c>
      <c r="N14" s="40">
        <v>3.4866504399550706</v>
      </c>
      <c r="O14" s="40">
        <v>1.612124358332693</v>
      </c>
      <c r="P14" s="40">
        <v>2.0973713193380661</v>
      </c>
      <c r="Q14" s="40">
        <v>-2.0767522008767543</v>
      </c>
      <c r="R14" s="40">
        <v>0.81491939398685531</v>
      </c>
      <c r="S14" s="40">
        <v>4.9441693954765213</v>
      </c>
      <c r="T14" s="40">
        <v>5.3520191522631819</v>
      </c>
      <c r="U14" s="40">
        <v>11.199965881022607</v>
      </c>
      <c r="V14" s="40">
        <v>4.9657752961446988</v>
      </c>
      <c r="W14" s="40">
        <v>7.1841988399951475</v>
      </c>
      <c r="X14" s="40">
        <v>10.132159768527771</v>
      </c>
      <c r="Y14" s="40">
        <v>5.4236285320673971</v>
      </c>
      <c r="Z14" s="40">
        <v>5.8816342067768801</v>
      </c>
      <c r="AA14" s="40">
        <v>6.4184651421122396</v>
      </c>
      <c r="AB14" s="40">
        <v>4.2395053132031393</v>
      </c>
      <c r="AC14" s="40">
        <v>9.6739080298323046</v>
      </c>
      <c r="AD14" s="40">
        <v>3.7015480191850543</v>
      </c>
      <c r="AE14" s="40">
        <v>3.2295126661118019</v>
      </c>
      <c r="AF14" s="40">
        <v>3.7150984023429174</v>
      </c>
      <c r="AG14" s="40">
        <v>1.8936467931543746</v>
      </c>
      <c r="AH14" s="40">
        <v>0.98351907493781709</v>
      </c>
      <c r="AI14" s="40">
        <v>-0.19499509534082904</v>
      </c>
      <c r="AJ14" s="40">
        <v>6.6501045869202784</v>
      </c>
      <c r="AK14" s="40">
        <v>7.0077531167570584</v>
      </c>
      <c r="AL14" s="40">
        <v>6.0410132416063504</v>
      </c>
      <c r="AM14" s="40">
        <v>6.9595780905204521</v>
      </c>
      <c r="AN14" s="40">
        <v>6.3167650288787911</v>
      </c>
      <c r="AO14" s="40">
        <v>7.4658229352767762</v>
      </c>
      <c r="AP14" s="40">
        <v>4.3285345803571289</v>
      </c>
      <c r="AQ14" s="40">
        <v>10.67782871439293</v>
      </c>
      <c r="AR14" s="40">
        <v>5.2355912192637817</v>
      </c>
      <c r="AS14" s="40">
        <v>8.0664806526923059</v>
      </c>
      <c r="AT14" s="40">
        <v>6.5469359143853296</v>
      </c>
      <c r="AU14" s="40">
        <v>6.2173626352161335</v>
      </c>
      <c r="AV14" s="40">
        <v>8.7994598128501735</v>
      </c>
      <c r="AW14" s="40">
        <v>7.8374884162248009</v>
      </c>
      <c r="AX14" s="40">
        <v>8.0455764549973878</v>
      </c>
      <c r="AY14" s="40">
        <v>7.5910735955153399</v>
      </c>
      <c r="AZ14" s="40">
        <v>5.1200901735871156</v>
      </c>
      <c r="BA14" s="40">
        <v>4.7543828165171647</v>
      </c>
      <c r="BB14" s="40">
        <v>5.0870321022183305</v>
      </c>
      <c r="BC14" s="40">
        <v>8.5030592424832463</v>
      </c>
      <c r="BD14" s="40">
        <v>10.955625489094459</v>
      </c>
      <c r="BE14" s="40">
        <v>14.377639854664963</v>
      </c>
      <c r="BF14" s="40">
        <v>35.317256879006464</v>
      </c>
      <c r="BG14" s="40">
        <v>37.279851350233969</v>
      </c>
      <c r="BH14" s="40">
        <v>35.294143369010811</v>
      </c>
      <c r="BI14" s="40">
        <v>65.528151103463102</v>
      </c>
      <c r="BJ14" s="40">
        <v>61.983340186440387</v>
      </c>
      <c r="BK14" s="40">
        <v>55.386196769958872</v>
      </c>
      <c r="BL14" s="40">
        <v>66.040390465176273</v>
      </c>
      <c r="BM14" s="40">
        <v>70.017759496765137</v>
      </c>
      <c r="BN14" s="40">
        <v>66.618980407938466</v>
      </c>
      <c r="BO14" s="40">
        <v>61.484321236838383</v>
      </c>
      <c r="BP14" s="40">
        <v>75.092597301853999</v>
      </c>
      <c r="BQ14" s="40">
        <v>66.111705194055389</v>
      </c>
      <c r="BR14" s="40">
        <v>68.263359976505853</v>
      </c>
      <c r="BS14" s="40">
        <v>61.57466787515213</v>
      </c>
      <c r="BT14" s="40">
        <v>46.725873031336249</v>
      </c>
      <c r="BU14" s="40">
        <v>33.928137697307818</v>
      </c>
      <c r="BV14" s="40">
        <v>14.638798763859668</v>
      </c>
      <c r="BW14" s="40">
        <v>8.5983424832173512</v>
      </c>
      <c r="BX14" s="40">
        <v>-4.305560710576259</v>
      </c>
      <c r="BY14" s="40">
        <v>-10.10660087705898</v>
      </c>
      <c r="BZ14" s="40">
        <v>-10.940309425145145</v>
      </c>
      <c r="CA14" s="40">
        <v>-12.923150183146547</v>
      </c>
      <c r="CB14" s="40">
        <v>-19.738146830172838</v>
      </c>
      <c r="CC14" s="40">
        <v>-20.584706464930264</v>
      </c>
      <c r="CD14" s="40">
        <v>-24.689256724651642</v>
      </c>
      <c r="CE14" s="40">
        <v>-19.22422850027101</v>
      </c>
      <c r="CF14" s="40">
        <v>-22.976230159953005</v>
      </c>
      <c r="CG14" s="40">
        <v>-23.903460281684801</v>
      </c>
      <c r="CH14" s="40">
        <v>-17.450378759087798</v>
      </c>
      <c r="CI14" s="40">
        <v>-10.560230108229419</v>
      </c>
      <c r="CJ14" s="40">
        <v>-8.5664831287286773</v>
      </c>
      <c r="CK14" s="40">
        <v>-8.3822229310650016</v>
      </c>
      <c r="CL14" s="40">
        <v>-8.9991976929370168</v>
      </c>
      <c r="CM14" s="40">
        <v>-8.0961702891094376</v>
      </c>
      <c r="CN14" s="40">
        <v>-8.8096328914723472</v>
      </c>
      <c r="CO14" s="40">
        <v>-6.3133960909603815</v>
      </c>
      <c r="CP14" s="40">
        <v>-6.080380931753794</v>
      </c>
      <c r="CQ14" s="40">
        <v>-16.459201112091165</v>
      </c>
      <c r="CR14" s="40">
        <v>-9.6698790333582139</v>
      </c>
      <c r="CS14" s="40">
        <v>-10.067256609739687</v>
      </c>
      <c r="CT14" s="40">
        <v>-8.968941214316871</v>
      </c>
      <c r="CU14" s="40">
        <v>-7.2522548684218862</v>
      </c>
      <c r="CV14" s="40">
        <v>-2.7211026391134681</v>
      </c>
      <c r="CW14" s="40">
        <v>-1.4363511909720472</v>
      </c>
      <c r="CX14" s="40">
        <v>-0.4911107807808861</v>
      </c>
      <c r="CY14" s="40">
        <v>-3.9512315920027703</v>
      </c>
      <c r="CZ14" s="40">
        <v>8.5161128817579055</v>
      </c>
      <c r="DA14" s="40">
        <v>6.3501764780881587</v>
      </c>
      <c r="DB14" s="40">
        <v>2.6386235748596931</v>
      </c>
      <c r="DC14" s="40">
        <v>7.7104154269772636</v>
      </c>
      <c r="DD14" s="40">
        <v>6.1708937987945234</v>
      </c>
      <c r="DE14" s="40">
        <v>5.8576652124679072</v>
      </c>
      <c r="DF14" s="40">
        <v>10.541717418212727</v>
      </c>
      <c r="DG14" s="40">
        <v>11.137000664843953</v>
      </c>
      <c r="DH14" s="40">
        <v>8.6154860732021774</v>
      </c>
      <c r="DI14" s="40">
        <v>10.895853775817116</v>
      </c>
      <c r="DJ14" s="40">
        <v>9.7902594821101019</v>
      </c>
      <c r="DK14" s="40">
        <v>11.868067510806782</v>
      </c>
      <c r="DL14" s="40">
        <v>8.619624863251758</v>
      </c>
      <c r="DM14" s="40">
        <v>4.3106723378518268</v>
      </c>
      <c r="DN14" s="40">
        <v>4.1660167905279479</v>
      </c>
      <c r="DO14" s="40">
        <v>2.9479186374966844</v>
      </c>
      <c r="DP14" s="40">
        <v>-100</v>
      </c>
      <c r="DQ14" s="40">
        <v>-100</v>
      </c>
      <c r="DR14" s="40">
        <v>-100</v>
      </c>
      <c r="DS14" s="40">
        <v>-100</v>
      </c>
      <c r="DT14" s="40">
        <v>-100</v>
      </c>
      <c r="DU14" s="40">
        <v>-100</v>
      </c>
      <c r="DV14" s="40">
        <v>-100</v>
      </c>
      <c r="DW14" s="40">
        <v>-100</v>
      </c>
      <c r="DX14" s="40">
        <v>6.1808086400349396</v>
      </c>
      <c r="DY14" s="40">
        <v>5.1936557591727706</v>
      </c>
      <c r="DZ14" s="40">
        <v>2.3916068760931921</v>
      </c>
      <c r="EA14" s="40">
        <v>1.2073051382285485</v>
      </c>
      <c r="EB14" s="40">
        <v>6.9911522401726813</v>
      </c>
      <c r="EC14" s="40">
        <v>7.5688368373591572</v>
      </c>
      <c r="ED14" s="40">
        <v>5.5077596644235172</v>
      </c>
      <c r="EE14" s="40">
        <v>5.4888744183835314</v>
      </c>
      <c r="EF14" s="40">
        <v>2.1833754702389001</v>
      </c>
      <c r="EG14" s="40">
        <v>4.3722567458781612</v>
      </c>
      <c r="EH14" s="40">
        <v>6.4399843192749557</v>
      </c>
      <c r="EI14" s="40">
        <v>7.5275540697508063</v>
      </c>
      <c r="EJ14" s="40">
        <v>6.5808854072509746</v>
      </c>
      <c r="EK14" s="40">
        <v>7.6227372564082287</v>
      </c>
      <c r="EL14" s="40">
        <v>6.9223083543891875</v>
      </c>
      <c r="EM14" s="40">
        <v>6.1561550536559366</v>
      </c>
      <c r="EN14" s="40">
        <v>20.475800746187133</v>
      </c>
      <c r="EO14" s="40">
        <v>45.837507314923556</v>
      </c>
      <c r="EP14" s="40">
        <v>61.074080992672322</v>
      </c>
      <c r="EQ14" s="40">
        <v>65.940653268638329</v>
      </c>
      <c r="ER14" s="40">
        <v>69.716551818843698</v>
      </c>
      <c r="ES14" s="40">
        <v>46.584108980082561</v>
      </c>
      <c r="ET14" s="40">
        <v>6.2982908687153412</v>
      </c>
      <c r="EU14" s="40">
        <v>-11.33681798722327</v>
      </c>
      <c r="EV14" s="40">
        <v>-21.896602989334681</v>
      </c>
      <c r="EW14" s="40">
        <v>-22.006989692448244</v>
      </c>
      <c r="EX14" s="40">
        <v>-12.463881792310431</v>
      </c>
      <c r="EY14" s="40">
        <v>-8.4794725884019329</v>
      </c>
      <c r="EZ14" s="40">
        <v>-7.042757789857589</v>
      </c>
      <c r="FA14" s="40">
        <v>-12.207208452885226</v>
      </c>
      <c r="FB14" s="40">
        <v>-6.4089261593520632</v>
      </c>
      <c r="FC14" s="40">
        <v>-1.9944984179777521</v>
      </c>
      <c r="FD14" s="40">
        <v>5.6517541110166007</v>
      </c>
      <c r="FE14" s="40">
        <v>6.5838254772087481</v>
      </c>
      <c r="FF14" s="40">
        <v>10.109822189078059</v>
      </c>
      <c r="FG14" s="40">
        <v>10.868396142288049</v>
      </c>
      <c r="FH14" s="40">
        <v>5.6770352111342106</v>
      </c>
      <c r="FI14" s="40">
        <v>5.2404603496686804</v>
      </c>
      <c r="FJ14" s="40" t="e">
        <v>#VALUE!</v>
      </c>
      <c r="FK14" s="40" t="e">
        <v>#VALUE!</v>
      </c>
      <c r="FL14" s="40">
        <v>3.6565063413351595</v>
      </c>
      <c r="FM14" s="40">
        <v>6.3687485101526562</v>
      </c>
      <c r="FN14" s="40">
        <v>5.1631133667896449</v>
      </c>
      <c r="FO14" s="40">
        <v>6.8139577488548326</v>
      </c>
      <c r="FP14" s="40">
        <v>48.927642343649438</v>
      </c>
      <c r="FQ14" s="40">
        <v>23.159093419828267</v>
      </c>
      <c r="FR14" s="40">
        <v>-16.887348081839164</v>
      </c>
      <c r="FS14" s="40">
        <v>-6.6354981893072562</v>
      </c>
      <c r="FT14" s="40">
        <v>6.1824677601372713</v>
      </c>
      <c r="FU14" s="40">
        <v>4.9633571826310288</v>
      </c>
      <c r="FV14" s="40">
        <v>3.6565063413351595</v>
      </c>
      <c r="FW14" s="40">
        <v>6.3687485101526562</v>
      </c>
      <c r="FX14" s="40">
        <v>5.1631133667896449</v>
      </c>
      <c r="FY14" s="40">
        <v>6.8139577488548326</v>
      </c>
      <c r="FZ14" s="40">
        <v>48.927642343649438</v>
      </c>
      <c r="GA14" s="40">
        <v>23.159093419828267</v>
      </c>
      <c r="GB14" s="40">
        <v>-16.887348081839164</v>
      </c>
      <c r="GC14" s="40">
        <v>-7.1290542345764294</v>
      </c>
      <c r="GD14" s="40">
        <v>8.2806074445470159</v>
      </c>
      <c r="GE14" s="40">
        <v>3.4765069316058543</v>
      </c>
      <c r="GF14" s="40">
        <v>-9.4473270817547927</v>
      </c>
      <c r="GG14" s="40">
        <v>14.995645099824117</v>
      </c>
      <c r="GH14" s="40">
        <v>-2.0464306848761851</v>
      </c>
      <c r="GI14" s="40">
        <v>-1.5668242110807853</v>
      </c>
      <c r="GJ14" s="40">
        <v>-3.1348285065122923</v>
      </c>
      <c r="GK14" s="40">
        <v>8.2424561814170971</v>
      </c>
      <c r="GL14" s="40">
        <v>1.7541404612281042</v>
      </c>
      <c r="GM14" s="40">
        <v>0.83199474686620079</v>
      </c>
      <c r="GN14" s="40">
        <v>1.9247340161227697</v>
      </c>
      <c r="GO14" s="40">
        <v>-1.779814858530699</v>
      </c>
      <c r="GP14" s="40">
        <v>-2.4402227797850173E-2</v>
      </c>
      <c r="GQ14" s="40">
        <v>-1.8127707405004827</v>
      </c>
      <c r="GR14" s="40">
        <v>-10.423409815590261</v>
      </c>
      <c r="GS14" s="40">
        <v>17.456947992207489</v>
      </c>
      <c r="GT14" s="40">
        <v>-1.0220969895049876</v>
      </c>
      <c r="GU14" s="40">
        <v>-7.4642959706277168</v>
      </c>
      <c r="GV14" s="40">
        <v>0.11421762446393302</v>
      </c>
      <c r="GW14" s="40">
        <v>6.3868508503698962</v>
      </c>
      <c r="GX14" s="40">
        <v>-8.9003455371155837E-2</v>
      </c>
      <c r="GY14" s="40">
        <v>1.3135162122622148</v>
      </c>
      <c r="GZ14" s="40">
        <v>-2.2423314435513646</v>
      </c>
      <c r="HA14" s="40">
        <v>1.120625290252562</v>
      </c>
      <c r="HB14" s="40">
        <v>4.070470234843043</v>
      </c>
      <c r="HC14" s="40">
        <v>-1.4311808169847495</v>
      </c>
      <c r="HD14" s="40">
        <v>-5.4511356080570437</v>
      </c>
      <c r="HE14" s="40">
        <v>10.871972956468909</v>
      </c>
      <c r="HF14" s="40">
        <v>1.0697744775511495</v>
      </c>
      <c r="HG14" s="40">
        <v>-4.9192226956007516</v>
      </c>
      <c r="HH14" s="40">
        <v>-4.1660118915042972</v>
      </c>
      <c r="HI14" s="40">
        <v>6.8490411779312552</v>
      </c>
      <c r="HJ14" s="40">
        <v>0.41755572391572571</v>
      </c>
      <c r="HK14" s="40">
        <v>-0.76091778429325529</v>
      </c>
      <c r="HL14" s="40">
        <v>2.8541484176899559</v>
      </c>
      <c r="HM14" s="40">
        <v>-4.3859604563853196</v>
      </c>
      <c r="HN14" s="40">
        <v>3.5967555979823373</v>
      </c>
      <c r="HO14" s="40">
        <v>-0.96751871691046176</v>
      </c>
      <c r="HP14" s="40">
        <v>-7.1116091923906595</v>
      </c>
      <c r="HQ14" s="40">
        <v>9.8816496248692118</v>
      </c>
      <c r="HR14" s="40">
        <v>-0.10974632445487487</v>
      </c>
      <c r="HS14" s="40">
        <v>1.6018670948081137</v>
      </c>
      <c r="HT14" s="40">
        <v>-3.844634945010398</v>
      </c>
      <c r="HU14" s="40">
        <v>5.883735153650747</v>
      </c>
      <c r="HV14" s="40">
        <v>1.2874081902600807</v>
      </c>
      <c r="HW14" s="40">
        <v>-1.3573316764610013</v>
      </c>
      <c r="HX14" s="40">
        <v>3.9657828096231214</v>
      </c>
      <c r="HY14" s="40">
        <v>-7.1772554433289457</v>
      </c>
      <c r="HZ14" s="40">
        <v>9.901514648506307</v>
      </c>
      <c r="IA14" s="40">
        <v>-5.8371325242548551</v>
      </c>
      <c r="IB14" s="40">
        <v>-4.6128655546269215</v>
      </c>
      <c r="IC14" s="40">
        <v>8.3365814268904614</v>
      </c>
      <c r="ID14" s="40">
        <v>-0.41872901061439904</v>
      </c>
      <c r="IE14" s="40">
        <v>4.0717636141637428</v>
      </c>
      <c r="IF14" s="40">
        <v>-4.6948111404996098</v>
      </c>
      <c r="IG14" s="40">
        <v>6.088053142780808</v>
      </c>
      <c r="IH14" s="40">
        <v>0.86133413741649179</v>
      </c>
      <c r="II14" s="40">
        <v>-3.6228021283925074</v>
      </c>
      <c r="IJ14" s="40">
        <v>3.604091228173445</v>
      </c>
      <c r="IK14" s="40">
        <v>-6.8824952734591847</v>
      </c>
      <c r="IL14" s="40">
        <v>13.474044477213837</v>
      </c>
      <c r="IM14" s="40">
        <v>-3.708707094894109</v>
      </c>
      <c r="IN14" s="40">
        <v>-1.6710035000999568</v>
      </c>
      <c r="IO14" s="40">
        <v>28.17023534463172</v>
      </c>
      <c r="IP14" s="40">
        <v>1.025563139472041</v>
      </c>
      <c r="IQ14" s="40">
        <v>2.5663997199285546</v>
      </c>
      <c r="IR14" s="40">
        <v>16.60291650209669</v>
      </c>
      <c r="IS14" s="40">
        <v>3.816161102428353</v>
      </c>
      <c r="IT14" s="40">
        <v>-3.2464752565393127</v>
      </c>
      <c r="IU14" s="40">
        <v>2.9853867279610284</v>
      </c>
      <c r="IV14" s="40">
        <v>6.0858470397707976</v>
      </c>
      <c r="IW14" s="40">
        <v>-8.7439821487424041</v>
      </c>
      <c r="IX14" s="40">
        <v>9.9771406927216617</v>
      </c>
      <c r="IY14" s="40">
        <v>4.4057555753743287</v>
      </c>
      <c r="IZ14" s="40">
        <v>-6.7145183159279753</v>
      </c>
      <c r="JA14" s="40">
        <v>29.83043201484773</v>
      </c>
      <c r="JB14" s="40">
        <v>-2.9903372104327275</v>
      </c>
      <c r="JC14" s="40">
        <v>-6.8595050171112604</v>
      </c>
      <c r="JD14" s="40">
        <v>6.4325679893231467</v>
      </c>
      <c r="JE14" s="40">
        <v>-11.136224204385698</v>
      </c>
      <c r="JF14" s="40">
        <v>-8.3445349231865293</v>
      </c>
      <c r="JG14" s="40">
        <v>-9.2515722377651315</v>
      </c>
      <c r="JH14" s="40">
        <v>-0.34512496176604657</v>
      </c>
      <c r="JI14" s="40">
        <v>-9.590328186262326</v>
      </c>
      <c r="JJ14" s="40">
        <v>7.5285901126958379</v>
      </c>
      <c r="JK14" s="40">
        <v>-3.7654733525549062</v>
      </c>
      <c r="JL14" s="40">
        <v>-7.6984443054705025</v>
      </c>
      <c r="JM14" s="40">
        <v>23.120193851326306</v>
      </c>
      <c r="JN14" s="40">
        <v>4.0493031134488149</v>
      </c>
      <c r="JO14" s="40">
        <v>-11.185843042376334</v>
      </c>
      <c r="JP14" s="40">
        <v>5.1513078902925429</v>
      </c>
      <c r="JQ14" s="40">
        <v>-3.6004651312716049</v>
      </c>
      <c r="JR14" s="40">
        <v>-0.69435107558555842</v>
      </c>
      <c r="JS14" s="40">
        <v>-7.2286533062390674</v>
      </c>
      <c r="JT14" s="40">
        <v>-0.14429677970512955</v>
      </c>
      <c r="JU14" s="40">
        <v>-10.199167295033064</v>
      </c>
      <c r="JV14" s="40">
        <v>8.5956275574763765</v>
      </c>
      <c r="JW14" s="40">
        <v>-4.5125557759429</v>
      </c>
      <c r="JX14" s="40">
        <v>-5.1717899298501209</v>
      </c>
      <c r="JY14" s="40">
        <v>23.426415556188914</v>
      </c>
      <c r="JZ14" s="40">
        <v>-7.4489228974466499</v>
      </c>
      <c r="KA14" s="40">
        <v>-3.9679575928307855</v>
      </c>
      <c r="KB14" s="40">
        <v>4.6887293900576452</v>
      </c>
      <c r="KC14" s="40">
        <v>-2.4231731988052303</v>
      </c>
      <c r="KD14" s="40">
        <v>1.1783795490262037</v>
      </c>
      <c r="KE14" s="40">
        <v>-2.6963480324987046</v>
      </c>
      <c r="KF14" s="40">
        <v>1.174486253387073</v>
      </c>
      <c r="KG14" s="40">
        <v>-9.3379636264674417</v>
      </c>
      <c r="KH14" s="40">
        <v>4.8195428893867245</v>
      </c>
      <c r="KI14" s="40">
        <v>7.8819275661382306</v>
      </c>
      <c r="KJ14" s="40">
        <v>-7.0645214959870515</v>
      </c>
      <c r="KK14" s="40">
        <v>19.118912868715327</v>
      </c>
      <c r="KL14" s="40">
        <v>-2.8755977455258659</v>
      </c>
      <c r="KM14" s="40">
        <v>-5.3405584290482437</v>
      </c>
      <c r="KN14" s="40">
        <v>4.3798735300577931</v>
      </c>
      <c r="KO14" s="40">
        <v>1.8944636004795115</v>
      </c>
      <c r="KP14" s="40">
        <v>1.7232398576367984</v>
      </c>
      <c r="KQ14" s="40">
        <v>-4.9040068390918208</v>
      </c>
      <c r="KR14" s="40">
        <v>3.2986311531796559</v>
      </c>
      <c r="KS14" s="40">
        <v>-10.241833578837941</v>
      </c>
      <c r="KT14" s="40">
        <v>6.8032788674893538</v>
      </c>
      <c r="KU14" s="40">
        <v>4.7492350811050983</v>
      </c>
      <c r="KV14" s="40">
        <v>-10.751282201552698</v>
      </c>
      <c r="KW14" s="40">
        <v>18.953721607347163</v>
      </c>
      <c r="KX14" s="40">
        <v>-4.0113525592896337</v>
      </c>
      <c r="KY14" s="40">
        <v>-100</v>
      </c>
      <c r="KZ14" s="40" t="e">
        <v>#DIV/0!</v>
      </c>
      <c r="LA14" s="40" t="e">
        <v>#DIV/0!</v>
      </c>
      <c r="LB14" s="40" t="e">
        <v>#DIV/0!</v>
      </c>
      <c r="LC14" s="40" t="e">
        <v>#DIV/0!</v>
      </c>
      <c r="LD14" s="40" t="e">
        <v>#DIV/0!</v>
      </c>
      <c r="LE14" s="40" t="e">
        <v>#DIV/0!</v>
      </c>
      <c r="LF14" s="40" t="e">
        <v>#DIV/0!</v>
      </c>
      <c r="LG14" s="40">
        <v>1.6878590590796847</v>
      </c>
      <c r="LH14" s="40">
        <v>6.9212111535964027</v>
      </c>
      <c r="LI14" s="40">
        <v>1.8478844165019837</v>
      </c>
      <c r="LJ14" s="40">
        <v>-4.112710395149648</v>
      </c>
      <c r="LK14" s="40">
        <v>0.74247670322307613</v>
      </c>
      <c r="LL14" s="40">
        <v>4.0731452875679253</v>
      </c>
      <c r="LM14" s="40">
        <v>0.66987158720570505</v>
      </c>
      <c r="LN14" s="40">
        <v>1.3671057242186322</v>
      </c>
      <c r="LO14" s="40">
        <v>1.2864224020527217</v>
      </c>
      <c r="LP14" s="40">
        <v>2.0790474579879259</v>
      </c>
      <c r="LQ14" s="40">
        <v>0.65185229365059172</v>
      </c>
      <c r="LR14" s="40">
        <v>-1.8092374038627241</v>
      </c>
      <c r="LS14" s="40">
        <v>3.4560899477966274</v>
      </c>
      <c r="LT14" s="40">
        <v>4.1013440689433764</v>
      </c>
      <c r="LU14" s="40">
        <v>1.6802807604905183</v>
      </c>
      <c r="LV14" s="40">
        <v>-2.6737052949153366</v>
      </c>
      <c r="LW14" s="40">
        <v>4.467396226655481</v>
      </c>
      <c r="LX14" s="40">
        <v>3.4238330523707674</v>
      </c>
      <c r="LY14" s="40">
        <v>0.95168928203190717</v>
      </c>
      <c r="LZ14" s="40">
        <v>10.454860411324304</v>
      </c>
      <c r="MA14" s="40">
        <v>26.459127617444466</v>
      </c>
      <c r="MB14" s="40">
        <v>14.229179916499305</v>
      </c>
      <c r="MC14" s="40">
        <v>4.0017684086309515</v>
      </c>
      <c r="MD14" s="40">
        <v>12.968206834126846</v>
      </c>
      <c r="ME14" s="40">
        <v>9.22269127873885</v>
      </c>
      <c r="MF14" s="40">
        <v>-17.164509325436299</v>
      </c>
      <c r="MG14" s="40">
        <v>-13.252342566319001</v>
      </c>
      <c r="MH14" s="40">
        <v>-0.48630663089323889</v>
      </c>
      <c r="MI14" s="40">
        <v>9.0683224131464328</v>
      </c>
      <c r="MJ14" s="40">
        <v>-7.0288827820961615</v>
      </c>
      <c r="MK14" s="40">
        <v>-9.303821981065326</v>
      </c>
      <c r="ML14" s="40">
        <v>1.0758871191296748</v>
      </c>
      <c r="MM14" s="40">
        <v>3.0087841070452157</v>
      </c>
      <c r="MN14" s="40">
        <v>-0.88859753458505963</v>
      </c>
      <c r="MO14" s="40">
        <v>-5.0259383341152244</v>
      </c>
      <c r="MP14" s="40">
        <v>8.9616868449560911</v>
      </c>
      <c r="MQ14" s="40">
        <v>3.9175389018928399</v>
      </c>
      <c r="MR14" s="40">
        <v>2.3901971384072027</v>
      </c>
      <c r="MS14" s="40">
        <v>-4.3716383999405508</v>
      </c>
      <c r="MT14" s="40">
        <v>3.8596066872025716</v>
      </c>
      <c r="MU14" s="40">
        <v>3.4882329031080275</v>
      </c>
      <c r="MV14" s="40" t="e">
        <v>#VALUE!</v>
      </c>
      <c r="MW14" s="40" t="e">
        <v>#VALUE!</v>
      </c>
      <c r="MX14" s="72"/>
      <c r="MY14" s="73" t="s">
        <v>393</v>
      </c>
    </row>
    <row r="15" spans="1:363" s="13" customFormat="1" ht="18" customHeight="1">
      <c r="A15" s="571"/>
      <c r="B15" s="35"/>
      <c r="C15" s="36">
        <v>1.8</v>
      </c>
      <c r="D15" s="37">
        <v>2.2644343686703898</v>
      </c>
      <c r="E15" s="38" t="s">
        <v>878</v>
      </c>
      <c r="F15" s="39"/>
      <c r="G15" s="39" t="s">
        <v>879</v>
      </c>
      <c r="H15" s="40">
        <v>0.55968168282561237</v>
      </c>
      <c r="I15" s="40">
        <v>4.0540980586529543</v>
      </c>
      <c r="J15" s="40">
        <v>1.8769391087107437</v>
      </c>
      <c r="K15" s="40">
        <v>1.8682507315752872</v>
      </c>
      <c r="L15" s="40">
        <v>5.6083865410976159</v>
      </c>
      <c r="M15" s="40">
        <v>3.5598901855480705</v>
      </c>
      <c r="N15" s="40">
        <v>0.6701410776409773</v>
      </c>
      <c r="O15" s="40">
        <v>5.5524181323762321</v>
      </c>
      <c r="P15" s="40">
        <v>2.2295012147563398</v>
      </c>
      <c r="Q15" s="40">
        <v>7.5701683094127077</v>
      </c>
      <c r="R15" s="40">
        <v>6.2189502516044541</v>
      </c>
      <c r="S15" s="40">
        <v>3.516742214935249</v>
      </c>
      <c r="T15" s="40">
        <v>1.4561082139788368</v>
      </c>
      <c r="U15" s="40">
        <v>2.411936643109442</v>
      </c>
      <c r="V15" s="40">
        <v>1.8192937793978956</v>
      </c>
      <c r="W15" s="40">
        <v>1.3900038867153341</v>
      </c>
      <c r="X15" s="40">
        <v>-0.94585828530804861</v>
      </c>
      <c r="Y15" s="40">
        <v>4.4176626589188714</v>
      </c>
      <c r="Z15" s="40">
        <v>6.7538119353557846</v>
      </c>
      <c r="AA15" s="40">
        <v>2.7636970171955824</v>
      </c>
      <c r="AB15" s="40">
        <v>3.8631736402277426</v>
      </c>
      <c r="AC15" s="40">
        <v>2.7083523649348962</v>
      </c>
      <c r="AD15" s="40">
        <v>2.6465889422959066</v>
      </c>
      <c r="AE15" s="40">
        <v>4.5429902480614146</v>
      </c>
      <c r="AF15" s="40">
        <v>2.9142410843846704</v>
      </c>
      <c r="AG15" s="40">
        <v>3.9007212432718745</v>
      </c>
      <c r="AH15" s="40">
        <v>4.7593909074605421</v>
      </c>
      <c r="AI15" s="40">
        <v>6.8024488278046817</v>
      </c>
      <c r="AJ15" s="40">
        <v>-0.90987787984970225</v>
      </c>
      <c r="AK15" s="40">
        <v>3.4474447975475329</v>
      </c>
      <c r="AL15" s="40">
        <v>4.0731632258477646</v>
      </c>
      <c r="AM15" s="40">
        <v>4.2669903872097024</v>
      </c>
      <c r="AN15" s="40">
        <v>5.5700423793496583</v>
      </c>
      <c r="AO15" s="40">
        <v>5.7666481837602674</v>
      </c>
      <c r="AP15" s="40">
        <v>3.0042003595020219</v>
      </c>
      <c r="AQ15" s="40">
        <v>5.379665616774318</v>
      </c>
      <c r="AR15" s="40">
        <v>7.5276159578278481</v>
      </c>
      <c r="AS15" s="40">
        <v>3.5999415931881913</v>
      </c>
      <c r="AT15" s="40">
        <v>3.7284896011855011</v>
      </c>
      <c r="AU15" s="40">
        <v>7.6457361134517186</v>
      </c>
      <c r="AV15" s="40">
        <v>4.4932989814105042</v>
      </c>
      <c r="AW15" s="40">
        <v>0.10259996111831526</v>
      </c>
      <c r="AX15" s="40">
        <v>1.0776399576880777</v>
      </c>
      <c r="AY15" s="40">
        <v>1.0045766806607901</v>
      </c>
      <c r="AZ15" s="40">
        <v>-0.12008778327934522</v>
      </c>
      <c r="BA15" s="40">
        <v>-2.5031944807825539</v>
      </c>
      <c r="BB15" s="40">
        <v>6.3587325488738884</v>
      </c>
      <c r="BC15" s="40">
        <v>3.3743958288652891</v>
      </c>
      <c r="BD15" s="40">
        <v>0.11838102804892969</v>
      </c>
      <c r="BE15" s="40">
        <v>3.512757519530723</v>
      </c>
      <c r="BF15" s="40">
        <v>-4.0954650543991278</v>
      </c>
      <c r="BG15" s="40">
        <v>-21.464344523719063</v>
      </c>
      <c r="BH15" s="40">
        <v>-18.302566146749513</v>
      </c>
      <c r="BI15" s="40">
        <v>13.573326710365151</v>
      </c>
      <c r="BJ15" s="40">
        <v>10.165650065157735</v>
      </c>
      <c r="BK15" s="40">
        <v>7.6425925785268447</v>
      </c>
      <c r="BL15" s="40">
        <v>8.3033304493493461</v>
      </c>
      <c r="BM15" s="40">
        <v>7.1448807139275203</v>
      </c>
      <c r="BN15" s="40">
        <v>7.2707842875544344</v>
      </c>
      <c r="BO15" s="40">
        <v>8.6935212924559266</v>
      </c>
      <c r="BP15" s="40">
        <v>11.508293475668424</v>
      </c>
      <c r="BQ15" s="40">
        <v>12.12587461845753</v>
      </c>
      <c r="BR15" s="40">
        <v>15.645718929592547</v>
      </c>
      <c r="BS15" s="40">
        <v>31.845674653545473</v>
      </c>
      <c r="BT15" s="40">
        <v>22.902017125449277</v>
      </c>
      <c r="BU15" s="40">
        <v>12.231751044174715</v>
      </c>
      <c r="BV15" s="40">
        <v>7.9431171630917561</v>
      </c>
      <c r="BW15" s="40">
        <v>10.474306490870219</v>
      </c>
      <c r="BX15" s="40">
        <v>7.631694424496942</v>
      </c>
      <c r="BY15" s="40">
        <v>6.3203899944752209</v>
      </c>
      <c r="BZ15" s="40">
        <v>9.1927531160945364</v>
      </c>
      <c r="CA15" s="40">
        <v>7.5689636341807613</v>
      </c>
      <c r="CB15" s="40">
        <v>7.0747996425668589</v>
      </c>
      <c r="CC15" s="40">
        <v>4.9632885941445721</v>
      </c>
      <c r="CD15" s="40">
        <v>4.1095220041682126</v>
      </c>
      <c r="CE15" s="40">
        <v>8.5804187436689432</v>
      </c>
      <c r="CF15" s="40">
        <v>2.3982838411024119</v>
      </c>
      <c r="CG15" s="40">
        <v>3.0523789404534512</v>
      </c>
      <c r="CH15" s="40">
        <v>6.1731459851166903</v>
      </c>
      <c r="CI15" s="40">
        <v>5.5586253808167498</v>
      </c>
      <c r="CJ15" s="40">
        <v>4.9070631903583433</v>
      </c>
      <c r="CK15" s="40">
        <v>1.3974962870842944</v>
      </c>
      <c r="CL15" s="40">
        <v>-3.1940963786091743</v>
      </c>
      <c r="CM15" s="40">
        <v>-9.7235171881759754</v>
      </c>
      <c r="CN15" s="40">
        <v>-11.902828926277436</v>
      </c>
      <c r="CO15" s="40">
        <v>-8.3408221051224842</v>
      </c>
      <c r="CP15" s="40">
        <v>-6.4428661404210175</v>
      </c>
      <c r="CQ15" s="40">
        <v>-9.26694608658525</v>
      </c>
      <c r="CR15" s="40">
        <v>3.4583433720634105</v>
      </c>
      <c r="CS15" s="40">
        <v>-4.1037588762943074</v>
      </c>
      <c r="CT15" s="40">
        <v>-1.6042562608850233</v>
      </c>
      <c r="CU15" s="40">
        <v>-1.1356360116592725</v>
      </c>
      <c r="CV15" s="40">
        <v>-0.67890826887686728</v>
      </c>
      <c r="CW15" s="40">
        <v>1.1691942959072321</v>
      </c>
      <c r="CX15" s="40">
        <v>2.3885826745888181</v>
      </c>
      <c r="CY15" s="40">
        <v>1.2766313602812858</v>
      </c>
      <c r="CZ15" s="40">
        <v>7.5236923891549168</v>
      </c>
      <c r="DA15" s="40">
        <v>2.2193014759620127</v>
      </c>
      <c r="DB15" s="40">
        <v>1.990867026878405</v>
      </c>
      <c r="DC15" s="40">
        <v>6.0726389098006308</v>
      </c>
      <c r="DD15" s="40">
        <v>3.9696073530950429</v>
      </c>
      <c r="DE15" s="40">
        <v>3.6363026667773681</v>
      </c>
      <c r="DF15" s="40">
        <v>7.6851697354612725</v>
      </c>
      <c r="DG15" s="40">
        <v>7.0175419478501766</v>
      </c>
      <c r="DH15" s="40">
        <v>3.5637273380623782</v>
      </c>
      <c r="DI15" s="40">
        <v>6.53353478941807</v>
      </c>
      <c r="DJ15" s="40">
        <v>8.698081447506766</v>
      </c>
      <c r="DK15" s="40">
        <v>5.1700717485028349</v>
      </c>
      <c r="DL15" s="40">
        <v>5.7009176462730977</v>
      </c>
      <c r="DM15" s="40">
        <v>5.1478187672452833</v>
      </c>
      <c r="DN15" s="40">
        <v>4.0946695006837501</v>
      </c>
      <c r="DO15" s="40">
        <v>4.358139296443639</v>
      </c>
      <c r="DP15" s="40">
        <v>-100</v>
      </c>
      <c r="DQ15" s="40">
        <v>-100</v>
      </c>
      <c r="DR15" s="40">
        <v>-100</v>
      </c>
      <c r="DS15" s="40">
        <v>-100</v>
      </c>
      <c r="DT15" s="40">
        <v>-100</v>
      </c>
      <c r="DU15" s="40">
        <v>-100</v>
      </c>
      <c r="DV15" s="40">
        <v>-100</v>
      </c>
      <c r="DW15" s="40">
        <v>-100</v>
      </c>
      <c r="DX15" s="40">
        <v>2.1378310335266235</v>
      </c>
      <c r="DY15" s="40">
        <v>3.7660671450056498</v>
      </c>
      <c r="DZ15" s="40">
        <v>2.8001605090630477</v>
      </c>
      <c r="EA15" s="40">
        <v>5.7778594157545484</v>
      </c>
      <c r="EB15" s="40">
        <v>1.8942946510186403</v>
      </c>
      <c r="EC15" s="40">
        <v>1.5737333409308008</v>
      </c>
      <c r="ED15" s="40">
        <v>4.4368198390447589</v>
      </c>
      <c r="EE15" s="40">
        <v>3.2819299270875177</v>
      </c>
      <c r="EF15" s="40">
        <v>3.8504597219360335</v>
      </c>
      <c r="EG15" s="40">
        <v>2.925175216850235</v>
      </c>
      <c r="EH15" s="40">
        <v>4.6380721439620061</v>
      </c>
      <c r="EI15" s="40">
        <v>4.7202590954706949</v>
      </c>
      <c r="EJ15" s="40">
        <v>4.9523646447087373</v>
      </c>
      <c r="EK15" s="40">
        <v>3.9404609392916825</v>
      </c>
      <c r="EL15" s="40">
        <v>0.6493512019734311</v>
      </c>
      <c r="EM15" s="40">
        <v>2.3374619093013536</v>
      </c>
      <c r="EN15" s="40">
        <v>-0.13572014906347363</v>
      </c>
      <c r="EO15" s="40">
        <v>-8.5835365330957245</v>
      </c>
      <c r="EP15" s="40">
        <v>8.7052994412350841</v>
      </c>
      <c r="EQ15" s="40">
        <v>7.7038463475202121</v>
      </c>
      <c r="ER15" s="40">
        <v>13.020021921817886</v>
      </c>
      <c r="ES15" s="40">
        <v>20.91738324970261</v>
      </c>
      <c r="ET15" s="40">
        <v>8.6704767365671529</v>
      </c>
      <c r="EU15" s="40">
        <v>7.713785091962805</v>
      </c>
      <c r="EV15" s="40">
        <v>5.4024894152331768</v>
      </c>
      <c r="EW15" s="40">
        <v>4.5231577864995387</v>
      </c>
      <c r="EX15" s="40">
        <v>5.5496486809373948</v>
      </c>
      <c r="EY15" s="40">
        <v>-3.9153657912517446</v>
      </c>
      <c r="EZ15" s="40">
        <v>-8.9611961116579835</v>
      </c>
      <c r="FA15" s="40">
        <v>-3.4386812131276798</v>
      </c>
      <c r="FB15" s="40">
        <v>-1.1439015337055309</v>
      </c>
      <c r="FC15" s="40">
        <v>1.6251727026361067</v>
      </c>
      <c r="FD15" s="40">
        <v>3.9070952172053097</v>
      </c>
      <c r="FE15" s="40">
        <v>4.4639900174206559</v>
      </c>
      <c r="FF15" s="40">
        <v>6.1023667240262256</v>
      </c>
      <c r="FG15" s="40">
        <v>6.8595797469078263</v>
      </c>
      <c r="FH15" s="40">
        <v>5.000700525319516</v>
      </c>
      <c r="FI15" s="40">
        <v>-6.1015244665711208</v>
      </c>
      <c r="FJ15" s="40" t="e">
        <v>#VALUE!</v>
      </c>
      <c r="FK15" s="40" t="e">
        <v>#VALUE!</v>
      </c>
      <c r="FL15" s="40">
        <v>3.6409348009773623</v>
      </c>
      <c r="FM15" s="40">
        <v>2.8295581475247644</v>
      </c>
      <c r="FN15" s="40">
        <v>4.0589594190936822</v>
      </c>
      <c r="FO15" s="40">
        <v>2.8924859903582245</v>
      </c>
      <c r="FP15" s="40">
        <v>2.1365605573381572</v>
      </c>
      <c r="FQ15" s="40">
        <v>12.08062362848051</v>
      </c>
      <c r="FR15" s="40">
        <v>2.7542933819294717</v>
      </c>
      <c r="FS15" s="40">
        <v>-13.702225677804108</v>
      </c>
      <c r="FT15" s="40">
        <v>4.4190022046464321</v>
      </c>
      <c r="FU15" s="40">
        <v>4.8464017571242266</v>
      </c>
      <c r="FV15" s="40">
        <v>3.6409348009773623</v>
      </c>
      <c r="FW15" s="40">
        <v>2.8295581475247644</v>
      </c>
      <c r="FX15" s="40">
        <v>4.0589594190936822</v>
      </c>
      <c r="FY15" s="40">
        <v>2.8924859903582245</v>
      </c>
      <c r="FZ15" s="40">
        <v>2.1365605573381572</v>
      </c>
      <c r="GA15" s="40">
        <v>12.08062362848051</v>
      </c>
      <c r="GB15" s="40">
        <v>2.7542933819294717</v>
      </c>
      <c r="GC15" s="40">
        <v>-2.8877360959672558</v>
      </c>
      <c r="GD15" s="40">
        <v>5.4147139134850875</v>
      </c>
      <c r="GE15" s="40">
        <v>-7.7094250879204367</v>
      </c>
      <c r="GF15" s="40">
        <v>-4.589890491479764</v>
      </c>
      <c r="GG15" s="40">
        <v>0.50050576085141074</v>
      </c>
      <c r="GH15" s="40">
        <v>-4.6229825964299067</v>
      </c>
      <c r="GI15" s="40">
        <v>15.390660163701213</v>
      </c>
      <c r="GJ15" s="40">
        <v>-4.1448017772351591</v>
      </c>
      <c r="GK15" s="40">
        <v>3.3907048313821093</v>
      </c>
      <c r="GL15" s="40">
        <v>-1.5876585598864779</v>
      </c>
      <c r="GM15" s="40">
        <v>3.0168429337098246</v>
      </c>
      <c r="GN15" s="40">
        <v>-1.6619393531983917</v>
      </c>
      <c r="GO15" s="40">
        <v>-0.58172869533595417</v>
      </c>
      <c r="GP15" s="40">
        <v>-0.76201658382156268</v>
      </c>
      <c r="GQ15" s="40">
        <v>-2.2478969987510027</v>
      </c>
      <c r="GR15" s="40">
        <v>-1.2744200812050224</v>
      </c>
      <c r="GS15" s="40">
        <v>-1.6023001802237928</v>
      </c>
      <c r="GT15" s="40">
        <v>-4.63111664035101</v>
      </c>
      <c r="GU15" s="40">
        <v>19.627276941384892</v>
      </c>
      <c r="GV15" s="40">
        <v>-6.0041145709534902</v>
      </c>
      <c r="GW15" s="40">
        <v>0.50567669435859841</v>
      </c>
      <c r="GX15" s="40">
        <v>3.1851202538957892</v>
      </c>
      <c r="GY15" s="40">
        <v>-0.22625103079704445</v>
      </c>
      <c r="GZ15" s="40">
        <v>3.4754313510312329</v>
      </c>
      <c r="HA15" s="40">
        <v>-1.8305485640242978</v>
      </c>
      <c r="HB15" s="40">
        <v>-3.2866289594366265</v>
      </c>
      <c r="HC15" s="40">
        <v>-4.1937784358921419</v>
      </c>
      <c r="HD15" s="40">
        <v>-0.34431623994819915</v>
      </c>
      <c r="HE15" s="40">
        <v>-2.1717132439278686</v>
      </c>
      <c r="HF15" s="40">
        <v>-5.033210351503854</v>
      </c>
      <c r="HG15" s="40">
        <v>16.871257410487544</v>
      </c>
      <c r="HH15" s="40">
        <v>-0.91448488518066995</v>
      </c>
      <c r="HI15" s="40">
        <v>2.7543026251485969</v>
      </c>
      <c r="HJ15" s="40">
        <v>-0.67160842110965291</v>
      </c>
      <c r="HK15" s="40">
        <v>0.84123591029229772</v>
      </c>
      <c r="HL15" s="40">
        <v>2.3249212577406411</v>
      </c>
      <c r="HM15" s="40">
        <v>-1.8895825294191866</v>
      </c>
      <c r="HN15" s="40">
        <v>-1.4998441766572199</v>
      </c>
      <c r="HO15" s="40">
        <v>-5.6864113027855154</v>
      </c>
      <c r="HP15" s="40">
        <v>0.61092915382600665</v>
      </c>
      <c r="HQ15" s="40">
        <v>-1.3632281715258472</v>
      </c>
      <c r="HR15" s="40">
        <v>-3.1811315060626271</v>
      </c>
      <c r="HS15" s="40">
        <v>8.4318505450393673</v>
      </c>
      <c r="HT15" s="40">
        <v>3.4426352068490615</v>
      </c>
      <c r="HU15" s="40">
        <v>3.3758284720704239</v>
      </c>
      <c r="HV15" s="40">
        <v>-0.48661798182989457</v>
      </c>
      <c r="HW15" s="40">
        <v>2.1014753480547625</v>
      </c>
      <c r="HX15" s="40">
        <v>2.5154835896457683</v>
      </c>
      <c r="HY15" s="40">
        <v>-4.4520624220200489</v>
      </c>
      <c r="HZ15" s="40">
        <v>0.77174957561322799</v>
      </c>
      <c r="IA15" s="40">
        <v>-3.7640204523070651</v>
      </c>
      <c r="IB15" s="40">
        <v>-3.0640985469187285</v>
      </c>
      <c r="IC15" s="40">
        <v>-1.2408385220835072</v>
      </c>
      <c r="ID15" s="40">
        <v>0.47517715501619762</v>
      </c>
      <c r="IE15" s="40">
        <v>5.2563918200057458</v>
      </c>
      <c r="IF15" s="40">
        <v>-0.90391602166513962</v>
      </c>
      <c r="IG15" s="40">
        <v>4.3827510442908846</v>
      </c>
      <c r="IH15" s="40">
        <v>-0.55855054576154828</v>
      </c>
      <c r="II15" s="40">
        <v>0.96459715091259568</v>
      </c>
      <c r="IJ15" s="40">
        <v>6.9492898242600631E-2</v>
      </c>
      <c r="IK15" s="40">
        <v>4.232723157783667</v>
      </c>
      <c r="IL15" s="40">
        <v>-2.0558210938644095</v>
      </c>
      <c r="IM15" s="40">
        <v>-6.7951943833943034</v>
      </c>
      <c r="IN15" s="40">
        <v>0.2223803363220469</v>
      </c>
      <c r="IO15" s="40">
        <v>-8.4996701844213192</v>
      </c>
      <c r="IP15" s="40">
        <v>-17.721472697401396</v>
      </c>
      <c r="IQ15" s="40">
        <v>9.4939242080156703</v>
      </c>
      <c r="IR15" s="40">
        <v>37.760409238868874</v>
      </c>
      <c r="IS15" s="40">
        <v>1.2508302562061431</v>
      </c>
      <c r="IT15" s="40">
        <v>-2.8359981292737331</v>
      </c>
      <c r="IU15" s="40">
        <v>1.5843437712040043</v>
      </c>
      <c r="IV15" s="40">
        <v>-1.0008848739901879</v>
      </c>
      <c r="IW15" s="40">
        <v>4.3552047196370012</v>
      </c>
      <c r="IX15" s="40">
        <v>-0.75678325546371639</v>
      </c>
      <c r="IY15" s="40">
        <v>-4.3815243589826736</v>
      </c>
      <c r="IZ15" s="40">
        <v>0.7774552123863856</v>
      </c>
      <c r="JA15" s="40">
        <v>-5.6273009256372148</v>
      </c>
      <c r="JB15" s="40">
        <v>-6.1956807210840452</v>
      </c>
      <c r="JC15" s="40">
        <v>2.0664817674723253</v>
      </c>
      <c r="JD15" s="40">
        <v>25.800148077788037</v>
      </c>
      <c r="JE15" s="40">
        <v>-2.6181973325519863</v>
      </c>
      <c r="JF15" s="40">
        <v>-0.55757138893940805</v>
      </c>
      <c r="JG15" s="40">
        <v>-1.0295208506345546</v>
      </c>
      <c r="JH15" s="40">
        <v>-2.2070163850390543</v>
      </c>
      <c r="JI15" s="40">
        <v>7.1744761839468651</v>
      </c>
      <c r="JJ15" s="40">
        <v>-2.2326146353148175</v>
      </c>
      <c r="JK15" s="40">
        <v>-4.8207886783405769</v>
      </c>
      <c r="JL15" s="40">
        <v>-1.2098724391541538</v>
      </c>
      <c r="JM15" s="40">
        <v>-6.3949241447145795</v>
      </c>
      <c r="JN15" s="40">
        <v>-2.1673323323708473</v>
      </c>
      <c r="JO15" s="40">
        <v>-3.7447756085603316</v>
      </c>
      <c r="JP15" s="40">
        <v>26.603728540943067</v>
      </c>
      <c r="JQ15" s="40">
        <v>0.33084589807617704</v>
      </c>
      <c r="JR15" s="40">
        <v>-1.1331352074184196</v>
      </c>
      <c r="JS15" s="40">
        <v>-1.6404176101616912</v>
      </c>
      <c r="JT15" s="40">
        <v>-5.4785884625522385</v>
      </c>
      <c r="JU15" s="40">
        <v>2.3212839768880684</v>
      </c>
      <c r="JV15" s="40">
        <v>-8.8268860239045637</v>
      </c>
      <c r="JW15" s="40">
        <v>-7.1184543161224099</v>
      </c>
      <c r="JX15" s="40">
        <v>2.7844795240890932</v>
      </c>
      <c r="JY15" s="40">
        <v>-4.4566751212548041</v>
      </c>
      <c r="JZ15" s="40">
        <v>-5.1204719107442429</v>
      </c>
      <c r="KA15" s="40">
        <v>9.7549969600686239</v>
      </c>
      <c r="KB15" s="40">
        <v>17.349855831934875</v>
      </c>
      <c r="KC15" s="40">
        <v>2.9459349650706343</v>
      </c>
      <c r="KD15" s="40">
        <v>-0.66227119380711486</v>
      </c>
      <c r="KE15" s="40">
        <v>-1.186021827559685</v>
      </c>
      <c r="KF15" s="40">
        <v>-3.7197952390316118</v>
      </c>
      <c r="KG15" s="40">
        <v>3.5545584478526422</v>
      </c>
      <c r="KH15" s="40">
        <v>-9.817036109656172</v>
      </c>
      <c r="KI15" s="40">
        <v>-1.389228565325439</v>
      </c>
      <c r="KJ15" s="40">
        <v>-2.2861151243126159</v>
      </c>
      <c r="KK15" s="40">
        <v>-4.6701904404474703</v>
      </c>
      <c r="KL15" s="40">
        <v>-1.3233026022649597</v>
      </c>
      <c r="KM15" s="40">
        <v>7.5789577431181812</v>
      </c>
      <c r="KN15" s="40">
        <v>16.973656884153399</v>
      </c>
      <c r="KO15" s="40">
        <v>6.9678307217644573</v>
      </c>
      <c r="KP15" s="40">
        <v>-1.2781464185211036</v>
      </c>
      <c r="KQ15" s="40">
        <v>-4.3750799506619273</v>
      </c>
      <c r="KR15" s="40">
        <v>-0.95885106613789617</v>
      </c>
      <c r="KS15" s="40">
        <v>5.6585783122194755</v>
      </c>
      <c r="KT15" s="40">
        <v>-12.744101307616489</v>
      </c>
      <c r="KU15" s="40">
        <v>-0.89149073343313034</v>
      </c>
      <c r="KV15" s="40">
        <v>-2.7974204317183506</v>
      </c>
      <c r="KW15" s="40">
        <v>-5.625003580616621</v>
      </c>
      <c r="KX15" s="40">
        <v>-1.0735460159349657</v>
      </c>
      <c r="KY15" s="40">
        <v>-100</v>
      </c>
      <c r="KZ15" s="40" t="e">
        <v>#DIV/0!</v>
      </c>
      <c r="LA15" s="40" t="e">
        <v>#DIV/0!</v>
      </c>
      <c r="LB15" s="40" t="e">
        <v>#DIV/0!</v>
      </c>
      <c r="LC15" s="40" t="e">
        <v>#DIV/0!</v>
      </c>
      <c r="LD15" s="40" t="e">
        <v>#DIV/0!</v>
      </c>
      <c r="LE15" s="40" t="e">
        <v>#DIV/0!</v>
      </c>
      <c r="LF15" s="40" t="e">
        <v>#DIV/0!</v>
      </c>
      <c r="LG15" s="40">
        <v>2.349326414667317</v>
      </c>
      <c r="LH15" s="40">
        <v>5.1657877199563984</v>
      </c>
      <c r="LI15" s="40">
        <v>-0.87382184412820152</v>
      </c>
      <c r="LJ15" s="40">
        <v>-4.2720406724826745</v>
      </c>
      <c r="LK15" s="40">
        <v>3.9809340919363763</v>
      </c>
      <c r="LL15" s="40">
        <v>4.1868517823450588</v>
      </c>
      <c r="LM15" s="40">
        <v>1.997456866504038</v>
      </c>
      <c r="LN15" s="40">
        <v>-7.7866299437895634</v>
      </c>
      <c r="LO15" s="40">
        <v>3.6538081760955805</v>
      </c>
      <c r="LP15" s="40">
        <v>7.1235949619799612</v>
      </c>
      <c r="LQ15" s="40">
        <v>0.86954207398196104</v>
      </c>
      <c r="LR15" s="40">
        <v>-7.2790285812147175</v>
      </c>
      <c r="LS15" s="40">
        <v>2.7302757925579328</v>
      </c>
      <c r="LT15" s="40">
        <v>8.9063626497196253</v>
      </c>
      <c r="LU15" s="40">
        <v>0.9487690703636531</v>
      </c>
      <c r="LV15" s="40">
        <v>-7.0735186619027246</v>
      </c>
      <c r="LW15" s="40">
        <v>1.7397964728693012</v>
      </c>
      <c r="LX15" s="40">
        <v>5.4580155158566299</v>
      </c>
      <c r="LY15" s="40">
        <v>2.6419016730496452</v>
      </c>
      <c r="LZ15" s="40">
        <v>-9.319266231800853</v>
      </c>
      <c r="MA15" s="40">
        <v>-6.8666754391549318</v>
      </c>
      <c r="MB15" s="40">
        <v>25.402413530030032</v>
      </c>
      <c r="MC15" s="40">
        <v>1.6963079393161706</v>
      </c>
      <c r="MD15" s="40">
        <v>-4.8433378572243981</v>
      </c>
      <c r="ME15" s="40">
        <v>-0.35891244975341863</v>
      </c>
      <c r="MF15" s="40">
        <v>12.701248538290869</v>
      </c>
      <c r="MG15" s="40">
        <v>0.80101410225586278</v>
      </c>
      <c r="MH15" s="40">
        <v>-6.885185905130669</v>
      </c>
      <c r="MI15" s="40">
        <v>-1.1901789624368035</v>
      </c>
      <c r="MJ15" s="40">
        <v>13.808054033515546</v>
      </c>
      <c r="MK15" s="40">
        <v>-8.2381733248218012</v>
      </c>
      <c r="ML15" s="40">
        <v>-11.775057798883509</v>
      </c>
      <c r="MM15" s="40">
        <v>4.8037344623301124</v>
      </c>
      <c r="MN15" s="40">
        <v>16.512702365081154</v>
      </c>
      <c r="MO15" s="40">
        <v>-5.6678178883029346</v>
      </c>
      <c r="MP15" s="40">
        <v>-9.7940281326965675</v>
      </c>
      <c r="MQ15" s="40">
        <v>5.365434841339038</v>
      </c>
      <c r="MR15" s="40">
        <v>18.340046864815292</v>
      </c>
      <c r="MS15" s="40">
        <v>-4.994604283580955</v>
      </c>
      <c r="MT15" s="40">
        <v>-11.363208988212349</v>
      </c>
      <c r="MU15" s="40">
        <v>-5.775355249817153</v>
      </c>
      <c r="MV15" s="40" t="e">
        <v>#VALUE!</v>
      </c>
      <c r="MW15" s="40" t="e">
        <v>#VALUE!</v>
      </c>
      <c r="MX15" s="72"/>
      <c r="MY15" s="73" t="s">
        <v>394</v>
      </c>
    </row>
    <row r="16" spans="1:363" s="13" customFormat="1" ht="18" customHeight="1">
      <c r="A16" s="571"/>
      <c r="B16" s="12"/>
      <c r="C16" s="36">
        <v>1.9</v>
      </c>
      <c r="D16" s="37">
        <v>13.8858572499303</v>
      </c>
      <c r="E16" s="38">
        <v>26</v>
      </c>
      <c r="F16" s="39"/>
      <c r="G16" s="39" t="s">
        <v>718</v>
      </c>
      <c r="H16" s="40">
        <v>8.5268506131376682</v>
      </c>
      <c r="I16" s="40">
        <v>7.0697204058668177</v>
      </c>
      <c r="J16" s="40">
        <v>8.2774750203188745</v>
      </c>
      <c r="K16" s="40">
        <v>10.505501764223894</v>
      </c>
      <c r="L16" s="40">
        <v>10.10857247809038</v>
      </c>
      <c r="M16" s="40">
        <v>9.9041859792320395</v>
      </c>
      <c r="N16" s="40">
        <v>4.7874989950184528</v>
      </c>
      <c r="O16" s="40">
        <v>8.4194504764145961</v>
      </c>
      <c r="P16" s="40">
        <v>6.789534730175788</v>
      </c>
      <c r="Q16" s="40">
        <v>8.1385081961508234</v>
      </c>
      <c r="R16" s="40">
        <v>8.9877659680495583</v>
      </c>
      <c r="S16" s="40">
        <v>6.1104792880019403</v>
      </c>
      <c r="T16" s="40">
        <v>6.0506372348577884</v>
      </c>
      <c r="U16" s="40">
        <v>8.8811030059777494</v>
      </c>
      <c r="V16" s="40">
        <v>7.8605925844592974</v>
      </c>
      <c r="W16" s="40">
        <v>8.1837222759037616</v>
      </c>
      <c r="X16" s="40">
        <v>10.824420380821635</v>
      </c>
      <c r="Y16" s="40">
        <v>8.0014572131687203</v>
      </c>
      <c r="Z16" s="40">
        <v>9.8570281420247312</v>
      </c>
      <c r="AA16" s="40">
        <v>7.992389922238246</v>
      </c>
      <c r="AB16" s="40">
        <v>6.2412820246930494</v>
      </c>
      <c r="AC16" s="40">
        <v>5.6506490310337227</v>
      </c>
      <c r="AD16" s="40">
        <v>7.3824281063548796</v>
      </c>
      <c r="AE16" s="40">
        <v>4.2767179800646602</v>
      </c>
      <c r="AF16" s="40">
        <v>6.0961947065428319</v>
      </c>
      <c r="AG16" s="40">
        <v>6.0246717420743465</v>
      </c>
      <c r="AH16" s="40">
        <v>6.3543964123335712</v>
      </c>
      <c r="AI16" s="40">
        <v>8.2003723043756196</v>
      </c>
      <c r="AJ16" s="40">
        <v>5.3600311015173929</v>
      </c>
      <c r="AK16" s="40">
        <v>5.6929668640141671</v>
      </c>
      <c r="AL16" s="40">
        <v>9.1745171912176033</v>
      </c>
      <c r="AM16" s="40">
        <v>5.6286002083990638</v>
      </c>
      <c r="AN16" s="40">
        <v>6.572543272546099</v>
      </c>
      <c r="AO16" s="40">
        <v>7.9729344317637469</v>
      </c>
      <c r="AP16" s="40">
        <v>5.8324778488106972</v>
      </c>
      <c r="AQ16" s="40">
        <v>7.9687449387561742</v>
      </c>
      <c r="AR16" s="40">
        <v>3.532850959787595</v>
      </c>
      <c r="AS16" s="40">
        <v>2.9783334011248996</v>
      </c>
      <c r="AT16" s="40">
        <v>2.8079254854532962</v>
      </c>
      <c r="AU16" s="40">
        <v>4.2226011796842755</v>
      </c>
      <c r="AV16" s="40">
        <v>4.1424753218874315</v>
      </c>
      <c r="AW16" s="40">
        <v>3.9238924246134843</v>
      </c>
      <c r="AX16" s="40">
        <v>5.4110867913289553</v>
      </c>
      <c r="AY16" s="40">
        <v>2.9944948109114051</v>
      </c>
      <c r="AZ16" s="40">
        <v>0.1395531835363073</v>
      </c>
      <c r="BA16" s="40">
        <v>1.9079228802907551</v>
      </c>
      <c r="BB16" s="40">
        <v>0.16199473186388502</v>
      </c>
      <c r="BC16" s="40">
        <v>2.9668523854184485</v>
      </c>
      <c r="BD16" s="40">
        <v>3.374459218201082</v>
      </c>
      <c r="BE16" s="40">
        <v>7.8467078252831612</v>
      </c>
      <c r="BF16" s="40">
        <v>-3.9029238726325701</v>
      </c>
      <c r="BG16" s="40">
        <v>-36.233242458777305</v>
      </c>
      <c r="BH16" s="40">
        <v>-13.46550300269972</v>
      </c>
      <c r="BI16" s="40">
        <v>12.285259771254516</v>
      </c>
      <c r="BJ16" s="40">
        <v>9.6742206985262129</v>
      </c>
      <c r="BK16" s="40">
        <v>8.1493784363298403</v>
      </c>
      <c r="BL16" s="40">
        <v>10.787351046041522</v>
      </c>
      <c r="BM16" s="40">
        <v>8.2941895161161767</v>
      </c>
      <c r="BN16" s="40">
        <v>9.5876810916214055</v>
      </c>
      <c r="BO16" s="40">
        <v>8.7902673769223014</v>
      </c>
      <c r="BP16" s="40">
        <v>9.0048407712784382</v>
      </c>
      <c r="BQ16" s="40">
        <v>12.337653283134927</v>
      </c>
      <c r="BR16" s="40">
        <v>14.945275628446581</v>
      </c>
      <c r="BS16" s="40">
        <v>76.803356442697037</v>
      </c>
      <c r="BT16" s="40">
        <v>24.405948033553003</v>
      </c>
      <c r="BU16" s="40">
        <v>9.2351957725695968</v>
      </c>
      <c r="BV16" s="40">
        <v>-1.6118361030092245</v>
      </c>
      <c r="BW16" s="40">
        <v>9.9660955012758023</v>
      </c>
      <c r="BX16" s="40">
        <v>12.57473569103405</v>
      </c>
      <c r="BY16" s="40">
        <v>13.365498450197009</v>
      </c>
      <c r="BZ16" s="40">
        <v>17.908164524784098</v>
      </c>
      <c r="CA16" s="40">
        <v>19.018300345103484</v>
      </c>
      <c r="CB16" s="40">
        <v>16.033971977319112</v>
      </c>
      <c r="CC16" s="40">
        <v>13.768977993941277</v>
      </c>
      <c r="CD16" s="40">
        <v>20.496523826823193</v>
      </c>
      <c r="CE16" s="40">
        <v>16.589389283230332</v>
      </c>
      <c r="CF16" s="40">
        <v>18.853846160867562</v>
      </c>
      <c r="CG16" s="40">
        <v>19.403095763588254</v>
      </c>
      <c r="CH16" s="40">
        <v>18.365657768432058</v>
      </c>
      <c r="CI16" s="40">
        <v>21.522873210588415</v>
      </c>
      <c r="CJ16" s="40">
        <v>16.708942524940198</v>
      </c>
      <c r="CK16" s="40">
        <v>10.31139154759893</v>
      </c>
      <c r="CL16" s="40">
        <v>14.101253392832419</v>
      </c>
      <c r="CM16" s="40">
        <v>7.5558283528172723</v>
      </c>
      <c r="CN16" s="40">
        <v>0.78060715947221126</v>
      </c>
      <c r="CO16" s="40">
        <v>6.4486508467081336</v>
      </c>
      <c r="CP16" s="40">
        <v>6.0289693238629809</v>
      </c>
      <c r="CQ16" s="40">
        <v>-1.8081670810180128</v>
      </c>
      <c r="CR16" s="40">
        <v>0.45384475872228336</v>
      </c>
      <c r="CS16" s="40">
        <v>-4.0492430986843146</v>
      </c>
      <c r="CT16" s="40">
        <v>-1.5740059162714601</v>
      </c>
      <c r="CU16" s="40">
        <v>-3.7906797790891886</v>
      </c>
      <c r="CV16" s="40">
        <v>-1.8915618266549359</v>
      </c>
      <c r="CW16" s="40">
        <v>-4.3206644729597343</v>
      </c>
      <c r="CX16" s="40">
        <v>-8.6290022510485613</v>
      </c>
      <c r="CY16" s="40">
        <v>-7.2369223854099403</v>
      </c>
      <c r="CZ16" s="40">
        <v>0.42276281640994284</v>
      </c>
      <c r="DA16" s="40">
        <v>0.28274336593403859</v>
      </c>
      <c r="DB16" s="40">
        <v>2.0483314083934943</v>
      </c>
      <c r="DC16" s="40">
        <v>-1.4461063285100408</v>
      </c>
      <c r="DD16" s="40">
        <v>8.4461818961408852</v>
      </c>
      <c r="DE16" s="40">
        <v>4.904653438033904</v>
      </c>
      <c r="DF16" s="40">
        <v>5.0099004950017445</v>
      </c>
      <c r="DG16" s="40">
        <v>8.6993149368562968</v>
      </c>
      <c r="DH16" s="40">
        <v>5.9244119767897416</v>
      </c>
      <c r="DI16" s="40">
        <v>2.8640105952552943</v>
      </c>
      <c r="DJ16" s="40">
        <v>10.167356130822711</v>
      </c>
      <c r="DK16" s="40">
        <v>10.094084346433533</v>
      </c>
      <c r="DL16" s="40">
        <v>7.9347506244083377</v>
      </c>
      <c r="DM16" s="40">
        <v>8.3802950852649047</v>
      </c>
      <c r="DN16" s="40">
        <v>9.0125036880488665</v>
      </c>
      <c r="DO16" s="40">
        <v>11.109923186877225</v>
      </c>
      <c r="DP16" s="40">
        <v>-100</v>
      </c>
      <c r="DQ16" s="40">
        <v>-100</v>
      </c>
      <c r="DR16" s="40">
        <v>-100</v>
      </c>
      <c r="DS16" s="40">
        <v>-100</v>
      </c>
      <c r="DT16" s="40">
        <v>-100</v>
      </c>
      <c r="DU16" s="40">
        <v>-100</v>
      </c>
      <c r="DV16" s="40">
        <v>-100</v>
      </c>
      <c r="DW16" s="40">
        <v>-100</v>
      </c>
      <c r="DX16" s="40">
        <v>8.0175654903165139</v>
      </c>
      <c r="DY16" s="40">
        <v>10.156934682162941</v>
      </c>
      <c r="DZ16" s="40">
        <v>6.6593857354896926</v>
      </c>
      <c r="EA16" s="40">
        <v>7.7384252405137772</v>
      </c>
      <c r="EB16" s="40">
        <v>7.4863947027793643</v>
      </c>
      <c r="EC16" s="40">
        <v>8.9818809357621063</v>
      </c>
      <c r="ED16" s="40">
        <v>7.9810751020070114</v>
      </c>
      <c r="EE16" s="40">
        <v>5.7669590875763674</v>
      </c>
      <c r="EF16" s="40">
        <v>6.1638941766649253</v>
      </c>
      <c r="EG16" s="40">
        <v>6.3537882524167486</v>
      </c>
      <c r="EH16" s="40">
        <v>7.1154997460660212</v>
      </c>
      <c r="EI16" s="40">
        <v>7.2607028798589113</v>
      </c>
      <c r="EJ16" s="40">
        <v>3.1217509388298197</v>
      </c>
      <c r="EK16" s="40">
        <v>4.0894822755446256</v>
      </c>
      <c r="EL16" s="40">
        <v>2.8249920542937588</v>
      </c>
      <c r="EM16" s="40">
        <v>1.6801367959099736</v>
      </c>
      <c r="EN16" s="40">
        <v>2.1840003175682057</v>
      </c>
      <c r="EO16" s="40">
        <v>-11.419125342159333</v>
      </c>
      <c r="EP16" s="40">
        <v>9.5506367955149614</v>
      </c>
      <c r="EQ16" s="40">
        <v>8.8750847019482393</v>
      </c>
      <c r="ER16" s="40">
        <v>11.945020843968578</v>
      </c>
      <c r="ES16" s="40">
        <v>29.372038279351614</v>
      </c>
      <c r="ET16" s="40">
        <v>6.8754539764459111</v>
      </c>
      <c r="EU16" s="40">
        <v>16.701456625551543</v>
      </c>
      <c r="EV16" s="40">
        <v>16.811558647656312</v>
      </c>
      <c r="EW16" s="40">
        <v>18.365132953230898</v>
      </c>
      <c r="EX16" s="40">
        <v>18.81761206137547</v>
      </c>
      <c r="EY16" s="40">
        <v>10.630814427291497</v>
      </c>
      <c r="EZ16" s="40">
        <v>4.2768929080298221</v>
      </c>
      <c r="FA16" s="40">
        <v>-1.967243517842391</v>
      </c>
      <c r="FB16" s="40">
        <v>-2.4315361966089455</v>
      </c>
      <c r="FC16" s="40">
        <v>-6.7307494647987482</v>
      </c>
      <c r="FD16" s="40">
        <v>0.94407518383434308</v>
      </c>
      <c r="FE16" s="40">
        <v>4.1015321188719867</v>
      </c>
      <c r="FF16" s="40">
        <v>6.5561876873178448</v>
      </c>
      <c r="FG16" s="40">
        <v>7.632343200416102</v>
      </c>
      <c r="FH16" s="40">
        <v>8.4488499040692204</v>
      </c>
      <c r="FI16" s="40">
        <v>-67.994226286996479</v>
      </c>
      <c r="FJ16" s="40">
        <v>-100</v>
      </c>
      <c r="FK16" s="40">
        <v>-100</v>
      </c>
      <c r="FL16" s="40">
        <v>8.0910337797770495</v>
      </c>
      <c r="FM16" s="40">
        <v>7.5162911239132768</v>
      </c>
      <c r="FN16" s="40">
        <v>6.7514994370789765</v>
      </c>
      <c r="FO16" s="40">
        <v>2.8970885880459605</v>
      </c>
      <c r="FP16" s="40">
        <v>2.5139811126799287</v>
      </c>
      <c r="FQ16" s="40">
        <v>15.577300866954261</v>
      </c>
      <c r="FR16" s="40">
        <v>15.964977141655567</v>
      </c>
      <c r="FS16" s="40">
        <v>-9.5792103529937407</v>
      </c>
      <c r="FT16" s="40">
        <v>0.36497829954049621</v>
      </c>
      <c r="FU16" s="40">
        <v>9.0819447415966295</v>
      </c>
      <c r="FV16" s="40">
        <v>8.0910337797770495</v>
      </c>
      <c r="FW16" s="40">
        <v>7.5162911239132768</v>
      </c>
      <c r="FX16" s="40">
        <v>6.7514994370789765</v>
      </c>
      <c r="FY16" s="40">
        <v>2.8970885880459605</v>
      </c>
      <c r="FZ16" s="40">
        <v>2.5139811126799287</v>
      </c>
      <c r="GA16" s="40">
        <v>15.577300866954261</v>
      </c>
      <c r="GB16" s="40">
        <v>15.964977141655567</v>
      </c>
      <c r="GC16" s="40">
        <v>-2.0048912533620609</v>
      </c>
      <c r="GD16" s="40">
        <v>4.9225811254114689</v>
      </c>
      <c r="GE16" s="40">
        <v>-67.907116264204944</v>
      </c>
      <c r="GF16" s="40">
        <v>-20.828601313278526</v>
      </c>
      <c r="GG16" s="40">
        <v>17.185395599635626</v>
      </c>
      <c r="GH16" s="40">
        <v>-4.6021575998109512</v>
      </c>
      <c r="GI16" s="40">
        <v>5.9534857472027625</v>
      </c>
      <c r="GJ16" s="40">
        <v>11.026891143391239</v>
      </c>
      <c r="GK16" s="40">
        <v>0.58908275862292214</v>
      </c>
      <c r="GL16" s="40">
        <v>-1.5185868144398995</v>
      </c>
      <c r="GM16" s="40">
        <v>8.0965385009693023</v>
      </c>
      <c r="GN16" s="40">
        <v>0.15967103939632921</v>
      </c>
      <c r="GO16" s="40">
        <v>-5.9810206429330464</v>
      </c>
      <c r="GP16" s="40">
        <v>2.882713749265875</v>
      </c>
      <c r="GQ16" s="40">
        <v>0.47214435623243389</v>
      </c>
      <c r="GR16" s="40">
        <v>-21.891592047152642</v>
      </c>
      <c r="GS16" s="40">
        <v>18.507255801991192</v>
      </c>
      <c r="GT16" s="40">
        <v>-2.6391551919826384</v>
      </c>
      <c r="GU16" s="40">
        <v>5.5729070358303119</v>
      </c>
      <c r="GV16" s="40">
        <v>10.820800036684375</v>
      </c>
      <c r="GW16" s="40">
        <v>-4.0939313224084088</v>
      </c>
      <c r="GX16" s="40">
        <v>1.8947947238129075</v>
      </c>
      <c r="GY16" s="40">
        <v>6.4714772279003085</v>
      </c>
      <c r="GZ16" s="40">
        <v>1.4248955666341914</v>
      </c>
      <c r="HA16" s="40">
        <v>-5.2426495459308313</v>
      </c>
      <c r="HB16" s="40">
        <v>0.16660098882358909</v>
      </c>
      <c r="HC16" s="40">
        <v>0.41548209777863576</v>
      </c>
      <c r="HD16" s="40">
        <v>-19.806897594467728</v>
      </c>
      <c r="HE16" s="40">
        <v>17.396522293304713</v>
      </c>
      <c r="HF16" s="40">
        <v>-2.3474807352810103</v>
      </c>
      <c r="HG16" s="40">
        <v>8.1498767469407483</v>
      </c>
      <c r="HH16" s="40">
        <v>7.9979290878593901</v>
      </c>
      <c r="HI16" s="40">
        <v>-2.4461710279546196</v>
      </c>
      <c r="HJ16" s="40">
        <v>0.16530201995341542</v>
      </c>
      <c r="HK16" s="40">
        <v>4.7450310887665097</v>
      </c>
      <c r="HL16" s="40">
        <v>0.86103857471475465</v>
      </c>
      <c r="HM16" s="40">
        <v>-3.6894286404820775</v>
      </c>
      <c r="HN16" s="40">
        <v>-2.7304132852338796</v>
      </c>
      <c r="HO16" s="40">
        <v>2.1675858865642113</v>
      </c>
      <c r="HP16" s="40">
        <v>-19.860958425111392</v>
      </c>
      <c r="HQ16" s="40">
        <v>17.76161212538554</v>
      </c>
      <c r="HR16" s="40">
        <v>-0.65254190397060086</v>
      </c>
      <c r="HS16" s="40">
        <v>5.3108610904672986</v>
      </c>
      <c r="HT16" s="40">
        <v>8.3392005595268159</v>
      </c>
      <c r="HU16" s="40">
        <v>0.76727424901025643</v>
      </c>
      <c r="HV16" s="40">
        <v>-3.0880015407998229</v>
      </c>
      <c r="HW16" s="40">
        <v>5.6810781953743543</v>
      </c>
      <c r="HX16" s="40">
        <v>2.1863790647913106</v>
      </c>
      <c r="HY16" s="40">
        <v>-5.5986904157534667</v>
      </c>
      <c r="HZ16" s="40">
        <v>-0.76699126984648558</v>
      </c>
      <c r="IA16" s="40">
        <v>-2.0299675751995778</v>
      </c>
      <c r="IB16" s="40">
        <v>-20.290179732896434</v>
      </c>
      <c r="IC16" s="40">
        <v>17.566740930585283</v>
      </c>
      <c r="ID16" s="40">
        <v>0.71451645839239575</v>
      </c>
      <c r="IE16" s="40">
        <v>5.2298985834420932</v>
      </c>
      <c r="IF16" s="40">
        <v>8.1118092259383729</v>
      </c>
      <c r="IG16" s="40">
        <v>2.2092960893788103</v>
      </c>
      <c r="IH16" s="40">
        <v>-5.3097484690556342</v>
      </c>
      <c r="II16" s="40">
        <v>2.7516661921427783</v>
      </c>
      <c r="IJ16" s="40">
        <v>3.990893768667064</v>
      </c>
      <c r="IK16" s="40">
        <v>-7.2160121999007316</v>
      </c>
      <c r="IL16" s="40">
        <v>2.0118517910083398</v>
      </c>
      <c r="IM16" s="40">
        <v>-1.6421412631471526</v>
      </c>
      <c r="IN16" s="40">
        <v>-16.841725101488308</v>
      </c>
      <c r="IO16" s="40">
        <v>4.7581357008685643</v>
      </c>
      <c r="IP16" s="40">
        <v>-33.169265801888358</v>
      </c>
      <c r="IQ16" s="40">
        <v>42.801934646095219</v>
      </c>
      <c r="IR16" s="40">
        <v>40.283505474741787</v>
      </c>
      <c r="IS16" s="40">
        <v>-0.16744032490294103</v>
      </c>
      <c r="IT16" s="40">
        <v>-6.6262629282673657</v>
      </c>
      <c r="IU16" s="40">
        <v>5.2579781556154899</v>
      </c>
      <c r="IV16" s="40">
        <v>1.6506798962472118</v>
      </c>
      <c r="IW16" s="40">
        <v>-6.1077781653928582</v>
      </c>
      <c r="IX16" s="40">
        <v>1.2695635258520355</v>
      </c>
      <c r="IY16" s="40">
        <v>-1.448144317283905</v>
      </c>
      <c r="IZ16" s="40">
        <v>-14.299168852746121</v>
      </c>
      <c r="JA16" s="40">
        <v>7.1898195354799412</v>
      </c>
      <c r="JB16" s="40">
        <v>2.7958570298271894</v>
      </c>
      <c r="JC16" s="40">
        <v>0.48118100309268641</v>
      </c>
      <c r="JD16" s="40">
        <v>23.176555674514958</v>
      </c>
      <c r="JE16" s="40">
        <v>-10.080792421337108</v>
      </c>
      <c r="JF16" s="40">
        <v>4.3615906776283992</v>
      </c>
      <c r="JG16" s="40">
        <v>7.754931337937478</v>
      </c>
      <c r="JH16" s="40">
        <v>2.3647084179411024</v>
      </c>
      <c r="JI16" s="40">
        <v>-2.3454252747287683</v>
      </c>
      <c r="JJ16" s="40">
        <v>2.2230426206311336</v>
      </c>
      <c r="JK16" s="40">
        <v>-3.9192861312647835</v>
      </c>
      <c r="JL16" s="40">
        <v>-15.972057090657614</v>
      </c>
      <c r="JM16" s="40">
        <v>13.528317397187777</v>
      </c>
      <c r="JN16" s="40">
        <v>-0.53732828692687917</v>
      </c>
      <c r="JO16" s="40">
        <v>2.4327762794245302</v>
      </c>
      <c r="JP16" s="40">
        <v>23.745781462775611</v>
      </c>
      <c r="JQ16" s="40">
        <v>-10.862058617492877</v>
      </c>
      <c r="JR16" s="40">
        <v>7.145269929426405</v>
      </c>
      <c r="JS16" s="40">
        <v>3.4863952443354975</v>
      </c>
      <c r="JT16" s="40">
        <v>-3.2465448949274389</v>
      </c>
      <c r="JU16" s="40">
        <v>1.0095985498425506</v>
      </c>
      <c r="JV16" s="40">
        <v>-3.6409881672869631</v>
      </c>
      <c r="JW16" s="40">
        <v>-9.9716600364686627</v>
      </c>
      <c r="JX16" s="40">
        <v>-11.246206901989112</v>
      </c>
      <c r="JY16" s="40">
        <v>13.080723775734455</v>
      </c>
      <c r="JZ16" s="40">
        <v>-7.8891164857565883</v>
      </c>
      <c r="KA16" s="40">
        <v>4.7924852881432827</v>
      </c>
      <c r="KB16" s="40">
        <v>18.198575905350367</v>
      </c>
      <c r="KC16" s="40">
        <v>-8.5625713179748288</v>
      </c>
      <c r="KD16" s="40">
        <v>4.7322273019364474</v>
      </c>
      <c r="KE16" s="40">
        <v>5.529158571110429</v>
      </c>
      <c r="KF16" s="40">
        <v>-5.6420990206551949</v>
      </c>
      <c r="KG16" s="40">
        <v>-3.5387552507425823</v>
      </c>
      <c r="KH16" s="40">
        <v>-2.1729135752406705</v>
      </c>
      <c r="KI16" s="40">
        <v>-2.5377891355035302</v>
      </c>
      <c r="KJ16" s="40">
        <v>-11.369956308883616</v>
      </c>
      <c r="KK16" s="40">
        <v>15.071634345487794</v>
      </c>
      <c r="KL16" s="40">
        <v>-11.04326651338971</v>
      </c>
      <c r="KM16" s="40">
        <v>15.310968420866928</v>
      </c>
      <c r="KN16" s="40">
        <v>14.338563381558473</v>
      </c>
      <c r="KO16" s="40">
        <v>-8.4708354421094754</v>
      </c>
      <c r="KP16" s="40">
        <v>8.4118859828219854</v>
      </c>
      <c r="KQ16" s="40">
        <v>2.8351841457664193</v>
      </c>
      <c r="KR16" s="40">
        <v>-8.3683171334275102</v>
      </c>
      <c r="KS16" s="40">
        <v>3.3099938610022548</v>
      </c>
      <c r="KT16" s="40">
        <v>-2.2379779049630457</v>
      </c>
      <c r="KU16" s="40">
        <v>-4.4493672170342364</v>
      </c>
      <c r="KV16" s="40">
        <v>-11.004099855761638</v>
      </c>
      <c r="KW16" s="40">
        <v>15.742875156489418</v>
      </c>
      <c r="KX16" s="40">
        <v>-9.3317235155257805</v>
      </c>
      <c r="KY16" s="40">
        <v>-100</v>
      </c>
      <c r="KZ16" s="40" t="e">
        <v>#DIV/0!</v>
      </c>
      <c r="LA16" s="40" t="e">
        <v>#DIV/0!</v>
      </c>
      <c r="LB16" s="40" t="e">
        <v>#DIV/0!</v>
      </c>
      <c r="LC16" s="40" t="e">
        <v>#DIV/0!</v>
      </c>
      <c r="LD16" s="40" t="e">
        <v>#DIV/0!</v>
      </c>
      <c r="LE16" s="40" t="e">
        <v>#DIV/0!</v>
      </c>
      <c r="LF16" s="40" t="e">
        <v>#DIV/0!</v>
      </c>
      <c r="LG16" s="40">
        <v>5.3146785316291272</v>
      </c>
      <c r="LH16" s="40">
        <v>11.508507859246706</v>
      </c>
      <c r="LI16" s="40">
        <v>1.6639038197108675</v>
      </c>
      <c r="LJ16" s="40">
        <v>-9.5245625097684012</v>
      </c>
      <c r="LK16" s="40">
        <v>7.4005150127334645</v>
      </c>
      <c r="LL16" s="40">
        <v>7.9680456510933766</v>
      </c>
      <c r="LM16" s="40">
        <v>2.6924056032152919</v>
      </c>
      <c r="LN16" s="40">
        <v>-9.736210054379498</v>
      </c>
      <c r="LO16" s="40">
        <v>8.8948063791983429</v>
      </c>
      <c r="LP16" s="40">
        <v>6.9765501013841202</v>
      </c>
      <c r="LQ16" s="40">
        <v>0.58673199706073831</v>
      </c>
      <c r="LR16" s="40">
        <v>-9.3974571412521613</v>
      </c>
      <c r="LS16" s="40">
        <v>9.0895852046353696</v>
      </c>
      <c r="LT16" s="40">
        <v>7.7427218485510281</v>
      </c>
      <c r="LU16" s="40">
        <v>0.72308489406056253</v>
      </c>
      <c r="LV16" s="40">
        <v>-12.893607740296957</v>
      </c>
      <c r="LW16" s="40">
        <v>10.113320829279331</v>
      </c>
      <c r="LX16" s="40">
        <v>6.4338516802107506</v>
      </c>
      <c r="LY16" s="40">
        <v>-0.39836769327069987</v>
      </c>
      <c r="LZ16" s="40">
        <v>-12.461962632944164</v>
      </c>
      <c r="MA16" s="40">
        <v>-4.5453863596684414</v>
      </c>
      <c r="MB16" s="40">
        <v>31.629951422413598</v>
      </c>
      <c r="MC16" s="40">
        <v>-1.0125685157913864</v>
      </c>
      <c r="MD16" s="40">
        <v>-9.993664349178573</v>
      </c>
      <c r="ME16" s="40">
        <v>10.314490423207118</v>
      </c>
      <c r="MF16" s="40">
        <v>8.7407371969441954</v>
      </c>
      <c r="MG16" s="40">
        <v>8.0882186884094551</v>
      </c>
      <c r="MH16" s="40">
        <v>-9.9087478464720817</v>
      </c>
      <c r="MI16" s="40">
        <v>11.781654801785393</v>
      </c>
      <c r="MJ16" s="40">
        <v>9.1564247440979187</v>
      </c>
      <c r="MK16" s="40">
        <v>0.64070011200911381</v>
      </c>
      <c r="ML16" s="40">
        <v>-15.083009183323611</v>
      </c>
      <c r="MM16" s="40">
        <v>5.088130637158585</v>
      </c>
      <c r="MN16" s="40">
        <v>8.6394492894881267</v>
      </c>
      <c r="MO16" s="40">
        <v>-3.7938868064991027</v>
      </c>
      <c r="MP16" s="40">
        <v>-8.0954649448116101</v>
      </c>
      <c r="MQ16" s="40">
        <v>8.3752105996641575</v>
      </c>
      <c r="MR16" s="40">
        <v>11.201106392160028</v>
      </c>
      <c r="MS16" s="40">
        <v>-2.8222610252657176</v>
      </c>
      <c r="MT16" s="40">
        <v>-7.3982705259466996</v>
      </c>
      <c r="MU16" s="40">
        <v>-68.015958955579478</v>
      </c>
      <c r="MV16" s="40">
        <v>-100</v>
      </c>
      <c r="MW16" s="40" t="e">
        <v>#DIV/0!</v>
      </c>
      <c r="MX16" s="72"/>
      <c r="MY16" s="73" t="s">
        <v>719</v>
      </c>
    </row>
    <row r="17" spans="1:363" s="13" customFormat="1" ht="18" customHeight="1">
      <c r="A17" s="571"/>
      <c r="B17" s="12"/>
      <c r="C17" s="506" t="s">
        <v>880</v>
      </c>
      <c r="D17" s="37">
        <v>2.1980296657315801</v>
      </c>
      <c r="E17" s="38">
        <v>27</v>
      </c>
      <c r="F17" s="39"/>
      <c r="G17" s="39" t="s">
        <v>720</v>
      </c>
      <c r="H17" s="40">
        <v>3.2121499933079889</v>
      </c>
      <c r="I17" s="40">
        <v>5.7940247659505246</v>
      </c>
      <c r="J17" s="40">
        <v>3.9806629695182494</v>
      </c>
      <c r="K17" s="40">
        <v>4.1550721588258739</v>
      </c>
      <c r="L17" s="40">
        <v>5.5768034922840002</v>
      </c>
      <c r="M17" s="40">
        <v>9.7759055646889692</v>
      </c>
      <c r="N17" s="40">
        <v>3.78052781920222</v>
      </c>
      <c r="O17" s="40">
        <v>7.9788318915498451</v>
      </c>
      <c r="P17" s="40">
        <v>5.2447314120870487</v>
      </c>
      <c r="Q17" s="40">
        <v>5.3804771211470381</v>
      </c>
      <c r="R17" s="40">
        <v>8.3144209012419026</v>
      </c>
      <c r="S17" s="40">
        <v>6.5643059648176916</v>
      </c>
      <c r="T17" s="40">
        <v>8.194923081057226</v>
      </c>
      <c r="U17" s="40">
        <v>10.754600343060375</v>
      </c>
      <c r="V17" s="40">
        <v>7.4214926723179957</v>
      </c>
      <c r="W17" s="40">
        <v>7.8761632164094237</v>
      </c>
      <c r="X17" s="40">
        <v>10.179939596409994</v>
      </c>
      <c r="Y17" s="40">
        <v>5.5477873542219243</v>
      </c>
      <c r="Z17" s="40">
        <v>8.9628600991999718</v>
      </c>
      <c r="AA17" s="40">
        <v>7.3688610142333459</v>
      </c>
      <c r="AB17" s="40">
        <v>3.9657463758606752</v>
      </c>
      <c r="AC17" s="40">
        <v>3.6720417342127831</v>
      </c>
      <c r="AD17" s="40">
        <v>3.5943887714905713</v>
      </c>
      <c r="AE17" s="40">
        <v>0.21621137020008518</v>
      </c>
      <c r="AF17" s="40">
        <v>2.3689766025968311</v>
      </c>
      <c r="AG17" s="40">
        <v>2.3225597330925183</v>
      </c>
      <c r="AH17" s="40">
        <v>2.5454480431984479</v>
      </c>
      <c r="AI17" s="40">
        <v>2.3176678552185024</v>
      </c>
      <c r="AJ17" s="40">
        <v>2.1200404818410163</v>
      </c>
      <c r="AK17" s="40">
        <v>2.5706833548293559</v>
      </c>
      <c r="AL17" s="40">
        <v>5.1217641984445947</v>
      </c>
      <c r="AM17" s="40">
        <v>2.0280145634160363</v>
      </c>
      <c r="AN17" s="40">
        <v>0.92803551188586653</v>
      </c>
      <c r="AO17" s="40">
        <v>2.8802176609238188</v>
      </c>
      <c r="AP17" s="40">
        <v>2.4691118760565018</v>
      </c>
      <c r="AQ17" s="40">
        <v>4.4769083855657357</v>
      </c>
      <c r="AR17" s="40">
        <v>7.0985307530384745</v>
      </c>
      <c r="AS17" s="40">
        <v>4.9233311319493538</v>
      </c>
      <c r="AT17" s="40">
        <v>3.7793658364675622</v>
      </c>
      <c r="AU17" s="40">
        <v>4.150527544167673</v>
      </c>
      <c r="AV17" s="40">
        <v>1.6631760896957672</v>
      </c>
      <c r="AW17" s="40">
        <v>1.5336437992092584</v>
      </c>
      <c r="AX17" s="40">
        <v>1.4481538113761729</v>
      </c>
      <c r="AY17" s="40">
        <v>1.7332073323954091</v>
      </c>
      <c r="AZ17" s="40">
        <v>2.9095710832270072</v>
      </c>
      <c r="BA17" s="40">
        <v>5.4440874103820676</v>
      </c>
      <c r="BB17" s="40">
        <v>3.0908728528862355</v>
      </c>
      <c r="BC17" s="40">
        <v>3.2626704630316539</v>
      </c>
      <c r="BD17" s="40">
        <v>1.5015017080778961</v>
      </c>
      <c r="BE17" s="40">
        <v>3.004396463747284</v>
      </c>
      <c r="BF17" s="40">
        <v>-7.4507196047701569</v>
      </c>
      <c r="BG17" s="40">
        <v>-30.977113431526575</v>
      </c>
      <c r="BH17" s="40">
        <v>-7.8501698892132907</v>
      </c>
      <c r="BI17" s="40">
        <v>13.288262915905719</v>
      </c>
      <c r="BJ17" s="40">
        <v>11.04266616739811</v>
      </c>
      <c r="BK17" s="40">
        <v>7.4141191697760576</v>
      </c>
      <c r="BL17" s="40">
        <v>8.0187229541389655</v>
      </c>
      <c r="BM17" s="40">
        <v>5.3882352878712396</v>
      </c>
      <c r="BN17" s="40">
        <v>4.2775444618239078</v>
      </c>
      <c r="BO17" s="40">
        <v>3.98037430315226</v>
      </c>
      <c r="BP17" s="40">
        <v>6.2198928560999178</v>
      </c>
      <c r="BQ17" s="40">
        <v>5.7867308571230183</v>
      </c>
      <c r="BR17" s="40">
        <v>9.1541566957387204</v>
      </c>
      <c r="BS17" s="40">
        <v>59.8355515853643</v>
      </c>
      <c r="BT17" s="40">
        <v>16.730171778479601</v>
      </c>
      <c r="BU17" s="40">
        <v>6.4003407215042216</v>
      </c>
      <c r="BV17" s="40">
        <v>-0.9063847957363862</v>
      </c>
      <c r="BW17" s="40">
        <v>4.7217029689824415</v>
      </c>
      <c r="BX17" s="40">
        <v>9.2014130440921207</v>
      </c>
      <c r="BY17" s="40">
        <v>12.167917880341989</v>
      </c>
      <c r="BZ17" s="40">
        <v>16.44252431601214</v>
      </c>
      <c r="CA17" s="40">
        <v>17.367720992423259</v>
      </c>
      <c r="CB17" s="40">
        <v>10.855854278126415</v>
      </c>
      <c r="CC17" s="40">
        <v>16.10100070332166</v>
      </c>
      <c r="CD17" s="40">
        <v>22.367087412424524</v>
      </c>
      <c r="CE17" s="40">
        <v>10.829155101938071</v>
      </c>
      <c r="CF17" s="40">
        <v>8.9168780244428092</v>
      </c>
      <c r="CG17" s="40">
        <v>9.7028610042589634</v>
      </c>
      <c r="CH17" s="40">
        <v>10.857143207513431</v>
      </c>
      <c r="CI17" s="40">
        <v>10.568657984298653</v>
      </c>
      <c r="CJ17" s="40">
        <v>9.4938208233694752</v>
      </c>
      <c r="CK17" s="40">
        <v>4.5367425180853331</v>
      </c>
      <c r="CL17" s="40">
        <v>3.8014848193556077</v>
      </c>
      <c r="CM17" s="40">
        <v>1.89333315011541</v>
      </c>
      <c r="CN17" s="40">
        <v>-2.7623297145793231</v>
      </c>
      <c r="CO17" s="40">
        <v>1.7207637166673635</v>
      </c>
      <c r="CP17" s="40">
        <v>0.21436160756304901</v>
      </c>
      <c r="CQ17" s="40">
        <v>-5.174704025204619</v>
      </c>
      <c r="CR17" s="40">
        <v>7.5833113050027805</v>
      </c>
      <c r="CS17" s="40">
        <v>-0.3259567208129539</v>
      </c>
      <c r="CT17" s="40">
        <v>0.65701249692129693</v>
      </c>
      <c r="CU17" s="40">
        <v>0.42821406472396006</v>
      </c>
      <c r="CV17" s="40">
        <v>-0.31760666345353172</v>
      </c>
      <c r="CW17" s="40">
        <v>-2.4608713467836765</v>
      </c>
      <c r="CX17" s="40">
        <v>-1.0526300405377214</v>
      </c>
      <c r="CY17" s="40">
        <v>-7.5726654979206671</v>
      </c>
      <c r="CZ17" s="40">
        <v>1.4348956078645188</v>
      </c>
      <c r="DA17" s="40">
        <v>-2.1982612587023596</v>
      </c>
      <c r="DB17" s="40">
        <v>-3.0195072651189605</v>
      </c>
      <c r="DC17" s="40">
        <v>-1.7024179555039467</v>
      </c>
      <c r="DD17" s="40">
        <v>1.0228370027343772</v>
      </c>
      <c r="DE17" s="40">
        <v>-5.2645739874891007</v>
      </c>
      <c r="DF17" s="40">
        <v>3.1361408417874657</v>
      </c>
      <c r="DG17" s="40">
        <v>1.2337715807996688</v>
      </c>
      <c r="DH17" s="40">
        <v>0.64473689412487545</v>
      </c>
      <c r="DI17" s="40">
        <v>4.2588891447186796</v>
      </c>
      <c r="DJ17" s="40">
        <v>1.1074904973111614</v>
      </c>
      <c r="DK17" s="40">
        <v>4.615273800797155</v>
      </c>
      <c r="DL17" s="40">
        <v>5.0602632739369824</v>
      </c>
      <c r="DM17" s="40">
        <v>5.353125814303624</v>
      </c>
      <c r="DN17" s="40">
        <v>2.9328444036505203</v>
      </c>
      <c r="DO17" s="40">
        <v>3.9465448675089334</v>
      </c>
      <c r="DP17" s="40">
        <v>-100</v>
      </c>
      <c r="DQ17" s="40">
        <v>-100</v>
      </c>
      <c r="DR17" s="40">
        <v>-100</v>
      </c>
      <c r="DS17" s="40">
        <v>-100</v>
      </c>
      <c r="DT17" s="40">
        <v>-100</v>
      </c>
      <c r="DU17" s="40">
        <v>-100</v>
      </c>
      <c r="DV17" s="40">
        <v>-100</v>
      </c>
      <c r="DW17" s="40">
        <v>-100</v>
      </c>
      <c r="DX17" s="40">
        <v>4.2528885907095173</v>
      </c>
      <c r="DY17" s="40">
        <v>6.5181094757737554</v>
      </c>
      <c r="DZ17" s="40">
        <v>5.6478396693824493</v>
      </c>
      <c r="EA17" s="40">
        <v>6.6836990858563041</v>
      </c>
      <c r="EB17" s="40">
        <v>8.6975231252315837</v>
      </c>
      <c r="EC17" s="40">
        <v>7.8162352507926869</v>
      </c>
      <c r="ED17" s="40">
        <v>6.6598172469820582</v>
      </c>
      <c r="EE17" s="40">
        <v>2.4829368066925781</v>
      </c>
      <c r="EF17" s="40">
        <v>2.4159789602409205</v>
      </c>
      <c r="EG17" s="40">
        <v>2.338072108065731</v>
      </c>
      <c r="EH17" s="40">
        <v>2.6458001887537108</v>
      </c>
      <c r="EI17" s="40">
        <v>3.2765289069036214</v>
      </c>
      <c r="EJ17" s="40">
        <v>5.2738455154746333</v>
      </c>
      <c r="EK17" s="40">
        <v>2.4324522887221747</v>
      </c>
      <c r="EL17" s="40">
        <v>2.0408512507447369</v>
      </c>
      <c r="EM17" s="40">
        <v>3.9786107471592231</v>
      </c>
      <c r="EN17" s="40">
        <v>-1.1071794703270257</v>
      </c>
      <c r="EO17" s="40">
        <v>-8.3924649819368398</v>
      </c>
      <c r="EP17" s="40">
        <v>8.8167867735288183</v>
      </c>
      <c r="EQ17" s="40">
        <v>4.5766293309858099</v>
      </c>
      <c r="ER17" s="40">
        <v>7.0231100390529662</v>
      </c>
      <c r="ES17" s="40">
        <v>23.210298959681182</v>
      </c>
      <c r="ET17" s="40">
        <v>4.3640169450433746</v>
      </c>
      <c r="EU17" s="40">
        <v>15.205495045180854</v>
      </c>
      <c r="EV17" s="40">
        <v>16.281691346946772</v>
      </c>
      <c r="EW17" s="40">
        <v>9.8222538272788142</v>
      </c>
      <c r="EX17" s="40">
        <v>10.275885590447189</v>
      </c>
      <c r="EY17" s="40">
        <v>3.4196135390668729</v>
      </c>
      <c r="EZ17" s="40">
        <v>-0.32219611305328044</v>
      </c>
      <c r="FA17" s="40">
        <v>0.54547918659342542</v>
      </c>
      <c r="FB17" s="40">
        <v>0.23646719744053257</v>
      </c>
      <c r="FC17" s="40">
        <v>-3.7072114378962198</v>
      </c>
      <c r="FD17" s="40">
        <v>-1.2777899803520825</v>
      </c>
      <c r="FE17" s="40">
        <v>-2.0686425870536311</v>
      </c>
      <c r="FF17" s="40">
        <v>1.6379981390162897</v>
      </c>
      <c r="FG17" s="40">
        <v>3.3532350100759629</v>
      </c>
      <c r="FH17" s="40">
        <v>4.429937259935727</v>
      </c>
      <c r="FI17" s="40">
        <v>-67.724668238885272</v>
      </c>
      <c r="FJ17" s="40">
        <v>-100</v>
      </c>
      <c r="FK17" s="40">
        <v>-100</v>
      </c>
      <c r="FL17" s="40">
        <v>5.8013172734335399</v>
      </c>
      <c r="FM17" s="40">
        <v>6.3689417945869593</v>
      </c>
      <c r="FN17" s="40">
        <v>2.6655788583545643</v>
      </c>
      <c r="FO17" s="40">
        <v>3.3882661270408647</v>
      </c>
      <c r="FP17" s="40">
        <v>0.94073360258384753</v>
      </c>
      <c r="FQ17" s="40">
        <v>12.176619611691692</v>
      </c>
      <c r="FR17" s="40">
        <v>9.7083242093009403</v>
      </c>
      <c r="FS17" s="40">
        <v>-4.4070431556815493</v>
      </c>
      <c r="FT17" s="40">
        <v>-1.3841145967900985</v>
      </c>
      <c r="FU17" s="40">
        <v>4.3092890201986762</v>
      </c>
      <c r="FV17" s="40">
        <v>5.8013172734335399</v>
      </c>
      <c r="FW17" s="40">
        <v>6.3689417945869593</v>
      </c>
      <c r="FX17" s="40">
        <v>2.6655788583545643</v>
      </c>
      <c r="FY17" s="40">
        <v>3.3882661270408647</v>
      </c>
      <c r="FZ17" s="40">
        <v>0.94073360258384753</v>
      </c>
      <c r="GA17" s="40">
        <v>12.176619611691692</v>
      </c>
      <c r="GB17" s="40">
        <v>9.7083242093009403</v>
      </c>
      <c r="GC17" s="40">
        <v>-0.79908095227314391</v>
      </c>
      <c r="GD17" s="40">
        <v>0.38634187111156848</v>
      </c>
      <c r="GE17" s="40">
        <v>-67.085733610931186</v>
      </c>
      <c r="GF17" s="40">
        <v>-14.64630609309296</v>
      </c>
      <c r="GG17" s="40">
        <v>18.215016437586513</v>
      </c>
      <c r="GH17" s="40">
        <v>2.314080674419202</v>
      </c>
      <c r="GI17" s="40">
        <v>-1.8103743315104737</v>
      </c>
      <c r="GJ17" s="40">
        <v>2.7661579913949197</v>
      </c>
      <c r="GK17" s="40">
        <v>-4.1347608269447562</v>
      </c>
      <c r="GL17" s="40">
        <v>-0.67620033869997087</v>
      </c>
      <c r="GM17" s="40">
        <v>11.872587879131544</v>
      </c>
      <c r="GN17" s="40">
        <v>-2.418344725674487</v>
      </c>
      <c r="GO17" s="40">
        <v>-13.114609947201373</v>
      </c>
      <c r="GP17" s="40">
        <v>9.5453311576201543</v>
      </c>
      <c r="GQ17" s="40">
        <v>0.14695465676675212</v>
      </c>
      <c r="GR17" s="40">
        <v>-12.511164551478103</v>
      </c>
      <c r="GS17" s="40">
        <v>16.188752713838596</v>
      </c>
      <c r="GT17" s="40">
        <v>2.4856944664029186</v>
      </c>
      <c r="GU17" s="40">
        <v>-0.47007217876901564</v>
      </c>
      <c r="GV17" s="40">
        <v>6.8534723703181299</v>
      </c>
      <c r="GW17" s="40">
        <v>-9.3704117518666266</v>
      </c>
      <c r="GX17" s="40">
        <v>3.3418126870722915</v>
      </c>
      <c r="GY17" s="40">
        <v>9.039894741033109</v>
      </c>
      <c r="GZ17" s="40">
        <v>-2.292482928996094</v>
      </c>
      <c r="HA17" s="40">
        <v>-10.695595944887941</v>
      </c>
      <c r="HB17" s="40">
        <v>7.7753275082511379</v>
      </c>
      <c r="HC17" s="40">
        <v>1.6793752634988124</v>
      </c>
      <c r="HD17" s="40">
        <v>-10.441352249759078</v>
      </c>
      <c r="HE17" s="40">
        <v>12.692106780171542</v>
      </c>
      <c r="HF17" s="40">
        <v>2.9194738275478045</v>
      </c>
      <c r="HG17" s="40">
        <v>1.6554640841190746</v>
      </c>
      <c r="HH17" s="40">
        <v>2.3611704736316881</v>
      </c>
      <c r="HI17" s="40">
        <v>-6.4380278102111959</v>
      </c>
      <c r="HJ17" s="40">
        <v>1.8300429454188674</v>
      </c>
      <c r="HK17" s="40">
        <v>5.583815776847814</v>
      </c>
      <c r="HL17" s="40">
        <v>-2.5685079880948649</v>
      </c>
      <c r="HM17" s="40">
        <v>-10.762487186181318</v>
      </c>
      <c r="HN17" s="40">
        <v>4.2608111321938082</v>
      </c>
      <c r="HO17" s="40">
        <v>3.8635710231098983</v>
      </c>
      <c r="HP17" s="40">
        <v>-10.481960568837437</v>
      </c>
      <c r="HQ17" s="40">
        <v>12.937582981197295</v>
      </c>
      <c r="HR17" s="40">
        <v>2.6908628307402012</v>
      </c>
      <c r="HS17" s="40">
        <v>1.4591157624896027</v>
      </c>
      <c r="HT17" s="40">
        <v>2.8128774228948856</v>
      </c>
      <c r="HU17" s="40">
        <v>-4.1110066074905802</v>
      </c>
      <c r="HV17" s="40">
        <v>-1.1668308285278499</v>
      </c>
      <c r="HW17" s="40">
        <v>4.4455011087429597</v>
      </c>
      <c r="HX17" s="40">
        <v>-0.68395709502438251</v>
      </c>
      <c r="HY17" s="40">
        <v>-11.119077195213407</v>
      </c>
      <c r="HZ17" s="40">
        <v>6.3037144894808819</v>
      </c>
      <c r="IA17" s="40">
        <v>6.4698030141533849</v>
      </c>
      <c r="IB17" s="40">
        <v>-12.300095739153775</v>
      </c>
      <c r="IC17" s="40">
        <v>11.706239350640885</v>
      </c>
      <c r="ID17" s="40">
        <v>3.0581315619205185</v>
      </c>
      <c r="IE17" s="40">
        <v>-0.9639586578895063</v>
      </c>
      <c r="IF17" s="40">
        <v>2.6818802613233714</v>
      </c>
      <c r="IG17" s="40">
        <v>-4.1917438741907063</v>
      </c>
      <c r="IH17" s="40">
        <v>-0.88912500730413058</v>
      </c>
      <c r="II17" s="40">
        <v>5.6532277170304894</v>
      </c>
      <c r="IJ17" s="40">
        <v>1.7620557455841919</v>
      </c>
      <c r="IK17" s="40">
        <v>-13.102648645871113</v>
      </c>
      <c r="IL17" s="40">
        <v>6.4808661964504921</v>
      </c>
      <c r="IM17" s="40">
        <v>4.6539358709369196</v>
      </c>
      <c r="IN17" s="40">
        <v>-11.001556072564355</v>
      </c>
      <c r="IO17" s="40">
        <v>0.3678718820291067</v>
      </c>
      <c r="IP17" s="40">
        <v>-23.139653875429957</v>
      </c>
      <c r="IQ17" s="40">
        <v>32.219251298144826</v>
      </c>
      <c r="IR17" s="40">
        <v>26.236280997578092</v>
      </c>
      <c r="IS17" s="40">
        <v>-6.0908524217019959</v>
      </c>
      <c r="IT17" s="40">
        <v>-4.1277762419952779</v>
      </c>
      <c r="IU17" s="40">
        <v>6.2479199400045502</v>
      </c>
      <c r="IV17" s="40">
        <v>-0.71606865000283904</v>
      </c>
      <c r="IW17" s="40">
        <v>-14.018463306712576</v>
      </c>
      <c r="IX17" s="40">
        <v>6.1774170112361304</v>
      </c>
      <c r="IY17" s="40">
        <v>6.907961523303257</v>
      </c>
      <c r="IZ17" s="40">
        <v>-11.364489444467367</v>
      </c>
      <c r="JA17" s="40">
        <v>3.562803442953296</v>
      </c>
      <c r="JB17" s="40">
        <v>12.547393427320273</v>
      </c>
      <c r="JC17" s="40">
        <v>-3.4384042638255465</v>
      </c>
      <c r="JD17" s="40">
        <v>15.065223540038559</v>
      </c>
      <c r="JE17" s="40">
        <v>-12.539782568539252</v>
      </c>
      <c r="JF17" s="40">
        <v>1.3173504535700147</v>
      </c>
      <c r="JG17" s="40">
        <v>10.792917432603176</v>
      </c>
      <c r="JH17" s="40">
        <v>1.9810233958001362</v>
      </c>
      <c r="JI17" s="40">
        <v>-10.741793497346805</v>
      </c>
      <c r="JJ17" s="40">
        <v>7.0210520483993122</v>
      </c>
      <c r="JK17" s="40">
        <v>0.97642949515841337</v>
      </c>
      <c r="JL17" s="40">
        <v>-7.1706989192570063</v>
      </c>
      <c r="JM17" s="40">
        <v>9.1521911508988296</v>
      </c>
      <c r="JN17" s="40">
        <v>1.9353552187990175</v>
      </c>
      <c r="JO17" s="40">
        <v>-5.1045049024419029</v>
      </c>
      <c r="JP17" s="40">
        <v>15.895575170673013</v>
      </c>
      <c r="JQ17" s="40">
        <v>-11.61953516979564</v>
      </c>
      <c r="JR17" s="40">
        <v>1.0536907775632471</v>
      </c>
      <c r="JS17" s="40">
        <v>9.7159002471252762</v>
      </c>
      <c r="JT17" s="40">
        <v>-2.6359304635549989</v>
      </c>
      <c r="JU17" s="40">
        <v>-11.369589829287492</v>
      </c>
      <c r="JV17" s="40">
        <v>5.0537160371140857</v>
      </c>
      <c r="JW17" s="40">
        <v>-3.6373386334931297</v>
      </c>
      <c r="JX17" s="40">
        <v>-2.8908511125300294</v>
      </c>
      <c r="JY17" s="40">
        <v>7.5357356215138367</v>
      </c>
      <c r="JZ17" s="40">
        <v>-3.5462575037844175</v>
      </c>
      <c r="KA17" s="40">
        <v>7.6629551806151284</v>
      </c>
      <c r="KB17" s="40">
        <v>7.3752093638222505</v>
      </c>
      <c r="KC17" s="40">
        <v>-10.747941387512753</v>
      </c>
      <c r="KD17" s="40">
        <v>0.82399067576091056</v>
      </c>
      <c r="KE17" s="40">
        <v>8.9011053871646908</v>
      </c>
      <c r="KF17" s="40">
        <v>-4.7293490170023631</v>
      </c>
      <c r="KG17" s="40">
        <v>-10.089969985279353</v>
      </c>
      <c r="KH17" s="40">
        <v>-1.8686908320370748</v>
      </c>
      <c r="KI17" s="40">
        <v>5.7537421030758935</v>
      </c>
      <c r="KJ17" s="40">
        <v>-6.3690700131627125</v>
      </c>
      <c r="KK17" s="40">
        <v>6.6327527649427225</v>
      </c>
      <c r="KL17" s="40">
        <v>-2.2363219741577183</v>
      </c>
      <c r="KM17" s="40">
        <v>10.647860773631109</v>
      </c>
      <c r="KN17" s="40">
        <v>0.6924424621822709</v>
      </c>
      <c r="KO17" s="40">
        <v>-2.8334671101672768</v>
      </c>
      <c r="KP17" s="40">
        <v>-1.0357304565812342</v>
      </c>
      <c r="KQ17" s="40">
        <v>8.2674578653091118</v>
      </c>
      <c r="KR17" s="40">
        <v>-1.308180178059942</v>
      </c>
      <c r="KS17" s="40">
        <v>-12.807650456471237</v>
      </c>
      <c r="KT17" s="40">
        <v>1.5358380130118263</v>
      </c>
      <c r="KU17" s="40">
        <v>6.2035741426174553</v>
      </c>
      <c r="KV17" s="40">
        <v>-6.1080675069978554</v>
      </c>
      <c r="KW17" s="40">
        <v>4.1830744351449169</v>
      </c>
      <c r="KX17" s="40">
        <v>-1.2735283552942178</v>
      </c>
      <c r="KY17" s="40">
        <v>-100</v>
      </c>
      <c r="KZ17" s="40" t="e">
        <v>#DIV/0!</v>
      </c>
      <c r="LA17" s="40" t="e">
        <v>#DIV/0!</v>
      </c>
      <c r="LB17" s="40" t="e">
        <v>#DIV/0!</v>
      </c>
      <c r="LC17" s="40" t="e">
        <v>#DIV/0!</v>
      </c>
      <c r="LD17" s="40" t="e">
        <v>#DIV/0!</v>
      </c>
      <c r="LE17" s="40" t="e">
        <v>#DIV/0!</v>
      </c>
      <c r="LF17" s="40" t="e">
        <v>#DIV/0!</v>
      </c>
      <c r="LG17" s="40">
        <v>7.8667438439554047</v>
      </c>
      <c r="LH17" s="40">
        <v>0.40256130617675012</v>
      </c>
      <c r="LI17" s="40">
        <v>-1.4819656893439941</v>
      </c>
      <c r="LJ17" s="40">
        <v>-2.2897784143793416</v>
      </c>
      <c r="LK17" s="40">
        <v>10.210487065483534</v>
      </c>
      <c r="LL17" s="40">
        <v>-0.41774350414274863</v>
      </c>
      <c r="LM17" s="40">
        <v>-0.51601282317514574</v>
      </c>
      <c r="LN17" s="40">
        <v>-0.44534299633622254</v>
      </c>
      <c r="LO17" s="40">
        <v>9.316932519857744</v>
      </c>
      <c r="LP17" s="40">
        <v>-1.4858452979405286</v>
      </c>
      <c r="LQ17" s="40">
        <v>-4.4118822413523731</v>
      </c>
      <c r="LR17" s="40">
        <v>-0.51038763347199279</v>
      </c>
      <c r="LS17" s="40">
        <v>9.2337761785472168</v>
      </c>
      <c r="LT17" s="40">
        <v>-1.1896156433985681</v>
      </c>
      <c r="LU17" s="40">
        <v>-3.8245209379828395</v>
      </c>
      <c r="LV17" s="40">
        <v>1.413691896147796</v>
      </c>
      <c r="LW17" s="40">
        <v>6.2855024620646702</v>
      </c>
      <c r="LX17" s="40">
        <v>-1.5673694529815805</v>
      </c>
      <c r="LY17" s="40">
        <v>-1.9981450739018953</v>
      </c>
      <c r="LZ17" s="40">
        <v>-3.5466432964310712</v>
      </c>
      <c r="MA17" s="40">
        <v>-1.5443908207213468</v>
      </c>
      <c r="MB17" s="40">
        <v>16.924034334953177</v>
      </c>
      <c r="MC17" s="40">
        <v>-5.8168876307166641</v>
      </c>
      <c r="MD17" s="40">
        <v>-1.2901995965987823</v>
      </c>
      <c r="ME17" s="40">
        <v>13.346968115670734</v>
      </c>
      <c r="MF17" s="40">
        <v>-0.96069887299734091</v>
      </c>
      <c r="MG17" s="40">
        <v>3.9669840526822355</v>
      </c>
      <c r="MH17" s="40">
        <v>-0.36809842338189469</v>
      </c>
      <c r="MI17" s="40">
        <v>7.0505542081497907</v>
      </c>
      <c r="MJ17" s="40">
        <v>-0.55160717047351682</v>
      </c>
      <c r="MK17" s="40">
        <v>-2.4970395478542144</v>
      </c>
      <c r="ML17" s="40">
        <v>-3.9728654324719912</v>
      </c>
      <c r="MM17" s="40">
        <v>7.9824078212696463</v>
      </c>
      <c r="MN17" s="40">
        <v>-0.85724742337121995</v>
      </c>
      <c r="MO17" s="40">
        <v>-6.3331717736618316</v>
      </c>
      <c r="MP17" s="40">
        <v>-1.5501462994148909</v>
      </c>
      <c r="MQ17" s="40">
        <v>7.1173728034518149</v>
      </c>
      <c r="MR17" s="40">
        <v>2.8952438532035387</v>
      </c>
      <c r="MS17" s="40">
        <v>-4.7524558966206172</v>
      </c>
      <c r="MT17" s="40">
        <v>-0.52452596960664266</v>
      </c>
      <c r="MU17" s="40">
        <v>-66.894083867875878</v>
      </c>
      <c r="MV17" s="40">
        <v>-100</v>
      </c>
      <c r="MW17" s="40" t="e">
        <v>#DIV/0!</v>
      </c>
      <c r="MX17" s="72"/>
      <c r="MY17" s="73" t="s">
        <v>721</v>
      </c>
    </row>
    <row r="18" spans="1:363" s="13" customFormat="1" ht="18" customHeight="1">
      <c r="A18" s="571"/>
      <c r="B18" s="12"/>
      <c r="C18" s="506" t="s">
        <v>881</v>
      </c>
      <c r="D18" s="37">
        <v>2.1448012757098498</v>
      </c>
      <c r="E18" s="38">
        <v>28</v>
      </c>
      <c r="F18" s="39"/>
      <c r="G18" s="39" t="s">
        <v>722</v>
      </c>
      <c r="H18" s="40">
        <v>1.2027200381661061</v>
      </c>
      <c r="I18" s="40">
        <v>7.7762792456264691</v>
      </c>
      <c r="J18" s="40">
        <v>3.326106860067199</v>
      </c>
      <c r="K18" s="40">
        <v>1.5397544542664008</v>
      </c>
      <c r="L18" s="40">
        <v>3.9750963871534708</v>
      </c>
      <c r="M18" s="40">
        <v>7.5030284688548221</v>
      </c>
      <c r="N18" s="40">
        <v>4.0173767362888384</v>
      </c>
      <c r="O18" s="40">
        <v>8.4126141992149144</v>
      </c>
      <c r="P18" s="40">
        <v>7.1460297980063103</v>
      </c>
      <c r="Q18" s="40">
        <v>8.3406533688433768</v>
      </c>
      <c r="R18" s="40">
        <v>8.7596859840616759</v>
      </c>
      <c r="S18" s="40">
        <v>6.1246257630461258</v>
      </c>
      <c r="T18" s="40">
        <v>5.9672014102012554</v>
      </c>
      <c r="U18" s="40">
        <v>10.115395783168864</v>
      </c>
      <c r="V18" s="40">
        <v>6.5059358440224315</v>
      </c>
      <c r="W18" s="40">
        <v>5.3158824084917882</v>
      </c>
      <c r="X18" s="40">
        <v>4.2761360919372891</v>
      </c>
      <c r="Y18" s="40">
        <v>1.8709788477769109</v>
      </c>
      <c r="Z18" s="40">
        <v>9.9774562456447455</v>
      </c>
      <c r="AA18" s="40">
        <v>6.9439698120332878</v>
      </c>
      <c r="AB18" s="40">
        <v>8.2174575712002422</v>
      </c>
      <c r="AC18" s="40">
        <v>9.3512405159604555</v>
      </c>
      <c r="AD18" s="40">
        <v>7.7538419497023199</v>
      </c>
      <c r="AE18" s="40">
        <v>4.3446440770228634</v>
      </c>
      <c r="AF18" s="40">
        <v>6.3368876161238319</v>
      </c>
      <c r="AG18" s="40">
        <v>5.1522620937336256</v>
      </c>
      <c r="AH18" s="40">
        <v>5.4382387953008333</v>
      </c>
      <c r="AI18" s="40">
        <v>5.7897908863502039</v>
      </c>
      <c r="AJ18" s="40">
        <v>4.1223376844402821</v>
      </c>
      <c r="AK18" s="40">
        <v>6.6743843442063451</v>
      </c>
      <c r="AL18" s="40">
        <v>2.8132188459668583</v>
      </c>
      <c r="AM18" s="40">
        <v>5.7447651284306289E-2</v>
      </c>
      <c r="AN18" s="40">
        <v>2.4783120280702065</v>
      </c>
      <c r="AO18" s="40">
        <v>4.5451937591080025</v>
      </c>
      <c r="AP18" s="40">
        <v>3.9279383811766593</v>
      </c>
      <c r="AQ18" s="40">
        <v>4.8361919719606306</v>
      </c>
      <c r="AR18" s="40">
        <v>2.854514211504295</v>
      </c>
      <c r="AS18" s="40">
        <v>2.1952033870887249</v>
      </c>
      <c r="AT18" s="40">
        <v>1.3378261318205205</v>
      </c>
      <c r="AU18" s="40">
        <v>3.0072204662100006</v>
      </c>
      <c r="AV18" s="40">
        <v>3.282564468785381</v>
      </c>
      <c r="AW18" s="40">
        <v>2.5379259176964126</v>
      </c>
      <c r="AX18" s="40">
        <v>4.7971476817150887</v>
      </c>
      <c r="AY18" s="40">
        <v>5.1547809785759995</v>
      </c>
      <c r="AZ18" s="40">
        <v>3.6292430397842423</v>
      </c>
      <c r="BA18" s="40">
        <v>3.0330022598284785</v>
      </c>
      <c r="BB18" s="40">
        <v>5.9821361923117991</v>
      </c>
      <c r="BC18" s="40">
        <v>4.1953962131475748</v>
      </c>
      <c r="BD18" s="40">
        <v>3.8364530195815973</v>
      </c>
      <c r="BE18" s="40">
        <v>5.7225377989922777</v>
      </c>
      <c r="BF18" s="40">
        <v>-8.50178166850867</v>
      </c>
      <c r="BG18" s="40">
        <v>-25.143671496196134</v>
      </c>
      <c r="BH18" s="40">
        <v>-0.4379340595622665</v>
      </c>
      <c r="BI18" s="40">
        <v>19.654996138080833</v>
      </c>
      <c r="BJ18" s="40">
        <v>9.2500225077236422</v>
      </c>
      <c r="BK18" s="40">
        <v>0.14060003557101197</v>
      </c>
      <c r="BL18" s="40">
        <v>4.0178540548725579</v>
      </c>
      <c r="BM18" s="40">
        <v>3.890014179428519</v>
      </c>
      <c r="BN18" s="40">
        <v>2.4028006085714111</v>
      </c>
      <c r="BO18" s="40">
        <v>2.6373513212035533</v>
      </c>
      <c r="BP18" s="40">
        <v>1.8908178815366625</v>
      </c>
      <c r="BQ18" s="40">
        <v>2.3640315323776235</v>
      </c>
      <c r="BR18" s="40">
        <v>10.847423734530764</v>
      </c>
      <c r="BS18" s="40">
        <v>46.460248225488186</v>
      </c>
      <c r="BT18" s="40">
        <v>11.25737453773381</v>
      </c>
      <c r="BU18" s="40">
        <v>5.2518107114828894</v>
      </c>
      <c r="BV18" s="40">
        <v>-3.440669271355759</v>
      </c>
      <c r="BW18" s="40">
        <v>13.047192383030918</v>
      </c>
      <c r="BX18" s="40">
        <v>13.825025473239521</v>
      </c>
      <c r="BY18" s="40">
        <v>17.533392663892982</v>
      </c>
      <c r="BZ18" s="40">
        <v>18.642916534168293</v>
      </c>
      <c r="CA18" s="40">
        <v>12.102435791983197</v>
      </c>
      <c r="CB18" s="40">
        <v>6.0904395135795681</v>
      </c>
      <c r="CC18" s="40">
        <v>4.3060925730601127</v>
      </c>
      <c r="CD18" s="40">
        <v>2.7425521261730523</v>
      </c>
      <c r="CE18" s="40">
        <v>3.1912837297380037</v>
      </c>
      <c r="CF18" s="40">
        <v>2.5460555634862203</v>
      </c>
      <c r="CG18" s="40">
        <v>6.9059678257445256</v>
      </c>
      <c r="CH18" s="40">
        <v>15.809183160749043</v>
      </c>
      <c r="CI18" s="40">
        <v>14.635306154637775</v>
      </c>
      <c r="CJ18" s="40">
        <v>12.898661156864506</v>
      </c>
      <c r="CK18" s="40">
        <v>0.38864844902302309</v>
      </c>
      <c r="CL18" s="40">
        <v>4.2546467670955934</v>
      </c>
      <c r="CM18" s="40">
        <v>10.27449005731664</v>
      </c>
      <c r="CN18" s="40">
        <v>1.308310576793275</v>
      </c>
      <c r="CO18" s="40">
        <v>2.5089119431497551</v>
      </c>
      <c r="CP18" s="40">
        <v>7.284803653773082</v>
      </c>
      <c r="CQ18" s="40">
        <v>-3.0634837661267227</v>
      </c>
      <c r="CR18" s="40">
        <v>6.2153204945195455</v>
      </c>
      <c r="CS18" s="40">
        <v>-3.0404646713220842</v>
      </c>
      <c r="CT18" s="40">
        <v>-3.9331639576818702</v>
      </c>
      <c r="CU18" s="40">
        <v>-4.7566685761219389</v>
      </c>
      <c r="CV18" s="40">
        <v>-4.9014138339129687</v>
      </c>
      <c r="CW18" s="40">
        <v>-1.7686115235492395</v>
      </c>
      <c r="CX18" s="40">
        <v>3.4774995436391833</v>
      </c>
      <c r="CY18" s="40">
        <v>-1.6147273238465516</v>
      </c>
      <c r="CZ18" s="40">
        <v>4.0689356944512127</v>
      </c>
      <c r="DA18" s="40">
        <v>2.9259331775343185</v>
      </c>
      <c r="DB18" s="40">
        <v>1.5385438543034269</v>
      </c>
      <c r="DC18" s="40">
        <v>4.679716148164232</v>
      </c>
      <c r="DD18" s="40">
        <v>2.4617892879777088</v>
      </c>
      <c r="DE18" s="40">
        <v>3.968504816901671</v>
      </c>
      <c r="DF18" s="40">
        <v>6.5412186850830381</v>
      </c>
      <c r="DG18" s="40">
        <v>2.0617223756617733</v>
      </c>
      <c r="DH18" s="40">
        <v>0.43916267367252715</v>
      </c>
      <c r="DI18" s="40">
        <v>2.7315021361523861</v>
      </c>
      <c r="DJ18" s="40">
        <v>7.007852938482074</v>
      </c>
      <c r="DK18" s="40">
        <v>8.2856450174183749</v>
      </c>
      <c r="DL18" s="40">
        <v>3.9760285326794218</v>
      </c>
      <c r="DM18" s="40">
        <v>8.3896292636826075</v>
      </c>
      <c r="DN18" s="40">
        <v>6.4176643414376002</v>
      </c>
      <c r="DO18" s="40">
        <v>7.4556500679249922</v>
      </c>
      <c r="DP18" s="40">
        <v>-100</v>
      </c>
      <c r="DQ18" s="40">
        <v>-100</v>
      </c>
      <c r="DR18" s="40">
        <v>-100</v>
      </c>
      <c r="DS18" s="40">
        <v>-100</v>
      </c>
      <c r="DT18" s="40">
        <v>-100</v>
      </c>
      <c r="DU18" s="40">
        <v>-100</v>
      </c>
      <c r="DV18" s="40">
        <v>-100</v>
      </c>
      <c r="DW18" s="40">
        <v>-100</v>
      </c>
      <c r="DX18" s="40">
        <v>3.9909046627695233</v>
      </c>
      <c r="DY18" s="40">
        <v>4.2278013048382377</v>
      </c>
      <c r="DZ18" s="40">
        <v>6.4954212302017993</v>
      </c>
      <c r="EA18" s="40">
        <v>7.6995574195060783</v>
      </c>
      <c r="EB18" s="40">
        <v>7.4758263463242685</v>
      </c>
      <c r="EC18" s="40">
        <v>3.8552237448297149</v>
      </c>
      <c r="ED18" s="40">
        <v>8.3634017253825448</v>
      </c>
      <c r="EE18" s="40">
        <v>7.0812980204444784</v>
      </c>
      <c r="EF18" s="40">
        <v>5.6267918074634622</v>
      </c>
      <c r="EG18" s="40">
        <v>5.4997221272464714</v>
      </c>
      <c r="EH18" s="40">
        <v>1.7379119930209583</v>
      </c>
      <c r="EI18" s="40">
        <v>4.4358991539481281</v>
      </c>
      <c r="EJ18" s="40">
        <v>2.0919451449962594</v>
      </c>
      <c r="EK18" s="40">
        <v>2.9503354625379501</v>
      </c>
      <c r="EL18" s="40">
        <v>4.5703802326369356</v>
      </c>
      <c r="EM18" s="40">
        <v>4.4143924124752374</v>
      </c>
      <c r="EN18" s="40">
        <v>3.736716066612189E-3</v>
      </c>
      <c r="EO18" s="40">
        <v>-2.5720149429669448</v>
      </c>
      <c r="EP18" s="40">
        <v>4.5021672581969625</v>
      </c>
      <c r="EQ18" s="40">
        <v>2.9607575459014441</v>
      </c>
      <c r="ER18" s="40">
        <v>5.0021315743534984</v>
      </c>
      <c r="ES18" s="40">
        <v>18.236435056363362</v>
      </c>
      <c r="ET18" s="40">
        <v>7.2115674931354903</v>
      </c>
      <c r="EU18" s="40">
        <v>16.075891075126506</v>
      </c>
      <c r="EV18" s="40">
        <v>4.3329743182684695</v>
      </c>
      <c r="EW18" s="40">
        <v>4.2711760260976632</v>
      </c>
      <c r="EX18" s="40">
        <v>14.477318603292176</v>
      </c>
      <c r="EY18" s="40">
        <v>4.9451975340361543</v>
      </c>
      <c r="EZ18" s="40">
        <v>3.7537804702587891</v>
      </c>
      <c r="FA18" s="40">
        <v>-9.0700563178231164E-2</v>
      </c>
      <c r="FB18" s="40">
        <v>-4.5255668231471589</v>
      </c>
      <c r="FC18" s="40">
        <v>8.4043034860243893E-2</v>
      </c>
      <c r="FD18" s="40">
        <v>2.7975895064852097</v>
      </c>
      <c r="FE18" s="40">
        <v>3.6807042868441471</v>
      </c>
      <c r="FF18" s="40">
        <v>3.0706810822131985</v>
      </c>
      <c r="FG18" s="40">
        <v>6.1179416606903345</v>
      </c>
      <c r="FH18" s="40">
        <v>6.281606197779638</v>
      </c>
      <c r="FI18" s="40">
        <v>-65.832930126872895</v>
      </c>
      <c r="FJ18" s="40">
        <v>-100</v>
      </c>
      <c r="FK18" s="40">
        <v>-100</v>
      </c>
      <c r="FL18" s="40">
        <v>5.5122045757197924</v>
      </c>
      <c r="FM18" s="40">
        <v>6.6138279722049731</v>
      </c>
      <c r="FN18" s="40">
        <v>4.3149996776299986</v>
      </c>
      <c r="FO18" s="40">
        <v>3.4800222821173037</v>
      </c>
      <c r="FP18" s="40">
        <v>1.1347917925633908</v>
      </c>
      <c r="FQ18" s="40">
        <v>11.622960750145282</v>
      </c>
      <c r="FR18" s="40">
        <v>7.0334074471348345</v>
      </c>
      <c r="FS18" s="40">
        <v>-5.5870397065147017</v>
      </c>
      <c r="FT18" s="40">
        <v>3.3033064823853948</v>
      </c>
      <c r="FU18" s="40">
        <v>6.6012684310851881</v>
      </c>
      <c r="FV18" s="40">
        <v>5.5122045757197924</v>
      </c>
      <c r="FW18" s="40">
        <v>6.6138279722049731</v>
      </c>
      <c r="FX18" s="40">
        <v>4.3149996776299986</v>
      </c>
      <c r="FY18" s="40">
        <v>3.4800222821173037</v>
      </c>
      <c r="FZ18" s="40">
        <v>1.1347917925633908</v>
      </c>
      <c r="GA18" s="40">
        <v>11.622960750145282</v>
      </c>
      <c r="GB18" s="40">
        <v>7.0334074471348345</v>
      </c>
      <c r="GC18" s="40">
        <v>-0.39718387823879198</v>
      </c>
      <c r="GD18" s="40">
        <v>3.9026916521675901</v>
      </c>
      <c r="GE18" s="40">
        <v>-66.512051807930732</v>
      </c>
      <c r="GF18" s="40">
        <v>-6.4706903274317398</v>
      </c>
      <c r="GG18" s="40">
        <v>20.983165868734631</v>
      </c>
      <c r="GH18" s="40">
        <v>6.7504627897826452</v>
      </c>
      <c r="GI18" s="40">
        <v>-2.0180306620966491</v>
      </c>
      <c r="GJ18" s="40">
        <v>-8.5219294070256524</v>
      </c>
      <c r="GK18" s="40">
        <v>1.6518604848133123</v>
      </c>
      <c r="GL18" s="40">
        <v>0.4873265610873716</v>
      </c>
      <c r="GM18" s="40">
        <v>-15.64299211214913</v>
      </c>
      <c r="GN18" s="40">
        <v>-6.1238481668212756</v>
      </c>
      <c r="GO18" s="40">
        <v>4.3786718982139661</v>
      </c>
      <c r="GP18" s="40">
        <v>6.3113192359409993</v>
      </c>
      <c r="GQ18" s="40">
        <v>4.1339257380490437</v>
      </c>
      <c r="GR18" s="40">
        <v>-0.39555267763677193</v>
      </c>
      <c r="GS18" s="40">
        <v>15.98767012853051</v>
      </c>
      <c r="GT18" s="40">
        <v>4.9049084393885778</v>
      </c>
      <c r="GU18" s="40">
        <v>0.33198091590973888</v>
      </c>
      <c r="GV18" s="40">
        <v>-5.4180282688587909</v>
      </c>
      <c r="GW18" s="40">
        <v>-1.6440744173378192</v>
      </c>
      <c r="GX18" s="40">
        <v>4.7334023237007017</v>
      </c>
      <c r="GY18" s="40">
        <v>-16.628534902649932</v>
      </c>
      <c r="GZ18" s="40">
        <v>-5.0771769655568448</v>
      </c>
      <c r="HA18" s="40">
        <v>4.7823806307948331</v>
      </c>
      <c r="HB18" s="40">
        <v>3.7355787322090634</v>
      </c>
      <c r="HC18" s="40">
        <v>3.9794543724198235</v>
      </c>
      <c r="HD18" s="40">
        <v>3.5035651853117145</v>
      </c>
      <c r="HE18" s="40">
        <v>12.18572358158039</v>
      </c>
      <c r="HF18" s="40">
        <v>3.7327442242864919</v>
      </c>
      <c r="HG18" s="40">
        <v>-0.65856111065095035</v>
      </c>
      <c r="HH18" s="40">
        <v>-7.5995869936235607</v>
      </c>
      <c r="HI18" s="40">
        <v>6.1826893646578043</v>
      </c>
      <c r="HJ18" s="40">
        <v>1.8445615926940775</v>
      </c>
      <c r="HK18" s="40">
        <v>-15.635748301854193</v>
      </c>
      <c r="HL18" s="40">
        <v>-4.0826805114691638</v>
      </c>
      <c r="HM18" s="40">
        <v>3.2517237877724057</v>
      </c>
      <c r="HN18" s="40">
        <v>0.45351372240551768</v>
      </c>
      <c r="HO18" s="40">
        <v>5.9647253751153215</v>
      </c>
      <c r="HP18" s="40">
        <v>2.3505037432697975</v>
      </c>
      <c r="HQ18" s="40">
        <v>12.490828793336988</v>
      </c>
      <c r="HR18" s="40">
        <v>4.0786098567078994</v>
      </c>
      <c r="HS18" s="40">
        <v>-2.2243757225385821</v>
      </c>
      <c r="HT18" s="40">
        <v>-5.3348456267077466</v>
      </c>
      <c r="HU18" s="40">
        <v>2.3393211633266731</v>
      </c>
      <c r="HV18" s="40">
        <v>-0.88524603634924404</v>
      </c>
      <c r="HW18" s="40">
        <v>-13.594576790843533</v>
      </c>
      <c r="HX18" s="40">
        <v>-2.1481272248512511</v>
      </c>
      <c r="HY18" s="40">
        <v>2.642105310852898</v>
      </c>
      <c r="HZ18" s="40">
        <v>1.3314034021816354</v>
      </c>
      <c r="IA18" s="40">
        <v>3.9617153866859951</v>
      </c>
      <c r="IB18" s="40">
        <v>1.6944236915614113</v>
      </c>
      <c r="IC18" s="40">
        <v>11.547075321186611</v>
      </c>
      <c r="ID18" s="40">
        <v>5.7931546447508993</v>
      </c>
      <c r="IE18" s="40">
        <v>-1.9630160661861993</v>
      </c>
      <c r="IF18" s="40">
        <v>-6.0173550488323855</v>
      </c>
      <c r="IG18" s="40">
        <v>4.594167061737636</v>
      </c>
      <c r="IH18" s="40">
        <v>-0.54700461459572125</v>
      </c>
      <c r="II18" s="40">
        <v>-14.848107538530414</v>
      </c>
      <c r="IJ18" s="40">
        <v>-2.7111273513810659</v>
      </c>
      <c r="IK18" s="40">
        <v>5.5800505229160962</v>
      </c>
      <c r="IL18" s="40">
        <v>-0.37693043697559858</v>
      </c>
      <c r="IM18" s="40">
        <v>3.6035772012602365</v>
      </c>
      <c r="IN18" s="40">
        <v>3.5416006616705999</v>
      </c>
      <c r="IO18" s="40">
        <v>-3.4608999702376906</v>
      </c>
      <c r="IP18" s="40">
        <v>-13.44872848944226</v>
      </c>
      <c r="IQ18" s="40">
        <v>30.39331281822092</v>
      </c>
      <c r="IR18" s="40">
        <v>12.949574845163568</v>
      </c>
      <c r="IS18" s="40">
        <v>-4.5011451716994628</v>
      </c>
      <c r="IT18" s="40">
        <v>-8.839537012221939</v>
      </c>
      <c r="IU18" s="40">
        <v>-11.551187835831513</v>
      </c>
      <c r="IV18" s="40">
        <v>-2.8306971836420729</v>
      </c>
      <c r="IW18" s="40">
        <v>4.0686436260196643</v>
      </c>
      <c r="IX18" s="40">
        <v>-0.14874661952390511</v>
      </c>
      <c r="IY18" s="40">
        <v>2.8500159113960422</v>
      </c>
      <c r="IZ18" s="40">
        <v>4.0224810774112285</v>
      </c>
      <c r="JA18" s="40">
        <v>4.5397525649872676</v>
      </c>
      <c r="JB18" s="40">
        <v>14.358279900365716</v>
      </c>
      <c r="JC18" s="40">
        <v>-0.94774645542334213</v>
      </c>
      <c r="JD18" s="40">
        <v>6.852667708005896</v>
      </c>
      <c r="JE18" s="40">
        <v>-12.388153275099725</v>
      </c>
      <c r="JF18" s="40">
        <v>6.726448074359098</v>
      </c>
      <c r="JG18" s="40">
        <v>-10.942606486390929</v>
      </c>
      <c r="JH18" s="40">
        <v>0.3350341922544402</v>
      </c>
      <c r="JI18" s="40">
        <v>5.0510592751657555</v>
      </c>
      <c r="JJ18" s="40">
        <v>-5.6532910027527521</v>
      </c>
      <c r="JK18" s="40">
        <v>-2.6657778224746949</v>
      </c>
      <c r="JL18" s="40">
        <v>2.2729153605874899</v>
      </c>
      <c r="JM18" s="40">
        <v>2.9727095724752672</v>
      </c>
      <c r="JN18" s="40">
        <v>14.857743591491499</v>
      </c>
      <c r="JO18" s="40">
        <v>-1.5670943461333735</v>
      </c>
      <c r="JP18" s="40">
        <v>11.395682586883709</v>
      </c>
      <c r="JQ18" s="40">
        <v>-5.0917679268034419</v>
      </c>
      <c r="JR18" s="40">
        <v>5.6446364259294768</v>
      </c>
      <c r="JS18" s="40">
        <v>-12.291763933150861</v>
      </c>
      <c r="JT18" s="40">
        <v>-10.7828350537131</v>
      </c>
      <c r="JU18" s="40">
        <v>9.0966084955615827</v>
      </c>
      <c r="JV18" s="40">
        <v>-0.20554914448990758</v>
      </c>
      <c r="JW18" s="40">
        <v>-10.579812203293173</v>
      </c>
      <c r="JX18" s="40">
        <v>3.4849482256514648</v>
      </c>
      <c r="JY18" s="40">
        <v>7.7702096214500074</v>
      </c>
      <c r="JZ18" s="40">
        <v>3.7789989547238463</v>
      </c>
      <c r="KA18" s="40">
        <v>7.8549449415724411</v>
      </c>
      <c r="KB18" s="40">
        <v>1.6884717850325757</v>
      </c>
      <c r="KC18" s="40">
        <v>-5.9655810154719262</v>
      </c>
      <c r="KD18" s="40">
        <v>4.7390289385354833</v>
      </c>
      <c r="KE18" s="40">
        <v>-12.425057792679908</v>
      </c>
      <c r="KF18" s="40">
        <v>-7.8437825216418986</v>
      </c>
      <c r="KG18" s="40">
        <v>14.922983690884166</v>
      </c>
      <c r="KH18" s="40">
        <v>-5.1165296582594948</v>
      </c>
      <c r="KI18" s="40">
        <v>-5.4140572010958721</v>
      </c>
      <c r="KJ18" s="40">
        <v>2.3483597182776492</v>
      </c>
      <c r="KK18" s="40">
        <v>6.3175219112181082</v>
      </c>
      <c r="KL18" s="40">
        <v>6.9894814358291768</v>
      </c>
      <c r="KM18" s="40">
        <v>5.5697421516521359</v>
      </c>
      <c r="KN18" s="40">
        <v>3.1838155674882103</v>
      </c>
      <c r="KO18" s="40">
        <v>-3.6386873640346806</v>
      </c>
      <c r="KP18" s="40">
        <v>0.33530520256674379</v>
      </c>
      <c r="KQ18" s="40">
        <v>-13.817309156091355</v>
      </c>
      <c r="KR18" s="40">
        <v>-5.7404860741706898</v>
      </c>
      <c r="KS18" s="40">
        <v>19.706822954339117</v>
      </c>
      <c r="KT18" s="40">
        <v>-3.9835161130352503</v>
      </c>
      <c r="KU18" s="40">
        <v>-9.1784447913915557</v>
      </c>
      <c r="KV18" s="40">
        <v>6.6928687521804875</v>
      </c>
      <c r="KW18" s="40">
        <v>4.3832554573777429</v>
      </c>
      <c r="KX18" s="40">
        <v>8.0330446008538132</v>
      </c>
      <c r="KY18" s="40">
        <v>-100</v>
      </c>
      <c r="KZ18" s="40" t="e">
        <v>#DIV/0!</v>
      </c>
      <c r="LA18" s="40" t="e">
        <v>#DIV/0!</v>
      </c>
      <c r="LB18" s="40" t="e">
        <v>#DIV/0!</v>
      </c>
      <c r="LC18" s="40" t="e">
        <v>#DIV/0!</v>
      </c>
      <c r="LD18" s="40" t="e">
        <v>#DIV/0!</v>
      </c>
      <c r="LE18" s="40" t="e">
        <v>#DIV/0!</v>
      </c>
      <c r="LF18" s="40" t="e">
        <v>#DIV/0!</v>
      </c>
      <c r="LG18" s="40">
        <v>13.282096528268994</v>
      </c>
      <c r="LH18" s="40">
        <v>-9.6345508830480924</v>
      </c>
      <c r="LI18" s="40">
        <v>-12.028947114256709</v>
      </c>
      <c r="LJ18" s="40">
        <v>15.476038626682524</v>
      </c>
      <c r="LK18" s="40">
        <v>13.540158984414347</v>
      </c>
      <c r="LL18" s="40">
        <v>-7.6685255959684326</v>
      </c>
      <c r="LM18" s="40">
        <v>-11.034264646529337</v>
      </c>
      <c r="LN18" s="40">
        <v>15.236152979352525</v>
      </c>
      <c r="LO18" s="40">
        <v>9.715263573343762</v>
      </c>
      <c r="LP18" s="40">
        <v>-3.6605739031104605</v>
      </c>
      <c r="LQ18" s="40">
        <v>-12.086864482757136</v>
      </c>
      <c r="LR18" s="40">
        <v>13.670877776613594</v>
      </c>
      <c r="LS18" s="40">
        <v>9.5832754364457031</v>
      </c>
      <c r="LT18" s="40">
        <v>-7.0957547937258454</v>
      </c>
      <c r="LU18" s="40">
        <v>-9.7554964975497711</v>
      </c>
      <c r="LV18" s="40">
        <v>11.119654377150013</v>
      </c>
      <c r="LW18" s="40">
        <v>10.504652950269659</v>
      </c>
      <c r="LX18" s="40">
        <v>-5.6337970847955461</v>
      </c>
      <c r="LY18" s="40">
        <v>-9.8901143821898216</v>
      </c>
      <c r="LZ18" s="40">
        <v>6.4257561008911495</v>
      </c>
      <c r="MA18" s="40">
        <v>7.658433873719332</v>
      </c>
      <c r="MB18" s="40">
        <v>1.2180711198417526</v>
      </c>
      <c r="MC18" s="40">
        <v>-11.219237562209202</v>
      </c>
      <c r="MD18" s="40">
        <v>8.5358296827203901</v>
      </c>
      <c r="ME18" s="40">
        <v>21.227533518842108</v>
      </c>
      <c r="MF18" s="40">
        <v>-8.2199318829524088</v>
      </c>
      <c r="MG18" s="40">
        <v>-3.8787851790758197</v>
      </c>
      <c r="MH18" s="40">
        <v>-2.4442903171838992</v>
      </c>
      <c r="MI18" s="40">
        <v>21.155728276209103</v>
      </c>
      <c r="MJ18" s="40">
        <v>0.76357148439009848</v>
      </c>
      <c r="MK18" s="40">
        <v>-11.882458467162991</v>
      </c>
      <c r="ML18" s="40">
        <v>-3.5518163394901734</v>
      </c>
      <c r="MM18" s="40">
        <v>16.666437405659536</v>
      </c>
      <c r="MN18" s="40">
        <v>-3.7092149922348341</v>
      </c>
      <c r="MO18" s="40">
        <v>-7.6280473688458414</v>
      </c>
      <c r="MP18" s="40">
        <v>-0.93684775378413576</v>
      </c>
      <c r="MQ18" s="40">
        <v>17.668696852981114</v>
      </c>
      <c r="MR18" s="40">
        <v>-4.2757583394362229</v>
      </c>
      <c r="MS18" s="40">
        <v>-4.8970921946450403</v>
      </c>
      <c r="MT18" s="40">
        <v>-0.78406374100306664</v>
      </c>
      <c r="MU18" s="40">
        <v>-62.17224474596236</v>
      </c>
      <c r="MV18" s="40">
        <v>-100</v>
      </c>
      <c r="MW18" s="40" t="e">
        <v>#DIV/0!</v>
      </c>
      <c r="MX18" s="72"/>
      <c r="MY18" s="73" t="s">
        <v>723</v>
      </c>
    </row>
    <row r="19" spans="1:363" s="13" customFormat="1" ht="18" customHeight="1">
      <c r="A19" s="571"/>
      <c r="B19" s="12"/>
      <c r="C19" s="506" t="s">
        <v>882</v>
      </c>
      <c r="D19" s="37">
        <v>1.0428349407836</v>
      </c>
      <c r="E19" s="38">
        <v>31</v>
      </c>
      <c r="F19" s="39"/>
      <c r="G19" s="39" t="s">
        <v>376</v>
      </c>
      <c r="H19" s="40">
        <v>8.49295449458414</v>
      </c>
      <c r="I19" s="40">
        <v>9.6088621285649083</v>
      </c>
      <c r="J19" s="40">
        <v>11.043486165564275</v>
      </c>
      <c r="K19" s="40">
        <v>9.7429420642061899</v>
      </c>
      <c r="L19" s="40">
        <v>6.9231899256131584</v>
      </c>
      <c r="M19" s="40">
        <v>12.631850390452144</v>
      </c>
      <c r="N19" s="40">
        <v>11.428542156969357</v>
      </c>
      <c r="O19" s="40">
        <v>12.995581743433092</v>
      </c>
      <c r="P19" s="40">
        <v>9.0809972356894235</v>
      </c>
      <c r="Q19" s="40">
        <v>5.4138377155550756</v>
      </c>
      <c r="R19" s="40">
        <v>12.312060422218906</v>
      </c>
      <c r="S19" s="40">
        <v>10.716852591511923</v>
      </c>
      <c r="T19" s="40">
        <v>13.908470026497483</v>
      </c>
      <c r="U19" s="40">
        <v>9.9048618874306982</v>
      </c>
      <c r="V19" s="40">
        <v>13.726717980600327</v>
      </c>
      <c r="W19" s="40">
        <v>9.2274022901633259</v>
      </c>
      <c r="X19" s="40">
        <v>9.2427677839538092</v>
      </c>
      <c r="Y19" s="40">
        <v>6.2101397600690404</v>
      </c>
      <c r="Z19" s="40">
        <v>8.4872144824907849</v>
      </c>
      <c r="AA19" s="40">
        <v>8.4767317575206107</v>
      </c>
      <c r="AB19" s="40">
        <v>5.9992970724445485</v>
      </c>
      <c r="AC19" s="40">
        <v>0.20753918837033325</v>
      </c>
      <c r="AD19" s="40">
        <v>-4.4350931544027077</v>
      </c>
      <c r="AE19" s="40">
        <v>-4.1425940022400027</v>
      </c>
      <c r="AF19" s="40">
        <v>3.7735551732925927</v>
      </c>
      <c r="AG19" s="40">
        <v>0.51543867798191911</v>
      </c>
      <c r="AH19" s="40">
        <v>2.3635047634140705</v>
      </c>
      <c r="AI19" s="40">
        <v>3.5815852613542631</v>
      </c>
      <c r="AJ19" s="40">
        <v>-1.5961129478548912</v>
      </c>
      <c r="AK19" s="40">
        <v>5.1017298510771525</v>
      </c>
      <c r="AL19" s="40">
        <v>6.0323041708266487</v>
      </c>
      <c r="AM19" s="40">
        <v>5.5328980610470353</v>
      </c>
      <c r="AN19" s="40">
        <v>11.982897881852978</v>
      </c>
      <c r="AO19" s="40">
        <v>8.5644392830791674</v>
      </c>
      <c r="AP19" s="40">
        <v>2.1001710535613114</v>
      </c>
      <c r="AQ19" s="40">
        <v>8.2836928639367926</v>
      </c>
      <c r="AR19" s="40">
        <v>8.8829191450596596</v>
      </c>
      <c r="AS19" s="40">
        <v>7.1658231997361526</v>
      </c>
      <c r="AT19" s="40">
        <v>8.0212731714425018</v>
      </c>
      <c r="AU19" s="40">
        <v>8.5197230311669898</v>
      </c>
      <c r="AV19" s="40">
        <v>9.8023277525491892</v>
      </c>
      <c r="AW19" s="40">
        <v>6.422640736055655</v>
      </c>
      <c r="AX19" s="40">
        <v>6.6957278898921828</v>
      </c>
      <c r="AY19" s="40">
        <v>7.2954088852777375</v>
      </c>
      <c r="AZ19" s="40">
        <v>6.9697342634438542</v>
      </c>
      <c r="BA19" s="40">
        <v>8.4587967225136111</v>
      </c>
      <c r="BB19" s="40">
        <v>9.0442665593231339</v>
      </c>
      <c r="BC19" s="40">
        <v>9.9286691719431275</v>
      </c>
      <c r="BD19" s="40">
        <v>4.0541695490222196</v>
      </c>
      <c r="BE19" s="40">
        <v>7.0104761072602031</v>
      </c>
      <c r="BF19" s="40">
        <v>-7.4548747043297539</v>
      </c>
      <c r="BG19" s="40">
        <v>-90.302420827170593</v>
      </c>
      <c r="BH19" s="40">
        <v>-50.550955964849962</v>
      </c>
      <c r="BI19" s="40">
        <v>18.093255748700486</v>
      </c>
      <c r="BJ19" s="40">
        <v>5.3973351563371068</v>
      </c>
      <c r="BK19" s="40">
        <v>1.4123533365899306</v>
      </c>
      <c r="BL19" s="40">
        <v>4.91089597397783</v>
      </c>
      <c r="BM19" s="40">
        <v>4.2742731299589991</v>
      </c>
      <c r="BN19" s="40">
        <v>3.2899962902098139</v>
      </c>
      <c r="BO19" s="40">
        <v>3.7042436848982305</v>
      </c>
      <c r="BP19" s="40">
        <v>3.9854211964872803</v>
      </c>
      <c r="BQ19" s="40">
        <v>1.2633827525656045</v>
      </c>
      <c r="BR19" s="40">
        <v>12.280979998909245</v>
      </c>
      <c r="BS19" s="40">
        <v>957.41930579609857</v>
      </c>
      <c r="BT19" s="40">
        <v>80.968615091413454</v>
      </c>
      <c r="BU19" s="40">
        <v>-34.218346074936335</v>
      </c>
      <c r="BV19" s="40">
        <v>-45.021375294062437</v>
      </c>
      <c r="BW19" s="40">
        <v>-42.833820732713122</v>
      </c>
      <c r="BX19" s="40">
        <v>-29.619011269320879</v>
      </c>
      <c r="BY19" s="40">
        <v>-15.86090870300896</v>
      </c>
      <c r="BZ19" s="40">
        <v>1.4206177168111509</v>
      </c>
      <c r="CA19" s="40">
        <v>0.85482792947335895</v>
      </c>
      <c r="CB19" s="40">
        <v>5.1110518336169122</v>
      </c>
      <c r="CC19" s="40">
        <v>3.97615092876174</v>
      </c>
      <c r="CD19" s="40">
        <v>9.7241867540932105</v>
      </c>
      <c r="CE19" s="40">
        <v>16.723854362657661</v>
      </c>
      <c r="CF19" s="40">
        <v>9.5837061757750206</v>
      </c>
      <c r="CG19" s="40">
        <v>24.618726523821024</v>
      </c>
      <c r="CH19" s="40">
        <v>52.185388155507781</v>
      </c>
      <c r="CI19" s="40">
        <v>40.868266087194058</v>
      </c>
      <c r="CJ19" s="40">
        <v>10.489822023557082</v>
      </c>
      <c r="CK19" s="40">
        <v>-6.7154675265966404</v>
      </c>
      <c r="CL19" s="40">
        <v>-7.2899357325520668</v>
      </c>
      <c r="CM19" s="40">
        <v>-8.3055499829252142</v>
      </c>
      <c r="CN19" s="40">
        <v>-11.678352574986405</v>
      </c>
      <c r="CO19" s="40">
        <v>-8.0442523096182867</v>
      </c>
      <c r="CP19" s="40">
        <v>-13.876117907787162</v>
      </c>
      <c r="CQ19" s="40">
        <v>-16.07607763114018</v>
      </c>
      <c r="CR19" s="40">
        <v>0.21893109326620674</v>
      </c>
      <c r="CS19" s="40">
        <v>-4.7139355419375732</v>
      </c>
      <c r="CT19" s="40">
        <v>-3.9313525436176491</v>
      </c>
      <c r="CU19" s="40">
        <v>-3.4546463024474292</v>
      </c>
      <c r="CV19" s="40">
        <v>-6.1155954912250934</v>
      </c>
      <c r="CW19" s="40">
        <v>4.8070998963718523</v>
      </c>
      <c r="CX19" s="40">
        <v>5.1529023577103743</v>
      </c>
      <c r="CY19" s="40">
        <v>8.4709586584492627</v>
      </c>
      <c r="CZ19" s="40">
        <v>10.650347834444347</v>
      </c>
      <c r="DA19" s="40">
        <v>6.6419136897313109</v>
      </c>
      <c r="DB19" s="40">
        <v>12.624197364009433</v>
      </c>
      <c r="DC19" s="40">
        <v>13.125595176703726</v>
      </c>
      <c r="DD19" s="40">
        <v>5.8503109432855211</v>
      </c>
      <c r="DE19" s="40">
        <v>4.3533039335085704</v>
      </c>
      <c r="DF19" s="40">
        <v>2.976404353339106</v>
      </c>
      <c r="DG19" s="40">
        <v>7.3025496738712974</v>
      </c>
      <c r="DH19" s="40">
        <v>5.196513553260786</v>
      </c>
      <c r="DI19" s="40">
        <v>4.6342139113816074</v>
      </c>
      <c r="DJ19" s="40">
        <v>2.4748860636865118</v>
      </c>
      <c r="DK19" s="40">
        <v>3.3172620449443286</v>
      </c>
      <c r="DL19" s="40">
        <v>-0.11316733874086538</v>
      </c>
      <c r="DM19" s="40">
        <v>4.2659422554073672</v>
      </c>
      <c r="DN19" s="40">
        <v>3.9630013726485629</v>
      </c>
      <c r="DO19" s="40">
        <v>5.2271377521048379</v>
      </c>
      <c r="DP19" s="40">
        <v>-100</v>
      </c>
      <c r="DQ19" s="40">
        <v>-100</v>
      </c>
      <c r="DR19" s="40">
        <v>-100</v>
      </c>
      <c r="DS19" s="40">
        <v>-100</v>
      </c>
      <c r="DT19" s="40">
        <v>-100</v>
      </c>
      <c r="DU19" s="40">
        <v>-100</v>
      </c>
      <c r="DV19" s="40">
        <v>-100</v>
      </c>
      <c r="DW19" s="40">
        <v>-100</v>
      </c>
      <c r="DX19" s="40">
        <v>9.7315277588867275</v>
      </c>
      <c r="DY19" s="40">
        <v>9.7067079763656068</v>
      </c>
      <c r="DZ19" s="40">
        <v>11.154991402503796</v>
      </c>
      <c r="EA19" s="40">
        <v>9.4466010197633352</v>
      </c>
      <c r="EB19" s="40">
        <v>12.501126276647881</v>
      </c>
      <c r="EC19" s="40">
        <v>8.1827404623526263</v>
      </c>
      <c r="ED19" s="40">
        <v>7.6528999640268296</v>
      </c>
      <c r="EE19" s="40">
        <v>-2.814938980194853</v>
      </c>
      <c r="EF19" s="40">
        <v>2.2159797520083373</v>
      </c>
      <c r="EG19" s="40">
        <v>2.2657744285331773</v>
      </c>
      <c r="EH19" s="40">
        <v>7.817292030770929</v>
      </c>
      <c r="EI19" s="40">
        <v>6.2730411489700089</v>
      </c>
      <c r="EJ19" s="40">
        <v>8.0299541826164216</v>
      </c>
      <c r="EK19" s="40">
        <v>8.2207856216206352</v>
      </c>
      <c r="EL19" s="40">
        <v>6.9908213513127748</v>
      </c>
      <c r="EM19" s="40">
        <v>9.1307390986956136</v>
      </c>
      <c r="EN19" s="40">
        <v>1.0104567324892315</v>
      </c>
      <c r="EO19" s="40">
        <v>-39.116555010996279</v>
      </c>
      <c r="EP19" s="40">
        <v>3.8882795851947378</v>
      </c>
      <c r="EQ19" s="40">
        <v>3.7648398121746851</v>
      </c>
      <c r="ER19" s="40">
        <v>5.6972023208773379</v>
      </c>
      <c r="ES19" s="40">
        <v>46.905794617217083</v>
      </c>
      <c r="ET19" s="40">
        <v>-38.991321404920122</v>
      </c>
      <c r="EU19" s="40">
        <v>-4.7373660881872723</v>
      </c>
      <c r="EV19" s="40">
        <v>6.2988837698187297</v>
      </c>
      <c r="EW19" s="40">
        <v>16.619601408535132</v>
      </c>
      <c r="EX19" s="40">
        <v>32.112646467782923</v>
      </c>
      <c r="EY19" s="40">
        <v>-7.4683803759850349</v>
      </c>
      <c r="EZ19" s="40">
        <v>-11.288704585246109</v>
      </c>
      <c r="FA19" s="40">
        <v>-7.133347489639533</v>
      </c>
      <c r="FB19" s="40">
        <v>-4.5012432150774373</v>
      </c>
      <c r="FC19" s="40">
        <v>6.1918542057628656</v>
      </c>
      <c r="FD19" s="40">
        <v>9.9970694146313832</v>
      </c>
      <c r="FE19" s="40">
        <v>7.6866569514666168</v>
      </c>
      <c r="FF19" s="40">
        <v>5.1399610626898777</v>
      </c>
      <c r="FG19" s="40">
        <v>3.4276540797384882</v>
      </c>
      <c r="FH19" s="40">
        <v>2.6969648557231949</v>
      </c>
      <c r="FI19" s="40">
        <v>-64.61856938762341</v>
      </c>
      <c r="FJ19" s="40">
        <v>-100</v>
      </c>
      <c r="FK19" s="40">
        <v>-100</v>
      </c>
      <c r="FL19" s="40">
        <v>9.9955369616921814</v>
      </c>
      <c r="FM19" s="40">
        <v>6.107405553212601</v>
      </c>
      <c r="FN19" s="40">
        <v>4.6455711171699221</v>
      </c>
      <c r="FO19" s="40">
        <v>8.0857405623430196</v>
      </c>
      <c r="FP19" s="40">
        <v>-6.9832100110555473</v>
      </c>
      <c r="FQ19" s="40">
        <v>-3.7015740435483906</v>
      </c>
      <c r="FR19" s="40">
        <v>9.4986756133960739</v>
      </c>
      <c r="FS19" s="40">
        <v>0.22211152409551005</v>
      </c>
      <c r="FT19" s="40">
        <v>10.693102935535222</v>
      </c>
      <c r="FU19" s="40">
        <v>3.2722470532967662</v>
      </c>
      <c r="FV19" s="40">
        <v>9.9955369616921814</v>
      </c>
      <c r="FW19" s="40">
        <v>6.107405553212601</v>
      </c>
      <c r="FX19" s="40">
        <v>4.6455711171699221</v>
      </c>
      <c r="FY19" s="40">
        <v>8.0857405623430196</v>
      </c>
      <c r="FZ19" s="40">
        <v>-6.9832100110555473</v>
      </c>
      <c r="GA19" s="40">
        <v>-3.7015740435483906</v>
      </c>
      <c r="GB19" s="40">
        <v>9.4986756133960739</v>
      </c>
      <c r="GC19" s="40">
        <v>-4.5920066512171047</v>
      </c>
      <c r="GD19" s="40">
        <v>6.6268065035486927</v>
      </c>
      <c r="GE19" s="40">
        <v>-62.459909244087427</v>
      </c>
      <c r="GF19" s="40">
        <v>3.4281180330167302</v>
      </c>
      <c r="GG19" s="40">
        <v>0.62715861706567466</v>
      </c>
      <c r="GH19" s="40">
        <v>-14.274459552165666</v>
      </c>
      <c r="GI19" s="40">
        <v>19.695564143638961</v>
      </c>
      <c r="GJ19" s="40">
        <v>-5.8765082479550017</v>
      </c>
      <c r="GK19" s="40">
        <v>-0.94445170544868517</v>
      </c>
      <c r="GL19" s="40">
        <v>3.2655778324632649</v>
      </c>
      <c r="GM19" s="40">
        <v>1.5186351945957028</v>
      </c>
      <c r="GN19" s="40">
        <v>12.408884189896966</v>
      </c>
      <c r="GO19" s="40">
        <v>-1.0476001960213921</v>
      </c>
      <c r="GP19" s="40">
        <v>-4.7434041687944131</v>
      </c>
      <c r="GQ19" s="40">
        <v>-1.9022142576988301</v>
      </c>
      <c r="GR19" s="40">
        <v>4.4919311351575288</v>
      </c>
      <c r="GS19" s="40">
        <v>1.9442249356418131</v>
      </c>
      <c r="GT19" s="40">
        <v>-15.278479236840681</v>
      </c>
      <c r="GU19" s="40">
        <v>16.620087792944261</v>
      </c>
      <c r="GV19" s="40">
        <v>-0.85122742205268764</v>
      </c>
      <c r="GW19" s="40">
        <v>-2.0027168091629761</v>
      </c>
      <c r="GX19" s="40">
        <v>4.7178201866220633</v>
      </c>
      <c r="GY19" s="40">
        <v>-1.9983454735722432</v>
      </c>
      <c r="GZ19" s="40">
        <v>8.6298454915801415</v>
      </c>
      <c r="HA19" s="40">
        <v>5.4277896199586877</v>
      </c>
      <c r="HB19" s="40">
        <v>-6.0963672167981997</v>
      </c>
      <c r="HC19" s="40">
        <v>0.92563530612275713</v>
      </c>
      <c r="HD19" s="40">
        <v>0.81929163905856228</v>
      </c>
      <c r="HE19" s="40">
        <v>5.4892560702316331</v>
      </c>
      <c r="HF19" s="40">
        <v>-18.630276197625122</v>
      </c>
      <c r="HG19" s="40">
        <v>16.636493247960644</v>
      </c>
      <c r="HH19" s="40">
        <v>-3.6036416308203485</v>
      </c>
      <c r="HI19" s="40">
        <v>9.8279733388935142E-2</v>
      </c>
      <c r="HJ19" s="40">
        <v>4.7077016845135091</v>
      </c>
      <c r="HK19" s="40">
        <v>-4.2365461843139087</v>
      </c>
      <c r="HL19" s="40">
        <v>2.694355526570007</v>
      </c>
      <c r="HM19" s="40">
        <v>0.54330218636748384</v>
      </c>
      <c r="HN19" s="40">
        <v>-5.8089527894659625</v>
      </c>
      <c r="HO19" s="40">
        <v>9.2603317899534972</v>
      </c>
      <c r="HP19" s="40">
        <v>-2.3460716038815121</v>
      </c>
      <c r="HQ19" s="40">
        <v>7.4287702292994879</v>
      </c>
      <c r="HR19" s="40">
        <v>-17.662012421237932</v>
      </c>
      <c r="HS19" s="40">
        <v>10.806223700582748</v>
      </c>
      <c r="HT19" s="40">
        <v>2.9575590908965381</v>
      </c>
      <c r="HU19" s="40">
        <v>0.98455333424196567</v>
      </c>
      <c r="HV19" s="40">
        <v>4.2145343769542762</v>
      </c>
      <c r="HW19" s="40">
        <v>1.6163610256598986</v>
      </c>
      <c r="HX19" s="40">
        <v>-0.44055533335182417</v>
      </c>
      <c r="HY19" s="40">
        <v>-5.4433623080665399</v>
      </c>
      <c r="HZ19" s="40">
        <v>-0.10443350454818301</v>
      </c>
      <c r="IA19" s="40">
        <v>9.8649626495143252</v>
      </c>
      <c r="IB19" s="40">
        <v>-3.8860850955338719</v>
      </c>
      <c r="IC19" s="40">
        <v>8.2863191726955279</v>
      </c>
      <c r="ID19" s="40">
        <v>-17.282074681627208</v>
      </c>
      <c r="IE19" s="40">
        <v>12.115852786496319</v>
      </c>
      <c r="IF19" s="40">
        <v>-0.21144773101293879</v>
      </c>
      <c r="IG19" s="40">
        <v>1.2436860156034015</v>
      </c>
      <c r="IH19" s="40">
        <v>4.8002698786915943</v>
      </c>
      <c r="II19" s="40">
        <v>1.3079240636967739</v>
      </c>
      <c r="IJ19" s="40">
        <v>0.9453528632024728</v>
      </c>
      <c r="IK19" s="40">
        <v>-4.9329375116308256</v>
      </c>
      <c r="IL19" s="40">
        <v>0.7057686526617033</v>
      </c>
      <c r="IM19" s="40">
        <v>3.9938674518885051</v>
      </c>
      <c r="IN19" s="40">
        <v>-1.1553709088608031</v>
      </c>
      <c r="IO19" s="40">
        <v>-6.3514962254789822</v>
      </c>
      <c r="IP19" s="40">
        <v>-91.332189272808307</v>
      </c>
      <c r="IQ19" s="40">
        <v>471.69131003447239</v>
      </c>
      <c r="IR19" s="40">
        <v>138.31310096747961</v>
      </c>
      <c r="IS19" s="40">
        <v>-9.6407780461507286</v>
      </c>
      <c r="IT19" s="40">
        <v>0.83786257919284424</v>
      </c>
      <c r="IU19" s="40">
        <v>4.8028640801831131</v>
      </c>
      <c r="IV19" s="40">
        <v>0.33279382408993285</v>
      </c>
      <c r="IW19" s="40">
        <v>-5.830304666745576</v>
      </c>
      <c r="IX19" s="40">
        <v>1.1096519307407249</v>
      </c>
      <c r="IY19" s="40">
        <v>4.2758302321146431</v>
      </c>
      <c r="IZ19" s="40">
        <v>-3.7428382409674157</v>
      </c>
      <c r="JA19" s="40">
        <v>3.8375915697756398</v>
      </c>
      <c r="JB19" s="40">
        <v>-18.36987527176862</v>
      </c>
      <c r="JC19" s="40">
        <v>-2.1597354335763015</v>
      </c>
      <c r="JD19" s="40">
        <v>-13.373764142844919</v>
      </c>
      <c r="JE19" s="40">
        <v>-24.480072237460305</v>
      </c>
      <c r="JF19" s="40">
        <v>4.8501187500534826</v>
      </c>
      <c r="JG19" s="40">
        <v>29.029599149566081</v>
      </c>
      <c r="JH19" s="40">
        <v>19.945886693226385</v>
      </c>
      <c r="JI19" s="40">
        <v>13.511431175203612</v>
      </c>
      <c r="JJ19" s="40">
        <v>0.54559691163773039</v>
      </c>
      <c r="JK19" s="40">
        <v>8.6764255270538371</v>
      </c>
      <c r="JL19" s="40">
        <v>-4.7821422729738572</v>
      </c>
      <c r="JM19" s="40">
        <v>9.5779675216431315</v>
      </c>
      <c r="JN19" s="40">
        <v>-13.162420499523861</v>
      </c>
      <c r="JO19" s="40">
        <v>-8.144750163106707</v>
      </c>
      <c r="JP19" s="40">
        <v>-1.4885371849445193</v>
      </c>
      <c r="JQ19" s="40">
        <v>-7.7744586178137212</v>
      </c>
      <c r="JR19" s="40">
        <v>-2.946960898349019</v>
      </c>
      <c r="JS19" s="40">
        <v>1.2041806277509437</v>
      </c>
      <c r="JT19" s="40">
        <v>1.2681146314078973</v>
      </c>
      <c r="JU19" s="40">
        <v>12.812400944857075</v>
      </c>
      <c r="JV19" s="40">
        <v>-0.55585352788685327</v>
      </c>
      <c r="JW19" s="40">
        <v>4.6789738858112457</v>
      </c>
      <c r="JX19" s="40">
        <v>-0.86428915177438626</v>
      </c>
      <c r="JY19" s="40">
        <v>2.6284945940952014</v>
      </c>
      <c r="JZ19" s="40">
        <v>-15.380611002942729</v>
      </c>
      <c r="KA19" s="40">
        <v>9.6902372305483766</v>
      </c>
      <c r="KB19" s="40">
        <v>-6.3373606837031815</v>
      </c>
      <c r="KC19" s="40">
        <v>-7.0170116489726979</v>
      </c>
      <c r="KD19" s="40">
        <v>-2.4653699663511333</v>
      </c>
      <c r="KE19" s="40">
        <v>-1.5851735154422641</v>
      </c>
      <c r="KF19" s="40">
        <v>13.049845307366283</v>
      </c>
      <c r="KG19" s="40">
        <v>13.184616242816972</v>
      </c>
      <c r="KH19" s="40">
        <v>2.5820653442991954</v>
      </c>
      <c r="KI19" s="40">
        <v>6.7821748297556752</v>
      </c>
      <c r="KJ19" s="40">
        <v>-4.4555925331156345</v>
      </c>
      <c r="KK19" s="40">
        <v>8.3856377893332166</v>
      </c>
      <c r="KL19" s="40">
        <v>-15.003889325472997</v>
      </c>
      <c r="KM19" s="40">
        <v>2.6358862480250878</v>
      </c>
      <c r="KN19" s="40">
        <v>-7.6620013612901658</v>
      </c>
      <c r="KO19" s="40">
        <v>-8.2438845202428439</v>
      </c>
      <c r="KP19" s="40">
        <v>1.6321607831406624</v>
      </c>
      <c r="KQ19" s="40">
        <v>-3.5167695493673108</v>
      </c>
      <c r="KR19" s="40">
        <v>12.44556779489298</v>
      </c>
      <c r="KS19" s="40">
        <v>10.84883443065759</v>
      </c>
      <c r="KT19" s="40">
        <v>3.4253223731496973</v>
      </c>
      <c r="KU19" s="40">
        <v>3.2367004052548083</v>
      </c>
      <c r="KV19" s="40">
        <v>-0.2668579395948143</v>
      </c>
      <c r="KW19" s="40">
        <v>8.0707272818364686</v>
      </c>
      <c r="KX19" s="40">
        <v>-13.970380536795133</v>
      </c>
      <c r="KY19" s="40">
        <v>-100</v>
      </c>
      <c r="KZ19" s="40" t="e">
        <v>#DIV/0!</v>
      </c>
      <c r="LA19" s="40" t="e">
        <v>#DIV/0!</v>
      </c>
      <c r="LB19" s="40" t="e">
        <v>#DIV/0!</v>
      </c>
      <c r="LC19" s="40" t="e">
        <v>#DIV/0!</v>
      </c>
      <c r="LD19" s="40" t="e">
        <v>#DIV/0!</v>
      </c>
      <c r="LE19" s="40" t="e">
        <v>#DIV/0!</v>
      </c>
      <c r="LF19" s="40" t="e">
        <v>#DIV/0!</v>
      </c>
      <c r="LG19" s="40">
        <v>-3.5688970660456931</v>
      </c>
      <c r="LH19" s="40">
        <v>3.4524114073442291</v>
      </c>
      <c r="LI19" s="40">
        <v>12.148003547579037</v>
      </c>
      <c r="LJ19" s="40">
        <v>-1.9196229337478172</v>
      </c>
      <c r="LK19" s="40">
        <v>-3.5907084729582976</v>
      </c>
      <c r="LL19" s="40">
        <v>4.8181292891310079</v>
      </c>
      <c r="LM19" s="40">
        <v>10.424351120577796</v>
      </c>
      <c r="LN19" s="40">
        <v>0.81768444868546908</v>
      </c>
      <c r="LO19" s="40">
        <v>-7.2914049075241394</v>
      </c>
      <c r="LP19" s="40">
        <v>4.304767456931387</v>
      </c>
      <c r="LQ19" s="40">
        <v>-0.31297526298129696</v>
      </c>
      <c r="LR19" s="40">
        <v>6.0366509432054443</v>
      </c>
      <c r="LS19" s="40">
        <v>-7.2462417685032108</v>
      </c>
      <c r="LT19" s="40">
        <v>9.966972195224642</v>
      </c>
      <c r="LU19" s="40">
        <v>-1.7407775473339626</v>
      </c>
      <c r="LV19" s="40">
        <v>7.7896559581385247</v>
      </c>
      <c r="LW19" s="40">
        <v>-7.0823952382487931</v>
      </c>
      <c r="LX19" s="40">
        <v>8.717161949095356</v>
      </c>
      <c r="LY19" s="40">
        <v>0.22449995324780048</v>
      </c>
      <c r="LZ19" s="40">
        <v>-0.2308380819938094</v>
      </c>
      <c r="MA19" s="40">
        <v>-43.994472839538275</v>
      </c>
      <c r="MB19" s="40">
        <v>85.509195780830453</v>
      </c>
      <c r="MC19" s="40">
        <v>0.1054134732842158</v>
      </c>
      <c r="MD19" s="40">
        <v>1.6271148466090608</v>
      </c>
      <c r="ME19" s="40">
        <v>-22.159373287038662</v>
      </c>
      <c r="MF19" s="40">
        <v>-22.959669961868059</v>
      </c>
      <c r="MG19" s="40">
        <v>56.310636058673566</v>
      </c>
      <c r="MH19" s="40">
        <v>13.400694746087055</v>
      </c>
      <c r="MI19" s="40">
        <v>-14.601710396948192</v>
      </c>
      <c r="MJ19" s="40">
        <v>-12.724775568096419</v>
      </c>
      <c r="MK19" s="40">
        <v>9.4798772538111251</v>
      </c>
      <c r="ML19" s="40">
        <v>8.7187555209244465</v>
      </c>
      <c r="MM19" s="40">
        <v>-10.601538975759709</v>
      </c>
      <c r="MN19" s="40">
        <v>-10.251148220917614</v>
      </c>
      <c r="MO19" s="40">
        <v>21.738455611361758</v>
      </c>
      <c r="MP19" s="40">
        <v>12.614518195864449</v>
      </c>
      <c r="MQ19" s="40">
        <v>-12.479291898063309</v>
      </c>
      <c r="MR19" s="40">
        <v>-12.373630600059855</v>
      </c>
      <c r="MS19" s="40">
        <v>19.755825928697519</v>
      </c>
      <c r="MT19" s="40">
        <v>11.818926188624744</v>
      </c>
      <c r="MU19" s="40">
        <v>-69.847133601220861</v>
      </c>
      <c r="MV19" s="40">
        <v>-100</v>
      </c>
      <c r="MW19" s="40" t="e">
        <v>#DIV/0!</v>
      </c>
      <c r="MX19" s="72"/>
      <c r="MY19" s="73" t="s">
        <v>414</v>
      </c>
    </row>
    <row r="20" spans="1:363" s="13" customFormat="1" ht="20.100000000000001" customHeight="1">
      <c r="A20" s="571"/>
      <c r="B20" s="507" t="s">
        <v>679</v>
      </c>
      <c r="C20" s="42"/>
      <c r="D20" s="43">
        <v>22.435520176024362</v>
      </c>
      <c r="E20" s="44"/>
      <c r="F20" s="597" t="s">
        <v>883</v>
      </c>
      <c r="G20" s="597"/>
      <c r="H20" s="34">
        <v>4.6471106283085533</v>
      </c>
      <c r="I20" s="34">
        <v>3.353041685046307</v>
      </c>
      <c r="J20" s="34">
        <v>2.7026712161491275</v>
      </c>
      <c r="K20" s="34">
        <v>0.45487349505977193</v>
      </c>
      <c r="L20" s="34">
        <v>1.9123535063525026</v>
      </c>
      <c r="M20" s="34">
        <v>3.7882857860545869</v>
      </c>
      <c r="N20" s="34">
        <v>2.8853354370351525</v>
      </c>
      <c r="O20" s="34">
        <v>4.1858201852303552</v>
      </c>
      <c r="P20" s="34">
        <v>2.4840375382474917</v>
      </c>
      <c r="Q20" s="34">
        <v>1.6951432694016262</v>
      </c>
      <c r="R20" s="34">
        <v>4.0492472561930697</v>
      </c>
      <c r="S20" s="34">
        <v>1.8444820532527189</v>
      </c>
      <c r="T20" s="34">
        <v>4.341730476182363</v>
      </c>
      <c r="U20" s="34">
        <v>6.9481984992178241</v>
      </c>
      <c r="V20" s="34">
        <v>6.2826493676184185</v>
      </c>
      <c r="W20" s="34">
        <v>5.109842676646025</v>
      </c>
      <c r="X20" s="34">
        <v>6.8554159306374487</v>
      </c>
      <c r="Y20" s="34">
        <v>2.4666553051094269</v>
      </c>
      <c r="Z20" s="34">
        <v>7.6799969833420931</v>
      </c>
      <c r="AA20" s="34">
        <v>7.2708037003804407</v>
      </c>
      <c r="AB20" s="34">
        <v>4.8410058885248759</v>
      </c>
      <c r="AC20" s="34">
        <v>3.8145898662211692</v>
      </c>
      <c r="AD20" s="34">
        <v>4.7267200517596422</v>
      </c>
      <c r="AE20" s="34">
        <v>3.7117334308248928</v>
      </c>
      <c r="AF20" s="34">
        <v>5.0108333814171857</v>
      </c>
      <c r="AG20" s="34">
        <v>2.5017229293868581</v>
      </c>
      <c r="AH20" s="34">
        <v>4.3190993471796872</v>
      </c>
      <c r="AI20" s="34">
        <v>5.7555498269400402</v>
      </c>
      <c r="AJ20" s="34">
        <v>4.9778770660965534</v>
      </c>
      <c r="AK20" s="34">
        <v>5.3951088373202367</v>
      </c>
      <c r="AL20" s="34">
        <v>9.2083078591173688</v>
      </c>
      <c r="AM20" s="34">
        <v>6.0890182785716291</v>
      </c>
      <c r="AN20" s="34">
        <v>4.2549468584988688</v>
      </c>
      <c r="AO20" s="34">
        <v>6.0895363185715041</v>
      </c>
      <c r="AP20" s="34">
        <v>4.6244487637493847</v>
      </c>
      <c r="AQ20" s="34">
        <v>5.3920994546073047</v>
      </c>
      <c r="AR20" s="34">
        <v>3.1658055649764094</v>
      </c>
      <c r="AS20" s="34">
        <v>4.0931302417637028</v>
      </c>
      <c r="AT20" s="34">
        <v>5.1727802819864905</v>
      </c>
      <c r="AU20" s="34">
        <v>5.5093219999278631</v>
      </c>
      <c r="AV20" s="34">
        <v>5.3629022264469768</v>
      </c>
      <c r="AW20" s="34">
        <v>5.1340031827838288</v>
      </c>
      <c r="AX20" s="34">
        <v>4.4302109077934091</v>
      </c>
      <c r="AY20" s="34">
        <v>6.56602857734498</v>
      </c>
      <c r="AZ20" s="34">
        <v>6.4827726929993759</v>
      </c>
      <c r="BA20" s="34">
        <v>3.5250274789189859</v>
      </c>
      <c r="BB20" s="34">
        <v>4.9793300542417143</v>
      </c>
      <c r="BC20" s="34">
        <v>5.623044375678532</v>
      </c>
      <c r="BD20" s="34">
        <v>4.6961834047098137</v>
      </c>
      <c r="BE20" s="34">
        <v>6.6277991912305509</v>
      </c>
      <c r="BF20" s="34">
        <v>-7.9420521595777132</v>
      </c>
      <c r="BG20" s="34">
        <v>-51.054946695355184</v>
      </c>
      <c r="BH20" s="34">
        <v>-32.885821268083831</v>
      </c>
      <c r="BI20" s="34">
        <v>-2.7812031962775592</v>
      </c>
      <c r="BJ20" s="34">
        <v>-1.6535687569689657</v>
      </c>
      <c r="BK20" s="34">
        <v>-0.83086489954591514</v>
      </c>
      <c r="BL20" s="34">
        <v>1.4351090694685951</v>
      </c>
      <c r="BM20" s="34">
        <v>1.2967841557216531</v>
      </c>
      <c r="BN20" s="34">
        <v>0.90254371225388752</v>
      </c>
      <c r="BO20" s="34">
        <v>2.9802005962971805</v>
      </c>
      <c r="BP20" s="34">
        <v>1.4637961489172255</v>
      </c>
      <c r="BQ20" s="34">
        <v>1.7741212905995667</v>
      </c>
      <c r="BR20" s="34">
        <v>13.387938720331533</v>
      </c>
      <c r="BS20" s="34">
        <v>110.94783031031764</v>
      </c>
      <c r="BT20" s="34">
        <v>41.060068340894617</v>
      </c>
      <c r="BU20" s="34">
        <v>-20.843547375791687</v>
      </c>
      <c r="BV20" s="34">
        <v>-24.731673046426224</v>
      </c>
      <c r="BW20" s="34">
        <v>-13.815231626383564</v>
      </c>
      <c r="BX20" s="34">
        <v>-1.900472920183347</v>
      </c>
      <c r="BY20" s="34">
        <v>6.5802163228272406</v>
      </c>
      <c r="BZ20" s="34">
        <v>8.841852763788367</v>
      </c>
      <c r="CA20" s="34">
        <v>5.7492590410107169</v>
      </c>
      <c r="CB20" s="34">
        <v>6.9569868065034228</v>
      </c>
      <c r="CC20" s="34">
        <v>6.0850921947362906</v>
      </c>
      <c r="CD20" s="34">
        <v>5.1160976413867161</v>
      </c>
      <c r="CE20" s="34">
        <v>6.9092369621548642</v>
      </c>
      <c r="CF20" s="34">
        <v>8.8006513935963113</v>
      </c>
      <c r="CG20" s="34">
        <v>35.503473615932023</v>
      </c>
      <c r="CH20" s="34">
        <v>30.914950155979227</v>
      </c>
      <c r="CI20" s="34">
        <v>22.460551537129888</v>
      </c>
      <c r="CJ20" s="34">
        <v>11.176699618599059</v>
      </c>
      <c r="CK20" s="34">
        <v>2.4566293617727553</v>
      </c>
      <c r="CL20" s="34">
        <v>4.2764632718008926</v>
      </c>
      <c r="CM20" s="34">
        <v>3.7805655998050014</v>
      </c>
      <c r="CN20" s="34">
        <v>2.7358630046511223</v>
      </c>
      <c r="CO20" s="34">
        <v>7.0286688675289781</v>
      </c>
      <c r="CP20" s="34">
        <v>5.0457700645559385</v>
      </c>
      <c r="CQ20" s="34">
        <v>-2.0647915695647185</v>
      </c>
      <c r="CR20" s="34">
        <v>10.069197860515715</v>
      </c>
      <c r="CS20" s="34">
        <v>4.1410170456174171</v>
      </c>
      <c r="CT20" s="34">
        <v>5.9508139944476284</v>
      </c>
      <c r="CU20" s="34">
        <v>4.1945605350016706</v>
      </c>
      <c r="CV20" s="34">
        <v>5.8387461750376559</v>
      </c>
      <c r="CW20" s="34">
        <v>6.6895989623078691</v>
      </c>
      <c r="CX20" s="34">
        <v>5.7591457874284657</v>
      </c>
      <c r="CY20" s="34">
        <v>4.2057723119440595</v>
      </c>
      <c r="CZ20" s="34">
        <v>8.0146494415812413</v>
      </c>
      <c r="DA20" s="34">
        <v>4.1176185656599955</v>
      </c>
      <c r="DB20" s="34">
        <v>3.1276722978649758</v>
      </c>
      <c r="DC20" s="34">
        <v>9.5364144772466233</v>
      </c>
      <c r="DD20" s="34">
        <v>6.4293917499526572</v>
      </c>
      <c r="DE20" s="34">
        <v>4.5682581567831164</v>
      </c>
      <c r="DF20" s="34">
        <v>7.5257680295078018</v>
      </c>
      <c r="DG20" s="34">
        <v>7.127516476203354</v>
      </c>
      <c r="DH20" s="34">
        <v>2.7397833177800806</v>
      </c>
      <c r="DI20" s="34">
        <v>3.297919798565502</v>
      </c>
      <c r="DJ20" s="34">
        <v>2.2155331817336616</v>
      </c>
      <c r="DK20" s="34">
        <v>3.7344693080538605</v>
      </c>
      <c r="DL20" s="34">
        <v>0.24043770176686508</v>
      </c>
      <c r="DM20" s="34">
        <v>2.8714963792529744</v>
      </c>
      <c r="DN20" s="34">
        <v>2.3130829482575876</v>
      </c>
      <c r="DO20" s="34">
        <v>3.9249129960206943</v>
      </c>
      <c r="DP20" s="34">
        <v>-100</v>
      </c>
      <c r="DQ20" s="34">
        <v>-100</v>
      </c>
      <c r="DR20" s="34">
        <v>-100</v>
      </c>
      <c r="DS20" s="34">
        <v>-100</v>
      </c>
      <c r="DT20" s="34">
        <v>-100</v>
      </c>
      <c r="DU20" s="34">
        <v>-100</v>
      </c>
      <c r="DV20" s="34">
        <v>-100</v>
      </c>
      <c r="DW20" s="34">
        <v>-100</v>
      </c>
      <c r="DX20" s="34">
        <v>3.5769216728174911</v>
      </c>
      <c r="DY20" s="34">
        <v>2.0581727645800498</v>
      </c>
      <c r="DZ20" s="34">
        <v>3.1785612912825769</v>
      </c>
      <c r="EA20" s="34">
        <v>2.5156859607075859</v>
      </c>
      <c r="EB20" s="34">
        <v>5.8165356749714903</v>
      </c>
      <c r="EC20" s="34">
        <v>4.7752494296381656</v>
      </c>
      <c r="ED20" s="34">
        <v>6.5843196756330684</v>
      </c>
      <c r="EE20" s="34">
        <v>4.0827765140625729</v>
      </c>
      <c r="EF20" s="34">
        <v>3.9793585793262736</v>
      </c>
      <c r="EG20" s="34">
        <v>5.3745428817443468</v>
      </c>
      <c r="EH20" s="34">
        <v>6.5147182758491766</v>
      </c>
      <c r="EI20" s="34">
        <v>5.3663344135352702</v>
      </c>
      <c r="EJ20" s="34">
        <v>4.1395909495788601</v>
      </c>
      <c r="EK20" s="34">
        <v>5.3345739748310166</v>
      </c>
      <c r="EL20" s="34">
        <v>5.8122069084280952</v>
      </c>
      <c r="EM20" s="34">
        <v>4.7109615759541015</v>
      </c>
      <c r="EN20" s="34">
        <v>0.95341912083424063</v>
      </c>
      <c r="EO20" s="34">
        <v>-28.829001361763005</v>
      </c>
      <c r="EP20" s="34">
        <v>-0.36541732725015663</v>
      </c>
      <c r="EQ20" s="34">
        <v>1.7351594437525932</v>
      </c>
      <c r="ER20" s="34">
        <v>5.3063923222932914</v>
      </c>
      <c r="ES20" s="34">
        <v>28.679006923581483</v>
      </c>
      <c r="ET20" s="34">
        <v>-13.46321796002124</v>
      </c>
      <c r="EU20" s="34">
        <v>7.041557859174759</v>
      </c>
      <c r="EV20" s="34">
        <v>6.0568318169038378</v>
      </c>
      <c r="EW20" s="34">
        <v>15.609765063322499</v>
      </c>
      <c r="EX20" s="34">
        <v>20.635310335558614</v>
      </c>
      <c r="EY20" s="34">
        <v>3.5147668058184394</v>
      </c>
      <c r="EZ20" s="34">
        <v>4.8803373811416151</v>
      </c>
      <c r="FA20" s="34">
        <v>3.9163177793489723</v>
      </c>
      <c r="FB20" s="34">
        <v>5.3164928538361949</v>
      </c>
      <c r="FC20" s="34">
        <v>5.5328800547011667</v>
      </c>
      <c r="FD20" s="34">
        <v>5.1059006714633739</v>
      </c>
      <c r="FE20" s="34">
        <v>6.8268529594311076</v>
      </c>
      <c r="FF20" s="34">
        <v>5.7176843538945974</v>
      </c>
      <c r="FG20" s="34">
        <v>3.0776907988923767</v>
      </c>
      <c r="FH20" s="34">
        <v>1.7718371356988598</v>
      </c>
      <c r="FI20" s="34">
        <v>-65.263249919875392</v>
      </c>
      <c r="FJ20" s="34">
        <v>-100</v>
      </c>
      <c r="FK20" s="34">
        <v>-100</v>
      </c>
      <c r="FL20" s="34">
        <v>2.825424081979051</v>
      </c>
      <c r="FM20" s="34">
        <v>5.3078987099345341</v>
      </c>
      <c r="FN20" s="34">
        <v>5.3159459471976618</v>
      </c>
      <c r="FO20" s="34">
        <v>5.0080688436439971</v>
      </c>
      <c r="FP20" s="34">
        <v>-6.602674338586155</v>
      </c>
      <c r="FQ20" s="34">
        <v>5.0473795796505811</v>
      </c>
      <c r="FR20" s="34">
        <v>10.873390640110614</v>
      </c>
      <c r="FS20" s="34">
        <v>3.6162154233952748</v>
      </c>
      <c r="FT20" s="34">
        <v>6.15848215038082</v>
      </c>
      <c r="FU20" s="34">
        <v>-30.922146802577217</v>
      </c>
      <c r="FV20" s="34">
        <v>2.825424081979051</v>
      </c>
      <c r="FW20" s="34">
        <v>5.3078987099345341</v>
      </c>
      <c r="FX20" s="34">
        <v>5.3159459471976618</v>
      </c>
      <c r="FY20" s="34">
        <v>5.0080688436439971</v>
      </c>
      <c r="FZ20" s="34">
        <v>-6.602674338586155</v>
      </c>
      <c r="GA20" s="34">
        <v>5.0473795796505811</v>
      </c>
      <c r="GB20" s="34">
        <v>10.873390640110614</v>
      </c>
      <c r="GC20" s="34">
        <v>4.9240770908590008</v>
      </c>
      <c r="GD20" s="34">
        <v>5.139845119797954</v>
      </c>
      <c r="GE20" s="34">
        <v>-65.998917028470856</v>
      </c>
      <c r="GF20" s="34">
        <v>-8.5651093947659547</v>
      </c>
      <c r="GG20" s="34">
        <v>8.2708369291337362</v>
      </c>
      <c r="GH20" s="34">
        <v>0.7320803179881068</v>
      </c>
      <c r="GI20" s="34">
        <v>-1.7565527348014598</v>
      </c>
      <c r="GJ20" s="34">
        <v>2.7554178348354128</v>
      </c>
      <c r="GK20" s="34">
        <v>-3.0783035518472133</v>
      </c>
      <c r="GL20" s="34">
        <v>0.3041501840212959</v>
      </c>
      <c r="GM20" s="34">
        <v>2.9370383982454626</v>
      </c>
      <c r="GN20" s="34">
        <v>0.61445855514969594</v>
      </c>
      <c r="GO20" s="34">
        <v>-2.1424311673658565</v>
      </c>
      <c r="GP20" s="34">
        <v>3.5533551547043913</v>
      </c>
      <c r="GQ20" s="34">
        <v>1.8819157148628278</v>
      </c>
      <c r="GR20" s="34">
        <v>-9.6957956750884051</v>
      </c>
      <c r="GS20" s="34">
        <v>7.5895202128238566</v>
      </c>
      <c r="GT20" s="34">
        <v>-1.4725881477699971</v>
      </c>
      <c r="GU20" s="34">
        <v>-0.33115787193736423</v>
      </c>
      <c r="GV20" s="34">
        <v>4.6468686609477459</v>
      </c>
      <c r="GW20" s="34">
        <v>-3.921515085524689</v>
      </c>
      <c r="GX20" s="34">
        <v>1.5720083966703555</v>
      </c>
      <c r="GY20" s="34">
        <v>1.2556534903328753</v>
      </c>
      <c r="GZ20" s="34">
        <v>-0.1600442027804263</v>
      </c>
      <c r="HA20" s="34">
        <v>0.12283820067422369</v>
      </c>
      <c r="HB20" s="34">
        <v>1.3590977226379977</v>
      </c>
      <c r="HC20" s="34">
        <v>4.3800820191595875</v>
      </c>
      <c r="HD20" s="34">
        <v>-7.4399866153347887</v>
      </c>
      <c r="HE20" s="34">
        <v>6.9199800732827441</v>
      </c>
      <c r="HF20" s="34">
        <v>-2.5598174232164865</v>
      </c>
      <c r="HG20" s="34">
        <v>1.3240559562315042</v>
      </c>
      <c r="HH20" s="34">
        <v>0.34881738517438521</v>
      </c>
      <c r="HI20" s="34">
        <v>0.96680656696422318</v>
      </c>
      <c r="HJ20" s="34">
        <v>1.1860259975505585</v>
      </c>
      <c r="HK20" s="34">
        <v>-1.0378947707205981</v>
      </c>
      <c r="HL20" s="34">
        <v>-1.1374988678503257</v>
      </c>
      <c r="HM20" s="34">
        <v>1.0025321155883375</v>
      </c>
      <c r="HN20" s="34">
        <v>0.37674930145522012</v>
      </c>
      <c r="HO20" s="34">
        <v>5.6875537478464224</v>
      </c>
      <c r="HP20" s="34">
        <v>-9.6515993560886955</v>
      </c>
      <c r="HQ20" s="34">
        <v>8.8156930898329477</v>
      </c>
      <c r="HR20" s="34">
        <v>-1.2180880765650386</v>
      </c>
      <c r="HS20" s="34">
        <v>0.57897015728963197</v>
      </c>
      <c r="HT20" s="34">
        <v>0.74765108221568255</v>
      </c>
      <c r="HU20" s="34">
        <v>4.6197894452246544</v>
      </c>
      <c r="HV20" s="34">
        <v>-1.7041251528377472</v>
      </c>
      <c r="HW20" s="34">
        <v>-2.7487558175695312</v>
      </c>
      <c r="HX20" s="34">
        <v>0.60219894063476431</v>
      </c>
      <c r="HY20" s="34">
        <v>-0.39230433994782743</v>
      </c>
      <c r="HZ20" s="34">
        <v>1.1132337642917065</v>
      </c>
      <c r="IA20" s="34">
        <v>3.4550187064488682</v>
      </c>
      <c r="IB20" s="34">
        <v>-8.8394862633198557</v>
      </c>
      <c r="IC20" s="34">
        <v>9.9443253746767937</v>
      </c>
      <c r="ID20" s="34">
        <v>-0.90199645807675211</v>
      </c>
      <c r="IE20" s="34">
        <v>0.43939244275004796</v>
      </c>
      <c r="IF20" s="34">
        <v>0.52877859012671991</v>
      </c>
      <c r="IG20" s="34">
        <v>3.9194394405295867</v>
      </c>
      <c r="IH20" s="34">
        <v>0.30623242968179909</v>
      </c>
      <c r="II20" s="34">
        <v>-2.824734423943525</v>
      </c>
      <c r="IJ20" s="34">
        <v>-2.1922030543293403</v>
      </c>
      <c r="IK20" s="34">
        <v>1.0069682016593333</v>
      </c>
      <c r="IL20" s="34">
        <v>1.7332418804344911</v>
      </c>
      <c r="IM20" s="34">
        <v>2.5471825457263009</v>
      </c>
      <c r="IN20" s="34">
        <v>-7.1575998591093253</v>
      </c>
      <c r="IO20" s="34">
        <v>-5.078703232535446</v>
      </c>
      <c r="IP20" s="34">
        <v>-47.311914076651384</v>
      </c>
      <c r="IQ20" s="34">
        <v>37.72397578506866</v>
      </c>
      <c r="IR20" s="34">
        <v>45.621790854638618</v>
      </c>
      <c r="IS20" s="34">
        <v>5.1247941937196515</v>
      </c>
      <c r="IT20" s="34">
        <v>1.145330740626548</v>
      </c>
      <c r="IU20" s="34">
        <v>-0.60431955388978054</v>
      </c>
      <c r="IV20" s="34">
        <v>-2.3255814792199203</v>
      </c>
      <c r="IW20" s="34">
        <v>0.61385570288601343</v>
      </c>
      <c r="IX20" s="34">
        <v>3.8280034449366269</v>
      </c>
      <c r="IY20" s="34">
        <v>1.0371543774163001</v>
      </c>
      <c r="IZ20" s="34">
        <v>-6.873643097472268</v>
      </c>
      <c r="JA20" s="34">
        <v>5.7531133124879972</v>
      </c>
      <c r="JB20" s="34">
        <v>-1.9786625088277106</v>
      </c>
      <c r="JC20" s="34">
        <v>-7.9044643036023103</v>
      </c>
      <c r="JD20" s="34">
        <v>-18.283717536695562</v>
      </c>
      <c r="JE20" s="32">
        <v>-3.8883527732068046E-2</v>
      </c>
      <c r="JF20" s="34">
        <v>15.814808894723683</v>
      </c>
      <c r="JG20" s="34">
        <v>13.136803979912344</v>
      </c>
      <c r="JH20" s="34">
        <v>6.1183571933134004</v>
      </c>
      <c r="JI20" s="34">
        <v>2.7488857335439434</v>
      </c>
      <c r="JJ20" s="34">
        <v>0.87787145481695461</v>
      </c>
      <c r="JK20" s="34">
        <v>2.1910667338201932</v>
      </c>
      <c r="JL20" s="34">
        <v>-7.6327928381405457</v>
      </c>
      <c r="JM20" s="34">
        <v>4.7871510959359114</v>
      </c>
      <c r="JN20" s="34">
        <v>-0.30655025891003618</v>
      </c>
      <c r="JO20" s="34">
        <v>-6.2751305786860883</v>
      </c>
      <c r="JP20" s="34">
        <v>1.7718183019089366</v>
      </c>
      <c r="JQ20" s="34">
        <v>-3.4238441916640596</v>
      </c>
      <c r="JR20" s="34">
        <v>8.3355671488784253</v>
      </c>
      <c r="JS20" s="34">
        <v>2.7120677965373403</v>
      </c>
      <c r="JT20" s="34">
        <v>-2.2049653503419506</v>
      </c>
      <c r="JU20" s="34">
        <v>4.5739106991346716</v>
      </c>
      <c r="JV20" s="34">
        <v>0.39813614312006962</v>
      </c>
      <c r="JW20" s="34">
        <v>1.1623647605620562</v>
      </c>
      <c r="JX20" s="34">
        <v>-3.7732400311121523</v>
      </c>
      <c r="JY20" s="34">
        <v>2.8457804456827063</v>
      </c>
      <c r="JZ20" s="34">
        <v>-7.0548126445966659</v>
      </c>
      <c r="KA20" s="34">
        <v>5.3372057109916113</v>
      </c>
      <c r="KB20" s="34">
        <v>-3.7094766696347392</v>
      </c>
      <c r="KC20" s="34">
        <v>-1.7455118969533601</v>
      </c>
      <c r="KD20" s="34">
        <v>6.5397837337908555</v>
      </c>
      <c r="KE20" s="34">
        <v>4.3328597655455354</v>
      </c>
      <c r="KF20" s="34">
        <v>-1.4187771081339662</v>
      </c>
      <c r="KG20" s="34">
        <v>3.661908703008109</v>
      </c>
      <c r="KH20" s="34">
        <v>-1.0764956772452337</v>
      </c>
      <c r="KI20" s="34">
        <v>4.8600007836708841</v>
      </c>
      <c r="KJ20" s="34">
        <v>-7.2449788797526224</v>
      </c>
      <c r="KK20" s="34">
        <v>1.8679267652658638</v>
      </c>
      <c r="KL20" s="34">
        <v>-1.2788484508674998</v>
      </c>
      <c r="KM20" s="34">
        <v>2.3492943964243693</v>
      </c>
      <c r="KN20" s="34">
        <v>-5.3933116021414804</v>
      </c>
      <c r="KO20" s="34">
        <v>1.0334252654939746</v>
      </c>
      <c r="KP20" s="34">
        <v>6.145184047238871</v>
      </c>
      <c r="KQ20" s="34">
        <v>5.9590269859072009E-2</v>
      </c>
      <c r="KR20" s="34">
        <v>-0.88323211242179411</v>
      </c>
      <c r="KS20" s="34">
        <v>2.5757081011549445</v>
      </c>
      <c r="KT20" s="34">
        <v>0.39352047177658278</v>
      </c>
      <c r="KU20" s="34">
        <v>1.3280585139765435</v>
      </c>
      <c r="KV20" s="34">
        <v>-4.8103935088775671</v>
      </c>
      <c r="KW20" s="34">
        <v>1.314960973034502</v>
      </c>
      <c r="KX20" s="34">
        <v>0.27639466986946104</v>
      </c>
      <c r="KY20" s="34">
        <v>-100</v>
      </c>
      <c r="KZ20" s="34" t="e">
        <v>#DIV/0!</v>
      </c>
      <c r="LA20" s="34" t="e">
        <v>#DIV/0!</v>
      </c>
      <c r="LB20" s="34" t="e">
        <v>#DIV/0!</v>
      </c>
      <c r="LC20" s="34" t="e">
        <v>#DIV/0!</v>
      </c>
      <c r="LD20" s="34" t="e">
        <v>#DIV/0!</v>
      </c>
      <c r="LE20" s="34" t="e">
        <v>#DIV/0!</v>
      </c>
      <c r="LF20" s="34" t="e">
        <v>#DIV/0!</v>
      </c>
      <c r="LG20" s="34">
        <v>2.7304561338590219</v>
      </c>
      <c r="LH20" s="34">
        <v>-0.73116472382301367</v>
      </c>
      <c r="LI20" s="34">
        <v>2.3917872065945147</v>
      </c>
      <c r="LJ20" s="34">
        <v>-0.80592468264202921</v>
      </c>
      <c r="LK20" s="34">
        <v>1.2241189539524697</v>
      </c>
      <c r="LL20" s="34">
        <v>0.35860262248353081</v>
      </c>
      <c r="LM20" s="34">
        <v>1.7339665416879342</v>
      </c>
      <c r="LN20" s="34">
        <v>2.3879742031681843</v>
      </c>
      <c r="LO20" s="34">
        <v>0.22802432573203646</v>
      </c>
      <c r="LP20" s="34">
        <v>2.0914141683618652</v>
      </c>
      <c r="LQ20" s="34">
        <v>-0.65373841412818479</v>
      </c>
      <c r="LR20" s="34">
        <v>2.2862402449806325</v>
      </c>
      <c r="LS20" s="34">
        <v>1.5728736122849796</v>
      </c>
      <c r="LT20" s="34">
        <v>3.1960653981637535</v>
      </c>
      <c r="LU20" s="34">
        <v>-1.7248358683877143</v>
      </c>
      <c r="LV20" s="34">
        <v>1.0953572426287508</v>
      </c>
      <c r="LW20" s="34">
        <v>2.7384040189823509</v>
      </c>
      <c r="LX20" s="34">
        <v>3.6640014004831727</v>
      </c>
      <c r="LY20" s="34">
        <v>-2.7476390870344289</v>
      </c>
      <c r="LZ20" s="34">
        <v>-2.5324396101309503</v>
      </c>
      <c r="MA20" s="34">
        <v>-27.570607551412536</v>
      </c>
      <c r="MB20" s="34">
        <v>45.122588067430115</v>
      </c>
      <c r="MC20" s="34">
        <v>-0.69728623987160177</v>
      </c>
      <c r="MD20" s="34">
        <v>0.88898674982769421</v>
      </c>
      <c r="ME20" s="34">
        <v>-11.494999621314378</v>
      </c>
      <c r="MF20" s="34">
        <v>-2.404890487483371</v>
      </c>
      <c r="MG20" s="34">
        <v>22.832360182022569</v>
      </c>
      <c r="MH20" s="32">
        <v>-3.913887369493807E-2</v>
      </c>
      <c r="MI20" s="34">
        <v>-3.5230251043734881</v>
      </c>
      <c r="MJ20" s="34">
        <v>1.837559455524044</v>
      </c>
      <c r="MK20" s="34">
        <v>5.4000116970933618</v>
      </c>
      <c r="ML20" s="34">
        <v>1.2795484484154969</v>
      </c>
      <c r="MM20" s="34">
        <v>-4.4098042399425594</v>
      </c>
      <c r="MN20" s="34">
        <v>3.209725208154012</v>
      </c>
      <c r="MO20" s="34">
        <v>5.6165704988939638</v>
      </c>
      <c r="MP20" s="34">
        <v>0.86977777686088587</v>
      </c>
      <c r="MQ20" s="34">
        <v>-2.8446574208808642</v>
      </c>
      <c r="MR20" s="34">
        <v>2.1381127454110498</v>
      </c>
      <c r="MS20" s="34">
        <v>2.9791019701175543</v>
      </c>
      <c r="MT20" s="34">
        <v>-0.40810464167739724</v>
      </c>
      <c r="MU20" s="34">
        <v>-66.83895123540087</v>
      </c>
      <c r="MV20" s="34">
        <v>-100</v>
      </c>
      <c r="MW20" s="34" t="e">
        <v>#DIV/0!</v>
      </c>
      <c r="MX20" s="622" t="s">
        <v>884</v>
      </c>
      <c r="MY20" s="622"/>
    </row>
    <row r="21" spans="1:363" s="13" customFormat="1" ht="45" customHeight="1">
      <c r="A21" s="571"/>
      <c r="B21" s="35"/>
      <c r="C21" s="36">
        <v>2.1</v>
      </c>
      <c r="D21" s="37">
        <v>3.6762109771503</v>
      </c>
      <c r="E21" s="41" t="s">
        <v>885</v>
      </c>
      <c r="F21" s="39"/>
      <c r="G21" s="39" t="s">
        <v>886</v>
      </c>
      <c r="H21" s="40">
        <v>3.760315923455579</v>
      </c>
      <c r="I21" s="40">
        <v>6.4867384649760709</v>
      </c>
      <c r="J21" s="40">
        <v>8.3877185950766773</v>
      </c>
      <c r="K21" s="40">
        <v>6.5304701057218324</v>
      </c>
      <c r="L21" s="40">
        <v>7.6095415212316766</v>
      </c>
      <c r="M21" s="40">
        <v>8.2903402498151451</v>
      </c>
      <c r="N21" s="40">
        <v>6.7763076275498975</v>
      </c>
      <c r="O21" s="40">
        <v>8.2397807785485213</v>
      </c>
      <c r="P21" s="40">
        <v>2.2792609586707897</v>
      </c>
      <c r="Q21" s="40">
        <v>2.9610720964980999</v>
      </c>
      <c r="R21" s="40">
        <v>5.316340389762388</v>
      </c>
      <c r="S21" s="40">
        <v>3.0569367073421461</v>
      </c>
      <c r="T21" s="40">
        <v>3.8603434830881298</v>
      </c>
      <c r="U21" s="40">
        <v>10.477182082460203</v>
      </c>
      <c r="V21" s="40">
        <v>7.0790969016396161</v>
      </c>
      <c r="W21" s="40">
        <v>5.8627732170694742</v>
      </c>
      <c r="X21" s="40">
        <v>8.1157817053969552</v>
      </c>
      <c r="Y21" s="40">
        <v>4.4493886866152366</v>
      </c>
      <c r="Z21" s="40">
        <v>11.643078508168429</v>
      </c>
      <c r="AA21" s="40">
        <v>7.4685228745775163</v>
      </c>
      <c r="AB21" s="40">
        <v>3.8444991477521171</v>
      </c>
      <c r="AC21" s="40">
        <v>3.5836624471383232</v>
      </c>
      <c r="AD21" s="40">
        <v>2.1398410478275878</v>
      </c>
      <c r="AE21" s="40">
        <v>1.7868785749953986</v>
      </c>
      <c r="AF21" s="40">
        <v>6.9491412261549499</v>
      </c>
      <c r="AG21" s="40">
        <v>3.2554499806123403</v>
      </c>
      <c r="AH21" s="40">
        <v>2.4601111789025225</v>
      </c>
      <c r="AI21" s="40">
        <v>6.2620681761419661</v>
      </c>
      <c r="AJ21" s="40">
        <v>6.0624101627160911</v>
      </c>
      <c r="AK21" s="40">
        <v>7.3001493437389513</v>
      </c>
      <c r="AL21" s="40">
        <v>16.128945507090251</v>
      </c>
      <c r="AM21" s="40">
        <v>8.2190987774383615</v>
      </c>
      <c r="AN21" s="40">
        <v>7.4475010981333867</v>
      </c>
      <c r="AO21" s="40">
        <v>6.5657619105476783</v>
      </c>
      <c r="AP21" s="40">
        <v>3.5098207382431355</v>
      </c>
      <c r="AQ21" s="40">
        <v>8.2745747769000104</v>
      </c>
      <c r="AR21" s="40">
        <v>-4.9229738728243433</v>
      </c>
      <c r="AS21" s="40">
        <v>-1.7587827124462478</v>
      </c>
      <c r="AT21" s="40">
        <v>7.8045036302896449</v>
      </c>
      <c r="AU21" s="40">
        <v>7.4813450176615532</v>
      </c>
      <c r="AV21" s="40">
        <v>7.6039444472259561</v>
      </c>
      <c r="AW21" s="40">
        <v>6.2885193189560624</v>
      </c>
      <c r="AX21" s="40">
        <v>2.6260426870234852</v>
      </c>
      <c r="AY21" s="40">
        <v>14.741354712938488</v>
      </c>
      <c r="AZ21" s="40">
        <v>16.196463873736562</v>
      </c>
      <c r="BA21" s="40">
        <v>4.7124035979541077</v>
      </c>
      <c r="BB21" s="40">
        <v>9.4591662398551932</v>
      </c>
      <c r="BC21" s="40">
        <v>11.501640828159225</v>
      </c>
      <c r="BD21" s="40">
        <v>15.416897523670215</v>
      </c>
      <c r="BE21" s="40">
        <v>11.627583791407957</v>
      </c>
      <c r="BF21" s="40">
        <v>-1.0245113095314338</v>
      </c>
      <c r="BG21" s="40">
        <v>1.3361157348502246</v>
      </c>
      <c r="BH21" s="40">
        <v>2.4228600459361758</v>
      </c>
      <c r="BI21" s="40">
        <v>8.4452497419691213</v>
      </c>
      <c r="BJ21" s="40">
        <v>4.2555921852859342</v>
      </c>
      <c r="BK21" s="40">
        <v>3.3804328747039989</v>
      </c>
      <c r="BL21" s="40">
        <v>6.304983109430836</v>
      </c>
      <c r="BM21" s="40">
        <v>4.8130790290994412</v>
      </c>
      <c r="BN21" s="40">
        <v>0.12308330045580362</v>
      </c>
      <c r="BO21" s="40">
        <v>3.821925604453142</v>
      </c>
      <c r="BP21" s="40">
        <v>6.2659908378084737</v>
      </c>
      <c r="BQ21" s="40">
        <v>6.581987643811388</v>
      </c>
      <c r="BR21" s="40">
        <v>13.265164037595881</v>
      </c>
      <c r="BS21" s="40">
        <v>15.09790435709624</v>
      </c>
      <c r="BT21" s="40">
        <v>8.0039369548126729</v>
      </c>
      <c r="BU21" s="40">
        <v>7.4757927320573572</v>
      </c>
      <c r="BV21" s="40">
        <v>4.9083990131423008</v>
      </c>
      <c r="BW21" s="40">
        <v>10.259807803567639</v>
      </c>
      <c r="BX21" s="40">
        <v>12.492051106868345</v>
      </c>
      <c r="BY21" s="40">
        <v>12.562679412068405</v>
      </c>
      <c r="BZ21" s="40">
        <v>15.656167071835768</v>
      </c>
      <c r="CA21" s="40">
        <v>9.2058578222451501</v>
      </c>
      <c r="CB21" s="40">
        <v>11.093327994125659</v>
      </c>
      <c r="CC21" s="40">
        <v>5.4447294111503339</v>
      </c>
      <c r="CD21" s="40">
        <v>10.091209292862828</v>
      </c>
      <c r="CE21" s="40">
        <v>10.285746934338931</v>
      </c>
      <c r="CF21" s="40">
        <v>11.369476859373393</v>
      </c>
      <c r="CG21" s="40">
        <v>9.833453928700834</v>
      </c>
      <c r="CH21" s="40">
        <v>10.191764234750721</v>
      </c>
      <c r="CI21" s="40">
        <v>9.1825092452133532</v>
      </c>
      <c r="CJ21" s="40">
        <v>8.3585711471485951</v>
      </c>
      <c r="CK21" s="40">
        <v>7.8168167956409746</v>
      </c>
      <c r="CL21" s="40">
        <v>8.1344951017506872</v>
      </c>
      <c r="CM21" s="40">
        <v>3.396936700717589</v>
      </c>
      <c r="CN21" s="40">
        <v>1.5222088375108171</v>
      </c>
      <c r="CO21" s="40">
        <v>8.918179049213478</v>
      </c>
      <c r="CP21" s="40">
        <v>2.4955771066013597</v>
      </c>
      <c r="CQ21" s="40">
        <v>-4.874081219172993</v>
      </c>
      <c r="CR21" s="40">
        <v>8.7417583694884513</v>
      </c>
      <c r="CS21" s="40">
        <v>5.7700718888453792</v>
      </c>
      <c r="CT21" s="40">
        <v>7.0298842424504642</v>
      </c>
      <c r="CU21" s="40">
        <v>5.68894512652804</v>
      </c>
      <c r="CV21" s="40">
        <v>8.2382910194880594</v>
      </c>
      <c r="CW21" s="40">
        <v>9.3574744555995721</v>
      </c>
      <c r="CX21" s="40">
        <v>10.856602529773937</v>
      </c>
      <c r="CY21" s="40">
        <v>6.212956148089873</v>
      </c>
      <c r="CZ21" s="40">
        <v>8.5361052530188033</v>
      </c>
      <c r="DA21" s="40">
        <v>2.1155418012619265</v>
      </c>
      <c r="DB21" s="40">
        <v>4.1961070341231164</v>
      </c>
      <c r="DC21" s="40">
        <v>5.470667309316795</v>
      </c>
      <c r="DD21" s="40">
        <v>4.3438234027739924</v>
      </c>
      <c r="DE21" s="40">
        <v>3.8651293120939698</v>
      </c>
      <c r="DF21" s="40">
        <v>4.237047999759838</v>
      </c>
      <c r="DG21" s="40">
        <v>4.3604382350436595</v>
      </c>
      <c r="DH21" s="40">
        <v>3.5244734538162135</v>
      </c>
      <c r="DI21" s="40">
        <v>4.4943122478190247</v>
      </c>
      <c r="DJ21" s="40">
        <v>5.5959613605851501</v>
      </c>
      <c r="DK21" s="40">
        <v>8.4620898810105984</v>
      </c>
      <c r="DL21" s="40">
        <v>6.9875047324094055</v>
      </c>
      <c r="DM21" s="40">
        <v>8.6140278386721292</v>
      </c>
      <c r="DN21" s="40">
        <v>7.7526050643508029</v>
      </c>
      <c r="DO21" s="40">
        <v>8.2160001785862846</v>
      </c>
      <c r="DP21" s="40">
        <v>-100</v>
      </c>
      <c r="DQ21" s="40">
        <v>-100</v>
      </c>
      <c r="DR21" s="40">
        <v>-100</v>
      </c>
      <c r="DS21" s="40">
        <v>-100</v>
      </c>
      <c r="DT21" s="40">
        <v>-100</v>
      </c>
      <c r="DU21" s="40">
        <v>-100</v>
      </c>
      <c r="DV21" s="40">
        <v>-100</v>
      </c>
      <c r="DW21" s="40">
        <v>-100</v>
      </c>
      <c r="DX21" s="40">
        <v>6.1335312717045127</v>
      </c>
      <c r="DY21" s="40">
        <v>7.4671034644260743</v>
      </c>
      <c r="DZ21" s="40">
        <v>5.7058459542968194</v>
      </c>
      <c r="EA21" s="40">
        <v>3.768102577868234</v>
      </c>
      <c r="EB21" s="40">
        <v>7.0492078840045878</v>
      </c>
      <c r="EC21" s="40">
        <v>6.1449804245802113</v>
      </c>
      <c r="ED21" s="40">
        <v>7.626722437884041</v>
      </c>
      <c r="EE21" s="40">
        <v>2.4856310358261453</v>
      </c>
      <c r="EF21" s="40">
        <v>4.2384243914137301</v>
      </c>
      <c r="EG21" s="40">
        <v>6.53240624827842</v>
      </c>
      <c r="EH21" s="40">
        <v>10.661684464839013</v>
      </c>
      <c r="EI21" s="40">
        <v>6.1324269533326259</v>
      </c>
      <c r="EJ21" s="40">
        <v>0.26177406266785397</v>
      </c>
      <c r="EK21" s="40">
        <v>7.1315099608696357</v>
      </c>
      <c r="EL21" s="40">
        <v>10.87093221626354</v>
      </c>
      <c r="EM21" s="40">
        <v>8.6114868717050967</v>
      </c>
      <c r="EN21" s="40">
        <v>8.4389750842239266</v>
      </c>
      <c r="EO21" s="40">
        <v>4.0178174618533262</v>
      </c>
      <c r="EP21" s="40">
        <v>4.629296486137406</v>
      </c>
      <c r="EQ21" s="40">
        <v>2.9271831978834939</v>
      </c>
      <c r="ER21" s="40">
        <v>8.6087834933064897</v>
      </c>
      <c r="ES21" s="40">
        <v>10.144001150061555</v>
      </c>
      <c r="ET21" s="40">
        <v>9.2415838060992712</v>
      </c>
      <c r="EU21" s="40">
        <v>12.337192676063367</v>
      </c>
      <c r="EV21" s="40">
        <v>8.9259796953521402</v>
      </c>
      <c r="EW21" s="40">
        <v>10.490773573817222</v>
      </c>
      <c r="EX21" s="40">
        <v>9.218851938123791</v>
      </c>
      <c r="EY21" s="40">
        <v>6.3738420703944598</v>
      </c>
      <c r="EZ21" s="40">
        <v>4.1738049553684817</v>
      </c>
      <c r="FA21" s="40">
        <v>3.1208935503608046</v>
      </c>
      <c r="FB21" s="40">
        <v>6.9851124935209015</v>
      </c>
      <c r="FC21" s="40">
        <v>8.7863139860548785</v>
      </c>
      <c r="FD21" s="40">
        <v>4.9878480214876362</v>
      </c>
      <c r="FE21" s="40">
        <v>4.5367225737522006</v>
      </c>
      <c r="FF21" s="40">
        <v>4.0329905156874446</v>
      </c>
      <c r="FG21" s="40">
        <v>6.1855625236008223</v>
      </c>
      <c r="FH21" s="40">
        <v>7.7589704729292208</v>
      </c>
      <c r="FI21" s="40">
        <v>3.0345951334525694</v>
      </c>
      <c r="FJ21" s="40" t="e">
        <v>#VALUE!</v>
      </c>
      <c r="FK21" s="40" t="e">
        <v>#VALUE!</v>
      </c>
      <c r="FL21" s="40">
        <v>5.7334776612496086</v>
      </c>
      <c r="FM21" s="40">
        <v>5.7929846436387606</v>
      </c>
      <c r="FN21" s="40">
        <v>6.9050816309487004</v>
      </c>
      <c r="FO21" s="40">
        <v>6.8103028256349916</v>
      </c>
      <c r="FP21" s="40">
        <v>4.9149476085992916</v>
      </c>
      <c r="FQ21" s="40">
        <v>10.080454339366867</v>
      </c>
      <c r="FR21" s="40">
        <v>8.7488101036314845</v>
      </c>
      <c r="FS21" s="40">
        <v>-2.907572067631591</v>
      </c>
      <c r="FT21" s="40">
        <v>5.1095509234477561</v>
      </c>
      <c r="FU21" s="40">
        <v>7.8745684582023188</v>
      </c>
      <c r="FV21" s="40">
        <v>5.7334776612496086</v>
      </c>
      <c r="FW21" s="40">
        <v>5.7929846436387606</v>
      </c>
      <c r="FX21" s="40">
        <v>6.9050816309487004</v>
      </c>
      <c r="FY21" s="40">
        <v>6.8103028256349916</v>
      </c>
      <c r="FZ21" s="40">
        <v>4.9149476085992916</v>
      </c>
      <c r="GA21" s="40">
        <v>10.080454339366867</v>
      </c>
      <c r="GB21" s="40">
        <v>8.7488101036314845</v>
      </c>
      <c r="GC21" s="40">
        <v>5.8040281560119098</v>
      </c>
      <c r="GD21" s="40">
        <v>4.9204713784197622</v>
      </c>
      <c r="GE21" s="40">
        <v>-0.82911752661331661</v>
      </c>
      <c r="GF21" s="40">
        <v>-10.166421059588799</v>
      </c>
      <c r="GG21" s="40">
        <v>1.5258901324916536</v>
      </c>
      <c r="GH21" s="40">
        <v>4.5597203360969019</v>
      </c>
      <c r="GI21" s="40">
        <v>-1.9990489023854963</v>
      </c>
      <c r="GJ21" s="40">
        <v>-1.2069179468582689</v>
      </c>
      <c r="GK21" s="40">
        <v>0.27370704083675435</v>
      </c>
      <c r="GL21" s="40">
        <v>1.5868608975514462</v>
      </c>
      <c r="GM21" s="40">
        <v>4.7011852794255589</v>
      </c>
      <c r="GN21" s="40">
        <v>-0.31351723538564613</v>
      </c>
      <c r="GO21" s="40">
        <v>0.81988483038550442</v>
      </c>
      <c r="GP21" s="40">
        <v>5.1470934822621643</v>
      </c>
      <c r="GQ21" s="40">
        <v>-0.29002951783721187</v>
      </c>
      <c r="GR21" s="40">
        <v>-7.8059396710271045</v>
      </c>
      <c r="GS21" s="40">
        <v>3.3383101823002193</v>
      </c>
      <c r="GT21" s="40">
        <v>2.7680654774218141</v>
      </c>
      <c r="GU21" s="40">
        <v>-1.0063749292277038</v>
      </c>
      <c r="GV21" s="40">
        <v>-0.58189711967305868</v>
      </c>
      <c r="GW21" s="40">
        <v>-1.128243154028894</v>
      </c>
      <c r="GX21" s="40">
        <v>2.9792076336492954</v>
      </c>
      <c r="GY21" s="40">
        <v>-1.0644720928812177</v>
      </c>
      <c r="GZ21" s="40">
        <v>0.3510099972388474</v>
      </c>
      <c r="HA21" s="40">
        <v>3.1261727626732636</v>
      </c>
      <c r="HB21" s="40">
        <v>2.8913207376871668</v>
      </c>
      <c r="HC21" s="40">
        <v>0.48728512447830497</v>
      </c>
      <c r="HD21" s="40">
        <v>-1.9323483024705581</v>
      </c>
      <c r="HE21" s="40">
        <v>0.15980423362913143</v>
      </c>
      <c r="HF21" s="40">
        <v>1.6007112908949637</v>
      </c>
      <c r="HG21" s="40">
        <v>1.1004419507479639</v>
      </c>
      <c r="HH21" s="40">
        <v>-3.953336816924562</v>
      </c>
      <c r="HI21" s="40">
        <v>5.6813012560006655</v>
      </c>
      <c r="HJ21" s="40">
        <v>-0.87138872318912775</v>
      </c>
      <c r="HK21" s="40">
        <v>-4.4007485296555444</v>
      </c>
      <c r="HL21" s="40">
        <v>9.8948245622153763E-2</v>
      </c>
      <c r="HM21" s="40">
        <v>1.6887281739597739</v>
      </c>
      <c r="HN21" s="40">
        <v>2.5357613924994666</v>
      </c>
      <c r="HO21" s="40">
        <v>5.5836370922057768</v>
      </c>
      <c r="HP21" s="40">
        <v>-5.3193004779921012</v>
      </c>
      <c r="HQ21" s="40">
        <v>-0.61168994603517035</v>
      </c>
      <c r="HR21" s="40">
        <v>5.3707787910409337</v>
      </c>
      <c r="HS21" s="40">
        <v>0.9104822243580486</v>
      </c>
      <c r="HT21" s="40">
        <v>-2.8324805395137815</v>
      </c>
      <c r="HU21" s="40">
        <v>14.376896488379472</v>
      </c>
      <c r="HV21" s="40">
        <v>-7.6232981485179039</v>
      </c>
      <c r="HW21" s="40">
        <v>-5.0823672218376998</v>
      </c>
      <c r="HX21" s="40">
        <v>-0.7224870078945429</v>
      </c>
      <c r="HY21" s="40">
        <v>-1.2273563696569454</v>
      </c>
      <c r="HZ21" s="40">
        <v>7.2556776257343643</v>
      </c>
      <c r="IA21" s="40">
        <v>-7.2859141391005835</v>
      </c>
      <c r="IB21" s="40">
        <v>-2.1682991826295392</v>
      </c>
      <c r="IC21" s="40">
        <v>9.0632600842012607</v>
      </c>
      <c r="ID21" s="40">
        <v>5.0549155985120819</v>
      </c>
      <c r="IE21" s="40">
        <v>1.0255865483292723</v>
      </c>
      <c r="IF21" s="40">
        <v>-4.0203235819467125</v>
      </c>
      <c r="IG21" s="40">
        <v>10.435711557911148</v>
      </c>
      <c r="IH21" s="40">
        <v>3.2820484628557836</v>
      </c>
      <c r="II21" s="40">
        <v>-3.8786554709845547</v>
      </c>
      <c r="IJ21" s="40">
        <v>-10.534394403544724</v>
      </c>
      <c r="IK21" s="40">
        <v>3.250148479018705</v>
      </c>
      <c r="IL21" s="40">
        <v>9.257035789945661</v>
      </c>
      <c r="IM21" s="40">
        <v>-4.0303616401512414</v>
      </c>
      <c r="IN21" s="40">
        <v>-5.3802639409250617</v>
      </c>
      <c r="IO21" s="40">
        <v>-3.2981894046840381</v>
      </c>
      <c r="IP21" s="40">
        <v>7.560540760744388</v>
      </c>
      <c r="IQ21" s="40">
        <v>2.1090006959840508</v>
      </c>
      <c r="IR21" s="40">
        <v>1.6232116017946794</v>
      </c>
      <c r="IS21" s="40">
        <v>6.1691547971752811</v>
      </c>
      <c r="IT21" s="40">
        <v>2.4150614319097485</v>
      </c>
      <c r="IU21" s="40">
        <v>-1.1594590729070262</v>
      </c>
      <c r="IV21" s="40">
        <v>-11.789971500069669</v>
      </c>
      <c r="IW21" s="40">
        <v>-1.369911916439932</v>
      </c>
      <c r="IX21" s="40">
        <v>13.29331326630421</v>
      </c>
      <c r="IY21" s="40">
        <v>-1.7711465927766028</v>
      </c>
      <c r="IZ21" s="40">
        <v>-5.0988989045312394</v>
      </c>
      <c r="JA21" s="40">
        <v>2.765454857296092</v>
      </c>
      <c r="JB21" s="40">
        <v>9.3009747371967251</v>
      </c>
      <c r="JC21" s="40">
        <v>-4.184406003843506</v>
      </c>
      <c r="JD21" s="40">
        <v>1.1262694196982466</v>
      </c>
      <c r="JE21" s="40">
        <v>3.6329741909215727</v>
      </c>
      <c r="JF21" s="40">
        <v>7.6392843270662638</v>
      </c>
      <c r="JG21" s="40">
        <v>0.84159770357672414</v>
      </c>
      <c r="JH21" s="40">
        <v>-11.734588699655788</v>
      </c>
      <c r="JI21" s="40">
        <v>1.3406753044924216</v>
      </c>
      <c r="JJ21" s="40">
        <v>6.9747837405547131</v>
      </c>
      <c r="JK21" s="40">
        <v>-7.3398555066575E-2</v>
      </c>
      <c r="JL21" s="40">
        <v>-9.9241952103454594</v>
      </c>
      <c r="JM21" s="40">
        <v>7.2938710350986042</v>
      </c>
      <c r="JN21" s="40">
        <v>9.4941159877378993</v>
      </c>
      <c r="JO21" s="40">
        <v>-3.2428679593996605</v>
      </c>
      <c r="JP21" s="40">
        <v>-0.26847780460779802</v>
      </c>
      <c r="JQ21" s="40">
        <v>3.9710566363968098</v>
      </c>
      <c r="JR21" s="40">
        <v>6.653407700697997</v>
      </c>
      <c r="JS21" s="40">
        <v>8.0603705617846799E-2</v>
      </c>
      <c r="JT21" s="40">
        <v>-12.175884391850133</v>
      </c>
      <c r="JU21" s="40">
        <v>1.6392718966341278</v>
      </c>
      <c r="JV21" s="40">
        <v>2.2880342908820239</v>
      </c>
      <c r="JW21" s="40">
        <v>-1.8852044942175041</v>
      </c>
      <c r="JX21" s="40">
        <v>-3.3621042486949051</v>
      </c>
      <c r="JY21" s="40">
        <v>0.96705001627641707</v>
      </c>
      <c r="JZ21" s="40">
        <v>1.6212472621627967</v>
      </c>
      <c r="KA21" s="40">
        <v>10.606455188365629</v>
      </c>
      <c r="KB21" s="40">
        <v>-2.9939332381586894</v>
      </c>
      <c r="KC21" s="40">
        <v>5.2094411739960691</v>
      </c>
      <c r="KD21" s="40">
        <v>5.3171853246341385</v>
      </c>
      <c r="KE21" s="40">
        <v>2.4946695827673153</v>
      </c>
      <c r="KF21" s="40">
        <v>-11.26778343650443</v>
      </c>
      <c r="KG21" s="40">
        <v>3.0325949108808601</v>
      </c>
      <c r="KH21" s="40">
        <v>-1.9966853332545327</v>
      </c>
      <c r="KI21" s="40">
        <v>0.26081711770089555</v>
      </c>
      <c r="KJ21" s="40">
        <v>-9.0788170427378247</v>
      </c>
      <c r="KK21" s="40">
        <v>3.0242151668786477</v>
      </c>
      <c r="KL21" s="40">
        <v>2.8643110249343806</v>
      </c>
      <c r="KM21" s="40">
        <v>9.4247407531304077</v>
      </c>
      <c r="KN21" s="40">
        <v>-3.4389641887666329</v>
      </c>
      <c r="KO21" s="40">
        <v>5.5861735532907204</v>
      </c>
      <c r="KP21" s="40">
        <v>5.4418541686392672</v>
      </c>
      <c r="KQ21" s="40">
        <v>1.6736502819307191</v>
      </c>
      <c r="KR21" s="40">
        <v>-10.436521580924676</v>
      </c>
      <c r="KS21" s="40">
        <v>4.118833619265061</v>
      </c>
      <c r="KT21" s="40">
        <v>0.66336048330293806</v>
      </c>
      <c r="KU21" s="40">
        <v>-1.1022684735003736</v>
      </c>
      <c r="KV21" s="40">
        <v>-7.6965490358466297</v>
      </c>
      <c r="KW21" s="40">
        <v>2.2071254500406923</v>
      </c>
      <c r="KX21" s="40">
        <v>3.3066838021835991</v>
      </c>
      <c r="KY21" s="40">
        <v>-100</v>
      </c>
      <c r="KZ21" s="40" t="e">
        <v>#DIV/0!</v>
      </c>
      <c r="LA21" s="40" t="e">
        <v>#DIV/0!</v>
      </c>
      <c r="LB21" s="40" t="e">
        <v>#DIV/0!</v>
      </c>
      <c r="LC21" s="40" t="e">
        <v>#DIV/0!</v>
      </c>
      <c r="LD21" s="40" t="e">
        <v>#DIV/0!</v>
      </c>
      <c r="LE21" s="40" t="e">
        <v>#DIV/0!</v>
      </c>
      <c r="LF21" s="40" t="e">
        <v>#DIV/0!</v>
      </c>
      <c r="LG21" s="40">
        <v>3.9297096173896762E-2</v>
      </c>
      <c r="LH21" s="40">
        <v>1.4069634324862932</v>
      </c>
      <c r="LI21" s="40">
        <v>5.6434051325394421</v>
      </c>
      <c r="LJ21" s="40">
        <v>-0.96885203806652953</v>
      </c>
      <c r="LK21" s="40">
        <v>1.2962949854209711</v>
      </c>
      <c r="LL21" s="40">
        <v>-0.25497561832278848</v>
      </c>
      <c r="LM21" s="40">
        <v>3.7068063880627591</v>
      </c>
      <c r="LN21" s="40">
        <v>2.1624726848351088</v>
      </c>
      <c r="LO21" s="40">
        <v>0.44066145693173553</v>
      </c>
      <c r="LP21" s="40">
        <v>1.1374255357700349</v>
      </c>
      <c r="LQ21" s="40">
        <v>-1.2470392608583722</v>
      </c>
      <c r="LR21" s="40">
        <v>3.9097391211395234</v>
      </c>
      <c r="LS21" s="40">
        <v>2.6510656952815737</v>
      </c>
      <c r="LT21" s="40">
        <v>5.0575901396801441</v>
      </c>
      <c r="LU21" s="40">
        <v>-5.2888861871390418</v>
      </c>
      <c r="LV21" s="40">
        <v>-1.8379670969418811</v>
      </c>
      <c r="LW21" s="40">
        <v>9.6845110695353185</v>
      </c>
      <c r="LX21" s="40">
        <v>8.7246222837231215</v>
      </c>
      <c r="LY21" s="40">
        <v>-7.2190096280153</v>
      </c>
      <c r="LZ21" s="40">
        <v>-1.9938816161758695</v>
      </c>
      <c r="MA21" s="40">
        <v>5.2125717894524541</v>
      </c>
      <c r="MB21" s="40">
        <v>9.3637707255185774</v>
      </c>
      <c r="MC21" s="40">
        <v>-8.7283742315557191</v>
      </c>
      <c r="MD21" s="40">
        <v>3.4160749556682504</v>
      </c>
      <c r="ME21" s="40">
        <v>6.6997829774290807</v>
      </c>
      <c r="MF21" s="40">
        <v>8.4677458628539028</v>
      </c>
      <c r="MG21" s="40">
        <v>-6.1419850154643427</v>
      </c>
      <c r="MH21" s="40">
        <v>0.2757591893641802</v>
      </c>
      <c r="MI21" s="40">
        <v>8.2325960648449694</v>
      </c>
      <c r="MJ21" s="40">
        <v>7.2191124405737099</v>
      </c>
      <c r="MK21" s="40">
        <v>-8.5868649428579431</v>
      </c>
      <c r="ML21" s="40">
        <v>-1.7981566123046093</v>
      </c>
      <c r="MM21" s="40">
        <v>7.1386614155433818</v>
      </c>
      <c r="MN21" s="40">
        <v>11.236902735993695</v>
      </c>
      <c r="MO21" s="40">
        <v>-7.0478332826154286</v>
      </c>
      <c r="MP21" s="40">
        <v>-5.2270471234192541</v>
      </c>
      <c r="MQ21" s="40">
        <v>6.6782940729251266</v>
      </c>
      <c r="MR21" s="40">
        <v>10.700884458699605</v>
      </c>
      <c r="MS21" s="40">
        <v>-5.1245373054554761</v>
      </c>
      <c r="MT21" s="40">
        <v>-3.8227458804494603</v>
      </c>
      <c r="MU21" s="40">
        <v>2.0012978139252624</v>
      </c>
      <c r="MV21" s="40" t="e">
        <v>#VALUE!</v>
      </c>
      <c r="MW21" s="40" t="e">
        <v>#VALUE!</v>
      </c>
      <c r="MX21" s="72"/>
      <c r="MY21" s="73" t="s">
        <v>887</v>
      </c>
    </row>
    <row r="22" spans="1:363" s="13" customFormat="1" ht="18" customHeight="1">
      <c r="A22" s="571"/>
      <c r="B22" s="35"/>
      <c r="C22" s="36">
        <v>2.2000000000000002</v>
      </c>
      <c r="D22" s="37">
        <v>0.64755184550826095</v>
      </c>
      <c r="E22" s="38">
        <v>11</v>
      </c>
      <c r="F22" s="39"/>
      <c r="G22" s="39" t="s">
        <v>678</v>
      </c>
      <c r="H22" s="40">
        <v>13.647499921309219</v>
      </c>
      <c r="I22" s="40">
        <v>9.4045171096216507</v>
      </c>
      <c r="J22" s="40">
        <v>2.2599267669691159</v>
      </c>
      <c r="K22" s="40">
        <v>3.9852085461041185</v>
      </c>
      <c r="L22" s="40">
        <v>9.4627016467517393</v>
      </c>
      <c r="M22" s="40">
        <v>12.84136054056782</v>
      </c>
      <c r="N22" s="40">
        <v>8.7297829971914211</v>
      </c>
      <c r="O22" s="40">
        <v>12.671136229484461</v>
      </c>
      <c r="P22" s="40">
        <v>13.589776909977715</v>
      </c>
      <c r="Q22" s="40">
        <v>12.515516905886585</v>
      </c>
      <c r="R22" s="40">
        <v>9.9016586219710945</v>
      </c>
      <c r="S22" s="40">
        <v>9.5012830935488921</v>
      </c>
      <c r="T22" s="40">
        <v>5.2867028771866842</v>
      </c>
      <c r="U22" s="40">
        <v>17.105388072225679</v>
      </c>
      <c r="V22" s="40">
        <v>18.692409739090138</v>
      </c>
      <c r="W22" s="40">
        <v>9.5500327210046123</v>
      </c>
      <c r="X22" s="40">
        <v>11.780048167330534</v>
      </c>
      <c r="Y22" s="40">
        <v>7.730289464157508</v>
      </c>
      <c r="Z22" s="40">
        <v>8.5739612168371337</v>
      </c>
      <c r="AA22" s="40">
        <v>11.160397035922003</v>
      </c>
      <c r="AB22" s="40">
        <v>5.7216590875892308</v>
      </c>
      <c r="AC22" s="40">
        <v>6.6519077439932204</v>
      </c>
      <c r="AD22" s="40">
        <v>6.459906587936274</v>
      </c>
      <c r="AE22" s="40">
        <v>4.6777544630223673</v>
      </c>
      <c r="AF22" s="40">
        <v>3.0093397540857012</v>
      </c>
      <c r="AG22" s="40">
        <v>1.8782912804747127</v>
      </c>
      <c r="AH22" s="40">
        <v>2.3466754949233604</v>
      </c>
      <c r="AI22" s="40">
        <v>7.7354475004202783</v>
      </c>
      <c r="AJ22" s="40">
        <v>4.0142988346888728</v>
      </c>
      <c r="AK22" s="40">
        <v>4.0695146181847832</v>
      </c>
      <c r="AL22" s="40">
        <v>3.7677258695182303</v>
      </c>
      <c r="AM22" s="40">
        <v>3.4313787694814124</v>
      </c>
      <c r="AN22" s="40">
        <v>4.2703267959947908</v>
      </c>
      <c r="AO22" s="40">
        <v>1.0562316080257546</v>
      </c>
      <c r="AP22" s="40">
        <v>0.9564678372103117</v>
      </c>
      <c r="AQ22" s="40">
        <v>1.3059038323178811</v>
      </c>
      <c r="AR22" s="40">
        <v>2.3213173060021148</v>
      </c>
      <c r="AS22" s="40">
        <v>2.7570931498130307</v>
      </c>
      <c r="AT22" s="40">
        <v>0.98104006363371354</v>
      </c>
      <c r="AU22" s="40">
        <v>2.9792499986575081</v>
      </c>
      <c r="AV22" s="40">
        <v>3.4834421467577101</v>
      </c>
      <c r="AW22" s="40">
        <v>3.0498419551204563</v>
      </c>
      <c r="AX22" s="40">
        <v>2.7289651461136515</v>
      </c>
      <c r="AY22" s="40">
        <v>6.0047555864420445</v>
      </c>
      <c r="AZ22" s="40">
        <v>0.36277819884853102</v>
      </c>
      <c r="BA22" s="40">
        <v>9.8714456956855656E-2</v>
      </c>
      <c r="BB22" s="40">
        <v>5.0145891074716786</v>
      </c>
      <c r="BC22" s="40">
        <v>3.7010937860063109</v>
      </c>
      <c r="BD22" s="40">
        <v>1.0331939276422304</v>
      </c>
      <c r="BE22" s="40">
        <v>5.0797028308937229</v>
      </c>
      <c r="BF22" s="40">
        <v>-8.0432838410649481</v>
      </c>
      <c r="BG22" s="40">
        <v>-46.232458861259886</v>
      </c>
      <c r="BH22" s="40">
        <v>-40.45335157775034</v>
      </c>
      <c r="BI22" s="40">
        <v>-28.6475221446251</v>
      </c>
      <c r="BJ22" s="40">
        <v>-13.737595556967776</v>
      </c>
      <c r="BK22" s="40">
        <v>-10.39800355381756</v>
      </c>
      <c r="BL22" s="40">
        <v>-5.6009976097423646</v>
      </c>
      <c r="BM22" s="40">
        <v>-7.2450625015373191</v>
      </c>
      <c r="BN22" s="40">
        <v>-11.740497824311149</v>
      </c>
      <c r="BO22" s="40">
        <v>-3.6785768942319947</v>
      </c>
      <c r="BP22" s="40">
        <v>-2.3986284440539123</v>
      </c>
      <c r="BQ22" s="40">
        <v>-0.61049327010562138</v>
      </c>
      <c r="BR22" s="40">
        <v>9.3295571319470554</v>
      </c>
      <c r="BS22" s="40">
        <v>103.95648421493462</v>
      </c>
      <c r="BT22" s="40">
        <v>49.542091678210113</v>
      </c>
      <c r="BU22" s="40">
        <v>-14.886863497617512</v>
      </c>
      <c r="BV22" s="40">
        <v>-20.687462128158955</v>
      </c>
      <c r="BW22" s="40">
        <v>-0.11560081451909809</v>
      </c>
      <c r="BX22" s="40">
        <v>6.3419651370677457</v>
      </c>
      <c r="BY22" s="40">
        <v>14.668882706529502</v>
      </c>
      <c r="BZ22" s="40">
        <v>12.433693351710431</v>
      </c>
      <c r="CA22" s="40">
        <v>9.0133472140392144</v>
      </c>
      <c r="CB22" s="40">
        <v>7.6845043135439539</v>
      </c>
      <c r="CC22" s="40">
        <v>8.1025798275089045</v>
      </c>
      <c r="CD22" s="40">
        <v>7.0752771849729612</v>
      </c>
      <c r="CE22" s="40">
        <v>10.699734238700216</v>
      </c>
      <c r="CF22" s="40">
        <v>9.8910202407003709</v>
      </c>
      <c r="CG22" s="40">
        <v>59.954345629629927</v>
      </c>
      <c r="CH22" s="40">
        <v>50.878694580434853</v>
      </c>
      <c r="CI22" s="40">
        <v>14.885954017867292</v>
      </c>
      <c r="CJ22" s="40">
        <v>11.80754195262989</v>
      </c>
      <c r="CK22" s="40">
        <v>1.1191094082490451</v>
      </c>
      <c r="CL22" s="40">
        <v>5.3991960673503314</v>
      </c>
      <c r="CM22" s="40">
        <v>0.73691212305102738</v>
      </c>
      <c r="CN22" s="40">
        <v>-1.64324703950318</v>
      </c>
      <c r="CO22" s="40">
        <v>-2.3173671279108703</v>
      </c>
      <c r="CP22" s="40">
        <v>-0.67061041275402999</v>
      </c>
      <c r="CQ22" s="40">
        <v>-5.4716333316542745</v>
      </c>
      <c r="CR22" s="40">
        <v>11.076952221433856</v>
      </c>
      <c r="CS22" s="40">
        <v>1.6203974338274918</v>
      </c>
      <c r="CT22" s="40">
        <v>1.907018529179922</v>
      </c>
      <c r="CU22" s="40">
        <v>0.2475682417582874</v>
      </c>
      <c r="CV22" s="40">
        <v>0.59625387714419276</v>
      </c>
      <c r="CW22" s="40">
        <v>5.020928130627226</v>
      </c>
      <c r="CX22" s="40">
        <v>4.3578347728798548</v>
      </c>
      <c r="CY22" s="40">
        <v>6.6608502381352679</v>
      </c>
      <c r="CZ22" s="40">
        <v>7.1962507056829565</v>
      </c>
      <c r="DA22" s="40">
        <v>3.7803127337786151</v>
      </c>
      <c r="DB22" s="40">
        <v>6.234903462565768</v>
      </c>
      <c r="DC22" s="40">
        <v>5.5723587517702242</v>
      </c>
      <c r="DD22" s="40">
        <v>4.6880418473921566</v>
      </c>
      <c r="DE22" s="40">
        <v>7.8949563856850489</v>
      </c>
      <c r="DF22" s="40">
        <v>6.7363552051597537</v>
      </c>
      <c r="DG22" s="40">
        <v>7.3973506356785919</v>
      </c>
      <c r="DH22" s="40">
        <v>7.0655555069896394</v>
      </c>
      <c r="DI22" s="40">
        <v>4.7927104707037955</v>
      </c>
      <c r="DJ22" s="40">
        <v>9.7804743423165235</v>
      </c>
      <c r="DK22" s="40">
        <v>11.783742197134345</v>
      </c>
      <c r="DL22" s="40">
        <v>4.9804163892441551</v>
      </c>
      <c r="DM22" s="40">
        <v>6.1666776085004926</v>
      </c>
      <c r="DN22" s="40">
        <v>6.2590515139246321</v>
      </c>
      <c r="DO22" s="40">
        <v>6.0515297595725457</v>
      </c>
      <c r="DP22" s="40">
        <v>-100</v>
      </c>
      <c r="DQ22" s="40">
        <v>-100</v>
      </c>
      <c r="DR22" s="40">
        <v>-100</v>
      </c>
      <c r="DS22" s="40">
        <v>-100</v>
      </c>
      <c r="DT22" s="40">
        <v>-100</v>
      </c>
      <c r="DU22" s="40">
        <v>-100</v>
      </c>
      <c r="DV22" s="40">
        <v>-100</v>
      </c>
      <c r="DW22" s="40">
        <v>-100</v>
      </c>
      <c r="DX22" s="40">
        <v>8.4697947319308327</v>
      </c>
      <c r="DY22" s="40">
        <v>8.8579086919566379</v>
      </c>
      <c r="DZ22" s="40">
        <v>11.638974688913038</v>
      </c>
      <c r="EA22" s="40">
        <v>10.613129493760653</v>
      </c>
      <c r="EB22" s="40">
        <v>13.174445200166176</v>
      </c>
      <c r="EC22" s="40">
        <v>9.6414184732061869</v>
      </c>
      <c r="ED22" s="40">
        <v>8.4489827313048096</v>
      </c>
      <c r="EE22" s="40">
        <v>5.9154607456477493</v>
      </c>
      <c r="EF22" s="40">
        <v>2.4334167701985763</v>
      </c>
      <c r="EG22" s="40">
        <v>5.1823929181735053</v>
      </c>
      <c r="EH22" s="40">
        <v>3.8218214642520678</v>
      </c>
      <c r="EI22" s="40">
        <v>1.1074791403485733</v>
      </c>
      <c r="EJ22" s="40">
        <v>2.0001103925850998</v>
      </c>
      <c r="EK22" s="40">
        <v>3.1731313140424646</v>
      </c>
      <c r="EL22" s="40">
        <v>3.0353507642892623</v>
      </c>
      <c r="EM22" s="40">
        <v>2.9354406553874952</v>
      </c>
      <c r="EN22" s="40">
        <v>-0.76434876331144608</v>
      </c>
      <c r="EO22" s="40">
        <v>-38.173578315228653</v>
      </c>
      <c r="EP22" s="40">
        <v>-9.9410548932053899</v>
      </c>
      <c r="EQ22" s="40">
        <v>-7.542650551004229</v>
      </c>
      <c r="ER22" s="40">
        <v>1.846091288321162</v>
      </c>
      <c r="ES22" s="40">
        <v>38.630801958309974</v>
      </c>
      <c r="ET22" s="40">
        <v>-4.4238598674971286</v>
      </c>
      <c r="EU22" s="40">
        <v>11.946565165350023</v>
      </c>
      <c r="EV22" s="40">
        <v>7.6147376410654886</v>
      </c>
      <c r="EW22" s="40">
        <v>22.547415034856797</v>
      </c>
      <c r="EX22" s="40">
        <v>23.169778215477592</v>
      </c>
      <c r="EY22" s="40">
        <v>2.3666785926516525</v>
      </c>
      <c r="EZ22" s="40">
        <v>-1.5366129261119852</v>
      </c>
      <c r="FA22" s="40">
        <v>2.0010802000356449</v>
      </c>
      <c r="FB22" s="40">
        <v>0.90143259097411033</v>
      </c>
      <c r="FC22" s="40">
        <v>5.3580168689153282</v>
      </c>
      <c r="FD22" s="40">
        <v>5.7809937393189443</v>
      </c>
      <c r="FE22" s="40">
        <v>6.0140131158070318</v>
      </c>
      <c r="FF22" s="40">
        <v>7.0687034340010086</v>
      </c>
      <c r="FG22" s="40">
        <v>8.8367100548672113</v>
      </c>
      <c r="FH22" s="40">
        <v>5.7839721614286503</v>
      </c>
      <c r="FI22" s="40">
        <v>-64.301850706902769</v>
      </c>
      <c r="FJ22" s="40">
        <v>-100</v>
      </c>
      <c r="FK22" s="40">
        <v>-100</v>
      </c>
      <c r="FL22" s="40">
        <v>9.9455592623393727</v>
      </c>
      <c r="FM22" s="40">
        <v>9.0986911296635071</v>
      </c>
      <c r="FN22" s="40">
        <v>3.1236483993050115</v>
      </c>
      <c r="FO22" s="40">
        <v>2.8087077779667595</v>
      </c>
      <c r="FP22" s="40">
        <v>-14.513171977803594</v>
      </c>
      <c r="FQ22" s="40">
        <v>9.8675505994789319</v>
      </c>
      <c r="FR22" s="40">
        <v>13.251937448213027</v>
      </c>
      <c r="FS22" s="40">
        <v>-5.3848263263030987</v>
      </c>
      <c r="FT22" s="40">
        <v>5.7229687468546473</v>
      </c>
      <c r="FU22" s="40">
        <v>5.8582785434813758</v>
      </c>
      <c r="FV22" s="40">
        <v>9.9455592623393727</v>
      </c>
      <c r="FW22" s="40">
        <v>9.0986911296635071</v>
      </c>
      <c r="FX22" s="40">
        <v>3.1236483993050115</v>
      </c>
      <c r="FY22" s="40">
        <v>2.8087077779667595</v>
      </c>
      <c r="FZ22" s="40">
        <v>-14.513171977803594</v>
      </c>
      <c r="GA22" s="40">
        <v>9.8675505994789319</v>
      </c>
      <c r="GB22" s="40">
        <v>13.251937448213027</v>
      </c>
      <c r="GC22" s="40">
        <v>1.7766431306957031</v>
      </c>
      <c r="GD22" s="40">
        <v>6.9877945586715953</v>
      </c>
      <c r="GE22" s="40">
        <v>-67.584602201844987</v>
      </c>
      <c r="GF22" s="40">
        <v>-17.291992342788475</v>
      </c>
      <c r="GG22" s="40">
        <v>15.86308724928162</v>
      </c>
      <c r="GH22" s="40">
        <v>6.0594391963269203</v>
      </c>
      <c r="GI22" s="40">
        <v>2.4196699065406051</v>
      </c>
      <c r="GJ22" s="40">
        <v>4.2510255000951531</v>
      </c>
      <c r="GK22" s="40">
        <v>-2.498813082933836</v>
      </c>
      <c r="GL22" s="40">
        <v>-4.4750354805769348</v>
      </c>
      <c r="GM22" s="40">
        <v>3.204535363831809</v>
      </c>
      <c r="GN22" s="40">
        <v>5.4084771827692606</v>
      </c>
      <c r="GO22" s="40">
        <v>1.6863919542252859</v>
      </c>
      <c r="GP22" s="40">
        <v>4.2740150746371199</v>
      </c>
      <c r="GQ22" s="40">
        <v>-2.5203070279301301</v>
      </c>
      <c r="GR22" s="40">
        <v>-20.379861896641032</v>
      </c>
      <c r="GS22" s="40">
        <v>8.2967242132683054</v>
      </c>
      <c r="GT22" s="40">
        <v>7.8488245766595668</v>
      </c>
      <c r="GU22" s="40">
        <v>7.8146971717400646</v>
      </c>
      <c r="GV22" s="40">
        <v>7.4688216004693544</v>
      </c>
      <c r="GW22" s="40">
        <v>-6.0514438617574484</v>
      </c>
      <c r="GX22" s="40">
        <v>-1.0123446032941956</v>
      </c>
      <c r="GY22" s="40">
        <v>4.0459920826450428</v>
      </c>
      <c r="GZ22" s="40">
        <v>4.4115907180714657</v>
      </c>
      <c r="HA22" s="40">
        <v>-0.67589393558091615</v>
      </c>
      <c r="HB22" s="40">
        <v>3.8941412455276065</v>
      </c>
      <c r="HC22" s="40">
        <v>-6.2721898725006753</v>
      </c>
      <c r="HD22" s="40">
        <v>-11.442310223788496</v>
      </c>
      <c r="HE22" s="40">
        <v>9.7643701568597407</v>
      </c>
      <c r="HF22" s="40">
        <v>-0.45831669214277326</v>
      </c>
      <c r="HG22" s="40">
        <v>10.009387890329279</v>
      </c>
      <c r="HH22" s="40">
        <v>3.5752573845661715</v>
      </c>
      <c r="HI22" s="40">
        <v>-5.3157014497290902</v>
      </c>
      <c r="HJ22" s="40">
        <v>1.3457273938576151</v>
      </c>
      <c r="HK22" s="40">
        <v>-1.0446598095836634</v>
      </c>
      <c r="HL22" s="40">
        <v>5.3303120360751706</v>
      </c>
      <c r="HM22" s="40">
        <v>-0.85470314389314694</v>
      </c>
      <c r="HN22" s="40">
        <v>2.1549403527118471</v>
      </c>
      <c r="HO22" s="40">
        <v>-7.7660780233817093</v>
      </c>
      <c r="HP22" s="40">
        <v>-12.414678749662158</v>
      </c>
      <c r="HQ22" s="40">
        <v>10.269010523754332</v>
      </c>
      <c r="HR22" s="40">
        <v>4.7827664578031062</v>
      </c>
      <c r="HS22" s="40">
        <v>6.2096980346349966</v>
      </c>
      <c r="HT22" s="40">
        <v>3.6302401037822278</v>
      </c>
      <c r="HU22" s="40">
        <v>-5.5902742300739874</v>
      </c>
      <c r="HV22" s="40">
        <v>1.0172308288185974</v>
      </c>
      <c r="HW22" s="40">
        <v>-0.24201762929584447</v>
      </c>
      <c r="HX22" s="40">
        <v>2.0835431856736051</v>
      </c>
      <c r="HY22" s="40">
        <v>-0.95258041989673359</v>
      </c>
      <c r="HZ22" s="40">
        <v>2.5085245658091395</v>
      </c>
      <c r="IA22" s="40">
        <v>-6.8415952088280818</v>
      </c>
      <c r="IB22" s="40">
        <v>-12.041661979762949</v>
      </c>
      <c r="IC22" s="40">
        <v>8.3631214950998611</v>
      </c>
      <c r="ID22" s="40">
        <v>6.856204846072032</v>
      </c>
      <c r="IE22" s="40">
        <v>6.7297066363858846</v>
      </c>
      <c r="IF22" s="40">
        <v>3.1960248222235634</v>
      </c>
      <c r="IG22" s="40">
        <v>-5.8842474276016077</v>
      </c>
      <c r="IH22" s="40">
        <v>4.2384379984501379</v>
      </c>
      <c r="II22" s="40">
        <v>-5.5515179215586841</v>
      </c>
      <c r="IJ22" s="40">
        <v>1.8149519521212625</v>
      </c>
      <c r="IK22" s="40">
        <v>3.9116648579195612</v>
      </c>
      <c r="IL22" s="40">
        <v>1.226374451507283</v>
      </c>
      <c r="IM22" s="40">
        <v>-9.2382651558265678</v>
      </c>
      <c r="IN22" s="40">
        <v>-8.5188178126370815</v>
      </c>
      <c r="IO22" s="40">
        <v>-5.1699182909048034</v>
      </c>
      <c r="IP22" s="40">
        <v>-37.52065504317639</v>
      </c>
      <c r="IQ22" s="40">
        <v>18.201356853709314</v>
      </c>
      <c r="IR22" s="40">
        <v>23.655860925652462</v>
      </c>
      <c r="IS22" s="40">
        <v>13.782329035809511</v>
      </c>
      <c r="IT22" s="40">
        <v>8.2739602657478031</v>
      </c>
      <c r="IU22" s="40">
        <v>-0.49504654916810864</v>
      </c>
      <c r="IV22" s="40">
        <v>4.1729950555406958E-2</v>
      </c>
      <c r="IW22" s="40">
        <v>-1.1244893485157661</v>
      </c>
      <c r="IX22" s="40">
        <v>10.472733276896491</v>
      </c>
      <c r="IY22" s="40">
        <v>-8.0321955390839861</v>
      </c>
      <c r="IZ22" s="40">
        <v>-6.8428094019373304</v>
      </c>
      <c r="JA22" s="40">
        <v>4.3141391597562091</v>
      </c>
      <c r="JB22" s="40">
        <v>16.556472629506487</v>
      </c>
      <c r="JC22" s="40">
        <v>-13.334071181190211</v>
      </c>
      <c r="JD22" s="40">
        <v>-29.62022897919482</v>
      </c>
      <c r="JE22" s="40">
        <v>6.027878323416175</v>
      </c>
      <c r="JF22" s="40">
        <v>36.357753247693552</v>
      </c>
      <c r="JG22" s="40">
        <v>5.9379880854510674</v>
      </c>
      <c r="JH22" s="40">
        <v>7.8753188609248497</v>
      </c>
      <c r="JI22" s="40">
        <v>-3.0518255503179148</v>
      </c>
      <c r="JJ22" s="40">
        <v>7.1120415187806429</v>
      </c>
      <c r="JK22" s="40">
        <v>-9.15325793332525</v>
      </c>
      <c r="JL22" s="40">
        <v>-6.4811348918758256</v>
      </c>
      <c r="JM22" s="40">
        <v>3.3228382029828225</v>
      </c>
      <c r="JN22" s="40">
        <v>20.501864511610052</v>
      </c>
      <c r="JO22" s="40">
        <v>-13.967206845583945</v>
      </c>
      <c r="JP22" s="40">
        <v>2.4428583385435161</v>
      </c>
      <c r="JQ22" s="65">
        <v>1.1961585661794061E-2</v>
      </c>
      <c r="JR22" s="40">
        <v>3.8290436774871495</v>
      </c>
      <c r="JS22" s="40">
        <v>3.0993401107951968</v>
      </c>
      <c r="JT22" s="40">
        <v>-2.4372061146897295</v>
      </c>
      <c r="JU22" s="40">
        <v>1.0517171975819082</v>
      </c>
      <c r="JV22" s="40">
        <v>2.3739906602615832</v>
      </c>
      <c r="JW22" s="40">
        <v>-11.299737321675636</v>
      </c>
      <c r="JX22" s="40">
        <v>-7.1220969378656491</v>
      </c>
      <c r="JY22" s="40">
        <v>5.0646788212903147</v>
      </c>
      <c r="JZ22" s="40">
        <v>14.677483472982033</v>
      </c>
      <c r="KA22" s="40">
        <v>1.0941031935721952</v>
      </c>
      <c r="KB22" s="40">
        <v>-6.2786314314152776</v>
      </c>
      <c r="KC22" s="40">
        <v>0.29404607560579166</v>
      </c>
      <c r="KD22" s="40">
        <v>2.1382952004921094</v>
      </c>
      <c r="KE22" s="40">
        <v>3.4579449083470308</v>
      </c>
      <c r="KF22" s="40">
        <v>1.8540429682970938</v>
      </c>
      <c r="KG22" s="40">
        <v>0.41368510573695971</v>
      </c>
      <c r="KH22" s="40">
        <v>4.6332257645890422</v>
      </c>
      <c r="KI22" s="40">
        <v>-10.854492773150582</v>
      </c>
      <c r="KJ22" s="40">
        <v>-10.081763472209985</v>
      </c>
      <c r="KK22" s="40">
        <v>7.5496471140655643</v>
      </c>
      <c r="KL22" s="40">
        <v>13.962285758803844</v>
      </c>
      <c r="KM22" s="40">
        <v>0.24729797444076951</v>
      </c>
      <c r="KN22" s="40">
        <v>-3.4076595982670739</v>
      </c>
      <c r="KO22" s="40">
        <v>-0.78293475904489185</v>
      </c>
      <c r="KP22" s="40">
        <v>2.7708158283394653</v>
      </c>
      <c r="KQ22" s="40">
        <v>3.1383202440365778</v>
      </c>
      <c r="KR22" s="40">
        <v>-0.30816928465314675</v>
      </c>
      <c r="KS22" s="40">
        <v>5.1930227956987807</v>
      </c>
      <c r="KT22" s="40">
        <v>6.5425669199797198</v>
      </c>
      <c r="KU22" s="40">
        <v>-16.280021728017076</v>
      </c>
      <c r="KV22" s="40">
        <v>-9.065702376573455</v>
      </c>
      <c r="KW22" s="40">
        <v>7.6432243188411491</v>
      </c>
      <c r="KX22" s="40">
        <v>13.739719745521285</v>
      </c>
      <c r="KY22" s="40">
        <v>-100</v>
      </c>
      <c r="KZ22" s="40" t="e">
        <v>#DIV/0!</v>
      </c>
      <c r="LA22" s="40" t="e">
        <v>#DIV/0!</v>
      </c>
      <c r="LB22" s="40" t="e">
        <v>#DIV/0!</v>
      </c>
      <c r="LC22" s="40" t="e">
        <v>#DIV/0!</v>
      </c>
      <c r="LD22" s="40" t="e">
        <v>#DIV/0!</v>
      </c>
      <c r="LE22" s="40" t="e">
        <v>#DIV/0!</v>
      </c>
      <c r="LF22" s="40" t="e">
        <v>#DIV/0!</v>
      </c>
      <c r="LG22" s="40">
        <v>12.821151160870485</v>
      </c>
      <c r="LH22" s="40">
        <v>-0.9726867368369625</v>
      </c>
      <c r="LI22" s="40">
        <v>8.7261443317837148</v>
      </c>
      <c r="LJ22" s="40">
        <v>-10.704554550852535</v>
      </c>
      <c r="LK22" s="40">
        <v>13.224834636624536</v>
      </c>
      <c r="LL22" s="40">
        <v>1.5572304459876278</v>
      </c>
      <c r="LM22" s="40">
        <v>7.7270649953691048</v>
      </c>
      <c r="LN22" s="40">
        <v>-8.6368630572104479</v>
      </c>
      <c r="LO22" s="40">
        <v>9.6902348758807619</v>
      </c>
      <c r="LP22" s="40">
        <v>0.45271653948518065</v>
      </c>
      <c r="LQ22" s="40">
        <v>5.210408031492463</v>
      </c>
      <c r="LR22" s="40">
        <v>-11.64048932980684</v>
      </c>
      <c r="LS22" s="40">
        <v>12.633960164436147</v>
      </c>
      <c r="LT22" s="40">
        <v>-0.84667487765827332</v>
      </c>
      <c r="LU22" s="40">
        <v>2.4597621710423283</v>
      </c>
      <c r="LV22" s="40">
        <v>-10.860404005485208</v>
      </c>
      <c r="LW22" s="40">
        <v>13.929272407049979</v>
      </c>
      <c r="LX22" s="40">
        <v>-0.97908725548587938</v>
      </c>
      <c r="LY22" s="40">
        <v>2.3604101921280431</v>
      </c>
      <c r="LZ22" s="40">
        <v>-14.064331942722291</v>
      </c>
      <c r="MA22" s="40">
        <v>-29.019065725914558</v>
      </c>
      <c r="MB22" s="40">
        <v>44.237992467861801</v>
      </c>
      <c r="MC22" s="40">
        <v>5.086420939679769</v>
      </c>
      <c r="MD22" s="40">
        <v>-5.3378455466913266</v>
      </c>
      <c r="ME22" s="40">
        <v>-3.3822141066798252</v>
      </c>
      <c r="MF22" s="40">
        <v>-0.55809830282170481</v>
      </c>
      <c r="MG22" s="40">
        <v>23.085781173084044</v>
      </c>
      <c r="MH22" s="40">
        <v>-9.0008442779452906</v>
      </c>
      <c r="MI22" s="40">
        <v>10.024520499313368</v>
      </c>
      <c r="MJ22" s="40">
        <v>-5.3077628092410123E-2</v>
      </c>
      <c r="MK22" s="40">
        <v>2.2968684625530784</v>
      </c>
      <c r="ML22" s="40">
        <v>-12.470686590188137</v>
      </c>
      <c r="MM22" s="40">
        <v>13.977593833932914</v>
      </c>
      <c r="MN22" s="40">
        <v>-1.1305798859487766</v>
      </c>
      <c r="MO22" s="40">
        <v>6.8150859344585797</v>
      </c>
      <c r="MP22" s="40">
        <v>-12.119285945463361</v>
      </c>
      <c r="MQ22" s="40">
        <v>14.228669068811556</v>
      </c>
      <c r="MR22" s="40">
        <v>-0.14696821900967905</v>
      </c>
      <c r="MS22" s="40">
        <v>8.5789046142740659</v>
      </c>
      <c r="MT22" s="40">
        <v>-14.584233533106143</v>
      </c>
      <c r="MU22" s="40">
        <v>-61.452080134148375</v>
      </c>
      <c r="MV22" s="40">
        <v>-100</v>
      </c>
      <c r="MW22" s="40" t="e">
        <v>#DIV/0!</v>
      </c>
      <c r="MX22" s="76"/>
      <c r="MY22" s="73" t="s">
        <v>382</v>
      </c>
    </row>
    <row r="23" spans="1:363" s="13" customFormat="1" ht="18" customHeight="1">
      <c r="A23" s="571"/>
      <c r="B23" s="35"/>
      <c r="C23" s="36">
        <v>2.2999999999999998</v>
      </c>
      <c r="D23" s="37">
        <v>0.51641002307315098</v>
      </c>
      <c r="E23" s="38">
        <v>12</v>
      </c>
      <c r="F23" s="39"/>
      <c r="G23" s="45" t="s">
        <v>94</v>
      </c>
      <c r="H23" s="40">
        <v>8.9438948414027379</v>
      </c>
      <c r="I23" s="40">
        <v>7.704051594626165</v>
      </c>
      <c r="J23" s="40">
        <v>6.6610747710904548</v>
      </c>
      <c r="K23" s="40">
        <v>5.5798679305308241</v>
      </c>
      <c r="L23" s="40">
        <v>3.6187135833365147</v>
      </c>
      <c r="M23" s="40">
        <v>4.2869519699970198</v>
      </c>
      <c r="N23" s="40">
        <v>2.1056457352960365</v>
      </c>
      <c r="O23" s="40">
        <v>1.639419009636228</v>
      </c>
      <c r="P23" s="40">
        <v>2.5080188669211765</v>
      </c>
      <c r="Q23" s="40">
        <v>-7.8900057131616137</v>
      </c>
      <c r="R23" s="40">
        <v>3.4261562651380046</v>
      </c>
      <c r="S23" s="40">
        <v>0.75443713056114348</v>
      </c>
      <c r="T23" s="40">
        <v>2.6537106126834971</v>
      </c>
      <c r="U23" s="40">
        <v>2.3844756214059544</v>
      </c>
      <c r="V23" s="40">
        <v>3.3023363405042687</v>
      </c>
      <c r="W23" s="40">
        <v>2.0962672668011635</v>
      </c>
      <c r="X23" s="40">
        <v>2.5375492566294184</v>
      </c>
      <c r="Y23" s="40">
        <v>2.0401926282644922</v>
      </c>
      <c r="Z23" s="40">
        <v>2.5715714832141572</v>
      </c>
      <c r="AA23" s="40">
        <v>-2.2655506251578004</v>
      </c>
      <c r="AB23" s="40">
        <v>-3.8233679160766343</v>
      </c>
      <c r="AC23" s="40">
        <v>0.47440394981694567</v>
      </c>
      <c r="AD23" s="40">
        <v>11.337229357551053</v>
      </c>
      <c r="AE23" s="40">
        <v>2.3786192455671653</v>
      </c>
      <c r="AF23" s="40">
        <v>0.33951084875437232</v>
      </c>
      <c r="AG23" s="40">
        <v>0.18984615473294753</v>
      </c>
      <c r="AH23" s="40">
        <v>-1.198805370332181</v>
      </c>
      <c r="AI23" s="40">
        <v>1.5217006764665797</v>
      </c>
      <c r="AJ23" s="40">
        <v>1.7266066394602433</v>
      </c>
      <c r="AK23" s="40">
        <v>1.8932828554978869</v>
      </c>
      <c r="AL23" s="40">
        <v>2.6405546232316794</v>
      </c>
      <c r="AM23" s="40">
        <v>2.2758865780567987</v>
      </c>
      <c r="AN23" s="40">
        <v>3.3484578280005763</v>
      </c>
      <c r="AO23" s="40">
        <v>5.5468357922559903</v>
      </c>
      <c r="AP23" s="40">
        <v>-1.5493311385987312</v>
      </c>
      <c r="AQ23" s="40">
        <v>6.2867356468369877</v>
      </c>
      <c r="AR23" s="40">
        <v>6.5540228552950737</v>
      </c>
      <c r="AS23" s="40">
        <v>6.764885142023715</v>
      </c>
      <c r="AT23" s="40">
        <v>10.898463093542915</v>
      </c>
      <c r="AU23" s="40">
        <v>8.1890475354984034</v>
      </c>
      <c r="AV23" s="40">
        <v>4.6963996812811075</v>
      </c>
      <c r="AW23" s="40">
        <v>4.3271421987856513</v>
      </c>
      <c r="AX23" s="40">
        <v>3.8209568273812664</v>
      </c>
      <c r="AY23" s="40">
        <v>4.3185194674296525</v>
      </c>
      <c r="AZ23" s="40">
        <v>5.4853041829246507</v>
      </c>
      <c r="BA23" s="40">
        <v>3.5427736869623203</v>
      </c>
      <c r="BB23" s="40">
        <v>4.0334680098498268</v>
      </c>
      <c r="BC23" s="40">
        <v>7.2979016861369814</v>
      </c>
      <c r="BD23" s="40">
        <v>-1.6948258865446348</v>
      </c>
      <c r="BE23" s="40">
        <v>4.5317934204595929</v>
      </c>
      <c r="BF23" s="40">
        <v>-12.348108202496348</v>
      </c>
      <c r="BG23" s="40">
        <v>-97.740341332024386</v>
      </c>
      <c r="BH23" s="40">
        <v>-82.715589827764504</v>
      </c>
      <c r="BI23" s="40">
        <v>-27.55538402261395</v>
      </c>
      <c r="BJ23" s="40">
        <v>5.7063598948329286</v>
      </c>
      <c r="BK23" s="40">
        <v>2.1315836814245017</v>
      </c>
      <c r="BL23" s="40">
        <v>7.6337852302357447</v>
      </c>
      <c r="BM23" s="40">
        <v>5.044814826479012</v>
      </c>
      <c r="BN23" s="40">
        <v>5.6359197396186573</v>
      </c>
      <c r="BO23" s="40">
        <v>5.3946294693405292</v>
      </c>
      <c r="BP23" s="40">
        <v>5.8741453277090301</v>
      </c>
      <c r="BQ23" s="40">
        <v>2.65399401931559</v>
      </c>
      <c r="BR23" s="40">
        <v>12.068586277611161</v>
      </c>
      <c r="BS23" s="40">
        <v>3960.1004352664168</v>
      </c>
      <c r="BT23" s="40">
        <v>401.20041321794287</v>
      </c>
      <c r="BU23" s="40">
        <v>-96.295950994973339</v>
      </c>
      <c r="BV23" s="40">
        <v>-97.944920675457553</v>
      </c>
      <c r="BW23" s="40">
        <v>-97.964005151944519</v>
      </c>
      <c r="BX23" s="40">
        <v>-49.430390748504152</v>
      </c>
      <c r="BY23" s="40">
        <v>7.8579397352291522</v>
      </c>
      <c r="BZ23" s="40">
        <v>5.1507677210344269</v>
      </c>
      <c r="CA23" s="40">
        <v>6.3666705640747665</v>
      </c>
      <c r="CB23" s="40">
        <v>1.3403182579439346</v>
      </c>
      <c r="CC23" s="40">
        <v>9.238927195476407</v>
      </c>
      <c r="CD23" s="40">
        <v>1.6611262741281791</v>
      </c>
      <c r="CE23" s="40">
        <v>11.785405092621829</v>
      </c>
      <c r="CF23" s="40">
        <v>4.6032777731005012</v>
      </c>
      <c r="CG23" s="40">
        <v>2765.0274231523381</v>
      </c>
      <c r="CH23" s="40">
        <v>2699.1815806329364</v>
      </c>
      <c r="CI23" s="40">
        <v>2813.5767155234921</v>
      </c>
      <c r="CJ23" s="40">
        <v>29.992980133479193</v>
      </c>
      <c r="CK23" s="40">
        <v>-28.121919560502903</v>
      </c>
      <c r="CL23" s="40">
        <v>1.6224065634459066</v>
      </c>
      <c r="CM23" s="40">
        <v>-12.426673674639673</v>
      </c>
      <c r="CN23" s="40">
        <v>19.522468732679116</v>
      </c>
      <c r="CO23" s="40">
        <v>3.8626135515494866</v>
      </c>
      <c r="CP23" s="40">
        <v>24.359341835440659</v>
      </c>
      <c r="CQ23" s="40">
        <v>6.4060364159717267</v>
      </c>
      <c r="CR23" s="40">
        <v>36.216956493292599</v>
      </c>
      <c r="CS23" s="40">
        <v>19.857224835718455</v>
      </c>
      <c r="CT23" s="40">
        <v>17.215736100661331</v>
      </c>
      <c r="CU23" s="40">
        <v>12.125652623684786</v>
      </c>
      <c r="CV23" s="40">
        <v>12.461576103459592</v>
      </c>
      <c r="CW23" s="40">
        <v>9.9424329228266828</v>
      </c>
      <c r="CX23" s="40">
        <v>3.7487282312860515</v>
      </c>
      <c r="CY23" s="40">
        <v>4.8530824028201636</v>
      </c>
      <c r="CZ23" s="40">
        <v>4.1763697446953358</v>
      </c>
      <c r="DA23" s="40">
        <v>10.646673489794438</v>
      </c>
      <c r="DB23" s="40">
        <v>8.4936225231090816</v>
      </c>
      <c r="DC23" s="40">
        <v>9.2049616222290638</v>
      </c>
      <c r="DD23" s="40">
        <v>7.2684397865721735</v>
      </c>
      <c r="DE23" s="40">
        <v>18.786372391378237</v>
      </c>
      <c r="DF23" s="40">
        <v>23.397207261250031</v>
      </c>
      <c r="DG23" s="40">
        <v>15.261738345371839</v>
      </c>
      <c r="DH23" s="40">
        <v>10.393873258750943</v>
      </c>
      <c r="DI23" s="40">
        <v>8.4424598082116944</v>
      </c>
      <c r="DJ23" s="40">
        <v>5.2575200872595076</v>
      </c>
      <c r="DK23" s="40">
        <v>7.5234063844361998</v>
      </c>
      <c r="DL23" s="40">
        <v>1.6102339465449091</v>
      </c>
      <c r="DM23" s="40">
        <v>1.4246370845977623</v>
      </c>
      <c r="DN23" s="40">
        <v>-1.9733317622857811</v>
      </c>
      <c r="DO23" s="40">
        <v>-1.1753996072242927</v>
      </c>
      <c r="DP23" s="40">
        <v>-100</v>
      </c>
      <c r="DQ23" s="40">
        <v>-100</v>
      </c>
      <c r="DR23" s="40">
        <v>-100</v>
      </c>
      <c r="DS23" s="40">
        <v>-100</v>
      </c>
      <c r="DT23" s="40">
        <v>-100</v>
      </c>
      <c r="DU23" s="40">
        <v>-100</v>
      </c>
      <c r="DV23" s="40">
        <v>-100</v>
      </c>
      <c r="DW23" s="40">
        <v>-100</v>
      </c>
      <c r="DX23" s="40">
        <v>7.7574400379108539</v>
      </c>
      <c r="DY23" s="40">
        <v>4.4802451308957529</v>
      </c>
      <c r="DZ23" s="40">
        <v>2.0743318133333162</v>
      </c>
      <c r="EA23" s="40">
        <v>-1.4991589948087523</v>
      </c>
      <c r="EB23" s="40">
        <v>2.7822495923859805</v>
      </c>
      <c r="EC23" s="40">
        <v>2.2237687027488562</v>
      </c>
      <c r="ED23" s="40">
        <v>-1.2156155499520622</v>
      </c>
      <c r="EE23" s="40">
        <v>4.6679525503066372</v>
      </c>
      <c r="EF23" s="40">
        <v>-0.2293565894283347</v>
      </c>
      <c r="EG23" s="40">
        <v>1.716700518073182</v>
      </c>
      <c r="EH23" s="40">
        <v>2.7415272512083249</v>
      </c>
      <c r="EI23" s="40">
        <v>3.3285652307133233</v>
      </c>
      <c r="EJ23" s="40">
        <v>8.0766047722910344</v>
      </c>
      <c r="EK23" s="40">
        <v>5.7056101287346479</v>
      </c>
      <c r="EL23" s="40">
        <v>4.5275571757868107</v>
      </c>
      <c r="EM23" s="40">
        <v>4.9892922978718417</v>
      </c>
      <c r="EN23" s="40">
        <v>-3.3076707011094442</v>
      </c>
      <c r="EO23" s="40">
        <v>-69.120206707059751</v>
      </c>
      <c r="EP23" s="40">
        <v>5.1090730171543157</v>
      </c>
      <c r="EQ23" s="40">
        <v>5.3608729439206684</v>
      </c>
      <c r="ER23" s="40">
        <v>6.6589297559557252</v>
      </c>
      <c r="ES23" s="40">
        <v>94.41064060195734</v>
      </c>
      <c r="ET23" s="40">
        <v>-81.807025238648635</v>
      </c>
      <c r="EU23" s="40">
        <v>6.446691237471498</v>
      </c>
      <c r="EV23" s="40">
        <v>4.1404907264704462</v>
      </c>
      <c r="EW23" s="40">
        <v>49.847322150320366</v>
      </c>
      <c r="EX23" s="40">
        <v>234.49692343660712</v>
      </c>
      <c r="EY23" s="40">
        <v>-12.980479471964543</v>
      </c>
      <c r="EZ23" s="40">
        <v>15.460007975768605</v>
      </c>
      <c r="FA23" s="40">
        <v>20.196953484674737</v>
      </c>
      <c r="FB23" s="40">
        <v>13.8565017615188</v>
      </c>
      <c r="FC23" s="40">
        <v>5.8045007645937972</v>
      </c>
      <c r="FD23" s="40">
        <v>7.7431244217374768</v>
      </c>
      <c r="FE23" s="40">
        <v>11.227415703698469</v>
      </c>
      <c r="FF23" s="40">
        <v>16.182676268313429</v>
      </c>
      <c r="FG23" s="40">
        <v>6.9379783396636583</v>
      </c>
      <c r="FH23" s="40">
        <v>0.30901789254973266</v>
      </c>
      <c r="FI23" s="40">
        <v>-67.420682847648067</v>
      </c>
      <c r="FJ23" s="40">
        <v>-100</v>
      </c>
      <c r="FK23" s="40">
        <v>-100</v>
      </c>
      <c r="FL23" s="40">
        <v>3.2325902836137175</v>
      </c>
      <c r="FM23" s="40">
        <v>2.0550168928053836</v>
      </c>
      <c r="FN23" s="40">
        <v>1.8411528065428513</v>
      </c>
      <c r="FO23" s="40">
        <v>5.8483306576190017</v>
      </c>
      <c r="FP23" s="40">
        <v>-15.958470642745283</v>
      </c>
      <c r="FQ23" s="40">
        <v>-12.375979248023569</v>
      </c>
      <c r="FR23" s="40">
        <v>22.145043248803702</v>
      </c>
      <c r="FS23" s="40">
        <v>39.079470230179339</v>
      </c>
      <c r="FT23" s="40">
        <v>8.0676251418050526</v>
      </c>
      <c r="FU23" s="40">
        <v>-2.3963130907603158E-2</v>
      </c>
      <c r="FV23" s="40">
        <v>3.2325902836137175</v>
      </c>
      <c r="FW23" s="40">
        <v>2.0550168928053836</v>
      </c>
      <c r="FX23" s="40">
        <v>1.8411528065428513</v>
      </c>
      <c r="FY23" s="40">
        <v>5.8483306576190017</v>
      </c>
      <c r="FZ23" s="40">
        <v>-15.958470642745283</v>
      </c>
      <c r="GA23" s="40">
        <v>-12.375979248023569</v>
      </c>
      <c r="GB23" s="40">
        <v>22.145043248803702</v>
      </c>
      <c r="GC23" s="40">
        <v>13.897945285601708</v>
      </c>
      <c r="GD23" s="40">
        <v>9.9622963490011642</v>
      </c>
      <c r="GE23" s="40">
        <v>-60.00795545389083</v>
      </c>
      <c r="GF23" s="40">
        <v>1.063998463024646</v>
      </c>
      <c r="GG23" s="40">
        <v>2.2082180856388618</v>
      </c>
      <c r="GH23" s="40">
        <v>-3.6375771597522544</v>
      </c>
      <c r="GI23" s="40">
        <v>3.8437751369821456</v>
      </c>
      <c r="GJ23" s="40">
        <v>2.1188419304594959</v>
      </c>
      <c r="GK23" s="40">
        <v>-3.556940049254294</v>
      </c>
      <c r="GL23" s="40">
        <v>8.3270408765744719</v>
      </c>
      <c r="GM23" s="40">
        <v>-6.3827332237863175</v>
      </c>
      <c r="GN23" s="40">
        <v>2.0218816588642738</v>
      </c>
      <c r="GO23" s="40">
        <v>-12.85788542874306</v>
      </c>
      <c r="GP23" s="40">
        <v>6.8738864069084258</v>
      </c>
      <c r="GQ23" s="40">
        <v>11.063076543407348</v>
      </c>
      <c r="GR23" s="40">
        <v>-8.6167098515360863E-2</v>
      </c>
      <c r="GS23" s="40">
        <v>1.2184614231929061</v>
      </c>
      <c r="GT23" s="40">
        <v>-4.6143881563728826</v>
      </c>
      <c r="GU23" s="40">
        <v>1.914868849914626</v>
      </c>
      <c r="GV23" s="40">
        <v>2.7774076259732539</v>
      </c>
      <c r="GW23" s="40">
        <v>-5.5741804037784846</v>
      </c>
      <c r="GX23" s="40">
        <v>7.832406508370866</v>
      </c>
      <c r="GY23" s="40">
        <v>-5.582689841469076</v>
      </c>
      <c r="GZ23" s="40">
        <v>-8.3268310069454401</v>
      </c>
      <c r="HA23" s="40">
        <v>-2.1520516996795038</v>
      </c>
      <c r="HB23" s="40">
        <v>4.1131050184176843</v>
      </c>
      <c r="HC23" s="40">
        <v>13.156673233828784</v>
      </c>
      <c r="HD23" s="40">
        <v>-0.34821607627935691</v>
      </c>
      <c r="HE23" s="40">
        <v>2.1258690084156768</v>
      </c>
      <c r="HF23" s="40">
        <v>-5.7280283759091475</v>
      </c>
      <c r="HG23" s="40">
        <v>2.3553667968341756</v>
      </c>
      <c r="HH23" s="40">
        <v>2.2788875686915162</v>
      </c>
      <c r="HI23" s="40">
        <v>-5.082453736057289</v>
      </c>
      <c r="HJ23" s="40">
        <v>2.7471912778919858</v>
      </c>
      <c r="HK23" s="40">
        <v>-7.0876343034048119</v>
      </c>
      <c r="HL23" s="40">
        <v>-4.2303019642995707</v>
      </c>
      <c r="HM23" s="40">
        <v>8.4268135347164588</v>
      </c>
      <c r="HN23" s="40">
        <v>-4.264225015660287</v>
      </c>
      <c r="HO23" s="40">
        <v>10.902894815572822</v>
      </c>
      <c r="HP23" s="40">
        <v>-0.49685496861076217</v>
      </c>
      <c r="HQ23" s="40">
        <v>0.71038381515451476</v>
      </c>
      <c r="HR23" s="40">
        <v>-3.1322351791943959</v>
      </c>
      <c r="HS23" s="40">
        <v>2.5619553868728104</v>
      </c>
      <c r="HT23" s="40">
        <v>2.4464686816731529</v>
      </c>
      <c r="HU23" s="40">
        <v>-4.3863410915544989</v>
      </c>
      <c r="HV23" s="40">
        <v>2.3821443670675393</v>
      </c>
      <c r="HW23" s="40">
        <v>-6.1132586656597994</v>
      </c>
      <c r="HX23" s="40">
        <v>-2.1931356801594575</v>
      </c>
      <c r="HY23" s="40">
        <v>1.1370187924333521</v>
      </c>
      <c r="HZ23" s="40">
        <v>3.3557529409024482</v>
      </c>
      <c r="IA23" s="40">
        <v>11.181790624958381</v>
      </c>
      <c r="IB23" s="40">
        <v>-0.29994583148223342</v>
      </c>
      <c r="IC23" s="40">
        <v>4.6095517997740529</v>
      </c>
      <c r="ID23" s="40">
        <v>-5.4988597631357123</v>
      </c>
      <c r="IE23" s="40">
        <v>-0.7490340484372382</v>
      </c>
      <c r="IF23" s="40">
        <v>2.0851465614177869</v>
      </c>
      <c r="IG23" s="40">
        <v>-4.8502494707726669</v>
      </c>
      <c r="IH23" s="40">
        <v>2.8728114886371401</v>
      </c>
      <c r="II23" s="40">
        <v>-5.0631515961212585</v>
      </c>
      <c r="IJ23" s="40">
        <v>-3.9942663507054732</v>
      </c>
      <c r="IK23" s="40">
        <v>1.6163121239530795</v>
      </c>
      <c r="IL23" s="40">
        <v>6.59892080786571</v>
      </c>
      <c r="IM23" s="40">
        <v>1.8635510469111978</v>
      </c>
      <c r="IN23" s="40">
        <v>6.0150247465525979</v>
      </c>
      <c r="IO23" s="40">
        <v>-12.282906326330263</v>
      </c>
      <c r="IP23" s="40">
        <v>-97.563768262262528</v>
      </c>
      <c r="IQ23" s="40">
        <v>659.18298184135369</v>
      </c>
      <c r="IR23" s="40">
        <v>327.8722366538571</v>
      </c>
      <c r="IS23" s="40">
        <v>38.836180406915361</v>
      </c>
      <c r="IT23" s="40">
        <v>-0.60613982405492095</v>
      </c>
      <c r="IU23" s="40">
        <v>5.1443277453458336E-2</v>
      </c>
      <c r="IV23" s="40">
        <v>-6.3035412914436364</v>
      </c>
      <c r="IW23" s="40">
        <v>2.1881242733754078</v>
      </c>
      <c r="IX23" s="40">
        <v>6.3554308806090631</v>
      </c>
      <c r="IY23" s="40">
        <v>2.3270014937001946</v>
      </c>
      <c r="IZ23" s="40">
        <v>2.7905886050347561</v>
      </c>
      <c r="JA23" s="40">
        <v>-4.2382054950607824</v>
      </c>
      <c r="JB23" s="40">
        <v>-11.738464208913911</v>
      </c>
      <c r="JC23" s="40">
        <v>-6.282410922194714</v>
      </c>
      <c r="JD23" s="40">
        <v>-96.837872254971401</v>
      </c>
      <c r="JE23" s="40">
        <v>-22.970953282341341</v>
      </c>
      <c r="JF23" s="40">
        <v>-1.5291600524338804</v>
      </c>
      <c r="JG23" s="40">
        <v>2385.0565788126942</v>
      </c>
      <c r="JH23" s="40">
        <v>99.841508494411073</v>
      </c>
      <c r="JI23" s="40">
        <v>-0.3767386462671567</v>
      </c>
      <c r="JJ23" s="40">
        <v>7.5852637537612111</v>
      </c>
      <c r="JK23" s="40">
        <v>-2.5084564294420204</v>
      </c>
      <c r="JL23" s="40">
        <v>10.802233681808588</v>
      </c>
      <c r="JM23" s="40">
        <v>-10.881110485613817</v>
      </c>
      <c r="JN23" s="40">
        <v>-2.9486304735697786</v>
      </c>
      <c r="JO23" s="40">
        <v>-12.303694794428964</v>
      </c>
      <c r="JP23" s="40">
        <v>-13.39102466110748</v>
      </c>
      <c r="JQ23" s="40">
        <v>-24.741282752350386</v>
      </c>
      <c r="JR23" s="40">
        <v>2.4950822820134277</v>
      </c>
      <c r="JS23" s="40">
        <v>10.874001964327434</v>
      </c>
      <c r="JT23" s="40">
        <v>10.499997830361821</v>
      </c>
      <c r="JU23" s="40">
        <v>40.848997449051808</v>
      </c>
      <c r="JV23" s="40">
        <v>-7.2881687305259391</v>
      </c>
      <c r="JW23" s="40">
        <v>33.059122646780338</v>
      </c>
      <c r="JX23" s="40">
        <v>-3.7150947469037447</v>
      </c>
      <c r="JY23" s="40">
        <v>6.7060231409811166</v>
      </c>
      <c r="JZ23" s="40">
        <v>-16.959583352295809</v>
      </c>
      <c r="KA23" s="40">
        <v>12.265470956088592</v>
      </c>
      <c r="KB23" s="40">
        <v>-23.792810401721255</v>
      </c>
      <c r="KC23" s="40">
        <v>-26.399881590234315</v>
      </c>
      <c r="KD23" s="40">
        <v>-1.9557580415673499</v>
      </c>
      <c r="KE23" s="40">
        <v>11.206175554267787</v>
      </c>
      <c r="KF23" s="40">
        <v>8.0247940706508132</v>
      </c>
      <c r="KG23" s="40">
        <v>32.914143970674218</v>
      </c>
      <c r="KH23" s="40">
        <v>-6.3012968974104382</v>
      </c>
      <c r="KI23" s="40">
        <v>32.200370662474</v>
      </c>
      <c r="KJ23" s="40">
        <v>2.2650770001285849</v>
      </c>
      <c r="KK23" s="40">
        <v>4.6296524826618537</v>
      </c>
      <c r="KL23" s="40">
        <v>-16.415128353052467</v>
      </c>
      <c r="KM23" s="40">
        <v>10.274677381627811</v>
      </c>
      <c r="KN23" s="40">
        <v>-15.610074868874165</v>
      </c>
      <c r="KO23" s="40">
        <v>-23.543005118981171</v>
      </c>
      <c r="KP23" s="40">
        <v>-8.4197283415187769</v>
      </c>
      <c r="KQ23" s="40">
        <v>6.5095896171792162</v>
      </c>
      <c r="KR23" s="40">
        <v>6.115258424165205</v>
      </c>
      <c r="KS23" s="40">
        <v>29.01047434387641</v>
      </c>
      <c r="KT23" s="40">
        <v>-4.2842380948908811</v>
      </c>
      <c r="KU23" s="40">
        <v>24.930106313840895</v>
      </c>
      <c r="KV23" s="40">
        <v>2.0782840301607024</v>
      </c>
      <c r="KW23" s="40">
        <v>1.1243079252069208</v>
      </c>
      <c r="KX23" s="40">
        <v>-15.734751696752653</v>
      </c>
      <c r="KY23" s="40">
        <v>-100</v>
      </c>
      <c r="KZ23" s="40" t="e">
        <v>#DIV/0!</v>
      </c>
      <c r="LA23" s="40" t="e">
        <v>#DIV/0!</v>
      </c>
      <c r="LB23" s="40" t="e">
        <v>#DIV/0!</v>
      </c>
      <c r="LC23" s="40" t="e">
        <v>#DIV/0!</v>
      </c>
      <c r="LD23" s="40" t="e">
        <v>#DIV/0!</v>
      </c>
      <c r="LE23" s="40" t="e">
        <v>#DIV/0!</v>
      </c>
      <c r="LF23" s="40" t="e">
        <v>#DIV/0!</v>
      </c>
      <c r="LG23" s="40">
        <v>1.3461770222069873</v>
      </c>
      <c r="LH23" s="40">
        <v>2.2232991563121658</v>
      </c>
      <c r="LI23" s="40">
        <v>-6.3792062212805689</v>
      </c>
      <c r="LJ23" s="40">
        <v>11.100926901846449</v>
      </c>
      <c r="LK23" s="40">
        <v>-1.7360340535737606</v>
      </c>
      <c r="LL23" s="40">
        <v>-0.13064245721697887</v>
      </c>
      <c r="LM23" s="40">
        <v>-9.6567495573567328</v>
      </c>
      <c r="LN23" s="40">
        <v>15.930007117088365</v>
      </c>
      <c r="LO23" s="40">
        <v>-2.2699642539601967</v>
      </c>
      <c r="LP23" s="40">
        <v>-3.4908110365893492</v>
      </c>
      <c r="LQ23" s="40">
        <v>-4.2759328489547954</v>
      </c>
      <c r="LR23" s="40">
        <v>10.50575767310329</v>
      </c>
      <c r="LS23" s="40">
        <v>-0.36370982702116805</v>
      </c>
      <c r="LT23" s="40">
        <v>-2.5184515681919208</v>
      </c>
      <c r="LU23" s="40">
        <v>-3.728990784983381</v>
      </c>
      <c r="LV23" s="40">
        <v>15.583595595582665</v>
      </c>
      <c r="LW23" s="40">
        <v>-2.5495400610639081</v>
      </c>
      <c r="LX23" s="40">
        <v>-3.6048501599806002</v>
      </c>
      <c r="LY23" s="40">
        <v>-3.3037277501036186</v>
      </c>
      <c r="LZ23" s="40">
        <v>6.4493991936777348</v>
      </c>
      <c r="MA23" s="40">
        <v>-68.878089078666676</v>
      </c>
      <c r="MB23" s="40">
        <v>228.11116146138562</v>
      </c>
      <c r="MC23" s="40">
        <v>-3.0720815793955012</v>
      </c>
      <c r="MD23" s="40">
        <v>7.7608667612816902</v>
      </c>
      <c r="ME23" s="40">
        <v>-43.273098156738108</v>
      </c>
      <c r="MF23" s="40">
        <v>-69.295311918618452</v>
      </c>
      <c r="MG23" s="40">
        <v>467.12309777549115</v>
      </c>
      <c r="MH23" s="40">
        <v>5.4261942308188509</v>
      </c>
      <c r="MI23" s="40">
        <v>-18.375895141271499</v>
      </c>
      <c r="MJ23" s="40">
        <v>-31.459411146501893</v>
      </c>
      <c r="MK23" s="40">
        <v>47.537321245796818</v>
      </c>
      <c r="ML23" s="40">
        <v>39.882513175001975</v>
      </c>
      <c r="MM23" s="40">
        <v>-15.027125782012646</v>
      </c>
      <c r="MN23" s="40">
        <v>-35.074962806533733</v>
      </c>
      <c r="MO23" s="40">
        <v>37.103392226590728</v>
      </c>
      <c r="MP23" s="40">
        <v>42.445537879075033</v>
      </c>
      <c r="MQ23" s="40">
        <v>-12.279198743234758</v>
      </c>
      <c r="MR23" s="40">
        <v>-32.182506172299043</v>
      </c>
      <c r="MS23" s="40">
        <v>26.194025298246856</v>
      </c>
      <c r="MT23" s="40">
        <v>33.615505264571937</v>
      </c>
      <c r="MU23" s="40">
        <v>-71.509203608553605</v>
      </c>
      <c r="MV23" s="40">
        <v>-100</v>
      </c>
      <c r="MW23" s="40" t="e">
        <v>#DIV/0!</v>
      </c>
      <c r="MX23" s="72"/>
      <c r="MY23" s="73" t="s">
        <v>227</v>
      </c>
    </row>
    <row r="24" spans="1:363" s="13" customFormat="1" ht="18" customHeight="1">
      <c r="A24" s="571"/>
      <c r="B24" s="35"/>
      <c r="C24" s="36">
        <v>2.4</v>
      </c>
      <c r="D24" s="37">
        <v>0.148077459672668</v>
      </c>
      <c r="E24" s="38">
        <v>15</v>
      </c>
      <c r="F24" s="39"/>
      <c r="G24" s="39" t="s">
        <v>686</v>
      </c>
      <c r="H24" s="40">
        <v>14.356688205773878</v>
      </c>
      <c r="I24" s="40">
        <v>17.86768257805214</v>
      </c>
      <c r="J24" s="40">
        <v>19.102559376412515</v>
      </c>
      <c r="K24" s="40">
        <v>12.022059551281444</v>
      </c>
      <c r="L24" s="40">
        <v>7.7583190910044806</v>
      </c>
      <c r="M24" s="40">
        <v>4.4661041575444074</v>
      </c>
      <c r="N24" s="40">
        <v>6.8605364232667654</v>
      </c>
      <c r="O24" s="40">
        <v>9.9459927968028836</v>
      </c>
      <c r="P24" s="40">
        <v>3.7147563870675242</v>
      </c>
      <c r="Q24" s="40">
        <v>4.6166078266573578</v>
      </c>
      <c r="R24" s="40">
        <v>4.2437536347638201</v>
      </c>
      <c r="S24" s="40">
        <v>4.6175534838852172E-2</v>
      </c>
      <c r="T24" s="40">
        <v>11.962387519451312</v>
      </c>
      <c r="U24" s="40">
        <v>8.4806382958248889</v>
      </c>
      <c r="V24" s="40">
        <v>5.8788140679632477</v>
      </c>
      <c r="W24" s="40">
        <v>9.2845218768773776</v>
      </c>
      <c r="X24" s="40">
        <v>9.133944477284345</v>
      </c>
      <c r="Y24" s="40">
        <v>2.4482811924337824</v>
      </c>
      <c r="Z24" s="40">
        <v>5.3083898042270476</v>
      </c>
      <c r="AA24" s="40">
        <v>4.4912892857160784</v>
      </c>
      <c r="AB24" s="40">
        <v>6.5907451415370844</v>
      </c>
      <c r="AC24" s="40">
        <v>5.7682388021307105</v>
      </c>
      <c r="AD24" s="40">
        <v>3.77208818483237</v>
      </c>
      <c r="AE24" s="40">
        <v>4.0353169015521502</v>
      </c>
      <c r="AF24" s="40">
        <v>3.9450310187041993</v>
      </c>
      <c r="AG24" s="40">
        <v>3.5959065267408192</v>
      </c>
      <c r="AH24" s="40">
        <v>5.7607635246723419</v>
      </c>
      <c r="AI24" s="40">
        <v>6.1222272903751644</v>
      </c>
      <c r="AJ24" s="40">
        <v>3.8201093190404691</v>
      </c>
      <c r="AK24" s="40">
        <v>5.867819183614742</v>
      </c>
      <c r="AL24" s="40">
        <v>3.7353429584495075</v>
      </c>
      <c r="AM24" s="40">
        <v>2.2593240306842688</v>
      </c>
      <c r="AN24" s="40">
        <v>4.6216103519094816</v>
      </c>
      <c r="AO24" s="40">
        <v>3.3970525454917606</v>
      </c>
      <c r="AP24" s="40">
        <v>0.77513159691397959</v>
      </c>
      <c r="AQ24" s="40">
        <v>1.4720388369911461</v>
      </c>
      <c r="AR24" s="40">
        <v>1.9667552722184354</v>
      </c>
      <c r="AS24" s="40">
        <v>1.5992635670957611</v>
      </c>
      <c r="AT24" s="40">
        <v>6.341979545001081</v>
      </c>
      <c r="AU24" s="40">
        <v>4.7203150576439441</v>
      </c>
      <c r="AV24" s="40">
        <v>6.0825255248766439</v>
      </c>
      <c r="AW24" s="40">
        <v>6.8774329889079553</v>
      </c>
      <c r="AX24" s="40">
        <v>5.1849225736696667</v>
      </c>
      <c r="AY24" s="40">
        <v>6.6743663471493448</v>
      </c>
      <c r="AZ24" s="40">
        <v>6.4440379148785922</v>
      </c>
      <c r="BA24" s="40">
        <v>4.228123375249055</v>
      </c>
      <c r="BB24" s="40">
        <v>7.1435150568777601</v>
      </c>
      <c r="BC24" s="40">
        <v>3.9534671328355699</v>
      </c>
      <c r="BD24" s="40">
        <v>1.5040628791927588</v>
      </c>
      <c r="BE24" s="40">
        <v>6.0323876623525621</v>
      </c>
      <c r="BF24" s="40">
        <v>1.0627483613876905</v>
      </c>
      <c r="BG24" s="40">
        <v>-79.983188750298552</v>
      </c>
      <c r="BH24" s="40">
        <v>-38.693787400039348</v>
      </c>
      <c r="BI24" s="40">
        <v>-16.51191895336207</v>
      </c>
      <c r="BJ24" s="40">
        <v>-25.458776916731196</v>
      </c>
      <c r="BK24" s="40">
        <v>-26.396357037223041</v>
      </c>
      <c r="BL24" s="40">
        <v>-16.756745444402966</v>
      </c>
      <c r="BM24" s="40">
        <v>-9.3457906812152629</v>
      </c>
      <c r="BN24" s="40">
        <v>-8.807031531700531</v>
      </c>
      <c r="BO24" s="40">
        <v>3.2007016262876675</v>
      </c>
      <c r="BP24" s="40">
        <v>3.8361121090104717</v>
      </c>
      <c r="BQ24" s="40">
        <v>2.9839796844440372</v>
      </c>
      <c r="BR24" s="40">
        <v>8.6072926582909446</v>
      </c>
      <c r="BS24" s="40">
        <v>457.30261764055194</v>
      </c>
      <c r="BT24" s="40">
        <v>72.56620078308552</v>
      </c>
      <c r="BU24" s="40">
        <v>-24.897952603442903</v>
      </c>
      <c r="BV24" s="40">
        <v>-25.859508546683031</v>
      </c>
      <c r="BW24" s="40">
        <v>-13.70465481135524</v>
      </c>
      <c r="BX24" s="40">
        <v>-11.993882467675647</v>
      </c>
      <c r="BY24" s="40">
        <v>3.2634030460968688</v>
      </c>
      <c r="BZ24" s="40">
        <v>4.365695350200923</v>
      </c>
      <c r="CA24" s="40">
        <v>2.4138153036465297</v>
      </c>
      <c r="CB24" s="40">
        <v>1.8277416638709667</v>
      </c>
      <c r="CC24" s="40">
        <v>4.116876799493042</v>
      </c>
      <c r="CD24" s="40">
        <v>1.5095963605600673</v>
      </c>
      <c r="CE24" s="40">
        <v>0.36166097753778104</v>
      </c>
      <c r="CF24" s="40">
        <v>8.2637330193036149</v>
      </c>
      <c r="CG24" s="40">
        <v>86.146941099057983</v>
      </c>
      <c r="CH24" s="40">
        <v>104.69313915131343</v>
      </c>
      <c r="CI24" s="40">
        <v>90.708144087845142</v>
      </c>
      <c r="CJ24" s="40">
        <v>66.351672029815091</v>
      </c>
      <c r="CK24" s="40">
        <v>21.331871729001662</v>
      </c>
      <c r="CL24" s="40">
        <v>22.367998919791816</v>
      </c>
      <c r="CM24" s="40">
        <v>12.446892451335216</v>
      </c>
      <c r="CN24" s="40">
        <v>7.2776308599899977</v>
      </c>
      <c r="CO24" s="40">
        <v>6.3643517220113068</v>
      </c>
      <c r="CP24" s="40">
        <v>8.914500461750535</v>
      </c>
      <c r="CQ24" s="40">
        <v>9.1315668465769022</v>
      </c>
      <c r="CR24" s="40">
        <v>14.415993476866447</v>
      </c>
      <c r="CS24" s="40">
        <v>4.5108995710791788</v>
      </c>
      <c r="CT24" s="40">
        <v>7.9395496727365753</v>
      </c>
      <c r="CU24" s="40">
        <v>3.1598047864671059</v>
      </c>
      <c r="CV24" s="40">
        <v>4.5064622609582585</v>
      </c>
      <c r="CW24" s="40">
        <v>8.3992580327872872</v>
      </c>
      <c r="CX24" s="40">
        <v>8.2193883945581803</v>
      </c>
      <c r="CY24" s="40">
        <v>8.9523639465744793</v>
      </c>
      <c r="CZ24" s="40">
        <v>8.9263330206125886</v>
      </c>
      <c r="DA24" s="40">
        <v>6.709275180277146</v>
      </c>
      <c r="DB24" s="40">
        <v>3.8736694813688501</v>
      </c>
      <c r="DC24" s="40">
        <v>2.4188101359295757</v>
      </c>
      <c r="DD24" s="40">
        <v>1.3093270342052534</v>
      </c>
      <c r="DE24" s="40">
        <v>4.1025329183254371</v>
      </c>
      <c r="DF24" s="40">
        <v>5.6124452335601944</v>
      </c>
      <c r="DG24" s="40">
        <v>8.4516909361922643</v>
      </c>
      <c r="DH24" s="40">
        <v>9.321987955889341</v>
      </c>
      <c r="DI24" s="40">
        <v>6.5518292487215319</v>
      </c>
      <c r="DJ24" s="40">
        <v>7.2362770766889071</v>
      </c>
      <c r="DK24" s="40">
        <v>9.8927929603054565</v>
      </c>
      <c r="DL24" s="40">
        <v>5.599865069752255</v>
      </c>
      <c r="DM24" s="40">
        <v>7.5294306055406963</v>
      </c>
      <c r="DN24" s="40">
        <v>6.9081711039517586</v>
      </c>
      <c r="DO24" s="40">
        <v>8.7893738226021156</v>
      </c>
      <c r="DP24" s="40">
        <v>-100</v>
      </c>
      <c r="DQ24" s="40">
        <v>-100</v>
      </c>
      <c r="DR24" s="40">
        <v>-100</v>
      </c>
      <c r="DS24" s="40">
        <v>-100</v>
      </c>
      <c r="DT24" s="40">
        <v>-100</v>
      </c>
      <c r="DU24" s="40">
        <v>-100</v>
      </c>
      <c r="DV24" s="40">
        <v>-100</v>
      </c>
      <c r="DW24" s="40">
        <v>-100</v>
      </c>
      <c r="DX24" s="40">
        <v>17.073258755236424</v>
      </c>
      <c r="DY24" s="40">
        <v>8.0044567792013197</v>
      </c>
      <c r="DZ24" s="40">
        <v>6.8351455981076441</v>
      </c>
      <c r="EA24" s="40">
        <v>2.8273544300484019</v>
      </c>
      <c r="EB24" s="40">
        <v>8.760496404695715</v>
      </c>
      <c r="EC24" s="40">
        <v>7.0056324353918313</v>
      </c>
      <c r="ED24" s="40">
        <v>5.4436391691174606</v>
      </c>
      <c r="EE24" s="40">
        <v>4.4628897841428028</v>
      </c>
      <c r="EF24" s="40">
        <v>4.4406867435138935</v>
      </c>
      <c r="EG24" s="40">
        <v>5.2337157342134049</v>
      </c>
      <c r="EH24" s="40">
        <v>3.527549728909591</v>
      </c>
      <c r="EI24" s="40">
        <v>1.8155116414382917</v>
      </c>
      <c r="EJ24" s="40">
        <v>3.3315773269952444</v>
      </c>
      <c r="EK24" s="40">
        <v>5.8695178706870337</v>
      </c>
      <c r="EL24" s="40">
        <v>6.0925429452521058</v>
      </c>
      <c r="EM24" s="40">
        <v>5.1259138305681944</v>
      </c>
      <c r="EN24" s="40">
        <v>2.7583666512542209</v>
      </c>
      <c r="EO24" s="40">
        <v>-45.531769226958552</v>
      </c>
      <c r="EP24" s="40">
        <v>-22.904551412275396</v>
      </c>
      <c r="EQ24" s="40">
        <v>-4.8025403110939919</v>
      </c>
      <c r="ER24" s="40">
        <v>5.1974048685427618</v>
      </c>
      <c r="ES24" s="40">
        <v>72.721305791822573</v>
      </c>
      <c r="ET24" s="40">
        <v>-17.05588907285825</v>
      </c>
      <c r="EU24" s="40">
        <v>3.3106467444603283</v>
      </c>
      <c r="EV24" s="40">
        <v>2.4342173736315686</v>
      </c>
      <c r="EW24" s="40">
        <v>21.559492112720505</v>
      </c>
      <c r="EX24" s="40">
        <v>85.587373826553659</v>
      </c>
      <c r="EY24" s="40">
        <v>18.365308259372952</v>
      </c>
      <c r="EZ24" s="40">
        <v>7.5598352320256623</v>
      </c>
      <c r="FA24" s="40">
        <v>9.4767571669985671</v>
      </c>
      <c r="FB24" s="40">
        <v>5.150575251262552</v>
      </c>
      <c r="FC24" s="40">
        <v>8.5327630166148367</v>
      </c>
      <c r="FD24" s="40">
        <v>6.4329617814093751</v>
      </c>
      <c r="FE24" s="40">
        <v>2.5349186249265898</v>
      </c>
      <c r="FF24" s="40">
        <v>7.808230254303723</v>
      </c>
      <c r="FG24" s="40">
        <v>7.9779343008641064</v>
      </c>
      <c r="FH24" s="40">
        <v>6.6638397568472101</v>
      </c>
      <c r="FI24" s="40">
        <v>-64.391374187687859</v>
      </c>
      <c r="FJ24" s="40">
        <v>-100</v>
      </c>
      <c r="FK24" s="40">
        <v>-100</v>
      </c>
      <c r="FL24" s="40">
        <v>8.4798714517129667</v>
      </c>
      <c r="FM24" s="40">
        <v>6.4387908288464217</v>
      </c>
      <c r="FN24" s="40">
        <v>3.7812106720678429</v>
      </c>
      <c r="FO24" s="40">
        <v>5.0798690449883424</v>
      </c>
      <c r="FP24" s="40">
        <v>-17.889137730198584</v>
      </c>
      <c r="FQ24" s="40">
        <v>11.479725225766572</v>
      </c>
      <c r="FR24" s="40">
        <v>25.581360175125425</v>
      </c>
      <c r="FS24" s="40">
        <v>7.923065041386181</v>
      </c>
      <c r="FT24" s="40">
        <v>5.3850753634661146</v>
      </c>
      <c r="FU24" s="40">
        <v>7.2030884752272613</v>
      </c>
      <c r="FV24" s="40">
        <v>8.4798714517129667</v>
      </c>
      <c r="FW24" s="40">
        <v>6.4387908288464217</v>
      </c>
      <c r="FX24" s="40">
        <v>3.7812106720678429</v>
      </c>
      <c r="FY24" s="40">
        <v>5.0798690449883424</v>
      </c>
      <c r="FZ24" s="40">
        <v>-17.889137730198584</v>
      </c>
      <c r="GA24" s="40">
        <v>11.479725225766572</v>
      </c>
      <c r="GB24" s="40">
        <v>25.581360175125425</v>
      </c>
      <c r="GC24" s="40">
        <v>7.708184943434631</v>
      </c>
      <c r="GD24" s="40">
        <v>6.1076540978855576</v>
      </c>
      <c r="GE24" s="40">
        <v>-64.438178013686667</v>
      </c>
      <c r="GF24" s="40">
        <v>-7.9690874528488109</v>
      </c>
      <c r="GG24" s="40">
        <v>6.3114260678009799</v>
      </c>
      <c r="GH24" s="40">
        <v>3.0480109662968573</v>
      </c>
      <c r="GI24" s="40">
        <v>8.6965239241690142</v>
      </c>
      <c r="GJ24" s="40">
        <v>-2.4962295340572211</v>
      </c>
      <c r="GK24" s="40">
        <v>-5.0896231529891764</v>
      </c>
      <c r="GL24" s="40">
        <v>-2.9941459456227619</v>
      </c>
      <c r="GM24" s="40">
        <v>0.53302698095048129</v>
      </c>
      <c r="GN24" s="40">
        <v>-2.6715474620726809</v>
      </c>
      <c r="GO24" s="40">
        <v>16.251666801588556</v>
      </c>
      <c r="GP24" s="40">
        <v>6.2685988497340475</v>
      </c>
      <c r="GQ24" s="40">
        <v>-3.8372540393843479</v>
      </c>
      <c r="GR24" s="40">
        <v>-5.1435420378989107</v>
      </c>
      <c r="GS24" s="40">
        <v>7.4252302130958299</v>
      </c>
      <c r="GT24" s="40">
        <v>-3.0780658153198743</v>
      </c>
      <c r="GU24" s="40">
        <v>4.5593587193569931</v>
      </c>
      <c r="GV24" s="40">
        <v>-5.4751491377079304</v>
      </c>
      <c r="GW24" s="40">
        <v>-2.9142144832868127</v>
      </c>
      <c r="GX24" s="40">
        <v>-0.19323046568490554</v>
      </c>
      <c r="GY24" s="40">
        <v>-5.1647255443495794</v>
      </c>
      <c r="GZ24" s="40">
        <v>-1.8252281137747417</v>
      </c>
      <c r="HA24" s="40">
        <v>15.837345192600779</v>
      </c>
      <c r="HB24" s="40">
        <v>1.9894864071387701</v>
      </c>
      <c r="HC24" s="40">
        <v>7.6164138271109607</v>
      </c>
      <c r="HD24" s="40">
        <v>-8.0933397885776515</v>
      </c>
      <c r="HE24" s="40">
        <v>4.8487191320137697</v>
      </c>
      <c r="HF24" s="40">
        <v>3.9534159836108529E-2</v>
      </c>
      <c r="HG24" s="40">
        <v>4.4152918737627687</v>
      </c>
      <c r="HH24" s="40">
        <v>-11.265843572357838</v>
      </c>
      <c r="HI24" s="40">
        <v>-0.20381380103923163</v>
      </c>
      <c r="HJ24" s="40">
        <v>-0.96764324788584588</v>
      </c>
      <c r="HK24" s="40">
        <v>-3.2592798975847899</v>
      </c>
      <c r="HL24" s="40">
        <v>-2.5827926859988253</v>
      </c>
      <c r="HM24" s="40">
        <v>13.651161601655389</v>
      </c>
      <c r="HN24" s="40">
        <v>2.248193368668197</v>
      </c>
      <c r="HO24" s="40">
        <v>7.5230201294639727</v>
      </c>
      <c r="HP24" s="40">
        <v>-8.4020305046214929</v>
      </c>
      <c r="HQ24" s="40">
        <v>7.0397563162726726</v>
      </c>
      <c r="HR24" s="40">
        <v>0.38144419841232491</v>
      </c>
      <c r="HS24" s="40">
        <v>2.1502025890550271</v>
      </c>
      <c r="HT24" s="40">
        <v>-9.5156835250091376</v>
      </c>
      <c r="HU24" s="40">
        <v>-2.2139902273841159</v>
      </c>
      <c r="HV24" s="40">
        <v>-2.3767448024627669</v>
      </c>
      <c r="HW24" s="40">
        <v>-1.0244785044635165</v>
      </c>
      <c r="HX24" s="40">
        <v>-3.723025581425631</v>
      </c>
      <c r="HY24" s="40">
        <v>10.769219088811738</v>
      </c>
      <c r="HZ24" s="40">
        <v>2.9552875209085698</v>
      </c>
      <c r="IA24" s="40">
        <v>8.0472374984356492</v>
      </c>
      <c r="IB24" s="40">
        <v>-8.7321527479523127</v>
      </c>
      <c r="IC24" s="40">
        <v>12.036437834707314</v>
      </c>
      <c r="ID24" s="40">
        <v>-1.1493249667159517</v>
      </c>
      <c r="IE24" s="40">
        <v>3.4789808220096745</v>
      </c>
      <c r="IF24" s="40">
        <v>-8.8376580143243046</v>
      </c>
      <c r="IG24" s="40">
        <v>-3.7625289167622782</v>
      </c>
      <c r="IH24" s="40">
        <v>-0.99437605565921672</v>
      </c>
      <c r="II24" s="40">
        <v>-1.238183797308281</v>
      </c>
      <c r="IJ24" s="40">
        <v>-5.7272857694529336</v>
      </c>
      <c r="IK24" s="40">
        <v>13.867573443225027</v>
      </c>
      <c r="IL24" s="40">
        <v>-0.11006180098821972</v>
      </c>
      <c r="IM24" s="40">
        <v>5.5013737536041134</v>
      </c>
      <c r="IN24" s="40">
        <v>-4.6604885909325304</v>
      </c>
      <c r="IO24" s="40">
        <v>6.7853942915168091</v>
      </c>
      <c r="IP24" s="40">
        <v>-80.421319070293549</v>
      </c>
      <c r="IQ24" s="40">
        <v>216.92882141734719</v>
      </c>
      <c r="IR24" s="40">
        <v>24.146781758726704</v>
      </c>
      <c r="IS24" s="40">
        <v>-14.075653541756211</v>
      </c>
      <c r="IT24" s="40">
        <v>-2.2396696125332625</v>
      </c>
      <c r="IU24" s="40">
        <v>11.696305720783812</v>
      </c>
      <c r="IV24" s="40">
        <v>2.6655963240611555</v>
      </c>
      <c r="IW24" s="40">
        <v>14.544289918792657</v>
      </c>
      <c r="IX24" s="40">
        <v>13.04283521736707</v>
      </c>
      <c r="IY24" s="40">
        <v>6.1509495584998177</v>
      </c>
      <c r="IZ24" s="40">
        <v>-5.4428935497073496</v>
      </c>
      <c r="JA24" s="40">
        <v>12.616278813330922</v>
      </c>
      <c r="JB24" s="40">
        <v>0.46517010974960726</v>
      </c>
      <c r="JC24" s="40">
        <v>-1.8644433033558414</v>
      </c>
      <c r="JD24" s="40">
        <v>-45.970430794302999</v>
      </c>
      <c r="JE24" s="40">
        <v>-15.175770900337511</v>
      </c>
      <c r="JF24" s="40">
        <v>13.787503848073968</v>
      </c>
      <c r="JG24" s="40">
        <v>13.910642430377777</v>
      </c>
      <c r="JH24" s="40">
        <v>20.464339860072528</v>
      </c>
      <c r="JI24" s="40">
        <v>15.767000826355797</v>
      </c>
      <c r="JJ24" s="40">
        <v>10.928672572962356</v>
      </c>
      <c r="JK24" s="40">
        <v>5.5434897818190052</v>
      </c>
      <c r="JL24" s="40">
        <v>-3.3172056854647423</v>
      </c>
      <c r="JM24" s="40">
        <v>9.796157523860515</v>
      </c>
      <c r="JN24" s="40">
        <v>-0.67095423381189789</v>
      </c>
      <c r="JO24" s="40">
        <v>5.862354273751194</v>
      </c>
      <c r="JP24" s="40">
        <v>-7.1024178083061571</v>
      </c>
      <c r="JQ24" s="40">
        <v>-6.7245605649763291</v>
      </c>
      <c r="JR24" s="40">
        <v>6.0133415766978118</v>
      </c>
      <c r="JS24" s="40">
        <v>-0.63756363988716203</v>
      </c>
      <c r="JT24" s="40">
        <v>-12.136958688329045</v>
      </c>
      <c r="JU24" s="40">
        <v>16.755606175000921</v>
      </c>
      <c r="JV24" s="40">
        <v>1.9350207954066434</v>
      </c>
      <c r="JW24" s="40">
        <v>0.69158239645655328</v>
      </c>
      <c r="JX24" s="40">
        <v>-4.1402885438491666</v>
      </c>
      <c r="JY24" s="40">
        <v>12.428585853508636</v>
      </c>
      <c r="JZ24" s="40">
        <v>-0.47299164130758697</v>
      </c>
      <c r="KA24" s="40">
        <v>10.988477358337903</v>
      </c>
      <c r="KB24" s="40">
        <v>-15.144643787975369</v>
      </c>
      <c r="KC24" s="40">
        <v>-3.6645080133902752</v>
      </c>
      <c r="KD24" s="40">
        <v>1.3188924260956441</v>
      </c>
      <c r="KE24" s="40">
        <v>0.65952264178005748</v>
      </c>
      <c r="KF24" s="40">
        <v>-8.864119207225599</v>
      </c>
      <c r="KG24" s="40">
        <v>16.561870636353902</v>
      </c>
      <c r="KH24" s="40">
        <v>2.6254319984795984</v>
      </c>
      <c r="KI24" s="40">
        <v>0.66752513848247474</v>
      </c>
      <c r="KJ24" s="40">
        <v>-6.0913918166999679</v>
      </c>
      <c r="KK24" s="40">
        <v>9.4409998331948657</v>
      </c>
      <c r="KL24" s="40">
        <v>-1.8669714531041421</v>
      </c>
      <c r="KM24" s="40">
        <v>9.786160714044172</v>
      </c>
      <c r="KN24" s="40">
        <v>-12.805091377460258</v>
      </c>
      <c r="KO24" s="40">
        <v>-2.2672495445794993</v>
      </c>
      <c r="KP24" s="40">
        <v>4.0427118517329887</v>
      </c>
      <c r="KQ24" s="40">
        <v>1.4672895083272692</v>
      </c>
      <c r="KR24" s="40">
        <v>-11.173452017889247</v>
      </c>
      <c r="KS24" s="40">
        <v>17.310619106871798</v>
      </c>
      <c r="KT24" s="40">
        <v>5.1677254983929259</v>
      </c>
      <c r="KU24" s="40">
        <v>-3.2650205244169968</v>
      </c>
      <c r="KV24" s="40">
        <v>-4.3754538868108739</v>
      </c>
      <c r="KW24" s="40">
        <v>8.8086960943311965</v>
      </c>
      <c r="KX24" s="40">
        <v>-0.14017996293532065</v>
      </c>
      <c r="KY24" s="40">
        <v>-100</v>
      </c>
      <c r="KZ24" s="40" t="e">
        <v>#DIV/0!</v>
      </c>
      <c r="LA24" s="40" t="e">
        <v>#DIV/0!</v>
      </c>
      <c r="LB24" s="40" t="e">
        <v>#DIV/0!</v>
      </c>
      <c r="LC24" s="40" t="e">
        <v>#DIV/0!</v>
      </c>
      <c r="LD24" s="40" t="e">
        <v>#DIV/0!</v>
      </c>
      <c r="LE24" s="40" t="e">
        <v>#DIV/0!</v>
      </c>
      <c r="LF24" s="40" t="e">
        <v>#DIV/0!</v>
      </c>
      <c r="LG24" s="40">
        <v>9.4506529172510056</v>
      </c>
      <c r="LH24" s="40">
        <v>-5.8522983692276114</v>
      </c>
      <c r="LI24" s="40">
        <v>9.5040690334125912</v>
      </c>
      <c r="LJ24" s="40">
        <v>3.7526912902489613</v>
      </c>
      <c r="LK24" s="40">
        <v>0.97231800108123423</v>
      </c>
      <c r="LL24" s="40">
        <v>-6.8715892714187135</v>
      </c>
      <c r="LM24" s="40">
        <v>5.396156433287544</v>
      </c>
      <c r="LN24" s="40">
        <v>9.7392252343422996</v>
      </c>
      <c r="LO24" s="40">
        <v>-0.65688275300381349</v>
      </c>
      <c r="LP24" s="40">
        <v>-8.2310125760256767</v>
      </c>
      <c r="LQ24" s="40">
        <v>4.4158486933881989</v>
      </c>
      <c r="LR24" s="40">
        <v>9.7159007362214993</v>
      </c>
      <c r="LS24" s="40">
        <v>9.7439862633535768E-2</v>
      </c>
      <c r="LT24" s="40">
        <v>-9.7188734349864347</v>
      </c>
      <c r="LU24" s="40">
        <v>2.6891207802209607</v>
      </c>
      <c r="LV24" s="40">
        <v>11.3496057540968</v>
      </c>
      <c r="LW24" s="40">
        <v>2.5559463281180257</v>
      </c>
      <c r="LX24" s="40">
        <v>-9.5286869168181596</v>
      </c>
      <c r="LY24" s="40">
        <v>1.7535008850632323</v>
      </c>
      <c r="LZ24" s="40">
        <v>8.8418944257013834</v>
      </c>
      <c r="MA24" s="40">
        <v>-45.639064401386086</v>
      </c>
      <c r="MB24" s="40">
        <v>28.054948131720067</v>
      </c>
      <c r="MC24" s="40">
        <v>25.645222592987338</v>
      </c>
      <c r="MD24" s="40">
        <v>20.275108936483832</v>
      </c>
      <c r="ME24" s="40">
        <v>-10.745975222574629</v>
      </c>
      <c r="MF24" s="40">
        <v>-38.505537727878611</v>
      </c>
      <c r="MG24" s="40">
        <v>56.496815281259501</v>
      </c>
      <c r="MH24" s="40">
        <v>19.254762618138727</v>
      </c>
      <c r="MI24" s="40">
        <v>5.9184538051920867</v>
      </c>
      <c r="MJ24" s="40">
        <v>-6.1151411575795009</v>
      </c>
      <c r="MK24" s="40">
        <v>-0.18828651733386437</v>
      </c>
      <c r="ML24" s="40">
        <v>8.3680920234971268</v>
      </c>
      <c r="MM24" s="40">
        <v>7.8061231845621819</v>
      </c>
      <c r="MN24" s="40">
        <v>-9.8251796077131388</v>
      </c>
      <c r="MO24" s="40">
        <v>3.0221757685190909</v>
      </c>
      <c r="MP24" s="40">
        <v>6.2714767051073892</v>
      </c>
      <c r="MQ24" s="40">
        <v>3.8577888182820033</v>
      </c>
      <c r="MR24" s="40">
        <v>-5.1875406898816863</v>
      </c>
      <c r="MS24" s="40">
        <v>3.1843459485891401</v>
      </c>
      <c r="MT24" s="40">
        <v>4.9781497987629422</v>
      </c>
      <c r="MU24" s="40">
        <v>-65.32814543190176</v>
      </c>
      <c r="MV24" s="40">
        <v>-100</v>
      </c>
      <c r="MW24" s="40" t="e">
        <v>#DIV/0!</v>
      </c>
      <c r="MX24" s="72"/>
      <c r="MY24" s="73" t="s">
        <v>687</v>
      </c>
    </row>
    <row r="25" spans="1:363" s="13" customFormat="1" ht="18" customHeight="1">
      <c r="A25" s="571"/>
      <c r="B25" s="35"/>
      <c r="C25" s="36">
        <v>2.5</v>
      </c>
      <c r="D25" s="37">
        <v>1.15368662569003</v>
      </c>
      <c r="E25" s="46">
        <v>17</v>
      </c>
      <c r="F25" s="39"/>
      <c r="G25" s="39" t="s">
        <v>350</v>
      </c>
      <c r="H25" s="40">
        <v>14.369105195216818</v>
      </c>
      <c r="I25" s="40">
        <v>9.7705918323024861</v>
      </c>
      <c r="J25" s="40">
        <v>2.734692385760539</v>
      </c>
      <c r="K25" s="40">
        <v>5.5337285725708227</v>
      </c>
      <c r="L25" s="40">
        <v>5.4872471433803867</v>
      </c>
      <c r="M25" s="40">
        <v>5.3881156058823052</v>
      </c>
      <c r="N25" s="40">
        <v>1.6591281963090267</v>
      </c>
      <c r="O25" s="40">
        <v>3.0774435830582547</v>
      </c>
      <c r="P25" s="40">
        <v>1.4271108960522128</v>
      </c>
      <c r="Q25" s="40">
        <v>0.67835536039370936</v>
      </c>
      <c r="R25" s="40">
        <v>4.0967614446093705</v>
      </c>
      <c r="S25" s="40">
        <v>2.0020960368492666</v>
      </c>
      <c r="T25" s="40">
        <v>3.9428663963855257</v>
      </c>
      <c r="U25" s="40">
        <v>12.629175523495206</v>
      </c>
      <c r="V25" s="40">
        <v>4.106866054500486</v>
      </c>
      <c r="W25" s="40">
        <v>8.1815673370697226</v>
      </c>
      <c r="X25" s="40">
        <v>10.961394307980882</v>
      </c>
      <c r="Y25" s="40">
        <v>2.2953769063794027</v>
      </c>
      <c r="Z25" s="40">
        <v>5.1008396686499538</v>
      </c>
      <c r="AA25" s="40">
        <v>1.0856198546913589</v>
      </c>
      <c r="AB25" s="40">
        <v>0.17788905124886867</v>
      </c>
      <c r="AC25" s="40">
        <v>4.6981568188099203</v>
      </c>
      <c r="AD25" s="40">
        <v>4.6631765675368086</v>
      </c>
      <c r="AE25" s="40">
        <v>9.7812417803323228</v>
      </c>
      <c r="AF25" s="40">
        <v>4.3702378558234045</v>
      </c>
      <c r="AG25" s="40">
        <v>2.4680577798042975</v>
      </c>
      <c r="AH25" s="40">
        <v>4.3803023853892711</v>
      </c>
      <c r="AI25" s="40">
        <v>3.7809227976746769</v>
      </c>
      <c r="AJ25" s="40">
        <v>5.7166183655736234</v>
      </c>
      <c r="AK25" s="40">
        <v>7.8622635024078562</v>
      </c>
      <c r="AL25" s="40">
        <v>8.9557285510351221</v>
      </c>
      <c r="AM25" s="40">
        <v>6.4336504858897712</v>
      </c>
      <c r="AN25" s="40">
        <v>0.54573446072537024</v>
      </c>
      <c r="AO25" s="40">
        <v>3.1440250801807395</v>
      </c>
      <c r="AP25" s="40">
        <v>0.34592526548532021</v>
      </c>
      <c r="AQ25" s="40">
        <v>3.9950360783847003</v>
      </c>
      <c r="AR25" s="40">
        <v>1.4148994700064748</v>
      </c>
      <c r="AS25" s="40">
        <v>4.6427346601450381</v>
      </c>
      <c r="AT25" s="40">
        <v>4.6602994375255946</v>
      </c>
      <c r="AU25" s="40">
        <v>4.8588816979358285</v>
      </c>
      <c r="AV25" s="40">
        <v>5.2187179002029893</v>
      </c>
      <c r="AW25" s="40">
        <v>4.2700911001914932</v>
      </c>
      <c r="AX25" s="40">
        <v>4.873313027067482</v>
      </c>
      <c r="AY25" s="40">
        <v>4.6610237365001694</v>
      </c>
      <c r="AZ25" s="40">
        <v>4.1261258652586861</v>
      </c>
      <c r="BA25" s="40">
        <v>3.0679929169070306</v>
      </c>
      <c r="BB25" s="40">
        <v>7.9532002671326012</v>
      </c>
      <c r="BC25" s="40">
        <v>2.2389239311547442</v>
      </c>
      <c r="BD25" s="40">
        <v>0.16286542481516619</v>
      </c>
      <c r="BE25" s="40">
        <v>5.0978070682575805</v>
      </c>
      <c r="BF25" s="40">
        <v>-8.3882855754483217</v>
      </c>
      <c r="BG25" s="40">
        <v>-47.552937202199665</v>
      </c>
      <c r="BH25" s="40">
        <v>-21.248426006564301</v>
      </c>
      <c r="BI25" s="40">
        <v>10.696306210000259</v>
      </c>
      <c r="BJ25" s="40">
        <v>6.6300258936147429</v>
      </c>
      <c r="BK25" s="40">
        <v>2.419220815049016</v>
      </c>
      <c r="BL25" s="40">
        <v>5.0882847956730757</v>
      </c>
      <c r="BM25" s="40">
        <v>5.7419956323950743</v>
      </c>
      <c r="BN25" s="40">
        <v>3.549853893780039</v>
      </c>
      <c r="BO25" s="40">
        <v>5.3346327711040402</v>
      </c>
      <c r="BP25" s="40">
        <v>8.7143187310651911</v>
      </c>
      <c r="BQ25" s="40">
        <v>6.3026553339226012</v>
      </c>
      <c r="BR25" s="40">
        <v>17.699185928539961</v>
      </c>
      <c r="BS25" s="40">
        <v>88.682702961035801</v>
      </c>
      <c r="BT25" s="40">
        <v>19.301790705378437</v>
      </c>
      <c r="BU25" s="40">
        <v>0.2263489806973098</v>
      </c>
      <c r="BV25" s="40">
        <v>-2.4139399165632085</v>
      </c>
      <c r="BW25" s="40">
        <v>13.671863988263254</v>
      </c>
      <c r="BX25" s="40">
        <v>14.16348398954635</v>
      </c>
      <c r="BY25" s="40">
        <v>17.044458948945618</v>
      </c>
      <c r="BZ25" s="40">
        <v>19.530938797243252</v>
      </c>
      <c r="CA25" s="40">
        <v>12.408877315531242</v>
      </c>
      <c r="CB25" s="40">
        <v>14.649844196910422</v>
      </c>
      <c r="CC25" s="40">
        <v>6.241556647875953</v>
      </c>
      <c r="CD25" s="40">
        <v>4.8636925780805313</v>
      </c>
      <c r="CE25" s="40">
        <v>8.004110137087622</v>
      </c>
      <c r="CF25" s="40">
        <v>7.4150897564294382</v>
      </c>
      <c r="CG25" s="40">
        <v>10.471508028424779</v>
      </c>
      <c r="CH25" s="40">
        <v>13.992296838356538</v>
      </c>
      <c r="CI25" s="40">
        <v>12.224055980478397</v>
      </c>
      <c r="CJ25" s="40">
        <v>9.8864071834097871</v>
      </c>
      <c r="CK25" s="40">
        <v>2.5094009832741051</v>
      </c>
      <c r="CL25" s="40">
        <v>0.32978691586163222</v>
      </c>
      <c r="CM25" s="40">
        <v>2.3619369561799886</v>
      </c>
      <c r="CN25" s="40">
        <v>2.2366771868300503</v>
      </c>
      <c r="CO25" s="40">
        <v>5.5746688589595124</v>
      </c>
      <c r="CP25" s="40">
        <v>3.4274851285073851</v>
      </c>
      <c r="CQ25" s="40">
        <v>1.3754578713544703</v>
      </c>
      <c r="CR25" s="40">
        <v>6.9458668175358866</v>
      </c>
      <c r="CS25" s="40">
        <v>2.0721948185842081</v>
      </c>
      <c r="CT25" s="40">
        <v>1.6781999215460246</v>
      </c>
      <c r="CU25" s="40">
        <v>3.2598773378033457</v>
      </c>
      <c r="CV25" s="40">
        <v>3.4354678037073114</v>
      </c>
      <c r="CW25" s="40">
        <v>4.6220726322059988</v>
      </c>
      <c r="CX25" s="40">
        <v>8.1088228003035852</v>
      </c>
      <c r="CY25" s="40">
        <v>5.8292765968118232</v>
      </c>
      <c r="CZ25" s="40">
        <v>6.892995346392965</v>
      </c>
      <c r="DA25" s="40">
        <v>3.6311564848679865</v>
      </c>
      <c r="DB25" s="40">
        <v>0.72402204812058812</v>
      </c>
      <c r="DC25" s="40">
        <v>3.4097185746181822</v>
      </c>
      <c r="DD25" s="40">
        <v>1.191566434420352</v>
      </c>
      <c r="DE25" s="40">
        <v>3.5495950214757386</v>
      </c>
      <c r="DF25" s="40">
        <v>7.9153158200697931</v>
      </c>
      <c r="DG25" s="40">
        <v>5.1410534555460572</v>
      </c>
      <c r="DH25" s="40">
        <v>-0.49772754345632109</v>
      </c>
      <c r="DI25" s="40">
        <v>-0.92624569973621362</v>
      </c>
      <c r="DJ25" s="40">
        <v>2.9199899440287282</v>
      </c>
      <c r="DK25" s="40">
        <v>2.155094125707663</v>
      </c>
      <c r="DL25" s="40">
        <v>-1.7488056230535562</v>
      </c>
      <c r="DM25" s="40">
        <v>1.1620868002806333</v>
      </c>
      <c r="DN25" s="40">
        <v>-0.2654057256228981</v>
      </c>
      <c r="DO25" s="40">
        <v>0.30610015021683523</v>
      </c>
      <c r="DP25" s="40">
        <v>-100</v>
      </c>
      <c r="DQ25" s="40">
        <v>-100</v>
      </c>
      <c r="DR25" s="40">
        <v>-100</v>
      </c>
      <c r="DS25" s="40">
        <v>-100</v>
      </c>
      <c r="DT25" s="40">
        <v>-100</v>
      </c>
      <c r="DU25" s="40">
        <v>-100</v>
      </c>
      <c r="DV25" s="40">
        <v>-100</v>
      </c>
      <c r="DW25" s="40">
        <v>-100</v>
      </c>
      <c r="DX25" s="40">
        <v>8.7323279988174249</v>
      </c>
      <c r="DY25" s="40">
        <v>5.4703584608465832</v>
      </c>
      <c r="DZ25" s="40">
        <v>2.0133280900132888</v>
      </c>
      <c r="EA25" s="40">
        <v>2.2822427326329944</v>
      </c>
      <c r="EB25" s="40">
        <v>6.6884236523751923</v>
      </c>
      <c r="EC25" s="40">
        <v>7.1266809293308881</v>
      </c>
      <c r="ED25" s="40">
        <v>1.9995659110053197</v>
      </c>
      <c r="EE25" s="40">
        <v>6.4264292090941524</v>
      </c>
      <c r="EF25" s="40">
        <v>3.7519048199230269</v>
      </c>
      <c r="EG25" s="40">
        <v>5.7219243749365774</v>
      </c>
      <c r="EH25" s="40">
        <v>5.0847181212298551</v>
      </c>
      <c r="EI25" s="40">
        <v>2.5028665904480931</v>
      </c>
      <c r="EJ25" s="40">
        <v>3.5504088981233934</v>
      </c>
      <c r="EK25" s="40">
        <v>4.7889743932429525</v>
      </c>
      <c r="EL25" s="40">
        <v>4.5440549410496516</v>
      </c>
      <c r="EM25" s="40">
        <v>4.380453081797171</v>
      </c>
      <c r="EN25" s="40">
        <v>-1.1396871228565999</v>
      </c>
      <c r="EO25" s="40">
        <v>-19.977151992089787</v>
      </c>
      <c r="EP25" s="40">
        <v>4.7605692997255886</v>
      </c>
      <c r="EQ25" s="40">
        <v>4.8520782028468261</v>
      </c>
      <c r="ER25" s="40">
        <v>10.713672398547743</v>
      </c>
      <c r="ES25" s="40">
        <v>26.379301439284149</v>
      </c>
      <c r="ET25" s="40">
        <v>8.3684769513438795</v>
      </c>
      <c r="EU25" s="40">
        <v>16.246881140924202</v>
      </c>
      <c r="EV25" s="40">
        <v>8.5667617197883601</v>
      </c>
      <c r="EW25" s="40">
        <v>8.6909136004034195</v>
      </c>
      <c r="EX25" s="40">
        <v>11.902486099416038</v>
      </c>
      <c r="EY25" s="40">
        <v>1.7049429327765466</v>
      </c>
      <c r="EZ25" s="40">
        <v>3.7102118912188899</v>
      </c>
      <c r="FA25" s="40">
        <v>3.3439113192925731</v>
      </c>
      <c r="FB25" s="40">
        <v>2.8296739312273758</v>
      </c>
      <c r="FC25" s="40">
        <v>6.2264518077649313</v>
      </c>
      <c r="FD25" s="40">
        <v>3.8173224302011022</v>
      </c>
      <c r="FE25" s="40">
        <v>2.7510798968082071</v>
      </c>
      <c r="FF25" s="40">
        <v>3.9399788416616133</v>
      </c>
      <c r="FG25" s="40">
        <v>1.4632031238352994</v>
      </c>
      <c r="FH25" s="40">
        <v>-0.3198875633756586</v>
      </c>
      <c r="FI25" s="40">
        <v>-67.041414967660728</v>
      </c>
      <c r="FJ25" s="40">
        <v>-100</v>
      </c>
      <c r="FK25" s="40">
        <v>-100</v>
      </c>
      <c r="FL25" s="40">
        <v>4.5270544123971632</v>
      </c>
      <c r="FM25" s="40">
        <v>5.5508861730708929</v>
      </c>
      <c r="FN25" s="40">
        <v>4.2374884364432432</v>
      </c>
      <c r="FO25" s="40">
        <v>4.3143238638579646</v>
      </c>
      <c r="FP25" s="40">
        <v>-2.8993742539214082</v>
      </c>
      <c r="FQ25" s="40">
        <v>14.858383856720181</v>
      </c>
      <c r="FR25" s="40">
        <v>7.5169402034671435</v>
      </c>
      <c r="FS25" s="40">
        <v>0.10384778275422946</v>
      </c>
      <c r="FT25" s="40">
        <v>3.7224227487441937</v>
      </c>
      <c r="FU25" s="40">
        <v>-0.17458242101126586</v>
      </c>
      <c r="FV25" s="40">
        <v>4.5270544123971632</v>
      </c>
      <c r="FW25" s="40">
        <v>5.5508861730708929</v>
      </c>
      <c r="FX25" s="40">
        <v>4.2374884364432432</v>
      </c>
      <c r="FY25" s="40">
        <v>4.3143238638579646</v>
      </c>
      <c r="FZ25" s="40">
        <v>-2.8993742539214082</v>
      </c>
      <c r="GA25" s="40">
        <v>14.858383856720181</v>
      </c>
      <c r="GB25" s="40">
        <v>7.5169402034671435</v>
      </c>
      <c r="GC25" s="40">
        <v>4.0598603718085826</v>
      </c>
      <c r="GD25" s="40">
        <v>2.9721802776503807</v>
      </c>
      <c r="GE25" s="40">
        <v>-67.756650017443746</v>
      </c>
      <c r="GF25" s="40">
        <v>-7.0837952691945958</v>
      </c>
      <c r="GG25" s="40">
        <v>18.459691791204307</v>
      </c>
      <c r="GH25" s="40">
        <v>-4.6850085513227384</v>
      </c>
      <c r="GI25" s="40">
        <v>-6.3211428677161763</v>
      </c>
      <c r="GJ25" s="40">
        <v>2.7868039823146376</v>
      </c>
      <c r="GK25" s="40">
        <v>0.73247858418675094</v>
      </c>
      <c r="GL25" s="40">
        <v>-0.6261282915349824</v>
      </c>
      <c r="GM25" s="40">
        <v>20.720423669370476</v>
      </c>
      <c r="GN25" s="40">
        <v>-12.969773975677427</v>
      </c>
      <c r="GO25" s="40">
        <v>4.9320871737608627</v>
      </c>
      <c r="GP25" s="40">
        <v>2.0959076883115983</v>
      </c>
      <c r="GQ25" s="40">
        <v>0.4840807856440108</v>
      </c>
      <c r="GR25" s="40">
        <v>-10.819737841767605</v>
      </c>
      <c r="GS25" s="40">
        <v>10.866852343052628</v>
      </c>
      <c r="GT25" s="40">
        <v>-2.0881242465682703</v>
      </c>
      <c r="GU25" s="40">
        <v>-6.3624029200551746</v>
      </c>
      <c r="GV25" s="40">
        <v>2.6902101836402892</v>
      </c>
      <c r="GW25" s="40">
        <v>-2.8317766661896826</v>
      </c>
      <c r="GX25" s="40">
        <v>0.76030393334885105</v>
      </c>
      <c r="GY25" s="40">
        <v>18.787616119576668</v>
      </c>
      <c r="GZ25" s="40">
        <v>-13.612248782754463</v>
      </c>
      <c r="HA25" s="40">
        <v>8.494923335915189</v>
      </c>
      <c r="HB25" s="40">
        <v>4.150404365672955E-2</v>
      </c>
      <c r="HC25" s="40">
        <v>2.3959682190509852</v>
      </c>
      <c r="HD25" s="40">
        <v>-3.3671116828066232</v>
      </c>
      <c r="HE25" s="40">
        <v>2.4778925452981042</v>
      </c>
      <c r="HF25" s="40">
        <v>1.7441075824295353</v>
      </c>
      <c r="HG25" s="40">
        <v>-3.9562969237987318</v>
      </c>
      <c r="HH25" s="40">
        <v>-5.3298327689160061</v>
      </c>
      <c r="HI25" s="40">
        <v>-0.16692669463643028</v>
      </c>
      <c r="HJ25" s="40">
        <v>-3.0890922283675764</v>
      </c>
      <c r="HK25" s="40">
        <v>17.720924552821288</v>
      </c>
      <c r="HL25" s="40">
        <v>-9.7142252664111624</v>
      </c>
      <c r="HM25" s="40">
        <v>8.4586745632962561</v>
      </c>
      <c r="HN25" s="40">
        <v>4.9335678857204783</v>
      </c>
      <c r="HO25" s="40">
        <v>-2.6510232059124377</v>
      </c>
      <c r="HP25" s="40">
        <v>-5.1282761547997211</v>
      </c>
      <c r="HQ25" s="40">
        <v>4.3903206859053228</v>
      </c>
      <c r="HR25" s="40">
        <v>1.1598657296900683</v>
      </c>
      <c r="HS25" s="40">
        <v>-2.1649140245384615</v>
      </c>
      <c r="HT25" s="40">
        <v>-3.4083885621004839</v>
      </c>
      <c r="HU25" s="40">
        <v>0.84514159330583993</v>
      </c>
      <c r="HV25" s="40">
        <v>-5.3323600034040339</v>
      </c>
      <c r="HW25" s="40">
        <v>11.208595839040882</v>
      </c>
      <c r="HX25" s="40">
        <v>-7.3810712761523547</v>
      </c>
      <c r="HY25" s="40">
        <v>5.5163984890228619</v>
      </c>
      <c r="HZ25" s="40">
        <v>8.7495097507719493</v>
      </c>
      <c r="IA25" s="40">
        <v>-5.0662698204264984</v>
      </c>
      <c r="IB25" s="40">
        <v>-2.108697272633492</v>
      </c>
      <c r="IC25" s="40">
        <v>4.4078430944078235</v>
      </c>
      <c r="ID25" s="40">
        <v>1.3518062735960115</v>
      </c>
      <c r="IE25" s="40">
        <v>-1.8291808447082332</v>
      </c>
      <c r="IF25" s="40">
        <v>-4.279235433217039</v>
      </c>
      <c r="IG25" s="40">
        <v>1.4285495484167967</v>
      </c>
      <c r="IH25" s="40">
        <v>-5.523990510293558</v>
      </c>
      <c r="II25" s="40">
        <v>10.640234867072749</v>
      </c>
      <c r="IJ25" s="40">
        <v>-8.3222677271809289</v>
      </c>
      <c r="IK25" s="40">
        <v>10.517655143777674</v>
      </c>
      <c r="IL25" s="40">
        <v>2.9930824417130282</v>
      </c>
      <c r="IM25" s="40">
        <v>-6.993989425638361</v>
      </c>
      <c r="IN25" s="40">
        <v>2.7143263530506943</v>
      </c>
      <c r="IO25" s="40">
        <v>-8.9897137526747031</v>
      </c>
      <c r="IP25" s="40">
        <v>-41.976803057435006</v>
      </c>
      <c r="IQ25" s="40">
        <v>47.407807344902494</v>
      </c>
      <c r="IR25" s="40">
        <v>34.548867125159546</v>
      </c>
      <c r="IS25" s="40">
        <v>-2.2972921591270108</v>
      </c>
      <c r="IT25" s="40">
        <v>-9.2548351502337738</v>
      </c>
      <c r="IU25" s="40">
        <v>13.523540005907563</v>
      </c>
      <c r="IV25" s="40">
        <v>-7.7519784015023845</v>
      </c>
      <c r="IW25" s="40">
        <v>8.2265090078869321</v>
      </c>
      <c r="IX25" s="40">
        <v>4.768264840724612</v>
      </c>
      <c r="IY25" s="40">
        <v>-4.0098701491870798</v>
      </c>
      <c r="IZ25" s="40">
        <v>0.43576374861038403</v>
      </c>
      <c r="JA25" s="40">
        <v>0.76734742688306312</v>
      </c>
      <c r="JB25" s="40">
        <v>-6.983437929548316</v>
      </c>
      <c r="JC25" s="40">
        <v>-6.7958265160536087</v>
      </c>
      <c r="JD25" s="40">
        <v>13.035534770357458</v>
      </c>
      <c r="JE25" s="40">
        <v>-4.8711001184913272</v>
      </c>
      <c r="JF25" s="40">
        <v>5.7033353695764077</v>
      </c>
      <c r="JG25" s="40">
        <v>14.01451852007294</v>
      </c>
      <c r="JH25" s="40">
        <v>-5.4240515461540468</v>
      </c>
      <c r="JI25" s="40">
        <v>10.525661279735161</v>
      </c>
      <c r="JJ25" s="40">
        <v>-1.4741861182996985</v>
      </c>
      <c r="JK25" s="40">
        <v>-2.0962250076993314</v>
      </c>
      <c r="JL25" s="40">
        <v>-6.9300795084881344</v>
      </c>
      <c r="JM25" s="40">
        <v>-0.53952073100994369</v>
      </c>
      <c r="JN25" s="40">
        <v>-4.1978136813175269</v>
      </c>
      <c r="JO25" s="40">
        <v>-7.3041327062047401</v>
      </c>
      <c r="JP25" s="40">
        <v>16.251878718310138</v>
      </c>
      <c r="JQ25" s="40">
        <v>-1.839288819982059</v>
      </c>
      <c r="JR25" s="40">
        <v>4.0636723256821199</v>
      </c>
      <c r="JS25" s="40">
        <v>11.639574041919616</v>
      </c>
      <c r="JT25" s="40">
        <v>-11.773220438019223</v>
      </c>
      <c r="JU25" s="40">
        <v>8.1756008577190045</v>
      </c>
      <c r="JV25" s="40">
        <v>0.52142498391467029</v>
      </c>
      <c r="JW25" s="40">
        <v>-2.2160293474635608</v>
      </c>
      <c r="JX25" s="40">
        <v>-3.891379229148086</v>
      </c>
      <c r="JY25" s="40">
        <v>-2.5623537194292538</v>
      </c>
      <c r="JZ25" s="40">
        <v>-6.0985530967303703</v>
      </c>
      <c r="KA25" s="40">
        <v>-2.2106524962050287</v>
      </c>
      <c r="KB25" s="40">
        <v>10.954118804861523</v>
      </c>
      <c r="KC25" s="40">
        <v>-2.2181855348347312</v>
      </c>
      <c r="KD25" s="40">
        <v>5.6824574782254444</v>
      </c>
      <c r="KE25" s="40">
        <v>11.829413942224903</v>
      </c>
      <c r="KF25" s="40">
        <v>-10.761088672638621</v>
      </c>
      <c r="KG25" s="40">
        <v>11.780779812648262</v>
      </c>
      <c r="KH25" s="40">
        <v>-1.5981359062721765</v>
      </c>
      <c r="KI25" s="40">
        <v>-1.233176149025212</v>
      </c>
      <c r="KJ25" s="40">
        <v>-6.8241329904403614</v>
      </c>
      <c r="KK25" s="40">
        <v>-5.2957434310380478</v>
      </c>
      <c r="KL25" s="40">
        <v>-3.5947731180007025</v>
      </c>
      <c r="KM25" s="40">
        <v>-4.308246933594134</v>
      </c>
      <c r="KN25" s="40">
        <v>13.539640436873796</v>
      </c>
      <c r="KO25" s="40">
        <v>1.9043617435616937</v>
      </c>
      <c r="KP25" s="40">
        <v>2.9655969274852367</v>
      </c>
      <c r="KQ25" s="40">
        <v>5.8319319526269737</v>
      </c>
      <c r="KR25" s="40">
        <v>-11.145406465653124</v>
      </c>
      <c r="KS25" s="40">
        <v>16.120326876750042</v>
      </c>
      <c r="KT25" s="40">
        <v>-2.329453256781278</v>
      </c>
      <c r="KU25" s="40">
        <v>-5.0075917287641261</v>
      </c>
      <c r="KV25" s="40">
        <v>-4.0636075124990754</v>
      </c>
      <c r="KW25" s="40">
        <v>-6.6321098771982605</v>
      </c>
      <c r="KX25" s="40">
        <v>-3.0423454069784697</v>
      </c>
      <c r="KY25" s="40">
        <v>-100</v>
      </c>
      <c r="KZ25" s="40" t="e">
        <v>#DIV/0!</v>
      </c>
      <c r="LA25" s="40" t="e">
        <v>#DIV/0!</v>
      </c>
      <c r="LB25" s="40" t="e">
        <v>#DIV/0!</v>
      </c>
      <c r="LC25" s="40" t="e">
        <v>#DIV/0!</v>
      </c>
      <c r="LD25" s="40" t="e">
        <v>#DIV/0!</v>
      </c>
      <c r="LE25" s="40" t="e">
        <v>#DIV/0!</v>
      </c>
      <c r="LF25" s="40" t="e">
        <v>#DIV/0!</v>
      </c>
      <c r="LG25" s="40">
        <v>0.40458383836920575</v>
      </c>
      <c r="LH25" s="40">
        <v>6.8191309147077845</v>
      </c>
      <c r="LI25" s="40">
        <v>2.0269249753809788</v>
      </c>
      <c r="LJ25" s="40">
        <v>-0.63319900147907049</v>
      </c>
      <c r="LK25" s="40">
        <v>-2.6075533979177123</v>
      </c>
      <c r="LL25" s="40">
        <v>3.3178914655667313</v>
      </c>
      <c r="LM25" s="40">
        <v>2.2958754603914429</v>
      </c>
      <c r="LN25" s="40">
        <v>3.6473886246643161</v>
      </c>
      <c r="LO25" s="40">
        <v>-2.2074823594425652</v>
      </c>
      <c r="LP25" s="40">
        <v>-1.6269337488379279</v>
      </c>
      <c r="LQ25" s="40">
        <v>6.7355988315338777</v>
      </c>
      <c r="LR25" s="40">
        <v>1.0427022623516393</v>
      </c>
      <c r="LS25" s="40">
        <v>-0.35061840672494782</v>
      </c>
      <c r="LT25" s="40">
        <v>-2.2198470294290047</v>
      </c>
      <c r="LU25" s="40">
        <v>4.1131864183969924</v>
      </c>
      <c r="LV25" s="40">
        <v>2.0753222175043504</v>
      </c>
      <c r="LW25" s="40">
        <v>0.84128693642881558</v>
      </c>
      <c r="LX25" s="40">
        <v>-2.4483850186554008</v>
      </c>
      <c r="LY25" s="40">
        <v>3.9502588288716822</v>
      </c>
      <c r="LZ25" s="40">
        <v>-3.3229115843193995</v>
      </c>
      <c r="MA25" s="40">
        <v>-18.373645170795243</v>
      </c>
      <c r="MB25" s="40">
        <v>27.708060584685796</v>
      </c>
      <c r="MC25" s="40">
        <v>4.0410599215746146</v>
      </c>
      <c r="MD25" s="40">
        <v>2.0816723784163429</v>
      </c>
      <c r="ME25" s="40">
        <v>-6.8237781399314343</v>
      </c>
      <c r="MF25" s="40">
        <v>9.50786926624383</v>
      </c>
      <c r="MG25" s="40">
        <v>11.604860257557334</v>
      </c>
      <c r="MH25" s="40">
        <v>-4.6625897203239504</v>
      </c>
      <c r="MI25" s="40">
        <v>-6.7172261622424401</v>
      </c>
      <c r="MJ25" s="40">
        <v>12.743580971215948</v>
      </c>
      <c r="MK25" s="40">
        <v>1.4344393870852912</v>
      </c>
      <c r="ML25" s="40">
        <v>-2.782866435503081</v>
      </c>
      <c r="MM25" s="40">
        <v>-7.0466974147309003</v>
      </c>
      <c r="MN25" s="40">
        <v>12.182571001111086</v>
      </c>
      <c r="MO25" s="40">
        <v>4.7851284095894044</v>
      </c>
      <c r="MP25" s="40">
        <v>-4.9876718157733251</v>
      </c>
      <c r="MQ25" s="40">
        <v>-8.001362421646192</v>
      </c>
      <c r="MR25" s="40">
        <v>13.480598626982342</v>
      </c>
      <c r="MS25" s="40">
        <v>2.2882137043291664</v>
      </c>
      <c r="MT25" s="40">
        <v>-6.657396330075855</v>
      </c>
      <c r="MU25" s="40">
        <v>-69.581244990936924</v>
      </c>
      <c r="MV25" s="40">
        <v>-100</v>
      </c>
      <c r="MW25" s="40" t="e">
        <v>#DIV/0!</v>
      </c>
      <c r="MX25" s="76"/>
      <c r="MY25" s="73" t="s">
        <v>388</v>
      </c>
    </row>
    <row r="26" spans="1:363" s="13" customFormat="1" ht="18" customHeight="1">
      <c r="A26" s="571"/>
      <c r="B26" s="35"/>
      <c r="C26" s="36">
        <v>2.6</v>
      </c>
      <c r="D26" s="37">
        <v>0.92710639121706195</v>
      </c>
      <c r="E26" s="46">
        <v>18</v>
      </c>
      <c r="F26" s="39"/>
      <c r="G26" s="39" t="s">
        <v>693</v>
      </c>
      <c r="H26" s="40">
        <v>9.2625399460002598</v>
      </c>
      <c r="I26" s="40">
        <v>9.0622801002877509</v>
      </c>
      <c r="J26" s="40">
        <v>1.5362639023240376</v>
      </c>
      <c r="K26" s="40">
        <v>1.4815472476372662</v>
      </c>
      <c r="L26" s="40">
        <v>0.49218098306695879</v>
      </c>
      <c r="M26" s="40">
        <v>7.047792051867674</v>
      </c>
      <c r="N26" s="40">
        <v>6.1631689960626801</v>
      </c>
      <c r="O26" s="40">
        <v>6.8577157216632969</v>
      </c>
      <c r="P26" s="40">
        <v>3.0233658915265238</v>
      </c>
      <c r="Q26" s="40">
        <v>1.816514426659154</v>
      </c>
      <c r="R26" s="40">
        <v>8.0035878169435506</v>
      </c>
      <c r="S26" s="40">
        <v>9.6493887939811884</v>
      </c>
      <c r="T26" s="40">
        <v>12.055719489198395</v>
      </c>
      <c r="U26" s="40">
        <v>18.469456994864856</v>
      </c>
      <c r="V26" s="40">
        <v>13.465138847908364</v>
      </c>
      <c r="W26" s="40">
        <v>3.9929063540293299</v>
      </c>
      <c r="X26" s="40">
        <v>3.1111239162667772</v>
      </c>
      <c r="Y26" s="40">
        <v>0.54469813522224797</v>
      </c>
      <c r="Z26" s="40">
        <v>2.5419932359552035</v>
      </c>
      <c r="AA26" s="40">
        <v>1.4078501880916008</v>
      </c>
      <c r="AB26" s="40">
        <v>1.1018341191733043</v>
      </c>
      <c r="AC26" s="40">
        <v>-3.3798345493698605</v>
      </c>
      <c r="AD26" s="40">
        <v>2.9339116194826147</v>
      </c>
      <c r="AE26" s="40">
        <v>4.6857608085098406</v>
      </c>
      <c r="AF26" s="40">
        <v>0.17939515590622079</v>
      </c>
      <c r="AG26" s="40">
        <v>3.4687960922008472</v>
      </c>
      <c r="AH26" s="40">
        <v>8.1615632834727307</v>
      </c>
      <c r="AI26" s="40">
        <v>0.60963508636149299</v>
      </c>
      <c r="AJ26" s="40">
        <v>3.2275707698632345</v>
      </c>
      <c r="AK26" s="40">
        <v>4.126112621089419</v>
      </c>
      <c r="AL26" s="40">
        <v>4.1586334255007813</v>
      </c>
      <c r="AM26" s="40">
        <v>5.3572738524084684</v>
      </c>
      <c r="AN26" s="40">
        <v>4.6657798077284838</v>
      </c>
      <c r="AO26" s="40">
        <v>5.1203250528120066</v>
      </c>
      <c r="AP26" s="40">
        <v>5.5768928754384319</v>
      </c>
      <c r="AQ26" s="40">
        <v>2.3722820971132421</v>
      </c>
      <c r="AR26" s="40">
        <v>6.4837719959601543</v>
      </c>
      <c r="AS26" s="40">
        <v>4.6803582849767764</v>
      </c>
      <c r="AT26" s="40">
        <v>4.0331547423158298</v>
      </c>
      <c r="AU26" s="40">
        <v>4.1580248925549199</v>
      </c>
      <c r="AV26" s="40">
        <v>5.3446541981013667</v>
      </c>
      <c r="AW26" s="40">
        <v>4.0414168179750476</v>
      </c>
      <c r="AX26" s="40">
        <v>5.0257247772590432</v>
      </c>
      <c r="AY26" s="40">
        <v>5.3029528217623181</v>
      </c>
      <c r="AZ26" s="40">
        <v>5.4028841959520122</v>
      </c>
      <c r="BA26" s="40">
        <v>2.3525851119332373</v>
      </c>
      <c r="BB26" s="40">
        <v>6.6958750582017501E-2</v>
      </c>
      <c r="BC26" s="40">
        <v>3.4348244040581619</v>
      </c>
      <c r="BD26" s="40">
        <v>5.9863171290157595</v>
      </c>
      <c r="BE26" s="40">
        <v>6.1664582125599878</v>
      </c>
      <c r="BF26" s="40">
        <v>-6.7229802902097191</v>
      </c>
      <c r="BG26" s="40">
        <v>-54.108696990703528</v>
      </c>
      <c r="BH26" s="40">
        <v>-29.897381075529751</v>
      </c>
      <c r="BI26" s="40">
        <v>-6.34712499056252</v>
      </c>
      <c r="BJ26" s="40">
        <v>4.7190343703620528</v>
      </c>
      <c r="BK26" s="40">
        <v>1.9573132594915137</v>
      </c>
      <c r="BL26" s="40">
        <v>2.7450434758822979</v>
      </c>
      <c r="BM26" s="40">
        <v>2.4824311321146837</v>
      </c>
      <c r="BN26" s="40">
        <v>2.8365364136356988</v>
      </c>
      <c r="BO26" s="40">
        <v>4.3704415070879463</v>
      </c>
      <c r="BP26" s="40">
        <v>0.99668259876671073</v>
      </c>
      <c r="BQ26" s="40">
        <v>1.7912809341267462</v>
      </c>
      <c r="BR26" s="40">
        <v>10.882926939069577</v>
      </c>
      <c r="BS26" s="40">
        <v>125.77593133824462</v>
      </c>
      <c r="BT26" s="40">
        <v>38.032483890113895</v>
      </c>
      <c r="BU26" s="40">
        <v>-20.226122979403854</v>
      </c>
      <c r="BV26" s="40">
        <v>-25.00988747285129</v>
      </c>
      <c r="BW26" s="40">
        <v>-10.698404818439727</v>
      </c>
      <c r="BX26" s="40">
        <v>-2.9347865988530515</v>
      </c>
      <c r="BY26" s="40">
        <v>-0.20995915014081845</v>
      </c>
      <c r="BZ26" s="40">
        <v>1.7146297309787144</v>
      </c>
      <c r="CA26" s="40">
        <v>2.9633229285991121</v>
      </c>
      <c r="CB26" s="40">
        <v>1.3645126856296059</v>
      </c>
      <c r="CC26" s="40">
        <v>0.80893026488656972</v>
      </c>
      <c r="CD26" s="40">
        <v>3.4129191135366739</v>
      </c>
      <c r="CE26" s="40">
        <v>8.4686888312873094</v>
      </c>
      <c r="CF26" s="40">
        <v>8.576582113667115</v>
      </c>
      <c r="CG26" s="40">
        <v>19.413554217618056</v>
      </c>
      <c r="CH26" s="40">
        <v>10.199733962705196</v>
      </c>
      <c r="CI26" s="40">
        <v>8.3704642293872809</v>
      </c>
      <c r="CJ26" s="40">
        <v>7.2145209643964563</v>
      </c>
      <c r="CK26" s="40">
        <v>5.4004628092850169</v>
      </c>
      <c r="CL26" s="40">
        <v>8.7513606411539655</v>
      </c>
      <c r="CM26" s="40">
        <v>3.7611992679589719</v>
      </c>
      <c r="CN26" s="40">
        <v>2.5905186226586494</v>
      </c>
      <c r="CO26" s="40">
        <v>4.8873083997492728</v>
      </c>
      <c r="CP26" s="40">
        <v>3.6208737485343221</v>
      </c>
      <c r="CQ26" s="40">
        <v>3.1377458075705533</v>
      </c>
      <c r="CR26" s="40">
        <v>8.959504107091476</v>
      </c>
      <c r="CS26" s="40">
        <v>7.8185465608122655</v>
      </c>
      <c r="CT26" s="40">
        <v>8.2402746218579068</v>
      </c>
      <c r="CU26" s="40">
        <v>9.8937746465000345</v>
      </c>
      <c r="CV26" s="40">
        <v>8.8614929801061209</v>
      </c>
      <c r="CW26" s="40">
        <v>9.266298696665757</v>
      </c>
      <c r="CX26" s="40">
        <v>2.9786652828359905</v>
      </c>
      <c r="CY26" s="40">
        <v>4.5035324242626871</v>
      </c>
      <c r="CZ26" s="40">
        <v>6.7617987027406343</v>
      </c>
      <c r="DA26" s="40">
        <v>3.5916375212674723</v>
      </c>
      <c r="DB26" s="40">
        <v>5.237648970807939</v>
      </c>
      <c r="DC26" s="40">
        <v>8.5017219697938629</v>
      </c>
      <c r="DD26" s="40">
        <v>7.8556427895273089</v>
      </c>
      <c r="DE26" s="40">
        <v>9.752549742187739</v>
      </c>
      <c r="DF26" s="40">
        <v>14.109046033087381</v>
      </c>
      <c r="DG26" s="40">
        <v>10.796818986514495</v>
      </c>
      <c r="DH26" s="40">
        <v>8.8907801402116462</v>
      </c>
      <c r="DI26" s="40">
        <v>8.0736686474283346</v>
      </c>
      <c r="DJ26" s="40">
        <v>9.5111829644378076</v>
      </c>
      <c r="DK26" s="40">
        <v>7.2906405542513681</v>
      </c>
      <c r="DL26" s="40">
        <v>6.798666284162195</v>
      </c>
      <c r="DM26" s="40">
        <v>8.6567640142131381</v>
      </c>
      <c r="DN26" s="40">
        <v>7.4669644793133898</v>
      </c>
      <c r="DO26" s="40">
        <v>7.7180786626690292</v>
      </c>
      <c r="DP26" s="40">
        <v>-100</v>
      </c>
      <c r="DQ26" s="40">
        <v>-100</v>
      </c>
      <c r="DR26" s="40">
        <v>-100</v>
      </c>
      <c r="DS26" s="40">
        <v>-100</v>
      </c>
      <c r="DT26" s="40">
        <v>-100</v>
      </c>
      <c r="DU26" s="40">
        <v>-100</v>
      </c>
      <c r="DV26" s="40">
        <v>-100</v>
      </c>
      <c r="DW26" s="40">
        <v>-100</v>
      </c>
      <c r="DX26" s="40">
        <v>6.6351377766469</v>
      </c>
      <c r="DY26" s="40">
        <v>3.0919982031630155</v>
      </c>
      <c r="DZ26" s="40">
        <v>5.3409466131564898</v>
      </c>
      <c r="EA26" s="40">
        <v>6.4594489744140873</v>
      </c>
      <c r="EB26" s="40">
        <v>14.552038768498051</v>
      </c>
      <c r="EC26" s="40">
        <v>2.4689495772244783</v>
      </c>
      <c r="ED26" s="40">
        <v>1.6971212301587713</v>
      </c>
      <c r="EE26" s="40">
        <v>1.4949843692849498</v>
      </c>
      <c r="EF26" s="40">
        <v>3.7662654452818174</v>
      </c>
      <c r="EG26" s="40">
        <v>2.6917132148159624</v>
      </c>
      <c r="EH26" s="40">
        <v>4.7180381230427031</v>
      </c>
      <c r="EI26" s="40">
        <v>4.2647003487428492</v>
      </c>
      <c r="EJ26" s="40">
        <v>5.0893600441810065</v>
      </c>
      <c r="EK26" s="40">
        <v>4.4978806509547979</v>
      </c>
      <c r="EL26" s="40">
        <v>5.2399647108789082</v>
      </c>
      <c r="EM26" s="40">
        <v>1.9901794672247917</v>
      </c>
      <c r="EN26" s="40">
        <v>1.9395334020075694</v>
      </c>
      <c r="EO26" s="40">
        <v>-29.195372846485796</v>
      </c>
      <c r="EP26" s="40">
        <v>3.1618727805817599</v>
      </c>
      <c r="EQ26" s="40">
        <v>3.2831516446087505</v>
      </c>
      <c r="ER26" s="40">
        <v>4.1910054466810465</v>
      </c>
      <c r="ES26" s="40">
        <v>28.616770018072543</v>
      </c>
      <c r="ET26" s="40">
        <v>-13.175338996083426</v>
      </c>
      <c r="EU26" s="40">
        <v>1.5736183737177925</v>
      </c>
      <c r="EV26" s="40">
        <v>1.8232663319677869</v>
      </c>
      <c r="EW26" s="40">
        <v>11.713554302262423</v>
      </c>
      <c r="EX26" s="40">
        <v>8.5030470071962441</v>
      </c>
      <c r="EY26" s="40">
        <v>5.8661371054623288</v>
      </c>
      <c r="EZ26" s="40">
        <v>3.679667967767088</v>
      </c>
      <c r="FA26" s="40">
        <v>6.5537472671204853</v>
      </c>
      <c r="FB26" s="40">
        <v>9.0189851862447057</v>
      </c>
      <c r="FC26" s="40">
        <v>5.4525077212624495</v>
      </c>
      <c r="FD26" s="40">
        <v>5.2139624622130611</v>
      </c>
      <c r="FE26" s="40">
        <v>8.6769838149793657</v>
      </c>
      <c r="FF26" s="40">
        <v>11.122086777992052</v>
      </c>
      <c r="FG26" s="40">
        <v>8.2535431539739079</v>
      </c>
      <c r="FH26" s="40">
        <v>7.6244820540742637</v>
      </c>
      <c r="FI26" s="40">
        <v>-63.374782231185414</v>
      </c>
      <c r="FJ26" s="40">
        <v>-100</v>
      </c>
      <c r="FK26" s="40">
        <v>-100</v>
      </c>
      <c r="FL26" s="40">
        <v>5.3333077599078536</v>
      </c>
      <c r="FM26" s="40">
        <v>4.5859195107898358</v>
      </c>
      <c r="FN26" s="40">
        <v>3.8704694965739463</v>
      </c>
      <c r="FO26" s="40">
        <v>4.1559238545840742</v>
      </c>
      <c r="FP26" s="40">
        <v>-5.0832149704673668</v>
      </c>
      <c r="FQ26" s="40">
        <v>3.1117668626058332</v>
      </c>
      <c r="FR26" s="40">
        <v>6.7919948016018168</v>
      </c>
      <c r="FS26" s="40">
        <v>2.1167837173036332</v>
      </c>
      <c r="FT26" s="40">
        <v>6.0562132882920849</v>
      </c>
      <c r="FU26" s="40">
        <v>7.6490123072154006</v>
      </c>
      <c r="FV26" s="40">
        <v>5.3333077599078536</v>
      </c>
      <c r="FW26" s="40">
        <v>4.5859195107898358</v>
      </c>
      <c r="FX26" s="40">
        <v>3.8704694965739463</v>
      </c>
      <c r="FY26" s="40">
        <v>4.1559238545840742</v>
      </c>
      <c r="FZ26" s="40">
        <v>-5.0832149704673668</v>
      </c>
      <c r="GA26" s="40">
        <v>3.1117668626058332</v>
      </c>
      <c r="GB26" s="40">
        <v>6.7919948016018168</v>
      </c>
      <c r="GC26" s="40">
        <v>6.1335630660087617</v>
      </c>
      <c r="GD26" s="40">
        <v>8.3323042052154932</v>
      </c>
      <c r="GE26" s="40">
        <v>-66.20041918270914</v>
      </c>
      <c r="GF26" s="40">
        <v>-12.032806658365885</v>
      </c>
      <c r="GG26" s="40">
        <v>6.1791334207858029</v>
      </c>
      <c r="GH26" s="40">
        <v>20.883919126922152</v>
      </c>
      <c r="GI26" s="40">
        <v>-7.1866238634257229E-2</v>
      </c>
      <c r="GJ26" s="40">
        <v>6.4622308335007688</v>
      </c>
      <c r="GK26" s="40">
        <v>-2.3390704069028345</v>
      </c>
      <c r="GL26" s="40">
        <v>-4.3795914582789806</v>
      </c>
      <c r="GM26" s="40">
        <v>2.548781761277624</v>
      </c>
      <c r="GN26" s="40">
        <v>6.947031588643668</v>
      </c>
      <c r="GO26" s="40">
        <v>-7.5818896984601452</v>
      </c>
      <c r="GP26" s="40">
        <v>9.0834820362011897</v>
      </c>
      <c r="GQ26" s="40">
        <v>-11.900642027288583</v>
      </c>
      <c r="GR26" s="40">
        <v>-12.194035717978295</v>
      </c>
      <c r="GS26" s="40">
        <v>-1.1479266523739824</v>
      </c>
      <c r="GT26" s="40">
        <v>20.818776256721478</v>
      </c>
      <c r="GU26" s="40">
        <v>-1.0460879282554174</v>
      </c>
      <c r="GV26" s="40">
        <v>13.407298320680837</v>
      </c>
      <c r="GW26" s="40">
        <v>-3.1461221761494187</v>
      </c>
      <c r="GX26" s="40">
        <v>-3.7540181800763719</v>
      </c>
      <c r="GY26" s="40">
        <v>-1.1309516231725354</v>
      </c>
      <c r="GZ26" s="40">
        <v>5.6942169419948101</v>
      </c>
      <c r="HA26" s="40">
        <v>-1.9659281400932684</v>
      </c>
      <c r="HB26" s="40">
        <v>10.745738864355189</v>
      </c>
      <c r="HC26" s="40">
        <v>-9.9672414707475809</v>
      </c>
      <c r="HD26" s="40">
        <v>-7.1682823793359205</v>
      </c>
      <c r="HE26" s="40">
        <v>-5.3235786479701233</v>
      </c>
      <c r="HF26" s="40">
        <v>10.732651567237511</v>
      </c>
      <c r="HG26" s="40">
        <v>-1.8851434453280689</v>
      </c>
      <c r="HH26" s="40">
        <v>10.584601766571339</v>
      </c>
      <c r="HI26" s="40">
        <v>-1.2221442911653639</v>
      </c>
      <c r="HJ26" s="40">
        <v>-4.8185255854931626</v>
      </c>
      <c r="HK26" s="40">
        <v>-1.4293064099651787</v>
      </c>
      <c r="HL26" s="40">
        <v>1.0089759209784432</v>
      </c>
      <c r="HM26" s="40">
        <v>4.4402112277674348</v>
      </c>
      <c r="HN26" s="40">
        <v>12.630538827412451</v>
      </c>
      <c r="HO26" s="40">
        <v>-13.842845254031147</v>
      </c>
      <c r="HP26" s="40">
        <v>-4.1201432047678566</v>
      </c>
      <c r="HQ26" s="40">
        <v>-1.029584509757413</v>
      </c>
      <c r="HR26" s="40">
        <v>3.0012078979197838</v>
      </c>
      <c r="HS26" s="40">
        <v>0.66787629115792413</v>
      </c>
      <c r="HT26" s="40">
        <v>11.54718271318653</v>
      </c>
      <c r="HU26" s="40">
        <v>-1.191293861385347</v>
      </c>
      <c r="HV26" s="40">
        <v>-3.7231928283914044</v>
      </c>
      <c r="HW26" s="40">
        <v>-2.0762579217608277</v>
      </c>
      <c r="HX26" s="40">
        <v>1.4476403039312942</v>
      </c>
      <c r="HY26" s="40">
        <v>4.8938251203324228</v>
      </c>
      <c r="HZ26" s="40">
        <v>9.21182637183054</v>
      </c>
      <c r="IA26" s="40">
        <v>-10.382589565724771</v>
      </c>
      <c r="IB26" s="40">
        <v>-5.7439685549649226</v>
      </c>
      <c r="IC26" s="40">
        <v>-1.6414853913872918</v>
      </c>
      <c r="ID26" s="40">
        <v>3.12483941074737</v>
      </c>
      <c r="IE26" s="40">
        <v>1.814743776955936</v>
      </c>
      <c r="IF26" s="40">
        <v>10.167212753949386</v>
      </c>
      <c r="IG26" s="40">
        <v>-0.25649117536512733</v>
      </c>
      <c r="IH26" s="40">
        <v>-3.4690586051826529</v>
      </c>
      <c r="II26" s="40">
        <v>-1.9833293395183205</v>
      </c>
      <c r="IJ26" s="40">
        <v>-1.4881962877853425</v>
      </c>
      <c r="IK26" s="40">
        <v>2.5514505571906625</v>
      </c>
      <c r="IL26" s="40">
        <v>12.887472794820766</v>
      </c>
      <c r="IM26" s="40">
        <v>-8.1719397959783464</v>
      </c>
      <c r="IN26" s="40">
        <v>-5.5837650108185812</v>
      </c>
      <c r="IO26" s="40">
        <v>-13.582978463834024</v>
      </c>
      <c r="IP26" s="40">
        <v>-49.263674290754345</v>
      </c>
      <c r="IQ26" s="40">
        <v>55.530126970738678</v>
      </c>
      <c r="IR26" s="40">
        <v>47.176758364761668</v>
      </c>
      <c r="IS26" s="40">
        <v>11.529346299031346</v>
      </c>
      <c r="IT26" s="40">
        <v>-6.0148377971432723</v>
      </c>
      <c r="IU26" s="40">
        <v>-1.2260448375937045</v>
      </c>
      <c r="IV26" s="40">
        <v>-1.7399886350017084</v>
      </c>
      <c r="IW26" s="40">
        <v>2.9057943200072316</v>
      </c>
      <c r="IX26" s="40">
        <v>14.57129719756449</v>
      </c>
      <c r="IY26" s="40">
        <v>-11.140268104967404</v>
      </c>
      <c r="IZ26" s="40">
        <v>-4.8409387988783976</v>
      </c>
      <c r="JA26" s="40">
        <v>-5.8645082628667922</v>
      </c>
      <c r="JB26" s="40">
        <v>3.3075289938913102</v>
      </c>
      <c r="JC26" s="40">
        <v>-4.913647711396635</v>
      </c>
      <c r="JD26" s="40">
        <v>-14.941321845463136</v>
      </c>
      <c r="JE26" s="40">
        <v>4.8413157465616337</v>
      </c>
      <c r="JF26" s="40">
        <v>11.921753752193155</v>
      </c>
      <c r="JG26" s="40">
        <v>7.3610725186015031</v>
      </c>
      <c r="JH26" s="40">
        <v>1.0183793394405143</v>
      </c>
      <c r="JI26" s="40">
        <v>4.8904748138156435</v>
      </c>
      <c r="JJ26" s="40">
        <v>15.97782445752236</v>
      </c>
      <c r="JK26" s="40">
        <v>-12.520078366528423</v>
      </c>
      <c r="JL26" s="40">
        <v>-5.3625089241323991</v>
      </c>
      <c r="JM26" s="40">
        <v>-3.4329005659932221</v>
      </c>
      <c r="JN26" s="40">
        <v>8.3581462782707661</v>
      </c>
      <c r="JO26" s="40">
        <v>-4.8190657747245922</v>
      </c>
      <c r="JP26" s="40">
        <v>-6.4516594853543836</v>
      </c>
      <c r="JQ26" s="40">
        <v>-3.2481264018311293</v>
      </c>
      <c r="JR26" s="40">
        <v>10.063899206845178</v>
      </c>
      <c r="JS26" s="40">
        <v>6.2158960207193843</v>
      </c>
      <c r="JT26" s="40">
        <v>-0.69084076627360957</v>
      </c>
      <c r="JU26" s="40">
        <v>8.225159076761372</v>
      </c>
      <c r="JV26" s="40">
        <v>10.656069802288144</v>
      </c>
      <c r="JW26" s="40">
        <v>-13.507066294879394</v>
      </c>
      <c r="JX26" s="40">
        <v>-3.2437710041883037</v>
      </c>
      <c r="JY26" s="40">
        <v>-4.5988750080529428</v>
      </c>
      <c r="JZ26" s="40">
        <v>7.8529310045111629</v>
      </c>
      <c r="KA26" s="40">
        <v>0.55355885889889578</v>
      </c>
      <c r="KB26" s="40">
        <v>-7.4312407153421418</v>
      </c>
      <c r="KC26" s="40">
        <v>-2.8696852026439785</v>
      </c>
      <c r="KD26" s="40">
        <v>11.74525728438627</v>
      </c>
      <c r="KE26" s="40">
        <v>5.218162322932713</v>
      </c>
      <c r="KF26" s="40">
        <v>-0.32155577610826924</v>
      </c>
      <c r="KG26" s="40">
        <v>1.9974371300596943</v>
      </c>
      <c r="KH26" s="40">
        <v>12.294620898065943</v>
      </c>
      <c r="KI26" s="40">
        <v>-11.63799956592014</v>
      </c>
      <c r="KJ26" s="40">
        <v>-6.1168290170295023</v>
      </c>
      <c r="KK26" s="40">
        <v>-3.0830060847188037</v>
      </c>
      <c r="KL26" s="40">
        <v>11.19812013973187</v>
      </c>
      <c r="KM26" s="40">
        <v>-4.5192568276846146E-2</v>
      </c>
      <c r="KN26" s="40">
        <v>-5.8031912360128644</v>
      </c>
      <c r="KO26" s="40">
        <v>0.98578655762568701</v>
      </c>
      <c r="KP26" s="40">
        <v>8.5016435975601894</v>
      </c>
      <c r="KQ26" s="40">
        <v>3.4080931660869851</v>
      </c>
      <c r="KR26" s="40">
        <v>-1.0695383165329559</v>
      </c>
      <c r="KS26" s="40">
        <v>3.354130004538348</v>
      </c>
      <c r="KT26" s="40">
        <v>10.017639119675906</v>
      </c>
      <c r="KU26" s="40">
        <v>-12.043177785032327</v>
      </c>
      <c r="KV26" s="40">
        <v>-4.4834368318752951</v>
      </c>
      <c r="KW26" s="40">
        <v>-4.1442542760343457</v>
      </c>
      <c r="KX26" s="40">
        <v>11.457952780067998</v>
      </c>
      <c r="KY26" s="40">
        <v>-100</v>
      </c>
      <c r="KZ26" s="40" t="e">
        <v>#DIV/0!</v>
      </c>
      <c r="LA26" s="40" t="e">
        <v>#DIV/0!</v>
      </c>
      <c r="LB26" s="40" t="e">
        <v>#DIV/0!</v>
      </c>
      <c r="LC26" s="40" t="e">
        <v>#DIV/0!</v>
      </c>
      <c r="LD26" s="40" t="e">
        <v>#DIV/0!</v>
      </c>
      <c r="LE26" s="40" t="e">
        <v>#DIV/0!</v>
      </c>
      <c r="LF26" s="40" t="e">
        <v>#DIV/0!</v>
      </c>
      <c r="LG26" s="40">
        <v>22.918513036284381</v>
      </c>
      <c r="LH26" s="40">
        <v>-0.38862699375937382</v>
      </c>
      <c r="LI26" s="40">
        <v>4.710045379448502</v>
      </c>
      <c r="LJ26" s="40">
        <v>-16.82634963650429</v>
      </c>
      <c r="LK26" s="40">
        <v>18.834329746111592</v>
      </c>
      <c r="LL26" s="40">
        <v>1.7843916967715074</v>
      </c>
      <c r="LM26" s="40">
        <v>5.8218488781810294</v>
      </c>
      <c r="LN26" s="40">
        <v>-10.503846180469125</v>
      </c>
      <c r="LO26" s="40">
        <v>6.2995392636016447</v>
      </c>
      <c r="LP26" s="40">
        <v>1.0177196549038428</v>
      </c>
      <c r="LQ26" s="40">
        <v>5.6115135600780945</v>
      </c>
      <c r="LR26" s="40">
        <v>-8.5010780455905177</v>
      </c>
      <c r="LS26" s="40">
        <v>5.1987536997862804</v>
      </c>
      <c r="LT26" s="40">
        <v>3.0110131262164259</v>
      </c>
      <c r="LU26" s="40">
        <v>5.154307816388453</v>
      </c>
      <c r="LV26" s="40">
        <v>-7.7773865866455338</v>
      </c>
      <c r="LW26" s="40">
        <v>4.6066586010974788</v>
      </c>
      <c r="LX26" s="40">
        <v>3.7425383051139249</v>
      </c>
      <c r="LY26" s="40">
        <v>1.9071676373967819</v>
      </c>
      <c r="LZ26" s="40">
        <v>-7.8231822947993521</v>
      </c>
      <c r="MA26" s="40">
        <v>-27.342854996040302</v>
      </c>
      <c r="MB26" s="40">
        <v>51.1521911606537</v>
      </c>
      <c r="MC26" s="40">
        <v>2.0269714485738035</v>
      </c>
      <c r="MD26" s="40">
        <v>-7.0129526195417498</v>
      </c>
      <c r="ME26" s="40">
        <v>-10.309654186740445</v>
      </c>
      <c r="MF26" s="40">
        <v>2.0375317750467303</v>
      </c>
      <c r="MG26" s="40">
        <v>19.35835443430247</v>
      </c>
      <c r="MH26" s="40">
        <v>-6.7844087624467164</v>
      </c>
      <c r="MI26" s="40">
        <v>-1.59785991610282</v>
      </c>
      <c r="MJ26" s="40">
        <v>-0.8948987807654305</v>
      </c>
      <c r="MK26" s="40">
        <v>16.45763196296393</v>
      </c>
      <c r="ML26" s="40">
        <v>-8.7096042873376405</v>
      </c>
      <c r="MM26" s="40">
        <v>1.1299222939552322</v>
      </c>
      <c r="MN26" s="40">
        <v>1.3980065348197854</v>
      </c>
      <c r="MO26" s="40">
        <v>12.647804534176643</v>
      </c>
      <c r="MP26" s="40">
        <v>-8.9161132795330786</v>
      </c>
      <c r="MQ26" s="40">
        <v>4.458521199574264</v>
      </c>
      <c r="MR26" s="40">
        <v>3.6793411607784776</v>
      </c>
      <c r="MS26" s="40">
        <v>9.7398755092138742</v>
      </c>
      <c r="MT26" s="40">
        <v>-9.4454015438628005</v>
      </c>
      <c r="MU26" s="40">
        <v>-64.452176551980799</v>
      </c>
      <c r="MV26" s="40">
        <v>-100</v>
      </c>
      <c r="MW26" s="40" t="e">
        <v>#DIV/0!</v>
      </c>
      <c r="MX26" s="76"/>
      <c r="MY26" s="73" t="s">
        <v>694</v>
      </c>
    </row>
    <row r="27" spans="1:363" s="13" customFormat="1" ht="30" customHeight="1">
      <c r="A27" s="571"/>
      <c r="B27" s="35"/>
      <c r="C27" s="36">
        <v>2.7</v>
      </c>
      <c r="D27" s="37">
        <v>0.38260864516027698</v>
      </c>
      <c r="E27" s="38">
        <v>21</v>
      </c>
      <c r="F27" s="39"/>
      <c r="G27" s="39" t="s">
        <v>702</v>
      </c>
      <c r="H27" s="40">
        <v>3.9196355233809754</v>
      </c>
      <c r="I27" s="40">
        <v>4.3267056198868374</v>
      </c>
      <c r="J27" s="40">
        <v>3.8185875062631993</v>
      </c>
      <c r="K27" s="40">
        <v>5.284151621895532</v>
      </c>
      <c r="L27" s="40">
        <v>3.0394103746676109</v>
      </c>
      <c r="M27" s="40">
        <v>3.2966977464475633</v>
      </c>
      <c r="N27" s="40">
        <v>2.1446733087483949</v>
      </c>
      <c r="O27" s="40">
        <v>6.3561430967596237</v>
      </c>
      <c r="P27" s="40">
        <v>3.2795192683065153</v>
      </c>
      <c r="Q27" s="40">
        <v>5.1220806208341401</v>
      </c>
      <c r="R27" s="40">
        <v>9.5310155976976887</v>
      </c>
      <c r="S27" s="40">
        <v>3.9141050205800241</v>
      </c>
      <c r="T27" s="40">
        <v>2.6162479692350757</v>
      </c>
      <c r="U27" s="40">
        <v>3.8689026939488826</v>
      </c>
      <c r="V27" s="40">
        <v>7.5627597116365735</v>
      </c>
      <c r="W27" s="40">
        <v>6.4793815873957641</v>
      </c>
      <c r="X27" s="40">
        <v>5.9125255895231987</v>
      </c>
      <c r="Y27" s="40">
        <v>1.554057947778432</v>
      </c>
      <c r="Z27" s="40">
        <v>3.7986399140899749</v>
      </c>
      <c r="AA27" s="40">
        <v>3.6175608434073467</v>
      </c>
      <c r="AB27" s="40">
        <v>2.8596531614273317</v>
      </c>
      <c r="AC27" s="40">
        <v>9.2568946180117848</v>
      </c>
      <c r="AD27" s="40">
        <v>11.510348039593524</v>
      </c>
      <c r="AE27" s="40">
        <v>-1.5806546717825967</v>
      </c>
      <c r="AF27" s="40">
        <v>8.7686635295740558</v>
      </c>
      <c r="AG27" s="40">
        <v>8.6674953372537686</v>
      </c>
      <c r="AH27" s="40">
        <v>6.1675752963080299</v>
      </c>
      <c r="AI27" s="40">
        <v>7.5368733800398076</v>
      </c>
      <c r="AJ27" s="40">
        <v>2.4469453880203531</v>
      </c>
      <c r="AK27" s="40">
        <v>5.4825520872477682</v>
      </c>
      <c r="AL27" s="40">
        <v>4.6770392985437752</v>
      </c>
      <c r="AM27" s="40">
        <v>6.4432057324291065</v>
      </c>
      <c r="AN27" s="40">
        <v>5.805947372004411</v>
      </c>
      <c r="AO27" s="40">
        <v>5.019819883685102</v>
      </c>
      <c r="AP27" s="40">
        <v>2.9146089937503348</v>
      </c>
      <c r="AQ27" s="40">
        <v>8.2051049019398903</v>
      </c>
      <c r="AR27" s="40">
        <v>4.5216971039228895</v>
      </c>
      <c r="AS27" s="40">
        <v>6.1742170211317244</v>
      </c>
      <c r="AT27" s="40">
        <v>8.0022191180959936</v>
      </c>
      <c r="AU27" s="40">
        <v>3.1503971283717931</v>
      </c>
      <c r="AV27" s="40">
        <v>3.506459942957747</v>
      </c>
      <c r="AW27" s="40">
        <v>5.1488578247313086</v>
      </c>
      <c r="AX27" s="40">
        <v>6.7046082025125742</v>
      </c>
      <c r="AY27" s="40">
        <v>3.7416792399687324</v>
      </c>
      <c r="AZ27" s="40">
        <v>0.79203630880904541</v>
      </c>
      <c r="BA27" s="40">
        <v>1.5601237310875149</v>
      </c>
      <c r="BB27" s="40">
        <v>4.4348076748355112</v>
      </c>
      <c r="BC27" s="40">
        <v>3.2252035996815067</v>
      </c>
      <c r="BD27" s="40">
        <v>4.0089352026858336</v>
      </c>
      <c r="BE27" s="40">
        <v>5.5014882866772723</v>
      </c>
      <c r="BF27" s="40">
        <v>3.5291219876765609</v>
      </c>
      <c r="BG27" s="40">
        <v>4.4565065671220481</v>
      </c>
      <c r="BH27" s="40">
        <v>3.0431355540617773</v>
      </c>
      <c r="BI27" s="40">
        <v>36.102709626704296</v>
      </c>
      <c r="BJ27" s="40">
        <v>21.187126705066746</v>
      </c>
      <c r="BK27" s="40">
        <v>23.037760505980202</v>
      </c>
      <c r="BL27" s="40">
        <v>24.568003755017955</v>
      </c>
      <c r="BM27" s="40">
        <v>17.947492354674011</v>
      </c>
      <c r="BN27" s="40">
        <v>13.810996266909711</v>
      </c>
      <c r="BO27" s="40">
        <v>17.537895007478113</v>
      </c>
      <c r="BP27" s="40">
        <v>18.921493051346076</v>
      </c>
      <c r="BQ27" s="40">
        <v>21.369439006158501</v>
      </c>
      <c r="BR27" s="40">
        <v>23.823969296983179</v>
      </c>
      <c r="BS27" s="40">
        <v>14.126015699453845</v>
      </c>
      <c r="BT27" s="40">
        <v>7.2865341161496815</v>
      </c>
      <c r="BU27" s="40">
        <v>11.019034887394952</v>
      </c>
      <c r="BV27" s="40">
        <v>8.9106225033931423</v>
      </c>
      <c r="BW27" s="40">
        <v>12.969250871119513</v>
      </c>
      <c r="BX27" s="40">
        <v>14.714284404694041</v>
      </c>
      <c r="BY27" s="40">
        <v>18.443902579898435</v>
      </c>
      <c r="BZ27" s="40">
        <v>19.167761287391954</v>
      </c>
      <c r="CA27" s="40">
        <v>21.108455138160437</v>
      </c>
      <c r="CB27" s="40">
        <v>19.986811789138258</v>
      </c>
      <c r="CC27" s="40">
        <v>5.3938798924280036</v>
      </c>
      <c r="CD27" s="40">
        <v>6.0008179895001774</v>
      </c>
      <c r="CE27" s="40">
        <v>6.6906633654681116</v>
      </c>
      <c r="CF27" s="40">
        <v>3.6720505556684344</v>
      </c>
      <c r="CG27" s="40">
        <v>4.3965629406915241</v>
      </c>
      <c r="CH27" s="40">
        <v>9.5184679775700118</v>
      </c>
      <c r="CI27" s="40">
        <v>8.5927867467504342</v>
      </c>
      <c r="CJ27" s="40">
        <v>3.4062706730104964</v>
      </c>
      <c r="CK27" s="40">
        <v>2.3638716083444109</v>
      </c>
      <c r="CL27" s="40">
        <v>1.8435325260221873</v>
      </c>
      <c r="CM27" s="40">
        <v>4.9143807200879621</v>
      </c>
      <c r="CN27" s="40">
        <v>3.3829077932672931</v>
      </c>
      <c r="CO27" s="40">
        <v>9.0449744374313497</v>
      </c>
      <c r="CP27" s="40">
        <v>4.9881102144507992</v>
      </c>
      <c r="CQ27" s="40">
        <v>2.4877752328904137</v>
      </c>
      <c r="CR27" s="40">
        <v>3.3311256530816848</v>
      </c>
      <c r="CS27" s="40">
        <v>-4.6422428645745697</v>
      </c>
      <c r="CT27" s="40">
        <v>-3.8059453669876149</v>
      </c>
      <c r="CU27" s="40">
        <v>-4.712302897319617</v>
      </c>
      <c r="CV27" s="40">
        <v>-6.6803414895801581</v>
      </c>
      <c r="CW27" s="40">
        <v>-2.1994656480030415</v>
      </c>
      <c r="CX27" s="40">
        <v>-6.4573782763033876</v>
      </c>
      <c r="CY27" s="40">
        <v>-0.2381696301248013</v>
      </c>
      <c r="CZ27" s="40">
        <v>3.6909877804216791</v>
      </c>
      <c r="DA27" s="40">
        <v>6.4006704966151062</v>
      </c>
      <c r="DB27" s="40">
        <v>5.9448524947268027</v>
      </c>
      <c r="DC27" s="40">
        <v>7.5670073409644232</v>
      </c>
      <c r="DD27" s="40">
        <v>4.4196644425478837</v>
      </c>
      <c r="DE27" s="40">
        <v>8.7877254770105679</v>
      </c>
      <c r="DF27" s="40">
        <v>7.3582300976115675</v>
      </c>
      <c r="DG27" s="40">
        <v>5.6094042860887185</v>
      </c>
      <c r="DH27" s="40">
        <v>5.4476337971270539</v>
      </c>
      <c r="DI27" s="40">
        <v>2.4984217150592087</v>
      </c>
      <c r="DJ27" s="40">
        <v>5.4523412379845269</v>
      </c>
      <c r="DK27" s="40">
        <v>5.6757401070393314</v>
      </c>
      <c r="DL27" s="40">
        <v>1.9049659654543518</v>
      </c>
      <c r="DM27" s="40">
        <v>6.9254097799023526</v>
      </c>
      <c r="DN27" s="40">
        <v>6.3641841777231747</v>
      </c>
      <c r="DO27" s="40">
        <v>6.7195414482163187</v>
      </c>
      <c r="DP27" s="40">
        <v>-100</v>
      </c>
      <c r="DQ27" s="40">
        <v>-100</v>
      </c>
      <c r="DR27" s="40">
        <v>-100</v>
      </c>
      <c r="DS27" s="40">
        <v>-100</v>
      </c>
      <c r="DT27" s="40">
        <v>-100</v>
      </c>
      <c r="DU27" s="40">
        <v>-100</v>
      </c>
      <c r="DV27" s="40">
        <v>-100</v>
      </c>
      <c r="DW27" s="40">
        <v>-100</v>
      </c>
      <c r="DX27" s="40">
        <v>4.0236010717449062</v>
      </c>
      <c r="DY27" s="40">
        <v>3.8437235747887968</v>
      </c>
      <c r="DZ27" s="40">
        <v>3.8718439382481478</v>
      </c>
      <c r="EA27" s="40">
        <v>6.0505888811789532</v>
      </c>
      <c r="EB27" s="40">
        <v>4.7592079126187059</v>
      </c>
      <c r="EC27" s="40">
        <v>4.7873780978821827</v>
      </c>
      <c r="ED27" s="40">
        <v>3.4078693672639986</v>
      </c>
      <c r="EE27" s="40">
        <v>6.2923610193174255</v>
      </c>
      <c r="EF27" s="40">
        <v>7.8089736891106156</v>
      </c>
      <c r="EG27" s="40">
        <v>5.0291253630060595</v>
      </c>
      <c r="EH27" s="40">
        <v>5.6439437238537238</v>
      </c>
      <c r="EI27" s="40">
        <v>5.323360403271522</v>
      </c>
      <c r="EJ27" s="40">
        <v>6.3067917607983333</v>
      </c>
      <c r="EK27" s="40">
        <v>3.8658042736040841</v>
      </c>
      <c r="EL27" s="40">
        <v>3.6564921489863167</v>
      </c>
      <c r="EM27" s="40">
        <v>3.0268616240991548</v>
      </c>
      <c r="EN27" s="40">
        <v>4.3485210585954235</v>
      </c>
      <c r="EO27" s="40">
        <v>13.321926790920656</v>
      </c>
      <c r="EP27" s="40">
        <v>22.94839620850162</v>
      </c>
      <c r="EQ27" s="40">
        <v>16.459221041646984</v>
      </c>
      <c r="ER27" s="40">
        <v>21.498959230220464</v>
      </c>
      <c r="ES27" s="40">
        <v>10.752824128384916</v>
      </c>
      <c r="ET27" s="40">
        <v>12.247821550436626</v>
      </c>
      <c r="EU27" s="40">
        <v>19.545009957061254</v>
      </c>
      <c r="EV27" s="40">
        <v>9.9139138506243398</v>
      </c>
      <c r="EW27" s="40">
        <v>4.9027156984771096</v>
      </c>
      <c r="EX27" s="40">
        <v>7.0443902075224827</v>
      </c>
      <c r="EY27" s="40">
        <v>3.040628510882911</v>
      </c>
      <c r="EZ27" s="40">
        <v>5.8149866031230033</v>
      </c>
      <c r="FA27" s="40">
        <v>0.2232023724889558</v>
      </c>
      <c r="FB27" s="40">
        <v>-5.0932123393495345</v>
      </c>
      <c r="FC27" s="40">
        <v>-2.8833344904531941</v>
      </c>
      <c r="FD27" s="40">
        <v>5.3918059233731128</v>
      </c>
      <c r="FE27" s="40">
        <v>6.9497845128747286</v>
      </c>
      <c r="FF27" s="40">
        <v>6.1305470189819005</v>
      </c>
      <c r="FG27" s="40">
        <v>4.4946783165821245</v>
      </c>
      <c r="FH27" s="40">
        <v>5.1782217824579249</v>
      </c>
      <c r="FI27" s="40">
        <v>-64.050333342768027</v>
      </c>
      <c r="FJ27" s="40">
        <v>-100</v>
      </c>
      <c r="FK27" s="40">
        <v>-100</v>
      </c>
      <c r="FL27" s="40">
        <v>4.4394993057198775</v>
      </c>
      <c r="FM27" s="40">
        <v>4.7941201307612431</v>
      </c>
      <c r="FN27" s="40">
        <v>5.8866652143735791</v>
      </c>
      <c r="FO27" s="40">
        <v>4.1530594709788176</v>
      </c>
      <c r="FP27" s="40">
        <v>14.532413828236528</v>
      </c>
      <c r="FQ27" s="40">
        <v>15.693279172104127</v>
      </c>
      <c r="FR27" s="40">
        <v>6.1043524290044502</v>
      </c>
      <c r="FS27" s="40">
        <v>-2.7960948552015452</v>
      </c>
      <c r="FT27" s="40">
        <v>5.9319775335805076</v>
      </c>
      <c r="FU27" s="40">
        <v>5.566888187747665</v>
      </c>
      <c r="FV27" s="40">
        <v>4.4394993057198775</v>
      </c>
      <c r="FW27" s="40">
        <v>4.7941201307612431</v>
      </c>
      <c r="FX27" s="40">
        <v>5.8866652143735791</v>
      </c>
      <c r="FY27" s="40">
        <v>4.1530594709788176</v>
      </c>
      <c r="FZ27" s="40">
        <v>14.532413828236528</v>
      </c>
      <c r="GA27" s="40">
        <v>15.693279172104127</v>
      </c>
      <c r="GB27" s="40">
        <v>6.1043524290044502</v>
      </c>
      <c r="GC27" s="40">
        <v>-0.74085200987751421</v>
      </c>
      <c r="GD27" s="40">
        <v>5.7366854963592573</v>
      </c>
      <c r="GE27" s="40">
        <v>-65.476006801175515</v>
      </c>
      <c r="GF27" s="40">
        <v>9.7373475622809025</v>
      </c>
      <c r="GG27" s="40">
        <v>1.6343462718194672</v>
      </c>
      <c r="GH27" s="40">
        <v>8.1190196248279989</v>
      </c>
      <c r="GI27" s="40">
        <v>15.536633523644099</v>
      </c>
      <c r="GJ27" s="40">
        <v>-19.12352247045537</v>
      </c>
      <c r="GK27" s="40">
        <v>11.84823397538328</v>
      </c>
      <c r="GL27" s="40">
        <v>-4.7199111235192106</v>
      </c>
      <c r="GM27" s="40">
        <v>13.378578405308161</v>
      </c>
      <c r="GN27" s="40">
        <v>-9.033957416238735</v>
      </c>
      <c r="GO27" s="40">
        <v>-12.352460381809379</v>
      </c>
      <c r="GP27" s="40">
        <v>13.31986783236556</v>
      </c>
      <c r="GQ27" s="40">
        <v>-15.51662794531596</v>
      </c>
      <c r="GR27" s="40">
        <v>10.167206582065759</v>
      </c>
      <c r="GS27" s="40">
        <v>1.1393411626275025</v>
      </c>
      <c r="GT27" s="40">
        <v>9.6452911643048651</v>
      </c>
      <c r="GU27" s="40">
        <v>13.073301266688858</v>
      </c>
      <c r="GV27" s="40">
        <v>-18.921575504078774</v>
      </c>
      <c r="GW27" s="40">
        <v>10.600837866270311</v>
      </c>
      <c r="GX27" s="40">
        <v>-0.79147116963707731</v>
      </c>
      <c r="GY27" s="40">
        <v>10.098812650352571</v>
      </c>
      <c r="GZ27" s="40">
        <v>-7.4110750127895955</v>
      </c>
      <c r="HA27" s="40">
        <v>-8.676426757127814</v>
      </c>
      <c r="HB27" s="40">
        <v>7.5086593746347177</v>
      </c>
      <c r="HC27" s="40">
        <v>-16.571800774075399</v>
      </c>
      <c r="HD27" s="40">
        <v>11.512037196754775</v>
      </c>
      <c r="HE27" s="40">
        <v>4.73612764470559</v>
      </c>
      <c r="HF27" s="40">
        <v>8.5409376669431509</v>
      </c>
      <c r="HG27" s="40">
        <v>12.47134173173734</v>
      </c>
      <c r="HH27" s="40">
        <v>-22.258080677967996</v>
      </c>
      <c r="HI27" s="40">
        <v>13.045374806992399</v>
      </c>
      <c r="HJ27" s="40">
        <v>-0.96454268790805031</v>
      </c>
      <c r="HK27" s="40">
        <v>9.293498037603797</v>
      </c>
      <c r="HL27" s="40">
        <v>-1.6526100448084264</v>
      </c>
      <c r="HM27" s="40">
        <v>-6.79285300816926</v>
      </c>
      <c r="HN27" s="40">
        <v>-5.1125562893145684</v>
      </c>
      <c r="HO27" s="40">
        <v>-7.7988814066904126</v>
      </c>
      <c r="HP27" s="40">
        <v>11.408317330581369</v>
      </c>
      <c r="HQ27" s="40">
        <v>2.3266495970387666</v>
      </c>
      <c r="HR27" s="40">
        <v>9.9408462316719977</v>
      </c>
      <c r="HS27" s="40">
        <v>7.1478558186104095</v>
      </c>
      <c r="HT27" s="40">
        <v>-19.954508910055097</v>
      </c>
      <c r="HU27" s="40">
        <v>12.18210886102294</v>
      </c>
      <c r="HV27" s="40">
        <v>0.70643598746546843</v>
      </c>
      <c r="HW27" s="40">
        <v>8.6391754353739998</v>
      </c>
      <c r="HX27" s="40">
        <v>-2.3833212058399482</v>
      </c>
      <c r="HY27" s="40">
        <v>-8.6612689041808295</v>
      </c>
      <c r="HZ27" s="40">
        <v>-0.23471010597599218</v>
      </c>
      <c r="IA27" s="40">
        <v>-10.93749782890319</v>
      </c>
      <c r="IB27" s="40">
        <v>13.169716814445991</v>
      </c>
      <c r="IC27" s="40">
        <v>4.0884081038284847</v>
      </c>
      <c r="ID27" s="40">
        <v>5.0019346086390755</v>
      </c>
      <c r="IE27" s="40">
        <v>7.5177173817427843</v>
      </c>
      <c r="IF27" s="40">
        <v>-18.684380020668868</v>
      </c>
      <c r="IG27" s="40">
        <v>13.841921072504576</v>
      </c>
      <c r="IH27" s="40">
        <v>-2.089938235993813</v>
      </c>
      <c r="II27" s="40">
        <v>5.55028408314584</v>
      </c>
      <c r="IJ27" s="40">
        <v>-1.6394316493607874</v>
      </c>
      <c r="IK27" s="40">
        <v>-6.0759039589912902</v>
      </c>
      <c r="IL27" s="40">
        <v>-1.3902300317699314</v>
      </c>
      <c r="IM27" s="40">
        <v>-10.261295746853278</v>
      </c>
      <c r="IN27" s="40">
        <v>14.793729304494804</v>
      </c>
      <c r="IO27" s="40">
        <v>2.1424595528207107</v>
      </c>
      <c r="IP27" s="40">
        <v>5.942512226785837</v>
      </c>
      <c r="IQ27" s="40">
        <v>6.0629260036670445</v>
      </c>
      <c r="IR27" s="40">
        <v>7.4043035924103151</v>
      </c>
      <c r="IS27" s="40">
        <v>1.365912193822453</v>
      </c>
      <c r="IT27" s="40">
        <v>-0.59476564896672812</v>
      </c>
      <c r="IU27" s="40">
        <v>6.8630323726792852</v>
      </c>
      <c r="IV27" s="40">
        <v>-6.8670763452683872</v>
      </c>
      <c r="IW27" s="40">
        <v>-9.3698837466423868</v>
      </c>
      <c r="IX27" s="40">
        <v>1.8388834946634063</v>
      </c>
      <c r="IY27" s="40">
        <v>-9.2049360455331026</v>
      </c>
      <c r="IZ27" s="40">
        <v>17.156707081501366</v>
      </c>
      <c r="JA27" s="40">
        <v>4.2081505785410513</v>
      </c>
      <c r="JB27" s="40">
        <v>-2.3549569418598963</v>
      </c>
      <c r="JC27" s="40">
        <v>-0.29334101071628993</v>
      </c>
      <c r="JD27" s="40">
        <v>11.140901566203837</v>
      </c>
      <c r="JE27" s="40">
        <v>-0.55917339894885743</v>
      </c>
      <c r="JF27" s="40">
        <v>3.1096379690092988</v>
      </c>
      <c r="JG27" s="40">
        <v>8.5137432834078197</v>
      </c>
      <c r="JH27" s="40">
        <v>-3.8391165181625269</v>
      </c>
      <c r="JI27" s="40">
        <v>-8.8160063634914252</v>
      </c>
      <c r="JJ27" s="40">
        <v>3.4973697566532422</v>
      </c>
      <c r="JK27" s="40">
        <v>-10.045832574948761</v>
      </c>
      <c r="JL27" s="40">
        <v>2.9079757235276844</v>
      </c>
      <c r="JM27" s="40">
        <v>4.8082603446499235</v>
      </c>
      <c r="JN27" s="40">
        <v>-1.7194903226634466</v>
      </c>
      <c r="JO27" s="40">
        <v>-3.1143544766874243</v>
      </c>
      <c r="JP27" s="40">
        <v>11.917610035224698</v>
      </c>
      <c r="JQ27" s="40">
        <v>4.3195932605305245</v>
      </c>
      <c r="JR27" s="40">
        <v>2.2381259916498095</v>
      </c>
      <c r="JS27" s="40">
        <v>3.331002416156565</v>
      </c>
      <c r="JT27" s="40">
        <v>-4.8084776057111043</v>
      </c>
      <c r="JU27" s="40">
        <v>-9.2795155569775005</v>
      </c>
      <c r="JV27" s="40">
        <v>6.6180854577368535</v>
      </c>
      <c r="JW27" s="40">
        <v>-11.358925890856639</v>
      </c>
      <c r="JX27" s="40">
        <v>8.5440313269141654</v>
      </c>
      <c r="JY27" s="40">
        <v>0.90901708416370752</v>
      </c>
      <c r="JZ27" s="40">
        <v>-4.0600810414590001</v>
      </c>
      <c r="KA27" s="40">
        <v>-2.317102807628217</v>
      </c>
      <c r="KB27" s="40">
        <v>3.2816802242773662</v>
      </c>
      <c r="KC27" s="40">
        <v>5.2344869976931108</v>
      </c>
      <c r="KD27" s="40">
        <v>1.2748201435588129</v>
      </c>
      <c r="KE27" s="40">
        <v>1.1968402240235747</v>
      </c>
      <c r="KF27" s="40">
        <v>-0.23772156322206683</v>
      </c>
      <c r="KG27" s="40">
        <v>-13.229186168849608</v>
      </c>
      <c r="KH27" s="40">
        <v>13.706620145981432</v>
      </c>
      <c r="KI27" s="40">
        <v>-7.8677636705621268</v>
      </c>
      <c r="KJ27" s="40">
        <v>11.380535172892905</v>
      </c>
      <c r="KK27" s="40">
        <v>0.47672519798356916</v>
      </c>
      <c r="KL27" s="40">
        <v>-2.5911148687609256</v>
      </c>
      <c r="KM27" s="40">
        <v>-5.1752428672529902</v>
      </c>
      <c r="KN27" s="40">
        <v>7.6021373466972619</v>
      </c>
      <c r="KO27" s="40">
        <v>3.8516819775769449</v>
      </c>
      <c r="KP27" s="40">
        <v>-0.37490917261337131</v>
      </c>
      <c r="KQ27" s="40">
        <v>1.0418288172735686</v>
      </c>
      <c r="KR27" s="40">
        <v>-3.0279227873331394</v>
      </c>
      <c r="KS27" s="40">
        <v>-10.728523263927087</v>
      </c>
      <c r="KT27" s="40">
        <v>13.947505554939113</v>
      </c>
      <c r="KU27" s="40">
        <v>-11.155271796888456</v>
      </c>
      <c r="KV27" s="40">
        <v>16.867801799803118</v>
      </c>
      <c r="KW27" s="40">
        <v>-5.0652819274503713E-2</v>
      </c>
      <c r="KX27" s="40">
        <v>-2.2656767919344389</v>
      </c>
      <c r="KY27" s="40">
        <v>-100</v>
      </c>
      <c r="KZ27" s="40" t="e">
        <v>#DIV/0!</v>
      </c>
      <c r="LA27" s="40" t="e">
        <v>#DIV/0!</v>
      </c>
      <c r="LB27" s="40" t="e">
        <v>#DIV/0!</v>
      </c>
      <c r="LC27" s="40" t="e">
        <v>#DIV/0!</v>
      </c>
      <c r="LD27" s="40" t="e">
        <v>#DIV/0!</v>
      </c>
      <c r="LE27" s="40" t="e">
        <v>#DIV/0!</v>
      </c>
      <c r="LF27" s="40" t="e">
        <v>#DIV/0!</v>
      </c>
      <c r="LG27" s="40">
        <v>15.973223722064461</v>
      </c>
      <c r="LH27" s="40">
        <v>2.5948447816859073</v>
      </c>
      <c r="LI27" s="40">
        <v>-7.0251435303522811</v>
      </c>
      <c r="LJ27" s="40">
        <v>-5.9663921656585472</v>
      </c>
      <c r="LK27" s="40">
        <v>15.77268295071903</v>
      </c>
      <c r="LL27" s="40">
        <v>2.6226269549844119</v>
      </c>
      <c r="LM27" s="40">
        <v>-5.0749663632521305</v>
      </c>
      <c r="LN27" s="40">
        <v>-7.1114420219906265</v>
      </c>
      <c r="LO27" s="40">
        <v>15.803814705074146</v>
      </c>
      <c r="LP27" s="40">
        <v>1.2716168198598155</v>
      </c>
      <c r="LQ27" s="40">
        <v>-2.4270976007344274</v>
      </c>
      <c r="LR27" s="40">
        <v>-5.7860790085313027</v>
      </c>
      <c r="LS27" s="40">
        <v>12.81781985280206</v>
      </c>
      <c r="LT27" s="40">
        <v>1.8644395177389157</v>
      </c>
      <c r="LU27" s="40">
        <v>-2.7231888289430657</v>
      </c>
      <c r="LV27" s="40">
        <v>-4.9063793496540313</v>
      </c>
      <c r="LW27" s="40">
        <v>10.227327918731859</v>
      </c>
      <c r="LX27" s="40">
        <v>1.6591605772101161</v>
      </c>
      <c r="LY27" s="40">
        <v>-3.3140678796150524</v>
      </c>
      <c r="LZ27" s="40">
        <v>-3.6864899061465906</v>
      </c>
      <c r="MA27" s="40">
        <v>19.706279092840191</v>
      </c>
      <c r="MB27" s="40">
        <v>10.294901497138341</v>
      </c>
      <c r="MC27" s="40">
        <v>-8.4171189892513354</v>
      </c>
      <c r="MD27" s="40">
        <v>0.4814486267924849</v>
      </c>
      <c r="ME27" s="40">
        <v>9.1186999413824736</v>
      </c>
      <c r="MF27" s="40">
        <v>11.783717648792646</v>
      </c>
      <c r="MG27" s="40">
        <v>-2.463350547904497</v>
      </c>
      <c r="MH27" s="40">
        <v>-7.6137992550408171</v>
      </c>
      <c r="MI27" s="40">
        <v>4.1437572034312069</v>
      </c>
      <c r="MJ27" s="40">
        <v>14.065873425415873</v>
      </c>
      <c r="MK27" s="40">
        <v>-6.1114959606420314</v>
      </c>
      <c r="ML27" s="40">
        <v>-5.1263105105304589</v>
      </c>
      <c r="MM27" s="40">
        <v>-1.3597110475579228</v>
      </c>
      <c r="MN27" s="40">
        <v>8.015163876705131</v>
      </c>
      <c r="MO27" s="40">
        <v>-3.9253285593759983</v>
      </c>
      <c r="MP27" s="40">
        <v>2.957709858001877</v>
      </c>
      <c r="MQ27" s="40">
        <v>9.8461690860588647E-2</v>
      </c>
      <c r="MR27" s="40">
        <v>7.1877655555227022</v>
      </c>
      <c r="MS27" s="40">
        <v>-5.4061986059135876</v>
      </c>
      <c r="MT27" s="40">
        <v>3.6311993693218767</v>
      </c>
      <c r="MU27" s="40">
        <v>-65.786583289732718</v>
      </c>
      <c r="MV27" s="40">
        <v>-100</v>
      </c>
      <c r="MW27" s="40" t="e">
        <v>#DIV/0!</v>
      </c>
      <c r="MX27" s="72"/>
      <c r="MY27" s="73" t="s">
        <v>703</v>
      </c>
    </row>
    <row r="28" spans="1:363" s="13" customFormat="1" ht="18" customHeight="1">
      <c r="A28" s="571"/>
      <c r="B28" s="35"/>
      <c r="C28" s="36">
        <v>2.8</v>
      </c>
      <c r="D28" s="37">
        <v>2.9729763069999402</v>
      </c>
      <c r="E28" s="46">
        <v>23</v>
      </c>
      <c r="F28" s="39"/>
      <c r="G28" s="39" t="s">
        <v>709</v>
      </c>
      <c r="H28" s="40">
        <v>7.1017803418452132</v>
      </c>
      <c r="I28" s="40">
        <v>3.5235092947076225</v>
      </c>
      <c r="J28" s="40">
        <v>3.8157532140655945</v>
      </c>
      <c r="K28" s="40">
        <v>4.3835344556911906</v>
      </c>
      <c r="L28" s="40">
        <v>3.9651322774787019</v>
      </c>
      <c r="M28" s="40">
        <v>4.361298811969931</v>
      </c>
      <c r="N28" s="40">
        <v>3.8281855642437534</v>
      </c>
      <c r="O28" s="40">
        <v>6.3273391912307915</v>
      </c>
      <c r="P28" s="40">
        <v>4.2226651823876011</v>
      </c>
      <c r="Q28" s="40">
        <v>4.5120982512558641</v>
      </c>
      <c r="R28" s="40">
        <v>4.8744185187132132</v>
      </c>
      <c r="S28" s="40">
        <v>2.1506068912439105</v>
      </c>
      <c r="T28" s="40">
        <v>2.2158235728059594</v>
      </c>
      <c r="U28" s="40">
        <v>6.0893623359551867</v>
      </c>
      <c r="V28" s="40">
        <v>4.7085430127919352</v>
      </c>
      <c r="W28" s="40">
        <v>4.6490554282187162</v>
      </c>
      <c r="X28" s="40">
        <v>5.0042495594950083</v>
      </c>
      <c r="Y28" s="40">
        <v>3.9519982187925962</v>
      </c>
      <c r="Z28" s="40">
        <v>6.2630546895523906</v>
      </c>
      <c r="AA28" s="40">
        <v>5.5381005383608795</v>
      </c>
      <c r="AB28" s="40">
        <v>3.792454058820141</v>
      </c>
      <c r="AC28" s="40">
        <v>3.8667728317971068</v>
      </c>
      <c r="AD28" s="40">
        <v>4.1451936434815195</v>
      </c>
      <c r="AE28" s="40">
        <v>4.1596623768815704</v>
      </c>
      <c r="AF28" s="40">
        <v>7.4290161341958623</v>
      </c>
      <c r="AG28" s="40">
        <v>5.6086860426323994</v>
      </c>
      <c r="AH28" s="40">
        <v>5.1561613533832826</v>
      </c>
      <c r="AI28" s="40">
        <v>5.4312977198728305</v>
      </c>
      <c r="AJ28" s="40">
        <v>5.9493323049760676</v>
      </c>
      <c r="AK28" s="40">
        <v>5.8429488310614204</v>
      </c>
      <c r="AL28" s="40">
        <v>7.4689985592668791</v>
      </c>
      <c r="AM28" s="40">
        <v>5.3072995273840888</v>
      </c>
      <c r="AN28" s="40">
        <v>5.4212721042418366</v>
      </c>
      <c r="AO28" s="40">
        <v>4.1403983529995685</v>
      </c>
      <c r="AP28" s="40">
        <v>4.1668288231136756</v>
      </c>
      <c r="AQ28" s="40">
        <v>4.3430718203284187</v>
      </c>
      <c r="AR28" s="40">
        <v>5.7827125015873975</v>
      </c>
      <c r="AS28" s="40">
        <v>4.9509221705229578</v>
      </c>
      <c r="AT28" s="40">
        <v>4.1985431012610377</v>
      </c>
      <c r="AU28" s="40">
        <v>4.4769429544005135</v>
      </c>
      <c r="AV28" s="40">
        <v>4.0459377416948996</v>
      </c>
      <c r="AW28" s="40">
        <v>5.12693471030002</v>
      </c>
      <c r="AX28" s="40">
        <v>4.166628729478532</v>
      </c>
      <c r="AY28" s="40">
        <v>5.0831840768263987</v>
      </c>
      <c r="AZ28" s="40">
        <v>4.1237156709302383</v>
      </c>
      <c r="BA28" s="40">
        <v>3.2341122179939248</v>
      </c>
      <c r="BB28" s="40">
        <v>4.1859854940390164</v>
      </c>
      <c r="BC28" s="40">
        <v>4.9562113487336745</v>
      </c>
      <c r="BD28" s="40">
        <v>4.2738064476846063</v>
      </c>
      <c r="BE28" s="40">
        <v>5.9288300294311682</v>
      </c>
      <c r="BF28" s="40">
        <v>-11.095150145555849</v>
      </c>
      <c r="BG28" s="40">
        <v>-71.922522835390993</v>
      </c>
      <c r="BH28" s="40">
        <v>-50.742846892599438</v>
      </c>
      <c r="BI28" s="40">
        <v>-20.046673767253495</v>
      </c>
      <c r="BJ28" s="40">
        <v>-9.6767903222804676</v>
      </c>
      <c r="BK28" s="40">
        <v>-8.2736871050100689</v>
      </c>
      <c r="BL28" s="40">
        <v>-6.657587296626545</v>
      </c>
      <c r="BM28" s="40">
        <v>-2.4793661994608129</v>
      </c>
      <c r="BN28" s="40">
        <v>-2.0895080516736044</v>
      </c>
      <c r="BO28" s="40">
        <v>-0.30168709120206927</v>
      </c>
      <c r="BP28" s="40">
        <v>0.27968120172943145</v>
      </c>
      <c r="BQ28" s="40">
        <v>-0.83643048489457783</v>
      </c>
      <c r="BR28" s="40">
        <v>8.7416854154704708</v>
      </c>
      <c r="BS28" s="40">
        <v>214.38772579734268</v>
      </c>
      <c r="BT28" s="40">
        <v>48.024164925730418</v>
      </c>
      <c r="BU28" s="40">
        <v>-28.16936804563106</v>
      </c>
      <c r="BV28" s="40">
        <v>-37.14204739587246</v>
      </c>
      <c r="BW28" s="40">
        <v>-17.638090638841774</v>
      </c>
      <c r="BX28" s="40">
        <v>-10.06514125151682</v>
      </c>
      <c r="BY28" s="40">
        <v>-1.322173033507184</v>
      </c>
      <c r="BZ28" s="40">
        <v>3.6349046397635192</v>
      </c>
      <c r="CA28" s="40">
        <v>2.8241920210990088</v>
      </c>
      <c r="CB28" s="40">
        <v>5.4773810989699854</v>
      </c>
      <c r="CC28" s="40">
        <v>6.0543886181327196</v>
      </c>
      <c r="CD28" s="40">
        <v>6.5722418399002578</v>
      </c>
      <c r="CE28" s="40">
        <v>7.5662768063420742</v>
      </c>
      <c r="CF28" s="40">
        <v>6.1308006960874053</v>
      </c>
      <c r="CG28" s="40">
        <v>32.209267685397037</v>
      </c>
      <c r="CH28" s="40">
        <v>34.71748527192068</v>
      </c>
      <c r="CI28" s="40">
        <v>16.656485996449021</v>
      </c>
      <c r="CJ28" s="40">
        <v>10.061633998772223</v>
      </c>
      <c r="CK28" s="40">
        <v>3.4839215930108338</v>
      </c>
      <c r="CL28" s="40">
        <v>0.14696415853585165</v>
      </c>
      <c r="CM28" s="40">
        <v>2.2066702645092278</v>
      </c>
      <c r="CN28" s="40">
        <v>1.0984275980596721</v>
      </c>
      <c r="CO28" s="40">
        <v>5.1632998789483509</v>
      </c>
      <c r="CP28" s="40">
        <v>4.4914684569781826</v>
      </c>
      <c r="CQ28" s="40">
        <v>1.772505151376464</v>
      </c>
      <c r="CR28" s="40">
        <v>3.6638709665590454</v>
      </c>
      <c r="CS28" s="40">
        <v>3.5420770722420798</v>
      </c>
      <c r="CT28" s="40">
        <v>2.9578914546763286</v>
      </c>
      <c r="CU28" s="40">
        <v>3.3808060043540138</v>
      </c>
      <c r="CV28" s="40">
        <v>8.0393545387790653</v>
      </c>
      <c r="CW28" s="40">
        <v>6.5437962754087096</v>
      </c>
      <c r="CX28" s="40">
        <v>6.9042602379664402</v>
      </c>
      <c r="CY28" s="40">
        <v>5.2546820085209305</v>
      </c>
      <c r="CZ28" s="40">
        <v>6.6297430940967246</v>
      </c>
      <c r="DA28" s="40">
        <v>5.0510087601895179</v>
      </c>
      <c r="DB28" s="40">
        <v>7.5701178208750406</v>
      </c>
      <c r="DC28" s="40">
        <v>11.243337010404034</v>
      </c>
      <c r="DD28" s="40">
        <v>9.8394978459267008</v>
      </c>
      <c r="DE28" s="40">
        <v>8.9051994037307054</v>
      </c>
      <c r="DF28" s="40">
        <v>12.207120497952133</v>
      </c>
      <c r="DG28" s="40">
        <v>9.3240027437446997</v>
      </c>
      <c r="DH28" s="40">
        <v>6.6175742776642323</v>
      </c>
      <c r="DI28" s="40">
        <v>5.2416863383784005</v>
      </c>
      <c r="DJ28" s="40">
        <v>2.9409870384222501</v>
      </c>
      <c r="DK28" s="40">
        <v>3.4840398418712653</v>
      </c>
      <c r="DL28" s="40">
        <v>1.0775768899701461</v>
      </c>
      <c r="DM28" s="40">
        <v>2.3244730783023186</v>
      </c>
      <c r="DN28" s="40">
        <v>3.7368634861609848</v>
      </c>
      <c r="DO28" s="40">
        <v>4.5570698293233818</v>
      </c>
      <c r="DP28" s="40">
        <v>-100</v>
      </c>
      <c r="DQ28" s="40">
        <v>-100</v>
      </c>
      <c r="DR28" s="40">
        <v>-100</v>
      </c>
      <c r="DS28" s="40">
        <v>-100</v>
      </c>
      <c r="DT28" s="40">
        <v>-100</v>
      </c>
      <c r="DU28" s="40">
        <v>-100</v>
      </c>
      <c r="DV28" s="40">
        <v>-100</v>
      </c>
      <c r="DW28" s="40">
        <v>-100</v>
      </c>
      <c r="DX28" s="40">
        <v>4.8228400041400334</v>
      </c>
      <c r="DY28" s="40">
        <v>4.2374836908600315</v>
      </c>
      <c r="DZ28" s="40">
        <v>4.7919569960209571</v>
      </c>
      <c r="EA28" s="40">
        <v>3.8275364252009325</v>
      </c>
      <c r="EB28" s="40">
        <v>4.2825843257458587</v>
      </c>
      <c r="EC28" s="40">
        <v>4.5266483982674828</v>
      </c>
      <c r="ED28" s="40">
        <v>5.1929294319213568</v>
      </c>
      <c r="EE28" s="40">
        <v>4.0565980935908925</v>
      </c>
      <c r="EF28" s="40">
        <v>6.0586752031267963</v>
      </c>
      <c r="EG28" s="40">
        <v>5.7437308511546092</v>
      </c>
      <c r="EH28" s="40">
        <v>6.0619952020622492</v>
      </c>
      <c r="EI28" s="40">
        <v>4.2169878246554475</v>
      </c>
      <c r="EJ28" s="40">
        <v>4.9703441107962476</v>
      </c>
      <c r="EK28" s="40">
        <v>4.5562098944595988</v>
      </c>
      <c r="EL28" s="40">
        <v>4.4606985532117562</v>
      </c>
      <c r="EM28" s="40">
        <v>4.1255747578449586</v>
      </c>
      <c r="EN28" s="40">
        <v>-0.53431051962924414</v>
      </c>
      <c r="EO28" s="40">
        <v>-47.075610908256436</v>
      </c>
      <c r="EP28" s="40">
        <v>-8.2161533561123576</v>
      </c>
      <c r="EQ28" s="40">
        <v>-1.6147552519459367</v>
      </c>
      <c r="ER28" s="40">
        <v>2.5292059550411068</v>
      </c>
      <c r="ES28" s="40">
        <v>37.149274075532162</v>
      </c>
      <c r="ET28" s="40">
        <v>-21.556217530329036</v>
      </c>
      <c r="EU28" s="40">
        <v>1.726664597025021</v>
      </c>
      <c r="EV28" s="40">
        <v>6.022326401954615</v>
      </c>
      <c r="EW28" s="40">
        <v>13.797788041546895</v>
      </c>
      <c r="EX28" s="40">
        <v>18.918928617874627</v>
      </c>
      <c r="EY28" s="40">
        <v>1.924664174842377</v>
      </c>
      <c r="EZ28" s="40">
        <v>3.5248632588276365</v>
      </c>
      <c r="FA28" s="40">
        <v>2.91772174651706</v>
      </c>
      <c r="FB28" s="40">
        <v>4.8961109160574381</v>
      </c>
      <c r="FC28" s="40">
        <v>6.2149471980027897</v>
      </c>
      <c r="FD28" s="40">
        <v>6.4276859887863793</v>
      </c>
      <c r="FE28" s="40">
        <v>10.061617927471971</v>
      </c>
      <c r="FF28" s="40">
        <v>9.1888770545960341</v>
      </c>
      <c r="FG28" s="40">
        <v>3.8754360590223911</v>
      </c>
      <c r="FH28" s="40">
        <v>2.3749552266777272</v>
      </c>
      <c r="FI28" s="40">
        <v>-60.901181097482407</v>
      </c>
      <c r="FJ28" s="40">
        <v>-100</v>
      </c>
      <c r="FK28" s="40">
        <v>-100</v>
      </c>
      <c r="FL28" s="40">
        <v>4.405640324528477</v>
      </c>
      <c r="FM28" s="40">
        <v>4.5118890597394312</v>
      </c>
      <c r="FN28" s="40">
        <v>5.4971919836827539</v>
      </c>
      <c r="FO28" s="40">
        <v>4.5186181097205207</v>
      </c>
      <c r="FP28" s="40">
        <v>-14.315449232264328</v>
      </c>
      <c r="FQ28" s="40">
        <v>1.0454675612149771</v>
      </c>
      <c r="FR28" s="40">
        <v>9.1377142268827214</v>
      </c>
      <c r="FS28" s="40">
        <v>9.7258269484480309</v>
      </c>
      <c r="FT28" s="40">
        <v>7.5153234472376624</v>
      </c>
      <c r="FU28" s="40">
        <v>2.8848849732614497</v>
      </c>
      <c r="FV28" s="40">
        <v>4.405640324528477</v>
      </c>
      <c r="FW28" s="40">
        <v>4.5118890597394312</v>
      </c>
      <c r="FX28" s="40">
        <v>5.4971919836827539</v>
      </c>
      <c r="FY28" s="40">
        <v>4.5186181097205207</v>
      </c>
      <c r="FZ28" s="40">
        <v>-14.315449232264328</v>
      </c>
      <c r="GA28" s="40">
        <v>1.0454675612149771</v>
      </c>
      <c r="GB28" s="40">
        <v>9.1377142268827214</v>
      </c>
      <c r="GC28" s="40">
        <v>4.4603832644235268</v>
      </c>
      <c r="GD28" s="40">
        <v>7.1173120652815243</v>
      </c>
      <c r="GE28" s="40">
        <v>-63.842510491278823</v>
      </c>
      <c r="GF28" s="40">
        <v>-6.6966075129051461</v>
      </c>
      <c r="GG28" s="40">
        <v>13.513019453401483</v>
      </c>
      <c r="GH28" s="40">
        <v>-3.4388140383719872</v>
      </c>
      <c r="GI28" s="40">
        <v>1.5268353158325567</v>
      </c>
      <c r="GJ28" s="40">
        <v>3.7814011362361697</v>
      </c>
      <c r="GK28" s="40">
        <v>-2.5609697087771792</v>
      </c>
      <c r="GL28" s="40">
        <v>0.35143042057026719</v>
      </c>
      <c r="GM28" s="40">
        <v>1.0002031372558662</v>
      </c>
      <c r="GN28" s="40">
        <v>5.3653597947047587</v>
      </c>
      <c r="GO28" s="40">
        <v>-2.0341808893137596</v>
      </c>
      <c r="GP28" s="40">
        <v>4.0984881055491797</v>
      </c>
      <c r="GQ28" s="40">
        <v>-6.3398193961904781</v>
      </c>
      <c r="GR28" s="40">
        <v>-9.8138743489060545</v>
      </c>
      <c r="GS28" s="40">
        <v>13.833463475529697</v>
      </c>
      <c r="GT28" s="40">
        <v>-2.9107089256047232</v>
      </c>
      <c r="GU28" s="40">
        <v>1.1198836901315019</v>
      </c>
      <c r="GV28" s="40">
        <v>4.1768675501397468</v>
      </c>
      <c r="GW28" s="40">
        <v>-3.0587216387089313</v>
      </c>
      <c r="GX28" s="40">
        <v>2.7668982431657554</v>
      </c>
      <c r="GY28" s="40">
        <v>-0.99902400458533691</v>
      </c>
      <c r="GZ28" s="40">
        <v>5.6579662002733073</v>
      </c>
      <c r="HA28" s="40">
        <v>-1.6945551198977853</v>
      </c>
      <c r="HB28" s="40">
        <v>1.3948290406526382</v>
      </c>
      <c r="HC28" s="40">
        <v>-6.2800233131384431</v>
      </c>
      <c r="HD28" s="40">
        <v>-6.3962092419088776</v>
      </c>
      <c r="HE28" s="40">
        <v>12.351849838416356</v>
      </c>
      <c r="HF28" s="40">
        <v>-2.9658678194997066</v>
      </c>
      <c r="HG28" s="40">
        <v>1.4630992986728728</v>
      </c>
      <c r="HH28" s="40">
        <v>3.1329074341474978</v>
      </c>
      <c r="HI28" s="40">
        <v>-0.90352719820336347</v>
      </c>
      <c r="HJ28" s="40">
        <v>2.0657957790580355</v>
      </c>
      <c r="HK28" s="40">
        <v>-2.6365435765305989</v>
      </c>
      <c r="HL28" s="40">
        <v>5.7336207406196991</v>
      </c>
      <c r="HM28" s="40">
        <v>-1.431041765142453</v>
      </c>
      <c r="HN28" s="40">
        <v>1.4089156700803755</v>
      </c>
      <c r="HO28" s="40">
        <v>-3.3383494355106933</v>
      </c>
      <c r="HP28" s="40">
        <v>-7.9822779143476197</v>
      </c>
      <c r="HQ28" s="40">
        <v>11.870431236975108</v>
      </c>
      <c r="HR28" s="40">
        <v>-2.7119823770300826</v>
      </c>
      <c r="HS28" s="40">
        <v>1.9616362197314601</v>
      </c>
      <c r="HT28" s="40">
        <v>3.029351925782592</v>
      </c>
      <c r="HU28" s="40">
        <v>0.61887740640258926</v>
      </c>
      <c r="HV28" s="40">
        <v>1.2780166353138611E-2</v>
      </c>
      <c r="HW28" s="40">
        <v>-2.5311685068994905</v>
      </c>
      <c r="HX28" s="40">
        <v>4.4489519377565614</v>
      </c>
      <c r="HY28" s="40">
        <v>-1.406025307110724</v>
      </c>
      <c r="HZ28" s="40">
        <v>1.5804924709095616</v>
      </c>
      <c r="IA28" s="40">
        <v>-2.0046907455509171</v>
      </c>
      <c r="IB28" s="40">
        <v>-8.7058314110144153</v>
      </c>
      <c r="IC28" s="40">
        <v>11.068447136299483</v>
      </c>
      <c r="ID28" s="40">
        <v>-2.452046210819546</v>
      </c>
      <c r="IE28" s="40">
        <v>1.5410075579043365</v>
      </c>
      <c r="IF28" s="40">
        <v>4.0997869617531535</v>
      </c>
      <c r="IG28" s="40">
        <v>-0.30024869599145632</v>
      </c>
      <c r="IH28" s="40">
        <v>0.89278607210879102</v>
      </c>
      <c r="II28" s="40">
        <v>-3.4211136032421905</v>
      </c>
      <c r="IJ28" s="40">
        <v>3.5565697585317793</v>
      </c>
      <c r="IK28" s="40">
        <v>-0.49693656044671286</v>
      </c>
      <c r="IL28" s="40">
        <v>2.3314564442569008</v>
      </c>
      <c r="IM28" s="40">
        <v>-2.6418372131655019</v>
      </c>
      <c r="IN28" s="40">
        <v>-7.2568193624658335</v>
      </c>
      <c r="IO28" s="40">
        <v>-6.7815285652126533</v>
      </c>
      <c r="IP28" s="40">
        <v>-69.192901743220958</v>
      </c>
      <c r="IQ28" s="40">
        <v>78.136409002723212</v>
      </c>
      <c r="IR28" s="40">
        <v>68.972904495001472</v>
      </c>
      <c r="IS28" s="40">
        <v>12.630730529384707</v>
      </c>
      <c r="IT28" s="40">
        <v>2.4600797194698458</v>
      </c>
      <c r="IU28" s="40">
        <v>-1.7195176830139332</v>
      </c>
      <c r="IV28" s="40">
        <v>8.1920000199093579</v>
      </c>
      <c r="IW28" s="40">
        <v>-9.9153255520306516E-2</v>
      </c>
      <c r="IX28" s="40">
        <v>4.2000031046411266</v>
      </c>
      <c r="IY28" s="40">
        <v>-2.074114979449206</v>
      </c>
      <c r="IZ28" s="40">
        <v>-8.2890498853770822</v>
      </c>
      <c r="JA28" s="40">
        <v>2.2223559038841785</v>
      </c>
      <c r="JB28" s="40">
        <v>-10.932283950179382</v>
      </c>
      <c r="JC28" s="40">
        <v>-16.127472474883291</v>
      </c>
      <c r="JD28" s="40">
        <v>-18.00372243862337</v>
      </c>
      <c r="JE28" s="40">
        <v>-1.4384681192587578</v>
      </c>
      <c r="JF28" s="40">
        <v>34.252030958416697</v>
      </c>
      <c r="JG28" s="40">
        <v>7.3171003862050839</v>
      </c>
      <c r="JH28" s="40">
        <v>18.709826264151033</v>
      </c>
      <c r="JI28" s="40">
        <v>4.9193627795567352</v>
      </c>
      <c r="JJ28" s="40">
        <v>3.3848698474103287</v>
      </c>
      <c r="JK28" s="40">
        <v>0.45268229919179248</v>
      </c>
      <c r="JL28" s="40">
        <v>-7.7873507793284915</v>
      </c>
      <c r="JM28" s="40">
        <v>2.7214976841654277</v>
      </c>
      <c r="JN28" s="40">
        <v>-10.101519554065462</v>
      </c>
      <c r="JO28" s="40">
        <v>-17.246754587675412</v>
      </c>
      <c r="JP28" s="40">
        <v>2.1444080155498852</v>
      </c>
      <c r="JQ28" s="40">
        <v>0.43139903866433826</v>
      </c>
      <c r="JR28" s="40">
        <v>16.253433159650115</v>
      </c>
      <c r="JS28" s="40">
        <v>1.2502247399732056</v>
      </c>
      <c r="JT28" s="40">
        <v>11.615264167133674</v>
      </c>
      <c r="JU28" s="40">
        <v>1.5361179019170521</v>
      </c>
      <c r="JV28" s="40">
        <v>5.5111694260263846</v>
      </c>
      <c r="JW28" s="40">
        <v>-0.63654160561945616</v>
      </c>
      <c r="JX28" s="40">
        <v>-4.079749675435437</v>
      </c>
      <c r="JY28" s="40">
        <v>2.0652656152260249</v>
      </c>
      <c r="JZ28" s="40">
        <v>-12.440760002796353</v>
      </c>
      <c r="KA28" s="40">
        <v>-15.708847475774363</v>
      </c>
      <c r="KB28" s="40">
        <v>2.024399326708533</v>
      </c>
      <c r="KC28" s="40">
        <v>-0.13523609682223992</v>
      </c>
      <c r="KD28" s="40">
        <v>16.730961085276292</v>
      </c>
      <c r="KE28" s="40">
        <v>5.8127649667609944</v>
      </c>
      <c r="KF28" s="40">
        <v>10.070205596985431</v>
      </c>
      <c r="KG28" s="40">
        <v>1.8796396524190442</v>
      </c>
      <c r="KH28" s="40">
        <v>3.883087180650179</v>
      </c>
      <c r="KI28" s="40">
        <v>0.66155575555333712</v>
      </c>
      <c r="KJ28" s="40">
        <v>-5.4999218348181245</v>
      </c>
      <c r="KK28" s="40">
        <v>4.5127769568784686</v>
      </c>
      <c r="KL28" s="40">
        <v>-9.4508564208938992</v>
      </c>
      <c r="KM28" s="40">
        <v>-16.772562609754686</v>
      </c>
      <c r="KN28" s="40">
        <v>1.1565763738884698</v>
      </c>
      <c r="KO28" s="40">
        <v>2.8925860118258271</v>
      </c>
      <c r="KP28" s="40">
        <v>13.7316050294652</v>
      </c>
      <c r="KQ28" s="40">
        <v>3.1932608140271554</v>
      </c>
      <c r="KR28" s="40">
        <v>8.649761834485318</v>
      </c>
      <c r="KS28" s="40">
        <v>-0.34756160008150516</v>
      </c>
      <c r="KT28" s="40">
        <v>4.4311099201575814</v>
      </c>
      <c r="KU28" s="40">
        <v>-1.6792719216094554</v>
      </c>
      <c r="KV28" s="40">
        <v>-4.3341658789791069</v>
      </c>
      <c r="KW28" s="40">
        <v>5.9553726452003133</v>
      </c>
      <c r="KX28" s="40">
        <v>-8.7349201622136405</v>
      </c>
      <c r="KY28" s="40">
        <v>-100</v>
      </c>
      <c r="KZ28" s="40" t="e">
        <v>#DIV/0!</v>
      </c>
      <c r="LA28" s="40" t="e">
        <v>#DIV/0!</v>
      </c>
      <c r="LB28" s="40" t="e">
        <v>#DIV/0!</v>
      </c>
      <c r="LC28" s="40" t="e">
        <v>#DIV/0!</v>
      </c>
      <c r="LD28" s="40" t="e">
        <v>#DIV/0!</v>
      </c>
      <c r="LE28" s="40" t="e">
        <v>#DIV/0!</v>
      </c>
      <c r="LF28" s="40" t="e">
        <v>#DIV/0!</v>
      </c>
      <c r="LG28" s="40">
        <v>4.8936528652060218</v>
      </c>
      <c r="LH28" s="40">
        <v>0.93258640861965603</v>
      </c>
      <c r="LI28" s="40">
        <v>6.1703031567256801</v>
      </c>
      <c r="LJ28" s="40">
        <v>-6.7449729053481349</v>
      </c>
      <c r="LK28" s="40">
        <v>4.3079011156329017</v>
      </c>
      <c r="LL28" s="40">
        <v>1.4694798830477538</v>
      </c>
      <c r="LM28" s="40">
        <v>5.1931974006185442</v>
      </c>
      <c r="LN28" s="40">
        <v>-6.3362614425152088</v>
      </c>
      <c r="LO28" s="40">
        <v>4.5520244398395704</v>
      </c>
      <c r="LP28" s="40">
        <v>2.1162737004789136</v>
      </c>
      <c r="LQ28" s="40">
        <v>4.0568631675951536</v>
      </c>
      <c r="LR28" s="40">
        <v>-4.5341457632112139</v>
      </c>
      <c r="LS28" s="40">
        <v>4.2415541315736931</v>
      </c>
      <c r="LT28" s="40">
        <v>2.4236202382338092</v>
      </c>
      <c r="LU28" s="40">
        <v>2.2467361767888292</v>
      </c>
      <c r="LV28" s="40">
        <v>-3.8440490438348007</v>
      </c>
      <c r="LW28" s="40">
        <v>3.8302951736681337</v>
      </c>
      <c r="LX28" s="40">
        <v>2.3300570022071412</v>
      </c>
      <c r="LY28" s="40">
        <v>1.9187150667827666</v>
      </c>
      <c r="LZ28" s="40">
        <v>-8.1472733116884228</v>
      </c>
      <c r="MA28" s="40">
        <v>-44.753261451364622</v>
      </c>
      <c r="MB28" s="40">
        <v>77.465369371946025</v>
      </c>
      <c r="MC28" s="40">
        <v>9.2490464597495077</v>
      </c>
      <c r="MD28" s="40">
        <v>-4.2784600854055697</v>
      </c>
      <c r="ME28" s="40">
        <v>-26.098617302190121</v>
      </c>
      <c r="MF28" s="40">
        <v>1.5029421391323154</v>
      </c>
      <c r="MG28" s="40">
        <v>41.675232336643347</v>
      </c>
      <c r="MH28" s="40">
        <v>-0.23637962843763205</v>
      </c>
      <c r="MI28" s="40">
        <v>-20.678840300682481</v>
      </c>
      <c r="MJ28" s="40">
        <v>6.0707887076049332</v>
      </c>
      <c r="MK28" s="40">
        <v>21.428948659689212</v>
      </c>
      <c r="ML28" s="40">
        <v>1.3298914525224745</v>
      </c>
      <c r="MM28" s="40">
        <v>-21.144034528832933</v>
      </c>
      <c r="MN28" s="40">
        <v>8.109789338619521</v>
      </c>
      <c r="MO28" s="40">
        <v>22.955648761078407</v>
      </c>
      <c r="MP28" s="40">
        <v>1.5328459250004016</v>
      </c>
      <c r="MQ28" s="40">
        <v>-18.45152826207304</v>
      </c>
      <c r="MR28" s="40">
        <v>7.2525256195272334</v>
      </c>
      <c r="MS28" s="40">
        <v>16.972277538771579</v>
      </c>
      <c r="MT28" s="40">
        <v>6.6203810715535383E-2</v>
      </c>
      <c r="MU28" s="40">
        <v>-68.855186102905307</v>
      </c>
      <c r="MV28" s="40">
        <v>-100</v>
      </c>
      <c r="MW28" s="40" t="e">
        <v>#DIV/0!</v>
      </c>
      <c r="MX28" s="76"/>
      <c r="MY28" s="73" t="s">
        <v>710</v>
      </c>
    </row>
    <row r="29" spans="1:363" s="13" customFormat="1" ht="18" customHeight="1">
      <c r="A29" s="571"/>
      <c r="B29" s="35"/>
      <c r="C29" s="36">
        <v>2.9</v>
      </c>
      <c r="D29" s="37">
        <v>2.3494140672905401</v>
      </c>
      <c r="E29" s="46">
        <v>24</v>
      </c>
      <c r="F29" s="39"/>
      <c r="G29" s="39" t="s">
        <v>711</v>
      </c>
      <c r="H29" s="40">
        <v>1.2988960680088155</v>
      </c>
      <c r="I29" s="40">
        <v>-2.3809367163329256</v>
      </c>
      <c r="J29" s="40">
        <v>0.38743539994439402</v>
      </c>
      <c r="K29" s="40">
        <v>-9.1692206523219966E-2</v>
      </c>
      <c r="L29" s="40">
        <v>3.8284955179071147</v>
      </c>
      <c r="M29" s="40">
        <v>3.9601852843903913</v>
      </c>
      <c r="N29" s="40">
        <v>1.2341911254419244</v>
      </c>
      <c r="O29" s="40">
        <v>1.5525743488092019</v>
      </c>
      <c r="P29" s="40">
        <v>0.76092539314338126</v>
      </c>
      <c r="Q29" s="40">
        <v>1.1572857283978664</v>
      </c>
      <c r="R29" s="40">
        <v>8.4026246192184573</v>
      </c>
      <c r="S29" s="40">
        <v>5.294504777291138</v>
      </c>
      <c r="T29" s="40">
        <v>4.6290447650934539</v>
      </c>
      <c r="U29" s="40">
        <v>3.6745475580714242</v>
      </c>
      <c r="V29" s="40">
        <v>5.3268235300290172</v>
      </c>
      <c r="W29" s="40">
        <v>4.9225549973277509</v>
      </c>
      <c r="X29" s="40">
        <v>5.275566329977039</v>
      </c>
      <c r="Y29" s="40">
        <v>3.9873940400311909</v>
      </c>
      <c r="Z29" s="40">
        <v>8.4164538998970215</v>
      </c>
      <c r="AA29" s="40">
        <v>7.7235902569457977</v>
      </c>
      <c r="AB29" s="40">
        <v>5.0557821141888866</v>
      </c>
      <c r="AC29" s="40">
        <v>5.5440932524741555</v>
      </c>
      <c r="AD29" s="40">
        <v>5.0027562751709951</v>
      </c>
      <c r="AE29" s="40">
        <v>5.4320947642485464</v>
      </c>
      <c r="AF29" s="40">
        <v>7.1141418616435033</v>
      </c>
      <c r="AG29" s="40">
        <v>5.9967573637774763</v>
      </c>
      <c r="AH29" s="40">
        <v>4.1328820363777652</v>
      </c>
      <c r="AI29" s="40">
        <v>3.4860926477427512</v>
      </c>
      <c r="AJ29" s="40">
        <v>3.1277147076052074</v>
      </c>
      <c r="AK29" s="40">
        <v>3.3405598952633397</v>
      </c>
      <c r="AL29" s="40">
        <v>3.4907067777631937</v>
      </c>
      <c r="AM29" s="40">
        <v>4.013433974895861</v>
      </c>
      <c r="AN29" s="40">
        <v>3.7348405845941386</v>
      </c>
      <c r="AO29" s="40">
        <v>4.724263681093376</v>
      </c>
      <c r="AP29" s="40">
        <v>4.0024097281581277</v>
      </c>
      <c r="AQ29" s="40">
        <v>3.4149756417714201</v>
      </c>
      <c r="AR29" s="40">
        <v>3.1884979883198099</v>
      </c>
      <c r="AS29" s="40">
        <v>3.6111451693356997</v>
      </c>
      <c r="AT29" s="40">
        <v>3.0245903534326146</v>
      </c>
      <c r="AU29" s="40">
        <v>3.9626602038786984</v>
      </c>
      <c r="AV29" s="40">
        <v>3.4527505919479182</v>
      </c>
      <c r="AW29" s="40">
        <v>4.298758181455085</v>
      </c>
      <c r="AX29" s="40">
        <v>4.7458379700828317</v>
      </c>
      <c r="AY29" s="40">
        <v>3.6958356365185239</v>
      </c>
      <c r="AZ29" s="40">
        <v>3.2853836841672432</v>
      </c>
      <c r="BA29" s="40">
        <v>4.4165130555369387</v>
      </c>
      <c r="BB29" s="40">
        <v>4.9599463315116026</v>
      </c>
      <c r="BC29" s="40">
        <v>5.2111378532253809</v>
      </c>
      <c r="BD29" s="40">
        <v>3.6666399475773233</v>
      </c>
      <c r="BE29" s="40">
        <v>8.4506395886887873</v>
      </c>
      <c r="BF29" s="40">
        <v>-8.6155162225241071</v>
      </c>
      <c r="BG29" s="40">
        <v>-50.960695204532122</v>
      </c>
      <c r="BH29" s="40">
        <v>-37.08563574849876</v>
      </c>
      <c r="BI29" s="40">
        <v>5.3116272693718258</v>
      </c>
      <c r="BJ29" s="40">
        <v>3.105587865935334</v>
      </c>
      <c r="BK29" s="40">
        <v>3.2121832077649231</v>
      </c>
      <c r="BL29" s="40">
        <v>4.1304852807747352</v>
      </c>
      <c r="BM29" s="40">
        <v>4.317374452582996</v>
      </c>
      <c r="BN29" s="40">
        <v>2.8758335670792547</v>
      </c>
      <c r="BO29" s="40">
        <v>3.6479913267700681</v>
      </c>
      <c r="BP29" s="40">
        <v>4.8154817289578062</v>
      </c>
      <c r="BQ29" s="40">
        <v>-1.3872779450859412</v>
      </c>
      <c r="BR29" s="40">
        <v>8.0036439276175457</v>
      </c>
      <c r="BS29" s="40">
        <v>100.04006412634979</v>
      </c>
      <c r="BT29" s="40">
        <v>45.476564807757512</v>
      </c>
      <c r="BU29" s="40">
        <v>-27.038411001525461</v>
      </c>
      <c r="BV29" s="40">
        <v>-30.675962279136002</v>
      </c>
      <c r="BW29" s="40">
        <v>-9.4174633893066044</v>
      </c>
      <c r="BX29" s="40">
        <v>1.0428401730414407</v>
      </c>
      <c r="BY29" s="40">
        <v>3.5491404997866312</v>
      </c>
      <c r="BZ29" s="40">
        <v>6.260688343517316</v>
      </c>
      <c r="CA29" s="40">
        <v>7.5377011417994595</v>
      </c>
      <c r="CB29" s="40">
        <v>6.4326296905217788</v>
      </c>
      <c r="CC29" s="40">
        <v>5.2342035958584177</v>
      </c>
      <c r="CD29" s="40">
        <v>9.828986495148456</v>
      </c>
      <c r="CE29" s="40">
        <v>6.8066205965743904</v>
      </c>
      <c r="CF29" s="40">
        <v>7.8834100692544808</v>
      </c>
      <c r="CG29" s="40">
        <v>18.85965494388175</v>
      </c>
      <c r="CH29" s="40">
        <v>22.008314937206734</v>
      </c>
      <c r="CI29" s="40">
        <v>11.356847318175795</v>
      </c>
      <c r="CJ29" s="40">
        <v>1.3077385475189374</v>
      </c>
      <c r="CK29" s="40">
        <v>1.8178573698715184</v>
      </c>
      <c r="CL29" s="40">
        <v>1.3859009526718324</v>
      </c>
      <c r="CM29" s="40">
        <v>-2.9739503724752154</v>
      </c>
      <c r="CN29" s="40">
        <v>-4.6804579913965085</v>
      </c>
      <c r="CO29" s="40">
        <v>5.1104320047948875</v>
      </c>
      <c r="CP29" s="40">
        <v>4.8760942571996395</v>
      </c>
      <c r="CQ29" s="40">
        <v>2.9986955983484194</v>
      </c>
      <c r="CR29" s="40">
        <v>7.170100470383332</v>
      </c>
      <c r="CS29" s="40">
        <v>4.5767435219858044</v>
      </c>
      <c r="CT29" s="40">
        <v>2.3211973659480236</v>
      </c>
      <c r="CU29" s="40">
        <v>0.39556353547251888</v>
      </c>
      <c r="CV29" s="40">
        <v>5.6396044168917285</v>
      </c>
      <c r="CW29" s="40">
        <v>2.4825080045766157</v>
      </c>
      <c r="CX29" s="40">
        <v>4.252367701988419</v>
      </c>
      <c r="CY29" s="40">
        <v>1.0749788462175189</v>
      </c>
      <c r="CZ29" s="40">
        <v>2.5983917001436936</v>
      </c>
      <c r="DA29" s="40">
        <v>1.3970408705931163</v>
      </c>
      <c r="DB29" s="40">
        <v>2.188093066527756</v>
      </c>
      <c r="DC29" s="40">
        <v>6.9707058058226465</v>
      </c>
      <c r="DD29" s="40">
        <v>5.3686128460144005</v>
      </c>
      <c r="DE29" s="40">
        <v>7.975146522319946</v>
      </c>
      <c r="DF29" s="40">
        <v>10.511204980644038</v>
      </c>
      <c r="DG29" s="40">
        <v>6.963920243784159</v>
      </c>
      <c r="DH29" s="40">
        <v>5.6470085430829755</v>
      </c>
      <c r="DI29" s="40">
        <v>2.7951644377878608</v>
      </c>
      <c r="DJ29" s="40">
        <v>2.3831658041119255</v>
      </c>
      <c r="DK29" s="40">
        <v>1.23474324244998</v>
      </c>
      <c r="DL29" s="40">
        <v>0.77378299918187565</v>
      </c>
      <c r="DM29" s="40">
        <v>3.3294633331044707</v>
      </c>
      <c r="DN29" s="40">
        <v>3.7798775616421807</v>
      </c>
      <c r="DO29" s="40">
        <v>6.0381460622473355</v>
      </c>
      <c r="DP29" s="40">
        <v>-100</v>
      </c>
      <c r="DQ29" s="40">
        <v>-100</v>
      </c>
      <c r="DR29" s="40">
        <v>-100</v>
      </c>
      <c r="DS29" s="40">
        <v>-100</v>
      </c>
      <c r="DT29" s="40">
        <v>-100</v>
      </c>
      <c r="DU29" s="40">
        <v>-100</v>
      </c>
      <c r="DV29" s="40">
        <v>-100</v>
      </c>
      <c r="DW29" s="40">
        <v>-100</v>
      </c>
      <c r="DX29" s="40">
        <v>-0.23877509073852821</v>
      </c>
      <c r="DY29" s="40">
        <v>2.5553303121496924</v>
      </c>
      <c r="DZ29" s="40">
        <v>1.1796239179290495</v>
      </c>
      <c r="EA29" s="40">
        <v>4.8704144291637874</v>
      </c>
      <c r="EB29" s="40">
        <v>4.5657784727365538</v>
      </c>
      <c r="EC29" s="40">
        <v>4.7129799023945935</v>
      </c>
      <c r="ED29" s="40">
        <v>7.0770625630412098</v>
      </c>
      <c r="EE29" s="40">
        <v>5.3253388511649291</v>
      </c>
      <c r="EF29" s="40">
        <v>5.6966275700757905</v>
      </c>
      <c r="EG29" s="40">
        <v>3.3186876074530431</v>
      </c>
      <c r="EH29" s="40">
        <v>3.7409158068865622</v>
      </c>
      <c r="EI29" s="40">
        <v>4.0503223262805932</v>
      </c>
      <c r="EJ29" s="40">
        <v>3.2673086348930411</v>
      </c>
      <c r="EK29" s="40">
        <v>3.9119553996768133</v>
      </c>
      <c r="EL29" s="40">
        <v>3.9267744560595332</v>
      </c>
      <c r="EM29" s="40">
        <v>4.8591203485220262</v>
      </c>
      <c r="EN29" s="40">
        <v>0.92634899964265571</v>
      </c>
      <c r="EO29" s="40">
        <v>-26.983989238245087</v>
      </c>
      <c r="EP29" s="40">
        <v>3.471785898178311</v>
      </c>
      <c r="EQ29" s="40">
        <v>3.614076468627772</v>
      </c>
      <c r="ER29" s="40">
        <v>3.6687210981031484</v>
      </c>
      <c r="ES29" s="40">
        <v>21.352395959721377</v>
      </c>
      <c r="ET29" s="40">
        <v>-13.424885298064353</v>
      </c>
      <c r="EU29" s="40">
        <v>5.7645851385359066</v>
      </c>
      <c r="EV29" s="40">
        <v>7.1548656293379764</v>
      </c>
      <c r="EW29" s="40">
        <v>10.783745098022706</v>
      </c>
      <c r="EX29" s="40">
        <v>10.514090204826658</v>
      </c>
      <c r="EY29" s="40">
        <v>6.8991747468331255E-2</v>
      </c>
      <c r="EZ29" s="40">
        <v>1.7208859768638405</v>
      </c>
      <c r="FA29" s="40">
        <v>4.8708992752480356</v>
      </c>
      <c r="FB29" s="40">
        <v>2.8144723493789314</v>
      </c>
      <c r="FC29" s="40">
        <v>2.6247704984981368</v>
      </c>
      <c r="FD29" s="40">
        <v>2.0528871835859803</v>
      </c>
      <c r="FE29" s="40">
        <v>6.7575743726777233</v>
      </c>
      <c r="FF29" s="40">
        <v>7.5808418659415224</v>
      </c>
      <c r="FG29" s="40">
        <v>2.1544977552920415</v>
      </c>
      <c r="FH29" s="40">
        <v>2.672303008744052</v>
      </c>
      <c r="FI29" s="40">
        <v>-63.361652276878253</v>
      </c>
      <c r="FJ29" s="40">
        <v>-100</v>
      </c>
      <c r="FK29" s="40">
        <v>-100</v>
      </c>
      <c r="FL29" s="40">
        <v>2.0777389252380374</v>
      </c>
      <c r="FM29" s="40">
        <v>5.441682444541442</v>
      </c>
      <c r="FN29" s="40">
        <v>4.1703565771177722</v>
      </c>
      <c r="FO29" s="40">
        <v>3.9966359507412221</v>
      </c>
      <c r="FP29" s="40">
        <v>-4.7644772224735163</v>
      </c>
      <c r="FQ29" s="40">
        <v>2.7965640866703438</v>
      </c>
      <c r="FR29" s="40">
        <v>6.8042165209265022</v>
      </c>
      <c r="FS29" s="40">
        <v>3.185085935354337</v>
      </c>
      <c r="FT29" s="40">
        <v>3.2751455057096166</v>
      </c>
      <c r="FU29" s="40">
        <v>3.5387727539994813</v>
      </c>
      <c r="FV29" s="40">
        <v>2.0777389252380374</v>
      </c>
      <c r="FW29" s="40">
        <v>5.441682444541442</v>
      </c>
      <c r="FX29" s="40">
        <v>4.1703565771177722</v>
      </c>
      <c r="FY29" s="40">
        <v>3.9966359507412221</v>
      </c>
      <c r="FZ29" s="40">
        <v>-4.7644772224735163</v>
      </c>
      <c r="GA29" s="40">
        <v>2.7965640866703438</v>
      </c>
      <c r="GB29" s="40">
        <v>6.8042165209265022</v>
      </c>
      <c r="GC29" s="40">
        <v>2.973014141831996</v>
      </c>
      <c r="GD29" s="40">
        <v>4.5783320905907772</v>
      </c>
      <c r="GE29" s="40">
        <v>-65.846959925430781</v>
      </c>
      <c r="GF29" s="40">
        <v>3.9248214469877638</v>
      </c>
      <c r="GG29" s="40">
        <v>5.8050154021696159</v>
      </c>
      <c r="GH29" s="40">
        <v>0.72862661274726293</v>
      </c>
      <c r="GI29" s="40">
        <v>-4.4040218703236462</v>
      </c>
      <c r="GJ29" s="40">
        <v>6.4738582028582243</v>
      </c>
      <c r="GK29" s="40">
        <v>2.8447547726232045</v>
      </c>
      <c r="GL29" s="40">
        <v>-5.7942253097127576</v>
      </c>
      <c r="GM29" s="40">
        <v>2.9078982629446841</v>
      </c>
      <c r="GN29" s="40">
        <v>-3.605236686623428</v>
      </c>
      <c r="GO29" s="40">
        <v>-6.2560608616300897</v>
      </c>
      <c r="GP29" s="40">
        <v>1.0908398866789923</v>
      </c>
      <c r="GQ29" s="40">
        <v>-1.3432465253204242</v>
      </c>
      <c r="GR29" s="40">
        <v>0.14959802490093921</v>
      </c>
      <c r="GS29" s="40">
        <v>8.8055323560202226</v>
      </c>
      <c r="GT29" s="40">
        <v>0.24787057411094793</v>
      </c>
      <c r="GU29" s="40">
        <v>-0.6530407132457583</v>
      </c>
      <c r="GV29" s="40">
        <v>6.6089031869289983</v>
      </c>
      <c r="GW29" s="40">
        <v>0.14800889802005202</v>
      </c>
      <c r="GX29" s="40">
        <v>-5.4979465735243167</v>
      </c>
      <c r="GY29" s="40">
        <v>2.1056839349277396</v>
      </c>
      <c r="GZ29" s="40">
        <v>-3.2260513967445235</v>
      </c>
      <c r="HA29" s="40">
        <v>0.45830086849369422</v>
      </c>
      <c r="HB29" s="40">
        <v>-1.8076364776393916</v>
      </c>
      <c r="HC29" s="40">
        <v>-1.9667560285894581</v>
      </c>
      <c r="HD29" s="40">
        <v>-0.76403462666121413</v>
      </c>
      <c r="HE29" s="40">
        <v>10.539581560596773</v>
      </c>
      <c r="HF29" s="40">
        <v>-0.1369037709718981</v>
      </c>
      <c r="HG29" s="40">
        <v>-0.31878844028723563</v>
      </c>
      <c r="HH29" s="40">
        <v>5.3044159280671153</v>
      </c>
      <c r="HI29" s="40">
        <v>4.4135406035742193</v>
      </c>
      <c r="HJ29" s="40">
        <v>-6.1018866088984396</v>
      </c>
      <c r="HK29" s="40">
        <v>-0.42299501435006448</v>
      </c>
      <c r="HL29" s="40">
        <v>-2.7762351558121168</v>
      </c>
      <c r="HM29" s="40">
        <v>-5.695101592087326E-2</v>
      </c>
      <c r="HN29" s="40">
        <v>-1.4061445312454737</v>
      </c>
      <c r="HO29" s="40">
        <v>-0.40274903585124378</v>
      </c>
      <c r="HP29" s="40">
        <v>-1.7992362108009132</v>
      </c>
      <c r="HQ29" s="40">
        <v>8.595823997666912</v>
      </c>
      <c r="HR29" s="40">
        <v>-0.75717269750182936</v>
      </c>
      <c r="HS29" s="40">
        <v>-0.66398987127357145</v>
      </c>
      <c r="HT29" s="40">
        <v>5.5217536072059517</v>
      </c>
      <c r="HU29" s="40">
        <v>4.5652464548710157</v>
      </c>
      <c r="HV29" s="40">
        <v>-5.6276111965720332</v>
      </c>
      <c r="HW29" s="40">
        <v>-0.68970571079468357</v>
      </c>
      <c r="HX29" s="40">
        <v>-1.8489147114624558</v>
      </c>
      <c r="HY29" s="40">
        <v>-0.74584853061003287</v>
      </c>
      <c r="HZ29" s="40">
        <v>-1.9630296222930355</v>
      </c>
      <c r="IA29" s="40">
        <v>-0.62086591446200146</v>
      </c>
      <c r="IB29" s="40">
        <v>-1.3970181652023967</v>
      </c>
      <c r="IC29" s="40">
        <v>7.9810503316805921</v>
      </c>
      <c r="ID29" s="40">
        <v>0.1464630640782616</v>
      </c>
      <c r="IE29" s="40">
        <v>-1.1512069766858275</v>
      </c>
      <c r="IF29" s="40">
        <v>6.3846809232898352</v>
      </c>
      <c r="IG29" s="40">
        <v>5.0134685535609975</v>
      </c>
      <c r="IH29" s="40">
        <v>-6.5736270993321995</v>
      </c>
      <c r="II29" s="40">
        <v>-1.0827986824591136</v>
      </c>
      <c r="IJ29" s="40">
        <v>-0.77401358371751883</v>
      </c>
      <c r="IK29" s="40">
        <v>-0.22928264358019135</v>
      </c>
      <c r="IL29" s="40">
        <v>-1.7284062575324981</v>
      </c>
      <c r="IM29" s="40">
        <v>-2.0797500933819038</v>
      </c>
      <c r="IN29" s="40">
        <v>3.1533041945146039</v>
      </c>
      <c r="IO29" s="40">
        <v>-9.0112093415494599</v>
      </c>
      <c r="IP29" s="40">
        <v>-46.258787888476618</v>
      </c>
      <c r="IQ29" s="40">
        <v>26.816825728426565</v>
      </c>
      <c r="IR29" s="40">
        <v>78.076087994439405</v>
      </c>
      <c r="IS29" s="40">
        <v>2.8136748980311097</v>
      </c>
      <c r="IT29" s="40">
        <v>-6.4770385791426293</v>
      </c>
      <c r="IU29" s="40">
        <v>-0.20271003203909288</v>
      </c>
      <c r="IV29" s="40">
        <v>-0.59592680756168193</v>
      </c>
      <c r="IW29" s="40">
        <v>-1.6079941861208908</v>
      </c>
      <c r="IX29" s="40">
        <v>-0.9908066577591228</v>
      </c>
      <c r="IY29" s="40">
        <v>-0.97677693893474782</v>
      </c>
      <c r="IZ29" s="40">
        <v>-2.9510913103083567</v>
      </c>
      <c r="JA29" s="40">
        <v>-0.34631695687866682</v>
      </c>
      <c r="JB29" s="40">
        <v>-0.46265916526242279</v>
      </c>
      <c r="JC29" s="40">
        <v>-7.7740939177923138</v>
      </c>
      <c r="JD29" s="40">
        <v>-10.688609124941067</v>
      </c>
      <c r="JE29" s="40">
        <v>-2.3121730942458498</v>
      </c>
      <c r="JF29" s="40">
        <v>22.202158953237856</v>
      </c>
      <c r="JG29" s="40">
        <v>11.32169618161187</v>
      </c>
      <c r="JH29" s="40">
        <v>1.8697249961222724</v>
      </c>
      <c r="JI29" s="40">
        <v>0.96850842816698446</v>
      </c>
      <c r="JJ29" s="40">
        <v>0.1990595949127254</v>
      </c>
      <c r="JK29" s="40">
        <v>-1.9943525022619895</v>
      </c>
      <c r="JL29" s="40">
        <v>-4.0438571751612216</v>
      </c>
      <c r="JM29" s="40">
        <v>4.0048067562467082</v>
      </c>
      <c r="JN29" s="40">
        <v>-3.2018109518169098</v>
      </c>
      <c r="JO29" s="40">
        <v>-6.8443024477222565</v>
      </c>
      <c r="JP29" s="40">
        <v>-1.6019136292304239</v>
      </c>
      <c r="JQ29" s="40">
        <v>0.27563310928238138</v>
      </c>
      <c r="JR29" s="40">
        <v>11.533768526437925</v>
      </c>
      <c r="JS29" s="40">
        <v>1.2757595337588867</v>
      </c>
      <c r="JT29" s="40">
        <v>2.3826736108426587</v>
      </c>
      <c r="JU29" s="40">
        <v>0.54015532511364484</v>
      </c>
      <c r="JV29" s="40">
        <v>-4.1097545365245196</v>
      </c>
      <c r="JW29" s="40">
        <v>-3.7180894244004747</v>
      </c>
      <c r="JX29" s="40">
        <v>5.81242223050387</v>
      </c>
      <c r="JY29" s="40">
        <v>3.7729339374457282</v>
      </c>
      <c r="JZ29" s="40">
        <v>-4.934606128691172</v>
      </c>
      <c r="KA29" s="40">
        <v>-3.0715349542122254</v>
      </c>
      <c r="KB29" s="40">
        <v>-3.9830008903100804</v>
      </c>
      <c r="KC29" s="40">
        <v>-1.8871452598522893</v>
      </c>
      <c r="KD29" s="40">
        <v>9.4347587079073065</v>
      </c>
      <c r="KE29" s="40">
        <v>6.5657763889774401</v>
      </c>
      <c r="KF29" s="40">
        <v>-0.6770876720984802</v>
      </c>
      <c r="KG29" s="40">
        <v>2.2764708422309212</v>
      </c>
      <c r="KH29" s="40">
        <v>-7.0322838183891889</v>
      </c>
      <c r="KI29" s="40">
        <v>-2.266918206303032</v>
      </c>
      <c r="KJ29" s="40">
        <v>4.5734374948085019</v>
      </c>
      <c r="KK29" s="40">
        <v>4.5825217376909535</v>
      </c>
      <c r="KL29" s="40">
        <v>-0.48535034799070331</v>
      </c>
      <c r="KM29" s="40">
        <v>-4.5232259595680517</v>
      </c>
      <c r="KN29" s="40">
        <v>-1.6078007721975496</v>
      </c>
      <c r="KO29" s="40">
        <v>0.41727333227842678</v>
      </c>
      <c r="KP29" s="40">
        <v>5.9220266793813749</v>
      </c>
      <c r="KQ29" s="40">
        <v>5.2537665308766606</v>
      </c>
      <c r="KR29" s="40">
        <v>-3.3582185999804182</v>
      </c>
      <c r="KS29" s="40">
        <v>1.8665511103577614</v>
      </c>
      <c r="KT29" s="40">
        <v>-8.075094146929132</v>
      </c>
      <c r="KU29" s="40">
        <v>-2.7119340547758526</v>
      </c>
      <c r="KV29" s="40">
        <v>7.2254792233435552</v>
      </c>
      <c r="KW29" s="40">
        <v>5.0383980611279355</v>
      </c>
      <c r="KX29" s="40">
        <v>1.6801060385270574</v>
      </c>
      <c r="KY29" s="40">
        <v>-100</v>
      </c>
      <c r="KZ29" s="40" t="e">
        <v>#DIV/0!</v>
      </c>
      <c r="LA29" s="40" t="e">
        <v>#DIV/0!</v>
      </c>
      <c r="LB29" s="40" t="e">
        <v>#DIV/0!</v>
      </c>
      <c r="LC29" s="40" t="e">
        <v>#DIV/0!</v>
      </c>
      <c r="LD29" s="40" t="e">
        <v>#DIV/0!</v>
      </c>
      <c r="LE29" s="40" t="e">
        <v>#DIV/0!</v>
      </c>
      <c r="LF29" s="40" t="e">
        <v>#DIV/0!</v>
      </c>
      <c r="LG29" s="40">
        <v>4.9359127152986702</v>
      </c>
      <c r="LH29" s="40">
        <v>2.4873341497300601</v>
      </c>
      <c r="LI29" s="40">
        <v>-7.3974304844368675</v>
      </c>
      <c r="LJ29" s="40">
        <v>0.1715501415377787</v>
      </c>
      <c r="LK29" s="40">
        <v>7.8749504119739697</v>
      </c>
      <c r="LL29" s="40">
        <v>1.1125398753879097</v>
      </c>
      <c r="LM29" s="40">
        <v>-4.019510388971554</v>
      </c>
      <c r="LN29" s="40">
        <v>-0.11943617858186428</v>
      </c>
      <c r="LO29" s="40">
        <v>8.0268102953589846</v>
      </c>
      <c r="LP29" s="40">
        <v>3.3953361678452438</v>
      </c>
      <c r="LQ29" s="40">
        <v>-5.5897000776375876</v>
      </c>
      <c r="LR29" s="40">
        <v>0.23265883473446536</v>
      </c>
      <c r="LS29" s="40">
        <v>5.5964463836467644</v>
      </c>
      <c r="LT29" s="40">
        <v>3.8178776037744342</v>
      </c>
      <c r="LU29" s="40">
        <v>-5.3081220515836804</v>
      </c>
      <c r="LV29" s="40">
        <v>-0.52162565412724859</v>
      </c>
      <c r="LW29" s="40">
        <v>6.2556328041484477</v>
      </c>
      <c r="LX29" s="40">
        <v>3.8326832435665779</v>
      </c>
      <c r="LY29" s="40">
        <v>-4.4586240861475375</v>
      </c>
      <c r="LZ29" s="40">
        <v>-4.2525905826925481</v>
      </c>
      <c r="MA29" s="40">
        <v>-23.128474325844763</v>
      </c>
      <c r="MB29" s="40">
        <v>47.142428869027782</v>
      </c>
      <c r="MC29" s="40">
        <v>-4.3272391220019983</v>
      </c>
      <c r="MD29" s="40">
        <v>-4.2020947245123068</v>
      </c>
      <c r="ME29" s="40">
        <v>-10.015830012890348</v>
      </c>
      <c r="MF29" s="40">
        <v>4.9742162576312126</v>
      </c>
      <c r="MG29" s="40">
        <v>16.878734705200117</v>
      </c>
      <c r="MH29" s="40">
        <v>-2.9428267134879746</v>
      </c>
      <c r="MI29" s="40">
        <v>-6.9684489625290098</v>
      </c>
      <c r="MJ29" s="40">
        <v>4.7187021382245575</v>
      </c>
      <c r="MK29" s="40">
        <v>5.8320899804900534</v>
      </c>
      <c r="ML29" s="40">
        <v>-1.3406502383014214</v>
      </c>
      <c r="MM29" s="40">
        <v>-4.0875202316880745</v>
      </c>
      <c r="MN29" s="40">
        <v>2.6652596655524405</v>
      </c>
      <c r="MO29" s="40">
        <v>5.6368203565439643</v>
      </c>
      <c r="MP29" s="40">
        <v>-1.8904359841279899</v>
      </c>
      <c r="MQ29" s="40">
        <v>0.33409122187376283</v>
      </c>
      <c r="MR29" s="40">
        <v>3.4569690263804205</v>
      </c>
      <c r="MS29" s="40">
        <v>0.30853208451340208</v>
      </c>
      <c r="MT29" s="40">
        <v>-1.3931338703923899</v>
      </c>
      <c r="MU29" s="40">
        <v>-64.196037149791451</v>
      </c>
      <c r="MV29" s="40">
        <v>-100</v>
      </c>
      <c r="MW29" s="40" t="e">
        <v>#DIV/0!</v>
      </c>
      <c r="MX29" s="76"/>
      <c r="MY29" s="73" t="s">
        <v>712</v>
      </c>
    </row>
    <row r="30" spans="1:363" s="13" customFormat="1" ht="30" customHeight="1">
      <c r="A30" s="571"/>
      <c r="B30" s="35"/>
      <c r="C30" s="506" t="s">
        <v>888</v>
      </c>
      <c r="D30" s="37">
        <v>3.7920582408566501</v>
      </c>
      <c r="E30" s="46">
        <v>25</v>
      </c>
      <c r="F30" s="39"/>
      <c r="G30" s="39" t="s">
        <v>713</v>
      </c>
      <c r="H30" s="40">
        <v>6.3338259355606397</v>
      </c>
      <c r="I30" s="40">
        <v>6.371266446044487</v>
      </c>
      <c r="J30" s="40">
        <v>4.5733329674361158</v>
      </c>
      <c r="K30" s="40">
        <v>3.3788387306346266</v>
      </c>
      <c r="L30" s="40">
        <v>7.0025485388650566</v>
      </c>
      <c r="M30" s="40">
        <v>5.7498314987692396</v>
      </c>
      <c r="N30" s="40">
        <v>4.7759703876547377</v>
      </c>
      <c r="O30" s="40">
        <v>5.3517633493117103</v>
      </c>
      <c r="P30" s="40">
        <v>3.9098282964272357</v>
      </c>
      <c r="Q30" s="40">
        <v>5.4902076829540789</v>
      </c>
      <c r="R30" s="40">
        <v>6.4823553471788671</v>
      </c>
      <c r="S30" s="40">
        <v>0.73607089847808993</v>
      </c>
      <c r="T30" s="40">
        <v>3.3040881272691394</v>
      </c>
      <c r="U30" s="40">
        <v>3.2416937739351113</v>
      </c>
      <c r="V30" s="40">
        <v>2.638278196374813</v>
      </c>
      <c r="W30" s="40">
        <v>3.6668013125396755</v>
      </c>
      <c r="X30" s="40">
        <v>3.5055755326850857</v>
      </c>
      <c r="Y30" s="40">
        <v>3.1542718970832766</v>
      </c>
      <c r="Z30" s="40">
        <v>9.5382262329060978</v>
      </c>
      <c r="AA30" s="40">
        <v>9.198895972993256</v>
      </c>
      <c r="AB30" s="40">
        <v>5.4206923519359407</v>
      </c>
      <c r="AC30" s="40">
        <v>5.6171765258179676</v>
      </c>
      <c r="AD30" s="40">
        <v>4.9813507868315554</v>
      </c>
      <c r="AE30" s="40">
        <v>4.6420437226028781</v>
      </c>
      <c r="AF30" s="40">
        <v>4.6951435362363299</v>
      </c>
      <c r="AG30" s="40">
        <v>3.9934200598527667</v>
      </c>
      <c r="AH30" s="40">
        <v>4.2946812561347656</v>
      </c>
      <c r="AI30" s="40">
        <v>5.9494716411835782</v>
      </c>
      <c r="AJ30" s="40">
        <v>5.4141653496039766</v>
      </c>
      <c r="AK30" s="40">
        <v>5.7978345642176805</v>
      </c>
      <c r="AL30" s="40">
        <v>5.5200792833215218</v>
      </c>
      <c r="AM30" s="40">
        <v>5.0869817719784578</v>
      </c>
      <c r="AN30" s="40">
        <v>4.5648886998393294</v>
      </c>
      <c r="AO30" s="40">
        <v>4.8634798200817073</v>
      </c>
      <c r="AP30" s="40">
        <v>4.1117632186586945</v>
      </c>
      <c r="AQ30" s="40">
        <v>4.2055545056966679</v>
      </c>
      <c r="AR30" s="40">
        <v>3.8416920605094447</v>
      </c>
      <c r="AS30" s="40">
        <v>4.8975661068671741</v>
      </c>
      <c r="AT30" s="40">
        <v>3.3314823935276365</v>
      </c>
      <c r="AU30" s="40">
        <v>3.6913200912972286</v>
      </c>
      <c r="AV30" s="40">
        <v>3.8184135632678675</v>
      </c>
      <c r="AW30" s="40">
        <v>4.8190677294678039</v>
      </c>
      <c r="AX30" s="40">
        <v>4.3426280712760104</v>
      </c>
      <c r="AY30" s="40">
        <v>3.6714374569805557</v>
      </c>
      <c r="AZ30" s="40">
        <v>3.8968907728911546</v>
      </c>
      <c r="BA30" s="40">
        <v>2.1465417712631165</v>
      </c>
      <c r="BB30" s="40">
        <v>2.4755756328416822</v>
      </c>
      <c r="BC30" s="40">
        <v>3.8325413204546095</v>
      </c>
      <c r="BD30" s="40">
        <v>3.7205462905248226</v>
      </c>
      <c r="BE30" s="40">
        <v>5.0626849520071175</v>
      </c>
      <c r="BF30" s="40">
        <v>-9.5409824310674338</v>
      </c>
      <c r="BG30" s="40">
        <v>-62.665022233962915</v>
      </c>
      <c r="BH30" s="40">
        <v>-45.580036717728412</v>
      </c>
      <c r="BI30" s="40">
        <v>-21.616417763343478</v>
      </c>
      <c r="BJ30" s="40">
        <v>-18.017664217727443</v>
      </c>
      <c r="BK30" s="40">
        <v>-10.666227008202299</v>
      </c>
      <c r="BL30" s="40">
        <v>-6.5354175994201285</v>
      </c>
      <c r="BM30" s="40">
        <v>-5.9788216201876736</v>
      </c>
      <c r="BN30" s="40">
        <v>-5.8711943697322226</v>
      </c>
      <c r="BO30" s="40">
        <v>-5.2677988299224836</v>
      </c>
      <c r="BP30" s="40">
        <v>-4.9441362486426357</v>
      </c>
      <c r="BQ30" s="40">
        <v>-5.0746044534595143</v>
      </c>
      <c r="BR30" s="40">
        <v>7.3775179153242192</v>
      </c>
      <c r="BS30" s="40">
        <v>131.05586877994554</v>
      </c>
      <c r="BT30" s="40">
        <v>52.935626409432729</v>
      </c>
      <c r="BU30" s="40">
        <v>-11.001302438965013</v>
      </c>
      <c r="BV30" s="40">
        <v>-17.239424219547772</v>
      </c>
      <c r="BW30" s="40">
        <v>-11.67104274590973</v>
      </c>
      <c r="BX30" s="40">
        <v>0.12376719825617499</v>
      </c>
      <c r="BY30" s="40">
        <v>7.592394791521599</v>
      </c>
      <c r="BZ30" s="40">
        <v>11.818564338863681</v>
      </c>
      <c r="CA30" s="40">
        <v>6.1299123854316093</v>
      </c>
      <c r="CB30" s="40">
        <v>6.6837915674456099</v>
      </c>
      <c r="CC30" s="40">
        <v>4.7858155795147894</v>
      </c>
      <c r="CD30" s="40">
        <v>2.1364162107182239</v>
      </c>
      <c r="CE30" s="40">
        <v>1.9068989959074116</v>
      </c>
      <c r="CF30" s="40">
        <v>2.9556086916808084</v>
      </c>
      <c r="CG30" s="40">
        <v>24.759209980168066</v>
      </c>
      <c r="CH30" s="40">
        <v>18.179378992637979</v>
      </c>
      <c r="CI30" s="40">
        <v>12.967715415885436</v>
      </c>
      <c r="CJ30" s="40">
        <v>7.3084195885420087</v>
      </c>
      <c r="CK30" s="40">
        <v>3.4522392658393528</v>
      </c>
      <c r="CL30" s="40">
        <v>1.5670135761840953</v>
      </c>
      <c r="CM30" s="40">
        <v>5.5962537007297186</v>
      </c>
      <c r="CN30" s="40">
        <v>0.41572148442610057</v>
      </c>
      <c r="CO30" s="40">
        <v>8.5467880670579035</v>
      </c>
      <c r="CP30" s="40">
        <v>5.4856672197325764</v>
      </c>
      <c r="CQ30" s="40">
        <v>4.8406470450867118</v>
      </c>
      <c r="CR30" s="40">
        <v>11.879326266001812</v>
      </c>
      <c r="CS30" s="40">
        <v>6.6620109182210712</v>
      </c>
      <c r="CT30" s="40">
        <v>6.9127704311706424</v>
      </c>
      <c r="CU30" s="40">
        <v>7.1753280024876176</v>
      </c>
      <c r="CV30" s="40">
        <v>8.9713007994036076</v>
      </c>
      <c r="CW30" s="40">
        <v>6.7827836970596707</v>
      </c>
      <c r="CX30" s="40">
        <v>8.9373852211537042</v>
      </c>
      <c r="CY30" s="40">
        <v>9.7184654659437228</v>
      </c>
      <c r="CZ30" s="40">
        <v>11.866389432243423</v>
      </c>
      <c r="DA30" s="40">
        <v>8.3785107062533655</v>
      </c>
      <c r="DB30" s="40">
        <v>11.061805120245083</v>
      </c>
      <c r="DC30" s="40">
        <v>12.784717692954686</v>
      </c>
      <c r="DD30" s="40">
        <v>6.5214128224713193</v>
      </c>
      <c r="DE30" s="40">
        <v>12.607697035595649</v>
      </c>
      <c r="DF30" s="40">
        <v>9.1244121211799154</v>
      </c>
      <c r="DG30" s="40">
        <v>10.341858631823243</v>
      </c>
      <c r="DH30" s="40">
        <v>9.8738707376206065</v>
      </c>
      <c r="DI30" s="40">
        <v>6.4758555719940887</v>
      </c>
      <c r="DJ30" s="40">
        <v>4.8898496196086825</v>
      </c>
      <c r="DK30" s="40">
        <v>5.9975213789097666</v>
      </c>
      <c r="DL30" s="40">
        <v>4.8341610239880168</v>
      </c>
      <c r="DM30" s="40">
        <v>6.3910765043218305</v>
      </c>
      <c r="DN30" s="40">
        <v>4.2368604539750265</v>
      </c>
      <c r="DO30" s="40">
        <v>5.0122792356940522</v>
      </c>
      <c r="DP30" s="40">
        <v>-100</v>
      </c>
      <c r="DQ30" s="40">
        <v>-100</v>
      </c>
      <c r="DR30" s="40">
        <v>-100</v>
      </c>
      <c r="DS30" s="40">
        <v>-100</v>
      </c>
      <c r="DT30" s="40">
        <v>-100</v>
      </c>
      <c r="DU30" s="40">
        <v>-100</v>
      </c>
      <c r="DV30" s="40">
        <v>-100</v>
      </c>
      <c r="DW30" s="40">
        <v>-100</v>
      </c>
      <c r="DX30" s="40">
        <v>5.7466292477168537</v>
      </c>
      <c r="DY30" s="40">
        <v>5.3746560676752466</v>
      </c>
      <c r="DZ30" s="40">
        <v>4.6671565195817664</v>
      </c>
      <c r="EA30" s="40">
        <v>4.191626442397677</v>
      </c>
      <c r="EB30" s="40">
        <v>3.0616777755559781</v>
      </c>
      <c r="EC30" s="40">
        <v>3.4399281184811059</v>
      </c>
      <c r="ED30" s="40">
        <v>8.0384409905957597</v>
      </c>
      <c r="EE30" s="40">
        <v>5.0835984441091568</v>
      </c>
      <c r="EF30" s="40">
        <v>4.3510972376640211</v>
      </c>
      <c r="EG30" s="40">
        <v>5.7184224523738862</v>
      </c>
      <c r="EH30" s="40">
        <v>5.0634571565095712</v>
      </c>
      <c r="EI30" s="40">
        <v>4.397077212014338</v>
      </c>
      <c r="EJ30" s="40">
        <v>3.9859292428452591</v>
      </c>
      <c r="EK30" s="40">
        <v>4.1131126095086898</v>
      </c>
      <c r="EL30" s="40">
        <v>3.9763327582359409</v>
      </c>
      <c r="EM30" s="40">
        <v>2.8086222757970631</v>
      </c>
      <c r="EN30" s="40">
        <v>-0.28404155659123376</v>
      </c>
      <c r="EO30" s="40">
        <v>-43.055142558090353</v>
      </c>
      <c r="EP30" s="40">
        <v>-11.852375177181045</v>
      </c>
      <c r="EQ30" s="40">
        <v>-5.7077388378793188</v>
      </c>
      <c r="ER30" s="40">
        <v>-1.2697766735002745</v>
      </c>
      <c r="ES30" s="40">
        <v>39.893529642921465</v>
      </c>
      <c r="ET30" s="40">
        <v>-9.3638122352345761</v>
      </c>
      <c r="EU30" s="40">
        <v>8.5020556179423465</v>
      </c>
      <c r="EV30" s="40">
        <v>4.6139117752168346</v>
      </c>
      <c r="EW30" s="40">
        <v>9.0471297619680655</v>
      </c>
      <c r="EX30" s="40">
        <v>12.325356833883404</v>
      </c>
      <c r="EY30" s="40">
        <v>3.5080943162511034</v>
      </c>
      <c r="EZ30" s="40">
        <v>4.5214120416363812</v>
      </c>
      <c r="FA30" s="40">
        <v>7.7809684237932402</v>
      </c>
      <c r="FB30" s="40">
        <v>7.7524936680284213</v>
      </c>
      <c r="FC30" s="40">
        <v>8.4772600748067788</v>
      </c>
      <c r="FD30" s="40">
        <v>10.500586468223787</v>
      </c>
      <c r="FE30" s="40">
        <v>10.579922310041496</v>
      </c>
      <c r="FF30" s="40">
        <v>9.7956386719138635</v>
      </c>
      <c r="FG30" s="40">
        <v>5.7831121639405154</v>
      </c>
      <c r="FH30" s="40">
        <v>5.1242815924143343</v>
      </c>
      <c r="FI30" s="40">
        <v>-65.52604956811237</v>
      </c>
      <c r="FJ30" s="40">
        <v>-100</v>
      </c>
      <c r="FK30" s="40">
        <v>-100</v>
      </c>
      <c r="FL30" s="40">
        <v>4.9938880571675099</v>
      </c>
      <c r="FM30" s="40">
        <v>4.8906171603813249</v>
      </c>
      <c r="FN30" s="40">
        <v>4.887356707075412</v>
      </c>
      <c r="FO30" s="40">
        <v>3.7227028898164605</v>
      </c>
      <c r="FP30" s="40">
        <v>-15.452229752009657</v>
      </c>
      <c r="FQ30" s="40">
        <v>6.3167028746468361</v>
      </c>
      <c r="FR30" s="40">
        <v>7.0516393223563796</v>
      </c>
      <c r="FS30" s="40">
        <v>5.7177950327854177</v>
      </c>
      <c r="FT30" s="40">
        <v>11.016876213682565</v>
      </c>
      <c r="FU30" s="40">
        <v>5.0985621906125971</v>
      </c>
      <c r="FV30" s="40">
        <v>4.9938880571675099</v>
      </c>
      <c r="FW30" s="40">
        <v>4.8906171603813249</v>
      </c>
      <c r="FX30" s="40">
        <v>4.887356707075412</v>
      </c>
      <c r="FY30" s="40">
        <v>3.7227028898164605</v>
      </c>
      <c r="FZ30" s="40">
        <v>-15.452229752009657</v>
      </c>
      <c r="GA30" s="40">
        <v>6.3167028746468361</v>
      </c>
      <c r="GB30" s="40">
        <v>7.0516393223563796</v>
      </c>
      <c r="GC30" s="40">
        <v>7.1126673088375014</v>
      </c>
      <c r="GD30" s="40">
        <v>9.0531348930226159</v>
      </c>
      <c r="GE30" s="40">
        <v>-64.800732111257815</v>
      </c>
      <c r="GF30" s="40">
        <v>-18.213869624476871</v>
      </c>
      <c r="GG30" s="40">
        <v>14.430030805077848</v>
      </c>
      <c r="GH30" s="40">
        <v>0.81370712567965597</v>
      </c>
      <c r="GI30" s="40">
        <v>-0.61842102448176206</v>
      </c>
      <c r="GJ30" s="40">
        <v>1.377700209435659</v>
      </c>
      <c r="GK30" s="40">
        <v>-1.997142466401499</v>
      </c>
      <c r="GL30" s="40">
        <v>-4.5098459286086978</v>
      </c>
      <c r="GM30" s="40">
        <v>5.4443472241503912</v>
      </c>
      <c r="GN30" s="40">
        <v>-0.54261363925905925</v>
      </c>
      <c r="GO30" s="40">
        <v>-1.9876745177982968</v>
      </c>
      <c r="GP30" s="40">
        <v>4.632818727270589</v>
      </c>
      <c r="GQ30" s="40">
        <v>11.141833290070636</v>
      </c>
      <c r="GR30" s="40">
        <v>-18.18507244310193</v>
      </c>
      <c r="GS30" s="40">
        <v>12.495884581040983</v>
      </c>
      <c r="GT30" s="40">
        <v>-0.33784259292517049</v>
      </c>
      <c r="GU30" s="40">
        <v>2.865173944401306</v>
      </c>
      <c r="GV30" s="40">
        <v>0.19083527703678271</v>
      </c>
      <c r="GW30" s="40">
        <v>-2.8996608948226168</v>
      </c>
      <c r="GX30" s="40">
        <v>-3.9850828706439643</v>
      </c>
      <c r="GY30" s="40">
        <v>4.0011449885418671</v>
      </c>
      <c r="GZ30" s="40">
        <v>0.97004792335999923</v>
      </c>
      <c r="HA30" s="40">
        <v>-1.0658572048144634</v>
      </c>
      <c r="HB30" s="40">
        <v>-1.0136561005626703</v>
      </c>
      <c r="HC30" s="40">
        <v>13.975119720469181</v>
      </c>
      <c r="HD30" s="40">
        <v>-18.234487617181927</v>
      </c>
      <c r="HE30" s="40">
        <v>11.838381137555601</v>
      </c>
      <c r="HF30" s="40">
        <v>0.6608572537725621</v>
      </c>
      <c r="HG30" s="40">
        <v>2.7051948799459353</v>
      </c>
      <c r="HH30" s="40">
        <v>-0.14921794720416415</v>
      </c>
      <c r="HI30" s="40">
        <v>3.1096310078803526</v>
      </c>
      <c r="HJ30" s="40">
        <v>-4.28252028501052</v>
      </c>
      <c r="HK30" s="40">
        <v>0.4027798302806076</v>
      </c>
      <c r="HL30" s="40">
        <v>1.1582369402450183</v>
      </c>
      <c r="HM30" s="40">
        <v>-1.6614504267025865</v>
      </c>
      <c r="HN30" s="40">
        <v>-1.3335868834637807</v>
      </c>
      <c r="HO30" s="40">
        <v>14.03295553292763</v>
      </c>
      <c r="HP30" s="40">
        <v>-18.782524304076517</v>
      </c>
      <c r="HQ30" s="40">
        <v>12.162368602073514</v>
      </c>
      <c r="HR30" s="40">
        <v>2.2579916112306648</v>
      </c>
      <c r="HS30" s="40">
        <v>2.1862801921658956</v>
      </c>
      <c r="HT30" s="40">
        <v>0.21420257604056303</v>
      </c>
      <c r="HU30" s="40">
        <v>2.8389331751538265</v>
      </c>
      <c r="HV30" s="40">
        <v>-4.6753839232692229</v>
      </c>
      <c r="HW30" s="40">
        <v>-9.6041192923223662E-2</v>
      </c>
      <c r="HX30" s="40">
        <v>1.4471001682874345</v>
      </c>
      <c r="HY30" s="40">
        <v>-2.366392894766193</v>
      </c>
      <c r="HZ30" s="40">
        <v>-1.244701155400719</v>
      </c>
      <c r="IA30" s="40">
        <v>13.634778005549549</v>
      </c>
      <c r="IB30" s="40">
        <v>-17.956695843499759</v>
      </c>
      <c r="IC30" s="40">
        <v>10.487823946401136</v>
      </c>
      <c r="ID30" s="40">
        <v>2.614091024764619</v>
      </c>
      <c r="IE30" s="40">
        <v>2.3115289509429147</v>
      </c>
      <c r="IF30" s="40">
        <v>1.1801175412023923</v>
      </c>
      <c r="IG30" s="40">
        <v>2.3714939273899063</v>
      </c>
      <c r="IH30" s="40">
        <v>-5.2885655998732943</v>
      </c>
      <c r="II30" s="40">
        <v>0.12121902202264323</v>
      </c>
      <c r="IJ30" s="40">
        <v>-0.26197725623113399</v>
      </c>
      <c r="IK30" s="40">
        <v>-2.051896072762986</v>
      </c>
      <c r="IL30" s="40">
        <v>6.3001203668861194E-2</v>
      </c>
      <c r="IM30" s="40">
        <v>13.512210165044564</v>
      </c>
      <c r="IN30" s="40">
        <v>-16.895059606878348</v>
      </c>
      <c r="IO30" s="40">
        <v>-4.8699353906080631</v>
      </c>
      <c r="IP30" s="40">
        <v>-57.648281952959749</v>
      </c>
      <c r="IQ30" s="40">
        <v>49.130653934078197</v>
      </c>
      <c r="IR30" s="40">
        <v>45.734388369002289</v>
      </c>
      <c r="IS30" s="40">
        <v>7.0715824692595248</v>
      </c>
      <c r="IT30" s="40">
        <v>3.2043024841213139</v>
      </c>
      <c r="IU30" s="40">
        <v>4.7508418365979139</v>
      </c>
      <c r="IV30" s="40">
        <v>0.33197802618643379</v>
      </c>
      <c r="IW30" s="40">
        <v>-1.939773620197812</v>
      </c>
      <c r="IX30" s="40">
        <v>0.70443682183054079</v>
      </c>
      <c r="IY30" s="40">
        <v>13.900036632655485</v>
      </c>
      <c r="IZ30" s="40">
        <v>-17.009124662484638</v>
      </c>
      <c r="JA30" s="40">
        <v>7.6090350539835754</v>
      </c>
      <c r="JB30" s="40">
        <v>-8.8672079811071143</v>
      </c>
      <c r="JC30" s="40">
        <v>-1.2905835429005208</v>
      </c>
      <c r="JD30" s="40">
        <v>-15.191959785929384</v>
      </c>
      <c r="JE30" s="40">
        <v>-0.43330905148312127</v>
      </c>
      <c r="JF30" s="40">
        <v>10.148199629989804</v>
      </c>
      <c r="JG30" s="40">
        <v>18.738511445330232</v>
      </c>
      <c r="JH30" s="40">
        <v>7.8161368881826547</v>
      </c>
      <c r="JI30" s="40">
        <v>1.9119776428426292</v>
      </c>
      <c r="JJ30" s="40">
        <v>-4.4187955737286302</v>
      </c>
      <c r="JK30" s="40">
        <v>14.494467153735613</v>
      </c>
      <c r="JL30" s="40">
        <v>-18.485587828010424</v>
      </c>
      <c r="JM30" s="40">
        <v>4.8882535438898884</v>
      </c>
      <c r="JN30" s="40">
        <v>-9.0719982545288502</v>
      </c>
      <c r="JO30" s="40">
        <v>-0.2747786943313173</v>
      </c>
      <c r="JP30" s="40">
        <v>2.768408943695789</v>
      </c>
      <c r="JQ30" s="40">
        <v>-5.6844804762863532</v>
      </c>
      <c r="JR30" s="40">
        <v>5.2907078666234924</v>
      </c>
      <c r="JS30" s="40">
        <v>12.790118491700269</v>
      </c>
      <c r="JT30" s="40">
        <v>3.9417114970326566</v>
      </c>
      <c r="JU30" s="40">
        <v>5.4820372015910834E-2</v>
      </c>
      <c r="JV30" s="40">
        <v>-0.62701701820520839</v>
      </c>
      <c r="JW30" s="40">
        <v>8.8773902699337697</v>
      </c>
      <c r="JX30" s="40">
        <v>-11.885036609371454</v>
      </c>
      <c r="JY30" s="40">
        <v>1.9303067885755496</v>
      </c>
      <c r="JZ30" s="40">
        <v>-9.6280017108457514</v>
      </c>
      <c r="KA30" s="40">
        <v>6.4204665448887681</v>
      </c>
      <c r="KB30" s="40">
        <v>-2.0240331914503713</v>
      </c>
      <c r="KC30" s="40">
        <v>-5.4627472318467341</v>
      </c>
      <c r="KD30" s="40">
        <v>5.5492819586446558</v>
      </c>
      <c r="KE30" s="40">
        <v>14.680180209704247</v>
      </c>
      <c r="KF30" s="40">
        <v>1.8542057814048292</v>
      </c>
      <c r="KG30" s="40">
        <v>2.0736689260870662</v>
      </c>
      <c r="KH30" s="40">
        <v>8.5486533402544751E-2</v>
      </c>
      <c r="KI30" s="40">
        <v>11.008848771069509</v>
      </c>
      <c r="KJ30" s="40">
        <v>-14.632370351091211</v>
      </c>
      <c r="KK30" s="40">
        <v>4.4539530450143445</v>
      </c>
      <c r="KL30" s="40">
        <v>-8.2260521215634981</v>
      </c>
      <c r="KM30" s="40">
        <v>0.51058939074883369</v>
      </c>
      <c r="KN30" s="40">
        <v>3.5739922595101774</v>
      </c>
      <c r="KO30" s="40">
        <v>-8.3870605344580298</v>
      </c>
      <c r="KP30" s="40">
        <v>6.7268425294064542</v>
      </c>
      <c r="KQ30" s="40">
        <v>14.193792389990307</v>
      </c>
      <c r="KR30" s="40">
        <v>-1.2957891500976046</v>
      </c>
      <c r="KS30" s="40">
        <v>0.55323553178455143</v>
      </c>
      <c r="KT30" s="40">
        <v>1.1424226177902028</v>
      </c>
      <c r="KU30" s="40">
        <v>9.790487322369998</v>
      </c>
      <c r="KV30" s="40">
        <v>-13.364556664964837</v>
      </c>
      <c r="KW30" s="40">
        <v>2.3389600440496565</v>
      </c>
      <c r="KX30" s="40">
        <v>-7.5433450393709762</v>
      </c>
      <c r="KY30" s="40">
        <v>-100</v>
      </c>
      <c r="KZ30" s="40" t="e">
        <v>#DIV/0!</v>
      </c>
      <c r="LA30" s="40" t="e">
        <v>#DIV/0!</v>
      </c>
      <c r="LB30" s="40" t="e">
        <v>#DIV/0!</v>
      </c>
      <c r="LC30" s="40" t="e">
        <v>#DIV/0!</v>
      </c>
      <c r="LD30" s="40" t="e">
        <v>#DIV/0!</v>
      </c>
      <c r="LE30" s="40" t="e">
        <v>#DIV/0!</v>
      </c>
      <c r="LF30" s="40" t="e">
        <v>#DIV/0!</v>
      </c>
      <c r="LG30" s="40">
        <v>2.8321888384097065</v>
      </c>
      <c r="LH30" s="40">
        <v>-2.5619198081624859</v>
      </c>
      <c r="LI30" s="40">
        <v>1.6256782519816539</v>
      </c>
      <c r="LJ30" s="40">
        <v>3.8497073630151988</v>
      </c>
      <c r="LK30" s="40">
        <v>2.4704674618988918</v>
      </c>
      <c r="LL30" s="40">
        <v>-3.2161321232997011</v>
      </c>
      <c r="LM30" s="40">
        <v>1.1639664005279542</v>
      </c>
      <c r="LN30" s="40">
        <v>2.7234667773418977</v>
      </c>
      <c r="LO30" s="40">
        <v>2.8465479827455482</v>
      </c>
      <c r="LP30" s="40">
        <v>1.0864797436988169</v>
      </c>
      <c r="LQ30" s="40">
        <v>-1.6028598267927521</v>
      </c>
      <c r="LR30" s="40">
        <v>2.0074172276621738</v>
      </c>
      <c r="LS30" s="40">
        <v>4.1941589041946798</v>
      </c>
      <c r="LT30" s="40">
        <v>0.46021107096072456</v>
      </c>
      <c r="LU30" s="40">
        <v>-2.2269577061289993</v>
      </c>
      <c r="LV30" s="40">
        <v>1.6056804783836469</v>
      </c>
      <c r="LW30" s="40">
        <v>4.3215969529055656</v>
      </c>
      <c r="LX30" s="40">
        <v>0.32823026292693669</v>
      </c>
      <c r="LY30" s="40">
        <v>-3.3250018798157299</v>
      </c>
      <c r="LZ30" s="40">
        <v>-1.4507967530467027</v>
      </c>
      <c r="MA30" s="40">
        <v>-40.424997569802365</v>
      </c>
      <c r="MB30" s="40">
        <v>55.302789358555657</v>
      </c>
      <c r="MC30" s="40">
        <v>3.4140646321322095</v>
      </c>
      <c r="MD30" s="40">
        <v>3.1875227649009332</v>
      </c>
      <c r="ME30" s="40">
        <v>-15.58656419843183</v>
      </c>
      <c r="MF30" s="40">
        <v>0.61975570008863201</v>
      </c>
      <c r="MG30" s="40">
        <v>23.798659995661112</v>
      </c>
      <c r="MH30" s="40">
        <v>-0.51017613121200611</v>
      </c>
      <c r="MI30" s="40">
        <v>-12.009380671224932</v>
      </c>
      <c r="MJ30" s="40">
        <v>3.6446350144323958</v>
      </c>
      <c r="MK30" s="40">
        <v>14.080771575087027</v>
      </c>
      <c r="ML30" s="40">
        <v>0.4638037559423509</v>
      </c>
      <c r="MM30" s="40">
        <v>-9.2653459399605822</v>
      </c>
      <c r="MN30" s="40">
        <v>3.6172530404946031</v>
      </c>
      <c r="MO30" s="40">
        <v>14.848103337744064</v>
      </c>
      <c r="MP30" s="40">
        <v>2.3376625313417776</v>
      </c>
      <c r="MQ30" s="40">
        <v>-9.2002013973661292</v>
      </c>
      <c r="MR30" s="40">
        <v>2.8823518532832253</v>
      </c>
      <c r="MS30" s="40">
        <v>10.650932442730721</v>
      </c>
      <c r="MT30" s="40">
        <v>1.7002906549151646</v>
      </c>
      <c r="MU30" s="40">
        <v>-70.223551506501281</v>
      </c>
      <c r="MV30" s="40">
        <v>-100</v>
      </c>
      <c r="MW30" s="40" t="e">
        <v>#DIV/0!</v>
      </c>
      <c r="MX30" s="76"/>
      <c r="MY30" s="73" t="s">
        <v>714</v>
      </c>
    </row>
    <row r="31" spans="1:363" s="13" customFormat="1" ht="30" customHeight="1">
      <c r="A31" s="571"/>
      <c r="B31" s="35"/>
      <c r="C31" s="506" t="s">
        <v>889</v>
      </c>
      <c r="D31" s="37">
        <v>3.1713435654609698</v>
      </c>
      <c r="E31" s="46">
        <v>29</v>
      </c>
      <c r="F31" s="39"/>
      <c r="G31" s="39" t="s">
        <v>727</v>
      </c>
      <c r="H31" s="40">
        <v>-2.0425300898338321</v>
      </c>
      <c r="I31" s="40">
        <v>-2.3758931939712511</v>
      </c>
      <c r="J31" s="40">
        <v>-6.4840284939840416</v>
      </c>
      <c r="K31" s="40">
        <v>-13.860521250424355</v>
      </c>
      <c r="L31" s="40">
        <v>-10.409425246978117</v>
      </c>
      <c r="M31" s="40">
        <v>-2.6322147410161989</v>
      </c>
      <c r="N31" s="40">
        <v>-6.802174310195781</v>
      </c>
      <c r="O31" s="40">
        <v>-5.6483876896278815</v>
      </c>
      <c r="P31" s="40">
        <v>-3.1731221917296182</v>
      </c>
      <c r="Q31" s="40">
        <v>-2.7703969989645572</v>
      </c>
      <c r="R31" s="40">
        <v>-0.58336902227235043</v>
      </c>
      <c r="S31" s="40">
        <v>1.6503992471086377</v>
      </c>
      <c r="T31" s="40">
        <v>14.206331730413524</v>
      </c>
      <c r="U31" s="40">
        <v>15.820795031105717</v>
      </c>
      <c r="V31" s="40">
        <v>9.8238720548116731</v>
      </c>
      <c r="W31" s="40">
        <v>2.7509680606128768</v>
      </c>
      <c r="X31" s="40">
        <v>6.6001740336622845</v>
      </c>
      <c r="Y31" s="40">
        <v>-7.6777719824178519</v>
      </c>
      <c r="Z31" s="40">
        <v>4.8504923302649274</v>
      </c>
      <c r="AA31" s="40">
        <v>4.6667527597659841</v>
      </c>
      <c r="AB31" s="40">
        <v>3.3853093067678515</v>
      </c>
      <c r="AC31" s="40">
        <v>-0.15785829153949749</v>
      </c>
      <c r="AD31" s="40">
        <v>4.1294705883594673</v>
      </c>
      <c r="AE31" s="40">
        <v>-0.55261497144401517</v>
      </c>
      <c r="AF31" s="40">
        <v>1.8177811792857739</v>
      </c>
      <c r="AG31" s="40">
        <v>-7.1472969591631141</v>
      </c>
      <c r="AH31" s="40">
        <v>6.9146692120635009</v>
      </c>
      <c r="AI31" s="40">
        <v>9.848519044564739</v>
      </c>
      <c r="AJ31" s="40">
        <v>5.4121967400385813</v>
      </c>
      <c r="AK31" s="40">
        <v>6.4080147838774479</v>
      </c>
      <c r="AL31" s="40">
        <v>20.190040507292537</v>
      </c>
      <c r="AM31" s="40">
        <v>8.8630745789366756</v>
      </c>
      <c r="AN31" s="40">
        <v>1.7272908515338514</v>
      </c>
      <c r="AO31" s="40">
        <v>10.694600749176658</v>
      </c>
      <c r="AP31" s="40">
        <v>9.0663896670578339</v>
      </c>
      <c r="AQ31" s="40">
        <v>8.9829131320337439</v>
      </c>
      <c r="AR31" s="40">
        <v>6.5499216210304354</v>
      </c>
      <c r="AS31" s="40">
        <v>7.3095260323221964</v>
      </c>
      <c r="AT31" s="40">
        <v>6.7171549331979605</v>
      </c>
      <c r="AU31" s="40">
        <v>9.5213014816071535</v>
      </c>
      <c r="AV31" s="40">
        <v>9.2690541571576262</v>
      </c>
      <c r="AW31" s="40">
        <v>7.954470184213406</v>
      </c>
      <c r="AX31" s="40">
        <v>7.462396946766205</v>
      </c>
      <c r="AY31" s="40">
        <v>7.9682150753779553</v>
      </c>
      <c r="AZ31" s="40">
        <v>8.3494016069751495</v>
      </c>
      <c r="BA31" s="40">
        <v>4.705474938992424</v>
      </c>
      <c r="BB31" s="40">
        <v>3.7692545188889142</v>
      </c>
      <c r="BC31" s="40">
        <v>4.65820058017772</v>
      </c>
      <c r="BD31" s="40">
        <v>-0.37009419386676257</v>
      </c>
      <c r="BE31" s="40">
        <v>5.155150245355685</v>
      </c>
      <c r="BF31" s="40">
        <v>-9.1172169908801806</v>
      </c>
      <c r="BG31" s="40">
        <v>-70.037238528368903</v>
      </c>
      <c r="BH31" s="40">
        <v>-39.43929570418905</v>
      </c>
      <c r="BI31" s="40">
        <v>20.110324955966746</v>
      </c>
      <c r="BJ31" s="40">
        <v>11.779089166269202</v>
      </c>
      <c r="BK31" s="40">
        <v>11.645907778825702</v>
      </c>
      <c r="BL31" s="40">
        <v>13.525908034329802</v>
      </c>
      <c r="BM31" s="40">
        <v>8.0151565819036819</v>
      </c>
      <c r="BN31" s="40">
        <v>14.25992250926835</v>
      </c>
      <c r="BO31" s="40">
        <v>17.8113651437491</v>
      </c>
      <c r="BP31" s="40">
        <v>1.4288830540703827</v>
      </c>
      <c r="BQ31" s="40">
        <v>7.2873480225837568</v>
      </c>
      <c r="BR31" s="40">
        <v>33.50298197829963</v>
      </c>
      <c r="BS31" s="40">
        <v>332.02240449964285</v>
      </c>
      <c r="BT31" s="40">
        <v>96.227211203596198</v>
      </c>
      <c r="BU31" s="40">
        <v>-57.119554865879671</v>
      </c>
      <c r="BV31" s="40">
        <v>-55.897229764257247</v>
      </c>
      <c r="BW31" s="40">
        <v>-46.058905010888765</v>
      </c>
      <c r="BX31" s="40">
        <v>-17.411126601913494</v>
      </c>
      <c r="BY31" s="40">
        <v>5.0678965446418971</v>
      </c>
      <c r="BZ31" s="40">
        <v>3.5494144388356546</v>
      </c>
      <c r="CA31" s="40">
        <v>-1.6712992933449016</v>
      </c>
      <c r="CB31" s="40">
        <v>5.0125506760610818</v>
      </c>
      <c r="CC31" s="40">
        <v>9.9008959870574103</v>
      </c>
      <c r="CD31" s="40">
        <v>-0.52824152676663516</v>
      </c>
      <c r="CE31" s="40">
        <v>5.1086798635891881</v>
      </c>
      <c r="CF31" s="40">
        <v>14.440072858347492</v>
      </c>
      <c r="CG31" s="40">
        <v>179.2515592469004</v>
      </c>
      <c r="CH31" s="40">
        <v>129.86448605961399</v>
      </c>
      <c r="CI31" s="40">
        <v>107.12772747087396</v>
      </c>
      <c r="CJ31" s="40">
        <v>35.634926729800412</v>
      </c>
      <c r="CK31" s="40">
        <v>-5.6609885886723674</v>
      </c>
      <c r="CL31" s="40">
        <v>9.4065177941208304</v>
      </c>
      <c r="CM31" s="40">
        <v>11.751851232074202</v>
      </c>
      <c r="CN31" s="40">
        <v>12.166382464785968</v>
      </c>
      <c r="CO31" s="40">
        <v>9.4863570232178063</v>
      </c>
      <c r="CP31" s="40">
        <v>9.7992886624418674</v>
      </c>
      <c r="CQ31" s="40">
        <v>-15.528307345752964</v>
      </c>
      <c r="CR31" s="40">
        <v>16.101255635379559</v>
      </c>
      <c r="CS31" s="40">
        <v>-0.19005175277685282</v>
      </c>
      <c r="CT31" s="40">
        <v>11.855921703499362</v>
      </c>
      <c r="CU31" s="40">
        <v>3.8073943340863821</v>
      </c>
      <c r="CV31" s="40">
        <v>2.613927304058322</v>
      </c>
      <c r="CW31" s="40">
        <v>10.60288276473797</v>
      </c>
      <c r="CX31" s="40">
        <v>0.39972259545334055</v>
      </c>
      <c r="CY31" s="40">
        <v>-2.5139130503382034</v>
      </c>
      <c r="CZ31" s="40">
        <v>12.115426662892162</v>
      </c>
      <c r="DA31" s="40">
        <v>2.8919544137229423</v>
      </c>
      <c r="DB31" s="40">
        <v>-10.020456605569976</v>
      </c>
      <c r="DC31" s="40">
        <v>20.183140930411781</v>
      </c>
      <c r="DD31" s="40">
        <v>10.297173159420112</v>
      </c>
      <c r="DE31" s="40">
        <v>-10.741768759819948</v>
      </c>
      <c r="DF31" s="40">
        <v>3.9263381935448933</v>
      </c>
      <c r="DG31" s="40">
        <v>7.6821336292700408</v>
      </c>
      <c r="DH31" s="40">
        <v>-14.870536323809674</v>
      </c>
      <c r="DI31" s="40">
        <v>-3.3849619851727368</v>
      </c>
      <c r="DJ31" s="40">
        <v>-10.887642103266771</v>
      </c>
      <c r="DK31" s="40">
        <v>-6.9071429636331345</v>
      </c>
      <c r="DL31" s="40">
        <v>-17.256398290440416</v>
      </c>
      <c r="DM31" s="40">
        <v>-8.9834553060684499</v>
      </c>
      <c r="DN31" s="40">
        <v>-10.833427194193831</v>
      </c>
      <c r="DO31" s="40">
        <v>-3.9043050204998053</v>
      </c>
      <c r="DP31" s="40">
        <v>-100</v>
      </c>
      <c r="DQ31" s="40">
        <v>-100</v>
      </c>
      <c r="DR31" s="40">
        <v>-100</v>
      </c>
      <c r="DS31" s="40">
        <v>-100</v>
      </c>
      <c r="DT31" s="40">
        <v>-100</v>
      </c>
      <c r="DU31" s="40">
        <v>-100</v>
      </c>
      <c r="DV31" s="40">
        <v>-100</v>
      </c>
      <c r="DW31" s="40">
        <v>-100</v>
      </c>
      <c r="DX31" s="40">
        <v>-3.6556703973065936</v>
      </c>
      <c r="DY31" s="40">
        <v>-9.0435400843417852</v>
      </c>
      <c r="DZ31" s="40">
        <v>-5.2152228094987265</v>
      </c>
      <c r="EA31" s="40">
        <v>-0.60593531489003283</v>
      </c>
      <c r="EB31" s="40">
        <v>13.279958973778875</v>
      </c>
      <c r="EC31" s="40">
        <v>0.23545025564277466</v>
      </c>
      <c r="ED31" s="40">
        <v>4.2988182387480549</v>
      </c>
      <c r="EE31" s="40">
        <v>1.0827870068265781</v>
      </c>
      <c r="EF31" s="40">
        <v>0.50730386711308029</v>
      </c>
      <c r="EG31" s="40">
        <v>7.2584687951167126</v>
      </c>
      <c r="EH31" s="40">
        <v>10.129261374379766</v>
      </c>
      <c r="EI31" s="40">
        <v>9.5867799957074737</v>
      </c>
      <c r="EJ31" s="40">
        <v>6.8367689731770867</v>
      </c>
      <c r="EK31" s="40">
        <v>8.9303491639095824</v>
      </c>
      <c r="EL31" s="40">
        <v>7.9079373545351501</v>
      </c>
      <c r="EM31" s="40">
        <v>4.3821320534684247</v>
      </c>
      <c r="EN31" s="40">
        <v>-1.6584620825591685</v>
      </c>
      <c r="EO31" s="40">
        <v>-31.055328352212655</v>
      </c>
      <c r="EP31" s="40">
        <v>12.267204750495438</v>
      </c>
      <c r="EQ31" s="40">
        <v>13.309147820696808</v>
      </c>
      <c r="ER31" s="40">
        <v>13.395025149376337</v>
      </c>
      <c r="ES31" s="40">
        <v>46.339838219872121</v>
      </c>
      <c r="ET31" s="40">
        <v>-40.600018742855795</v>
      </c>
      <c r="EU31" s="40">
        <v>2.2403092063751018</v>
      </c>
      <c r="EV31" s="40">
        <v>4.4705730310154621</v>
      </c>
      <c r="EW31" s="40">
        <v>37.31307479284277</v>
      </c>
      <c r="EX31" s="40">
        <v>82.219547300031763</v>
      </c>
      <c r="EY31" s="40">
        <v>5.1499280364685944</v>
      </c>
      <c r="EZ31" s="40">
        <v>10.466504060224707</v>
      </c>
      <c r="FA31" s="40">
        <v>-0.30552523399677511</v>
      </c>
      <c r="FB31" s="40">
        <v>6.0320036391152883</v>
      </c>
      <c r="FC31" s="40">
        <v>2.4305628208526144</v>
      </c>
      <c r="FD31" s="40">
        <v>1.4196734592021585</v>
      </c>
      <c r="FE31" s="40">
        <v>6.156821201889457</v>
      </c>
      <c r="FF31" s="40">
        <v>-0.58762124056563891</v>
      </c>
      <c r="FG31" s="40">
        <v>-7.1213536585462407</v>
      </c>
      <c r="FH31" s="40">
        <v>-12.571982148840263</v>
      </c>
      <c r="FI31" s="40">
        <v>-68.05957911001147</v>
      </c>
      <c r="FJ31" s="40">
        <v>-100</v>
      </c>
      <c r="FK31" s="40">
        <v>-100</v>
      </c>
      <c r="FL31" s="40">
        <v>-4.6799077091370407</v>
      </c>
      <c r="FM31" s="40">
        <v>4.8158386872476626</v>
      </c>
      <c r="FN31" s="40">
        <v>6.5956883859946061</v>
      </c>
      <c r="FO31" s="40">
        <v>6.9745128802215248</v>
      </c>
      <c r="FP31" s="40">
        <v>-1.7241560988096722</v>
      </c>
      <c r="FQ31" s="40">
        <v>0.81783468251768454</v>
      </c>
      <c r="FR31" s="40">
        <v>25.554365798804483</v>
      </c>
      <c r="FS31" s="40">
        <v>6.3583638564249014</v>
      </c>
      <c r="FT31" s="40">
        <v>5.6186333067626606</v>
      </c>
      <c r="FU31" s="40">
        <v>-10.364819414381515</v>
      </c>
      <c r="FV31" s="40">
        <v>-4.6799077091370407</v>
      </c>
      <c r="FW31" s="40">
        <v>4.8158386872476626</v>
      </c>
      <c r="FX31" s="40">
        <v>6.5956883859946061</v>
      </c>
      <c r="FY31" s="40">
        <v>6.9745128802215248</v>
      </c>
      <c r="FZ31" s="40">
        <v>-1.7241560988096722</v>
      </c>
      <c r="GA31" s="40">
        <v>0.81783468251768454</v>
      </c>
      <c r="GB31" s="40">
        <v>25.554365798804483</v>
      </c>
      <c r="GC31" s="40">
        <v>4.5477882068980904</v>
      </c>
      <c r="GD31" s="40">
        <v>0.13574072837998585</v>
      </c>
      <c r="GE31" s="40">
        <v>-67.939855887552881</v>
      </c>
      <c r="GF31" s="40">
        <v>-8.0696949845668939</v>
      </c>
      <c r="GG31" s="40">
        <v>7.2890981254424929</v>
      </c>
      <c r="GH31" s="40">
        <v>4.6656160704879852</v>
      </c>
      <c r="GI31" s="40">
        <v>-10.80283127350495</v>
      </c>
      <c r="GJ31" s="40">
        <v>5.5360524251434953</v>
      </c>
      <c r="GK31" s="40">
        <v>-11.701797203728987</v>
      </c>
      <c r="GL31" s="40">
        <v>8.5873930122890556</v>
      </c>
      <c r="GM31" s="40">
        <v>-7.2222090096981049</v>
      </c>
      <c r="GN31" s="40">
        <v>10.897143365729292</v>
      </c>
      <c r="GO31" s="40">
        <v>-8.0300481428014194</v>
      </c>
      <c r="GP31" s="40">
        <v>3.3037453424659162</v>
      </c>
      <c r="GQ31" s="40">
        <v>7.5498058178290961</v>
      </c>
      <c r="GR31" s="40">
        <v>-8.3825467953818276</v>
      </c>
      <c r="GS31" s="40">
        <v>2.7742488147961382</v>
      </c>
      <c r="GT31" s="40">
        <v>-3.5903550364651124</v>
      </c>
      <c r="GU31" s="40">
        <v>-7.2292318394330977</v>
      </c>
      <c r="GV31" s="40">
        <v>14.697463633200172</v>
      </c>
      <c r="GW31" s="40">
        <v>-15.483334749358818</v>
      </c>
      <c r="GX31" s="40">
        <v>9.9317020698514824</v>
      </c>
      <c r="GY31" s="40">
        <v>-4.7882318959411947</v>
      </c>
      <c r="GZ31" s="40">
        <v>11.35839002006729</v>
      </c>
      <c r="HA31" s="40">
        <v>-5.9613277992185374</v>
      </c>
      <c r="HB31" s="40">
        <v>5.6248522456550774</v>
      </c>
      <c r="HC31" s="40">
        <v>20.834437363234699</v>
      </c>
      <c r="HD31" s="40">
        <v>-7.0874083064678075</v>
      </c>
      <c r="HE31" s="40">
        <v>-2.5471552899096537</v>
      </c>
      <c r="HF31" s="40">
        <v>-9.7993526813628336</v>
      </c>
      <c r="HG31" s="40">
        <v>-3.7538991815705742</v>
      </c>
      <c r="HH31" s="40">
        <v>-0.66502717679618684</v>
      </c>
      <c r="HI31" s="40">
        <v>-4.0142969691514594</v>
      </c>
      <c r="HJ31" s="40">
        <v>9.7390582083528585</v>
      </c>
      <c r="HK31" s="40">
        <v>-5.953917213086342</v>
      </c>
      <c r="HL31" s="40">
        <v>7.5419731426169108</v>
      </c>
      <c r="HM31" s="40">
        <v>-1.9232061378159386</v>
      </c>
      <c r="HN31" s="40">
        <v>0.87552822949088238</v>
      </c>
      <c r="HO31" s="40">
        <v>23.714608471999043</v>
      </c>
      <c r="HP31" s="40">
        <v>-15.268382542309581</v>
      </c>
      <c r="HQ31" s="40">
        <v>12.211473815377616</v>
      </c>
      <c r="HR31" s="40">
        <v>-7.3241530106573123</v>
      </c>
      <c r="HS31" s="40">
        <v>-7.6408766984112759</v>
      </c>
      <c r="HT31" s="40">
        <v>0.2733799656480187</v>
      </c>
      <c r="HU31" s="40">
        <v>8.4178250936282666</v>
      </c>
      <c r="HV31" s="40">
        <v>-0.60298484354588311</v>
      </c>
      <c r="HW31" s="40">
        <v>-12.118473099207563</v>
      </c>
      <c r="HX31" s="40">
        <v>17.021850096985673</v>
      </c>
      <c r="HY31" s="40">
        <v>-3.3658214197205325</v>
      </c>
      <c r="HZ31" s="40">
        <v>0.7983207635517573</v>
      </c>
      <c r="IA31" s="40">
        <v>20.952738894932295</v>
      </c>
      <c r="IB31" s="40">
        <v>-14.664322873212214</v>
      </c>
      <c r="IC31" s="40">
        <v>11.592042935976039</v>
      </c>
      <c r="ID31" s="40">
        <v>-4.8889619992520892</v>
      </c>
      <c r="IE31" s="40">
        <v>-7.8535964289674496</v>
      </c>
      <c r="IF31" s="40">
        <v>-0.93297968697784484</v>
      </c>
      <c r="IG31" s="40">
        <v>7.9236398125577523</v>
      </c>
      <c r="IH31" s="40">
        <v>-0.13512991359363014</v>
      </c>
      <c r="II31" s="40">
        <v>-11.808203503591926</v>
      </c>
      <c r="IJ31" s="40">
        <v>13.086258077272774</v>
      </c>
      <c r="IK31" s="40">
        <v>-4.2298726197127223</v>
      </c>
      <c r="IL31" s="40">
        <v>1.6618161277877306</v>
      </c>
      <c r="IM31" s="40">
        <v>15.141574346714876</v>
      </c>
      <c r="IN31" s="40">
        <v>-9.931803338068363</v>
      </c>
      <c r="IO31" s="40">
        <v>-3.5539828526599706</v>
      </c>
      <c r="IP31" s="40">
        <v>-68.64324297100714</v>
      </c>
      <c r="IQ31" s="40">
        <v>86.246221125891907</v>
      </c>
      <c r="IR31" s="40">
        <v>96.480079625486042</v>
      </c>
      <c r="IS31" s="40">
        <v>0.43771143054362938</v>
      </c>
      <c r="IT31" s="40">
        <v>-0.25411587111192091</v>
      </c>
      <c r="IU31" s="40">
        <v>-10.323145938606487</v>
      </c>
      <c r="IV31" s="40">
        <v>7.5968480233112246</v>
      </c>
      <c r="IW31" s="40">
        <v>1.306961721404079</v>
      </c>
      <c r="IX31" s="40">
        <v>4.8216826861225712</v>
      </c>
      <c r="IY31" s="40">
        <v>-0.86965493673214667</v>
      </c>
      <c r="IZ31" s="40">
        <v>-4.7295240756633063</v>
      </c>
      <c r="JA31" s="40">
        <v>20.012574888045336</v>
      </c>
      <c r="JB31" s="40">
        <v>1.4720522960195268</v>
      </c>
      <c r="JC31" s="40">
        <v>-15.405830373382202</v>
      </c>
      <c r="JD31" s="40">
        <v>-57.0642969308334</v>
      </c>
      <c r="JE31" s="40">
        <v>3.300730586409955</v>
      </c>
      <c r="JF31" s="40">
        <v>21.996921776327085</v>
      </c>
      <c r="JG31" s="40">
        <v>37.303670759931293</v>
      </c>
      <c r="JH31" s="40">
        <v>36.882536732905038</v>
      </c>
      <c r="JI31" s="40">
        <v>-0.15716589156463101</v>
      </c>
      <c r="JJ31" s="40">
        <v>-0.46317576716165831</v>
      </c>
      <c r="JK31" s="40">
        <v>5.8686864534890617</v>
      </c>
      <c r="JL31" s="40">
        <v>-0.2946733719817729</v>
      </c>
      <c r="JM31" s="40">
        <v>8.6238811412452208</v>
      </c>
      <c r="JN31" s="40">
        <v>7.2223274584381443</v>
      </c>
      <c r="JO31" s="40">
        <v>-7.8956852276560596</v>
      </c>
      <c r="JP31" s="40">
        <v>4.7697867535229506</v>
      </c>
      <c r="JQ31" s="40">
        <v>-14.968534428724624</v>
      </c>
      <c r="JR31" s="40">
        <v>9.9297486059645195</v>
      </c>
      <c r="JS31" s="40">
        <v>-10.088458215355601</v>
      </c>
      <c r="JT31" s="40">
        <v>-4.793230577092956</v>
      </c>
      <c r="JU31" s="40">
        <v>15.789392352996074</v>
      </c>
      <c r="JV31" s="40">
        <v>1.6705823204530077</v>
      </c>
      <c r="JW31" s="40">
        <v>6.261394731851297</v>
      </c>
      <c r="JX31" s="40">
        <v>-2.6769630219742311</v>
      </c>
      <c r="JY31" s="40">
        <v>8.9343476697570736</v>
      </c>
      <c r="JZ31" s="40">
        <v>-17.510836353529513</v>
      </c>
      <c r="KA31" s="40">
        <v>26.591835187615743</v>
      </c>
      <c r="KB31" s="40">
        <v>-9.9314909514626493</v>
      </c>
      <c r="KC31" s="40">
        <v>-4.7061628394442323</v>
      </c>
      <c r="KD31" s="40">
        <v>2.0198178942665521</v>
      </c>
      <c r="KE31" s="40">
        <v>-11.122165509786072</v>
      </c>
      <c r="KF31" s="40">
        <v>2.6190443494970879</v>
      </c>
      <c r="KG31" s="40">
        <v>5.107774599915075</v>
      </c>
      <c r="KH31" s="40">
        <v>-1.2799341263989135</v>
      </c>
      <c r="KI31" s="40">
        <v>22.207609115618922</v>
      </c>
      <c r="KJ31" s="40">
        <v>-10.683500190768626</v>
      </c>
      <c r="KK31" s="40">
        <v>-4.7363526220711378</v>
      </c>
      <c r="KL31" s="40">
        <v>10.178451743168722</v>
      </c>
      <c r="KM31" s="40">
        <v>16.17870408580761</v>
      </c>
      <c r="KN31" s="40">
        <v>-27.111859916003823</v>
      </c>
      <c r="KO31" s="40">
        <v>10.953795643335411</v>
      </c>
      <c r="KP31" s="40">
        <v>5.7067135653832963</v>
      </c>
      <c r="KQ31" s="40">
        <v>-29.736511268416137</v>
      </c>
      <c r="KR31" s="40">
        <v>16.464293826449691</v>
      </c>
      <c r="KS31" s="40">
        <v>-3.0544124358843732</v>
      </c>
      <c r="KT31" s="40">
        <v>3.129725168328946</v>
      </c>
      <c r="KU31" s="40">
        <v>8.6216285164616409</v>
      </c>
      <c r="KV31" s="40">
        <v>-1.7533799733878226</v>
      </c>
      <c r="KW31" s="40">
        <v>-6.6726497008286003</v>
      </c>
      <c r="KX31" s="40">
        <v>18.740404154410825</v>
      </c>
      <c r="KY31" s="40">
        <v>-100</v>
      </c>
      <c r="KZ31" s="40" t="e">
        <v>#DIV/0!</v>
      </c>
      <c r="LA31" s="40" t="e">
        <v>#DIV/0!</v>
      </c>
      <c r="LB31" s="40" t="e">
        <v>#DIV/0!</v>
      </c>
      <c r="LC31" s="40" t="e">
        <v>#DIV/0!</v>
      </c>
      <c r="LD31" s="40" t="e">
        <v>#DIV/0!</v>
      </c>
      <c r="LE31" s="40" t="e">
        <v>#DIV/0!</v>
      </c>
      <c r="LF31" s="40" t="e">
        <v>#DIV/0!</v>
      </c>
      <c r="LG31" s="40">
        <v>0.66451564937655405</v>
      </c>
      <c r="LH31" s="40">
        <v>-9.2528465893410328</v>
      </c>
      <c r="LI31" s="40">
        <v>3.6495828365757319</v>
      </c>
      <c r="LJ31" s="40">
        <v>1.7534590011839839</v>
      </c>
      <c r="LK31" s="40">
        <v>-4.9649520594546743</v>
      </c>
      <c r="LL31" s="40">
        <v>-5.4333389329634372</v>
      </c>
      <c r="LM31" s="40">
        <v>8.6899568307017887</v>
      </c>
      <c r="LN31" s="40">
        <v>15.968973576155548</v>
      </c>
      <c r="LO31" s="40">
        <v>-15.908507500500335</v>
      </c>
      <c r="LP31" s="40">
        <v>-1.5997736437474686</v>
      </c>
      <c r="LQ31" s="40">
        <v>5.3385258014106824</v>
      </c>
      <c r="LR31" s="40">
        <v>15.30874060277651</v>
      </c>
      <c r="LS31" s="40">
        <v>-10.260007211837603</v>
      </c>
      <c r="LT31" s="40">
        <v>1.0339264528009551</v>
      </c>
      <c r="LU31" s="40">
        <v>4.819642917870766</v>
      </c>
      <c r="LV31" s="40">
        <v>12.415140593138929</v>
      </c>
      <c r="LW31" s="40">
        <v>-8.5014565459620428</v>
      </c>
      <c r="LX31" s="40">
        <v>8.562985460152106E-2</v>
      </c>
      <c r="LY31" s="40">
        <v>1.3947451604286556</v>
      </c>
      <c r="LZ31" s="40">
        <v>5.9096762410619306</v>
      </c>
      <c r="MA31" s="40">
        <v>-35.852772203080747</v>
      </c>
      <c r="MB31" s="40">
        <v>62.976102879582811</v>
      </c>
      <c r="MC31" s="40">
        <v>2.3357817909347602</v>
      </c>
      <c r="MD31" s="40">
        <v>5.9899454889719834</v>
      </c>
      <c r="ME31" s="40">
        <v>-17.215989628394397</v>
      </c>
      <c r="MF31" s="40">
        <v>-33.847286055732226</v>
      </c>
      <c r="MG31" s="40">
        <v>76.142176339877267</v>
      </c>
      <c r="MH31" s="40">
        <v>8.3020036491493983</v>
      </c>
      <c r="MI31" s="40">
        <v>8.8088892212067265</v>
      </c>
      <c r="MJ31" s="40">
        <v>-12.212893012710495</v>
      </c>
      <c r="MK31" s="40">
        <v>1.6429765124426297</v>
      </c>
      <c r="ML31" s="40">
        <v>13.777954481242347</v>
      </c>
      <c r="MM31" s="40">
        <v>-1.801499440351094</v>
      </c>
      <c r="MN31" s="40">
        <v>-6.6323096702056716</v>
      </c>
      <c r="MO31" s="40">
        <v>-1.8093883579556689</v>
      </c>
      <c r="MP31" s="40">
        <v>12.655077474536853</v>
      </c>
      <c r="MQ31" s="40">
        <v>2.7851925632328687</v>
      </c>
      <c r="MR31" s="40">
        <v>-12.564222535387245</v>
      </c>
      <c r="MS31" s="40">
        <v>-8.262821928632448</v>
      </c>
      <c r="MT31" s="40">
        <v>6.0438595138275133</v>
      </c>
      <c r="MU31" s="40">
        <v>-62.449082200201936</v>
      </c>
      <c r="MV31" s="40">
        <v>-100</v>
      </c>
      <c r="MW31" s="40" t="e">
        <v>#DIV/0!</v>
      </c>
      <c r="MX31" s="76"/>
      <c r="MY31" s="73" t="s">
        <v>728</v>
      </c>
    </row>
    <row r="32" spans="1:363" s="13" customFormat="1" ht="18" customHeight="1">
      <c r="A32" s="571"/>
      <c r="B32" s="35"/>
      <c r="C32" s="506" t="s">
        <v>890</v>
      </c>
      <c r="D32" s="37">
        <v>1.1902803707746601</v>
      </c>
      <c r="E32" s="46">
        <v>30</v>
      </c>
      <c r="F32" s="39"/>
      <c r="G32" s="39" t="s">
        <v>729</v>
      </c>
      <c r="H32" s="40">
        <v>4.4947703665145298</v>
      </c>
      <c r="I32" s="40">
        <v>1.5445042710028503</v>
      </c>
      <c r="J32" s="40">
        <v>3.8061054863658796</v>
      </c>
      <c r="K32" s="40">
        <v>-0.34596608328021716</v>
      </c>
      <c r="L32" s="40">
        <v>-12.375377851298509</v>
      </c>
      <c r="M32" s="40">
        <v>-5.2159220569582203</v>
      </c>
      <c r="N32" s="40">
        <v>-8.6962769882523361</v>
      </c>
      <c r="O32" s="40">
        <v>2.7779964456328088</v>
      </c>
      <c r="P32" s="40">
        <v>0.55626880378048327</v>
      </c>
      <c r="Q32" s="40">
        <v>-8.6991824928820733</v>
      </c>
      <c r="R32" s="40">
        <v>-8.1134579396220659</v>
      </c>
      <c r="S32" s="40">
        <v>-4.8592485884366425</v>
      </c>
      <c r="T32" s="40">
        <v>-5.7067621323666771</v>
      </c>
      <c r="U32" s="40">
        <v>-10.225267625020848</v>
      </c>
      <c r="V32" s="40">
        <v>0.8966497391962065</v>
      </c>
      <c r="W32" s="40">
        <v>5.5417687111300609</v>
      </c>
      <c r="X32" s="40">
        <v>4.8290903232020952</v>
      </c>
      <c r="Y32" s="40">
        <v>0.14248112557091019</v>
      </c>
      <c r="Z32" s="40">
        <v>6.706088733269695</v>
      </c>
      <c r="AA32" s="40">
        <v>13.787312959158655</v>
      </c>
      <c r="AB32" s="40">
        <v>10.668302662222146</v>
      </c>
      <c r="AC32" s="40">
        <v>5.1697746000902214</v>
      </c>
      <c r="AD32" s="40">
        <v>8.4708485290985607</v>
      </c>
      <c r="AE32" s="40">
        <v>3.940773539262338</v>
      </c>
      <c r="AF32" s="40">
        <v>3.572146388015355</v>
      </c>
      <c r="AG32" s="40">
        <v>2.5690783080728181</v>
      </c>
      <c r="AH32" s="40">
        <v>3.019916928739093</v>
      </c>
      <c r="AI32" s="40">
        <v>2.3298692768306069</v>
      </c>
      <c r="AJ32" s="40">
        <v>2.9851317892949112</v>
      </c>
      <c r="AK32" s="40">
        <v>2.5050762803998481</v>
      </c>
      <c r="AL32" s="40">
        <v>9.897943864162869</v>
      </c>
      <c r="AM32" s="40">
        <v>4.6463360718870064</v>
      </c>
      <c r="AN32" s="40">
        <v>-1.4549944124503895</v>
      </c>
      <c r="AO32" s="40">
        <v>7.7018391691246535</v>
      </c>
      <c r="AP32" s="40">
        <v>8.2249611189001257</v>
      </c>
      <c r="AQ32" s="40">
        <v>3.2327863496305724</v>
      </c>
      <c r="AR32" s="40">
        <v>5.56253555361792</v>
      </c>
      <c r="AS32" s="40">
        <v>8.6613403361916568</v>
      </c>
      <c r="AT32" s="40">
        <v>3.9609208467000343</v>
      </c>
      <c r="AU32" s="40">
        <v>3.906339262556429</v>
      </c>
      <c r="AV32" s="40">
        <v>4.6146777430752621</v>
      </c>
      <c r="AW32" s="40">
        <v>5.880348317632226</v>
      </c>
      <c r="AX32" s="40">
        <v>4.205827351397005</v>
      </c>
      <c r="AY32" s="40">
        <v>2.6004827702928708</v>
      </c>
      <c r="AZ32" s="40">
        <v>8.2498600154044368</v>
      </c>
      <c r="BA32" s="40">
        <v>3.5381768279626868</v>
      </c>
      <c r="BB32" s="40">
        <v>3.8901810477165952</v>
      </c>
      <c r="BC32" s="40">
        <v>2.9628009619207205</v>
      </c>
      <c r="BD32" s="40">
        <v>3.244383461921359</v>
      </c>
      <c r="BE32" s="40">
        <v>3.936921505417402</v>
      </c>
      <c r="BF32" s="40">
        <v>-14.541621676415303</v>
      </c>
      <c r="BG32" s="40">
        <v>-70.46813276018068</v>
      </c>
      <c r="BH32" s="40">
        <v>-39.396007430834104</v>
      </c>
      <c r="BI32" s="40">
        <v>-2.8964981082921497</v>
      </c>
      <c r="BJ32" s="40">
        <v>-4.6968462499369963</v>
      </c>
      <c r="BK32" s="40">
        <v>-13.480485815284666</v>
      </c>
      <c r="BL32" s="40">
        <v>-10.900108873598896</v>
      </c>
      <c r="BM32" s="40">
        <v>-7.5580709530289454</v>
      </c>
      <c r="BN32" s="40">
        <v>-1.9516945453619172</v>
      </c>
      <c r="BO32" s="40">
        <v>-3.0885988535197129</v>
      </c>
      <c r="BP32" s="40">
        <v>-2.9254936960016238</v>
      </c>
      <c r="BQ32" s="40">
        <v>-0.78794120803401313</v>
      </c>
      <c r="BR32" s="40">
        <v>2.3026815462597057</v>
      </c>
      <c r="BS32" s="40">
        <v>210.12981923303005</v>
      </c>
      <c r="BT32" s="40">
        <v>28.892311430125744</v>
      </c>
      <c r="BU32" s="40">
        <v>-22.242481591259974</v>
      </c>
      <c r="BV32" s="40">
        <v>-23.398136544064982</v>
      </c>
      <c r="BW32" s="40">
        <v>-9.9022613293402344</v>
      </c>
      <c r="BX32" s="40">
        <v>1.4482010255640603</v>
      </c>
      <c r="BY32" s="40">
        <v>2.3758465845007777</v>
      </c>
      <c r="BZ32" s="40">
        <v>3.2488476353081666</v>
      </c>
      <c r="CA32" s="40">
        <v>2.5335155637563673</v>
      </c>
      <c r="CB32" s="40">
        <v>1.720329918757102</v>
      </c>
      <c r="CC32" s="40">
        <v>3.7395872745018153</v>
      </c>
      <c r="CD32" s="40">
        <v>2.4882703499845178</v>
      </c>
      <c r="CE32" s="40">
        <v>6.6733847211313417</v>
      </c>
      <c r="CF32" s="40">
        <v>9.5824821593376157</v>
      </c>
      <c r="CG32" s="40">
        <v>15.088437075460789</v>
      </c>
      <c r="CH32" s="40">
        <v>22.073281310506616</v>
      </c>
      <c r="CI32" s="40">
        <v>6.4835605459437602</v>
      </c>
      <c r="CJ32" s="40">
        <v>7.6343831691255701</v>
      </c>
      <c r="CK32" s="40">
        <v>12.115312454277088</v>
      </c>
      <c r="CL32" s="40">
        <v>2.9172161000562227</v>
      </c>
      <c r="CM32" s="40">
        <v>2.6467871337317206</v>
      </c>
      <c r="CN32" s="40">
        <v>0.43249131192830248</v>
      </c>
      <c r="CO32" s="40">
        <v>5.4875041168202472</v>
      </c>
      <c r="CP32" s="40">
        <v>1.8681606825071526</v>
      </c>
      <c r="CQ32" s="40">
        <v>0.66851238352865039</v>
      </c>
      <c r="CR32" s="40">
        <v>7.2144004666156718</v>
      </c>
      <c r="CS32" s="40">
        <v>6.7950054272258882</v>
      </c>
      <c r="CT32" s="40">
        <v>3.9042721445481874</v>
      </c>
      <c r="CU32" s="40">
        <v>2.2307305617503204</v>
      </c>
      <c r="CV32" s="40">
        <v>1.9360680278248878</v>
      </c>
      <c r="CW32" s="40">
        <v>1.6873279684632507</v>
      </c>
      <c r="CX32" s="40">
        <v>1.9687324209836561</v>
      </c>
      <c r="CY32" s="40">
        <v>-0.39130835161407163</v>
      </c>
      <c r="CZ32" s="40">
        <v>5.2063417859049537</v>
      </c>
      <c r="DA32" s="40">
        <v>4.2400102929834702</v>
      </c>
      <c r="DB32" s="40">
        <v>2.7598796223032451</v>
      </c>
      <c r="DC32" s="40">
        <v>3.6019217533197718</v>
      </c>
      <c r="DD32" s="40">
        <v>6.5991386247829809</v>
      </c>
      <c r="DE32" s="40">
        <v>4.0609187472255144</v>
      </c>
      <c r="DF32" s="40">
        <v>4.6491652931464245</v>
      </c>
      <c r="DG32" s="40">
        <v>2.1499331399187156</v>
      </c>
      <c r="DH32" s="40">
        <v>1.6575264727227079</v>
      </c>
      <c r="DI32" s="40">
        <v>0.87247883964289485</v>
      </c>
      <c r="DJ32" s="40">
        <v>0.81278983431741381</v>
      </c>
      <c r="DK32" s="40">
        <v>0.60373769218765005</v>
      </c>
      <c r="DL32" s="40">
        <v>-3.3310224333576883</v>
      </c>
      <c r="DM32" s="40">
        <v>-2.0136742237671115</v>
      </c>
      <c r="DN32" s="40">
        <v>-1.089123328602625</v>
      </c>
      <c r="DO32" s="40">
        <v>-1.1849030768444209</v>
      </c>
      <c r="DP32" s="40">
        <v>-100</v>
      </c>
      <c r="DQ32" s="40">
        <v>-100</v>
      </c>
      <c r="DR32" s="40">
        <v>-100</v>
      </c>
      <c r="DS32" s="40">
        <v>-100</v>
      </c>
      <c r="DT32" s="40">
        <v>-100</v>
      </c>
      <c r="DU32" s="40">
        <v>-100</v>
      </c>
      <c r="DV32" s="40">
        <v>-100</v>
      </c>
      <c r="DW32" s="40">
        <v>-100</v>
      </c>
      <c r="DX32" s="40">
        <v>3.3284863487716905</v>
      </c>
      <c r="DY32" s="40">
        <v>-6.3279170057109582</v>
      </c>
      <c r="DZ32" s="40">
        <v>-1.2518812854689259</v>
      </c>
      <c r="EA32" s="40">
        <v>-7.165799621061467</v>
      </c>
      <c r="EB32" s="40">
        <v>-4.7348969032454988</v>
      </c>
      <c r="EC32" s="40">
        <v>3.4082516111247259</v>
      </c>
      <c r="ED32" s="40">
        <v>10.808370698553787</v>
      </c>
      <c r="EE32" s="40">
        <v>5.8391901595691138</v>
      </c>
      <c r="EF32" s="40">
        <v>3.073105015263593</v>
      </c>
      <c r="EG32" s="40">
        <v>2.6111549891220704</v>
      </c>
      <c r="EH32" s="40">
        <v>3.7569971839513698</v>
      </c>
      <c r="EI32" s="40">
        <v>6.3180394306363326</v>
      </c>
      <c r="EJ32" s="40">
        <v>5.8488483131487357</v>
      </c>
      <c r="EK32" s="40">
        <v>4.8173623948313491</v>
      </c>
      <c r="EL32" s="40">
        <v>4.9706621822495123</v>
      </c>
      <c r="EM32" s="40">
        <v>3.4658844530566029</v>
      </c>
      <c r="EN32" s="40">
        <v>-3.1562374403939515</v>
      </c>
      <c r="EO32" s="40">
        <v>-36.753058264847027</v>
      </c>
      <c r="EP32" s="40">
        <v>-10.244148967070117</v>
      </c>
      <c r="EQ32" s="40">
        <v>-4.077147047031886</v>
      </c>
      <c r="ER32" s="40">
        <v>-0.53430660240174177</v>
      </c>
      <c r="ES32" s="40">
        <v>28.864608566462806</v>
      </c>
      <c r="ET32" s="40">
        <v>-9.6932355125963738</v>
      </c>
      <c r="EU32" s="40">
        <v>2.7432422558673011</v>
      </c>
      <c r="EV32" s="40">
        <v>2.6178725293864602</v>
      </c>
      <c r="EW32" s="40">
        <v>10.293098045155986</v>
      </c>
      <c r="EX32" s="40">
        <v>10.649292742987086</v>
      </c>
      <c r="EY32" s="40">
        <v>5.5680571536748147</v>
      </c>
      <c r="EZ32" s="40">
        <v>2.5321890120456345</v>
      </c>
      <c r="FA32" s="40">
        <v>4.8131610651906556</v>
      </c>
      <c r="FB32" s="40">
        <v>2.556825445414006</v>
      </c>
      <c r="FC32" s="40">
        <v>1.0974211982084796</v>
      </c>
      <c r="FD32" s="40">
        <v>4.0702095708504515</v>
      </c>
      <c r="FE32" s="40">
        <v>4.7465487971231539</v>
      </c>
      <c r="FF32" s="40">
        <v>2.6265406329275152</v>
      </c>
      <c r="FG32" s="40">
        <v>0.76353854228250384</v>
      </c>
      <c r="FH32" s="40">
        <v>-2.1565638010062997</v>
      </c>
      <c r="FI32" s="40">
        <v>-67.560061995668804</v>
      </c>
      <c r="FJ32" s="40">
        <v>-100</v>
      </c>
      <c r="FK32" s="40">
        <v>-100</v>
      </c>
      <c r="FL32" s="40">
        <v>-2.8333111424381769</v>
      </c>
      <c r="FM32" s="40">
        <v>3.6728589355206793</v>
      </c>
      <c r="FN32" s="40">
        <v>3.9409986867100884</v>
      </c>
      <c r="FO32" s="40">
        <v>4.7735675408227394</v>
      </c>
      <c r="FP32" s="40">
        <v>-13.20435991714136</v>
      </c>
      <c r="FQ32" s="40">
        <v>2.8391340243587564</v>
      </c>
      <c r="FR32" s="40">
        <v>7.0427854415912208</v>
      </c>
      <c r="FS32" s="40">
        <v>1.8571237805969503</v>
      </c>
      <c r="FT32" s="40">
        <v>3.9640003146924556</v>
      </c>
      <c r="FU32" s="40">
        <v>-1.9369553820676941</v>
      </c>
      <c r="FV32" s="40">
        <v>-2.8333111424381769</v>
      </c>
      <c r="FW32" s="40">
        <v>3.6728589355206793</v>
      </c>
      <c r="FX32" s="40">
        <v>3.9409986867100884</v>
      </c>
      <c r="FY32" s="40">
        <v>4.7735675408227394</v>
      </c>
      <c r="FZ32" s="40">
        <v>-13.20435991714136</v>
      </c>
      <c r="GA32" s="40">
        <v>2.8391340243587564</v>
      </c>
      <c r="GB32" s="40">
        <v>7.0427854415912208</v>
      </c>
      <c r="GC32" s="40">
        <v>2.6576434474224584</v>
      </c>
      <c r="GD32" s="40">
        <v>2.9816406349197848</v>
      </c>
      <c r="GE32" s="40">
        <v>-67.25783358484702</v>
      </c>
      <c r="GF32" s="40">
        <v>-5.9635872912022165</v>
      </c>
      <c r="GG32" s="40">
        <v>13.842765114816231</v>
      </c>
      <c r="GH32" s="40">
        <v>-18.356760554972936</v>
      </c>
      <c r="GI32" s="40">
        <v>20.45513882531192</v>
      </c>
      <c r="GJ32" s="40">
        <v>-2.7569887072638295</v>
      </c>
      <c r="GK32" s="40">
        <v>-18.268201182153931</v>
      </c>
      <c r="GL32" s="40">
        <v>28.137613882717972</v>
      </c>
      <c r="GM32" s="40">
        <v>-1.5673324098961814</v>
      </c>
      <c r="GN32" s="40">
        <v>-11.359317889375475</v>
      </c>
      <c r="GO32" s="40">
        <v>8.1050542092847309</v>
      </c>
      <c r="GP32" s="40">
        <v>2.5807584499231382</v>
      </c>
      <c r="GQ32" s="40">
        <v>0.72497497161594993</v>
      </c>
      <c r="GR32" s="40">
        <v>-8.6185760450433548</v>
      </c>
      <c r="GS32" s="40">
        <v>16.3782734398835</v>
      </c>
      <c r="GT32" s="40">
        <v>-21.622354344136212</v>
      </c>
      <c r="GU32" s="40">
        <v>5.914789503232214</v>
      </c>
      <c r="GV32" s="40">
        <v>5.1883470167224459</v>
      </c>
      <c r="GW32" s="40">
        <v>-21.269292454362812</v>
      </c>
      <c r="GX32" s="40">
        <v>44.240856667973645</v>
      </c>
      <c r="GY32" s="40">
        <v>-3.6951281055622047</v>
      </c>
      <c r="GZ32" s="40">
        <v>-19.518028688189332</v>
      </c>
      <c r="HA32" s="40">
        <v>8.798583427431609</v>
      </c>
      <c r="HB32" s="40">
        <v>6.2137089986561875</v>
      </c>
      <c r="HC32" s="40">
        <v>-0.17228281996044359</v>
      </c>
      <c r="HD32" s="40">
        <v>-12.997548232281858</v>
      </c>
      <c r="HE32" s="40">
        <v>30.79602224232255</v>
      </c>
      <c r="HF32" s="40">
        <v>-18.013973989063587</v>
      </c>
      <c r="HG32" s="40">
        <v>5.1995922655632825</v>
      </c>
      <c r="HH32" s="40">
        <v>0.48567647849418449</v>
      </c>
      <c r="HI32" s="40">
        <v>-16.109070087212956</v>
      </c>
      <c r="HJ32" s="40">
        <v>53.812961322220701</v>
      </c>
      <c r="HK32" s="40">
        <v>-6.3349293212892803</v>
      </c>
      <c r="HL32" s="40">
        <v>-23.516756120599396</v>
      </c>
      <c r="HM32" s="40">
        <v>12.213558581947396</v>
      </c>
      <c r="HN32" s="40">
        <v>1.777899071498851</v>
      </c>
      <c r="HO32" s="40">
        <v>-0.52632296942753953</v>
      </c>
      <c r="HP32" s="40">
        <v>-13.84014332457626</v>
      </c>
      <c r="HQ32" s="40">
        <v>31.370931359466482</v>
      </c>
      <c r="HR32" s="40">
        <v>-18.563132505443363</v>
      </c>
      <c r="HS32" s="40">
        <v>5.8732308583349777</v>
      </c>
      <c r="HT32" s="40">
        <v>1.7271945524854004E-2</v>
      </c>
      <c r="HU32" s="40">
        <v>-10.058691327165477</v>
      </c>
      <c r="HV32" s="40">
        <v>46.462820656884617</v>
      </c>
      <c r="HW32" s="40">
        <v>-11.796004906936659</v>
      </c>
      <c r="HX32" s="40">
        <v>-16.409908525360407</v>
      </c>
      <c r="HY32" s="40">
        <v>12.758594544280882</v>
      </c>
      <c r="HZ32" s="40">
        <v>-2.9168871826240377</v>
      </c>
      <c r="IA32" s="40">
        <v>1.7185909583509869</v>
      </c>
      <c r="IB32" s="40">
        <v>-11.310907222663388</v>
      </c>
      <c r="IC32" s="40">
        <v>25.688151410275736</v>
      </c>
      <c r="ID32" s="40">
        <v>-18.605888506442042</v>
      </c>
      <c r="IE32" s="40">
        <v>6.5949778085794009</v>
      </c>
      <c r="IF32" s="40">
        <v>1.2273212500765851</v>
      </c>
      <c r="IG32" s="40">
        <v>-11.48113288026164</v>
      </c>
      <c r="IH32" s="40">
        <v>44.206485272857719</v>
      </c>
      <c r="II32" s="40">
        <v>-6.9393255877730411</v>
      </c>
      <c r="IJ32" s="40">
        <v>-20.048250677320056</v>
      </c>
      <c r="IK32" s="40">
        <v>13.14194590615638</v>
      </c>
      <c r="IL32" s="40">
        <v>-3.7835036865702421</v>
      </c>
      <c r="IM32" s="40">
        <v>1.9967707948648155</v>
      </c>
      <c r="IN32" s="40">
        <v>-10.716002505022175</v>
      </c>
      <c r="IO32" s="40">
        <v>3.3425412109352521</v>
      </c>
      <c r="IP32" s="40">
        <v>-71.872622183055995</v>
      </c>
      <c r="IQ32" s="40">
        <v>118.74950170137208</v>
      </c>
      <c r="IR32" s="40">
        <v>62.192736217521031</v>
      </c>
      <c r="IS32" s="40">
        <v>-13.122317542141843</v>
      </c>
      <c r="IT32" s="40">
        <v>30.915657637244834</v>
      </c>
      <c r="IU32" s="40">
        <v>-4.163863650731102</v>
      </c>
      <c r="IV32" s="40">
        <v>-17.049349391646928</v>
      </c>
      <c r="IW32" s="40">
        <v>20.003727597487256</v>
      </c>
      <c r="IX32" s="40">
        <v>-4.8991675286668794</v>
      </c>
      <c r="IY32" s="40">
        <v>2.168434801060414</v>
      </c>
      <c r="IZ32" s="40">
        <v>-8.7499947626451871</v>
      </c>
      <c r="JA32" s="40">
        <v>6.561835450386269</v>
      </c>
      <c r="JB32" s="40">
        <v>-14.732063069886252</v>
      </c>
      <c r="JC32" s="40">
        <v>-9.0860434891222468</v>
      </c>
      <c r="JD32" s="40">
        <v>-2.1531654428062552</v>
      </c>
      <c r="JE32" s="40">
        <v>-14.413519037190582</v>
      </c>
      <c r="JF32" s="40">
        <v>53.980649785147904</v>
      </c>
      <c r="JG32" s="40">
        <v>7.9095188105990673</v>
      </c>
      <c r="JH32" s="40">
        <v>-16.290846018794014</v>
      </c>
      <c r="JI32" s="40">
        <v>21.027048857223434</v>
      </c>
      <c r="JJ32" s="40">
        <v>-5.5580482528209103</v>
      </c>
      <c r="JK32" s="40">
        <v>1.3581445842912245</v>
      </c>
      <c r="JL32" s="40">
        <v>-6.9385845515847819</v>
      </c>
      <c r="JM32" s="40">
        <v>5.2764762956996236</v>
      </c>
      <c r="JN32" s="40">
        <v>-11.250141997107448</v>
      </c>
      <c r="JO32" s="40">
        <v>-6.6067225350305137</v>
      </c>
      <c r="JP32" s="40">
        <v>2.7631336694361721</v>
      </c>
      <c r="JQ32" s="40">
        <v>-9.2191810711708513</v>
      </c>
      <c r="JR32" s="40">
        <v>34.316106426225389</v>
      </c>
      <c r="JS32" s="40">
        <v>9.075752498383352</v>
      </c>
      <c r="JT32" s="40">
        <v>-12.805948456643662</v>
      </c>
      <c r="JU32" s="40">
        <v>11.097821238919934</v>
      </c>
      <c r="JV32" s="40">
        <v>-5.8062073107168004</v>
      </c>
      <c r="JW32" s="40">
        <v>-0.82835264885002857</v>
      </c>
      <c r="JX32" s="40">
        <v>-2.2545760142277658</v>
      </c>
      <c r="JY32" s="40">
        <v>1.6643733602989244</v>
      </c>
      <c r="JZ32" s="40">
        <v>-12.295302874406332</v>
      </c>
      <c r="KA32" s="40">
        <v>-0.53390068116937073</v>
      </c>
      <c r="KB32" s="40">
        <v>2.3611508359218334</v>
      </c>
      <c r="KC32" s="40">
        <v>-11.676441442632026</v>
      </c>
      <c r="KD32" s="40">
        <v>32.152734461778351</v>
      </c>
      <c r="KE32" s="40">
        <v>8.7613603636075794</v>
      </c>
      <c r="KF32" s="40">
        <v>-13.018715674140779</v>
      </c>
      <c r="KG32" s="40">
        <v>11.405267822349117</v>
      </c>
      <c r="KH32" s="40">
        <v>-7.9862990505507554</v>
      </c>
      <c r="KI32" s="40">
        <v>4.7447371713910513</v>
      </c>
      <c r="KJ32" s="40">
        <v>-3.1523781797913983</v>
      </c>
      <c r="KK32" s="40">
        <v>0.22081481974309725</v>
      </c>
      <c r="KL32" s="40">
        <v>-11.57662696373734</v>
      </c>
      <c r="KM32" s="40">
        <v>2.3436663173161776</v>
      </c>
      <c r="KN32" s="40">
        <v>-7.6158799908483843E-2</v>
      </c>
      <c r="KO32" s="40">
        <v>-11.17715670759118</v>
      </c>
      <c r="KP32" s="40">
        <v>28.996661862645368</v>
      </c>
      <c r="KQ32" s="40">
        <v>8.2370837700733261</v>
      </c>
      <c r="KR32" s="40">
        <v>-13.690426404782869</v>
      </c>
      <c r="KS32" s="40">
        <v>11.339346277634178</v>
      </c>
      <c r="KT32" s="40">
        <v>-8.1771048135931608</v>
      </c>
      <c r="KU32" s="40">
        <v>0.64801646660237111</v>
      </c>
      <c r="KV32" s="40">
        <v>-1.8325955109408625</v>
      </c>
      <c r="KW32" s="40">
        <v>1.1664492572186873</v>
      </c>
      <c r="KX32" s="40">
        <v>-11.662251201365308</v>
      </c>
      <c r="KY32" s="40">
        <v>-100</v>
      </c>
      <c r="KZ32" s="40" t="e">
        <v>#DIV/0!</v>
      </c>
      <c r="LA32" s="40" t="e">
        <v>#DIV/0!</v>
      </c>
      <c r="LB32" s="40" t="e">
        <v>#DIV/0!</v>
      </c>
      <c r="LC32" s="40" t="e">
        <v>#DIV/0!</v>
      </c>
      <c r="LD32" s="40" t="e">
        <v>#DIV/0!</v>
      </c>
      <c r="LE32" s="40" t="e">
        <v>#DIV/0!</v>
      </c>
      <c r="LF32" s="40" t="e">
        <v>#DIV/0!</v>
      </c>
      <c r="LG32" s="40">
        <v>-2.002720309477624</v>
      </c>
      <c r="LH32" s="40">
        <v>0.46542355446565864</v>
      </c>
      <c r="LI32" s="40">
        <v>0.67210589926243358</v>
      </c>
      <c r="LJ32" s="40">
        <v>4.2510107338420369</v>
      </c>
      <c r="LK32" s="40">
        <v>-11.160904018272305</v>
      </c>
      <c r="LL32" s="40">
        <v>5.909586450286028</v>
      </c>
      <c r="LM32" s="40">
        <v>-5.3570379539131068</v>
      </c>
      <c r="LN32" s="40">
        <v>6.9808674492929157</v>
      </c>
      <c r="LO32" s="40">
        <v>-3.5670430036375933</v>
      </c>
      <c r="LP32" s="40">
        <v>13.488706491690564</v>
      </c>
      <c r="LQ32" s="40">
        <v>-9.6012837828739066</v>
      </c>
      <c r="LR32" s="40">
        <v>4.1849448073087387</v>
      </c>
      <c r="LS32" s="40">
        <v>-3.9992334086785206</v>
      </c>
      <c r="LT32" s="40">
        <v>14.756016547293797</v>
      </c>
      <c r="LU32" s="40">
        <v>-7.3699650519772177</v>
      </c>
      <c r="LV32" s="40">
        <v>3.7251672291921238</v>
      </c>
      <c r="LW32" s="40">
        <v>-4.934750804141018</v>
      </c>
      <c r="LX32" s="40">
        <v>14.923852033130444</v>
      </c>
      <c r="LY32" s="40">
        <v>-8.697837152108761</v>
      </c>
      <c r="LZ32" s="40">
        <v>-2.9135495269759133</v>
      </c>
      <c r="MA32" s="40">
        <v>-37.914573762790106</v>
      </c>
      <c r="MB32" s="40">
        <v>63.092283361472852</v>
      </c>
      <c r="MC32" s="40">
        <v>-2.4245902594910262</v>
      </c>
      <c r="MD32" s="40">
        <v>0.67226754135145939</v>
      </c>
      <c r="ME32" s="40">
        <v>-19.564084093207171</v>
      </c>
      <c r="MF32" s="40">
        <v>14.293106440013645</v>
      </c>
      <c r="MG32" s="40">
        <v>11.012879467993656</v>
      </c>
      <c r="MH32" s="40">
        <v>0.54942486704267424</v>
      </c>
      <c r="MI32" s="40">
        <v>-13.547941106269718</v>
      </c>
      <c r="MJ32" s="40">
        <v>14.662219278750939</v>
      </c>
      <c r="MK32" s="40">
        <v>5.9149472531439926</v>
      </c>
      <c r="ML32" s="40">
        <v>-2.3421202067539753</v>
      </c>
      <c r="MM32" s="40">
        <v>-11.624694054065671</v>
      </c>
      <c r="MN32" s="40">
        <v>12.193860849599346</v>
      </c>
      <c r="MO32" s="40">
        <v>4.4077562573964002</v>
      </c>
      <c r="MP32" s="40">
        <v>0.52952781458421327</v>
      </c>
      <c r="MQ32" s="40">
        <v>-11.050354035999376</v>
      </c>
      <c r="MR32" s="40">
        <v>9.9231234963863102</v>
      </c>
      <c r="MS32" s="40">
        <v>2.5124193690294021</v>
      </c>
      <c r="MT32" s="40">
        <v>-2.3837929558837772</v>
      </c>
      <c r="MU32" s="40">
        <v>-70.50879330616695</v>
      </c>
      <c r="MV32" s="40">
        <v>-100</v>
      </c>
      <c r="MW32" s="40" t="e">
        <v>#DIV/0!</v>
      </c>
      <c r="MX32" s="76"/>
      <c r="MY32" s="73" t="s">
        <v>730</v>
      </c>
    </row>
    <row r="33" spans="1:363" s="13" customFormat="1" ht="18" customHeight="1">
      <c r="A33" s="571"/>
      <c r="B33" s="35"/>
      <c r="C33" s="506" t="s">
        <v>891</v>
      </c>
      <c r="D33" s="37">
        <v>0.74383978573519205</v>
      </c>
      <c r="E33" s="46">
        <v>32</v>
      </c>
      <c r="F33" s="39"/>
      <c r="G33" s="39" t="s">
        <v>732</v>
      </c>
      <c r="H33" s="40">
        <v>1.023257738595106</v>
      </c>
      <c r="I33" s="40">
        <v>1.2657955302655068</v>
      </c>
      <c r="J33" s="40">
        <v>3.5541670826000313</v>
      </c>
      <c r="K33" s="40">
        <v>-7.4595708536740517</v>
      </c>
      <c r="L33" s="40">
        <v>-11.704358733331787</v>
      </c>
      <c r="M33" s="40">
        <v>-2.869476197479301</v>
      </c>
      <c r="N33" s="40">
        <v>-5.2349014094255892</v>
      </c>
      <c r="O33" s="40">
        <v>-0.48502154200666325</v>
      </c>
      <c r="P33" s="40">
        <v>0.29675797902125112</v>
      </c>
      <c r="Q33" s="40">
        <v>-5.379853172731643</v>
      </c>
      <c r="R33" s="40">
        <v>-6.09048063518091</v>
      </c>
      <c r="S33" s="40">
        <v>-0.89199972713585396</v>
      </c>
      <c r="T33" s="40">
        <v>3.2375063055907702</v>
      </c>
      <c r="U33" s="40">
        <v>1.7025283279624688</v>
      </c>
      <c r="V33" s="40">
        <v>6.1696644996246448</v>
      </c>
      <c r="W33" s="40">
        <v>5.0494768238861525</v>
      </c>
      <c r="X33" s="40">
        <v>6.852708518525688</v>
      </c>
      <c r="Y33" s="40">
        <v>-1.0400168256688715</v>
      </c>
      <c r="Z33" s="40">
        <v>6.7682491824454303</v>
      </c>
      <c r="AA33" s="40">
        <v>9.8734116090624582</v>
      </c>
      <c r="AB33" s="40">
        <v>8.1736825497515895</v>
      </c>
      <c r="AC33" s="40">
        <v>4.8207170880704098</v>
      </c>
      <c r="AD33" s="40">
        <v>6.9079543192821689</v>
      </c>
      <c r="AE33" s="40">
        <v>5.3644856497424769</v>
      </c>
      <c r="AF33" s="40">
        <v>3.0368396145801171</v>
      </c>
      <c r="AG33" s="40">
        <v>2.8588811670947649</v>
      </c>
      <c r="AH33" s="40">
        <v>2.9701638251747369</v>
      </c>
      <c r="AI33" s="40">
        <v>6.5812847995325967</v>
      </c>
      <c r="AJ33" s="40">
        <v>5.2798052732187841</v>
      </c>
      <c r="AK33" s="40">
        <v>3.6007673997179097</v>
      </c>
      <c r="AL33" s="40">
        <v>7.0188031011396674</v>
      </c>
      <c r="AM33" s="40">
        <v>6.2172113750777953</v>
      </c>
      <c r="AN33" s="40">
        <v>6.7412894719074359</v>
      </c>
      <c r="AO33" s="40">
        <v>9.4007696789970083</v>
      </c>
      <c r="AP33" s="40">
        <v>4.102530853223783</v>
      </c>
      <c r="AQ33" s="40">
        <v>4.7506891029523501</v>
      </c>
      <c r="AR33" s="40">
        <v>5.0573004644646034</v>
      </c>
      <c r="AS33" s="40">
        <v>4.4863657224800875</v>
      </c>
      <c r="AT33" s="40">
        <v>5.3041138778035588</v>
      </c>
      <c r="AU33" s="40">
        <v>5.0289217097688095</v>
      </c>
      <c r="AV33" s="40">
        <v>5.6178215694019968</v>
      </c>
      <c r="AW33" s="40">
        <v>2.7619050474955316</v>
      </c>
      <c r="AX33" s="40">
        <v>5.5356336122269596</v>
      </c>
      <c r="AY33" s="40">
        <v>5.8214362573834535</v>
      </c>
      <c r="AZ33" s="40">
        <v>0.34833533427163843</v>
      </c>
      <c r="BA33" s="40">
        <v>6.6144763980686463</v>
      </c>
      <c r="BB33" s="40">
        <v>10.750712673085005</v>
      </c>
      <c r="BC33" s="40">
        <v>7.4990698557174937</v>
      </c>
      <c r="BD33" s="40">
        <v>3.3335803616138264</v>
      </c>
      <c r="BE33" s="40">
        <v>5.6078867070826988</v>
      </c>
      <c r="BF33" s="40">
        <v>-7.7520559693741831</v>
      </c>
      <c r="BG33" s="40">
        <v>-80.720211982815854</v>
      </c>
      <c r="BH33" s="40">
        <v>-46.293598364180241</v>
      </c>
      <c r="BI33" s="40">
        <v>4.7461418129006319</v>
      </c>
      <c r="BJ33" s="40">
        <v>4.2800164852346825</v>
      </c>
      <c r="BK33" s="40">
        <v>6.454887204900956</v>
      </c>
      <c r="BL33" s="40">
        <v>7.045917658117304</v>
      </c>
      <c r="BM33" s="40">
        <v>4.9564468765508991</v>
      </c>
      <c r="BN33" s="40">
        <v>0.68833292423664716</v>
      </c>
      <c r="BO33" s="40">
        <v>-2.3465733882387667</v>
      </c>
      <c r="BP33" s="40">
        <v>-1.8259744705132306</v>
      </c>
      <c r="BQ33" s="40">
        <v>-4.2216365806547316</v>
      </c>
      <c r="BR33" s="40">
        <v>10.969166189500299</v>
      </c>
      <c r="BS33" s="40">
        <v>432.95014657915817</v>
      </c>
      <c r="BT33" s="40">
        <v>95.514349962120093</v>
      </c>
      <c r="BU33" s="40">
        <v>-30.153247614201376</v>
      </c>
      <c r="BV33" s="40">
        <v>-36.803891417183266</v>
      </c>
      <c r="BW33" s="40">
        <v>-33.85546926864923</v>
      </c>
      <c r="BX33" s="40">
        <v>-8.8525274806932259</v>
      </c>
      <c r="BY33" s="40">
        <v>4.9098968092028912</v>
      </c>
      <c r="BZ33" s="40">
        <v>6.4274078705476114</v>
      </c>
      <c r="CA33" s="40">
        <v>4.3383571484694414</v>
      </c>
      <c r="CB33" s="40">
        <v>1.6497964630828506</v>
      </c>
      <c r="CC33" s="40">
        <v>6.899146289494638</v>
      </c>
      <c r="CD33" s="40">
        <v>4.166231950180574</v>
      </c>
      <c r="CE33" s="40">
        <v>2.2868752827740479</v>
      </c>
      <c r="CF33" s="40">
        <v>10.758260993830348</v>
      </c>
      <c r="CG33" s="40">
        <v>41.003979324353764</v>
      </c>
      <c r="CH33" s="40">
        <v>46.662213514447359</v>
      </c>
      <c r="CI33" s="40">
        <v>21.279725092829977</v>
      </c>
      <c r="CJ33" s="40">
        <v>3.0530394562908896</v>
      </c>
      <c r="CK33" s="40">
        <v>0.41782396630667051</v>
      </c>
      <c r="CL33" s="40">
        <v>5.3987950344022835</v>
      </c>
      <c r="CM33" s="40">
        <v>2.7496503529703205</v>
      </c>
      <c r="CN33" s="40">
        <v>0.98473599391127209</v>
      </c>
      <c r="CO33" s="40">
        <v>4.9741614242740724</v>
      </c>
      <c r="CP33" s="40">
        <v>0.86313083889071152</v>
      </c>
      <c r="CQ33" s="40">
        <v>0.48565481448909509</v>
      </c>
      <c r="CR33" s="40">
        <v>8.5354316685993297</v>
      </c>
      <c r="CS33" s="40">
        <v>0.9319703399453374</v>
      </c>
      <c r="CT33" s="40">
        <v>1.0969293212844633</v>
      </c>
      <c r="CU33" s="40">
        <v>0.51721628958694055</v>
      </c>
      <c r="CV33" s="40">
        <v>0.72589261098276836</v>
      </c>
      <c r="CW33" s="40">
        <v>3.6297904755312089</v>
      </c>
      <c r="CX33" s="40">
        <v>2.7728746228343937</v>
      </c>
      <c r="CY33" s="40">
        <v>6.0541839870298872</v>
      </c>
      <c r="CZ33" s="40">
        <v>1.8875564994628888</v>
      </c>
      <c r="DA33" s="40">
        <v>1.4081777077205686</v>
      </c>
      <c r="DB33" s="40">
        <v>3.8400352821983006</v>
      </c>
      <c r="DC33" s="40">
        <v>5.208216631470151</v>
      </c>
      <c r="DD33" s="40">
        <v>2.48878605380078</v>
      </c>
      <c r="DE33" s="40">
        <v>5.8739298623346627</v>
      </c>
      <c r="DF33" s="40">
        <v>6.9934853348427879</v>
      </c>
      <c r="DG33" s="40">
        <v>3.4048184302718028</v>
      </c>
      <c r="DH33" s="40">
        <v>1.9328319499131652</v>
      </c>
      <c r="DI33" s="40">
        <v>0.75088447610144726</v>
      </c>
      <c r="DJ33" s="40">
        <v>1.7589399831687871</v>
      </c>
      <c r="DK33" s="40">
        <v>3.6256554444569815</v>
      </c>
      <c r="DL33" s="40">
        <v>6.5493546891806034</v>
      </c>
      <c r="DM33" s="40">
        <v>3.3567108956097371</v>
      </c>
      <c r="DN33" s="40">
        <v>3.0570941319725193</v>
      </c>
      <c r="DO33" s="40">
        <v>2.8502766209549009</v>
      </c>
      <c r="DP33" s="40">
        <v>-100</v>
      </c>
      <c r="DQ33" s="40">
        <v>-100</v>
      </c>
      <c r="DR33" s="40">
        <v>-100</v>
      </c>
      <c r="DS33" s="40">
        <v>-100</v>
      </c>
      <c r="DT33" s="40">
        <v>-100</v>
      </c>
      <c r="DU33" s="40">
        <v>-100</v>
      </c>
      <c r="DV33" s="40">
        <v>-100</v>
      </c>
      <c r="DW33" s="40">
        <v>-100</v>
      </c>
      <c r="DX33" s="40">
        <v>1.8995785099930771</v>
      </c>
      <c r="DY33" s="40">
        <v>-7.2549701549584</v>
      </c>
      <c r="DZ33" s="40">
        <v>-1.8071797321077554</v>
      </c>
      <c r="EA33" s="40">
        <v>-4.1487214231744787</v>
      </c>
      <c r="EB33" s="40">
        <v>3.6739053638008272</v>
      </c>
      <c r="EC33" s="40">
        <v>3.3964392627313487</v>
      </c>
      <c r="ED33" s="40">
        <v>8.2628444911076571</v>
      </c>
      <c r="EE33" s="40">
        <v>5.6885297993115103</v>
      </c>
      <c r="EF33" s="40">
        <v>2.9579673620259115</v>
      </c>
      <c r="EG33" s="40">
        <v>5.1244369044580083</v>
      </c>
      <c r="EH33" s="40">
        <v>6.659579189347582</v>
      </c>
      <c r="EI33" s="40">
        <v>6.0762414607925024</v>
      </c>
      <c r="EJ33" s="40">
        <v>4.9553574571918233</v>
      </c>
      <c r="EK33" s="40">
        <v>4.4410750050697203</v>
      </c>
      <c r="EL33" s="40">
        <v>3.7830466215996097</v>
      </c>
      <c r="EM33" s="40">
        <v>8.2543833089102634</v>
      </c>
      <c r="EN33" s="40">
        <v>0.41484409050416104</v>
      </c>
      <c r="EO33" s="40">
        <v>-40.638215259507945</v>
      </c>
      <c r="EP33" s="40">
        <v>5.9492052248593126</v>
      </c>
      <c r="EQ33" s="40">
        <v>1.1203799121525861</v>
      </c>
      <c r="ER33" s="40">
        <v>1.2344313635793185</v>
      </c>
      <c r="ES33" s="40">
        <v>57.504183318839438</v>
      </c>
      <c r="ET33" s="40">
        <v>-26.113255052603606</v>
      </c>
      <c r="EU33" s="40">
        <v>5.2300632075678948</v>
      </c>
      <c r="EV33" s="40">
        <v>4.1475769259929649</v>
      </c>
      <c r="EW33" s="40">
        <v>15.617804033289161</v>
      </c>
      <c r="EX33" s="40">
        <v>20.432008398281724</v>
      </c>
      <c r="EY33" s="40">
        <v>2.8254630814982988</v>
      </c>
      <c r="EZ33" s="40">
        <v>2.2431883676773339</v>
      </c>
      <c r="FA33" s="40">
        <v>3.4545236586284318</v>
      </c>
      <c r="FB33" s="40">
        <v>0.78749136013026089</v>
      </c>
      <c r="FC33" s="40">
        <v>4.1028745245780698</v>
      </c>
      <c r="FD33" s="40">
        <v>2.3649660227445679</v>
      </c>
      <c r="FE33" s="40">
        <v>4.4161912998728496</v>
      </c>
      <c r="FF33" s="40">
        <v>4.0681789885648669</v>
      </c>
      <c r="FG33" s="40">
        <v>2.0197035256425409</v>
      </c>
      <c r="FH33" s="40">
        <v>4.3353162135010308</v>
      </c>
      <c r="FI33" s="40">
        <v>-67.096505807875189</v>
      </c>
      <c r="FJ33" s="40">
        <v>-100</v>
      </c>
      <c r="FK33" s="40">
        <v>-100</v>
      </c>
      <c r="FL33" s="40">
        <v>-2.8455079342364229</v>
      </c>
      <c r="FM33" s="40">
        <v>5.2657950150331487</v>
      </c>
      <c r="FN33" s="40">
        <v>5.2043464782958608</v>
      </c>
      <c r="FO33" s="40">
        <v>5.33792131609043</v>
      </c>
      <c r="FP33" s="40">
        <v>-7.6070768846435328</v>
      </c>
      <c r="FQ33" s="40">
        <v>2.6473406379823956</v>
      </c>
      <c r="FR33" s="40">
        <v>9.9398909397063733</v>
      </c>
      <c r="FS33" s="40">
        <v>1.7963063292382628</v>
      </c>
      <c r="FT33" s="40">
        <v>3.0355292437620278</v>
      </c>
      <c r="FU33" s="40">
        <v>3.9776933517741639</v>
      </c>
      <c r="FV33" s="40">
        <v>-2.8455079342364229</v>
      </c>
      <c r="FW33" s="40">
        <v>5.2657950150331487</v>
      </c>
      <c r="FX33" s="40">
        <v>5.2043464782958608</v>
      </c>
      <c r="FY33" s="40">
        <v>5.33792131609043</v>
      </c>
      <c r="FZ33" s="40">
        <v>-7.6070768846435328</v>
      </c>
      <c r="GA33" s="40">
        <v>2.6473406379823956</v>
      </c>
      <c r="GB33" s="40">
        <v>9.9398909397063733</v>
      </c>
      <c r="GC33" s="40">
        <v>2.6900774864204067</v>
      </c>
      <c r="GD33" s="40">
        <v>3.1700437665934942</v>
      </c>
      <c r="GE33" s="40">
        <v>-65.687224098642531</v>
      </c>
      <c r="GF33" s="40">
        <v>-7.7921622879930652</v>
      </c>
      <c r="GG33" s="40">
        <v>-4.2566481600482007</v>
      </c>
      <c r="GH33" s="40">
        <v>5.432029052354622</v>
      </c>
      <c r="GI33" s="40">
        <v>0.64298263431010128</v>
      </c>
      <c r="GJ33" s="40">
        <v>6.092544646871616</v>
      </c>
      <c r="GK33" s="40">
        <v>-3.8612610343097629</v>
      </c>
      <c r="GL33" s="40">
        <v>-5.841344674672527</v>
      </c>
      <c r="GM33" s="40">
        <v>10.184342658148609</v>
      </c>
      <c r="GN33" s="40">
        <v>-4.4624865798953692</v>
      </c>
      <c r="GO33" s="40">
        <v>-1.1684425628103128</v>
      </c>
      <c r="GP33" s="40">
        <v>-2.1271574661040518</v>
      </c>
      <c r="GQ33" s="40">
        <v>10.27920978894106</v>
      </c>
      <c r="GR33" s="40">
        <v>-7.5707886574649166</v>
      </c>
      <c r="GS33" s="40">
        <v>-2.0930709963234619</v>
      </c>
      <c r="GT33" s="40">
        <v>-5.7814331460911177</v>
      </c>
      <c r="GU33" s="40">
        <v>-3.973465731011558</v>
      </c>
      <c r="GV33" s="40">
        <v>16.708189501343412</v>
      </c>
      <c r="GW33" s="40">
        <v>-6.2025332532933675</v>
      </c>
      <c r="GX33" s="40">
        <v>-1.1218613635720089</v>
      </c>
      <c r="GY33" s="40">
        <v>11.049939616142467</v>
      </c>
      <c r="GZ33" s="40">
        <v>-9.8697332847663972</v>
      </c>
      <c r="HA33" s="40">
        <v>-1.9106990613096428</v>
      </c>
      <c r="HB33" s="40">
        <v>3.2907182377637696</v>
      </c>
      <c r="HC33" s="40">
        <v>14.874183563550076</v>
      </c>
      <c r="HD33" s="40">
        <v>-8.9450644316237486</v>
      </c>
      <c r="HE33" s="40">
        <v>2.2073489755213558</v>
      </c>
      <c r="HF33" s="40">
        <v>-6.7755257422475808</v>
      </c>
      <c r="HG33" s="40">
        <v>-2.3251177776892717</v>
      </c>
      <c r="HH33" s="40">
        <v>8.0874844399213117</v>
      </c>
      <c r="HI33" s="40">
        <v>1.1983933409980949</v>
      </c>
      <c r="HJ33" s="40">
        <v>1.7538313939537744</v>
      </c>
      <c r="HK33" s="40">
        <v>9.3320098036790284</v>
      </c>
      <c r="HL33" s="40">
        <v>-12.663422694473795</v>
      </c>
      <c r="HM33" s="40">
        <v>4.2499186043983173E-2</v>
      </c>
      <c r="HN33" s="40">
        <v>1.7994729093000643</v>
      </c>
      <c r="HO33" s="40">
        <v>12.336455255331799</v>
      </c>
      <c r="HP33" s="40">
        <v>-9.1023285230908328</v>
      </c>
      <c r="HQ33" s="40">
        <v>2.3179267432381465</v>
      </c>
      <c r="HR33" s="40">
        <v>-3.5061820623908062</v>
      </c>
      <c r="HS33" s="40">
        <v>-3.5178399304250974</v>
      </c>
      <c r="HT33" s="40">
        <v>6.3636687512896231</v>
      </c>
      <c r="HU33" s="40">
        <v>4.5371690088605163</v>
      </c>
      <c r="HV33" s="40">
        <v>0.99167533373878314</v>
      </c>
      <c r="HW33" s="40">
        <v>9.8714563856283206</v>
      </c>
      <c r="HX33" s="40">
        <v>-10.487414704986989</v>
      </c>
      <c r="HY33" s="40">
        <v>-4.8025220598773473</v>
      </c>
      <c r="HZ33" s="40">
        <v>2.433291968677338</v>
      </c>
      <c r="IA33" s="40">
        <v>12.665270595720088</v>
      </c>
      <c r="IB33" s="40">
        <v>-9.5963126477753917</v>
      </c>
      <c r="IC33" s="40">
        <v>3.1187039094479019</v>
      </c>
      <c r="ID33" s="40">
        <v>-3.7583502064674406</v>
      </c>
      <c r="IE33" s="40">
        <v>-2.9768619826643175</v>
      </c>
      <c r="IF33" s="40">
        <v>3.4875844465419732</v>
      </c>
      <c r="IG33" s="40">
        <v>7.3588151395157979</v>
      </c>
      <c r="IH33" s="40">
        <v>1.2651724167735523</v>
      </c>
      <c r="II33" s="40">
        <v>4.1888877999476222</v>
      </c>
      <c r="IJ33" s="40">
        <v>-4.8979000949508844</v>
      </c>
      <c r="IK33" s="40">
        <v>-1.1092219110699943</v>
      </c>
      <c r="IL33" s="40">
        <v>-0.57415123462229189</v>
      </c>
      <c r="IM33" s="40">
        <v>8.2995956029344882</v>
      </c>
      <c r="IN33" s="40">
        <v>-7.6065850192597111</v>
      </c>
      <c r="IO33" s="40">
        <v>-9.9263442972440288</v>
      </c>
      <c r="IP33" s="40">
        <v>-79.885528876097666</v>
      </c>
      <c r="IQ33" s="40">
        <v>170.27079414370274</v>
      </c>
      <c r="IR33" s="40">
        <v>101.83674322135693</v>
      </c>
      <c r="IS33" s="40">
        <v>6.8810632909167282</v>
      </c>
      <c r="IT33" s="40">
        <v>3.3771653549639495</v>
      </c>
      <c r="IU33" s="40">
        <v>4.7673375751842002</v>
      </c>
      <c r="IV33" s="40">
        <v>-6.7542348657158868</v>
      </c>
      <c r="IW33" s="40">
        <v>-5.130671972284631</v>
      </c>
      <c r="IX33" s="40">
        <v>-3.5710042689090074</v>
      </c>
      <c r="IY33" s="40">
        <v>8.8769501742712862</v>
      </c>
      <c r="IZ33" s="40">
        <v>-9.8611875202996373</v>
      </c>
      <c r="JA33" s="40">
        <v>4.3596707245061879</v>
      </c>
      <c r="JB33" s="40">
        <v>-3.3964956036562199</v>
      </c>
      <c r="JC33" s="40">
        <v>-0.85035350880887961</v>
      </c>
      <c r="JD33" s="40">
        <v>-27.894596847395178</v>
      </c>
      <c r="JE33" s="40">
        <v>-3.2959006616174094</v>
      </c>
      <c r="JF33" s="40">
        <v>8.2002396046356694</v>
      </c>
      <c r="JG33" s="40">
        <v>44.369880880097156</v>
      </c>
      <c r="JH33" s="40">
        <v>7.3250121780482402</v>
      </c>
      <c r="JI33" s="40">
        <v>-3.7583967242570395</v>
      </c>
      <c r="JJ33" s="40">
        <v>-5.4637973679040925</v>
      </c>
      <c r="JK33" s="40">
        <v>6.0714403331798792</v>
      </c>
      <c r="JL33" s="40">
        <v>-5.2062823841626908</v>
      </c>
      <c r="JM33" s="40">
        <v>1.6916789727598172</v>
      </c>
      <c r="JN33" s="40">
        <v>-5.1394063020957645</v>
      </c>
      <c r="JO33" s="40">
        <v>7.3612073216470719</v>
      </c>
      <c r="JP33" s="40">
        <v>-8.204149432515635</v>
      </c>
      <c r="JQ33" s="40">
        <v>0.58465961633027064</v>
      </c>
      <c r="JR33" s="40">
        <v>-10.525724385471094</v>
      </c>
      <c r="JS33" s="40">
        <v>22.673060309535927</v>
      </c>
      <c r="JT33" s="40">
        <v>4.5805561576676439</v>
      </c>
      <c r="JU33" s="40">
        <v>1.0154235252681616</v>
      </c>
      <c r="JV33" s="40">
        <v>-7.8399163579157687</v>
      </c>
      <c r="JW33" s="40">
        <v>4.2494681173426159</v>
      </c>
      <c r="JX33" s="40">
        <v>-1.4614345715382626</v>
      </c>
      <c r="JY33" s="40">
        <v>-2.2908020193610668</v>
      </c>
      <c r="JZ33" s="40">
        <v>-5.4944180837413086</v>
      </c>
      <c r="KA33" s="40">
        <v>15.961775863720291</v>
      </c>
      <c r="KB33" s="40">
        <v>-14.634917608312165</v>
      </c>
      <c r="KC33" s="40">
        <v>0.74905096758170941</v>
      </c>
      <c r="KD33" s="40">
        <v>-11.038790449135575</v>
      </c>
      <c r="KE33" s="40">
        <v>22.927732731880113</v>
      </c>
      <c r="KF33" s="40">
        <v>7.5955828387657789</v>
      </c>
      <c r="KG33" s="40">
        <v>0.18012590101868398</v>
      </c>
      <c r="KH33" s="40">
        <v>-4.8974498114694711</v>
      </c>
      <c r="KI33" s="40">
        <v>0.15374380838861157</v>
      </c>
      <c r="KJ33" s="40">
        <v>-1.9250564313417726</v>
      </c>
      <c r="KK33" s="40">
        <v>5.2350757629099576E-2</v>
      </c>
      <c r="KL33" s="40">
        <v>-4.2492261476203481</v>
      </c>
      <c r="KM33" s="40">
        <v>12.964386408586108</v>
      </c>
      <c r="KN33" s="40">
        <v>-11.815359574211641</v>
      </c>
      <c r="KO33" s="40">
        <v>1.8144138147662829</v>
      </c>
      <c r="KP33" s="40">
        <v>-14.022637059110693</v>
      </c>
      <c r="KQ33" s="40">
        <v>21.177833999989915</v>
      </c>
      <c r="KR33" s="40">
        <v>6.3479737524993851</v>
      </c>
      <c r="KS33" s="40">
        <v>1.1824707254671125</v>
      </c>
      <c r="KT33" s="40">
        <v>-3.1528424003247437</v>
      </c>
      <c r="KU33" s="40">
        <v>2.979486370622908</v>
      </c>
      <c r="KV33" s="40">
        <v>-4.8637730552265452</v>
      </c>
      <c r="KW33" s="40">
        <v>-0.23768712446423024</v>
      </c>
      <c r="KX33" s="40">
        <v>-4.4413811554143763</v>
      </c>
      <c r="KY33" s="40">
        <v>-100</v>
      </c>
      <c r="KZ33" s="40" t="e">
        <v>#DIV/0!</v>
      </c>
      <c r="LA33" s="40" t="e">
        <v>#DIV/0!</v>
      </c>
      <c r="LB33" s="40" t="e">
        <v>#DIV/0!</v>
      </c>
      <c r="LC33" s="40" t="e">
        <v>#DIV/0!</v>
      </c>
      <c r="LD33" s="40" t="e">
        <v>#DIV/0!</v>
      </c>
      <c r="LE33" s="40" t="e">
        <v>#DIV/0!</v>
      </c>
      <c r="LF33" s="40" t="e">
        <v>#DIV/0!</v>
      </c>
      <c r="LG33" s="40">
        <v>2.0139094134226809</v>
      </c>
      <c r="LH33" s="40">
        <v>-0.52400660759901996</v>
      </c>
      <c r="LI33" s="40">
        <v>-1.6621808235884714</v>
      </c>
      <c r="LJ33" s="40">
        <v>2.1113784464642578</v>
      </c>
      <c r="LK33" s="40">
        <v>-7.1509106170698402</v>
      </c>
      <c r="LL33" s="40">
        <v>5.3191567943872968</v>
      </c>
      <c r="LM33" s="40">
        <v>-4.0071802113434956</v>
      </c>
      <c r="LN33" s="40">
        <v>10.444905303386193</v>
      </c>
      <c r="LO33" s="40">
        <v>-7.3994058843073418</v>
      </c>
      <c r="LP33" s="40">
        <v>10.276055686911604</v>
      </c>
      <c r="LQ33" s="40">
        <v>-6.2897336344541799</v>
      </c>
      <c r="LR33" s="40">
        <v>7.5914574374385495</v>
      </c>
      <c r="LS33" s="40">
        <v>-5.4508790057866463</v>
      </c>
      <c r="LT33" s="40">
        <v>11.886427557437514</v>
      </c>
      <c r="LU33" s="40">
        <v>-6.8022495691638483</v>
      </c>
      <c r="LV33" s="40">
        <v>6.4545624842903067</v>
      </c>
      <c r="LW33" s="40">
        <v>-5.9141707802034631</v>
      </c>
      <c r="LX33" s="40">
        <v>11.181489916243265</v>
      </c>
      <c r="LY33" s="40">
        <v>-2.7869644697043299</v>
      </c>
      <c r="LZ33" s="40">
        <v>-1.254637753749094</v>
      </c>
      <c r="MA33" s="40">
        <v>-44.37971007312035</v>
      </c>
      <c r="MB33" s="40">
        <v>98.437269766024258</v>
      </c>
      <c r="MC33" s="40">
        <v>-7.2176231584361119</v>
      </c>
      <c r="MD33" s="40">
        <v>-1.1432650324872782</v>
      </c>
      <c r="ME33" s="40">
        <v>-13.463944797323634</v>
      </c>
      <c r="MF33" s="40">
        <v>-6.9111459117277576</v>
      </c>
      <c r="MG33" s="40">
        <v>32.141365633812455</v>
      </c>
      <c r="MH33" s="40">
        <v>-2.1601898178743255</v>
      </c>
      <c r="MI33" s="40">
        <v>-3.9333514274025276</v>
      </c>
      <c r="MJ33" s="40">
        <v>-3.0350234457199861</v>
      </c>
      <c r="MK33" s="40">
        <v>12.822972017397774</v>
      </c>
      <c r="ML33" s="40">
        <v>-2.7142320343333068</v>
      </c>
      <c r="MM33" s="40">
        <v>-2.7951932424199697</v>
      </c>
      <c r="MN33" s="40">
        <v>-5.5347568082428609</v>
      </c>
      <c r="MO33" s="40">
        <v>16.534259766915227</v>
      </c>
      <c r="MP33" s="40">
        <v>-4.3383347695081795</v>
      </c>
      <c r="MQ33" s="40">
        <v>-0.84736905582064992</v>
      </c>
      <c r="MR33" s="40">
        <v>-5.8496032627263475</v>
      </c>
      <c r="MS33" s="40">
        <v>14.240402278080211</v>
      </c>
      <c r="MT33" s="40">
        <v>-2.1670349313967989</v>
      </c>
      <c r="MU33" s="40">
        <v>-68.730932777069256</v>
      </c>
      <c r="MV33" s="40">
        <v>-100</v>
      </c>
      <c r="MW33" s="40" t="e">
        <v>#DIV/0!</v>
      </c>
      <c r="MX33" s="76"/>
      <c r="MY33" s="73" t="s">
        <v>733</v>
      </c>
    </row>
    <row r="34" spans="1:363" s="13" customFormat="1" ht="18" customHeight="1">
      <c r="A34" s="571"/>
      <c r="B34" s="35"/>
      <c r="C34" s="506" t="s">
        <v>892</v>
      </c>
      <c r="D34" s="37">
        <v>0.76395587143466204</v>
      </c>
      <c r="E34" s="46">
        <v>33</v>
      </c>
      <c r="F34" s="39"/>
      <c r="G34" s="39" t="s">
        <v>734</v>
      </c>
      <c r="H34" s="40">
        <v>3.6013521613989354</v>
      </c>
      <c r="I34" s="40">
        <v>-3.2873731622905353</v>
      </c>
      <c r="J34" s="40">
        <v>2.9513452729422767</v>
      </c>
      <c r="K34" s="40">
        <v>-2.2313023681470554</v>
      </c>
      <c r="L34" s="40">
        <v>12.135362295761524</v>
      </c>
      <c r="M34" s="40">
        <v>4.1789551634386441</v>
      </c>
      <c r="N34" s="40">
        <v>29.475114017084024</v>
      </c>
      <c r="O34" s="40">
        <v>19.650916562455151</v>
      </c>
      <c r="P34" s="40">
        <v>13.532236486373208</v>
      </c>
      <c r="Q34" s="40">
        <v>3.6392138479285592</v>
      </c>
      <c r="R34" s="40">
        <v>4.5557879632362557</v>
      </c>
      <c r="S34" s="40">
        <v>-13.638304095909007</v>
      </c>
      <c r="T34" s="40">
        <v>-11.858978737043174</v>
      </c>
      <c r="U34" s="40">
        <v>-8.0514220313127112</v>
      </c>
      <c r="V34" s="40">
        <v>13.054081514505981</v>
      </c>
      <c r="W34" s="40">
        <v>13.541142760671136</v>
      </c>
      <c r="X34" s="40">
        <v>33.7871370689071</v>
      </c>
      <c r="Y34" s="40">
        <v>25.156594468328336</v>
      </c>
      <c r="Z34" s="40">
        <v>9.1799183109461495</v>
      </c>
      <c r="AA34" s="40">
        <v>21.082832852217635</v>
      </c>
      <c r="AB34" s="40">
        <v>20.409572303721049</v>
      </c>
      <c r="AC34" s="40">
        <v>7.6302536122294669</v>
      </c>
      <c r="AD34" s="40">
        <v>6.5727206970891814</v>
      </c>
      <c r="AE34" s="40">
        <v>9.3876889257673355</v>
      </c>
      <c r="AF34" s="40">
        <v>11.9979231690928</v>
      </c>
      <c r="AG34" s="40">
        <v>11.552261197184805</v>
      </c>
      <c r="AH34" s="40">
        <v>3.6521433097523897</v>
      </c>
      <c r="AI34" s="40">
        <v>8.3454377385712348</v>
      </c>
      <c r="AJ34" s="40">
        <v>5.822106574107778</v>
      </c>
      <c r="AK34" s="40">
        <v>3.0990495951359804</v>
      </c>
      <c r="AL34" s="40">
        <v>4.1356022306177351</v>
      </c>
      <c r="AM34" s="40">
        <v>7.8544108912884383</v>
      </c>
      <c r="AN34" s="40">
        <v>5.3341364679394587</v>
      </c>
      <c r="AO34" s="40">
        <v>11.257661858705887</v>
      </c>
      <c r="AP34" s="40">
        <v>9.3872824454795705</v>
      </c>
      <c r="AQ34" s="40">
        <v>7.1626515836407805</v>
      </c>
      <c r="AR34" s="40">
        <v>7.5564567791816017</v>
      </c>
      <c r="AS34" s="40">
        <v>6.6988314187622819</v>
      </c>
      <c r="AT34" s="40">
        <v>7.3012595895877439</v>
      </c>
      <c r="AU34" s="40">
        <v>4.7104098886043175</v>
      </c>
      <c r="AV34" s="40">
        <v>3.1339018590913099</v>
      </c>
      <c r="AW34" s="40">
        <v>0.28523151162353599</v>
      </c>
      <c r="AX34" s="40">
        <v>2.3533873692307594</v>
      </c>
      <c r="AY34" s="40">
        <v>3.9645304732057269</v>
      </c>
      <c r="AZ34" s="40">
        <v>3.0001494072748471</v>
      </c>
      <c r="BA34" s="40">
        <v>2.1105096304786031</v>
      </c>
      <c r="BB34" s="40">
        <v>2.6967723427768959</v>
      </c>
      <c r="BC34" s="40">
        <v>4.6795809763188174</v>
      </c>
      <c r="BD34" s="40">
        <v>4.8600321645433553</v>
      </c>
      <c r="BE34" s="40">
        <v>4.1069883055038616</v>
      </c>
      <c r="BF34" s="40">
        <v>-9.7002310905944427</v>
      </c>
      <c r="BG34" s="40">
        <v>-55.454736740561394</v>
      </c>
      <c r="BH34" s="40">
        <v>-28.113122265710771</v>
      </c>
      <c r="BI34" s="40">
        <v>0.81343479458899992</v>
      </c>
      <c r="BJ34" s="40">
        <v>-7.4069177562013095</v>
      </c>
      <c r="BK34" s="40">
        <v>-0.99951236826683498</v>
      </c>
      <c r="BL34" s="40">
        <v>-3.1526685490386939</v>
      </c>
      <c r="BM34" s="40">
        <v>-1.1744414144778261</v>
      </c>
      <c r="BN34" s="40">
        <v>-3.8303549263643077</v>
      </c>
      <c r="BO34" s="40">
        <v>-2.6890463810071594</v>
      </c>
      <c r="BP34" s="40">
        <v>-1.6525960709616641</v>
      </c>
      <c r="BQ34" s="40">
        <v>-1.1952271441129483</v>
      </c>
      <c r="BR34" s="40">
        <v>5.792620266565379</v>
      </c>
      <c r="BS34" s="40">
        <v>118.47809866989087</v>
      </c>
      <c r="BT34" s="40">
        <v>17.896796431573975</v>
      </c>
      <c r="BU34" s="40">
        <v>-20.06081232434795</v>
      </c>
      <c r="BV34" s="40">
        <v>-23.644903473120465</v>
      </c>
      <c r="BW34" s="40">
        <v>-21.647144981547257</v>
      </c>
      <c r="BX34" s="40">
        <v>-17.756666992736285</v>
      </c>
      <c r="BY34" s="40">
        <v>3.2524194686289292</v>
      </c>
      <c r="BZ34" s="40">
        <v>8.4689982173252787</v>
      </c>
      <c r="CA34" s="40">
        <v>12.086866494098729</v>
      </c>
      <c r="CB34" s="40">
        <v>6.1518921052407904</v>
      </c>
      <c r="CC34" s="40">
        <v>6.789752814315662</v>
      </c>
      <c r="CD34" s="40">
        <v>9.2840436540538036</v>
      </c>
      <c r="CE34" s="40">
        <v>11.642122734775896</v>
      </c>
      <c r="CF34" s="40">
        <v>7.8955068220066096</v>
      </c>
      <c r="CG34" s="40">
        <v>20.687485879365283</v>
      </c>
      <c r="CH34" s="40">
        <v>20.103131693923842</v>
      </c>
      <c r="CI34" s="40">
        <v>16.601613468924128</v>
      </c>
      <c r="CJ34" s="40">
        <v>13.703664825586117</v>
      </c>
      <c r="CK34" s="40">
        <v>5.9127135006935845</v>
      </c>
      <c r="CL34" s="40">
        <v>1.0328347211201674</v>
      </c>
      <c r="CM34" s="40">
        <v>7.6409749253950991</v>
      </c>
      <c r="CN34" s="40">
        <v>5.9586926262733328</v>
      </c>
      <c r="CO34" s="40">
        <v>9.3930512475764516</v>
      </c>
      <c r="CP34" s="40">
        <v>1.1695355059061541</v>
      </c>
      <c r="CQ34" s="40">
        <v>4.7388676409625248</v>
      </c>
      <c r="CR34" s="40">
        <v>5.5998446237363879</v>
      </c>
      <c r="CS34" s="40">
        <v>5.9462199492367631</v>
      </c>
      <c r="CT34" s="40">
        <v>5.5612705603455481</v>
      </c>
      <c r="CU34" s="40">
        <v>5.7640314853842938</v>
      </c>
      <c r="CV34" s="40">
        <v>5.4522923850955465</v>
      </c>
      <c r="CW34" s="40">
        <v>4.8239633107704236</v>
      </c>
      <c r="CX34" s="40">
        <v>3.2251066774553436</v>
      </c>
      <c r="CY34" s="40">
        <v>2.581995409945776</v>
      </c>
      <c r="CZ34" s="40">
        <v>4.8231137301521443</v>
      </c>
      <c r="DA34" s="40">
        <v>3.679735226300636</v>
      </c>
      <c r="DB34" s="40">
        <v>6.8543673180759157</v>
      </c>
      <c r="DC34" s="40">
        <v>4.0885881288902368</v>
      </c>
      <c r="DD34" s="40">
        <v>5.2361118785445768</v>
      </c>
      <c r="DE34" s="40">
        <v>8.6135092435056322</v>
      </c>
      <c r="DF34" s="40">
        <v>7.9188634207588109</v>
      </c>
      <c r="DG34" s="40">
        <v>8.3607267433492893</v>
      </c>
      <c r="DH34" s="40">
        <v>2.9886521826508528</v>
      </c>
      <c r="DI34" s="40">
        <v>5.1335113817562643</v>
      </c>
      <c r="DJ34" s="40">
        <v>2.1471084279765478</v>
      </c>
      <c r="DK34" s="40">
        <v>7.38201629761015</v>
      </c>
      <c r="DL34" s="40">
        <v>7.8441905030200587</v>
      </c>
      <c r="DM34" s="40">
        <v>7.9453770713460585</v>
      </c>
      <c r="DN34" s="40">
        <v>8.4997532344164313</v>
      </c>
      <c r="DO34" s="40">
        <v>9.6701755939083966</v>
      </c>
      <c r="DP34" s="40">
        <v>-100</v>
      </c>
      <c r="DQ34" s="40">
        <v>-100</v>
      </c>
      <c r="DR34" s="40">
        <v>-100</v>
      </c>
      <c r="DS34" s="40">
        <v>-100</v>
      </c>
      <c r="DT34" s="40">
        <v>-100</v>
      </c>
      <c r="DU34" s="40">
        <v>-100</v>
      </c>
      <c r="DV34" s="40">
        <v>-100</v>
      </c>
      <c r="DW34" s="40">
        <v>-100</v>
      </c>
      <c r="DX34" s="40">
        <v>1.1254216609915915</v>
      </c>
      <c r="DY34" s="40">
        <v>4.2955485418389827</v>
      </c>
      <c r="DZ34" s="40">
        <v>21.080319558829984</v>
      </c>
      <c r="EA34" s="40">
        <v>-1.6028087473127499</v>
      </c>
      <c r="EB34" s="40">
        <v>-2.3380151982897672</v>
      </c>
      <c r="EC34" s="40">
        <v>24.097546876478717</v>
      </c>
      <c r="ED34" s="40">
        <v>16.337446773807798</v>
      </c>
      <c r="EE34" s="40">
        <v>7.7348739644117472</v>
      </c>
      <c r="EF34" s="40">
        <v>8.6377597880459547</v>
      </c>
      <c r="EG34" s="40">
        <v>5.6116024832262354</v>
      </c>
      <c r="EH34" s="40">
        <v>5.6987174000553438</v>
      </c>
      <c r="EI34" s="40">
        <v>9.3972931697819888</v>
      </c>
      <c r="EJ34" s="40">
        <v>7.2018337006662279</v>
      </c>
      <c r="EK34" s="40">
        <v>2.6307039393717986</v>
      </c>
      <c r="EL34" s="40">
        <v>3.0820335793325029</v>
      </c>
      <c r="EM34" s="40">
        <v>3.0473261857813014</v>
      </c>
      <c r="EN34" s="40">
        <v>-0.74636721568300857</v>
      </c>
      <c r="EO34" s="40">
        <v>-26.895708366402346</v>
      </c>
      <c r="EP34" s="40">
        <v>-3.9426447611678981</v>
      </c>
      <c r="EQ34" s="40">
        <v>-2.5770184637322444</v>
      </c>
      <c r="ER34" s="40">
        <v>0.99466661214644603</v>
      </c>
      <c r="ES34" s="40">
        <v>19.406904963518173</v>
      </c>
      <c r="ET34" s="40">
        <v>-21.038779838158405</v>
      </c>
      <c r="EU34" s="40">
        <v>7.6524968843433356</v>
      </c>
      <c r="EV34" s="40">
        <v>7.4524214972445719</v>
      </c>
      <c r="EW34" s="40">
        <v>13.214950314603712</v>
      </c>
      <c r="EX34" s="40">
        <v>16.748239364885606</v>
      </c>
      <c r="EY34" s="40">
        <v>4.6527152561503442</v>
      </c>
      <c r="EZ34" s="40">
        <v>5.3025007957813841</v>
      </c>
      <c r="FA34" s="40">
        <v>5.4179102548661575</v>
      </c>
      <c r="FB34" s="40">
        <v>5.5919063367348087</v>
      </c>
      <c r="FC34" s="40">
        <v>3.5785425516574776</v>
      </c>
      <c r="FD34" s="40">
        <v>5.1557499339003954</v>
      </c>
      <c r="FE34" s="40">
        <v>5.9752768723326994</v>
      </c>
      <c r="FF34" s="40">
        <v>6.4200344263862092</v>
      </c>
      <c r="FG34" s="40">
        <v>4.7695017066995433</v>
      </c>
      <c r="FH34" s="40">
        <v>8.1052965367917551</v>
      </c>
      <c r="FI34" s="40">
        <v>-63.009956059664134</v>
      </c>
      <c r="FJ34" s="40">
        <v>-100</v>
      </c>
      <c r="FK34" s="40">
        <v>-100</v>
      </c>
      <c r="FL34" s="40">
        <v>5.8843030360127244</v>
      </c>
      <c r="FM34" s="40">
        <v>11.248756073221571</v>
      </c>
      <c r="FN34" s="40">
        <v>7.2143827571206316</v>
      </c>
      <c r="FO34" s="40">
        <v>3.8890549338821643</v>
      </c>
      <c r="FP34" s="40">
        <v>-8.5386141940123821</v>
      </c>
      <c r="FQ34" s="40">
        <v>-9.9428986752229775E-2</v>
      </c>
      <c r="FR34" s="40">
        <v>10.183957923807824</v>
      </c>
      <c r="FS34" s="40">
        <v>4.9211477962374204</v>
      </c>
      <c r="FT34" s="40">
        <v>4.8879174103406484</v>
      </c>
      <c r="FU34" s="40">
        <v>8.4950513383160313</v>
      </c>
      <c r="FV34" s="40">
        <v>5.8843030360127244</v>
      </c>
      <c r="FW34" s="40">
        <v>11.248756073221571</v>
      </c>
      <c r="FX34" s="40">
        <v>7.2143827571206316</v>
      </c>
      <c r="FY34" s="40">
        <v>3.8890549338821643</v>
      </c>
      <c r="FZ34" s="40">
        <v>-8.5386141940123821</v>
      </c>
      <c r="GA34" s="40">
        <v>-9.9428986752229775E-2</v>
      </c>
      <c r="GB34" s="40">
        <v>10.183957923807824</v>
      </c>
      <c r="GC34" s="40">
        <v>4.9466375267551967</v>
      </c>
      <c r="GD34" s="40">
        <v>5.5664246753869548</v>
      </c>
      <c r="GE34" s="40">
        <v>-64.076153767845938</v>
      </c>
      <c r="GF34" s="40">
        <v>-4.3323031093453892</v>
      </c>
      <c r="GG34" s="40">
        <v>-6.4711395752169665E-2</v>
      </c>
      <c r="GH34" s="40">
        <v>-7.0768275400049419</v>
      </c>
      <c r="GI34" s="40">
        <v>-15.24820211840769</v>
      </c>
      <c r="GJ34" s="40">
        <v>18.941674422331474</v>
      </c>
      <c r="GK34" s="40">
        <v>3.9554477688219265</v>
      </c>
      <c r="GL34" s="40">
        <v>-14.096270170994885</v>
      </c>
      <c r="GM34" s="40">
        <v>10.530384654880791</v>
      </c>
      <c r="GN34" s="40">
        <v>8.6843533444890255</v>
      </c>
      <c r="GO34" s="40">
        <v>5.8958964135965601</v>
      </c>
      <c r="GP34" s="40">
        <v>-7.6999963195405456</v>
      </c>
      <c r="GQ34" s="40">
        <v>10.327913948345952</v>
      </c>
      <c r="GR34" s="40">
        <v>-10.693498909213048</v>
      </c>
      <c r="GS34" s="40">
        <v>6.3818938483785246</v>
      </c>
      <c r="GT34" s="40">
        <v>-11.754649469145889</v>
      </c>
      <c r="GU34" s="40">
        <v>-2.7943115652875292</v>
      </c>
      <c r="GV34" s="40">
        <v>10.502334972852239</v>
      </c>
      <c r="GW34" s="40">
        <v>29.197335790605734</v>
      </c>
      <c r="GX34" s="40">
        <v>-20.614396919412982</v>
      </c>
      <c r="GY34" s="40">
        <v>4.8781081674167126</v>
      </c>
      <c r="GZ34" s="40">
        <v>-0.78623229143123297</v>
      </c>
      <c r="HA34" s="40">
        <v>6.8324283879940992</v>
      </c>
      <c r="HB34" s="40">
        <v>-23.761419572476143</v>
      </c>
      <c r="HC34" s="40">
        <v>12.601019554065786</v>
      </c>
      <c r="HD34" s="40">
        <v>-6.8355952654705021</v>
      </c>
      <c r="HE34" s="40">
        <v>30.800362164359086</v>
      </c>
      <c r="HF34" s="40">
        <v>-11.374469560361916</v>
      </c>
      <c r="HG34" s="40">
        <v>14.538839809854707</v>
      </c>
      <c r="HH34" s="40">
        <v>3.3738835361836834</v>
      </c>
      <c r="HI34" s="40">
        <v>12.704844898762119</v>
      </c>
      <c r="HJ34" s="40">
        <v>-11.959691329833973</v>
      </c>
      <c r="HK34" s="40">
        <v>4.2949512411474018</v>
      </c>
      <c r="HL34" s="40">
        <v>-11.315996095701749</v>
      </c>
      <c r="HM34" s="40">
        <v>5.7827345924957569</v>
      </c>
      <c r="HN34" s="40">
        <v>-21.747684910366999</v>
      </c>
      <c r="HO34" s="40">
        <v>15.287931033408199</v>
      </c>
      <c r="HP34" s="40">
        <v>-7.2063149283962247</v>
      </c>
      <c r="HQ34" s="40">
        <v>21.537096052785444</v>
      </c>
      <c r="HR34" s="40">
        <v>-7.3615693444882879</v>
      </c>
      <c r="HS34" s="40">
        <v>11.871266259309124</v>
      </c>
      <c r="HT34" s="40">
        <v>0.71382521642711083</v>
      </c>
      <c r="HU34" s="40">
        <v>13.837973714887326</v>
      </c>
      <c r="HV34" s="40">
        <v>-8.8156651240252586</v>
      </c>
      <c r="HW34" s="40">
        <v>1.8578520448759406</v>
      </c>
      <c r="HX34" s="40">
        <v>-6.3288004296336027</v>
      </c>
      <c r="HY34" s="40">
        <v>4.0043955032934804</v>
      </c>
      <c r="HZ34" s="40">
        <v>-23.33911776496322</v>
      </c>
      <c r="IA34" s="40">
        <v>15.71159530032557</v>
      </c>
      <c r="IB34" s="40">
        <v>-7.9462260410089698</v>
      </c>
      <c r="IC34" s="40">
        <v>22.223301979213645</v>
      </c>
      <c r="ID34" s="40">
        <v>-9.5983767340885464</v>
      </c>
      <c r="IE34" s="40">
        <v>10.186945190208021</v>
      </c>
      <c r="IF34" s="40">
        <v>-2.0679999865606504</v>
      </c>
      <c r="IG34" s="40">
        <v>16.185624197493965</v>
      </c>
      <c r="IH34" s="40">
        <v>-7.380333904394945</v>
      </c>
      <c r="II34" s="40">
        <v>0.91301265127347619</v>
      </c>
      <c r="IJ34" s="40">
        <v>-7.1378635771879431</v>
      </c>
      <c r="IK34" s="40">
        <v>4.6015318726971657</v>
      </c>
      <c r="IL34" s="40">
        <v>-21.858994722310825</v>
      </c>
      <c r="IM34" s="40">
        <v>15.911063951886419</v>
      </c>
      <c r="IN34" s="40">
        <v>-8.6073027901792472</v>
      </c>
      <c r="IO34" s="40">
        <v>6.0134012491071189</v>
      </c>
      <c r="IP34" s="40">
        <v>-55.404491549688004</v>
      </c>
      <c r="IQ34" s="40">
        <v>77.81902894299202</v>
      </c>
      <c r="IR34" s="40">
        <v>37.338852497544394</v>
      </c>
      <c r="IS34" s="40">
        <v>6.7118194989133144</v>
      </c>
      <c r="IT34" s="40">
        <v>-0.97108892422347992</v>
      </c>
      <c r="IU34" s="40">
        <v>-1.281738931351569</v>
      </c>
      <c r="IV34" s="40">
        <v>-5.2410390050218183</v>
      </c>
      <c r="IW34" s="40">
        <v>1.7903904449023855</v>
      </c>
      <c r="IX34" s="40">
        <v>-20.931643924687108</v>
      </c>
      <c r="IY34" s="40">
        <v>17.145622382389632</v>
      </c>
      <c r="IZ34" s="40">
        <v>-8.1822770327650005</v>
      </c>
      <c r="JA34" s="40">
        <v>13.511070136988536</v>
      </c>
      <c r="JB34" s="40">
        <v>-7.9033880539923445</v>
      </c>
      <c r="JC34" s="40">
        <v>-4.0439568790459788</v>
      </c>
      <c r="JD34" s="40">
        <v>-6.8782474396422941</v>
      </c>
      <c r="JE34" s="40">
        <v>1.9273714846641354</v>
      </c>
      <c r="JF34" s="40">
        <v>1.6199083636030878</v>
      </c>
      <c r="JG34" s="40">
        <v>3.6199487185856611</v>
      </c>
      <c r="JH34" s="40">
        <v>18.965168741407965</v>
      </c>
      <c r="JI34" s="40">
        <v>6.93310371350249</v>
      </c>
      <c r="JJ34" s="40">
        <v>-18.294402852649512</v>
      </c>
      <c r="JK34" s="40">
        <v>10.942788006223793</v>
      </c>
      <c r="JL34" s="40">
        <v>-7.6305495344039116</v>
      </c>
      <c r="JM34" s="40">
        <v>16.162350948021654</v>
      </c>
      <c r="JN34" s="40">
        <v>-5.9161711943862656</v>
      </c>
      <c r="JO34" s="40">
        <v>-7.2641611288112529</v>
      </c>
      <c r="JP34" s="40">
        <v>4.1621706799162155</v>
      </c>
      <c r="JQ34" s="40">
        <v>1.4338515003499168</v>
      </c>
      <c r="JR34" s="40">
        <v>-1.3427451171134237</v>
      </c>
      <c r="JS34" s="40">
        <v>1.0446388161046798</v>
      </c>
      <c r="JT34" s="40">
        <v>10.813700269009431</v>
      </c>
      <c r="JU34" s="40">
        <v>2.0062109317211281</v>
      </c>
      <c r="JV34" s="40">
        <v>-12.950377388907569</v>
      </c>
      <c r="JW34" s="40">
        <v>9.2089028513610884</v>
      </c>
      <c r="JX34" s="40">
        <v>-4.6366486973064696</v>
      </c>
      <c r="JY34" s="40">
        <v>7.4299597155241628</v>
      </c>
      <c r="JZ34" s="40">
        <v>-2.5968277589761612</v>
      </c>
      <c r="KA34" s="40">
        <v>-6.5018517345564106</v>
      </c>
      <c r="KB34" s="40">
        <v>4.5038303282105545</v>
      </c>
      <c r="KC34" s="40">
        <v>1.0652975380976102</v>
      </c>
      <c r="KD34" s="40">
        <v>-1.1532453492946928</v>
      </c>
      <c r="KE34" s="40">
        <v>0.74681010864013331</v>
      </c>
      <c r="KF34" s="40">
        <v>10.153425673381861</v>
      </c>
      <c r="KG34" s="40">
        <v>0.45033284968376108</v>
      </c>
      <c r="KH34" s="40">
        <v>-13.492712436412802</v>
      </c>
      <c r="KI34" s="40">
        <v>11.594799829985234</v>
      </c>
      <c r="KJ34" s="40">
        <v>-5.6768430023090133</v>
      </c>
      <c r="KK34" s="40">
        <v>10.719422183639267</v>
      </c>
      <c r="KL34" s="40">
        <v>-5.1179756868186956</v>
      </c>
      <c r="KM34" s="40">
        <v>-5.4710821986064673</v>
      </c>
      <c r="KN34" s="40">
        <v>7.8577261998689494</v>
      </c>
      <c r="KO34" s="40">
        <v>0.41892686792519385</v>
      </c>
      <c r="KP34" s="40">
        <v>-0.74852689644222892</v>
      </c>
      <c r="KQ34" s="40">
        <v>-4.2477981034108154</v>
      </c>
      <c r="KR34" s="40">
        <v>12.447499664655325</v>
      </c>
      <c r="KS34" s="40">
        <v>-2.4030406064843532</v>
      </c>
      <c r="KT34" s="40">
        <v>-9.05932526161493</v>
      </c>
      <c r="KU34" s="40">
        <v>12.075105934466961</v>
      </c>
      <c r="KV34" s="40">
        <v>-5.5883427639025314</v>
      </c>
      <c r="KW34" s="40">
        <v>11.288045038205482</v>
      </c>
      <c r="KX34" s="40">
        <v>-4.0944522274604367</v>
      </c>
      <c r="KY34" s="40">
        <v>-100</v>
      </c>
      <c r="KZ34" s="40" t="e">
        <v>#DIV/0!</v>
      </c>
      <c r="LA34" s="40" t="e">
        <v>#DIV/0!</v>
      </c>
      <c r="LB34" s="40" t="e">
        <v>#DIV/0!</v>
      </c>
      <c r="LC34" s="40" t="e">
        <v>#DIV/0!</v>
      </c>
      <c r="LD34" s="40" t="e">
        <v>#DIV/0!</v>
      </c>
      <c r="LE34" s="40" t="e">
        <v>#DIV/0!</v>
      </c>
      <c r="LF34" s="40" t="e">
        <v>#DIV/0!</v>
      </c>
      <c r="LG34" s="40">
        <v>-12.903624178496855</v>
      </c>
      <c r="LH34" s="40">
        <v>3.0664149703681289</v>
      </c>
      <c r="LI34" s="40">
        <v>11.567272161879444</v>
      </c>
      <c r="LJ34" s="40">
        <v>0.97323651537320188</v>
      </c>
      <c r="LK34" s="40">
        <v>-10.17328636945669</v>
      </c>
      <c r="LL34" s="40">
        <v>19.653375765975056</v>
      </c>
      <c r="LM34" s="40">
        <v>-9.3336864615792194</v>
      </c>
      <c r="LN34" s="40">
        <v>0.21878230873339533</v>
      </c>
      <c r="LO34" s="40">
        <v>14.141391127360833</v>
      </c>
      <c r="LP34" s="40">
        <v>12.171179727960919</v>
      </c>
      <c r="LQ34" s="40">
        <v>-16.03800725598569</v>
      </c>
      <c r="LR34" s="40">
        <v>1.0586785696073804</v>
      </c>
      <c r="LS34" s="40">
        <v>10.961927511613908</v>
      </c>
      <c r="LT34" s="40">
        <v>12.263705385775609</v>
      </c>
      <c r="LU34" s="40">
        <v>-13.100036014900269</v>
      </c>
      <c r="LV34" s="40">
        <v>-0.96943589623809601</v>
      </c>
      <c r="LW34" s="40">
        <v>6.230465821926586</v>
      </c>
      <c r="LX34" s="40">
        <v>12.757397193271629</v>
      </c>
      <c r="LY34" s="40">
        <v>-13.129294956976693</v>
      </c>
      <c r="LZ34" s="40">
        <v>-4.6152519643465126</v>
      </c>
      <c r="MA34" s="40">
        <v>-21.756990288761145</v>
      </c>
      <c r="MB34" s="40">
        <v>48.160622529339065</v>
      </c>
      <c r="MC34" s="40">
        <v>-11.894273245327781</v>
      </c>
      <c r="MD34" s="40">
        <v>-1.1182918461780389</v>
      </c>
      <c r="ME34" s="40">
        <v>-7.4925841328942795</v>
      </c>
      <c r="MF34" s="40">
        <v>-2.024564337975491</v>
      </c>
      <c r="MG34" s="40">
        <v>20.119743027144011</v>
      </c>
      <c r="MH34" s="40">
        <v>-1.3020664599440153</v>
      </c>
      <c r="MI34" s="40">
        <v>-2.531535863104537</v>
      </c>
      <c r="MJ34" s="40">
        <v>1.033119590333186</v>
      </c>
      <c r="MK34" s="40">
        <v>7.6749193996204639</v>
      </c>
      <c r="ML34" s="40">
        <v>-0.68925397964838453</v>
      </c>
      <c r="MM34" s="40">
        <v>-2.4247123533222066</v>
      </c>
      <c r="MN34" s="40">
        <v>1.199878416278267</v>
      </c>
      <c r="MO34" s="40">
        <v>5.6218379580469673</v>
      </c>
      <c r="MP34" s="40">
        <v>0.82296696786335133</v>
      </c>
      <c r="MQ34" s="40">
        <v>-1.6642634306337243</v>
      </c>
      <c r="MR34" s="40">
        <v>1.6245945550165288</v>
      </c>
      <c r="MS34" s="40">
        <v>3.9836849504589793</v>
      </c>
      <c r="MT34" s="40">
        <v>4.0331066219345502</v>
      </c>
      <c r="MU34" s="40">
        <v>-66.35277518185049</v>
      </c>
      <c r="MV34" s="40">
        <v>-100</v>
      </c>
      <c r="MW34" s="40" t="e">
        <v>#DIV/0!</v>
      </c>
      <c r="MX34" s="76"/>
      <c r="MY34" s="73" t="s">
        <v>735</v>
      </c>
    </row>
    <row r="35" spans="1:363">
      <c r="A35" s="47"/>
      <c r="B35" s="35"/>
      <c r="C35" s="36"/>
      <c r="D35" s="37"/>
      <c r="E35" s="38"/>
      <c r="F35" s="48"/>
      <c r="G35" s="48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30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68"/>
      <c r="MR35" s="68"/>
      <c r="MS35" s="68"/>
      <c r="MT35" s="68"/>
      <c r="MU35" s="68"/>
      <c r="MV35" s="68"/>
      <c r="MW35" s="68"/>
      <c r="MX35" s="72"/>
      <c r="MY35" s="73"/>
    </row>
    <row r="36" spans="1:363">
      <c r="A36" s="47"/>
      <c r="B36" s="35"/>
      <c r="C36" s="36"/>
      <c r="D36" s="37"/>
      <c r="E36" s="38"/>
      <c r="F36" s="48"/>
      <c r="G36" s="48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68"/>
      <c r="MR36" s="68"/>
      <c r="MS36" s="68"/>
      <c r="MT36" s="68"/>
      <c r="MU36" s="68"/>
      <c r="MV36" s="68"/>
      <c r="MW36" s="68"/>
      <c r="MX36" s="72"/>
      <c r="MY36" s="73"/>
    </row>
    <row r="37" spans="1:363">
      <c r="C37" s="36"/>
      <c r="G37" s="50"/>
    </row>
    <row r="38" spans="1:363">
      <c r="C38" s="36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4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4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4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</row>
    <row r="39" spans="1:363"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4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51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</row>
    <row r="40" spans="1:363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7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4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7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1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</row>
    <row r="41" spans="1:363">
      <c r="AE41" s="1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4"/>
      <c r="BC41" s="16"/>
      <c r="LN41" s="51"/>
    </row>
    <row r="42" spans="1:363"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9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54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9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1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</row>
    <row r="43" spans="1:363">
      <c r="C43" s="36"/>
      <c r="AE43" s="1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4"/>
      <c r="BC43" s="16"/>
      <c r="LN43" s="51"/>
    </row>
    <row r="44" spans="1:363">
      <c r="C44" s="36"/>
      <c r="AE44" s="1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4"/>
      <c r="BC44" s="16"/>
      <c r="LN44" s="51"/>
    </row>
    <row r="45" spans="1:363">
      <c r="C45" s="36"/>
      <c r="LN45" s="51"/>
    </row>
    <row r="46" spans="1:363">
      <c r="AQ46" s="16"/>
      <c r="BC46" s="16"/>
      <c r="LN46" s="51"/>
    </row>
    <row r="47" spans="1:363">
      <c r="AQ47" s="16"/>
      <c r="BC47" s="16"/>
    </row>
    <row r="48" spans="1:363">
      <c r="AQ48" s="16"/>
      <c r="BC48" s="16"/>
    </row>
    <row r="49" spans="1:55">
      <c r="A49" s="15"/>
      <c r="C49" s="15"/>
      <c r="D49" s="15"/>
      <c r="AQ49" s="16"/>
      <c r="BC49" s="16"/>
    </row>
    <row r="50" spans="1:55">
      <c r="A50" s="15"/>
      <c r="C50" s="15"/>
      <c r="D50" s="15"/>
      <c r="AQ50" s="16"/>
      <c r="BC50" s="16"/>
    </row>
    <row r="51" spans="1:55">
      <c r="A51" s="15"/>
      <c r="C51" s="15"/>
      <c r="D51" s="15"/>
      <c r="AQ51" s="16"/>
      <c r="BC51" s="16"/>
    </row>
    <row r="52" spans="1:55">
      <c r="A52" s="15"/>
      <c r="C52" s="15"/>
      <c r="D52" s="15"/>
      <c r="AQ52" s="16"/>
      <c r="BC52" s="16"/>
    </row>
    <row r="58" spans="1:55" ht="15" customHeight="1">
      <c r="A58" s="15"/>
      <c r="C58" s="15"/>
      <c r="D58" s="15"/>
    </row>
    <row r="59" spans="1:55" ht="15" customHeight="1">
      <c r="A59" s="15"/>
      <c r="C59" s="15"/>
      <c r="D59" s="15"/>
    </row>
    <row r="60" spans="1:55" ht="15" customHeight="1">
      <c r="A60" s="15"/>
      <c r="C60" s="15"/>
      <c r="D60" s="15"/>
    </row>
    <row r="61" spans="1:55" ht="15" customHeight="1">
      <c r="A61" s="15"/>
      <c r="C61" s="15"/>
      <c r="D61" s="15"/>
    </row>
    <row r="62" spans="1:55" ht="15" customHeight="1">
      <c r="A62" s="15"/>
      <c r="C62" s="15"/>
      <c r="D62" s="15"/>
    </row>
    <row r="63" spans="1:55" ht="15" customHeight="1">
      <c r="A63" s="15"/>
      <c r="C63" s="15"/>
      <c r="D63" s="15"/>
    </row>
    <row r="64" spans="1:55" ht="15" customHeight="1">
      <c r="A64" s="15"/>
      <c r="C64" s="15"/>
      <c r="D64" s="15"/>
    </row>
    <row r="65" spans="1:4" ht="15" customHeight="1">
      <c r="A65" s="15"/>
      <c r="C65" s="15"/>
      <c r="D65" s="15"/>
    </row>
    <row r="66" spans="1:4" ht="15" customHeight="1">
      <c r="A66" s="15"/>
      <c r="C66" s="15"/>
      <c r="D66" s="15"/>
    </row>
  </sheetData>
  <mergeCells count="18">
    <mergeCell ref="LG4:MT4"/>
    <mergeCell ref="KK4:KX4"/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GF4:KJ4"/>
    <mergeCell ref="MX4:MY5"/>
    <mergeCell ref="MX6:MY6"/>
    <mergeCell ref="F7:G7"/>
    <mergeCell ref="MX7:MY7"/>
    <mergeCell ref="F20:G20"/>
    <mergeCell ref="MX20:MY20"/>
  </mergeCells>
  <printOptions horizontalCentered="1"/>
  <pageMargins left="0.25" right="0.25" top="0.75" bottom="0.75" header="0.3" footer="0.3"/>
  <pageSetup paperSize="9" scale="63" fitToWidth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6"/>
  <sheetViews>
    <sheetView view="pageBreakPreview" zoomScaleNormal="100" zoomScaleSheetLayoutView="100" workbookViewId="0">
      <pane ySplit="11" topLeftCell="A12" activePane="bottomLeft" state="frozen"/>
      <selection activeCell="I91" sqref="I91"/>
      <selection pane="bottomLeft" activeCell="C9" sqref="C9:H9"/>
    </sheetView>
  </sheetViews>
  <sheetFormatPr defaultColWidth="13.5703125" defaultRowHeight="12.75"/>
  <cols>
    <col min="1" max="1" width="8.28515625" style="434" customWidth="1"/>
    <col min="2" max="2" width="12.140625" style="434" customWidth="1"/>
    <col min="3" max="3" width="10.7109375" style="431" customWidth="1"/>
    <col min="4" max="4" width="3.5703125" style="435" customWidth="1"/>
    <col min="5" max="5" width="11.5703125" style="436" customWidth="1"/>
    <col min="6" max="6" width="3.5703125" style="435" customWidth="1"/>
    <col min="7" max="7" width="10.5703125" style="437" customWidth="1"/>
    <col min="8" max="8" width="3.5703125" style="435" customWidth="1"/>
    <col min="9" max="9" width="10.7109375" style="431" customWidth="1"/>
    <col min="10" max="10" width="3.5703125" style="435" customWidth="1"/>
    <col min="11" max="11" width="11.5703125" style="436" customWidth="1"/>
    <col min="12" max="12" width="3.5703125" style="435" customWidth="1"/>
    <col min="13" max="13" width="10.5703125" style="437" customWidth="1"/>
    <col min="14" max="14" width="3.5703125" style="435" customWidth="1"/>
    <col min="15" max="15" width="8.28515625" style="434" customWidth="1"/>
    <col min="16" max="16" width="12.140625" style="434" customWidth="1"/>
    <col min="17" max="17" width="10.7109375" style="431" customWidth="1"/>
    <col min="18" max="18" width="3.5703125" style="435" customWidth="1"/>
    <col min="19" max="19" width="11.5703125" style="377" customWidth="1"/>
    <col min="20" max="20" width="3.5703125" style="435" customWidth="1"/>
    <col min="21" max="21" width="10.5703125" style="437" customWidth="1"/>
    <col min="22" max="22" width="3.5703125" style="435" customWidth="1"/>
    <col min="23" max="23" width="10.7109375" style="431" customWidth="1"/>
    <col min="24" max="24" width="3.5703125" style="435" customWidth="1"/>
    <col min="25" max="25" width="11.5703125" style="377" customWidth="1"/>
    <col min="26" max="26" width="3.5703125" style="435" customWidth="1"/>
    <col min="27" max="27" width="10.5703125" style="437" customWidth="1"/>
    <col min="28" max="28" width="3.5703125" style="435" customWidth="1"/>
    <col min="29" max="16384" width="13.5703125" style="436"/>
  </cols>
  <sheetData>
    <row r="1" spans="1:159" ht="15" customHeight="1">
      <c r="S1" s="454"/>
      <c r="Y1" s="454"/>
    </row>
    <row r="2" spans="1:159" s="430" customFormat="1" ht="15" customHeight="1">
      <c r="A2" s="536" t="s">
        <v>45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 t="s">
        <v>46</v>
      </c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</row>
    <row r="3" spans="1:159" ht="15" customHeight="1">
      <c r="A3" s="537" t="s">
        <v>47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 t="s">
        <v>48</v>
      </c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</row>
    <row r="4" spans="1:159" ht="15" customHeight="1">
      <c r="A4" s="438"/>
      <c r="B4" s="438"/>
      <c r="C4" s="439"/>
      <c r="D4" s="440"/>
      <c r="E4" s="441"/>
      <c r="F4" s="440"/>
      <c r="G4" s="442"/>
      <c r="H4" s="440"/>
      <c r="I4" s="439"/>
      <c r="J4" s="440"/>
      <c r="K4" s="441"/>
      <c r="L4" s="440"/>
      <c r="M4" s="442"/>
      <c r="N4" s="440"/>
      <c r="O4" s="438"/>
      <c r="P4" s="438"/>
      <c r="Q4" s="439"/>
      <c r="R4" s="440"/>
      <c r="S4" s="455"/>
      <c r="T4" s="440"/>
      <c r="U4" s="442"/>
      <c r="V4" s="440"/>
      <c r="W4" s="439"/>
      <c r="X4" s="440"/>
      <c r="Y4" s="455"/>
      <c r="Z4" s="440"/>
      <c r="AA4" s="442"/>
      <c r="AB4" s="440"/>
    </row>
    <row r="5" spans="1:159" ht="24.95" customHeight="1">
      <c r="A5" s="545" t="s">
        <v>10</v>
      </c>
      <c r="B5" s="545" t="s">
        <v>5</v>
      </c>
      <c r="C5" s="547" t="s">
        <v>11</v>
      </c>
      <c r="D5" s="547"/>
      <c r="E5" s="547"/>
      <c r="F5" s="547"/>
      <c r="G5" s="547"/>
      <c r="H5" s="547"/>
      <c r="I5" s="547" t="s">
        <v>49</v>
      </c>
      <c r="J5" s="547"/>
      <c r="K5" s="547"/>
      <c r="L5" s="547"/>
      <c r="M5" s="547"/>
      <c r="N5" s="547"/>
      <c r="O5" s="545" t="s">
        <v>10</v>
      </c>
      <c r="P5" s="545" t="s">
        <v>5</v>
      </c>
      <c r="Q5" s="547" t="s">
        <v>13</v>
      </c>
      <c r="R5" s="547"/>
      <c r="S5" s="547"/>
      <c r="T5" s="547"/>
      <c r="U5" s="547"/>
      <c r="V5" s="547"/>
      <c r="W5" s="547" t="s">
        <v>50</v>
      </c>
      <c r="X5" s="547"/>
      <c r="Y5" s="547"/>
      <c r="Z5" s="547"/>
      <c r="AA5" s="547"/>
      <c r="AB5" s="547"/>
    </row>
    <row r="6" spans="1:159" ht="24.95" customHeight="1">
      <c r="A6" s="545"/>
      <c r="B6" s="545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5"/>
      <c r="P6" s="545"/>
      <c r="Q6" s="548"/>
      <c r="R6" s="548"/>
      <c r="S6" s="548"/>
      <c r="T6" s="548"/>
      <c r="U6" s="548"/>
      <c r="V6" s="548"/>
      <c r="W6" s="548"/>
      <c r="X6" s="548"/>
      <c r="Y6" s="548"/>
      <c r="Z6" s="548"/>
      <c r="AA6" s="548"/>
      <c r="AB6" s="548"/>
      <c r="BK6" s="452"/>
    </row>
    <row r="7" spans="1:159" ht="50.1" customHeight="1">
      <c r="A7" s="545"/>
      <c r="B7" s="545"/>
      <c r="C7" s="538" t="s">
        <v>51</v>
      </c>
      <c r="D7" s="538"/>
      <c r="E7" s="538" t="s">
        <v>52</v>
      </c>
      <c r="F7" s="538"/>
      <c r="G7" s="538" t="s">
        <v>53</v>
      </c>
      <c r="H7" s="538"/>
      <c r="I7" s="538" t="s">
        <v>51</v>
      </c>
      <c r="J7" s="538"/>
      <c r="K7" s="538" t="s">
        <v>52</v>
      </c>
      <c r="L7" s="538"/>
      <c r="M7" s="538" t="s">
        <v>53</v>
      </c>
      <c r="N7" s="538"/>
      <c r="O7" s="545"/>
      <c r="P7" s="545"/>
      <c r="Q7" s="538" t="s">
        <v>51</v>
      </c>
      <c r="R7" s="538"/>
      <c r="S7" s="538" t="s">
        <v>52</v>
      </c>
      <c r="T7" s="538"/>
      <c r="U7" s="538" t="s">
        <v>53</v>
      </c>
      <c r="V7" s="538"/>
      <c r="W7" s="538" t="s">
        <v>51</v>
      </c>
      <c r="X7" s="538"/>
      <c r="Y7" s="538" t="s">
        <v>52</v>
      </c>
      <c r="Z7" s="538"/>
      <c r="AA7" s="538" t="s">
        <v>53</v>
      </c>
      <c r="AB7" s="538"/>
    </row>
    <row r="8" spans="1:159" ht="50.1" customHeight="1">
      <c r="A8" s="546"/>
      <c r="B8" s="546" t="s">
        <v>19</v>
      </c>
      <c r="C8" s="539" t="s">
        <v>54</v>
      </c>
      <c r="D8" s="539"/>
      <c r="E8" s="540" t="s">
        <v>55</v>
      </c>
      <c r="F8" s="540"/>
      <c r="G8" s="541" t="s">
        <v>56</v>
      </c>
      <c r="H8" s="542"/>
      <c r="I8" s="539" t="s">
        <v>54</v>
      </c>
      <c r="J8" s="539"/>
      <c r="K8" s="540" t="s">
        <v>55</v>
      </c>
      <c r="L8" s="540"/>
      <c r="M8" s="541" t="s">
        <v>56</v>
      </c>
      <c r="N8" s="542"/>
      <c r="O8" s="546"/>
      <c r="P8" s="546" t="s">
        <v>19</v>
      </c>
      <c r="Q8" s="539" t="s">
        <v>54</v>
      </c>
      <c r="R8" s="539"/>
      <c r="S8" s="540" t="s">
        <v>55</v>
      </c>
      <c r="T8" s="540"/>
      <c r="U8" s="541" t="s">
        <v>56</v>
      </c>
      <c r="V8" s="542"/>
      <c r="W8" s="539" t="s">
        <v>54</v>
      </c>
      <c r="X8" s="539"/>
      <c r="Y8" s="540" t="s">
        <v>55</v>
      </c>
      <c r="Z8" s="540"/>
      <c r="AA8" s="541" t="s">
        <v>56</v>
      </c>
      <c r="AB8" s="542"/>
    </row>
    <row r="9" spans="1:159" ht="15" customHeight="1">
      <c r="A9" s="543" t="s">
        <v>20</v>
      </c>
      <c r="B9" s="544"/>
      <c r="C9" s="544" t="s">
        <v>57</v>
      </c>
      <c r="D9" s="544"/>
      <c r="E9" s="544"/>
      <c r="F9" s="544"/>
      <c r="G9" s="544"/>
      <c r="H9" s="544"/>
      <c r="I9" s="538" t="s">
        <v>22</v>
      </c>
      <c r="J9" s="544"/>
      <c r="K9" s="544"/>
      <c r="L9" s="544"/>
      <c r="M9" s="544"/>
      <c r="N9" s="544"/>
      <c r="O9" s="543" t="s">
        <v>20</v>
      </c>
      <c r="P9" s="544"/>
      <c r="Q9" s="538" t="s">
        <v>23</v>
      </c>
      <c r="R9" s="538"/>
      <c r="S9" s="538"/>
      <c r="T9" s="538"/>
      <c r="U9" s="538"/>
      <c r="V9" s="538"/>
      <c r="W9" s="538" t="s">
        <v>24</v>
      </c>
      <c r="X9" s="544"/>
      <c r="Y9" s="544"/>
      <c r="Z9" s="544"/>
      <c r="AA9" s="544"/>
      <c r="AB9" s="544"/>
    </row>
    <row r="10" spans="1:159" ht="15" hidden="1" customHeight="1">
      <c r="A10" s="550" t="s">
        <v>26</v>
      </c>
      <c r="B10" s="550"/>
      <c r="C10" s="549">
        <v>100</v>
      </c>
      <c r="D10" s="549"/>
      <c r="E10" s="549"/>
      <c r="F10" s="549"/>
      <c r="G10" s="549"/>
      <c r="H10" s="549"/>
      <c r="I10" s="549">
        <v>28.919337651783</v>
      </c>
      <c r="J10" s="549"/>
      <c r="K10" s="549"/>
      <c r="L10" s="549"/>
      <c r="M10" s="549"/>
      <c r="N10" s="549"/>
      <c r="O10" s="550" t="s">
        <v>26</v>
      </c>
      <c r="P10" s="550"/>
      <c r="Q10" s="549">
        <v>65.887095586670299</v>
      </c>
      <c r="R10" s="549"/>
      <c r="S10" s="549"/>
      <c r="T10" s="549"/>
      <c r="U10" s="549"/>
      <c r="V10" s="549"/>
      <c r="W10" s="549">
        <v>5.1935667615467098</v>
      </c>
      <c r="X10" s="549"/>
      <c r="Y10" s="549"/>
      <c r="Z10" s="549"/>
      <c r="AA10" s="549"/>
      <c r="AB10" s="549"/>
      <c r="AD10" s="457"/>
      <c r="FC10" s="452"/>
    </row>
    <row r="11" spans="1:159" ht="15" customHeight="1">
      <c r="A11" s="550" t="s">
        <v>58</v>
      </c>
      <c r="B11" s="550"/>
      <c r="C11" s="549">
        <v>100</v>
      </c>
      <c r="D11" s="549"/>
      <c r="E11" s="549"/>
      <c r="F11" s="549"/>
      <c r="G11" s="549"/>
      <c r="H11" s="549"/>
      <c r="I11" s="549">
        <v>25.14</v>
      </c>
      <c r="J11" s="549"/>
      <c r="K11" s="549"/>
      <c r="L11" s="549"/>
      <c r="M11" s="549"/>
      <c r="N11" s="549"/>
      <c r="O11" s="550" t="s">
        <v>58</v>
      </c>
      <c r="P11" s="550"/>
      <c r="Q11" s="549">
        <v>68.25</v>
      </c>
      <c r="R11" s="549"/>
      <c r="S11" s="549"/>
      <c r="T11" s="549"/>
      <c r="U11" s="549"/>
      <c r="V11" s="549"/>
      <c r="W11" s="549">
        <v>6.61</v>
      </c>
      <c r="X11" s="549"/>
      <c r="Y11" s="549"/>
      <c r="Z11" s="549"/>
      <c r="AA11" s="549"/>
      <c r="AB11" s="549"/>
      <c r="AD11" s="457"/>
    </row>
    <row r="12" spans="1:159" s="431" customFormat="1">
      <c r="A12" s="443"/>
      <c r="B12" s="444"/>
      <c r="D12" s="435"/>
      <c r="E12" s="436"/>
      <c r="F12" s="435"/>
      <c r="G12" s="437"/>
      <c r="H12" s="435"/>
      <c r="J12" s="435"/>
      <c r="K12" s="436"/>
      <c r="L12" s="435"/>
      <c r="M12" s="437"/>
      <c r="N12" s="435"/>
      <c r="O12" s="443"/>
      <c r="P12" s="444"/>
      <c r="R12" s="435"/>
      <c r="S12" s="454"/>
      <c r="T12" s="435"/>
      <c r="U12" s="437"/>
      <c r="V12" s="435"/>
      <c r="X12" s="435"/>
      <c r="Y12" s="454"/>
      <c r="Z12" s="435"/>
      <c r="AA12" s="437"/>
      <c r="AB12" s="435"/>
    </row>
    <row r="13" spans="1:159" s="431" customFormat="1" hidden="1">
      <c r="A13" s="443">
        <v>2015</v>
      </c>
      <c r="B13" s="444" t="s">
        <v>33</v>
      </c>
      <c r="C13" s="445">
        <v>101.02889262518707</v>
      </c>
      <c r="D13" s="446"/>
      <c r="E13" s="445">
        <v>101.010972898075</v>
      </c>
      <c r="F13" s="446"/>
      <c r="G13" s="411"/>
      <c r="H13" s="447"/>
      <c r="I13" s="445">
        <v>107.2356773226908</v>
      </c>
      <c r="J13" s="447"/>
      <c r="K13" s="445">
        <v>100.44120194331001</v>
      </c>
      <c r="L13" s="446"/>
      <c r="M13" s="411"/>
      <c r="N13" s="448"/>
      <c r="O13" s="443">
        <v>2015</v>
      </c>
      <c r="P13" s="444" t="s">
        <v>33</v>
      </c>
      <c r="Q13" s="448">
        <v>99.035337863352396</v>
      </c>
      <c r="S13" s="445">
        <v>101.531220253095</v>
      </c>
      <c r="T13" s="448"/>
      <c r="U13" s="411"/>
      <c r="V13" s="448"/>
      <c r="W13" s="448">
        <v>98.013034657622001</v>
      </c>
      <c r="X13" s="448"/>
      <c r="Y13" s="445">
        <v>98.863250834539102</v>
      </c>
      <c r="Z13" s="448"/>
      <c r="AA13" s="411"/>
      <c r="AB13" s="448"/>
    </row>
    <row r="14" spans="1:159" s="431" customFormat="1" hidden="1">
      <c r="A14" s="443"/>
      <c r="B14" s="444" t="s">
        <v>34</v>
      </c>
      <c r="C14" s="445">
        <v>90.811592811396224</v>
      </c>
      <c r="D14" s="446"/>
      <c r="E14" s="445">
        <v>98.807587380633294</v>
      </c>
      <c r="F14" s="446"/>
      <c r="G14" s="411">
        <v>-2.1813328336764215</v>
      </c>
      <c r="H14" s="447"/>
      <c r="I14" s="445">
        <v>96.261929728059727</v>
      </c>
      <c r="J14" s="447"/>
      <c r="K14" s="445">
        <v>99.433085165601497</v>
      </c>
      <c r="L14" s="446"/>
      <c r="M14" s="411">
        <v>-1.0036884846096257</v>
      </c>
      <c r="N14" s="448"/>
      <c r="O14" s="443"/>
      <c r="P14" s="444" t="s">
        <v>34</v>
      </c>
      <c r="Q14" s="448">
        <v>89.004521545252786</v>
      </c>
      <c r="S14" s="445">
        <v>98.466708000621196</v>
      </c>
      <c r="T14" s="448"/>
      <c r="U14" s="411">
        <v>-3.0182955004723055</v>
      </c>
      <c r="V14" s="448"/>
      <c r="W14" s="448">
        <v>88.746137037524704</v>
      </c>
      <c r="X14" s="448"/>
      <c r="Y14" s="445">
        <v>99.9871738774535</v>
      </c>
      <c r="Z14" s="448"/>
      <c r="AA14" s="411">
        <v>1.1368461318305663</v>
      </c>
      <c r="AB14" s="448"/>
    </row>
    <row r="15" spans="1:159" s="431" customFormat="1" hidden="1">
      <c r="A15" s="443"/>
      <c r="B15" s="444" t="s">
        <v>35</v>
      </c>
      <c r="C15" s="445">
        <v>101.65998608494566</v>
      </c>
      <c r="D15" s="446"/>
      <c r="E15" s="445">
        <v>98.567403332463698</v>
      </c>
      <c r="F15" s="446"/>
      <c r="G15" s="411">
        <v>-0.24308259571640178</v>
      </c>
      <c r="H15" s="447"/>
      <c r="I15" s="445">
        <v>107.74430867399897</v>
      </c>
      <c r="J15" s="447"/>
      <c r="K15" s="445">
        <v>100.933506054425</v>
      </c>
      <c r="L15" s="446"/>
      <c r="M15" s="411">
        <v>1.5089754947506862</v>
      </c>
      <c r="N15" s="448"/>
      <c r="O15" s="443"/>
      <c r="P15" s="444" t="s">
        <v>35</v>
      </c>
      <c r="Q15" s="448">
        <v>99.182022234858124</v>
      </c>
      <c r="S15" s="445">
        <v>97.580351824172595</v>
      </c>
      <c r="T15" s="448"/>
      <c r="U15" s="411">
        <v>-0.90015823057983368</v>
      </c>
      <c r="V15" s="448"/>
      <c r="W15" s="448">
        <v>104.10843618906701</v>
      </c>
      <c r="X15" s="448"/>
      <c r="Y15" s="445">
        <v>100.06917111228</v>
      </c>
      <c r="Z15" s="448"/>
      <c r="AA15" s="411">
        <v>8.2007753241427395E-2</v>
      </c>
      <c r="AB15" s="448"/>
    </row>
    <row r="16" spans="1:159" s="431" customFormat="1" hidden="1">
      <c r="A16" s="443"/>
      <c r="B16" s="444" t="s">
        <v>36</v>
      </c>
      <c r="C16" s="445">
        <v>97.040953347759768</v>
      </c>
      <c r="D16" s="446"/>
      <c r="E16" s="445">
        <v>98.377387164883402</v>
      </c>
      <c r="F16" s="446"/>
      <c r="G16" s="411">
        <v>-0.19277789731295059</v>
      </c>
      <c r="H16" s="447"/>
      <c r="I16" s="445">
        <v>96.05061981033657</v>
      </c>
      <c r="J16" s="447"/>
      <c r="K16" s="445">
        <v>99.235567620580596</v>
      </c>
      <c r="L16" s="446"/>
      <c r="M16" s="411">
        <v>-1.6822346713378238</v>
      </c>
      <c r="N16" s="448"/>
      <c r="O16" s="443"/>
      <c r="P16" s="444" t="s">
        <v>36</v>
      </c>
      <c r="Q16" s="448">
        <v>97.006731047430222</v>
      </c>
      <c r="S16" s="445">
        <v>98.436355225342595</v>
      </c>
      <c r="T16" s="448"/>
      <c r="U16" s="411">
        <v>0.8772292630307561</v>
      </c>
      <c r="V16" s="448"/>
      <c r="W16" s="448">
        <v>101.15781516652901</v>
      </c>
      <c r="X16" s="448"/>
      <c r="Y16" s="445">
        <v>98.960196864432504</v>
      </c>
      <c r="Z16" s="448"/>
      <c r="AA16" s="411">
        <v>-1.1082076882631497</v>
      </c>
      <c r="AB16" s="448"/>
    </row>
    <row r="17" spans="1:34" s="431" customFormat="1" hidden="1">
      <c r="A17" s="443"/>
      <c r="B17" s="444" t="s">
        <v>37</v>
      </c>
      <c r="C17" s="445">
        <v>100.67706128655851</v>
      </c>
      <c r="D17" s="446"/>
      <c r="E17" s="445">
        <v>100.157396780366</v>
      </c>
      <c r="F17" s="446"/>
      <c r="G17" s="411">
        <v>1.8093686636536148</v>
      </c>
      <c r="H17" s="447"/>
      <c r="I17" s="445">
        <v>103.50392117902554</v>
      </c>
      <c r="J17" s="447"/>
      <c r="K17" s="445">
        <v>102.34032407276899</v>
      </c>
      <c r="L17" s="446"/>
      <c r="M17" s="411">
        <v>3.1286730419673603</v>
      </c>
      <c r="N17" s="448"/>
      <c r="O17" s="443"/>
      <c r="P17" s="444" t="s">
        <v>37</v>
      </c>
      <c r="Q17" s="448">
        <v>99.450913674731041</v>
      </c>
      <c r="S17" s="445">
        <v>99.840070694350899</v>
      </c>
      <c r="T17" s="448"/>
      <c r="U17" s="411">
        <v>1.4260132506886265</v>
      </c>
      <c r="V17" s="448"/>
      <c r="W17" s="448">
        <v>102.587081431</v>
      </c>
      <c r="X17" s="448"/>
      <c r="Y17" s="445">
        <v>98.4169204124061</v>
      </c>
      <c r="Z17" s="448"/>
      <c r="AA17" s="411">
        <v>-0.54898481332918436</v>
      </c>
      <c r="AB17" s="448"/>
      <c r="AD17" s="458"/>
      <c r="AE17" s="458"/>
      <c r="AF17" s="458"/>
      <c r="AG17" s="458"/>
      <c r="AH17" s="458"/>
    </row>
    <row r="18" spans="1:34" s="431" customFormat="1" hidden="1">
      <c r="A18" s="443"/>
      <c r="B18" s="444" t="s">
        <v>38</v>
      </c>
      <c r="C18" s="445">
        <v>100.90491888610262</v>
      </c>
      <c r="D18" s="446"/>
      <c r="E18" s="445">
        <v>99.909658485029595</v>
      </c>
      <c r="F18" s="446"/>
      <c r="G18" s="411">
        <v>-0.24734897601189232</v>
      </c>
      <c r="H18" s="447"/>
      <c r="I18" s="445">
        <v>96.875211649943836</v>
      </c>
      <c r="J18" s="447"/>
      <c r="K18" s="445">
        <v>100.14976903851</v>
      </c>
      <c r="L18" s="446"/>
      <c r="M18" s="411">
        <v>-2.1404613031139093</v>
      </c>
      <c r="N18" s="448"/>
      <c r="O18" s="443"/>
      <c r="P18" s="444" t="s">
        <v>38</v>
      </c>
      <c r="Q18" s="448">
        <v>102.56463161487109</v>
      </c>
      <c r="S18" s="445">
        <v>100.12110095440001</v>
      </c>
      <c r="T18" s="448"/>
      <c r="U18" s="411">
        <v>0.28148042974594034</v>
      </c>
      <c r="V18" s="448"/>
      <c r="W18" s="448">
        <v>99.092036632956095</v>
      </c>
      <c r="X18" s="448"/>
      <c r="Y18" s="445">
        <v>98.400318027950107</v>
      </c>
      <c r="Z18" s="448"/>
      <c r="AA18" s="411">
        <v>-1.6869441135142438E-2</v>
      </c>
      <c r="AB18" s="448"/>
      <c r="AD18" s="458"/>
      <c r="AE18" s="458"/>
      <c r="AF18" s="458"/>
      <c r="AG18" s="458"/>
      <c r="AH18" s="458"/>
    </row>
    <row r="19" spans="1:34" s="431" customFormat="1" hidden="1">
      <c r="A19" s="443"/>
      <c r="B19" s="444" t="s">
        <v>39</v>
      </c>
      <c r="C19" s="445">
        <v>100.42042030582022</v>
      </c>
      <c r="D19" s="446"/>
      <c r="E19" s="445">
        <v>100.111759503887</v>
      </c>
      <c r="F19" s="446"/>
      <c r="G19" s="411">
        <v>0.20228376507532175</v>
      </c>
      <c r="H19" s="447"/>
      <c r="I19" s="445">
        <v>100.08122848742454</v>
      </c>
      <c r="J19" s="447"/>
      <c r="K19" s="445">
        <v>99.014092331327006</v>
      </c>
      <c r="L19" s="446"/>
      <c r="M19" s="411">
        <v>-1.1339783586982577</v>
      </c>
      <c r="N19" s="448"/>
      <c r="O19" s="443"/>
      <c r="P19" s="444" t="s">
        <v>39</v>
      </c>
      <c r="Q19" s="448">
        <v>100.57049547842487</v>
      </c>
      <c r="S19" s="445">
        <v>101.02481078037999</v>
      </c>
      <c r="T19" s="448"/>
      <c r="U19" s="411">
        <v>0.90261674848299833</v>
      </c>
      <c r="V19" s="448"/>
      <c r="W19" s="448">
        <v>100.160785328735</v>
      </c>
      <c r="X19" s="448"/>
      <c r="Y19" s="445">
        <v>99.162893024324504</v>
      </c>
      <c r="Z19" s="448"/>
      <c r="AA19" s="411">
        <v>0.77497208510828841</v>
      </c>
      <c r="AB19" s="448"/>
      <c r="AD19" s="458"/>
      <c r="AE19" s="458"/>
      <c r="AF19" s="458"/>
      <c r="AG19" s="458"/>
      <c r="AH19" s="458"/>
    </row>
    <row r="20" spans="1:34" s="431" customFormat="1" hidden="1">
      <c r="A20" s="443"/>
      <c r="B20" s="444" t="s">
        <v>40</v>
      </c>
      <c r="C20" s="445">
        <v>98.205560520399501</v>
      </c>
      <c r="D20" s="446"/>
      <c r="E20" s="445">
        <v>99.463954478804098</v>
      </c>
      <c r="F20" s="446"/>
      <c r="G20" s="411">
        <v>-0.64708184961801862</v>
      </c>
      <c r="H20" s="447"/>
      <c r="I20" s="445">
        <v>91.268326310178452</v>
      </c>
      <c r="J20" s="447"/>
      <c r="K20" s="445">
        <v>93.360410266124006</v>
      </c>
      <c r="L20" s="446"/>
      <c r="M20" s="411">
        <v>-5.7099771679816058</v>
      </c>
      <c r="N20" s="448"/>
      <c r="O20" s="443"/>
      <c r="P20" s="444" t="s">
        <v>40</v>
      </c>
      <c r="Q20" s="448">
        <v>100.38914054396263</v>
      </c>
      <c r="S20" s="445">
        <v>100.508870060576</v>
      </c>
      <c r="T20" s="448"/>
      <c r="U20" s="411">
        <v>-0.51070694002645212</v>
      </c>
      <c r="V20" s="448"/>
      <c r="W20" s="448">
        <v>102.036466315542</v>
      </c>
      <c r="X20" s="448"/>
      <c r="Y20" s="445">
        <v>99.9465496949732</v>
      </c>
      <c r="Z20" s="448"/>
      <c r="AA20" s="411">
        <v>0.79027209346995164</v>
      </c>
      <c r="AB20" s="448"/>
      <c r="AD20" s="458"/>
      <c r="AE20" s="458"/>
      <c r="AF20" s="458"/>
      <c r="AG20" s="458"/>
      <c r="AH20" s="458"/>
    </row>
    <row r="21" spans="1:34" s="431" customFormat="1" hidden="1">
      <c r="A21" s="443"/>
      <c r="B21" s="444" t="s">
        <v>41</v>
      </c>
      <c r="C21" s="445">
        <v>101.53137591904297</v>
      </c>
      <c r="D21" s="446"/>
      <c r="E21" s="445">
        <v>101.318953470868</v>
      </c>
      <c r="F21" s="446"/>
      <c r="G21" s="411">
        <v>1.8649962207758506</v>
      </c>
      <c r="H21" s="447"/>
      <c r="I21" s="445">
        <v>96.827098942426616</v>
      </c>
      <c r="J21" s="447"/>
      <c r="K21" s="445">
        <v>101.532952971162</v>
      </c>
      <c r="L21" s="446"/>
      <c r="M21" s="411">
        <v>8.7537562032366338</v>
      </c>
      <c r="N21" s="448"/>
      <c r="O21" s="443"/>
      <c r="P21" s="444" t="s">
        <v>41</v>
      </c>
      <c r="Q21" s="448">
        <v>103.40111865391312</v>
      </c>
      <c r="S21" s="445">
        <v>101.205448799583</v>
      </c>
      <c r="T21" s="448"/>
      <c r="U21" s="411">
        <v>0.6930520048500739</v>
      </c>
      <c r="V21" s="448"/>
      <c r="W21" s="448">
        <v>100.11473327679499</v>
      </c>
      <c r="X21" s="448"/>
      <c r="Y21" s="445">
        <v>101.19489040655201</v>
      </c>
      <c r="Z21" s="448"/>
      <c r="AA21" s="411">
        <v>1.2490083103304812</v>
      </c>
      <c r="AB21" s="448"/>
    </row>
    <row r="22" spans="1:34" s="431" customFormat="1" hidden="1">
      <c r="A22" s="443"/>
      <c r="B22" s="444" t="s">
        <v>42</v>
      </c>
      <c r="C22" s="445">
        <v>104.58910322973709</v>
      </c>
      <c r="D22" s="446"/>
      <c r="E22" s="445">
        <v>100.764163684184</v>
      </c>
      <c r="F22" s="446"/>
      <c r="G22" s="411">
        <v>-0.54756762449537177</v>
      </c>
      <c r="H22" s="447"/>
      <c r="I22" s="445">
        <v>100.11564370001041</v>
      </c>
      <c r="J22" s="447"/>
      <c r="K22" s="445">
        <v>98.851849631246694</v>
      </c>
      <c r="L22" s="446"/>
      <c r="M22" s="411">
        <v>-2.6406238186304023</v>
      </c>
      <c r="N22" s="448"/>
      <c r="O22" s="443"/>
      <c r="P22" s="444" t="s">
        <v>42</v>
      </c>
      <c r="Q22" s="448">
        <v>106.31453548912869</v>
      </c>
      <c r="S22" s="445">
        <v>101.623720961112</v>
      </c>
      <c r="T22" s="448"/>
      <c r="U22" s="411">
        <v>0.4132901602534389</v>
      </c>
      <c r="V22" s="448"/>
      <c r="W22" s="448">
        <v>103.784476483951</v>
      </c>
      <c r="X22" s="448"/>
      <c r="Y22" s="445">
        <v>101.525939559348</v>
      </c>
      <c r="Z22" s="448"/>
      <c r="AA22" s="411">
        <v>0.32714018609635787</v>
      </c>
      <c r="AB22" s="448"/>
    </row>
    <row r="23" spans="1:34" s="431" customFormat="1" hidden="1">
      <c r="A23" s="443"/>
      <c r="B23" s="444" t="s">
        <v>43</v>
      </c>
      <c r="C23" s="445">
        <v>99.543621122938006</v>
      </c>
      <c r="D23" s="446"/>
      <c r="E23" s="445">
        <v>99.827128166137399</v>
      </c>
      <c r="F23" s="446"/>
      <c r="G23" s="411">
        <v>-0.92992933577403392</v>
      </c>
      <c r="H23" s="447"/>
      <c r="I23" s="445">
        <v>98.746074318316914</v>
      </c>
      <c r="J23" s="447"/>
      <c r="K23" s="445">
        <v>95.186696773862295</v>
      </c>
      <c r="L23" s="446"/>
      <c r="M23" s="411">
        <v>-3.7077230937577355</v>
      </c>
      <c r="N23" s="448"/>
      <c r="O23" s="443"/>
      <c r="P23" s="444" t="s">
        <v>43</v>
      </c>
      <c r="Q23" s="448">
        <v>100.02627905574597</v>
      </c>
      <c r="S23" s="445">
        <v>102.28770370665799</v>
      </c>
      <c r="T23" s="448"/>
      <c r="U23" s="411">
        <v>0.65337377854928036</v>
      </c>
      <c r="V23" s="448"/>
      <c r="W23" s="448">
        <v>97.593821859394296</v>
      </c>
      <c r="X23" s="448"/>
      <c r="Y23" s="445">
        <v>102.702682151535</v>
      </c>
      <c r="Z23" s="448"/>
      <c r="AA23" s="411">
        <v>1.1590560966925381</v>
      </c>
      <c r="AB23" s="448"/>
    </row>
    <row r="24" spans="1:34" s="431" customFormat="1" hidden="1">
      <c r="A24" s="443"/>
      <c r="B24" s="444" t="s">
        <v>44</v>
      </c>
      <c r="C24" s="445">
        <v>103.58687336838041</v>
      </c>
      <c r="D24" s="446"/>
      <c r="E24" s="445">
        <v>99.592128170434293</v>
      </c>
      <c r="F24" s="446"/>
      <c r="G24" s="411">
        <v>-0.23540694801117468</v>
      </c>
      <c r="H24" s="447"/>
      <c r="I24" s="445">
        <v>105.28995987758896</v>
      </c>
      <c r="J24" s="447"/>
      <c r="K24" s="445">
        <v>100.122649020569</v>
      </c>
      <c r="L24" s="446"/>
      <c r="M24" s="411">
        <v>5.1855484159022609</v>
      </c>
      <c r="N24" s="448"/>
      <c r="O24" s="443"/>
      <c r="P24" s="444" t="s">
        <v>44</v>
      </c>
      <c r="Q24" s="448">
        <v>103.05479954183943</v>
      </c>
      <c r="S24" s="445">
        <v>99.671418887970802</v>
      </c>
      <c r="T24" s="448"/>
      <c r="U24" s="411">
        <v>-2.5577706057320455</v>
      </c>
      <c r="V24" s="448"/>
      <c r="W24" s="448">
        <v>102.605175620884</v>
      </c>
      <c r="X24" s="448"/>
      <c r="Y24" s="445">
        <v>102.782466969118</v>
      </c>
      <c r="Z24" s="448"/>
      <c r="AA24" s="411">
        <v>7.768523266537386E-2</v>
      </c>
      <c r="AB24" s="448"/>
    </row>
    <row r="25" spans="1:34" hidden="1">
      <c r="A25" s="443"/>
      <c r="B25" s="444"/>
      <c r="C25" s="445"/>
      <c r="D25" s="448"/>
      <c r="E25" s="449"/>
      <c r="F25" s="448"/>
      <c r="G25" s="450"/>
      <c r="H25" s="448"/>
      <c r="I25" s="445"/>
      <c r="J25" s="448"/>
      <c r="K25" s="449"/>
      <c r="L25" s="448"/>
      <c r="M25" s="450"/>
      <c r="N25" s="448"/>
      <c r="O25" s="443"/>
      <c r="P25" s="444"/>
      <c r="Q25" s="448"/>
      <c r="R25" s="448"/>
      <c r="S25" s="449"/>
      <c r="T25" s="448"/>
      <c r="U25" s="450"/>
      <c r="V25" s="448"/>
      <c r="W25" s="448"/>
      <c r="X25" s="448"/>
      <c r="Y25" s="449"/>
      <c r="Z25" s="448"/>
      <c r="AA25" s="450"/>
      <c r="AB25" s="448"/>
    </row>
    <row r="26" spans="1:34" s="431" customFormat="1" hidden="1">
      <c r="A26" s="443">
        <v>2016</v>
      </c>
      <c r="B26" s="444" t="s">
        <v>33</v>
      </c>
      <c r="C26" s="445">
        <v>104.30269525938212</v>
      </c>
      <c r="D26" s="446"/>
      <c r="E26" s="445">
        <v>102.1</v>
      </c>
      <c r="F26" s="446"/>
      <c r="G26" s="411">
        <v>2.5181426239571039</v>
      </c>
      <c r="H26" s="447"/>
      <c r="I26" s="445">
        <v>106.92705862885502</v>
      </c>
      <c r="J26" s="447"/>
      <c r="K26" s="445">
        <v>100.7</v>
      </c>
      <c r="L26" s="446"/>
      <c r="M26" s="411">
        <v>0.57664373154209159</v>
      </c>
      <c r="N26" s="448"/>
      <c r="O26" s="443">
        <v>2016</v>
      </c>
      <c r="P26" s="444" t="s">
        <v>33</v>
      </c>
      <c r="Q26" s="448">
        <v>103.20468184134843</v>
      </c>
      <c r="S26" s="445">
        <v>102</v>
      </c>
      <c r="T26" s="448"/>
      <c r="U26" s="411">
        <v>2.3362576132747677</v>
      </c>
      <c r="V26" s="448"/>
      <c r="W26" s="448">
        <v>105.66</v>
      </c>
      <c r="X26" s="448"/>
      <c r="Y26" s="445">
        <v>106.9</v>
      </c>
      <c r="Z26" s="448"/>
      <c r="AA26" s="411">
        <v>4.0060655793746776</v>
      </c>
      <c r="AB26" s="448"/>
    </row>
    <row r="27" spans="1:34" s="431" customFormat="1" hidden="1">
      <c r="A27" s="443"/>
      <c r="B27" s="444" t="s">
        <v>34</v>
      </c>
      <c r="C27" s="445">
        <v>94.629137426657962</v>
      </c>
      <c r="D27" s="446"/>
      <c r="E27" s="445">
        <v>102.7</v>
      </c>
      <c r="F27" s="446"/>
      <c r="G27" s="411">
        <v>0.58765915768854882</v>
      </c>
      <c r="H27" s="447"/>
      <c r="I27" s="445">
        <v>98.448049395911184</v>
      </c>
      <c r="J27" s="447"/>
      <c r="K27" s="445">
        <v>103.1</v>
      </c>
      <c r="L27" s="446"/>
      <c r="M27" s="411">
        <v>2.3833167825223285</v>
      </c>
      <c r="N27" s="448"/>
      <c r="O27" s="443"/>
      <c r="P27" s="444" t="s">
        <v>34</v>
      </c>
      <c r="Q27" s="448">
        <v>92.880771302921048</v>
      </c>
      <c r="S27" s="445">
        <v>101.8</v>
      </c>
      <c r="T27" s="448"/>
      <c r="U27" s="411">
        <v>-0.19607843137254122</v>
      </c>
      <c r="V27" s="448"/>
      <c r="W27" s="448">
        <v>98.158000000000001</v>
      </c>
      <c r="X27" s="448"/>
      <c r="Y27" s="445">
        <v>107.6</v>
      </c>
      <c r="Z27" s="448"/>
      <c r="AA27" s="411">
        <v>0.65481758652946098</v>
      </c>
      <c r="AB27" s="448"/>
    </row>
    <row r="28" spans="1:34" s="431" customFormat="1" hidden="1">
      <c r="A28" s="443"/>
      <c r="B28" s="444" t="s">
        <v>35</v>
      </c>
      <c r="C28" s="445">
        <v>104.34259633778922</v>
      </c>
      <c r="D28" s="446"/>
      <c r="E28" s="445">
        <v>102.8</v>
      </c>
      <c r="F28" s="446"/>
      <c r="G28" s="411">
        <v>9.7370983446936066E-2</v>
      </c>
      <c r="H28" s="447"/>
      <c r="I28" s="445">
        <v>104.02678271493457</v>
      </c>
      <c r="J28" s="447"/>
      <c r="K28" s="445">
        <v>99.6</v>
      </c>
      <c r="L28" s="446"/>
      <c r="M28" s="411">
        <v>-3.3947623666343389</v>
      </c>
      <c r="N28" s="448"/>
      <c r="O28" s="443"/>
      <c r="P28" s="444" t="s">
        <v>35</v>
      </c>
      <c r="Q28" s="448">
        <v>103.69410353777334</v>
      </c>
      <c r="S28" s="445">
        <v>103.3</v>
      </c>
      <c r="T28" s="448"/>
      <c r="U28" s="411">
        <v>1.4734774066797627</v>
      </c>
      <c r="V28" s="448"/>
      <c r="W28" s="448">
        <v>112.235</v>
      </c>
      <c r="X28" s="448"/>
      <c r="Y28" s="445">
        <v>108.3</v>
      </c>
      <c r="Z28" s="448"/>
      <c r="AA28" s="411">
        <v>0.65055762081784962</v>
      </c>
      <c r="AB28" s="448"/>
    </row>
    <row r="29" spans="1:34" s="431" customFormat="1" hidden="1">
      <c r="A29" s="443"/>
      <c r="B29" s="444" t="s">
        <v>36</v>
      </c>
      <c r="C29" s="445">
        <v>99.761995571385398</v>
      </c>
      <c r="D29" s="446"/>
      <c r="E29" s="445">
        <v>103.1</v>
      </c>
      <c r="F29" s="446"/>
      <c r="G29" s="411">
        <v>0.29182879377431448</v>
      </c>
      <c r="H29" s="447"/>
      <c r="I29" s="445">
        <v>97.691486020118859</v>
      </c>
      <c r="J29" s="447"/>
      <c r="K29" s="445">
        <v>102.4</v>
      </c>
      <c r="L29" s="446"/>
      <c r="M29" s="411">
        <v>2.8112449799196924</v>
      </c>
      <c r="N29" s="448"/>
      <c r="O29" s="443"/>
      <c r="P29" s="444" t="s">
        <v>36</v>
      </c>
      <c r="Q29" s="448">
        <v>99.451696170036016</v>
      </c>
      <c r="S29" s="445">
        <v>102.6</v>
      </c>
      <c r="T29" s="448"/>
      <c r="U29" s="411">
        <v>-0.67763794772507424</v>
      </c>
      <c r="V29" s="448"/>
      <c r="W29" s="448">
        <v>110.833</v>
      </c>
      <c r="X29" s="448"/>
      <c r="Y29" s="445">
        <v>109</v>
      </c>
      <c r="Z29" s="448"/>
      <c r="AA29" s="411">
        <v>0.64635272391504373</v>
      </c>
      <c r="AB29" s="448"/>
    </row>
    <row r="30" spans="1:34" s="431" customFormat="1" hidden="1">
      <c r="A30" s="443"/>
      <c r="B30" s="444" t="s">
        <v>37</v>
      </c>
      <c r="C30" s="445">
        <v>103.58789267947802</v>
      </c>
      <c r="D30" s="446"/>
      <c r="E30" s="445">
        <v>103.4</v>
      </c>
      <c r="F30" s="446"/>
      <c r="G30" s="411">
        <v>0.29097963142581307</v>
      </c>
      <c r="H30" s="447"/>
      <c r="I30" s="445">
        <v>102.42831213759627</v>
      </c>
      <c r="J30" s="447"/>
      <c r="K30" s="445">
        <v>102</v>
      </c>
      <c r="L30" s="446"/>
      <c r="M30" s="411">
        <v>-0.390625</v>
      </c>
      <c r="N30" s="448"/>
      <c r="O30" s="443"/>
      <c r="P30" s="444" t="s">
        <v>37</v>
      </c>
      <c r="Q30" s="448">
        <v>103.13998759078248</v>
      </c>
      <c r="S30" s="445">
        <v>103.3</v>
      </c>
      <c r="T30" s="448"/>
      <c r="U30" s="411">
        <v>0.68226120857698902</v>
      </c>
      <c r="V30" s="448"/>
      <c r="W30" s="448">
        <v>112.617</v>
      </c>
      <c r="X30" s="448"/>
      <c r="Y30" s="445">
        <v>108.5</v>
      </c>
      <c r="Z30" s="448"/>
      <c r="AA30" s="411">
        <v>-0.45871559633027914</v>
      </c>
      <c r="AB30" s="448"/>
    </row>
    <row r="31" spans="1:34" s="431" customFormat="1" hidden="1">
      <c r="A31" s="443"/>
      <c r="B31" s="444" t="s">
        <v>38</v>
      </c>
      <c r="C31" s="445">
        <v>106.33259395113937</v>
      </c>
      <c r="D31" s="446"/>
      <c r="E31" s="445">
        <v>105.6</v>
      </c>
      <c r="F31" s="446"/>
      <c r="G31" s="411">
        <v>2.1276595744680833</v>
      </c>
      <c r="H31" s="447"/>
      <c r="I31" s="445">
        <v>103.7224019051778</v>
      </c>
      <c r="J31" s="447"/>
      <c r="K31" s="445">
        <v>104.6</v>
      </c>
      <c r="L31" s="446"/>
      <c r="M31" s="411">
        <v>2.5490196078431211</v>
      </c>
      <c r="N31" s="448"/>
      <c r="O31" s="443"/>
      <c r="P31" s="444" t="s">
        <v>38</v>
      </c>
      <c r="Q31" s="448">
        <v>107.14875790911759</v>
      </c>
      <c r="S31" s="445">
        <v>105.7</v>
      </c>
      <c r="T31" s="448"/>
      <c r="U31" s="411">
        <v>2.323330106485983</v>
      </c>
      <c r="V31" s="448"/>
      <c r="W31" s="448">
        <v>107.83</v>
      </c>
      <c r="X31" s="448"/>
      <c r="Y31" s="445">
        <v>108.8</v>
      </c>
      <c r="Z31" s="448"/>
      <c r="AA31" s="411">
        <v>0.27649769585254091</v>
      </c>
      <c r="AB31" s="448"/>
    </row>
    <row r="32" spans="1:34" s="431" customFormat="1" hidden="1">
      <c r="A32" s="443"/>
      <c r="B32" s="444" t="s">
        <v>39</v>
      </c>
      <c r="C32" s="445">
        <v>104.23471984708492</v>
      </c>
      <c r="D32" s="446"/>
      <c r="E32" s="445">
        <v>103.6</v>
      </c>
      <c r="F32" s="446"/>
      <c r="G32" s="411">
        <v>-1.8939393939393909</v>
      </c>
      <c r="H32" s="447"/>
      <c r="I32" s="445">
        <v>103.31036004122682</v>
      </c>
      <c r="J32" s="447"/>
      <c r="K32" s="445">
        <v>104</v>
      </c>
      <c r="L32" s="446"/>
      <c r="M32" s="411">
        <v>-0.57361376673040354</v>
      </c>
      <c r="N32" s="448"/>
      <c r="O32" s="443"/>
      <c r="P32" s="444" t="s">
        <v>39</v>
      </c>
      <c r="Q32" s="448">
        <v>104.26792786234672</v>
      </c>
      <c r="S32" s="445">
        <v>103.5</v>
      </c>
      <c r="T32" s="448"/>
      <c r="U32" s="411">
        <v>-2.0813623462630204</v>
      </c>
      <c r="V32" s="448"/>
      <c r="W32" s="448">
        <v>107.405</v>
      </c>
      <c r="X32" s="448"/>
      <c r="Y32" s="445">
        <v>105.7</v>
      </c>
      <c r="Z32" s="448"/>
      <c r="AA32" s="411">
        <v>-2.8492647058823479</v>
      </c>
      <c r="AB32" s="448"/>
    </row>
    <row r="33" spans="1:28" s="431" customFormat="1" hidden="1">
      <c r="A33" s="443"/>
      <c r="B33" s="444" t="s">
        <v>40</v>
      </c>
      <c r="C33" s="445">
        <v>103.13182950649063</v>
      </c>
      <c r="D33" s="446"/>
      <c r="E33" s="445">
        <v>103.5</v>
      </c>
      <c r="F33" s="446"/>
      <c r="G33" s="411">
        <v>-9.6525096525084564E-2</v>
      </c>
      <c r="H33" s="447"/>
      <c r="I33" s="445">
        <v>94.821744238820031</v>
      </c>
      <c r="J33" s="447"/>
      <c r="K33" s="445">
        <v>100.6</v>
      </c>
      <c r="L33" s="446"/>
      <c r="M33" s="411">
        <v>-3.2692307692307736</v>
      </c>
      <c r="N33" s="448"/>
      <c r="O33" s="443"/>
      <c r="P33" s="444" t="s">
        <v>40</v>
      </c>
      <c r="Q33" s="448">
        <v>105.15776472224283</v>
      </c>
      <c r="S33" s="445">
        <v>104.6</v>
      </c>
      <c r="T33" s="448"/>
      <c r="U33" s="411">
        <v>1.0628019323671367</v>
      </c>
      <c r="V33" s="448"/>
      <c r="W33" s="448">
        <v>113.807</v>
      </c>
      <c r="X33" s="448"/>
      <c r="Y33" s="445">
        <v>109.5</v>
      </c>
      <c r="Z33" s="448"/>
      <c r="AA33" s="411">
        <v>3.5950804162724523</v>
      </c>
      <c r="AB33" s="448"/>
    </row>
    <row r="34" spans="1:28" s="431" customFormat="1" hidden="1">
      <c r="A34" s="443"/>
      <c r="B34" s="444" t="s">
        <v>41</v>
      </c>
      <c r="C34" s="445">
        <v>104.63806934584127</v>
      </c>
      <c r="D34" s="446"/>
      <c r="E34" s="445">
        <v>105</v>
      </c>
      <c r="F34" s="446"/>
      <c r="G34" s="411">
        <v>1.4492753623188435</v>
      </c>
      <c r="H34" s="447"/>
      <c r="I34" s="445">
        <v>96.48338353571377</v>
      </c>
      <c r="J34" s="447"/>
      <c r="K34" s="445">
        <v>101.8</v>
      </c>
      <c r="L34" s="446"/>
      <c r="M34" s="411">
        <v>1.1928429423459193</v>
      </c>
      <c r="N34" s="448"/>
      <c r="O34" s="443"/>
      <c r="P34" s="444" t="s">
        <v>41</v>
      </c>
      <c r="Q34" s="448">
        <v>107.37979471352463</v>
      </c>
      <c r="S34" s="445">
        <v>105.4</v>
      </c>
      <c r="T34" s="448"/>
      <c r="U34" s="411">
        <v>0.764818355640557</v>
      </c>
      <c r="V34" s="448"/>
      <c r="W34" s="448">
        <v>107.336</v>
      </c>
      <c r="X34" s="448"/>
      <c r="Y34" s="445">
        <v>109.8</v>
      </c>
      <c r="Z34" s="448"/>
      <c r="AA34" s="411">
        <v>0.27397260273971824</v>
      </c>
      <c r="AB34" s="448"/>
    </row>
    <row r="35" spans="1:28" s="431" customFormat="1" hidden="1">
      <c r="A35" s="443"/>
      <c r="B35" s="444" t="s">
        <v>42</v>
      </c>
      <c r="C35" s="445">
        <v>109.17548317431068</v>
      </c>
      <c r="D35" s="446"/>
      <c r="E35" s="445">
        <v>105.2</v>
      </c>
      <c r="F35" s="446"/>
      <c r="G35" s="411">
        <v>0.1904761904761898</v>
      </c>
      <c r="H35" s="447"/>
      <c r="I35" s="445">
        <v>104.34729531033506</v>
      </c>
      <c r="J35" s="447"/>
      <c r="K35" s="445">
        <v>102.1</v>
      </c>
      <c r="L35" s="446"/>
      <c r="M35" s="411">
        <v>0.2946954813359639</v>
      </c>
      <c r="N35" s="448"/>
      <c r="O35" s="443"/>
      <c r="P35" s="444" t="s">
        <v>42</v>
      </c>
      <c r="Q35" s="448">
        <v>110.7675747131063</v>
      </c>
      <c r="S35" s="445">
        <v>106.3</v>
      </c>
      <c r="T35" s="448"/>
      <c r="U35" s="411">
        <v>0.85388994307400878</v>
      </c>
      <c r="V35" s="448"/>
      <c r="W35" s="448">
        <v>111.095</v>
      </c>
      <c r="X35" s="448"/>
      <c r="Y35" s="445">
        <v>108.6</v>
      </c>
      <c r="Z35" s="448"/>
      <c r="AA35" s="411">
        <v>-1.0928961748633839</v>
      </c>
      <c r="AB35" s="448"/>
    </row>
    <row r="36" spans="1:28" s="431" customFormat="1" hidden="1">
      <c r="A36" s="443"/>
      <c r="B36" s="444" t="s">
        <v>43</v>
      </c>
      <c r="C36" s="445">
        <v>106.40839612108175</v>
      </c>
      <c r="D36" s="446"/>
      <c r="E36" s="445">
        <v>105.6</v>
      </c>
      <c r="F36" s="446"/>
      <c r="G36" s="411">
        <v>0.38022813688212409</v>
      </c>
      <c r="H36" s="447"/>
      <c r="I36" s="445">
        <v>104.53285075740121</v>
      </c>
      <c r="J36" s="447"/>
      <c r="K36" s="445">
        <v>102.9</v>
      </c>
      <c r="L36" s="446"/>
      <c r="M36" s="411">
        <v>0.78354554358472228</v>
      </c>
      <c r="N36" s="448"/>
      <c r="O36" s="443"/>
      <c r="P36" s="444" t="s">
        <v>43</v>
      </c>
      <c r="Q36" s="448">
        <v>107.02259666243816</v>
      </c>
      <c r="S36" s="445">
        <v>106.3</v>
      </c>
      <c r="T36" s="448"/>
      <c r="U36" s="411">
        <v>0</v>
      </c>
      <c r="V36" s="448"/>
      <c r="W36" s="448">
        <v>107.19799999999999</v>
      </c>
      <c r="X36" s="448"/>
      <c r="Y36" s="445">
        <v>109.1</v>
      </c>
      <c r="Z36" s="448"/>
      <c r="AA36" s="411">
        <v>0.46040515653776026</v>
      </c>
      <c r="AB36" s="448"/>
    </row>
    <row r="37" spans="1:28" s="431" customFormat="1" hidden="1">
      <c r="A37" s="443"/>
      <c r="B37" s="444" t="s">
        <v>44</v>
      </c>
      <c r="C37" s="445">
        <v>108.94961699133263</v>
      </c>
      <c r="D37" s="446"/>
      <c r="E37" s="445">
        <v>106.7</v>
      </c>
      <c r="F37" s="446"/>
      <c r="G37" s="411">
        <v>1.0416666666666714</v>
      </c>
      <c r="H37" s="447"/>
      <c r="I37" s="445">
        <v>111.82475347381951</v>
      </c>
      <c r="J37" s="447"/>
      <c r="K37" s="445">
        <v>104.8</v>
      </c>
      <c r="L37" s="446"/>
      <c r="M37" s="411">
        <v>1.8464528668610285</v>
      </c>
      <c r="N37" s="448"/>
      <c r="O37" s="443"/>
      <c r="P37" s="444" t="s">
        <v>44</v>
      </c>
      <c r="Q37" s="448">
        <v>107.88308487884628</v>
      </c>
      <c r="S37" s="445">
        <v>106.9</v>
      </c>
      <c r="T37" s="448"/>
      <c r="U37" s="411">
        <v>0.56444026340547282</v>
      </c>
      <c r="V37" s="448"/>
      <c r="W37" s="448">
        <v>109.029</v>
      </c>
      <c r="X37" s="448"/>
      <c r="Y37" s="445">
        <v>109.5</v>
      </c>
      <c r="Z37" s="448"/>
      <c r="AA37" s="411">
        <v>0.36663611365719362</v>
      </c>
      <c r="AB37" s="448"/>
    </row>
    <row r="38" spans="1:28" hidden="1">
      <c r="A38" s="443"/>
      <c r="B38" s="444"/>
      <c r="C38" s="445"/>
      <c r="D38" s="448"/>
      <c r="E38" s="449"/>
      <c r="F38" s="448"/>
      <c r="G38" s="448"/>
      <c r="H38" s="448"/>
      <c r="I38" s="445"/>
      <c r="J38" s="448"/>
      <c r="K38" s="449"/>
      <c r="L38" s="448"/>
      <c r="M38" s="448"/>
      <c r="N38" s="448"/>
      <c r="O38" s="443"/>
      <c r="P38" s="444"/>
      <c r="Q38" s="448"/>
      <c r="R38" s="448"/>
      <c r="S38" s="449"/>
      <c r="T38" s="448"/>
      <c r="U38" s="448"/>
      <c r="V38" s="448"/>
      <c r="W38" s="448"/>
      <c r="X38" s="448"/>
      <c r="Y38" s="449"/>
      <c r="Z38" s="448"/>
      <c r="AA38" s="448"/>
      <c r="AB38" s="448"/>
    </row>
    <row r="39" spans="1:28" hidden="1">
      <c r="A39" s="443">
        <v>2017</v>
      </c>
      <c r="B39" s="444" t="s">
        <v>33</v>
      </c>
      <c r="C39" s="445">
        <v>108.21160367787027</v>
      </c>
      <c r="D39" s="445"/>
      <c r="E39" s="445">
        <v>105.678</v>
      </c>
      <c r="F39" s="445"/>
      <c r="G39" s="411">
        <v>-0.95782567947516384</v>
      </c>
      <c r="H39" s="411"/>
      <c r="I39" s="445">
        <v>108.58412374732353</v>
      </c>
      <c r="J39" s="411"/>
      <c r="K39" s="445">
        <v>102.325</v>
      </c>
      <c r="L39" s="445"/>
      <c r="M39" s="411">
        <v>-2.3616412213740432</v>
      </c>
      <c r="N39" s="448"/>
      <c r="O39" s="443">
        <v>2017</v>
      </c>
      <c r="P39" s="444" t="s">
        <v>33</v>
      </c>
      <c r="Q39" s="448">
        <v>108.25645665967728</v>
      </c>
      <c r="R39" s="449"/>
      <c r="S39" s="445">
        <v>106.889</v>
      </c>
      <c r="T39" s="448"/>
      <c r="U39" s="411">
        <v>-1.02899906454752E-2</v>
      </c>
      <c r="V39" s="448"/>
      <c r="W39" s="448">
        <v>106.333</v>
      </c>
      <c r="X39" s="448"/>
      <c r="Y39" s="445">
        <v>108.30200000000001</v>
      </c>
      <c r="Z39" s="448"/>
      <c r="AA39" s="411">
        <v>-1.0940639269406347</v>
      </c>
      <c r="AB39" s="448"/>
    </row>
    <row r="40" spans="1:28" hidden="1">
      <c r="A40" s="443"/>
      <c r="B40" s="444" t="s">
        <v>34</v>
      </c>
      <c r="C40" s="445">
        <v>99.487368336226169</v>
      </c>
      <c r="D40" s="445"/>
      <c r="E40" s="445">
        <v>107.995</v>
      </c>
      <c r="F40" s="445"/>
      <c r="G40" s="411">
        <v>2.1925093207668738</v>
      </c>
      <c r="H40" s="411"/>
      <c r="I40" s="445">
        <v>98.906937311648832</v>
      </c>
      <c r="J40" s="411"/>
      <c r="K40" s="445">
        <v>103.414</v>
      </c>
      <c r="L40" s="445"/>
      <c r="M40" s="411">
        <v>1.0642560469093638</v>
      </c>
      <c r="N40" s="448"/>
      <c r="O40" s="443"/>
      <c r="P40" s="444" t="s">
        <v>34</v>
      </c>
      <c r="Q40" s="448">
        <v>99.733721479052548</v>
      </c>
      <c r="R40" s="449"/>
      <c r="S40" s="445">
        <v>109.476</v>
      </c>
      <c r="T40" s="448"/>
      <c r="U40" s="411">
        <v>2.4202677543994326</v>
      </c>
      <c r="V40" s="448"/>
      <c r="W40" s="448">
        <v>99.150999999999996</v>
      </c>
      <c r="X40" s="448"/>
      <c r="Y40" s="445">
        <v>109.675</v>
      </c>
      <c r="Z40" s="448"/>
      <c r="AA40" s="411">
        <v>1.2677512880648436</v>
      </c>
      <c r="AB40" s="448"/>
    </row>
    <row r="41" spans="1:28" hidden="1">
      <c r="A41" s="443"/>
      <c r="B41" s="444" t="s">
        <v>35</v>
      </c>
      <c r="C41" s="445">
        <v>109.08409554011051</v>
      </c>
      <c r="D41" s="445"/>
      <c r="E41" s="445">
        <v>107.512</v>
      </c>
      <c r="F41" s="445"/>
      <c r="G41" s="411">
        <v>-0.44724292791333653</v>
      </c>
      <c r="H41" s="411"/>
      <c r="I41" s="445">
        <v>107.30941670077226</v>
      </c>
      <c r="J41" s="411"/>
      <c r="K41" s="445">
        <v>102.47</v>
      </c>
      <c r="L41" s="445"/>
      <c r="M41" s="411">
        <v>-0.9128357862571761</v>
      </c>
      <c r="N41" s="448"/>
      <c r="O41" s="443"/>
      <c r="P41" s="444" t="s">
        <v>35</v>
      </c>
      <c r="Q41" s="448">
        <v>109.50404034158611</v>
      </c>
      <c r="R41" s="449"/>
      <c r="S41" s="445">
        <v>109.33</v>
      </c>
      <c r="T41" s="448"/>
      <c r="U41" s="411">
        <v>-0.13336256348422637</v>
      </c>
      <c r="V41" s="448"/>
      <c r="W41" s="448">
        <v>111.495</v>
      </c>
      <c r="X41" s="448"/>
      <c r="Y41" s="445">
        <v>108.325</v>
      </c>
      <c r="Z41" s="448"/>
      <c r="AA41" s="411">
        <v>-1.2309095053567205</v>
      </c>
      <c r="AB41" s="448"/>
    </row>
    <row r="42" spans="1:28" hidden="1">
      <c r="A42" s="443"/>
      <c r="B42" s="444" t="s">
        <v>36</v>
      </c>
      <c r="C42" s="445">
        <v>103.81883560458355</v>
      </c>
      <c r="D42" s="445"/>
      <c r="E42" s="445">
        <v>106.72</v>
      </c>
      <c r="F42" s="445"/>
      <c r="G42" s="411">
        <v>-0.73666195401443701</v>
      </c>
      <c r="H42" s="411"/>
      <c r="I42" s="445">
        <v>96.864392549897801</v>
      </c>
      <c r="J42" s="411"/>
      <c r="K42" s="445">
        <v>100.009</v>
      </c>
      <c r="L42" s="445"/>
      <c r="M42" s="411">
        <v>-2.4016785400605016</v>
      </c>
      <c r="N42" s="448"/>
      <c r="O42" s="443"/>
      <c r="P42" s="444" t="s">
        <v>36</v>
      </c>
      <c r="Q42" s="448">
        <v>105.90814265933473</v>
      </c>
      <c r="R42" s="449"/>
      <c r="S42" s="445">
        <v>109.15600000000001</v>
      </c>
      <c r="T42" s="448"/>
      <c r="U42" s="411">
        <v>-0.15915119363394581</v>
      </c>
      <c r="V42" s="448"/>
      <c r="W42" s="448">
        <v>108.688</v>
      </c>
      <c r="X42" s="448"/>
      <c r="Y42" s="445">
        <v>107.19</v>
      </c>
      <c r="Z42" s="448"/>
      <c r="AA42" s="411">
        <v>-1.0477729056081273</v>
      </c>
      <c r="AB42" s="448"/>
    </row>
    <row r="43" spans="1:28" hidden="1">
      <c r="A43" s="443"/>
      <c r="B43" s="444" t="s">
        <v>37</v>
      </c>
      <c r="C43" s="445">
        <v>107.85357922696366</v>
      </c>
      <c r="D43" s="445"/>
      <c r="E43" s="445">
        <v>107.53700000000001</v>
      </c>
      <c r="F43" s="445"/>
      <c r="G43" s="411">
        <v>0.76555472263868296</v>
      </c>
      <c r="H43" s="411"/>
      <c r="I43" s="445">
        <v>98.634509335650733</v>
      </c>
      <c r="J43" s="411"/>
      <c r="K43" s="445">
        <v>97.403000000000006</v>
      </c>
      <c r="L43" s="445"/>
      <c r="M43" s="411">
        <v>-2.6057654811066868</v>
      </c>
      <c r="N43" s="448"/>
      <c r="O43" s="443"/>
      <c r="P43" s="444" t="s">
        <v>37</v>
      </c>
      <c r="Q43" s="448">
        <v>110.56270990548583</v>
      </c>
      <c r="R43" s="449"/>
      <c r="S43" s="445">
        <v>110.755</v>
      </c>
      <c r="T43" s="448"/>
      <c r="U43" s="411">
        <v>1.4648759573454413</v>
      </c>
      <c r="V43" s="448"/>
      <c r="W43" s="448">
        <v>114.93300000000001</v>
      </c>
      <c r="X43" s="448"/>
      <c r="Y43" s="445">
        <v>111.07599999999999</v>
      </c>
      <c r="Z43" s="448"/>
      <c r="AA43" s="411">
        <v>3.62533818453214</v>
      </c>
      <c r="AB43" s="448"/>
    </row>
    <row r="44" spans="1:28" hidden="1">
      <c r="A44" s="443"/>
      <c r="B44" s="444" t="s">
        <v>38</v>
      </c>
      <c r="C44" s="445">
        <v>109.51431264630736</v>
      </c>
      <c r="D44" s="445"/>
      <c r="E44" s="445">
        <v>109.008</v>
      </c>
      <c r="F44" s="445"/>
      <c r="G44" s="411">
        <v>1.367901280489491</v>
      </c>
      <c r="H44" s="411"/>
      <c r="I44" s="445">
        <v>103.22721794982611</v>
      </c>
      <c r="J44" s="411"/>
      <c r="K44" s="445">
        <v>104.15900000000001</v>
      </c>
      <c r="L44" s="445"/>
      <c r="M44" s="411">
        <v>6.9361313306571617</v>
      </c>
      <c r="N44" s="448"/>
      <c r="O44" s="443"/>
      <c r="P44" s="444" t="s">
        <v>38</v>
      </c>
      <c r="Q44" s="448">
        <v>111.82158016281605</v>
      </c>
      <c r="R44" s="449"/>
      <c r="S44" s="445">
        <v>110.586</v>
      </c>
      <c r="T44" s="448"/>
      <c r="U44" s="411">
        <v>-0.15258904789851613</v>
      </c>
      <c r="V44" s="448"/>
      <c r="W44" s="448">
        <v>109.598</v>
      </c>
      <c r="X44" s="448"/>
      <c r="Y44" s="445">
        <v>111.401</v>
      </c>
      <c r="Z44" s="448"/>
      <c r="AA44" s="411">
        <v>0.29259245921710431</v>
      </c>
      <c r="AB44" s="448"/>
    </row>
    <row r="45" spans="1:28" hidden="1">
      <c r="A45" s="443"/>
      <c r="B45" s="444" t="s">
        <v>39</v>
      </c>
      <c r="C45" s="445">
        <v>110.28959063586569</v>
      </c>
      <c r="D45" s="445"/>
      <c r="E45" s="445">
        <v>109.80800000000001</v>
      </c>
      <c r="F45" s="445"/>
      <c r="G45" s="411">
        <v>0.73389109056216739</v>
      </c>
      <c r="H45" s="411"/>
      <c r="I45" s="445">
        <v>101.30301910398832</v>
      </c>
      <c r="J45" s="411"/>
      <c r="K45" s="445">
        <v>103.02500000000001</v>
      </c>
      <c r="L45" s="445"/>
      <c r="M45" s="411">
        <v>-1.0887201298015583</v>
      </c>
      <c r="N45" s="448"/>
      <c r="O45" s="443"/>
      <c r="P45" s="444" t="s">
        <v>39</v>
      </c>
      <c r="Q45" s="448">
        <v>113.10438604250984</v>
      </c>
      <c r="R45" s="449"/>
      <c r="S45" s="445">
        <v>110.97</v>
      </c>
      <c r="T45" s="448"/>
      <c r="U45" s="411">
        <v>0.34724106125550236</v>
      </c>
      <c r="V45" s="448"/>
      <c r="W45" s="448">
        <v>115.395</v>
      </c>
      <c r="X45" s="448"/>
      <c r="Y45" s="445">
        <v>112.485</v>
      </c>
      <c r="Z45" s="448"/>
      <c r="AA45" s="411">
        <v>0.97306128311235796</v>
      </c>
      <c r="AB45" s="448"/>
    </row>
    <row r="46" spans="1:28" hidden="1">
      <c r="A46" s="443"/>
      <c r="B46" s="444" t="s">
        <v>40</v>
      </c>
      <c r="C46" s="445">
        <v>110.2158716550355</v>
      </c>
      <c r="D46" s="445"/>
      <c r="E46" s="445">
        <v>110.788</v>
      </c>
      <c r="F46" s="445"/>
      <c r="G46" s="411">
        <v>0.8924668512312337</v>
      </c>
      <c r="H46" s="411"/>
      <c r="I46" s="445">
        <v>101.06570653147912</v>
      </c>
      <c r="J46" s="411"/>
      <c r="K46" s="445">
        <v>108.565</v>
      </c>
      <c r="L46" s="445"/>
      <c r="M46" s="411">
        <v>5.3773355981557813</v>
      </c>
      <c r="N46" s="448"/>
      <c r="O46" s="443"/>
      <c r="P46" s="444" t="s">
        <v>40</v>
      </c>
      <c r="Q46" s="448">
        <v>112.95486889469659</v>
      </c>
      <c r="R46" s="449"/>
      <c r="S46" s="445">
        <v>112.248</v>
      </c>
      <c r="T46" s="448"/>
      <c r="U46" s="411">
        <v>1.1516626115166275</v>
      </c>
      <c r="V46" s="448"/>
      <c r="W46" s="448">
        <v>116.725213705828</v>
      </c>
      <c r="X46" s="448"/>
      <c r="Y46" s="445">
        <v>113.137</v>
      </c>
      <c r="Z46" s="448"/>
      <c r="AA46" s="411">
        <v>0.57963283993420589</v>
      </c>
      <c r="AB46" s="448"/>
    </row>
    <row r="47" spans="1:28" hidden="1">
      <c r="A47" s="443"/>
      <c r="B47" s="444" t="s">
        <v>41</v>
      </c>
      <c r="C47" s="445">
        <v>109.49643790411203</v>
      </c>
      <c r="D47" s="445"/>
      <c r="E47" s="445">
        <v>109.983</v>
      </c>
      <c r="F47" s="445"/>
      <c r="G47" s="411">
        <v>-0.72661299057659789</v>
      </c>
      <c r="H47" s="411"/>
      <c r="I47" s="445">
        <v>98.25507601506439</v>
      </c>
      <c r="J47" s="411"/>
      <c r="K47" s="445">
        <v>104.42400000000001</v>
      </c>
      <c r="L47" s="445"/>
      <c r="M47" s="411">
        <v>-3.8143047943628119</v>
      </c>
      <c r="N47" s="448"/>
      <c r="O47" s="443"/>
      <c r="P47" s="444" t="s">
        <v>41</v>
      </c>
      <c r="Q47" s="448">
        <v>113.66972272725347</v>
      </c>
      <c r="R47" s="449"/>
      <c r="S47" s="445">
        <v>111.745</v>
      </c>
      <c r="T47" s="448"/>
      <c r="U47" s="411">
        <v>-0.44811488846126224</v>
      </c>
      <c r="V47" s="448"/>
      <c r="W47" s="448">
        <v>109.152</v>
      </c>
      <c r="X47" s="448"/>
      <c r="Y47" s="445">
        <v>111.999</v>
      </c>
      <c r="Z47" s="448"/>
      <c r="AA47" s="411">
        <v>-1.0058601518512944</v>
      </c>
      <c r="AB47" s="448"/>
    </row>
    <row r="48" spans="1:28" hidden="1">
      <c r="A48" s="443"/>
      <c r="B48" s="444" t="s">
        <v>42</v>
      </c>
      <c r="C48" s="445">
        <v>112.824706010878</v>
      </c>
      <c r="D48" s="445"/>
      <c r="E48" s="445">
        <v>109.167</v>
      </c>
      <c r="F48" s="445"/>
      <c r="G48" s="411">
        <v>-0.74193284416682559</v>
      </c>
      <c r="H48" s="411"/>
      <c r="I48" s="445">
        <v>104.87360026951818</v>
      </c>
      <c r="J48" s="411"/>
      <c r="K48" s="445">
        <v>102.97199999999999</v>
      </c>
      <c r="L48" s="445"/>
      <c r="M48" s="411">
        <v>-1.390484945989428</v>
      </c>
      <c r="N48" s="448"/>
      <c r="O48" s="443"/>
      <c r="P48" s="444" t="s">
        <v>42</v>
      </c>
      <c r="Q48" s="448">
        <v>115.47094312384584</v>
      </c>
      <c r="R48" s="449"/>
      <c r="S48" s="445">
        <v>111.34399999999999</v>
      </c>
      <c r="T48" s="448"/>
      <c r="U48" s="411">
        <v>-0.35885274508927978</v>
      </c>
      <c r="V48" s="448"/>
      <c r="W48" s="448">
        <v>115.734341740918</v>
      </c>
      <c r="X48" s="448"/>
      <c r="Y48" s="445">
        <v>114.01900000000001</v>
      </c>
      <c r="Z48" s="448"/>
      <c r="AA48" s="411">
        <v>1.8035875320315427</v>
      </c>
      <c r="AB48" s="448"/>
    </row>
    <row r="49" spans="1:33" hidden="1">
      <c r="A49" s="443"/>
      <c r="B49" s="444" t="s">
        <v>43</v>
      </c>
      <c r="C49" s="445">
        <v>111.84182733508857</v>
      </c>
      <c r="D49" s="445"/>
      <c r="E49" s="445">
        <v>110.804</v>
      </c>
      <c r="F49" s="445"/>
      <c r="G49" s="411">
        <v>1.4995374059926405</v>
      </c>
      <c r="H49" s="411"/>
      <c r="I49" s="445">
        <v>106.58697649537166</v>
      </c>
      <c r="J49" s="411"/>
      <c r="K49" s="445">
        <v>104.08199999999999</v>
      </c>
      <c r="L49" s="445"/>
      <c r="M49" s="411">
        <v>1.0779629413821112</v>
      </c>
      <c r="N49" s="448"/>
      <c r="O49" s="443"/>
      <c r="P49" s="444" t="s">
        <v>43</v>
      </c>
      <c r="Q49" s="448">
        <v>113.87145329186075</v>
      </c>
      <c r="R49" s="449"/>
      <c r="S49" s="445">
        <v>113.316</v>
      </c>
      <c r="T49" s="448"/>
      <c r="U49" s="411">
        <v>1.7710877999712551</v>
      </c>
      <c r="V49" s="448"/>
      <c r="W49" s="448">
        <v>110.867679302634</v>
      </c>
      <c r="X49" s="448"/>
      <c r="Y49" s="445">
        <v>113.459</v>
      </c>
      <c r="Z49" s="448"/>
      <c r="AA49" s="411">
        <v>-0.49114621247335322</v>
      </c>
      <c r="AB49" s="448"/>
    </row>
    <row r="50" spans="1:33" hidden="1">
      <c r="A50" s="443"/>
      <c r="B50" s="444" t="s">
        <v>44</v>
      </c>
      <c r="C50" s="445">
        <v>112.03044335481239</v>
      </c>
      <c r="D50" s="445"/>
      <c r="E50" s="445">
        <v>109.852</v>
      </c>
      <c r="F50" s="445"/>
      <c r="G50" s="411">
        <v>-0.85917475903396223</v>
      </c>
      <c r="H50" s="411"/>
      <c r="I50" s="445">
        <v>107.25369093016562</v>
      </c>
      <c r="J50" s="411"/>
      <c r="K50" s="445">
        <v>100.702</v>
      </c>
      <c r="L50" s="445"/>
      <c r="M50" s="411">
        <v>-3.2474395188409062</v>
      </c>
      <c r="N50" s="448"/>
      <c r="O50" s="443"/>
      <c r="P50" s="444" t="s">
        <v>44</v>
      </c>
      <c r="Q50" s="448">
        <v>113.72016318302516</v>
      </c>
      <c r="R50" s="449"/>
      <c r="S50" s="445">
        <v>112.727</v>
      </c>
      <c r="T50" s="448"/>
      <c r="U50" s="411">
        <v>-0.51978537894031263</v>
      </c>
      <c r="V50" s="448"/>
      <c r="W50" s="448">
        <v>112.747</v>
      </c>
      <c r="X50" s="448"/>
      <c r="Y50" s="445">
        <v>114.124</v>
      </c>
      <c r="Z50" s="448"/>
      <c r="AA50" s="411">
        <v>0.58611480799231686</v>
      </c>
      <c r="AB50" s="448"/>
    </row>
    <row r="51" spans="1:33" hidden="1">
      <c r="A51" s="443"/>
      <c r="B51" s="444"/>
      <c r="C51" s="445"/>
      <c r="D51" s="448"/>
      <c r="E51" s="449"/>
      <c r="F51" s="448"/>
      <c r="G51" s="448"/>
      <c r="H51" s="448"/>
      <c r="I51" s="445"/>
      <c r="J51" s="448"/>
      <c r="K51" s="449"/>
      <c r="L51" s="448"/>
      <c r="M51" s="448"/>
      <c r="N51" s="448"/>
      <c r="O51" s="443"/>
      <c r="P51" s="444"/>
      <c r="Q51" s="448"/>
      <c r="R51" s="448"/>
      <c r="S51" s="449"/>
      <c r="T51" s="448"/>
      <c r="U51" s="448"/>
      <c r="V51" s="448"/>
      <c r="W51" s="448"/>
      <c r="X51" s="448"/>
      <c r="Y51" s="449"/>
      <c r="Z51" s="448"/>
      <c r="AA51" s="448"/>
      <c r="AB51" s="448"/>
    </row>
    <row r="52" spans="1:33" hidden="1">
      <c r="A52" s="443">
        <v>2018</v>
      </c>
      <c r="B52" s="444" t="s">
        <v>33</v>
      </c>
      <c r="C52" s="445">
        <v>113.44666827924691</v>
      </c>
      <c r="D52" s="445"/>
      <c r="E52" s="445">
        <v>109.866</v>
      </c>
      <c r="F52" s="445"/>
      <c r="G52" s="411">
        <v>1.2744419764771919E-2</v>
      </c>
      <c r="H52" s="411"/>
      <c r="I52" s="445">
        <v>107.63355702922357</v>
      </c>
      <c r="J52" s="411"/>
      <c r="K52" s="445">
        <v>100.455</v>
      </c>
      <c r="L52" s="445"/>
      <c r="M52" s="411">
        <v>-0.24527814740521592</v>
      </c>
      <c r="N52" s="448"/>
      <c r="O52" s="443">
        <v>2018</v>
      </c>
      <c r="P52" s="444" t="s">
        <v>33</v>
      </c>
      <c r="Q52" s="448">
        <v>115.7203198617061</v>
      </c>
      <c r="R52" s="449"/>
      <c r="S52" s="445">
        <v>113.184</v>
      </c>
      <c r="T52" s="448"/>
      <c r="U52" s="411">
        <v>0.40540420662307497</v>
      </c>
      <c r="V52" s="448"/>
      <c r="W52" s="448">
        <v>112.07591284588101</v>
      </c>
      <c r="X52" s="448"/>
      <c r="Y52" s="445">
        <v>111.934</v>
      </c>
      <c r="Z52" s="448"/>
      <c r="AA52" s="411">
        <v>-1.9189653359503751</v>
      </c>
      <c r="AB52" s="448"/>
      <c r="AC52" s="457"/>
      <c r="AD52" s="457"/>
    </row>
    <row r="53" spans="1:33" hidden="1">
      <c r="A53" s="443"/>
      <c r="B53" s="444" t="s">
        <v>34</v>
      </c>
      <c r="C53" s="445">
        <v>101.81979173421531</v>
      </c>
      <c r="D53" s="445"/>
      <c r="E53" s="445">
        <v>110.83</v>
      </c>
      <c r="F53" s="445"/>
      <c r="G53" s="411">
        <v>0.87743250869240796</v>
      </c>
      <c r="H53" s="411"/>
      <c r="I53" s="445">
        <v>94.426955592035227</v>
      </c>
      <c r="J53" s="411"/>
      <c r="K53" s="445">
        <v>99.313999999999993</v>
      </c>
      <c r="L53" s="445"/>
      <c r="M53" s="411">
        <v>-1.1358319645612482</v>
      </c>
      <c r="N53" s="448"/>
      <c r="O53" s="443"/>
      <c r="P53" s="444" t="s">
        <v>34</v>
      </c>
      <c r="Q53" s="448">
        <v>104.4286007722654</v>
      </c>
      <c r="R53" s="449"/>
      <c r="S53" s="445">
        <v>114.65600000000001</v>
      </c>
      <c r="T53" s="448"/>
      <c r="U53" s="411">
        <v>1.3005371783997788</v>
      </c>
      <c r="V53" s="448"/>
      <c r="W53" s="448">
        <v>102.994</v>
      </c>
      <c r="X53" s="448"/>
      <c r="Y53" s="445">
        <v>113.02800000000001</v>
      </c>
      <c r="Z53" s="448"/>
      <c r="AA53" s="411">
        <v>0.9773616595493877</v>
      </c>
      <c r="AB53" s="448"/>
      <c r="AC53" s="457"/>
      <c r="AD53" s="457"/>
    </row>
    <row r="54" spans="1:33" hidden="1">
      <c r="A54" s="443"/>
      <c r="B54" s="444" t="s">
        <v>35</v>
      </c>
      <c r="C54" s="445">
        <v>112.27031285246524</v>
      </c>
      <c r="D54" s="445"/>
      <c r="E54" s="445">
        <v>111.09</v>
      </c>
      <c r="F54" s="445"/>
      <c r="G54" s="411">
        <v>0.23459352160968194</v>
      </c>
      <c r="H54" s="411"/>
      <c r="I54" s="445">
        <v>105.61364778079492</v>
      </c>
      <c r="J54" s="411"/>
      <c r="K54" s="445">
        <v>100.57</v>
      </c>
      <c r="L54" s="445"/>
      <c r="M54" s="411">
        <v>1.2646756751314001</v>
      </c>
      <c r="N54" s="448"/>
      <c r="O54" s="443"/>
      <c r="P54" s="444" t="s">
        <v>35</v>
      </c>
      <c r="Q54" s="448">
        <v>114.00881010827709</v>
      </c>
      <c r="R54" s="449"/>
      <c r="S54" s="445">
        <v>114.55200000000001</v>
      </c>
      <c r="T54" s="448"/>
      <c r="U54" s="411">
        <v>-9.0706112196485833E-2</v>
      </c>
      <c r="V54" s="448"/>
      <c r="W54" s="448">
        <v>119.628</v>
      </c>
      <c r="X54" s="448"/>
      <c r="Y54" s="445">
        <v>114.149</v>
      </c>
      <c r="Z54" s="448"/>
      <c r="AA54" s="411">
        <v>0.9917896450436956</v>
      </c>
      <c r="AB54" s="448"/>
      <c r="AC54" s="457"/>
      <c r="AD54" s="457"/>
    </row>
    <row r="55" spans="1:33" hidden="1">
      <c r="A55" s="443"/>
      <c r="B55" s="444" t="s">
        <v>36</v>
      </c>
      <c r="C55" s="445">
        <v>108.98602566909693</v>
      </c>
      <c r="D55" s="445"/>
      <c r="E55" s="445">
        <v>113.036</v>
      </c>
      <c r="F55" s="445"/>
      <c r="G55" s="411">
        <v>1.7517328292375538</v>
      </c>
      <c r="H55" s="411"/>
      <c r="I55" s="445">
        <v>100.09603508499997</v>
      </c>
      <c r="J55" s="411"/>
      <c r="K55" s="445">
        <v>103.179</v>
      </c>
      <c r="L55" s="445"/>
      <c r="M55" s="411">
        <v>2.5942129859799223</v>
      </c>
      <c r="N55" s="448"/>
      <c r="O55" s="443"/>
      <c r="P55" s="444" t="s">
        <v>36</v>
      </c>
      <c r="Q55" s="448">
        <v>111.56199207646605</v>
      </c>
      <c r="R55" s="449"/>
      <c r="S55" s="445">
        <v>116.453</v>
      </c>
      <c r="T55" s="448"/>
      <c r="U55" s="411">
        <v>1.6595083455548547</v>
      </c>
      <c r="V55" s="448"/>
      <c r="W55" s="448">
        <v>116.18899999999999</v>
      </c>
      <c r="X55" s="448"/>
      <c r="Y55" s="445">
        <v>114.666</v>
      </c>
      <c r="Z55" s="448"/>
      <c r="AA55" s="411">
        <v>0.4529168017240579</v>
      </c>
      <c r="AB55" s="448"/>
      <c r="AC55" s="457"/>
      <c r="AD55" s="457"/>
    </row>
    <row r="56" spans="1:33" hidden="1">
      <c r="A56" s="443"/>
      <c r="B56" s="444" t="s">
        <v>37</v>
      </c>
      <c r="C56" s="445">
        <v>111.63050329983281</v>
      </c>
      <c r="D56" s="445"/>
      <c r="E56" s="445">
        <v>112.18300000000001</v>
      </c>
      <c r="F56" s="445"/>
      <c r="G56" s="411">
        <v>-0.75462684454508633</v>
      </c>
      <c r="H56" s="411"/>
      <c r="I56" s="445">
        <v>100.12975026859345</v>
      </c>
      <c r="J56" s="411"/>
      <c r="K56" s="445">
        <v>101.10899999999999</v>
      </c>
      <c r="L56" s="445"/>
      <c r="M56" s="411">
        <v>-2.0062221963771663</v>
      </c>
      <c r="N56" s="448"/>
      <c r="O56" s="443"/>
      <c r="P56" s="444" t="s">
        <v>37</v>
      </c>
      <c r="Q56" s="448">
        <v>115.14018219524061</v>
      </c>
      <c r="R56" s="449"/>
      <c r="S56" s="445">
        <v>116.246</v>
      </c>
      <c r="T56" s="448"/>
      <c r="U56" s="411">
        <v>-0.17775411539420816</v>
      </c>
      <c r="V56" s="448"/>
      <c r="W56" s="448">
        <v>119.12</v>
      </c>
      <c r="X56" s="448"/>
      <c r="Y56" s="445">
        <v>114.684</v>
      </c>
      <c r="Z56" s="448"/>
      <c r="AA56" s="411">
        <v>1.5697765684691944E-2</v>
      </c>
      <c r="AB56" s="448"/>
      <c r="AC56" s="457"/>
      <c r="AD56" s="457"/>
    </row>
    <row r="57" spans="1:33" hidden="1">
      <c r="A57" s="443"/>
      <c r="B57" s="444" t="s">
        <v>38</v>
      </c>
      <c r="C57" s="445">
        <v>111.80277851703813</v>
      </c>
      <c r="D57" s="445"/>
      <c r="E57" s="445">
        <v>112.02500000000001</v>
      </c>
      <c r="F57" s="445"/>
      <c r="G57" s="411">
        <v>-0.14084130394088845</v>
      </c>
      <c r="H57" s="411"/>
      <c r="I57" s="445">
        <v>97.44388874799742</v>
      </c>
      <c r="J57" s="411"/>
      <c r="K57" s="445">
        <v>99.356999999999999</v>
      </c>
      <c r="L57" s="445"/>
      <c r="M57" s="411">
        <v>-1.7327834317419786</v>
      </c>
      <c r="N57" s="448"/>
      <c r="O57" s="443"/>
      <c r="P57" s="444" t="s">
        <v>38</v>
      </c>
      <c r="Q57" s="448">
        <v>116.87509783733346</v>
      </c>
      <c r="R57" s="449"/>
      <c r="S57" s="445">
        <v>116.288</v>
      </c>
      <c r="T57" s="448"/>
      <c r="U57" s="411">
        <v>3.6130275450332761E-2</v>
      </c>
      <c r="V57" s="448"/>
      <c r="W57" s="448">
        <v>114.02865632277199</v>
      </c>
      <c r="X57" s="448"/>
      <c r="Y57" s="445">
        <v>114.98</v>
      </c>
      <c r="Z57" s="448"/>
      <c r="AA57" s="411">
        <v>0.25810051968888104</v>
      </c>
      <c r="AB57" s="448"/>
      <c r="AC57" s="457"/>
      <c r="AD57" s="457"/>
    </row>
    <row r="58" spans="1:33" s="432" customFormat="1" ht="15" hidden="1">
      <c r="A58" s="443"/>
      <c r="B58" s="444" t="s">
        <v>39</v>
      </c>
      <c r="C58" s="445">
        <v>113.26937490765616</v>
      </c>
      <c r="D58" s="445"/>
      <c r="E58" s="445">
        <v>113.033</v>
      </c>
      <c r="F58" s="445"/>
      <c r="G58" s="411">
        <v>0.89979915197500304</v>
      </c>
      <c r="H58" s="411"/>
      <c r="I58" s="445">
        <v>95.456746808402215</v>
      </c>
      <c r="J58" s="411"/>
      <c r="K58" s="445">
        <v>97.796999999999997</v>
      </c>
      <c r="L58" s="445"/>
      <c r="M58" s="411">
        <v>-1.5700957154503499</v>
      </c>
      <c r="N58" s="448"/>
      <c r="O58" s="443"/>
      <c r="P58" s="444" t="s">
        <v>39</v>
      </c>
      <c r="Q58" s="448">
        <v>118.99881385404804</v>
      </c>
      <c r="R58" s="449"/>
      <c r="S58" s="445">
        <v>117.191</v>
      </c>
      <c r="T58" s="448"/>
      <c r="U58" s="411">
        <v>0.77652036323610218</v>
      </c>
      <c r="V58" s="448"/>
      <c r="W58" s="448">
        <v>121.839775535347</v>
      </c>
      <c r="X58" s="448"/>
      <c r="Y58" s="445">
        <v>117.28400000000001</v>
      </c>
      <c r="Z58" s="448"/>
      <c r="AA58" s="411">
        <v>2.0038267524787017</v>
      </c>
      <c r="AB58" s="459"/>
      <c r="AC58" s="457"/>
      <c r="AD58" s="457"/>
    </row>
    <row r="59" spans="1:33" ht="15" hidden="1">
      <c r="A59" s="443"/>
      <c r="B59" s="444" t="s">
        <v>40</v>
      </c>
      <c r="C59" s="445">
        <v>112.34249408454875</v>
      </c>
      <c r="D59" s="445"/>
      <c r="E59" s="445">
        <v>112.136</v>
      </c>
      <c r="F59" s="445"/>
      <c r="G59" s="411">
        <v>-0.79357355816443942</v>
      </c>
      <c r="H59" s="411"/>
      <c r="I59" s="445">
        <v>94.850108331095598</v>
      </c>
      <c r="J59" s="411"/>
      <c r="K59" s="445">
        <v>99.686000000000007</v>
      </c>
      <c r="L59" s="445"/>
      <c r="M59" s="411">
        <v>1.9315520925999863</v>
      </c>
      <c r="N59" s="448"/>
      <c r="O59" s="443"/>
      <c r="P59" s="444" t="s">
        <v>40</v>
      </c>
      <c r="Q59" s="448">
        <v>117.7898938910425</v>
      </c>
      <c r="R59" s="449"/>
      <c r="S59" s="445">
        <v>116.22499999999999</v>
      </c>
      <c r="T59" s="448"/>
      <c r="U59" s="411">
        <v>-0.82429538104462097</v>
      </c>
      <c r="V59" s="448"/>
      <c r="W59" s="448">
        <v>122.606358712743</v>
      </c>
      <c r="X59" s="448"/>
      <c r="Y59" s="445">
        <v>117.28400000000001</v>
      </c>
      <c r="Z59" s="448"/>
      <c r="AA59" s="411">
        <v>0</v>
      </c>
      <c r="AB59" s="460"/>
      <c r="AC59" s="457"/>
      <c r="AD59" s="457"/>
    </row>
    <row r="60" spans="1:33" s="433" customFormat="1" hidden="1">
      <c r="A60" s="443"/>
      <c r="B60" s="444" t="s">
        <v>41</v>
      </c>
      <c r="C60" s="389">
        <v>112.36423910902857</v>
      </c>
      <c r="D60" s="389"/>
      <c r="E60" s="445">
        <v>112.151</v>
      </c>
      <c r="F60" s="389"/>
      <c r="G60" s="451">
        <v>1.3376614111422214E-2</v>
      </c>
      <c r="H60" s="451"/>
      <c r="I60" s="389">
        <v>93.546907912189539</v>
      </c>
      <c r="J60" s="451"/>
      <c r="K60" s="445">
        <v>99.588999999999999</v>
      </c>
      <c r="L60" s="389"/>
      <c r="M60" s="451">
        <v>-9.7305539393701679E-2</v>
      </c>
      <c r="N60" s="453"/>
      <c r="O60" s="443"/>
      <c r="P60" s="444" t="s">
        <v>41</v>
      </c>
      <c r="Q60" s="453">
        <v>119.1230865730433</v>
      </c>
      <c r="R60" s="456"/>
      <c r="S60" s="445">
        <v>116.46599999999999</v>
      </c>
      <c r="T60" s="453"/>
      <c r="U60" s="451">
        <v>0.20735642073563554</v>
      </c>
      <c r="V60" s="453"/>
      <c r="W60" s="453">
        <v>114.1298889231</v>
      </c>
      <c r="X60" s="453"/>
      <c r="Y60" s="445">
        <v>115.678</v>
      </c>
      <c r="Z60" s="453"/>
      <c r="AA60" s="451">
        <v>-1.3693257392312717</v>
      </c>
      <c r="AB60" s="461"/>
      <c r="AC60" s="462"/>
      <c r="AD60" s="462"/>
    </row>
    <row r="61" spans="1:33" s="431" customFormat="1" hidden="1">
      <c r="A61" s="443"/>
      <c r="B61" s="444" t="s">
        <v>42</v>
      </c>
      <c r="C61" s="445">
        <v>117.75626314357942</v>
      </c>
      <c r="D61" s="445"/>
      <c r="E61" s="445">
        <v>113.634</v>
      </c>
      <c r="F61" s="445"/>
      <c r="G61" s="411">
        <v>1.3223243662562112</v>
      </c>
      <c r="H61" s="411"/>
      <c r="I61" s="445">
        <v>106.49255439306593</v>
      </c>
      <c r="J61" s="411"/>
      <c r="K61" s="445">
        <v>104.16200000000001</v>
      </c>
      <c r="L61" s="445"/>
      <c r="M61" s="411">
        <v>4.5918725963710756</v>
      </c>
      <c r="N61" s="448"/>
      <c r="O61" s="443"/>
      <c r="P61" s="444" t="s">
        <v>42</v>
      </c>
      <c r="Q61" s="448">
        <v>121.67369584311483</v>
      </c>
      <c r="R61" s="449"/>
      <c r="S61" s="445">
        <v>117.059</v>
      </c>
      <c r="T61" s="448"/>
      <c r="U61" s="411">
        <v>0.50916147201758122</v>
      </c>
      <c r="V61" s="448"/>
      <c r="W61" s="448">
        <v>120.137039565946</v>
      </c>
      <c r="X61" s="448"/>
      <c r="Y61" s="445">
        <v>116.679</v>
      </c>
      <c r="Z61" s="448"/>
      <c r="AA61" s="411">
        <v>0.86533307975587093</v>
      </c>
      <c r="AB61" s="435"/>
      <c r="AC61" s="463"/>
      <c r="AD61" s="463"/>
    </row>
    <row r="62" spans="1:33" s="431" customFormat="1" hidden="1">
      <c r="A62" s="443"/>
      <c r="B62" s="444" t="s">
        <v>43</v>
      </c>
      <c r="C62" s="445">
        <v>114.25761035608696</v>
      </c>
      <c r="D62" s="445"/>
      <c r="E62" s="445">
        <v>112.486</v>
      </c>
      <c r="F62" s="445"/>
      <c r="G62" s="411">
        <v>-1.010261013429087</v>
      </c>
      <c r="H62" s="411"/>
      <c r="I62" s="445">
        <v>103.54574226220977</v>
      </c>
      <c r="J62" s="411"/>
      <c r="K62" s="445">
        <v>101.038</v>
      </c>
      <c r="L62" s="445"/>
      <c r="M62" s="411">
        <v>-2.9991743630114627</v>
      </c>
      <c r="N62" s="448"/>
      <c r="O62" s="443"/>
      <c r="P62" s="444" t="s">
        <v>43</v>
      </c>
      <c r="Q62" s="448">
        <v>118.07452392485975</v>
      </c>
      <c r="R62" s="449"/>
      <c r="S62" s="445">
        <v>116.842</v>
      </c>
      <c r="T62" s="448"/>
      <c r="U62" s="411">
        <v>-0.18537660495988462</v>
      </c>
      <c r="V62" s="448"/>
      <c r="W62" s="448">
        <v>115.578465312391</v>
      </c>
      <c r="X62" s="448"/>
      <c r="Y62" s="445">
        <v>116.949</v>
      </c>
      <c r="Z62" s="448"/>
      <c r="AA62" s="411">
        <v>0.23140410870850303</v>
      </c>
      <c r="AB62" s="435"/>
      <c r="AC62" s="463"/>
      <c r="AD62" s="463"/>
    </row>
    <row r="63" spans="1:33" s="431" customFormat="1" hidden="1">
      <c r="A63" s="443"/>
      <c r="B63" s="444" t="s">
        <v>44</v>
      </c>
      <c r="C63" s="445">
        <v>115.97008743755205</v>
      </c>
      <c r="D63" s="445"/>
      <c r="E63" s="445">
        <v>112.405</v>
      </c>
      <c r="F63" s="445"/>
      <c r="G63" s="411">
        <v>-7.2008961115159309E-2</v>
      </c>
      <c r="H63" s="411"/>
      <c r="I63" s="445">
        <v>108.35265388095866</v>
      </c>
      <c r="J63" s="411"/>
      <c r="K63" s="445">
        <v>100.9</v>
      </c>
      <c r="L63" s="445"/>
      <c r="M63" s="411">
        <v>-0.1365822759753712</v>
      </c>
      <c r="N63" s="448"/>
      <c r="O63" s="443"/>
      <c r="P63" s="444" t="s">
        <v>44</v>
      </c>
      <c r="Q63" s="448">
        <v>118.67555222509161</v>
      </c>
      <c r="R63" s="449"/>
      <c r="S63" s="445">
        <v>116.398</v>
      </c>
      <c r="T63" s="448"/>
      <c r="U63" s="411">
        <v>-0.38000034234265456</v>
      </c>
      <c r="V63" s="448"/>
      <c r="W63" s="448">
        <v>117.00041770879599</v>
      </c>
      <c r="X63" s="448"/>
      <c r="Y63" s="445">
        <v>116.654</v>
      </c>
      <c r="Z63" s="448"/>
      <c r="AA63" s="411">
        <v>-0.25224670582903741</v>
      </c>
      <c r="AB63" s="435"/>
      <c r="AC63" s="449"/>
      <c r="AD63" s="463"/>
    </row>
    <row r="64" spans="1:33" s="431" customFormat="1" hidden="1">
      <c r="A64" s="436"/>
      <c r="B64" s="436"/>
      <c r="C64" s="449"/>
      <c r="D64" s="437"/>
      <c r="E64" s="452"/>
      <c r="F64" s="437"/>
      <c r="G64" s="437"/>
      <c r="H64" s="437"/>
      <c r="I64" s="445"/>
      <c r="J64" s="437"/>
      <c r="K64" s="452"/>
      <c r="L64" s="437"/>
      <c r="M64" s="437"/>
      <c r="N64" s="435"/>
      <c r="O64" s="436"/>
      <c r="P64" s="436"/>
      <c r="Q64" s="449"/>
      <c r="R64" s="437"/>
      <c r="S64" s="412"/>
      <c r="T64" s="437"/>
      <c r="U64" s="437"/>
      <c r="V64" s="437"/>
      <c r="W64" s="448"/>
      <c r="X64" s="437"/>
      <c r="Y64" s="412"/>
      <c r="Z64" s="437"/>
      <c r="AA64" s="437"/>
      <c r="AB64" s="435"/>
      <c r="AC64" s="449"/>
      <c r="AF64" s="456"/>
      <c r="AG64" s="449"/>
    </row>
    <row r="65" spans="1:33" hidden="1">
      <c r="A65" s="443">
        <v>2019</v>
      </c>
      <c r="B65" s="444" t="s">
        <v>33</v>
      </c>
      <c r="C65" s="445">
        <v>117.74026738857249</v>
      </c>
      <c r="D65" s="445"/>
      <c r="E65" s="445">
        <v>113.45099999999999</v>
      </c>
      <c r="F65" s="445"/>
      <c r="G65" s="411">
        <v>0.93056358702902742</v>
      </c>
      <c r="H65" s="411"/>
      <c r="I65" s="445">
        <v>109.37595070125795</v>
      </c>
      <c r="J65" s="411"/>
      <c r="K65" s="445">
        <v>101.706</v>
      </c>
      <c r="L65" s="445"/>
      <c r="M65" s="411">
        <v>0.79881070366698737</v>
      </c>
      <c r="N65" s="448"/>
      <c r="O65" s="443">
        <v>2019</v>
      </c>
      <c r="P65" s="444" t="s">
        <v>33</v>
      </c>
      <c r="Q65" s="448">
        <v>120.55013656967169</v>
      </c>
      <c r="R65" s="449"/>
      <c r="S65" s="445">
        <v>117.39100000000001</v>
      </c>
      <c r="T65" s="448"/>
      <c r="U65" s="411">
        <v>0.85310744170863018</v>
      </c>
      <c r="V65" s="448"/>
      <c r="W65" s="448">
        <v>120.53167184255</v>
      </c>
      <c r="X65" s="448"/>
      <c r="Y65" s="445">
        <v>119.39</v>
      </c>
      <c r="Z65" s="448"/>
      <c r="AA65" s="411">
        <v>2.3453975003000238</v>
      </c>
      <c r="AB65" s="448"/>
      <c r="AC65" s="452"/>
      <c r="AF65" s="456"/>
      <c r="AG65" s="449"/>
    </row>
    <row r="66" spans="1:33" hidden="1">
      <c r="A66" s="443"/>
      <c r="B66" s="444" t="s">
        <v>34</v>
      </c>
      <c r="C66" s="445">
        <v>104.27526240358226</v>
      </c>
      <c r="D66" s="445"/>
      <c r="E66" s="445">
        <v>112.911</v>
      </c>
      <c r="F66" s="445"/>
      <c r="G66" s="411">
        <v>-0.47597641272443525</v>
      </c>
      <c r="H66" s="411"/>
      <c r="I66" s="445">
        <v>92.396812914616476</v>
      </c>
      <c r="J66" s="411"/>
      <c r="K66" s="445">
        <v>96.483999999999995</v>
      </c>
      <c r="L66" s="445"/>
      <c r="M66" s="411">
        <v>-5.1344070163019069</v>
      </c>
      <c r="N66" s="448"/>
      <c r="O66" s="443"/>
      <c r="P66" s="444" t="s">
        <v>34</v>
      </c>
      <c r="Q66" s="448">
        <v>108.30775133869426</v>
      </c>
      <c r="R66" s="449"/>
      <c r="S66" s="445">
        <v>118.188</v>
      </c>
      <c r="T66" s="448"/>
      <c r="U66" s="411">
        <v>0.67892768610882115</v>
      </c>
      <c r="V66" s="448"/>
      <c r="W66" s="448">
        <v>107.804991391458</v>
      </c>
      <c r="X66" s="448"/>
      <c r="Y66" s="445">
        <v>118.48</v>
      </c>
      <c r="Z66" s="448"/>
      <c r="AA66" s="411">
        <v>-0.76220789010804424</v>
      </c>
      <c r="AB66" s="448"/>
      <c r="AC66" s="452"/>
      <c r="AF66" s="456"/>
      <c r="AG66" s="449"/>
    </row>
    <row r="67" spans="1:33" hidden="1">
      <c r="A67" s="443"/>
      <c r="B67" s="444" t="s">
        <v>35</v>
      </c>
      <c r="C67" s="445">
        <v>116.00562524704155</v>
      </c>
      <c r="D67" s="445"/>
      <c r="E67" s="445">
        <v>114.499</v>
      </c>
      <c r="F67" s="445"/>
      <c r="G67" s="411">
        <v>1.4064174438274364</v>
      </c>
      <c r="H67" s="411"/>
      <c r="I67" s="445">
        <v>106.30213926005203</v>
      </c>
      <c r="J67" s="411"/>
      <c r="K67" s="445">
        <v>101.218</v>
      </c>
      <c r="L67" s="445"/>
      <c r="M67" s="411">
        <v>4.9065129969736034</v>
      </c>
      <c r="N67" s="448"/>
      <c r="O67" s="443"/>
      <c r="P67" s="444" t="s">
        <v>35</v>
      </c>
      <c r="Q67" s="448">
        <v>118.70549539069933</v>
      </c>
      <c r="R67" s="449"/>
      <c r="S67" s="445">
        <v>118.947</v>
      </c>
      <c r="T67" s="448"/>
      <c r="U67" s="411">
        <v>0.64219717737840654</v>
      </c>
      <c r="V67" s="448"/>
      <c r="W67" s="448">
        <v>125.021604601672</v>
      </c>
      <c r="X67" s="448"/>
      <c r="Y67" s="445">
        <v>119.431</v>
      </c>
      <c r="Z67" s="448"/>
      <c r="AA67" s="411">
        <v>0.80266711681295533</v>
      </c>
      <c r="AB67" s="448"/>
      <c r="AF67" s="456"/>
      <c r="AG67" s="449"/>
    </row>
    <row r="68" spans="1:33" hidden="1">
      <c r="A68" s="443"/>
      <c r="B68" s="444" t="s">
        <v>36</v>
      </c>
      <c r="C68" s="445">
        <v>112.67133102030164</v>
      </c>
      <c r="D68" s="445"/>
      <c r="E68" s="445">
        <v>116.883</v>
      </c>
      <c r="F68" s="445"/>
      <c r="G68" s="411">
        <v>2.082114254272966</v>
      </c>
      <c r="H68" s="411"/>
      <c r="I68" s="445">
        <v>99.949762443555088</v>
      </c>
      <c r="J68" s="411"/>
      <c r="K68" s="445">
        <v>102.571</v>
      </c>
      <c r="L68" s="445"/>
      <c r="M68" s="411">
        <v>1.3367187654369701</v>
      </c>
      <c r="N68" s="448"/>
      <c r="O68" s="443"/>
      <c r="P68" s="444" t="s">
        <v>36</v>
      </c>
      <c r="Q68" s="448">
        <v>116.37204369881061</v>
      </c>
      <c r="R68" s="449"/>
      <c r="S68" s="445">
        <v>121.84399999999999</v>
      </c>
      <c r="T68" s="448"/>
      <c r="U68" s="411">
        <v>2.435538517154697</v>
      </c>
      <c r="V68" s="448"/>
      <c r="W68" s="448">
        <v>122.829074154937</v>
      </c>
      <c r="X68" s="448"/>
      <c r="Y68" s="445">
        <v>120.94</v>
      </c>
      <c r="Z68" s="448"/>
      <c r="AA68" s="411">
        <v>1.2634910534115988</v>
      </c>
      <c r="AB68" s="448"/>
    </row>
    <row r="69" spans="1:33" hidden="1">
      <c r="A69" s="443"/>
      <c r="B69" s="444" t="s">
        <v>37</v>
      </c>
      <c r="C69" s="445">
        <v>116.22401829973843</v>
      </c>
      <c r="D69" s="445"/>
      <c r="E69" s="445">
        <v>117.789</v>
      </c>
      <c r="F69" s="445"/>
      <c r="G69" s="411">
        <v>0.77513410846745501</v>
      </c>
      <c r="H69" s="411"/>
      <c r="I69" s="445">
        <v>103.7116771803318</v>
      </c>
      <c r="J69" s="411"/>
      <c r="K69" s="445">
        <v>103.133</v>
      </c>
      <c r="L69" s="445"/>
      <c r="M69" s="411">
        <v>0.54791315284046505</v>
      </c>
      <c r="N69" s="448"/>
      <c r="O69" s="443"/>
      <c r="P69" s="444" t="s">
        <v>37</v>
      </c>
      <c r="Q69" s="448">
        <v>119.92593024056401</v>
      </c>
      <c r="R69" s="449"/>
      <c r="S69" s="445">
        <v>122.95</v>
      </c>
      <c r="T69" s="448"/>
      <c r="U69" s="411">
        <v>0.90771806572338676</v>
      </c>
      <c r="V69" s="448"/>
      <c r="W69" s="448">
        <v>125.574229392756</v>
      </c>
      <c r="X69" s="448"/>
      <c r="Y69" s="445">
        <v>121.76</v>
      </c>
      <c r="Z69" s="448"/>
      <c r="AA69" s="411">
        <v>0.678022159748636</v>
      </c>
      <c r="AB69" s="448"/>
      <c r="AC69" s="377"/>
    </row>
    <row r="70" spans="1:33" hidden="1">
      <c r="A70" s="443"/>
      <c r="B70" s="444" t="s">
        <v>38</v>
      </c>
      <c r="C70" s="445">
        <v>115.31747540096021</v>
      </c>
      <c r="D70" s="445"/>
      <c r="E70" s="445">
        <v>116.009</v>
      </c>
      <c r="F70" s="445"/>
      <c r="G70" s="411">
        <v>-1.5111767652327472</v>
      </c>
      <c r="H70" s="411"/>
      <c r="I70" s="445">
        <v>98.83496529044389</v>
      </c>
      <c r="J70" s="411"/>
      <c r="K70" s="445">
        <v>101.614</v>
      </c>
      <c r="L70" s="445"/>
      <c r="M70" s="411">
        <v>-1.4728554390931947</v>
      </c>
      <c r="N70" s="448"/>
      <c r="O70" s="443"/>
      <c r="P70" s="444" t="s">
        <v>38</v>
      </c>
      <c r="Q70" s="448">
        <v>121.35388158987243</v>
      </c>
      <c r="R70" s="449"/>
      <c r="S70" s="445">
        <v>121.398</v>
      </c>
      <c r="T70" s="448"/>
      <c r="U70" s="411">
        <v>-1.2623017486783255</v>
      </c>
      <c r="V70" s="448"/>
      <c r="W70" s="448">
        <v>115.665070941105</v>
      </c>
      <c r="X70" s="448"/>
      <c r="Y70" s="445">
        <v>118.736</v>
      </c>
      <c r="Z70" s="448"/>
      <c r="AA70" s="411">
        <v>-2.4835742444152373</v>
      </c>
      <c r="AB70" s="448"/>
    </row>
    <row r="71" spans="1:33" s="432" customFormat="1" ht="15" hidden="1">
      <c r="A71" s="443"/>
      <c r="B71" s="444" t="s">
        <v>39</v>
      </c>
      <c r="C71" s="445">
        <v>114.77050799949592</v>
      </c>
      <c r="D71" s="445"/>
      <c r="E71" s="445">
        <v>115.648</v>
      </c>
      <c r="F71" s="445"/>
      <c r="G71" s="411">
        <v>-0.31118275306226906</v>
      </c>
      <c r="H71" s="411"/>
      <c r="I71" s="445">
        <v>87.897348264363075</v>
      </c>
      <c r="J71" s="411"/>
      <c r="K71" s="445">
        <v>91.019000000000005</v>
      </c>
      <c r="L71" s="445"/>
      <c r="M71" s="411">
        <v>-10.426712854527921</v>
      </c>
      <c r="N71" s="448"/>
      <c r="O71" s="443"/>
      <c r="P71" s="444" t="s">
        <v>39</v>
      </c>
      <c r="Q71" s="448">
        <v>123.77636578318571</v>
      </c>
      <c r="R71" s="449"/>
      <c r="S71" s="445">
        <v>122.708</v>
      </c>
      <c r="T71" s="448"/>
      <c r="U71" s="411">
        <v>1.079095207499293</v>
      </c>
      <c r="V71" s="448"/>
      <c r="W71" s="448">
        <v>123.96363894307299</v>
      </c>
      <c r="X71" s="448"/>
      <c r="Y71" s="445">
        <v>119.663</v>
      </c>
      <c r="Z71" s="448"/>
      <c r="AA71" s="411">
        <v>0.78072362215333158</v>
      </c>
      <c r="AB71" s="459"/>
    </row>
    <row r="72" spans="1:33" ht="15" hidden="1">
      <c r="A72" s="443"/>
      <c r="B72" s="444" t="s">
        <v>40</v>
      </c>
      <c r="C72" s="445">
        <v>114.88704164303658</v>
      </c>
      <c r="D72" s="445"/>
      <c r="E72" s="445">
        <v>114.464</v>
      </c>
      <c r="F72" s="445"/>
      <c r="G72" s="411">
        <v>-1.0237963475373562</v>
      </c>
      <c r="H72" s="411"/>
      <c r="I72" s="445">
        <v>93.563339358590255</v>
      </c>
      <c r="J72" s="411"/>
      <c r="K72" s="445">
        <v>98.736999999999995</v>
      </c>
      <c r="L72" s="445"/>
      <c r="M72" s="411">
        <v>8.4795482261945239</v>
      </c>
      <c r="N72" s="448"/>
      <c r="O72" s="443"/>
      <c r="P72" s="444" t="s">
        <v>40</v>
      </c>
      <c r="Q72" s="448">
        <v>121.98144061953238</v>
      </c>
      <c r="R72" s="449"/>
      <c r="S72" s="445">
        <v>120.193</v>
      </c>
      <c r="T72" s="448"/>
      <c r="U72" s="411">
        <v>-2.049581119405417</v>
      </c>
      <c r="V72" s="448"/>
      <c r="W72" s="448">
        <v>122.715250860032</v>
      </c>
      <c r="X72" s="448"/>
      <c r="Y72" s="445">
        <v>118.146</v>
      </c>
      <c r="Z72" s="448"/>
      <c r="AA72" s="411">
        <v>-1.2677268662827998</v>
      </c>
      <c r="AB72" s="460"/>
    </row>
    <row r="73" spans="1:33" s="433" customFormat="1" hidden="1">
      <c r="A73" s="443"/>
      <c r="B73" s="444" t="s">
        <v>41</v>
      </c>
      <c r="C73" s="445">
        <v>114.26998952313212</v>
      </c>
      <c r="D73" s="389"/>
      <c r="E73" s="445">
        <v>113.614</v>
      </c>
      <c r="F73" s="389"/>
      <c r="G73" s="451">
        <v>-0.74259155717081171</v>
      </c>
      <c r="H73" s="451"/>
      <c r="I73" s="445">
        <v>91.726862981674387</v>
      </c>
      <c r="J73" s="451"/>
      <c r="K73" s="445">
        <v>98.828000000000003</v>
      </c>
      <c r="L73" s="389"/>
      <c r="M73" s="411">
        <v>9.2164031720628259E-2</v>
      </c>
      <c r="N73" s="453"/>
      <c r="O73" s="443"/>
      <c r="P73" s="444" t="s">
        <v>41</v>
      </c>
      <c r="Q73" s="453">
        <v>122.08323688545646</v>
      </c>
      <c r="R73" s="456"/>
      <c r="S73" s="445">
        <v>118.82899999999999</v>
      </c>
      <c r="T73" s="453"/>
      <c r="U73" s="451">
        <v>-1.1348414633131796</v>
      </c>
      <c r="V73" s="453"/>
      <c r="W73" s="453">
        <v>119.31433267413</v>
      </c>
      <c r="X73" s="453"/>
      <c r="Y73" s="445">
        <v>119.874</v>
      </c>
      <c r="Z73" s="453"/>
      <c r="AA73" s="451">
        <v>1.4625971255903636</v>
      </c>
      <c r="AB73" s="461"/>
    </row>
    <row r="74" spans="1:33" s="431" customFormat="1" hidden="1">
      <c r="A74" s="443"/>
      <c r="B74" s="444" t="s">
        <v>42</v>
      </c>
      <c r="C74" s="445">
        <v>118.04641176683334</v>
      </c>
      <c r="D74" s="445"/>
      <c r="E74" s="445">
        <v>113.803</v>
      </c>
      <c r="F74" s="445"/>
      <c r="G74" s="411">
        <v>0.16635273821887608</v>
      </c>
      <c r="H74" s="411"/>
      <c r="I74" s="445">
        <v>99.867839477610474</v>
      </c>
      <c r="J74" s="411"/>
      <c r="K74" s="445">
        <v>99.596000000000004</v>
      </c>
      <c r="L74" s="445"/>
      <c r="M74" s="411">
        <v>0.77710770227061232</v>
      </c>
      <c r="N74" s="448"/>
      <c r="O74" s="443"/>
      <c r="P74" s="444" t="s">
        <v>42</v>
      </c>
      <c r="Q74" s="448">
        <v>124.50864761810961</v>
      </c>
      <c r="R74" s="449"/>
      <c r="S74" s="445">
        <v>119.429</v>
      </c>
      <c r="T74" s="448"/>
      <c r="U74" s="411">
        <v>0.50492724839897107</v>
      </c>
      <c r="V74" s="448"/>
      <c r="W74" s="448">
        <v>120.445404662754</v>
      </c>
      <c r="X74" s="448"/>
      <c r="Y74" s="445">
        <v>117.15</v>
      </c>
      <c r="Z74" s="448"/>
      <c r="AA74" s="411">
        <v>-2.2723860053055631</v>
      </c>
      <c r="AB74" s="435"/>
    </row>
    <row r="75" spans="1:33" s="431" customFormat="1" hidden="1">
      <c r="A75" s="443"/>
      <c r="B75" s="444" t="s">
        <v>43</v>
      </c>
      <c r="C75" s="445">
        <v>116.97631984774044</v>
      </c>
      <c r="D75" s="445"/>
      <c r="E75" s="445">
        <v>114.874</v>
      </c>
      <c r="F75" s="445"/>
      <c r="G75" s="411">
        <v>0.94109997100251519</v>
      </c>
      <c r="H75" s="411"/>
      <c r="I75" s="445">
        <v>105.30566104370244</v>
      </c>
      <c r="J75" s="411"/>
      <c r="K75" s="445">
        <v>100.744</v>
      </c>
      <c r="L75" s="445"/>
      <c r="M75" s="411">
        <v>1.1526567332021216</v>
      </c>
      <c r="N75" s="448"/>
      <c r="O75" s="443"/>
      <c r="P75" s="444" t="s">
        <v>43</v>
      </c>
      <c r="Q75" s="448">
        <v>121.26156306531581</v>
      </c>
      <c r="R75" s="449"/>
      <c r="S75" s="445">
        <v>119.502</v>
      </c>
      <c r="T75" s="448"/>
      <c r="U75" s="411">
        <v>6.1124182568718766E-2</v>
      </c>
      <c r="V75" s="448"/>
      <c r="W75" s="448">
        <v>117.108035016523</v>
      </c>
      <c r="X75" s="448"/>
      <c r="Y75" s="445">
        <v>118.59399999999999</v>
      </c>
      <c r="Z75" s="448"/>
      <c r="AA75" s="411">
        <v>1.2326077678190188</v>
      </c>
      <c r="AB75" s="435"/>
    </row>
    <row r="76" spans="1:33" s="431" customFormat="1" hidden="1">
      <c r="A76" s="443"/>
      <c r="B76" s="444" t="s">
        <v>44</v>
      </c>
      <c r="C76" s="445">
        <v>117.45229992257082</v>
      </c>
      <c r="D76" s="445"/>
      <c r="E76" s="445">
        <v>113.648</v>
      </c>
      <c r="F76" s="445"/>
      <c r="G76" s="411">
        <v>-1.0672562982049953</v>
      </c>
      <c r="H76" s="411"/>
      <c r="I76" s="445">
        <v>103.08152943099509</v>
      </c>
      <c r="J76" s="411"/>
      <c r="K76" s="445">
        <v>96.028999999999996</v>
      </c>
      <c r="L76" s="445"/>
      <c r="M76" s="411">
        <v>-4.6801794647820287</v>
      </c>
      <c r="N76" s="448"/>
      <c r="O76" s="443"/>
      <c r="P76" s="444" t="s">
        <v>44</v>
      </c>
      <c r="Q76" s="448">
        <v>122.71565696152857</v>
      </c>
      <c r="R76" s="449"/>
      <c r="S76" s="445">
        <v>119.913</v>
      </c>
      <c r="T76" s="448"/>
      <c r="U76" s="411">
        <v>0.3439272982878947</v>
      </c>
      <c r="V76" s="448"/>
      <c r="W76" s="448">
        <v>117.751900675922</v>
      </c>
      <c r="X76" s="448"/>
      <c r="Y76" s="445">
        <v>117.563</v>
      </c>
      <c r="Z76" s="448"/>
      <c r="AA76" s="411">
        <v>-0.86935258107492075</v>
      </c>
      <c r="AB76" s="435"/>
    </row>
    <row r="77" spans="1:33" s="431" customFormat="1" hidden="1">
      <c r="A77" s="436"/>
      <c r="B77" s="436"/>
      <c r="C77" s="449"/>
      <c r="D77" s="437"/>
      <c r="E77" s="452"/>
      <c r="F77" s="437"/>
      <c r="G77" s="437"/>
      <c r="H77" s="437"/>
      <c r="I77" s="449"/>
      <c r="J77" s="437"/>
      <c r="K77" s="452"/>
      <c r="L77" s="437"/>
      <c r="M77" s="411"/>
      <c r="N77" s="435"/>
      <c r="O77" s="436"/>
      <c r="P77" s="436"/>
      <c r="Q77" s="449"/>
      <c r="R77" s="437"/>
      <c r="S77" s="412"/>
      <c r="T77" s="437"/>
      <c r="U77" s="437"/>
      <c r="V77" s="437"/>
      <c r="W77" s="448"/>
      <c r="X77" s="437"/>
      <c r="Y77" s="412"/>
      <c r="Z77" s="437"/>
      <c r="AA77" s="437"/>
      <c r="AB77" s="435"/>
    </row>
    <row r="78" spans="1:33" hidden="1">
      <c r="A78" s="443">
        <v>2020</v>
      </c>
      <c r="B78" s="444" t="s">
        <v>33</v>
      </c>
      <c r="C78" s="445">
        <v>118.5473115997531</v>
      </c>
      <c r="D78" s="445"/>
      <c r="E78" s="445">
        <v>114.191</v>
      </c>
      <c r="F78" s="445"/>
      <c r="G78" s="411">
        <v>0.47779107419401612</v>
      </c>
      <c r="H78" s="411"/>
      <c r="I78" s="445">
        <v>105.43860134612164</v>
      </c>
      <c r="J78" s="411"/>
      <c r="K78" s="445">
        <v>98.052000000000007</v>
      </c>
      <c r="L78" s="445"/>
      <c r="M78" s="411">
        <v>2.1066552812171437</v>
      </c>
      <c r="N78" s="448"/>
      <c r="O78" s="443">
        <v>2020</v>
      </c>
      <c r="P78" s="444" t="s">
        <v>33</v>
      </c>
      <c r="Q78" s="448">
        <v>123.14955105369287</v>
      </c>
      <c r="R78" s="449"/>
      <c r="S78" s="445">
        <v>119.703</v>
      </c>
      <c r="T78" s="448"/>
      <c r="U78" s="411">
        <v>-0.17512696705111352</v>
      </c>
      <c r="V78" s="448"/>
      <c r="W78" s="448">
        <v>120.872985365815</v>
      </c>
      <c r="X78" s="448"/>
      <c r="Y78" s="445">
        <v>119.22</v>
      </c>
      <c r="Z78" s="448"/>
      <c r="AA78" s="411">
        <v>1.4094570570672715</v>
      </c>
      <c r="AB78" s="448"/>
    </row>
    <row r="79" spans="1:33" hidden="1">
      <c r="A79" s="443"/>
      <c r="B79" s="444" t="s">
        <v>34</v>
      </c>
      <c r="C79" s="445">
        <v>110.59738419196351</v>
      </c>
      <c r="D79" s="445"/>
      <c r="E79" s="445">
        <v>118.496</v>
      </c>
      <c r="F79" s="445"/>
      <c r="G79" s="411">
        <v>3.7699993869919695</v>
      </c>
      <c r="H79" s="411"/>
      <c r="I79" s="445">
        <v>97.364500573341161</v>
      </c>
      <c r="J79" s="411"/>
      <c r="K79" s="445">
        <v>100.22</v>
      </c>
      <c r="L79" s="445"/>
      <c r="M79" s="411">
        <v>2.2110716762534111</v>
      </c>
      <c r="N79" s="448"/>
      <c r="O79" s="443"/>
      <c r="P79" s="444" t="s">
        <v>34</v>
      </c>
      <c r="Q79" s="448">
        <v>115.00107639422637</v>
      </c>
      <c r="R79" s="449"/>
      <c r="S79" s="445">
        <v>124.399</v>
      </c>
      <c r="T79" s="448"/>
      <c r="U79" s="411">
        <v>3.9230428644227828</v>
      </c>
      <c r="V79" s="448"/>
      <c r="W79" s="448">
        <v>115.44389547728299</v>
      </c>
      <c r="X79" s="448"/>
      <c r="Y79" s="445">
        <v>126.23699999999999</v>
      </c>
      <c r="Z79" s="448"/>
      <c r="AA79" s="411">
        <v>5.8857574232511212</v>
      </c>
      <c r="AB79" s="448"/>
    </row>
    <row r="80" spans="1:33" hidden="1">
      <c r="A80" s="443"/>
      <c r="B80" s="444" t="s">
        <v>35</v>
      </c>
      <c r="C80" s="445">
        <v>110.08180071470856</v>
      </c>
      <c r="D80" s="445"/>
      <c r="E80" s="445">
        <v>108.343</v>
      </c>
      <c r="F80" s="445"/>
      <c r="G80" s="411">
        <v>-8.5682217121253075</v>
      </c>
      <c r="H80" s="411"/>
      <c r="I80" s="445">
        <v>98.653086026074362</v>
      </c>
      <c r="J80" s="411"/>
      <c r="K80" s="445">
        <v>93.661000000000001</v>
      </c>
      <c r="L80" s="445"/>
      <c r="M80" s="411">
        <v>-6.5446018758730844</v>
      </c>
      <c r="N80" s="448"/>
      <c r="O80" s="443"/>
      <c r="P80" s="444" t="s">
        <v>35</v>
      </c>
      <c r="Q80" s="448">
        <v>113.80522984892485</v>
      </c>
      <c r="R80" s="431"/>
      <c r="S80" s="445">
        <v>113.616</v>
      </c>
      <c r="T80" s="448"/>
      <c r="U80" s="411">
        <v>-8.6680761099365782</v>
      </c>
      <c r="V80" s="448"/>
      <c r="W80" s="448">
        <v>115.09170741912099</v>
      </c>
      <c r="X80" s="448"/>
      <c r="Y80" s="445">
        <v>110.669</v>
      </c>
      <c r="Z80" s="448"/>
      <c r="AA80" s="411">
        <v>-12.332358975577691</v>
      </c>
      <c r="AB80" s="448"/>
    </row>
    <row r="81" spans="1:29" hidden="1">
      <c r="A81" s="443"/>
      <c r="B81" s="444" t="s">
        <v>36</v>
      </c>
      <c r="C81" s="445">
        <v>77.052210071639379</v>
      </c>
      <c r="D81" s="445"/>
      <c r="E81" s="445">
        <v>79.766000000000005</v>
      </c>
      <c r="F81" s="445"/>
      <c r="G81" s="411">
        <v>-26.376415642911866</v>
      </c>
      <c r="H81" s="411"/>
      <c r="I81" s="445">
        <v>81.90227646514704</v>
      </c>
      <c r="J81" s="411"/>
      <c r="K81" s="445">
        <v>83.132999999999996</v>
      </c>
      <c r="L81" s="445"/>
      <c r="M81" s="411">
        <v>-11.240537683774463</v>
      </c>
      <c r="N81" s="448"/>
      <c r="O81" s="443"/>
      <c r="P81" s="444" t="s">
        <v>36</v>
      </c>
      <c r="Q81" s="448">
        <v>73.110305255289774</v>
      </c>
      <c r="R81" s="431"/>
      <c r="S81" s="445">
        <v>76.653000000000006</v>
      </c>
      <c r="T81" s="448"/>
      <c r="U81" s="411">
        <v>-32.533269961977183</v>
      </c>
      <c r="V81" s="448"/>
      <c r="W81" s="448">
        <v>99.298631226375903</v>
      </c>
      <c r="X81" s="448"/>
      <c r="Y81" s="445">
        <v>97.600999999999999</v>
      </c>
      <c r="Z81" s="448"/>
      <c r="AA81" s="411">
        <v>-11.808184767188649</v>
      </c>
      <c r="AB81" s="448"/>
    </row>
    <row r="82" spans="1:29" hidden="1">
      <c r="A82" s="443"/>
      <c r="B82" s="444" t="s">
        <v>37</v>
      </c>
      <c r="C82" s="445">
        <v>91.279060234244881</v>
      </c>
      <c r="D82" s="445"/>
      <c r="E82" s="445">
        <v>93.509</v>
      </c>
      <c r="F82" s="445"/>
      <c r="G82" s="411">
        <v>17.229145249855819</v>
      </c>
      <c r="H82" s="411"/>
      <c r="I82" s="445">
        <v>81.445152312992079</v>
      </c>
      <c r="J82" s="411"/>
      <c r="K82" s="445">
        <v>81.043000000000006</v>
      </c>
      <c r="L82" s="445"/>
      <c r="M82" s="411">
        <v>-2.5140437612019184</v>
      </c>
      <c r="N82" s="448"/>
      <c r="O82" s="443"/>
      <c r="P82" s="444" t="s">
        <v>37</v>
      </c>
      <c r="Q82" s="448">
        <v>92.795115919226546</v>
      </c>
      <c r="R82" s="431"/>
      <c r="S82" s="445">
        <v>96.665999999999997</v>
      </c>
      <c r="T82" s="448"/>
      <c r="U82" s="411">
        <v>26.10856717936673</v>
      </c>
      <c r="V82" s="448"/>
      <c r="W82" s="448">
        <v>113.00716813202899</v>
      </c>
      <c r="X82" s="448"/>
      <c r="Y82" s="445">
        <v>109.651</v>
      </c>
      <c r="Z82" s="448"/>
      <c r="AA82" s="411">
        <v>12.346184977612921</v>
      </c>
      <c r="AB82" s="448"/>
      <c r="AC82" s="377"/>
    </row>
    <row r="83" spans="1:29" hidden="1">
      <c r="A83" s="443"/>
      <c r="B83" s="444" t="s">
        <v>38</v>
      </c>
      <c r="C83" s="445">
        <v>115.47859310202911</v>
      </c>
      <c r="D83" s="445"/>
      <c r="E83" s="445">
        <v>115.706</v>
      </c>
      <c r="F83" s="445"/>
      <c r="G83" s="411">
        <v>23.737822027826198</v>
      </c>
      <c r="H83" s="411"/>
      <c r="I83" s="445">
        <v>84.514026119736755</v>
      </c>
      <c r="J83" s="411"/>
      <c r="K83" s="445">
        <v>86.537000000000006</v>
      </c>
      <c r="L83" s="445"/>
      <c r="M83" s="411">
        <v>6.7791172587391912</v>
      </c>
      <c r="N83" s="448"/>
      <c r="O83" s="443"/>
      <c r="P83" s="444" t="s">
        <v>38</v>
      </c>
      <c r="Q83" s="448">
        <v>127.09671489624741</v>
      </c>
      <c r="R83" s="431"/>
      <c r="S83" s="445">
        <v>126.542</v>
      </c>
      <c r="T83" s="448"/>
      <c r="U83" s="411">
        <v>30.90642004427616</v>
      </c>
      <c r="V83" s="448"/>
      <c r="W83" s="448">
        <v>113.263399799393</v>
      </c>
      <c r="X83" s="448"/>
      <c r="Y83" s="445">
        <v>115.012</v>
      </c>
      <c r="Z83" s="448"/>
      <c r="AA83" s="411">
        <v>4.8891482977811478</v>
      </c>
      <c r="AB83" s="448"/>
    </row>
    <row r="84" spans="1:29" s="432" customFormat="1" ht="15" hidden="1">
      <c r="A84" s="443"/>
      <c r="B84" s="444" t="s">
        <v>39</v>
      </c>
      <c r="C84" s="445">
        <v>116.85867028845448</v>
      </c>
      <c r="D84" s="445"/>
      <c r="E84" s="445">
        <v>119.444</v>
      </c>
      <c r="F84" s="445"/>
      <c r="G84" s="411">
        <v>3.2306016974055041</v>
      </c>
      <c r="H84" s="411"/>
      <c r="I84" s="445">
        <v>87.885445471686765</v>
      </c>
      <c r="J84" s="411"/>
      <c r="K84" s="445">
        <v>91.061999999999998</v>
      </c>
      <c r="L84" s="445"/>
      <c r="M84" s="411">
        <v>5.2289772005038202</v>
      </c>
      <c r="N84" s="448"/>
      <c r="O84" s="443"/>
      <c r="P84" s="444" t="s">
        <v>39</v>
      </c>
      <c r="Q84" s="448">
        <v>127.39719903836895</v>
      </c>
      <c r="R84" s="431"/>
      <c r="S84" s="445">
        <v>128.81700000000001</v>
      </c>
      <c r="T84" s="448"/>
      <c r="U84" s="411">
        <v>1.7978220669817091</v>
      </c>
      <c r="V84" s="448"/>
      <c r="W84" s="448">
        <v>118.216449586019</v>
      </c>
      <c r="X84" s="448"/>
      <c r="Y84" s="445">
        <v>114.419</v>
      </c>
      <c r="Z84" s="448"/>
      <c r="AA84" s="411">
        <v>-0.51559837234376005</v>
      </c>
      <c r="AB84" s="459"/>
    </row>
    <row r="85" spans="1:29" ht="15" hidden="1">
      <c r="A85" s="443"/>
      <c r="B85" s="444" t="s">
        <v>40</v>
      </c>
      <c r="C85" s="445">
        <v>114.80529852997665</v>
      </c>
      <c r="D85" s="445"/>
      <c r="E85" s="445">
        <v>114.753</v>
      </c>
      <c r="F85" s="445"/>
      <c r="G85" s="411">
        <v>-3.9273634506546955</v>
      </c>
      <c r="H85" s="411"/>
      <c r="I85" s="445">
        <v>86.180827014466544</v>
      </c>
      <c r="J85" s="411"/>
      <c r="K85" s="445">
        <v>91.808000000000007</v>
      </c>
      <c r="L85" s="445"/>
      <c r="M85" s="411">
        <v>0.81922206848081203</v>
      </c>
      <c r="N85" s="448"/>
      <c r="O85" s="443"/>
      <c r="P85" s="444" t="s">
        <v>40</v>
      </c>
      <c r="Q85" s="448">
        <v>124.68376101569427</v>
      </c>
      <c r="R85" s="431"/>
      <c r="S85" s="445">
        <v>122.929</v>
      </c>
      <c r="T85" s="448"/>
      <c r="U85" s="411">
        <v>-4.5708252792721566</v>
      </c>
      <c r="V85" s="448"/>
      <c r="W85" s="448">
        <v>121.649268819046</v>
      </c>
      <c r="X85" s="448"/>
      <c r="Y85" s="445">
        <v>117.98</v>
      </c>
      <c r="Z85" s="448"/>
      <c r="AA85" s="411">
        <v>3.1122453438677127</v>
      </c>
      <c r="AB85" s="460"/>
    </row>
    <row r="86" spans="1:29" s="433" customFormat="1" hidden="1">
      <c r="A86" s="443"/>
      <c r="B86" s="444" t="s">
        <v>41</v>
      </c>
      <c r="C86" s="445">
        <v>115.9802907543571</v>
      </c>
      <c r="D86" s="389"/>
      <c r="E86" s="445">
        <v>115.01</v>
      </c>
      <c r="F86" s="389"/>
      <c r="G86" s="411">
        <v>0.22395928646746199</v>
      </c>
      <c r="H86" s="451"/>
      <c r="I86" s="445">
        <v>84.984127392642989</v>
      </c>
      <c r="J86" s="451"/>
      <c r="K86" s="445">
        <v>91.457999999999998</v>
      </c>
      <c r="L86" s="389"/>
      <c r="M86" s="411">
        <v>-0.3812303938654793</v>
      </c>
      <c r="N86" s="453"/>
      <c r="O86" s="443"/>
      <c r="P86" s="444" t="s">
        <v>41</v>
      </c>
      <c r="Q86" s="448">
        <v>127.29804444443511</v>
      </c>
      <c r="S86" s="445">
        <v>123.503</v>
      </c>
      <c r="T86" s="453"/>
      <c r="U86" s="451">
        <v>0.46693619894411142</v>
      </c>
      <c r="V86" s="453"/>
      <c r="W86" s="448">
        <v>116.984850225966</v>
      </c>
      <c r="X86" s="453"/>
      <c r="Y86" s="445">
        <v>117.33799999999999</v>
      </c>
      <c r="Z86" s="453"/>
      <c r="AA86" s="451">
        <v>-0.54416002712325451</v>
      </c>
      <c r="AB86" s="461"/>
    </row>
    <row r="87" spans="1:29" s="431" customFormat="1" hidden="1">
      <c r="A87" s="443"/>
      <c r="B87" s="444" t="s">
        <v>42</v>
      </c>
      <c r="C87" s="445">
        <v>117.86233001822248</v>
      </c>
      <c r="D87" s="445"/>
      <c r="E87" s="445">
        <v>113.92</v>
      </c>
      <c r="F87" s="445"/>
      <c r="G87" s="411">
        <v>-0.94774367446309782</v>
      </c>
      <c r="H87" s="411"/>
      <c r="I87" s="445">
        <v>90.824049280724154</v>
      </c>
      <c r="J87" s="411"/>
      <c r="K87" s="445">
        <v>91.08</v>
      </c>
      <c r="L87" s="445"/>
      <c r="M87" s="411">
        <v>-0.41330446762448503</v>
      </c>
      <c r="N87" s="448"/>
      <c r="O87" s="443"/>
      <c r="P87" s="444" t="s">
        <v>42</v>
      </c>
      <c r="Q87" s="448">
        <v>127.44178949406036</v>
      </c>
      <c r="S87" s="445">
        <v>122.249</v>
      </c>
      <c r="T87" s="448"/>
      <c r="U87" s="411">
        <v>-1.0153599507704314</v>
      </c>
      <c r="V87" s="448"/>
      <c r="W87" s="448">
        <v>121.76366471111</v>
      </c>
      <c r="X87" s="448"/>
      <c r="Y87" s="445">
        <v>118.318</v>
      </c>
      <c r="Z87" s="448"/>
      <c r="AA87" s="411">
        <v>0.83519405478192255</v>
      </c>
      <c r="AB87" s="435"/>
    </row>
    <row r="88" spans="1:29" s="431" customFormat="1" hidden="1">
      <c r="A88" s="443"/>
      <c r="B88" s="444" t="s">
        <v>43</v>
      </c>
      <c r="C88" s="445">
        <v>114.39305729001063</v>
      </c>
      <c r="D88" s="445"/>
      <c r="E88" s="445">
        <v>111.779</v>
      </c>
      <c r="F88" s="445"/>
      <c r="G88" s="411">
        <v>-1.8793890449438209</v>
      </c>
      <c r="H88" s="411"/>
      <c r="I88" s="445">
        <v>89.015765284622105</v>
      </c>
      <c r="J88" s="411"/>
      <c r="K88" s="445">
        <v>85.786000000000001</v>
      </c>
      <c r="L88" s="445"/>
      <c r="M88" s="411">
        <v>-5.812472551602994</v>
      </c>
      <c r="N88" s="448"/>
      <c r="O88" s="443"/>
      <c r="P88" s="444" t="s">
        <v>43</v>
      </c>
      <c r="Q88" s="448">
        <v>123.72690919800029</v>
      </c>
      <c r="S88" s="445">
        <v>120.81399999999999</v>
      </c>
      <c r="T88" s="448"/>
      <c r="U88" s="411">
        <v>-1.1738337327912802</v>
      </c>
      <c r="V88" s="448"/>
      <c r="W88" s="448">
        <v>114.516472802531</v>
      </c>
      <c r="X88" s="448"/>
      <c r="Y88" s="445">
        <v>115.44199999999999</v>
      </c>
      <c r="Z88" s="448"/>
      <c r="AA88" s="411">
        <v>-2.4307375040146155</v>
      </c>
      <c r="AB88" s="435"/>
    </row>
    <row r="89" spans="1:29" s="431" customFormat="1" hidden="1">
      <c r="A89" s="443"/>
      <c r="B89" s="444" t="s">
        <v>44</v>
      </c>
      <c r="C89" s="445">
        <v>119.51920350575392</v>
      </c>
      <c r="D89" s="445"/>
      <c r="E89" s="445">
        <v>115.30500000000001</v>
      </c>
      <c r="F89" s="445"/>
      <c r="G89" s="411">
        <v>3.1544386691597026</v>
      </c>
      <c r="H89" s="411"/>
      <c r="I89" s="445">
        <v>97.52346826106735</v>
      </c>
      <c r="J89" s="411"/>
      <c r="K89" s="445">
        <v>92.26</v>
      </c>
      <c r="L89" s="445"/>
      <c r="M89" s="411">
        <v>7.546685939430688</v>
      </c>
      <c r="N89" s="448"/>
      <c r="O89" s="443"/>
      <c r="P89" s="444" t="s">
        <v>44</v>
      </c>
      <c r="Q89" s="448">
        <v>127.77128120709463</v>
      </c>
      <c r="S89" s="445">
        <v>123.80800000000001</v>
      </c>
      <c r="T89" s="448"/>
      <c r="U89" s="411">
        <v>2.4781896137864976</v>
      </c>
      <c r="V89" s="448"/>
      <c r="W89" s="448">
        <v>117.954674734393</v>
      </c>
      <c r="X89" s="448"/>
      <c r="Y89" s="445">
        <v>116.91200000000001</v>
      </c>
      <c r="Z89" s="448"/>
      <c r="AA89" s="411">
        <v>1.2733667122884356</v>
      </c>
      <c r="AB89" s="435"/>
    </row>
    <row r="90" spans="1:29" s="431" customFormat="1" hidden="1">
      <c r="A90" s="436"/>
      <c r="B90" s="436"/>
      <c r="C90" s="449"/>
      <c r="D90" s="437"/>
      <c r="E90" s="452"/>
      <c r="F90" s="437"/>
      <c r="G90" s="437"/>
      <c r="H90" s="437"/>
      <c r="I90" s="449"/>
      <c r="J90" s="437"/>
      <c r="K90" s="452"/>
      <c r="L90" s="437"/>
      <c r="M90" s="437"/>
      <c r="N90" s="435"/>
      <c r="O90" s="436"/>
      <c r="P90" s="436"/>
      <c r="R90" s="435"/>
      <c r="S90" s="377"/>
      <c r="T90" s="435"/>
      <c r="U90" s="437"/>
      <c r="V90" s="435"/>
      <c r="X90" s="435"/>
      <c r="Y90" s="377"/>
      <c r="Z90" s="435"/>
      <c r="AA90" s="437"/>
      <c r="AB90" s="435"/>
    </row>
    <row r="91" spans="1:29" s="431" customFormat="1" hidden="1">
      <c r="A91" s="9">
        <v>2021</v>
      </c>
      <c r="B91" s="6" t="s">
        <v>33</v>
      </c>
      <c r="C91" s="445">
        <v>120.04132339693793</v>
      </c>
      <c r="D91" s="445"/>
      <c r="E91" s="445">
        <v>116.033</v>
      </c>
      <c r="F91" s="445"/>
      <c r="G91" s="411">
        <v>0.63136897792810487</v>
      </c>
      <c r="H91" s="411"/>
      <c r="I91" s="445">
        <v>100.91992916746707</v>
      </c>
      <c r="J91" s="411"/>
      <c r="K91" s="445">
        <v>93.29</v>
      </c>
      <c r="L91" s="445"/>
      <c r="M91" s="411">
        <v>1.1164101452417015</v>
      </c>
      <c r="N91" s="435"/>
      <c r="O91" s="9">
        <v>2021</v>
      </c>
      <c r="P91" s="6" t="s">
        <v>33</v>
      </c>
      <c r="Q91" s="448">
        <v>127.51161374917127</v>
      </c>
      <c r="R91" s="449"/>
      <c r="S91" s="445">
        <v>124.568</v>
      </c>
      <c r="T91" s="448"/>
      <c r="U91" s="411">
        <v>0.61385370896871905</v>
      </c>
      <c r="V91" s="448"/>
      <c r="W91" s="448">
        <v>115.62075440686399</v>
      </c>
      <c r="X91" s="448"/>
      <c r="Y91" s="445">
        <v>116.526</v>
      </c>
      <c r="Z91" s="448"/>
      <c r="AA91" s="411">
        <v>-0.3301628575338782</v>
      </c>
      <c r="AB91" s="435"/>
    </row>
    <row r="92" spans="1:29" s="431" customFormat="1" hidden="1">
      <c r="A92" s="9"/>
      <c r="B92" s="6" t="s">
        <v>34</v>
      </c>
      <c r="C92" s="445">
        <v>112.38384852662816</v>
      </c>
      <c r="D92" s="445"/>
      <c r="E92" s="445">
        <v>119.70099999999999</v>
      </c>
      <c r="F92" s="445"/>
      <c r="G92" s="411">
        <v>3.1611696672498226</v>
      </c>
      <c r="H92" s="411"/>
      <c r="I92" s="445">
        <v>92.262184462666966</v>
      </c>
      <c r="J92" s="411"/>
      <c r="K92" s="445">
        <v>94.363</v>
      </c>
      <c r="L92" s="445"/>
      <c r="M92" s="411">
        <v>1.1501768678314761</v>
      </c>
      <c r="N92" s="435"/>
      <c r="O92" s="9"/>
      <c r="P92" s="6" t="s">
        <v>34</v>
      </c>
      <c r="Q92" s="448">
        <v>120.12565766521817</v>
      </c>
      <c r="R92" s="449"/>
      <c r="S92" s="445">
        <v>128.864</v>
      </c>
      <c r="T92" s="448"/>
      <c r="U92" s="411">
        <v>3.4487187720763046</v>
      </c>
      <c r="V92" s="448"/>
      <c r="W92" s="448">
        <v>108.962784055556</v>
      </c>
      <c r="X92" s="448"/>
      <c r="Y92" s="445">
        <v>120.42400000000001</v>
      </c>
      <c r="Z92" s="448"/>
      <c r="AA92" s="411">
        <v>3.345176183855969</v>
      </c>
      <c r="AB92" s="435"/>
    </row>
    <row r="93" spans="1:29" s="431" customFormat="1" hidden="1">
      <c r="A93" s="9"/>
      <c r="B93" s="6" t="s">
        <v>35</v>
      </c>
      <c r="C93" s="445">
        <v>120.62930403891379</v>
      </c>
      <c r="D93" s="445"/>
      <c r="E93" s="445">
        <v>118.36499999999999</v>
      </c>
      <c r="F93" s="445"/>
      <c r="G93" s="411">
        <v>-1.1161143181761162</v>
      </c>
      <c r="H93" s="411"/>
      <c r="I93" s="445">
        <v>98.267305516451856</v>
      </c>
      <c r="J93" s="411"/>
      <c r="K93" s="445">
        <v>93.036000000000001</v>
      </c>
      <c r="L93" s="445"/>
      <c r="M93" s="411">
        <v>-1.4062715259158836</v>
      </c>
      <c r="N93" s="435"/>
      <c r="O93" s="9"/>
      <c r="P93" s="6" t="s">
        <v>35</v>
      </c>
      <c r="Q93" s="448">
        <v>128.28519793201193</v>
      </c>
      <c r="S93" s="445">
        <v>127.401</v>
      </c>
      <c r="T93" s="448"/>
      <c r="U93" s="411">
        <v>-1.1353054382915388</v>
      </c>
      <c r="V93" s="448"/>
      <c r="W93" s="448">
        <v>126.609102935604</v>
      </c>
      <c r="X93" s="448"/>
      <c r="Y93" s="445">
        <v>122.694</v>
      </c>
      <c r="Z93" s="448"/>
      <c r="AA93" s="411">
        <v>1.8850063110343456</v>
      </c>
      <c r="AB93" s="435"/>
    </row>
    <row r="94" spans="1:29" hidden="1">
      <c r="A94" s="122"/>
      <c r="B94" s="6" t="s">
        <v>36</v>
      </c>
      <c r="C94" s="445">
        <v>115.2702862689315</v>
      </c>
      <c r="D94" s="445"/>
      <c r="E94" s="445">
        <v>120.73099999999999</v>
      </c>
      <c r="F94" s="445"/>
      <c r="G94" s="411">
        <v>1.9989017023613371</v>
      </c>
      <c r="H94" s="411"/>
      <c r="I94" s="445">
        <v>92.895218808176352</v>
      </c>
      <c r="J94" s="411"/>
      <c r="K94" s="445">
        <v>95.227000000000004</v>
      </c>
      <c r="L94" s="445"/>
      <c r="M94" s="411">
        <v>2.3550023646760536</v>
      </c>
      <c r="O94" s="122"/>
      <c r="P94" s="6" t="s">
        <v>36</v>
      </c>
      <c r="Q94" s="448">
        <v>122.8299617226544</v>
      </c>
      <c r="R94" s="431"/>
      <c r="S94" s="445">
        <v>130.20500000000001</v>
      </c>
      <c r="T94" s="448"/>
      <c r="U94" s="411">
        <v>2.2009246395240325</v>
      </c>
      <c r="V94" s="448"/>
      <c r="W94" s="448">
        <v>122.29268674465401</v>
      </c>
      <c r="X94" s="448"/>
      <c r="Y94" s="445">
        <v>121.916</v>
      </c>
      <c r="Z94" s="448"/>
      <c r="AA94" s="411">
        <v>-0.6340978368950374</v>
      </c>
    </row>
    <row r="95" spans="1:29" hidden="1">
      <c r="A95" s="122"/>
      <c r="B95" s="6" t="s">
        <v>37</v>
      </c>
      <c r="C95" s="445">
        <v>115.33119166000932</v>
      </c>
      <c r="D95" s="445"/>
      <c r="E95" s="445">
        <v>118.745</v>
      </c>
      <c r="F95" s="445"/>
      <c r="G95" s="411">
        <v>-1.6449793342223558</v>
      </c>
      <c r="H95" s="411"/>
      <c r="I95" s="445">
        <v>99.423229146230369</v>
      </c>
      <c r="J95" s="411"/>
      <c r="K95" s="445">
        <v>98.778000000000006</v>
      </c>
      <c r="L95" s="445"/>
      <c r="M95" s="411">
        <v>3.7289844266856988</v>
      </c>
      <c r="N95" s="437"/>
      <c r="O95" s="122"/>
      <c r="P95" s="6" t="s">
        <v>37</v>
      </c>
      <c r="Q95" s="448">
        <v>120.4247283857505</v>
      </c>
      <c r="R95" s="431"/>
      <c r="S95" s="445">
        <v>126.373</v>
      </c>
      <c r="T95" s="448"/>
      <c r="U95" s="411">
        <v>-2.9430513421143729</v>
      </c>
      <c r="V95" s="448"/>
      <c r="W95" s="448">
        <v>123.225271001038</v>
      </c>
      <c r="X95" s="448"/>
      <c r="Y95" s="445">
        <v>119.29300000000001</v>
      </c>
      <c r="Z95" s="448"/>
      <c r="AA95" s="411">
        <v>-2.1514813478132453</v>
      </c>
    </row>
    <row r="96" spans="1:29" hidden="1">
      <c r="A96" s="122"/>
      <c r="B96" s="6" t="s">
        <v>38</v>
      </c>
      <c r="C96" s="445">
        <v>116.94581141917506</v>
      </c>
      <c r="D96" s="445"/>
      <c r="E96" s="445">
        <v>116.88200000000001</v>
      </c>
      <c r="F96" s="445"/>
      <c r="G96" s="411">
        <v>-1.5689081645543013</v>
      </c>
      <c r="H96" s="411"/>
      <c r="I96" s="445">
        <v>92.316372619470599</v>
      </c>
      <c r="J96" s="411"/>
      <c r="K96" s="445">
        <v>94.95</v>
      </c>
      <c r="L96" s="445"/>
      <c r="M96" s="411">
        <v>-3.8753568608394602</v>
      </c>
      <c r="N96" s="437"/>
      <c r="O96" s="122"/>
      <c r="P96" s="6" t="s">
        <v>38</v>
      </c>
      <c r="Q96" s="448">
        <v>126.88134608796533</v>
      </c>
      <c r="R96" s="431"/>
      <c r="S96" s="445">
        <v>125.705</v>
      </c>
      <c r="T96" s="448"/>
      <c r="U96" s="411">
        <v>-0.52859392433511232</v>
      </c>
      <c r="V96" s="448"/>
      <c r="W96" s="448">
        <v>108.017943194635</v>
      </c>
      <c r="X96" s="448"/>
      <c r="Y96" s="445">
        <v>109.776</v>
      </c>
      <c r="Z96" s="448"/>
      <c r="AA96" s="411">
        <v>-7.9778360842631173</v>
      </c>
    </row>
    <row r="97" spans="1:27" hidden="1">
      <c r="A97" s="122"/>
      <c r="B97" s="6" t="s">
        <v>39</v>
      </c>
      <c r="C97" s="445">
        <v>110.60706924645986</v>
      </c>
      <c r="D97" s="445"/>
      <c r="E97" s="445">
        <v>113.621</v>
      </c>
      <c r="F97" s="445"/>
      <c r="G97" s="411">
        <v>-2.7899933266028967</v>
      </c>
      <c r="H97" s="411"/>
      <c r="I97" s="445">
        <v>86.926335669991303</v>
      </c>
      <c r="J97" s="411"/>
      <c r="K97" s="445">
        <v>89.72</v>
      </c>
      <c r="L97" s="445"/>
      <c r="M97" s="411">
        <v>-5.5081621906266491</v>
      </c>
      <c r="N97" s="437"/>
      <c r="O97" s="122"/>
      <c r="P97" s="6" t="s">
        <v>39</v>
      </c>
      <c r="Q97" s="448">
        <v>119.11191019946612</v>
      </c>
      <c r="R97" s="431"/>
      <c r="S97" s="445">
        <v>121.724</v>
      </c>
      <c r="T97" s="448"/>
      <c r="U97" s="411">
        <v>-3.1669384670458527</v>
      </c>
      <c r="V97" s="448"/>
      <c r="W97" s="448">
        <v>112.837863019659</v>
      </c>
      <c r="X97" s="448"/>
      <c r="Y97" s="445">
        <v>110.057</v>
      </c>
      <c r="Z97" s="448"/>
      <c r="AA97" s="411">
        <v>0.25597580527620778</v>
      </c>
    </row>
    <row r="98" spans="1:27" hidden="1">
      <c r="A98" s="122"/>
      <c r="B98" s="6" t="s">
        <v>40</v>
      </c>
      <c r="C98" s="445">
        <v>114.45191109488513</v>
      </c>
      <c r="D98" s="445"/>
      <c r="E98" s="445">
        <v>114.128</v>
      </c>
      <c r="F98" s="445"/>
      <c r="G98" s="411">
        <v>0.44622032898848829</v>
      </c>
      <c r="H98" s="411"/>
      <c r="I98" s="445">
        <v>84.255907226233148</v>
      </c>
      <c r="J98" s="411"/>
      <c r="K98" s="445">
        <v>89.478999999999999</v>
      </c>
      <c r="L98" s="445"/>
      <c r="M98" s="411">
        <v>-0.26861346411057241</v>
      </c>
      <c r="N98" s="437"/>
      <c r="O98" s="122"/>
      <c r="P98" s="6" t="s">
        <v>40</v>
      </c>
      <c r="Q98" s="448">
        <v>125.4200410367948</v>
      </c>
      <c r="R98" s="431"/>
      <c r="S98" s="445">
        <v>123.182</v>
      </c>
      <c r="T98" s="448"/>
      <c r="U98" s="411">
        <v>1.1977917255430413</v>
      </c>
      <c r="V98" s="448"/>
      <c r="W98" s="448">
        <v>116.0234835624</v>
      </c>
      <c r="X98" s="448"/>
      <c r="Y98" s="445">
        <v>113</v>
      </c>
      <c r="Z98" s="448"/>
      <c r="AA98" s="411">
        <v>2.6740688915743505</v>
      </c>
    </row>
    <row r="99" spans="1:27" hidden="1">
      <c r="A99" s="122"/>
      <c r="B99" s="6" t="s">
        <v>41</v>
      </c>
      <c r="C99" s="445">
        <v>118.2719532930237</v>
      </c>
      <c r="D99" s="389"/>
      <c r="E99" s="445">
        <v>116.78</v>
      </c>
      <c r="F99" s="389"/>
      <c r="G99" s="411">
        <v>2.3237067152670647</v>
      </c>
      <c r="H99" s="451"/>
      <c r="I99" s="445">
        <v>80.204696216059716</v>
      </c>
      <c r="J99" s="451"/>
      <c r="K99" s="445">
        <v>86.769000000000005</v>
      </c>
      <c r="L99" s="389"/>
      <c r="M99" s="411">
        <v>-3.0286435923512727</v>
      </c>
      <c r="O99" s="122"/>
      <c r="P99" s="6" t="s">
        <v>41</v>
      </c>
      <c r="Q99" s="448">
        <v>132.32854515193196</v>
      </c>
      <c r="R99" s="433"/>
      <c r="S99" s="445">
        <v>127.55500000000001</v>
      </c>
      <c r="T99" s="453"/>
      <c r="U99" s="451">
        <v>3.5500316604698696</v>
      </c>
      <c r="V99" s="453"/>
      <c r="W99" s="448">
        <v>117.88611259863799</v>
      </c>
      <c r="X99" s="453"/>
      <c r="Y99" s="445">
        <v>119.357</v>
      </c>
      <c r="Z99" s="453"/>
      <c r="AA99" s="451">
        <v>5.6256637168141594</v>
      </c>
    </row>
    <row r="100" spans="1:27" hidden="1">
      <c r="A100" s="122"/>
      <c r="B100" s="6" t="s">
        <v>42</v>
      </c>
      <c r="C100" s="445">
        <v>124.3903563980648</v>
      </c>
      <c r="D100" s="445"/>
      <c r="E100" s="445">
        <v>120.23</v>
      </c>
      <c r="F100" s="445"/>
      <c r="G100" s="411">
        <v>2.9542729919506741</v>
      </c>
      <c r="H100" s="411"/>
      <c r="I100" s="445">
        <v>87.789027622777311</v>
      </c>
      <c r="J100" s="411"/>
      <c r="K100" s="445">
        <v>87.358000000000004</v>
      </c>
      <c r="L100" s="445"/>
      <c r="M100" s="411">
        <v>0.67881386209360528</v>
      </c>
      <c r="O100" s="122"/>
      <c r="P100" s="6" t="s">
        <v>42</v>
      </c>
      <c r="Q100" s="448">
        <v>137.61970530515174</v>
      </c>
      <c r="R100" s="431"/>
      <c r="S100" s="445">
        <v>132.11799999999999</v>
      </c>
      <c r="T100" s="448"/>
      <c r="U100" s="411">
        <v>3.5772803888518609</v>
      </c>
      <c r="V100" s="448"/>
      <c r="W100" s="448">
        <v>126.97014461091101</v>
      </c>
      <c r="X100" s="448"/>
      <c r="Y100" s="445">
        <v>123.26600000000001</v>
      </c>
      <c r="Z100" s="448"/>
      <c r="AA100" s="411">
        <v>3.2750488031703355</v>
      </c>
    </row>
    <row r="101" spans="1:27" hidden="1">
      <c r="A101" s="122"/>
      <c r="B101" s="6" t="s">
        <v>43</v>
      </c>
      <c r="C101" s="445">
        <v>124.94195681400605</v>
      </c>
      <c r="D101" s="445"/>
      <c r="E101" s="445">
        <v>121.88800000000001</v>
      </c>
      <c r="F101" s="445"/>
      <c r="G101" s="411">
        <v>1.3790235382184193</v>
      </c>
      <c r="H101" s="411"/>
      <c r="I101" s="445">
        <v>91.382451785090382</v>
      </c>
      <c r="J101" s="411"/>
      <c r="K101" s="445">
        <v>88.637</v>
      </c>
      <c r="L101" s="445"/>
      <c r="M101" s="411">
        <v>1.4640902951074821</v>
      </c>
      <c r="O101" s="122"/>
      <c r="P101" s="6" t="s">
        <v>43</v>
      </c>
      <c r="Q101" s="448">
        <v>137.71997643413383</v>
      </c>
      <c r="R101" s="431"/>
      <c r="S101" s="445">
        <v>133.822</v>
      </c>
      <c r="T101" s="448"/>
      <c r="U101" s="411">
        <v>1.2897561270985136</v>
      </c>
      <c r="V101" s="448"/>
      <c r="W101" s="448">
        <v>120.61900853552901</v>
      </c>
      <c r="X101" s="448"/>
      <c r="Y101" s="445">
        <v>122.578</v>
      </c>
      <c r="Z101" s="448"/>
      <c r="AA101" s="411">
        <v>-0.55814255350217934</v>
      </c>
    </row>
    <row r="102" spans="1:27" hidden="1">
      <c r="A102" s="122"/>
      <c r="B102" s="6" t="s">
        <v>44</v>
      </c>
      <c r="C102" s="445">
        <v>126.59470083967578</v>
      </c>
      <c r="D102" s="445"/>
      <c r="E102" s="445">
        <v>122.476</v>
      </c>
      <c r="F102" s="445"/>
      <c r="G102" s="411">
        <v>0.48241008138619179</v>
      </c>
      <c r="H102" s="411"/>
      <c r="I102" s="445">
        <v>95.118874790367386</v>
      </c>
      <c r="J102" s="411"/>
      <c r="K102" s="445">
        <v>90.387</v>
      </c>
      <c r="L102" s="445"/>
      <c r="M102" s="411">
        <v>1.974344799575789</v>
      </c>
      <c r="O102" s="122"/>
      <c r="P102" s="6" t="s">
        <v>44</v>
      </c>
      <c r="Q102" s="448">
        <v>138.45694673636049</v>
      </c>
      <c r="R102" s="431"/>
      <c r="S102" s="445">
        <v>134.374</v>
      </c>
      <c r="T102" s="448"/>
      <c r="U102" s="411">
        <v>0.41248823063470752</v>
      </c>
      <c r="V102" s="448"/>
      <c r="W102" s="448">
        <v>123.80325816588601</v>
      </c>
      <c r="X102" s="448"/>
      <c r="Y102" s="445">
        <v>123.90300000000001</v>
      </c>
      <c r="Z102" s="448"/>
      <c r="AA102" s="411">
        <v>1.0809443782734149</v>
      </c>
    </row>
    <row r="103" spans="1:27" hidden="1">
      <c r="A103" s="122"/>
      <c r="B103" s="6"/>
      <c r="C103" s="445"/>
      <c r="D103" s="445"/>
      <c r="E103" s="445"/>
      <c r="F103" s="445"/>
      <c r="G103" s="411"/>
      <c r="H103" s="411"/>
      <c r="I103" s="445"/>
      <c r="J103" s="411"/>
      <c r="K103" s="445"/>
      <c r="L103" s="445"/>
      <c r="M103" s="411"/>
      <c r="O103" s="122"/>
      <c r="P103" s="6"/>
      <c r="Q103" s="448"/>
      <c r="R103" s="431"/>
      <c r="S103" s="445"/>
      <c r="T103" s="448"/>
      <c r="U103" s="411"/>
      <c r="V103" s="448"/>
      <c r="W103" s="448"/>
      <c r="X103" s="448"/>
      <c r="Y103" s="445"/>
      <c r="Z103" s="448"/>
      <c r="AA103" s="411"/>
    </row>
    <row r="104" spans="1:27" hidden="1">
      <c r="A104" s="9">
        <v>2022</v>
      </c>
      <c r="B104" s="6" t="s">
        <v>33</v>
      </c>
      <c r="C104" s="445">
        <v>125.59640741701857</v>
      </c>
      <c r="D104" s="445"/>
      <c r="E104" s="445">
        <v>122.249</v>
      </c>
      <c r="F104" s="445"/>
      <c r="G104" s="411">
        <v>-0.18534243443613718</v>
      </c>
      <c r="H104" s="411"/>
      <c r="I104" s="445">
        <v>97.544141867740237</v>
      </c>
      <c r="J104" s="411"/>
      <c r="K104" s="445">
        <v>90.203999999999994</v>
      </c>
      <c r="L104" s="445"/>
      <c r="M104" s="411">
        <v>-0.20246274353613103</v>
      </c>
      <c r="O104" s="9">
        <v>2022</v>
      </c>
      <c r="P104" s="6" t="s">
        <v>33</v>
      </c>
      <c r="Q104" s="448">
        <v>136.14167976262885</v>
      </c>
      <c r="R104" s="431"/>
      <c r="S104" s="445">
        <v>134.012</v>
      </c>
      <c r="T104" s="448"/>
      <c r="U104" s="411">
        <v>-0.26939735365472472</v>
      </c>
      <c r="V104" s="448"/>
      <c r="W104" s="448">
        <v>123.384546256251</v>
      </c>
      <c r="X104" s="448"/>
      <c r="Y104" s="445">
        <v>124.56100000000001</v>
      </c>
      <c r="Z104" s="448"/>
      <c r="AA104" s="464">
        <v>0.53106058771781761</v>
      </c>
    </row>
    <row r="105" spans="1:27" ht="15" hidden="1" customHeight="1">
      <c r="A105" s="9"/>
      <c r="B105" s="6" t="s">
        <v>34</v>
      </c>
      <c r="C105" s="445">
        <v>116.59641661756048</v>
      </c>
      <c r="D105" s="445"/>
      <c r="E105" s="445">
        <v>123.355</v>
      </c>
      <c r="F105" s="445"/>
      <c r="G105" s="411">
        <v>0.90471087698058739</v>
      </c>
      <c r="H105" s="411"/>
      <c r="I105" s="445">
        <v>91.627762387262081</v>
      </c>
      <c r="J105" s="411"/>
      <c r="K105" s="445">
        <v>92.947000000000003</v>
      </c>
      <c r="L105" s="445"/>
      <c r="M105" s="411">
        <v>3.0408851048734107</v>
      </c>
      <c r="O105" s="9"/>
      <c r="P105" s="6" t="s">
        <v>34</v>
      </c>
      <c r="Q105" s="448">
        <v>126.38587570078234</v>
      </c>
      <c r="R105" s="431"/>
      <c r="S105" s="445">
        <v>134.81800000000001</v>
      </c>
      <c r="T105" s="448"/>
      <c r="U105" s="411">
        <v>0.60143867713340171</v>
      </c>
      <c r="V105" s="448"/>
      <c r="W105" s="448">
        <v>110.46515457998601</v>
      </c>
      <c r="X105" s="448"/>
      <c r="Y105" s="445">
        <v>121.47199999999999</v>
      </c>
      <c r="Z105" s="448"/>
      <c r="AA105" s="411">
        <v>-2.4799094419601744</v>
      </c>
    </row>
    <row r="106" spans="1:27" ht="15" hidden="1" customHeight="1">
      <c r="A106" s="9"/>
      <c r="B106" s="6" t="s">
        <v>35</v>
      </c>
      <c r="C106" s="445">
        <v>126.60098352804475</v>
      </c>
      <c r="D106" s="445"/>
      <c r="E106" s="445">
        <v>124.059</v>
      </c>
      <c r="F106" s="445"/>
      <c r="G106" s="411">
        <v>0.57071055084915656</v>
      </c>
      <c r="H106" s="411"/>
      <c r="I106" s="445">
        <v>97.875551578848814</v>
      </c>
      <c r="J106" s="411"/>
      <c r="K106" s="445">
        <v>92.596000000000004</v>
      </c>
      <c r="L106" s="445"/>
      <c r="M106" s="411">
        <v>-0.37763456593542344</v>
      </c>
      <c r="O106" s="9"/>
      <c r="P106" s="6" t="s">
        <v>35</v>
      </c>
      <c r="Q106" s="448">
        <v>137.17219024079421</v>
      </c>
      <c r="R106" s="431"/>
      <c r="S106" s="445">
        <v>135.904</v>
      </c>
      <c r="T106" s="448"/>
      <c r="U106" s="411">
        <v>0.80553041878678755</v>
      </c>
      <c r="V106" s="448"/>
      <c r="W106" s="448">
        <v>126.679818333675</v>
      </c>
      <c r="X106" s="448"/>
      <c r="Y106" s="445">
        <v>122.747</v>
      </c>
      <c r="Z106" s="448"/>
      <c r="AA106" s="411">
        <v>1.0496246048472102</v>
      </c>
    </row>
    <row r="107" spans="1:27" ht="15" hidden="1" customHeight="1">
      <c r="A107" s="122"/>
      <c r="B107" s="6" t="s">
        <v>36</v>
      </c>
      <c r="C107" s="445">
        <v>120.26882683529389</v>
      </c>
      <c r="D107" s="445"/>
      <c r="E107" s="445">
        <v>126.849</v>
      </c>
      <c r="F107" s="445"/>
      <c r="G107" s="464">
        <v>2.2489299446231286</v>
      </c>
      <c r="H107" s="411"/>
      <c r="I107" s="445">
        <v>91.521507942648284</v>
      </c>
      <c r="J107" s="411"/>
      <c r="K107" s="445">
        <v>93.802000000000007</v>
      </c>
      <c r="L107" s="445"/>
      <c r="M107" s="411">
        <v>1.3024320704998047</v>
      </c>
      <c r="O107" s="122"/>
      <c r="P107" s="6" t="s">
        <v>36</v>
      </c>
      <c r="Q107" s="448">
        <v>130.43083357617877</v>
      </c>
      <c r="R107" s="431"/>
      <c r="S107" s="445">
        <v>139.441</v>
      </c>
      <c r="T107" s="448"/>
      <c r="U107" s="411">
        <v>2.6025724040499369</v>
      </c>
      <c r="V107" s="448"/>
      <c r="W107" s="448">
        <v>124.65361345794599</v>
      </c>
      <c r="X107" s="448"/>
      <c r="Y107" s="445">
        <v>124.389</v>
      </c>
      <c r="Z107" s="448"/>
      <c r="AA107" s="411">
        <v>1.3377109012847654</v>
      </c>
    </row>
    <row r="108" spans="1:27" ht="15" hidden="1" customHeight="1">
      <c r="A108" s="122"/>
      <c r="B108" s="6" t="s">
        <v>37</v>
      </c>
      <c r="C108" s="445">
        <v>119.52740270305286</v>
      </c>
      <c r="D108" s="445"/>
      <c r="E108" s="445">
        <v>123.309</v>
      </c>
      <c r="F108" s="445"/>
      <c r="G108" s="411">
        <v>-2.7907196745737082</v>
      </c>
      <c r="H108" s="411"/>
      <c r="I108" s="445">
        <v>92.266118830927766</v>
      </c>
      <c r="J108" s="411"/>
      <c r="K108" s="445">
        <v>92.688000000000002</v>
      </c>
      <c r="L108" s="445"/>
      <c r="M108" s="411">
        <v>-1.1876079401292117</v>
      </c>
      <c r="O108" s="122"/>
      <c r="P108" s="6" t="s">
        <v>37</v>
      </c>
      <c r="Q108" s="448">
        <v>128.77236886115296</v>
      </c>
      <c r="R108" s="431"/>
      <c r="S108" s="445">
        <v>135.095</v>
      </c>
      <c r="T108" s="448"/>
      <c r="U108" s="411">
        <v>-3.1167303734195855</v>
      </c>
      <c r="V108" s="448"/>
      <c r="W108" s="448">
        <v>127.728077709796</v>
      </c>
      <c r="X108" s="448"/>
      <c r="Y108" s="445">
        <v>123.127</v>
      </c>
      <c r="Z108" s="448"/>
      <c r="AA108" s="411">
        <v>-1.0145591651994863</v>
      </c>
    </row>
    <row r="109" spans="1:27" ht="15" hidden="1" customHeight="1">
      <c r="A109" s="122"/>
      <c r="B109" s="6" t="s">
        <v>38</v>
      </c>
      <c r="C109" s="445">
        <v>130.98930657421863</v>
      </c>
      <c r="D109" s="445"/>
      <c r="E109" s="445">
        <v>130.29300000000001</v>
      </c>
      <c r="F109" s="445"/>
      <c r="G109" s="411">
        <v>5.6638201591124897</v>
      </c>
      <c r="H109" s="411"/>
      <c r="I109" s="445">
        <v>94.098693044479674</v>
      </c>
      <c r="J109" s="411"/>
      <c r="K109" s="445">
        <v>96.320999999999998</v>
      </c>
      <c r="L109" s="445"/>
      <c r="M109" s="411">
        <v>3.9196012428793381</v>
      </c>
      <c r="O109" s="122"/>
      <c r="P109" s="6" t="s">
        <v>38</v>
      </c>
      <c r="Q109" s="448">
        <v>145.19731189851109</v>
      </c>
      <c r="R109" s="431"/>
      <c r="S109" s="445">
        <v>142.82300000000001</v>
      </c>
      <c r="T109" s="448"/>
      <c r="U109" s="411">
        <v>5.7204189644324543</v>
      </c>
      <c r="V109" s="448"/>
      <c r="W109" s="448">
        <v>124.569180663216</v>
      </c>
      <c r="X109" s="448"/>
      <c r="Y109" s="445">
        <v>126.379</v>
      </c>
      <c r="Z109" s="448"/>
      <c r="AA109" s="411">
        <v>2.6411753717706148</v>
      </c>
    </row>
    <row r="110" spans="1:27" ht="15" hidden="1" customHeight="1">
      <c r="A110" s="122"/>
      <c r="B110" s="6" t="s">
        <v>39</v>
      </c>
      <c r="C110" s="445">
        <v>125.07695921217226</v>
      </c>
      <c r="D110" s="445"/>
      <c r="E110" s="445">
        <v>128.22800000000001</v>
      </c>
      <c r="F110" s="445"/>
      <c r="G110" s="411">
        <v>-1.5848894414895653</v>
      </c>
      <c r="H110" s="411"/>
      <c r="I110" s="445">
        <v>92.006426434169668</v>
      </c>
      <c r="J110" s="411"/>
      <c r="K110" s="445">
        <v>94.748000000000005</v>
      </c>
      <c r="L110" s="445"/>
      <c r="M110" s="411">
        <v>-1.6330810518993815</v>
      </c>
      <c r="O110" s="122"/>
      <c r="P110" s="6" t="s">
        <v>39</v>
      </c>
      <c r="Q110" s="448">
        <v>136.87814567556254</v>
      </c>
      <c r="R110" s="431"/>
      <c r="S110" s="445">
        <v>140.01300000000001</v>
      </c>
      <c r="T110" s="448"/>
      <c r="U110" s="411">
        <v>-1.9674702253838774</v>
      </c>
      <c r="V110" s="448"/>
      <c r="W110" s="448">
        <v>128.976209655102</v>
      </c>
      <c r="X110" s="448"/>
      <c r="Y110" s="445">
        <v>125.419</v>
      </c>
      <c r="Z110" s="448"/>
      <c r="AA110" s="411">
        <v>-0.75961987355495353</v>
      </c>
    </row>
    <row r="111" spans="1:27" ht="15" hidden="1" customHeight="1">
      <c r="A111" s="122"/>
      <c r="B111" s="6" t="s">
        <v>40</v>
      </c>
      <c r="C111" s="445">
        <v>129.96023430085549</v>
      </c>
      <c r="D111" s="445"/>
      <c r="E111" s="445">
        <v>129.24199999999999</v>
      </c>
      <c r="F111" s="445"/>
      <c r="G111" s="411">
        <v>0.79077892503975988</v>
      </c>
      <c r="H111" s="411"/>
      <c r="I111" s="445">
        <v>90.789019167435399</v>
      </c>
      <c r="J111" s="411"/>
      <c r="K111" s="445">
        <v>97.037000000000006</v>
      </c>
      <c r="L111" s="445"/>
      <c r="M111" s="411">
        <v>2.4158821294380886</v>
      </c>
      <c r="O111" s="122"/>
      <c r="P111" s="6" t="s">
        <v>40</v>
      </c>
      <c r="Q111" s="448">
        <v>144.49632755407629</v>
      </c>
      <c r="R111" s="431"/>
      <c r="S111" s="445">
        <v>141.31299999999999</v>
      </c>
      <c r="T111" s="448"/>
      <c r="U111" s="411">
        <v>0.92848521208743762</v>
      </c>
      <c r="V111" s="448"/>
      <c r="W111" s="448">
        <v>128.82166572116799</v>
      </c>
      <c r="X111" s="448"/>
      <c r="Y111" s="445">
        <v>125.708</v>
      </c>
      <c r="Z111" s="448"/>
      <c r="AA111" s="411">
        <v>0.23042760666247375</v>
      </c>
    </row>
    <row r="112" spans="1:27" ht="15" hidden="1" customHeight="1">
      <c r="A112" s="122"/>
      <c r="B112" s="6" t="s">
        <v>41</v>
      </c>
      <c r="C112" s="445">
        <v>131.33712189871554</v>
      </c>
      <c r="D112" s="445"/>
      <c r="E112" s="445">
        <v>129.37</v>
      </c>
      <c r="F112" s="445"/>
      <c r="G112" s="411">
        <v>9.9039012085853528E-2</v>
      </c>
      <c r="H112" s="411"/>
      <c r="I112" s="445">
        <v>93.396168543634303</v>
      </c>
      <c r="J112" s="411"/>
      <c r="K112" s="445">
        <v>101.276</v>
      </c>
      <c r="L112" s="445"/>
      <c r="M112" s="411">
        <v>4.3684367818460856</v>
      </c>
      <c r="O112" s="122"/>
      <c r="P112" s="6" t="s">
        <v>41</v>
      </c>
      <c r="Q112" s="448">
        <v>146.10992703432643</v>
      </c>
      <c r="R112" s="431"/>
      <c r="S112" s="445">
        <v>140.553</v>
      </c>
      <c r="T112" s="448"/>
      <c r="U112" s="411">
        <v>-0.53781322312879354</v>
      </c>
      <c r="V112" s="448"/>
      <c r="W112" s="448">
        <v>123.08025145936701</v>
      </c>
      <c r="X112" s="448"/>
      <c r="Y112" s="445">
        <v>124.58</v>
      </c>
      <c r="Z112" s="448"/>
      <c r="AA112" s="411">
        <v>-0.8973175931523798</v>
      </c>
    </row>
    <row r="113" spans="1:27" ht="15" hidden="1" customHeight="1">
      <c r="A113" s="122"/>
      <c r="B113" s="6" t="s">
        <v>42</v>
      </c>
      <c r="C113" s="445">
        <v>130.29909996577206</v>
      </c>
      <c r="D113" s="445"/>
      <c r="E113" s="445">
        <v>126.123</v>
      </c>
      <c r="F113" s="445"/>
      <c r="G113" s="411">
        <v>-2.5098554533508519</v>
      </c>
      <c r="H113" s="411"/>
      <c r="I113" s="445">
        <v>95.937486477421018</v>
      </c>
      <c r="J113" s="411"/>
      <c r="K113" s="445">
        <v>94.552000000000007</v>
      </c>
      <c r="L113" s="445"/>
      <c r="M113" s="411">
        <v>-6.6392827520834032</v>
      </c>
      <c r="O113" s="122"/>
      <c r="P113" s="6" t="s">
        <v>42</v>
      </c>
      <c r="Q113" s="448">
        <v>143.41436551946742</v>
      </c>
      <c r="R113" s="431"/>
      <c r="S113" s="445">
        <v>138.18899999999999</v>
      </c>
      <c r="T113" s="448"/>
      <c r="U113" s="411">
        <v>-1.6819278137072899</v>
      </c>
      <c r="V113" s="448"/>
      <c r="W113" s="448">
        <v>125.544279466345</v>
      </c>
      <c r="X113" s="448"/>
      <c r="Y113" s="445">
        <v>122.294</v>
      </c>
      <c r="Z113" s="448"/>
      <c r="AA113" s="411">
        <v>-1.834965484026327</v>
      </c>
    </row>
    <row r="114" spans="1:27" ht="15" hidden="1" customHeight="1">
      <c r="A114" s="122"/>
      <c r="B114" s="6" t="s">
        <v>43</v>
      </c>
      <c r="C114" s="445">
        <v>131.29405593061225</v>
      </c>
      <c r="D114" s="445"/>
      <c r="E114" s="445">
        <v>127.845</v>
      </c>
      <c r="F114" s="445"/>
      <c r="G114" s="411">
        <v>1.3653338407744826</v>
      </c>
      <c r="H114" s="411"/>
      <c r="I114" s="445">
        <v>98.380915506633428</v>
      </c>
      <c r="J114" s="411"/>
      <c r="K114" s="445">
        <v>95.52</v>
      </c>
      <c r="L114" s="445"/>
      <c r="M114" s="411">
        <v>1.0237752770961777</v>
      </c>
      <c r="O114" s="122"/>
      <c r="P114" s="6" t="s">
        <v>43</v>
      </c>
      <c r="Q114" s="448">
        <v>144.38155833455482</v>
      </c>
      <c r="R114" s="431"/>
      <c r="S114" s="445">
        <v>139.97900000000001</v>
      </c>
      <c r="T114" s="448"/>
      <c r="U114" s="411">
        <v>1.2953274139041753</v>
      </c>
      <c r="V114" s="448"/>
      <c r="W114" s="448">
        <v>121.320906161614</v>
      </c>
      <c r="X114" s="448"/>
      <c r="Y114" s="445">
        <v>123.702</v>
      </c>
      <c r="Z114" s="448"/>
      <c r="AA114" s="411">
        <v>1.1513238588973991</v>
      </c>
    </row>
    <row r="115" spans="1:27" ht="15" hidden="1" customHeight="1">
      <c r="A115" s="122"/>
      <c r="B115" s="6" t="s">
        <v>44</v>
      </c>
      <c r="C115" s="445">
        <v>130.16362666673768</v>
      </c>
      <c r="D115" s="445"/>
      <c r="E115" s="445">
        <v>126.652</v>
      </c>
      <c r="F115" s="445"/>
      <c r="G115" s="411">
        <v>-0.93316124995111238</v>
      </c>
      <c r="H115" s="411"/>
      <c r="I115" s="445">
        <v>98.346981386600007</v>
      </c>
      <c r="J115" s="411"/>
      <c r="K115" s="445">
        <v>93.4</v>
      </c>
      <c r="L115" s="445"/>
      <c r="M115" s="411">
        <v>-2.2194304857621319</v>
      </c>
      <c r="O115" s="122"/>
      <c r="P115" s="6" t="s">
        <v>44</v>
      </c>
      <c r="Q115" s="448">
        <v>142.63600027152225</v>
      </c>
      <c r="R115" s="431"/>
      <c r="S115" s="445">
        <v>139.279</v>
      </c>
      <c r="T115" s="448"/>
      <c r="U115" s="411">
        <v>-0.5000750112516954</v>
      </c>
      <c r="V115" s="448"/>
      <c r="W115" s="448">
        <v>122.371184974333</v>
      </c>
      <c r="X115" s="448"/>
      <c r="Y115" s="445">
        <v>123.18</v>
      </c>
      <c r="Z115" s="448"/>
      <c r="AA115" s="411">
        <v>-0.42198185963039236</v>
      </c>
    </row>
    <row r="116" spans="1:27" ht="15" hidden="1" customHeight="1">
      <c r="A116" s="122"/>
      <c r="B116" s="6"/>
      <c r="C116" s="445"/>
      <c r="D116" s="445"/>
      <c r="E116" s="445"/>
      <c r="F116" s="445"/>
      <c r="G116" s="411"/>
      <c r="H116" s="411"/>
      <c r="I116" s="445"/>
      <c r="J116" s="411"/>
      <c r="K116" s="445"/>
      <c r="L116" s="445"/>
      <c r="M116" s="411"/>
      <c r="O116" s="122"/>
      <c r="P116" s="6"/>
      <c r="Q116" s="448"/>
      <c r="R116" s="431"/>
      <c r="S116" s="445"/>
      <c r="T116" s="448"/>
      <c r="U116" s="411"/>
      <c r="V116" s="448"/>
      <c r="W116" s="448"/>
      <c r="X116" s="448"/>
      <c r="Y116" s="445"/>
      <c r="Z116" s="448"/>
      <c r="AA116" s="411"/>
    </row>
    <row r="117" spans="1:27" ht="15" customHeight="1">
      <c r="A117" s="9">
        <v>2023</v>
      </c>
      <c r="B117" s="6" t="s">
        <v>33</v>
      </c>
      <c r="C117" s="445">
        <v>127.61293952954652</v>
      </c>
      <c r="D117" s="445"/>
      <c r="E117" s="445">
        <v>124.527</v>
      </c>
      <c r="F117" s="445"/>
      <c r="G117" s="411">
        <v>-1.6778258535198773</v>
      </c>
      <c r="H117" s="411"/>
      <c r="I117" s="445">
        <v>101.55924989356389</v>
      </c>
      <c r="J117" s="411"/>
      <c r="K117" s="445">
        <v>93.159000000000006</v>
      </c>
      <c r="L117" s="445"/>
      <c r="M117" s="411">
        <v>-0.25802997858673393</v>
      </c>
      <c r="O117" s="9">
        <v>2023</v>
      </c>
      <c r="P117" s="6" t="s">
        <v>33</v>
      </c>
      <c r="Q117" s="448">
        <v>137.94028020037521</v>
      </c>
      <c r="R117" s="431"/>
      <c r="S117" s="445">
        <v>136.40899999999999</v>
      </c>
      <c r="T117" s="448"/>
      <c r="U117" s="411">
        <v>-2.0606121525858185</v>
      </c>
      <c r="V117" s="448"/>
      <c r="W117" s="448">
        <v>120.054576157035</v>
      </c>
      <c r="X117" s="448"/>
      <c r="Y117" s="445">
        <v>121.30200000000001</v>
      </c>
      <c r="Z117" s="448"/>
      <c r="AA117" s="411">
        <v>-1.5245981490501777</v>
      </c>
    </row>
    <row r="118" spans="1:27" ht="15" customHeight="1">
      <c r="A118" s="9"/>
      <c r="B118" s="6" t="s">
        <v>34</v>
      </c>
      <c r="C118" s="445">
        <v>121.11754228890538</v>
      </c>
      <c r="D118" s="445"/>
      <c r="E118" s="445">
        <v>127.015</v>
      </c>
      <c r="F118" s="445"/>
      <c r="G118" s="411">
        <v>1.9979602817059856</v>
      </c>
      <c r="H118" s="411"/>
      <c r="I118" s="445">
        <v>92.815468810778384</v>
      </c>
      <c r="J118" s="411"/>
      <c r="K118" s="445">
        <v>91.828999999999994</v>
      </c>
      <c r="L118" s="445"/>
      <c r="M118" s="411">
        <v>-1.4276666774010209</v>
      </c>
      <c r="O118" s="9"/>
      <c r="P118" s="6" t="s">
        <v>34</v>
      </c>
      <c r="Q118" s="448">
        <v>132.43604006252392</v>
      </c>
      <c r="R118" s="431"/>
      <c r="S118" s="445">
        <v>140.643</v>
      </c>
      <c r="T118" s="448"/>
      <c r="U118" s="411">
        <v>3.1039007690108633</v>
      </c>
      <c r="V118" s="448"/>
      <c r="W118" s="448">
        <v>111.875699260427</v>
      </c>
      <c r="X118" s="448"/>
      <c r="Y118" s="445">
        <v>122.85</v>
      </c>
      <c r="Z118" s="448"/>
      <c r="AA118" s="411">
        <v>1.2761537320077139</v>
      </c>
    </row>
    <row r="119" spans="1:27" ht="15" customHeight="1">
      <c r="A119" s="9"/>
      <c r="B119" s="6" t="s">
        <v>35</v>
      </c>
      <c r="C119" s="445">
        <v>131.06468440319981</v>
      </c>
      <c r="D119" s="445"/>
      <c r="E119" s="445">
        <v>127.82</v>
      </c>
      <c r="F119" s="445"/>
      <c r="G119" s="464">
        <v>0.63378341140808914</v>
      </c>
      <c r="H119" s="411"/>
      <c r="I119" s="445">
        <v>100.29573583509057</v>
      </c>
      <c r="J119" s="411"/>
      <c r="K119" s="445">
        <v>93.22</v>
      </c>
      <c r="L119" s="445"/>
      <c r="M119" s="411">
        <v>1.5147720219103036</v>
      </c>
      <c r="O119" s="9"/>
      <c r="P119" s="6" t="s">
        <v>35</v>
      </c>
      <c r="Q119" s="448">
        <v>142.7736210079469</v>
      </c>
      <c r="R119" s="431"/>
      <c r="S119" s="445">
        <v>141.214</v>
      </c>
      <c r="T119" s="448"/>
      <c r="U119" s="411">
        <v>0.40599247740733801</v>
      </c>
      <c r="V119" s="448"/>
      <c r="W119" s="448">
        <v>127.168884580452</v>
      </c>
      <c r="X119" s="448"/>
      <c r="Y119" s="445">
        <v>123.28400000000001</v>
      </c>
      <c r="Z119" s="448"/>
      <c r="AA119" s="411">
        <v>0.35327635327635676</v>
      </c>
    </row>
    <row r="120" spans="1:27" ht="15" customHeight="1">
      <c r="A120" s="122"/>
      <c r="B120" s="6" t="s">
        <v>36</v>
      </c>
      <c r="C120" s="445">
        <v>116.88832023652265</v>
      </c>
      <c r="D120" s="445"/>
      <c r="E120" s="445">
        <v>123.408</v>
      </c>
      <c r="F120" s="445"/>
      <c r="G120" s="411">
        <v>-3.4517289938976603</v>
      </c>
      <c r="H120" s="411"/>
      <c r="I120" s="445">
        <v>89.224656783584265</v>
      </c>
      <c r="J120" s="411"/>
      <c r="K120" s="445">
        <v>90.185000000000002</v>
      </c>
      <c r="L120" s="445"/>
      <c r="M120" s="411">
        <v>-3.2557391117785812</v>
      </c>
      <c r="O120" s="122"/>
      <c r="P120" s="6" t="s">
        <v>36</v>
      </c>
      <c r="Q120" s="448">
        <v>126.4839884427298</v>
      </c>
      <c r="R120" s="431"/>
      <c r="S120" s="445">
        <v>135.91200000000001</v>
      </c>
      <c r="T120" s="448"/>
      <c r="U120" s="411">
        <v>-3.7545852394238466</v>
      </c>
      <c r="V120" s="448"/>
      <c r="W120" s="448">
        <v>122.99911641096701</v>
      </c>
      <c r="X120" s="448"/>
      <c r="Y120" s="445">
        <v>122.789</v>
      </c>
      <c r="Z120" s="448"/>
      <c r="AA120" s="411">
        <v>-0.40151195613380253</v>
      </c>
    </row>
    <row r="121" spans="1:27" ht="15" customHeight="1">
      <c r="A121" s="122"/>
      <c r="B121" s="6" t="s">
        <v>37</v>
      </c>
      <c r="C121" s="445">
        <v>124.97472217566053</v>
      </c>
      <c r="D121" s="445"/>
      <c r="E121" s="445">
        <v>129.39500000000001</v>
      </c>
      <c r="F121" s="445"/>
      <c r="G121" s="411">
        <v>4.8513872682484021</v>
      </c>
      <c r="H121" s="411"/>
      <c r="I121" s="445">
        <v>94.289332018126899</v>
      </c>
      <c r="J121" s="411"/>
      <c r="K121" s="445">
        <v>95.36</v>
      </c>
      <c r="L121" s="445"/>
      <c r="M121" s="411">
        <v>5.738204801241892</v>
      </c>
      <c r="O121" s="122"/>
      <c r="P121" s="6" t="s">
        <v>37</v>
      </c>
      <c r="Q121" s="448">
        <v>135.35880909540654</v>
      </c>
      <c r="R121" s="431"/>
      <c r="S121" s="445">
        <v>142.03100000000001</v>
      </c>
      <c r="T121" s="448"/>
      <c r="U121" s="411">
        <v>4.5021778798045773</v>
      </c>
      <c r="V121" s="448"/>
      <c r="W121" s="448">
        <v>134.433255973847</v>
      </c>
      <c r="X121" s="448"/>
      <c r="Y121" s="445">
        <v>129.46700000000001</v>
      </c>
      <c r="Z121" s="448"/>
      <c r="AA121" s="411">
        <v>5.4385979200091299</v>
      </c>
    </row>
    <row r="122" spans="1:27" ht="15" customHeight="1">
      <c r="A122" s="122"/>
      <c r="B122" s="6" t="s">
        <v>38</v>
      </c>
      <c r="C122" s="445">
        <v>127.63839742995586</v>
      </c>
      <c r="D122" s="445"/>
      <c r="E122" s="445">
        <v>126.77</v>
      </c>
      <c r="F122" s="445"/>
      <c r="G122" s="411">
        <v>-2.0286718961320105</v>
      </c>
      <c r="H122" s="411"/>
      <c r="I122" s="445">
        <v>86.506041751611718</v>
      </c>
      <c r="J122" s="411"/>
      <c r="K122" s="445">
        <v>89.459000000000003</v>
      </c>
      <c r="L122" s="445"/>
      <c r="M122" s="411">
        <v>-6.1881291946308608</v>
      </c>
      <c r="O122" s="122"/>
      <c r="P122" s="6" t="s">
        <v>38</v>
      </c>
      <c r="Q122" s="448">
        <v>142.82281924874007</v>
      </c>
      <c r="R122" s="431"/>
      <c r="S122" s="445">
        <v>139.874</v>
      </c>
      <c r="T122" s="448"/>
      <c r="U122" s="411">
        <v>-1.5186825411353908</v>
      </c>
      <c r="V122" s="448"/>
      <c r="W122" s="448">
        <v>127.26254510725499</v>
      </c>
      <c r="X122" s="448"/>
      <c r="Y122" s="445">
        <v>128.886</v>
      </c>
      <c r="Z122" s="448"/>
      <c r="AA122" s="411">
        <v>-0.44876300524458657</v>
      </c>
    </row>
    <row r="123" spans="1:27" ht="15" customHeight="1">
      <c r="A123" s="122"/>
      <c r="B123" s="6" t="s">
        <v>39</v>
      </c>
      <c r="C123" s="445">
        <v>124.97300991762157</v>
      </c>
      <c r="D123" s="445"/>
      <c r="E123" s="445">
        <v>128.51</v>
      </c>
      <c r="F123" s="445"/>
      <c r="G123" s="411">
        <v>1.3725644868659828</v>
      </c>
      <c r="H123" s="411"/>
      <c r="I123" s="445">
        <v>92.08399835631748</v>
      </c>
      <c r="J123" s="411"/>
      <c r="K123" s="445">
        <v>97.375</v>
      </c>
      <c r="L123" s="445"/>
      <c r="M123" s="411">
        <v>8.8487463530779564</v>
      </c>
      <c r="O123" s="122"/>
      <c r="P123" s="6" t="s">
        <v>39</v>
      </c>
      <c r="Q123" s="448">
        <v>136.61859203927776</v>
      </c>
      <c r="R123" s="431"/>
      <c r="S123" s="445">
        <v>139.83199999999999</v>
      </c>
      <c r="T123" s="448"/>
      <c r="U123" s="411">
        <v>-3.0027024321881868E-2</v>
      </c>
      <c r="V123" s="448"/>
      <c r="W123" s="448">
        <v>129.78817152141201</v>
      </c>
      <c r="X123" s="448"/>
      <c r="Y123" s="445">
        <v>126.322</v>
      </c>
      <c r="Z123" s="448"/>
      <c r="AA123" s="411">
        <v>-1.9893549338174807</v>
      </c>
    </row>
    <row r="124" spans="1:27" ht="15" customHeight="1">
      <c r="A124" s="122"/>
      <c r="B124" s="6" t="s">
        <v>40</v>
      </c>
      <c r="C124" s="445">
        <v>129.06725102741663</v>
      </c>
      <c r="D124" s="445"/>
      <c r="E124" s="445">
        <v>128.232</v>
      </c>
      <c r="F124" s="445"/>
      <c r="G124" s="411">
        <v>-0.21632557777604688</v>
      </c>
      <c r="H124" s="411"/>
      <c r="I124" s="445">
        <v>89.135903822234184</v>
      </c>
      <c r="J124" s="411"/>
      <c r="K124" s="445">
        <v>96.022000000000006</v>
      </c>
      <c r="L124" s="445"/>
      <c r="M124" s="411">
        <v>-1.3894736842105146</v>
      </c>
      <c r="O124" s="122"/>
      <c r="P124" s="6" t="s">
        <v>40</v>
      </c>
      <c r="Q124" s="448">
        <v>143.6107158160967</v>
      </c>
      <c r="R124" s="431"/>
      <c r="S124" s="445">
        <v>140.13</v>
      </c>
      <c r="T124" s="448"/>
      <c r="U124" s="411">
        <v>0.21311287831112224</v>
      </c>
      <c r="V124" s="448"/>
      <c r="W124" s="448">
        <v>130.74144675808299</v>
      </c>
      <c r="X124" s="448"/>
      <c r="Y124" s="445">
        <v>127.81100000000001</v>
      </c>
      <c r="Z124" s="448"/>
      <c r="AA124" s="411">
        <v>1.1787337122591595</v>
      </c>
    </row>
    <row r="125" spans="1:27" ht="15" customHeight="1">
      <c r="A125" s="122"/>
      <c r="B125" s="6" t="s">
        <v>41</v>
      </c>
      <c r="C125" s="445">
        <v>130.4658603232908</v>
      </c>
      <c r="D125" s="445"/>
      <c r="E125" s="445">
        <v>128.624</v>
      </c>
      <c r="F125" s="445"/>
      <c r="G125" s="411">
        <v>0.30569592613387897</v>
      </c>
      <c r="H125" s="411"/>
      <c r="I125" s="445">
        <v>87.625820853496137</v>
      </c>
      <c r="J125" s="411"/>
      <c r="K125" s="445">
        <v>95.418999999999997</v>
      </c>
      <c r="L125" s="445"/>
      <c r="M125" s="411">
        <v>-0.62798108766742189</v>
      </c>
      <c r="O125" s="122"/>
      <c r="P125" s="6" t="s">
        <v>41</v>
      </c>
      <c r="Q125" s="448">
        <v>146.66398928447003</v>
      </c>
      <c r="R125" s="431"/>
      <c r="S125" s="445">
        <v>141.06100000000001</v>
      </c>
      <c r="T125" s="448"/>
      <c r="U125" s="411">
        <v>0.66438307286091458</v>
      </c>
      <c r="V125" s="448"/>
      <c r="W125" s="448">
        <v>126.118923926791</v>
      </c>
      <c r="X125" s="448"/>
      <c r="Y125" s="445">
        <v>127.499</v>
      </c>
      <c r="Z125" s="448"/>
      <c r="AA125" s="411">
        <v>-0.24411044432795848</v>
      </c>
    </row>
    <row r="126" spans="1:27" ht="15" customHeight="1">
      <c r="A126" s="122"/>
      <c r="B126" s="6" t="s">
        <v>42</v>
      </c>
      <c r="C126" s="445">
        <v>132.8766923185315</v>
      </c>
      <c r="D126" s="445"/>
      <c r="E126" s="445">
        <v>129.03100000000001</v>
      </c>
      <c r="F126" s="445"/>
      <c r="G126" s="411">
        <v>0.3164261724095212</v>
      </c>
      <c r="H126" s="411"/>
      <c r="I126" s="445">
        <v>100.5745006473436</v>
      </c>
      <c r="J126" s="411"/>
      <c r="K126" s="445">
        <v>99.393000000000001</v>
      </c>
      <c r="L126" s="445"/>
      <c r="M126" s="411">
        <v>4.1647889833261758</v>
      </c>
      <c r="O126" s="122"/>
      <c r="P126" s="6" t="s">
        <v>42</v>
      </c>
      <c r="Q126" s="448">
        <v>144.74558898719468</v>
      </c>
      <c r="R126" s="431"/>
      <c r="S126" s="445">
        <v>139.88</v>
      </c>
      <c r="T126" s="448"/>
      <c r="U126" s="411">
        <v>-0.83722644813238389</v>
      </c>
      <c r="V126" s="448"/>
      <c r="W126" s="448">
        <v>133.157168488785</v>
      </c>
      <c r="X126" s="448"/>
      <c r="Y126" s="445">
        <v>129.691</v>
      </c>
      <c r="Z126" s="448"/>
      <c r="AA126" s="411">
        <v>1.7192291704248674</v>
      </c>
    </row>
    <row r="127" spans="1:27" ht="15" customHeight="1">
      <c r="A127" s="122"/>
      <c r="B127" s="6" t="s">
        <v>43</v>
      </c>
      <c r="C127" s="445">
        <v>131.99952148763359</v>
      </c>
      <c r="D127" s="445"/>
      <c r="E127" s="445">
        <v>128.096</v>
      </c>
      <c r="F127" s="445"/>
      <c r="G127" s="411">
        <v>-0.72463206516263767</v>
      </c>
      <c r="H127" s="411"/>
      <c r="I127" s="445">
        <v>100.2658796254662</v>
      </c>
      <c r="J127" s="411"/>
      <c r="K127" s="445">
        <v>96.876000000000005</v>
      </c>
      <c r="L127" s="445"/>
      <c r="M127" s="411">
        <v>-2.5323714949744982</v>
      </c>
      <c r="O127" s="122"/>
      <c r="P127" s="6" t="s">
        <v>43</v>
      </c>
      <c r="Q127" s="448">
        <v>144.30443607117408</v>
      </c>
      <c r="R127" s="431"/>
      <c r="S127" s="445">
        <v>139.52600000000001</v>
      </c>
      <c r="T127" s="448"/>
      <c r="U127" s="411">
        <v>-0.25307406348296979</v>
      </c>
      <c r="V127" s="448"/>
      <c r="W127" s="448">
        <v>125.61973713924399</v>
      </c>
      <c r="X127" s="448"/>
      <c r="Y127" s="445">
        <v>128.14500000000001</v>
      </c>
      <c r="Z127" s="448"/>
      <c r="AA127" s="411">
        <v>-1.1920642141705997</v>
      </c>
    </row>
    <row r="128" spans="1:27" ht="15" customHeight="1">
      <c r="A128" s="122"/>
      <c r="B128" s="6" t="s">
        <v>44</v>
      </c>
      <c r="C128" s="445">
        <v>129.99973604948605</v>
      </c>
      <c r="D128" s="445"/>
      <c r="E128" s="445">
        <v>126.872</v>
      </c>
      <c r="F128" s="445"/>
      <c r="G128" s="411">
        <v>-0.95553334998751893</v>
      </c>
      <c r="H128" s="411"/>
      <c r="I128" s="445">
        <v>101.90251216385113</v>
      </c>
      <c r="J128" s="411"/>
      <c r="K128" s="445">
        <v>97.373000000000005</v>
      </c>
      <c r="L128" s="445"/>
      <c r="M128" s="411">
        <v>0.5130269623023338</v>
      </c>
      <c r="O128" s="122"/>
      <c r="P128" s="6" t="s">
        <v>44</v>
      </c>
      <c r="Q128" s="448">
        <v>140.59750468969477</v>
      </c>
      <c r="R128" s="431"/>
      <c r="S128" s="445">
        <v>137.70699999999999</v>
      </c>
      <c r="T128" s="448"/>
      <c r="U128" s="411">
        <v>-1.3036996688789344</v>
      </c>
      <c r="V128" s="448"/>
      <c r="W128" s="448">
        <v>127.41699658764701</v>
      </c>
      <c r="X128" s="448"/>
      <c r="Y128" s="445">
        <v>128.25299999999999</v>
      </c>
      <c r="Z128" s="448"/>
      <c r="AA128" s="411">
        <v>8.4279527098203744E-2</v>
      </c>
    </row>
    <row r="129" spans="1:27" ht="15" customHeight="1">
      <c r="A129" s="122"/>
      <c r="B129" s="6"/>
      <c r="C129" s="445"/>
      <c r="D129" s="445"/>
      <c r="E129" s="445"/>
      <c r="F129" s="445"/>
      <c r="G129" s="411"/>
      <c r="H129" s="411"/>
      <c r="I129" s="445"/>
      <c r="J129" s="411"/>
      <c r="K129" s="445"/>
      <c r="L129" s="445"/>
      <c r="M129" s="411"/>
      <c r="O129" s="122"/>
      <c r="P129" s="6"/>
      <c r="Q129" s="448"/>
      <c r="R129" s="431"/>
      <c r="S129" s="445"/>
      <c r="T129" s="448"/>
      <c r="U129" s="411"/>
      <c r="V129" s="448"/>
      <c r="W129" s="448"/>
      <c r="X129" s="448"/>
      <c r="Y129" s="445"/>
      <c r="Z129" s="448"/>
      <c r="AA129" s="411"/>
    </row>
    <row r="130" spans="1:27" ht="15" customHeight="1">
      <c r="A130" s="9">
        <v>2024</v>
      </c>
      <c r="B130" s="6" t="s">
        <v>33</v>
      </c>
      <c r="C130" s="445">
        <v>132.74018049400627</v>
      </c>
      <c r="D130" s="445"/>
      <c r="E130" s="445">
        <v>130.13900000000001</v>
      </c>
      <c r="F130" s="445"/>
      <c r="G130" s="411">
        <v>2.5750362570149576</v>
      </c>
      <c r="H130" s="411"/>
      <c r="I130" s="445">
        <v>105.55018869995507</v>
      </c>
      <c r="J130" s="411"/>
      <c r="K130" s="445">
        <v>98.052000000000007</v>
      </c>
      <c r="L130" s="445"/>
      <c r="M130" s="411">
        <v>0.69731855853265756</v>
      </c>
      <c r="O130" s="9">
        <v>2024</v>
      </c>
      <c r="P130" s="6" t="s">
        <v>33</v>
      </c>
      <c r="Q130" s="448">
        <v>143.06442943419583</v>
      </c>
      <c r="R130" s="431"/>
      <c r="S130" s="445">
        <v>142.089</v>
      </c>
      <c r="T130" s="448"/>
      <c r="U130" s="411">
        <v>3.1821185560646938</v>
      </c>
      <c r="V130" s="448"/>
      <c r="W130" s="448">
        <v>129.53216935474299</v>
      </c>
      <c r="X130" s="448"/>
      <c r="Y130" s="445">
        <v>131.07900000000001</v>
      </c>
      <c r="Z130" s="448"/>
      <c r="AA130" s="411">
        <v>2.2034572290706933</v>
      </c>
    </row>
    <row r="131" spans="1:27" ht="15" customHeight="1">
      <c r="A131" s="9"/>
      <c r="B131" s="6" t="s">
        <v>34</v>
      </c>
      <c r="C131" s="445">
        <v>124.41888028858072</v>
      </c>
      <c r="D131" s="445"/>
      <c r="E131" s="445">
        <v>130.77799999999999</v>
      </c>
      <c r="F131" s="445"/>
      <c r="G131" s="411">
        <v>0.49101345484442049</v>
      </c>
      <c r="H131" s="411"/>
      <c r="I131" s="445">
        <v>98.228051752170089</v>
      </c>
      <c r="J131" s="411"/>
      <c r="K131" s="445">
        <v>99.046999999999997</v>
      </c>
      <c r="L131" s="445"/>
      <c r="M131" s="411">
        <v>1.0147676742952711</v>
      </c>
      <c r="O131" s="9"/>
      <c r="P131" s="6" t="s">
        <v>34</v>
      </c>
      <c r="Q131" s="448">
        <v>134.08378443063455</v>
      </c>
      <c r="R131" s="431"/>
      <c r="S131" s="445">
        <v>142.13800000000001</v>
      </c>
      <c r="T131" s="448"/>
      <c r="U131" s="411">
        <v>3.4485428147149833E-2</v>
      </c>
      <c r="V131" s="448"/>
      <c r="W131" s="448">
        <v>124.217771644674</v>
      </c>
      <c r="X131" s="448"/>
      <c r="Y131" s="445">
        <v>136.15899999999999</v>
      </c>
      <c r="Z131" s="448"/>
      <c r="AA131" s="411">
        <v>3.8755254464864635</v>
      </c>
    </row>
    <row r="132" spans="1:27" ht="15" customHeight="1">
      <c r="A132" s="9"/>
      <c r="B132" s="6" t="s">
        <v>35</v>
      </c>
      <c r="C132" s="445">
        <v>133.8438042640519</v>
      </c>
      <c r="D132" s="445"/>
      <c r="E132" s="445">
        <v>130.86099999999999</v>
      </c>
      <c r="F132" s="445"/>
      <c r="G132" s="411">
        <v>6.346633225771825E-2</v>
      </c>
      <c r="H132" s="411"/>
      <c r="I132" s="445">
        <v>103.45393015904898</v>
      </c>
      <c r="J132" s="411"/>
      <c r="K132" s="445">
        <v>97.909000000000006</v>
      </c>
      <c r="L132" s="445"/>
      <c r="M132" s="411">
        <v>-1.1489494886265987</v>
      </c>
      <c r="O132" s="9"/>
      <c r="P132" s="6" t="s">
        <v>35</v>
      </c>
      <c r="Q132" s="448">
        <v>144.63195642635358</v>
      </c>
      <c r="R132" s="431"/>
      <c r="S132" s="445">
        <v>142.87299999999999</v>
      </c>
      <c r="T132" s="448"/>
      <c r="U132" s="411">
        <v>0.51710309699024037</v>
      </c>
      <c r="V132" s="448"/>
      <c r="W132" s="448">
        <v>138.009463797048</v>
      </c>
      <c r="X132" s="448"/>
      <c r="Y132" s="445">
        <v>133.732</v>
      </c>
      <c r="Z132" s="448"/>
      <c r="AA132" s="411">
        <v>-1.7824749006675944</v>
      </c>
    </row>
    <row r="133" spans="1:27" ht="15" customHeight="1">
      <c r="A133" s="122"/>
      <c r="B133" s="6" t="s">
        <v>36</v>
      </c>
      <c r="C133" s="445">
        <v>123.73404334609852</v>
      </c>
      <c r="D133" s="445"/>
      <c r="E133" s="445">
        <v>131.06800000000001</v>
      </c>
      <c r="F133" s="445"/>
      <c r="G133" s="411">
        <v>0.15818311032317922</v>
      </c>
      <c r="H133" s="411"/>
      <c r="I133" s="445">
        <v>96.918991396286856</v>
      </c>
      <c r="J133" s="411"/>
      <c r="K133" s="445">
        <v>99.176000000000002</v>
      </c>
      <c r="L133" s="445"/>
      <c r="M133" s="411">
        <v>1.2940587688568002</v>
      </c>
      <c r="O133" s="122"/>
      <c r="P133" s="6" t="s">
        <v>36</v>
      </c>
      <c r="Q133" s="448">
        <v>132.71813904000629</v>
      </c>
      <c r="R133" s="431"/>
      <c r="S133" s="445">
        <v>142.74700000000001</v>
      </c>
      <c r="T133" s="448"/>
      <c r="U133" s="411">
        <v>-8.8190210886580189E-2</v>
      </c>
      <c r="V133" s="448"/>
      <c r="W133" s="448">
        <v>132.930914830071</v>
      </c>
      <c r="X133" s="448"/>
      <c r="Y133" s="445">
        <v>132.815</v>
      </c>
      <c r="Z133" s="448"/>
      <c r="AA133" s="411">
        <v>-0.68569975772440728</v>
      </c>
    </row>
    <row r="134" spans="1:27" ht="15" customHeight="1">
      <c r="A134" s="122"/>
      <c r="B134" s="6" t="s">
        <v>37</v>
      </c>
      <c r="C134" s="445">
        <v>128.1108491982115</v>
      </c>
      <c r="D134" s="445"/>
      <c r="E134" s="445">
        <v>132.506</v>
      </c>
      <c r="F134" s="445"/>
      <c r="G134" s="411">
        <v>1.0971404156620963</v>
      </c>
      <c r="H134" s="411"/>
      <c r="I134" s="445">
        <v>88.26472180697499</v>
      </c>
      <c r="J134" s="411"/>
      <c r="K134" s="445">
        <v>88.787999999999997</v>
      </c>
      <c r="L134" s="445"/>
      <c r="M134" s="411">
        <v>-10.474308300395265</v>
      </c>
      <c r="O134" s="122"/>
      <c r="P134" s="6" t="s">
        <v>37</v>
      </c>
      <c r="Q134" s="448">
        <v>141.58810530063099</v>
      </c>
      <c r="R134" s="431"/>
      <c r="S134" s="445">
        <v>148.36000000000001</v>
      </c>
      <c r="T134" s="448"/>
      <c r="U134" s="411">
        <v>3.9321316735202885</v>
      </c>
      <c r="V134" s="448"/>
      <c r="W134" s="448">
        <v>140.46399802206699</v>
      </c>
      <c r="X134" s="448"/>
      <c r="Y134" s="445">
        <v>135.01</v>
      </c>
      <c r="Z134" s="448"/>
      <c r="AA134" s="411">
        <v>1.6526747731807347</v>
      </c>
    </row>
    <row r="135" spans="1:27" ht="15" customHeight="1">
      <c r="A135" s="122"/>
      <c r="B135" s="6" t="s">
        <v>38</v>
      </c>
      <c r="C135" s="445">
        <v>134.24459852414651</v>
      </c>
      <c r="D135" s="445"/>
      <c r="E135" s="445">
        <v>132.82</v>
      </c>
      <c r="F135" s="445"/>
      <c r="G135" s="411">
        <v>0.23697040134031511</v>
      </c>
      <c r="H135" s="411"/>
      <c r="I135" s="445">
        <v>91.785894433169503</v>
      </c>
      <c r="J135" s="411"/>
      <c r="K135" s="445">
        <v>93.757999999999996</v>
      </c>
      <c r="L135" s="445"/>
      <c r="M135" s="411">
        <v>5.5976032797224775</v>
      </c>
      <c r="O135" s="122"/>
      <c r="P135" s="6" t="s">
        <v>38</v>
      </c>
      <c r="Q135" s="448">
        <v>150.20709875842462</v>
      </c>
      <c r="R135" s="431"/>
      <c r="S135" s="445">
        <v>146.73400000000001</v>
      </c>
      <c r="T135" s="448"/>
      <c r="U135" s="411">
        <v>-1.095982744675112</v>
      </c>
      <c r="V135" s="448"/>
      <c r="W135" s="448">
        <v>130.88000982413701</v>
      </c>
      <c r="X135" s="448"/>
      <c r="Y135" s="445">
        <v>133.096</v>
      </c>
      <c r="Z135" s="448"/>
      <c r="AA135" s="411">
        <v>-1.4176727649803667</v>
      </c>
    </row>
    <row r="136" spans="1:27" ht="15" customHeight="1">
      <c r="A136" s="122"/>
      <c r="B136" s="6" t="s">
        <v>39</v>
      </c>
      <c r="C136" s="445">
        <v>132.24021189502818</v>
      </c>
      <c r="D136" s="445"/>
      <c r="E136" s="445">
        <v>135.072</v>
      </c>
      <c r="F136" s="445"/>
      <c r="G136" s="411">
        <v>1.6955277819605641</v>
      </c>
      <c r="H136" s="411"/>
      <c r="I136" s="445">
        <v>89.854553984739852</v>
      </c>
      <c r="J136" s="411"/>
      <c r="K136" s="445">
        <v>92.54</v>
      </c>
      <c r="L136" s="445"/>
      <c r="M136" s="411">
        <v>-1.2990891443929939</v>
      </c>
      <c r="O136" s="122"/>
      <c r="P136" s="6" t="s">
        <v>39</v>
      </c>
      <c r="Q136" s="448">
        <v>147.19123605776326</v>
      </c>
      <c r="R136" s="431"/>
      <c r="S136" s="445">
        <v>150.624</v>
      </c>
      <c r="T136" s="448"/>
      <c r="U136" s="411">
        <v>2.6510556517235244</v>
      </c>
      <c r="V136" s="448"/>
      <c r="W136" s="448">
        <v>139.03602384338001</v>
      </c>
      <c r="X136" s="448"/>
      <c r="Y136" s="445">
        <v>135.21899999999999</v>
      </c>
      <c r="Z136" s="448"/>
      <c r="AA136" s="411">
        <v>1.5950892588808046</v>
      </c>
    </row>
    <row r="137" spans="1:27" ht="15" customHeight="1">
      <c r="A137" s="122"/>
      <c r="B137" s="6" t="s">
        <v>40</v>
      </c>
      <c r="C137" s="445">
        <v>134.4956765474594</v>
      </c>
      <c r="D137" s="445"/>
      <c r="E137" s="445">
        <v>133.65100000000001</v>
      </c>
      <c r="F137" s="445"/>
      <c r="G137" s="411">
        <v>-1.0520315091210506</v>
      </c>
      <c r="H137" s="411"/>
      <c r="I137" s="445">
        <v>83.665811445760241</v>
      </c>
      <c r="J137" s="411"/>
      <c r="K137" s="445">
        <v>90.158000000000001</v>
      </c>
      <c r="L137" s="445"/>
      <c r="M137" s="411">
        <v>-2.5740220445212998</v>
      </c>
      <c r="O137" s="122"/>
      <c r="P137" s="6" t="s">
        <v>40</v>
      </c>
      <c r="Q137" s="448">
        <v>153.00632190675648</v>
      </c>
      <c r="R137" s="431"/>
      <c r="S137" s="445">
        <v>149.30000000000001</v>
      </c>
      <c r="T137" s="448"/>
      <c r="U137" s="411">
        <v>-0.87900998512851913</v>
      </c>
      <c r="V137" s="448"/>
      <c r="W137" s="448">
        <v>136.64938605658</v>
      </c>
      <c r="X137" s="448"/>
      <c r="Y137" s="445">
        <v>133.518</v>
      </c>
      <c r="Z137" s="448"/>
      <c r="AA137" s="411">
        <v>-1.2579593104519233</v>
      </c>
    </row>
    <row r="138" spans="1:27" ht="15" customHeight="1">
      <c r="A138" s="122"/>
      <c r="B138" s="6" t="s">
        <v>41</v>
      </c>
      <c r="C138" s="445">
        <v>133.38945822226432</v>
      </c>
      <c r="D138" s="445"/>
      <c r="E138" s="445">
        <v>131.554</v>
      </c>
      <c r="F138" s="445"/>
      <c r="G138" s="411">
        <v>-1.5690118293166506</v>
      </c>
      <c r="H138" s="411"/>
      <c r="I138" s="445">
        <v>86.006137951765751</v>
      </c>
      <c r="J138" s="411"/>
      <c r="K138" s="445">
        <v>93.272999999999996</v>
      </c>
      <c r="L138" s="445"/>
      <c r="M138" s="411">
        <v>3.4550455866367855</v>
      </c>
      <c r="O138" s="122"/>
      <c r="P138" s="6" t="s">
        <v>41</v>
      </c>
      <c r="Q138" s="448">
        <v>151.30284844745967</v>
      </c>
      <c r="R138" s="431"/>
      <c r="S138" s="445">
        <v>145.59299999999999</v>
      </c>
      <c r="T138" s="448"/>
      <c r="U138" s="411">
        <v>-2.4829202947086628</v>
      </c>
      <c r="V138" s="448"/>
      <c r="W138" s="448">
        <v>128.60820695104201</v>
      </c>
      <c r="X138" s="448"/>
      <c r="Y138" s="445">
        <v>132.541</v>
      </c>
      <c r="Z138" s="448"/>
      <c r="AA138" s="411">
        <v>-0.73173654488533657</v>
      </c>
    </row>
    <row r="139" spans="1:27" ht="15" customHeight="1">
      <c r="A139" s="122"/>
      <c r="B139" s="6" t="s">
        <v>42</v>
      </c>
      <c r="C139" s="445">
        <v>135.78233167629801</v>
      </c>
      <c r="D139" s="445"/>
      <c r="E139" s="445">
        <v>131.83199999999999</v>
      </c>
      <c r="F139" s="445"/>
      <c r="G139" s="411">
        <v>0.21132006628457134</v>
      </c>
      <c r="H139" s="411"/>
      <c r="I139" s="445">
        <v>98.614033602528366</v>
      </c>
      <c r="J139" s="411"/>
      <c r="K139" s="445">
        <v>96.344999999999999</v>
      </c>
      <c r="L139" s="445"/>
      <c r="M139" s="411">
        <v>3.2935576211765607</v>
      </c>
      <c r="O139" s="122"/>
      <c r="P139" s="6" t="s">
        <v>42</v>
      </c>
      <c r="Q139" s="448">
        <v>149.47511773246356</v>
      </c>
      <c r="R139" s="431"/>
      <c r="S139" s="445">
        <v>144.84</v>
      </c>
      <c r="T139" s="448"/>
      <c r="U139" s="411">
        <v>-0.51719519482391263</v>
      </c>
      <c r="V139" s="448"/>
      <c r="W139" s="448">
        <v>135.734375326817</v>
      </c>
      <c r="X139" s="448"/>
      <c r="Y139" s="445">
        <v>132.1</v>
      </c>
      <c r="Z139" s="448"/>
      <c r="AA139" s="411">
        <v>-0.33272723157362805</v>
      </c>
    </row>
    <row r="140" spans="1:27" ht="15" customHeight="1">
      <c r="A140" s="122"/>
      <c r="B140" s="6" t="s">
        <v>43</v>
      </c>
      <c r="C140" s="445">
        <v>136.5308159066679</v>
      </c>
      <c r="D140" s="445"/>
      <c r="E140" s="445">
        <v>132.47300000000001</v>
      </c>
      <c r="F140" s="445"/>
      <c r="G140" s="411">
        <v>0.4862248922871828</v>
      </c>
      <c r="H140" s="411"/>
      <c r="I140" s="445">
        <v>98.842581953191157</v>
      </c>
      <c r="J140" s="411"/>
      <c r="K140" s="445">
        <v>96.084999999999994</v>
      </c>
      <c r="L140" s="445"/>
      <c r="M140" s="411">
        <v>-0.26986351133946584</v>
      </c>
      <c r="O140" s="122"/>
      <c r="P140" s="6" t="s">
        <v>43</v>
      </c>
      <c r="Q140" s="448">
        <v>150.99472421203501</v>
      </c>
      <c r="R140" s="431"/>
      <c r="S140" s="445">
        <v>145.804</v>
      </c>
      <c r="T140" s="448"/>
      <c r="U140" s="411">
        <v>0.66556199944767513</v>
      </c>
      <c r="V140" s="448"/>
      <c r="W140" s="448">
        <v>130.50118637139701</v>
      </c>
      <c r="X140" s="448"/>
      <c r="Y140" s="445">
        <v>133.185</v>
      </c>
      <c r="Z140" s="448"/>
      <c r="AA140" s="411">
        <v>0.82134746404238967</v>
      </c>
    </row>
    <row r="141" spans="1:27" ht="15" customHeight="1">
      <c r="A141" s="122"/>
      <c r="B141" s="6" t="s">
        <v>44</v>
      </c>
      <c r="C141" s="445">
        <v>136.04234285719838</v>
      </c>
      <c r="D141" s="445"/>
      <c r="E141" s="445">
        <v>132.85599999999999</v>
      </c>
      <c r="F141" s="445"/>
      <c r="G141" s="411">
        <v>0.28911551787909673</v>
      </c>
      <c r="H141" s="411"/>
      <c r="I141" s="445">
        <v>102.77778255047318</v>
      </c>
      <c r="J141" s="411"/>
      <c r="K141" s="445">
        <v>97.870999999999995</v>
      </c>
      <c r="L141" s="445"/>
      <c r="M141" s="411">
        <v>1.8587708799500575</v>
      </c>
      <c r="O141" s="122"/>
      <c r="P141" s="6" t="s">
        <v>44</v>
      </c>
      <c r="Q141" s="448">
        <v>148.70046386660479</v>
      </c>
      <c r="R141" s="431"/>
      <c r="S141" s="445">
        <v>145.874</v>
      </c>
      <c r="T141" s="448"/>
      <c r="U141" s="464">
        <v>4.800965679953606E-2</v>
      </c>
      <c r="V141" s="448"/>
      <c r="W141" s="448">
        <v>131.83577849632914</v>
      </c>
      <c r="X141" s="448"/>
      <c r="Y141" s="445">
        <v>132.875</v>
      </c>
      <c r="Z141" s="448"/>
      <c r="AA141" s="411">
        <v>-0.23275894432556754</v>
      </c>
    </row>
    <row r="142" spans="1:27" ht="15" customHeight="1"/>
    <row r="143" spans="1:27">
      <c r="A143" s="443">
        <v>2025</v>
      </c>
      <c r="B143" s="465" t="s">
        <v>33</v>
      </c>
      <c r="C143" s="437">
        <v>135.54613826122869</v>
      </c>
      <c r="E143" s="437">
        <v>133.1507561579472</v>
      </c>
      <c r="G143" s="411">
        <v>0.22186138220871499</v>
      </c>
      <c r="I143" s="437">
        <v>102.27331720431424</v>
      </c>
      <c r="K143" s="437">
        <v>95.044251439802835</v>
      </c>
      <c r="M143" s="411">
        <v>-2.8882391721727174</v>
      </c>
      <c r="O143" s="466">
        <v>2025</v>
      </c>
      <c r="P143" s="465" t="s">
        <v>33</v>
      </c>
      <c r="Q143" s="437">
        <v>148.41035776475661</v>
      </c>
      <c r="S143" s="411">
        <v>147.64114738687101</v>
      </c>
      <c r="U143" s="411">
        <v>1.2114203949100073</v>
      </c>
      <c r="W143" s="437">
        <v>129.24411848790675</v>
      </c>
      <c r="Y143" s="411">
        <v>130.96234444705206</v>
      </c>
      <c r="AA143" s="411">
        <v>-1.439439738813121</v>
      </c>
    </row>
    <row r="144" spans="1:27">
      <c r="B144" s="465" t="s">
        <v>34</v>
      </c>
      <c r="C144" s="437">
        <v>126.3439969080692</v>
      </c>
      <c r="E144" s="437">
        <v>132.70034335476234</v>
      </c>
      <c r="G144" s="411">
        <v>-0.33827280909359558</v>
      </c>
      <c r="I144" s="437">
        <v>89.501493048977423</v>
      </c>
      <c r="K144" s="437">
        <v>90.201456350255398</v>
      </c>
      <c r="M144" s="411">
        <v>-5.0953056246801651</v>
      </c>
      <c r="P144" s="465" t="s">
        <v>34</v>
      </c>
      <c r="Q144" s="437">
        <v>140.45421122336754</v>
      </c>
      <c r="S144" s="411">
        <v>148.71062513061955</v>
      </c>
      <c r="U144" s="411">
        <v>0.72437647815493733</v>
      </c>
      <c r="W144" s="437">
        <v>120.75019527154697</v>
      </c>
      <c r="Y144" s="411">
        <v>132.28259160792598</v>
      </c>
      <c r="AA144" s="411">
        <v>1.0081120389591831</v>
      </c>
    </row>
    <row r="145" spans="2:27">
      <c r="B145" s="465" t="s">
        <v>35</v>
      </c>
      <c r="C145" s="437">
        <v>138.11882528403805</v>
      </c>
      <c r="E145" s="437">
        <v>135.03859493360258</v>
      </c>
      <c r="G145" s="411">
        <v>1.7620539025955111</v>
      </c>
      <c r="I145" s="437">
        <v>105.44326274573264</v>
      </c>
      <c r="K145" s="437">
        <v>99.77693084315014</v>
      </c>
      <c r="M145" s="411">
        <v>10.61565398202977</v>
      </c>
      <c r="P145" s="465" t="s">
        <v>35</v>
      </c>
      <c r="Q145" s="437">
        <v>150.45804423935382</v>
      </c>
      <c r="S145" s="411">
        <v>148.59760225907027</v>
      </c>
      <c r="U145" s="411">
        <v>-7.6001880464161786E-2</v>
      </c>
      <c r="W145" s="437">
        <v>134.96474616359183</v>
      </c>
      <c r="Y145" s="411">
        <v>130.78106005251198</v>
      </c>
      <c r="AA145" s="411">
        <v>-1.1350938450498518</v>
      </c>
    </row>
    <row r="146" spans="2:27">
      <c r="B146" s="465" t="s">
        <v>36</v>
      </c>
      <c r="C146" s="437">
        <v>127.10270662690642</v>
      </c>
      <c r="E146" s="437">
        <v>134.74832668289383</v>
      </c>
      <c r="G146" s="411">
        <v>-0.21495206674171641</v>
      </c>
      <c r="I146" s="437">
        <v>90.836761973194754</v>
      </c>
      <c r="K146" s="437">
        <v>92.962821705601868</v>
      </c>
      <c r="M146" s="411">
        <v>-6.8293432960571607</v>
      </c>
      <c r="P146" s="465" t="s">
        <v>36</v>
      </c>
      <c r="Q146" s="437">
        <v>140.09879461240661</v>
      </c>
      <c r="S146" s="411">
        <v>150.79790604639857</v>
      </c>
      <c r="U146" s="411">
        <v>1.4807128472316862</v>
      </c>
      <c r="W146" s="437">
        <v>130.81504272341152</v>
      </c>
      <c r="Y146" s="411">
        <v>130.80196252715882</v>
      </c>
      <c r="AA146" s="464">
        <v>1.5982799526526037E-2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21"/>
  <sheetViews>
    <sheetView view="pageBreakPreview" zoomScaleNormal="100" zoomScaleSheetLayoutView="100" workbookViewId="0">
      <pane xSplit="2" ySplit="19" topLeftCell="C23" activePane="bottomRight" state="frozen"/>
      <selection activeCell="I91" sqref="I91"/>
      <selection pane="topRight" activeCell="I91" sqref="I91"/>
      <selection pane="bottomLeft" activeCell="I91" sqref="I91"/>
      <selection pane="bottomRight" activeCell="F221" sqref="F221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5" customWidth="1"/>
    <col min="4" max="4" width="14.5703125" style="385" customWidth="1"/>
    <col min="5" max="5" width="12.140625" style="385" customWidth="1"/>
    <col min="6" max="6" width="14.5703125" style="385" customWidth="1"/>
    <col min="7" max="7" width="12.140625" style="385" customWidth="1"/>
    <col min="8" max="8" width="14.5703125" style="385" customWidth="1"/>
    <col min="9" max="9" width="9.140625" style="5" customWidth="1"/>
    <col min="10" max="10" width="11.140625" style="5" customWidth="1"/>
    <col min="11" max="11" width="12.140625" style="385" customWidth="1"/>
    <col min="12" max="12" width="14.5703125" style="385" customWidth="1"/>
    <col min="13" max="13" width="12.140625" style="385" customWidth="1"/>
    <col min="14" max="14" width="14.5703125" style="385" customWidth="1"/>
    <col min="15" max="15" width="12.140625" style="385" customWidth="1"/>
    <col min="16" max="16" width="14.5703125" style="385" customWidth="1"/>
    <col min="17" max="17" width="9.140625" style="5" customWidth="1"/>
    <col min="18" max="18" width="11.140625" style="5" customWidth="1"/>
    <col min="19" max="19" width="12.140625" style="385" customWidth="1"/>
    <col min="20" max="20" width="14.5703125" style="385" customWidth="1"/>
    <col min="21" max="21" width="12.140625" style="385" customWidth="1"/>
    <col min="22" max="22" width="14.5703125" style="385" customWidth="1"/>
    <col min="23" max="23" width="12.140625" style="385" customWidth="1"/>
    <col min="24" max="24" width="14.5703125" style="385" customWidth="1"/>
    <col min="25" max="25" width="9.140625" style="5" customWidth="1"/>
    <col min="26" max="26" width="11.140625" style="5" customWidth="1"/>
    <col min="27" max="27" width="12.140625" style="385" customWidth="1"/>
    <col min="28" max="28" width="14.5703125" style="385" customWidth="1"/>
    <col min="29" max="29" width="12.140625" style="385" customWidth="1"/>
    <col min="30" max="30" width="14.5703125" style="385" customWidth="1"/>
    <col min="31" max="31" width="12.140625" style="385" customWidth="1"/>
    <col min="32" max="32" width="14.5703125" style="385" customWidth="1"/>
    <col min="33" max="33" width="9.140625" style="5" customWidth="1"/>
    <col min="34" max="34" width="11.140625" style="5" customWidth="1"/>
    <col min="35" max="35" width="12.140625" style="385" customWidth="1"/>
    <col min="36" max="36" width="14.5703125" style="385" customWidth="1"/>
    <col min="37" max="37" width="12.140625" style="385" customWidth="1"/>
    <col min="38" max="38" width="14.5703125" style="385" customWidth="1"/>
    <col min="39" max="39" width="12.140625" style="385" customWidth="1"/>
    <col min="40" max="40" width="14.5703125" style="385" customWidth="1"/>
    <col min="41" max="41" width="9.140625" style="5" customWidth="1"/>
    <col min="42" max="42" width="11.140625" style="5" customWidth="1"/>
    <col min="43" max="43" width="12.140625" style="385" customWidth="1"/>
    <col min="44" max="44" width="14.5703125" style="385" customWidth="1"/>
    <col min="45" max="45" width="12.140625" style="385" customWidth="1"/>
    <col min="46" max="46" width="14.5703125" style="385" customWidth="1"/>
    <col min="47" max="47" width="12.140625" style="385" customWidth="1"/>
    <col min="48" max="48" width="14.5703125" style="385" customWidth="1"/>
    <col min="49" max="49" width="9.140625" style="5" customWidth="1"/>
    <col min="50" max="50" width="11.140625" style="5" customWidth="1"/>
    <col min="51" max="51" width="12.140625" style="385" customWidth="1"/>
    <col min="52" max="52" width="14.5703125" style="385" customWidth="1"/>
    <col min="53" max="53" width="12.140625" style="385" customWidth="1"/>
    <col min="54" max="54" width="14.5703125" style="385" customWidth="1"/>
    <col min="55" max="55" width="12.140625" style="385" customWidth="1"/>
    <col min="56" max="56" width="14.5703125" style="385" customWidth="1"/>
    <col min="57" max="57" width="9.140625" style="5" customWidth="1"/>
    <col min="58" max="58" width="11.140625" style="5" customWidth="1"/>
    <col min="59" max="59" width="12.140625" style="385" customWidth="1"/>
    <col min="60" max="60" width="14.5703125" style="385" customWidth="1"/>
    <col min="61" max="61" width="12.140625" style="385" customWidth="1"/>
    <col min="62" max="62" width="14.5703125" style="385" customWidth="1"/>
    <col min="63" max="63" width="12.140625" style="385" customWidth="1"/>
    <col min="64" max="64" width="14.5703125" style="385" customWidth="1"/>
    <col min="65" max="65" width="9.140625" style="5" customWidth="1"/>
    <col min="66" max="66" width="11.140625" style="5" customWidth="1"/>
    <col min="67" max="67" width="12.140625" style="385" customWidth="1"/>
    <col min="68" max="68" width="14.5703125" style="385" customWidth="1"/>
    <col min="69" max="69" width="12.140625" style="385" customWidth="1"/>
    <col min="70" max="70" width="14.5703125" style="385" customWidth="1"/>
    <col min="71" max="71" width="12.140625" style="385" customWidth="1"/>
    <col min="72" max="72" width="14.5703125" style="385" customWidth="1"/>
    <col min="73" max="73" width="9.140625" style="5" customWidth="1"/>
    <col min="74" max="74" width="11.140625" style="5" customWidth="1"/>
    <col min="75" max="75" width="12.140625" style="385" customWidth="1"/>
    <col min="76" max="76" width="14.5703125" style="385" customWidth="1"/>
    <col min="77" max="77" width="12.140625" style="385" customWidth="1"/>
    <col min="78" max="78" width="14.5703125" style="385" customWidth="1"/>
    <col min="79" max="79" width="12.140625" style="385" customWidth="1"/>
    <col min="80" max="80" width="14.5703125" style="385" customWidth="1"/>
    <col min="81" max="81" width="9.140625" style="5" customWidth="1"/>
    <col min="82" max="82" width="11.140625" style="5" customWidth="1"/>
    <col min="83" max="83" width="12.140625" style="385" customWidth="1"/>
    <col min="84" max="84" width="14.5703125" style="385" customWidth="1"/>
    <col min="85" max="85" width="12.140625" style="385" customWidth="1"/>
    <col min="86" max="86" width="14.5703125" style="385" customWidth="1"/>
    <col min="87" max="87" width="12.140625" style="385" customWidth="1"/>
    <col min="88" max="88" width="14.5703125" style="385" customWidth="1"/>
    <col min="89" max="89" width="9.140625" style="5" customWidth="1"/>
    <col min="90" max="90" width="11.140625" style="5" customWidth="1"/>
    <col min="91" max="91" width="12.140625" style="385" customWidth="1"/>
    <col min="92" max="92" width="14.5703125" style="385" customWidth="1"/>
    <col min="93" max="93" width="12.140625" style="385" customWidth="1"/>
    <col min="94" max="94" width="14.5703125" style="385" customWidth="1"/>
    <col min="95" max="95" width="12.140625" style="385" customWidth="1"/>
    <col min="96" max="96" width="14.5703125" style="385" customWidth="1"/>
    <col min="97" max="97" width="9.140625" style="5" customWidth="1"/>
    <col min="98" max="98" width="11.140625" style="5" customWidth="1"/>
    <col min="99" max="99" width="12.140625" style="385" customWidth="1"/>
    <col min="100" max="100" width="14.5703125" style="385" customWidth="1"/>
    <col min="101" max="101" width="12.140625" style="385" customWidth="1"/>
    <col min="102" max="102" width="14.5703125" style="385" customWidth="1"/>
    <col min="103" max="103" width="12.140625" style="385" customWidth="1"/>
    <col min="104" max="104" width="14.5703125" style="385" customWidth="1"/>
    <col min="105" max="105" width="9.140625" style="5" customWidth="1"/>
    <col min="106" max="106" width="11.140625" style="5" customWidth="1"/>
    <col min="107" max="107" width="12.140625" style="385" customWidth="1"/>
    <col min="108" max="108" width="14.5703125" style="385" customWidth="1"/>
    <col min="109" max="109" width="12.140625" style="385" customWidth="1"/>
    <col min="110" max="110" width="14.5703125" style="385" customWidth="1"/>
    <col min="111" max="111" width="12.140625" style="385" customWidth="1"/>
    <col min="112" max="112" width="14.5703125" style="385" customWidth="1"/>
    <col min="113" max="113" width="9.140625" style="5" customWidth="1"/>
    <col min="114" max="114" width="11.140625" style="5" customWidth="1"/>
    <col min="115" max="115" width="12.140625" style="385" customWidth="1"/>
    <col min="116" max="116" width="14.5703125" style="385" customWidth="1"/>
    <col min="117" max="117" width="12.140625" style="385" customWidth="1"/>
    <col min="118" max="118" width="14.5703125" style="385" customWidth="1"/>
    <col min="119" max="119" width="12.140625" style="385" customWidth="1"/>
    <col min="120" max="120" width="14.5703125" style="385" customWidth="1"/>
    <col min="121" max="121" width="9.140625" style="5" customWidth="1"/>
    <col min="122" max="122" width="11.140625" style="5" customWidth="1"/>
    <col min="123" max="123" width="12.140625" style="385" customWidth="1"/>
    <col min="124" max="124" width="14.5703125" style="385" customWidth="1"/>
    <col min="125" max="125" width="12.140625" style="385" customWidth="1"/>
    <col min="126" max="126" width="14.5703125" style="385" customWidth="1"/>
    <col min="127" max="127" width="12.140625" style="385" customWidth="1"/>
    <col min="128" max="128" width="14.5703125" style="385" customWidth="1"/>
    <col min="129" max="129" width="9.140625" style="5" customWidth="1"/>
    <col min="130" max="130" width="11.140625" style="5" customWidth="1"/>
    <col min="131" max="131" width="12.140625" style="385" customWidth="1"/>
    <col min="132" max="132" width="14.5703125" style="385" customWidth="1"/>
    <col min="133" max="133" width="12.140625" style="385" customWidth="1"/>
    <col min="134" max="134" width="14.5703125" style="385" customWidth="1"/>
    <col min="135" max="135" width="12.140625" style="385" customWidth="1"/>
    <col min="136" max="136" width="14.5703125" style="385" customWidth="1"/>
    <col min="137" max="137" width="9.140625" style="5" customWidth="1"/>
    <col min="138" max="138" width="11.140625" style="5" customWidth="1"/>
    <col min="139" max="139" width="12.140625" style="385" customWidth="1"/>
    <col min="140" max="140" width="14.5703125" style="385" customWidth="1"/>
    <col min="141" max="141" width="12.140625" style="385" customWidth="1"/>
    <col min="142" max="142" width="14.5703125" style="385" customWidth="1"/>
    <col min="143" max="143" width="12.140625" style="385" customWidth="1"/>
    <col min="144" max="144" width="14.5703125" style="385" customWidth="1"/>
    <col min="145" max="145" width="9.140625" style="5" customWidth="1"/>
    <col min="146" max="146" width="11.140625" style="5" customWidth="1"/>
    <col min="147" max="147" width="12.140625" style="385" customWidth="1"/>
    <col min="148" max="148" width="14.5703125" style="385" customWidth="1"/>
    <col min="149" max="149" width="12.140625" style="385" customWidth="1"/>
    <col min="150" max="150" width="14.5703125" style="385" customWidth="1"/>
    <col min="151" max="151" width="12.140625" style="385" customWidth="1"/>
    <col min="152" max="152" width="14.5703125" style="385" customWidth="1"/>
    <col min="153" max="153" width="9.140625" style="5" customWidth="1"/>
    <col min="154" max="154" width="11.140625" style="5" customWidth="1"/>
    <col min="155" max="155" width="12.140625" style="385" customWidth="1"/>
    <col min="156" max="156" width="14.5703125" style="385" customWidth="1"/>
    <col min="157" max="157" width="12.140625" style="385" customWidth="1"/>
    <col min="158" max="158" width="14.5703125" style="385" customWidth="1"/>
    <col min="159" max="159" width="12.140625" style="385" customWidth="1"/>
    <col min="160" max="160" width="14.5703125" style="385" customWidth="1"/>
    <col min="161" max="161" width="9.140625" style="5" customWidth="1"/>
    <col min="162" max="162" width="11.140625" style="5" customWidth="1"/>
    <col min="163" max="163" width="12.140625" style="385" customWidth="1"/>
    <col min="164" max="164" width="14.5703125" style="385" customWidth="1"/>
    <col min="165" max="165" width="12.140625" style="385" customWidth="1"/>
    <col min="166" max="166" width="14.5703125" style="385" customWidth="1"/>
    <col min="167" max="167" width="12.140625" style="385" customWidth="1"/>
    <col min="168" max="168" width="14.5703125" style="385" customWidth="1"/>
    <col min="169" max="169" width="9.140625" style="5" customWidth="1"/>
    <col min="170" max="170" width="11.140625" style="5" customWidth="1"/>
    <col min="171" max="171" width="12.140625" style="385" customWidth="1"/>
    <col min="172" max="172" width="14.5703125" style="385" customWidth="1"/>
    <col min="173" max="173" width="12.140625" style="385" customWidth="1"/>
    <col min="174" max="174" width="14.5703125" style="385" customWidth="1"/>
    <col min="175" max="175" width="12.140625" style="385" customWidth="1"/>
    <col min="176" max="176" width="14.5703125" style="385" customWidth="1"/>
    <col min="177" max="177" width="9.140625" style="5" customWidth="1"/>
    <col min="178" max="178" width="11.140625" style="5" customWidth="1"/>
    <col min="179" max="179" width="12.140625" style="385" customWidth="1"/>
    <col min="180" max="180" width="14.5703125" style="385" customWidth="1"/>
    <col min="181" max="181" width="12.140625" style="385" customWidth="1"/>
    <col min="182" max="182" width="14.5703125" style="385" customWidth="1"/>
    <col min="183" max="183" width="12.140625" style="385" customWidth="1"/>
    <col min="184" max="184" width="14.5703125" style="385" customWidth="1"/>
    <col min="185" max="185" width="9.140625" style="5" customWidth="1"/>
    <col min="186" max="186" width="11.140625" style="5" customWidth="1"/>
    <col min="187" max="187" width="12.140625" style="385" customWidth="1"/>
    <col min="188" max="188" width="14.5703125" style="385" customWidth="1"/>
    <col min="189" max="189" width="12.140625" style="385" customWidth="1"/>
    <col min="190" max="190" width="14.5703125" style="385" customWidth="1"/>
    <col min="191" max="191" width="12.140625" style="385" customWidth="1"/>
    <col min="192" max="192" width="14.5703125" style="385" customWidth="1"/>
    <col min="193" max="193" width="9.140625" style="5" customWidth="1"/>
    <col min="194" max="194" width="11.140625" style="5" customWidth="1"/>
    <col min="195" max="195" width="12.140625" style="385" customWidth="1"/>
    <col min="196" max="196" width="14.5703125" style="385" customWidth="1"/>
    <col min="197" max="197" width="12.140625" style="385" customWidth="1"/>
    <col min="198" max="198" width="14.5703125" style="385" customWidth="1"/>
    <col min="199" max="199" width="12.140625" style="385" customWidth="1"/>
    <col min="200" max="200" width="14.5703125" style="385" customWidth="1"/>
    <col min="201" max="201" width="9.140625" style="5" customWidth="1"/>
    <col min="202" max="202" width="11.140625" style="5" customWidth="1"/>
    <col min="203" max="203" width="12.140625" style="385" customWidth="1"/>
    <col min="204" max="204" width="14.5703125" style="385" customWidth="1"/>
    <col min="205" max="205" width="12.140625" style="385" customWidth="1"/>
    <col min="206" max="206" width="14.5703125" style="385" customWidth="1"/>
    <col min="207" max="207" width="12.140625" style="385" customWidth="1"/>
    <col min="208" max="208" width="14.5703125" style="385" customWidth="1"/>
    <col min="209" max="209" width="9.140625" style="5" customWidth="1"/>
    <col min="210" max="210" width="11.140625" style="5" customWidth="1"/>
    <col min="211" max="211" width="12.140625" style="385" customWidth="1"/>
    <col min="212" max="212" width="14.5703125" style="385" customWidth="1"/>
    <col min="213" max="213" width="12.140625" style="385" customWidth="1"/>
    <col min="214" max="214" width="14.5703125" style="385" customWidth="1"/>
    <col min="215" max="215" width="12.140625" style="385" customWidth="1"/>
    <col min="216" max="216" width="14.5703125" style="385" customWidth="1"/>
    <col min="217" max="217" width="9.140625" style="5" customWidth="1"/>
    <col min="218" max="218" width="11.140625" style="5" customWidth="1"/>
    <col min="219" max="219" width="12.140625" style="385" customWidth="1"/>
    <col min="220" max="220" width="14.5703125" style="385" customWidth="1"/>
    <col min="221" max="221" width="12.140625" style="385" customWidth="1"/>
    <col min="222" max="222" width="14.5703125" style="385" customWidth="1"/>
    <col min="223" max="223" width="12.140625" style="385" customWidth="1"/>
    <col min="224" max="224" width="14.5703125" style="385" customWidth="1"/>
    <col min="225" max="225" width="9.140625" style="5" customWidth="1"/>
    <col min="226" max="226" width="11.140625" style="5" customWidth="1"/>
    <col min="227" max="227" width="12.140625" style="385" customWidth="1"/>
    <col min="228" max="228" width="14.5703125" style="385" customWidth="1"/>
    <col min="229" max="229" width="12.140625" style="385" customWidth="1"/>
    <col min="230" max="230" width="14.5703125" style="385" customWidth="1"/>
    <col min="231" max="231" width="12.140625" style="385" customWidth="1"/>
    <col min="232" max="232" width="14.5703125" style="385" customWidth="1"/>
    <col min="233" max="233" width="9.140625" style="5" customWidth="1"/>
    <col min="234" max="234" width="11.140625" style="5" customWidth="1"/>
    <col min="235" max="235" width="12.140625" style="385" customWidth="1"/>
    <col min="236" max="236" width="14.5703125" style="385" customWidth="1"/>
    <col min="237" max="237" width="12.140625" style="385" customWidth="1"/>
    <col min="238" max="238" width="14.5703125" style="385" customWidth="1"/>
    <col min="239" max="239" width="12.140625" style="385" customWidth="1"/>
    <col min="240" max="240" width="14.5703125" style="385" customWidth="1"/>
    <col min="241" max="241" width="9.140625" style="5" customWidth="1"/>
    <col min="242" max="242" width="11.140625" style="5" customWidth="1"/>
    <col min="243" max="243" width="9.5703125" style="385" customWidth="1"/>
    <col min="244" max="244" width="14.5703125" style="385" customWidth="1"/>
    <col min="245" max="245" width="9.5703125" style="385" customWidth="1"/>
    <col min="246" max="246" width="14.5703125" style="385" customWidth="1"/>
    <col min="247" max="247" width="9.5703125" style="385" customWidth="1"/>
    <col min="248" max="248" width="14.5703125" style="385" customWidth="1"/>
    <col min="249" max="249" width="9.5703125" style="385" customWidth="1"/>
    <col min="250" max="250" width="14.5703125" style="385" customWidth="1"/>
    <col min="251" max="251" width="9.140625" style="5" customWidth="1"/>
    <col min="252" max="252" width="11.140625" style="5" customWidth="1"/>
    <col min="253" max="253" width="12.140625" style="385" customWidth="1"/>
    <col min="254" max="254" width="14.5703125" style="385" customWidth="1"/>
    <col min="255" max="255" width="12.140625" style="385" customWidth="1"/>
    <col min="256" max="256" width="14.5703125" style="385" customWidth="1"/>
    <col min="257" max="257" width="12.140625" style="385" customWidth="1"/>
    <col min="258" max="258" width="14.5703125" style="385" customWidth="1"/>
    <col min="259" max="259" width="9.140625" style="5" customWidth="1"/>
    <col min="260" max="260" width="11.140625" style="5" customWidth="1"/>
    <col min="261" max="261" width="12.140625" style="385" customWidth="1"/>
    <col min="262" max="262" width="14.5703125" style="385" customWidth="1"/>
    <col min="263" max="263" width="12.140625" style="385" customWidth="1"/>
    <col min="264" max="264" width="14.5703125" style="385" customWidth="1"/>
    <col min="265" max="265" width="12.140625" style="385" customWidth="1"/>
    <col min="266" max="266" width="14.5703125" style="385" customWidth="1"/>
    <col min="267" max="267" width="9.140625" style="5" customWidth="1"/>
    <col min="268" max="268" width="11.140625" style="5" customWidth="1"/>
    <col min="269" max="269" width="12.140625" style="385" customWidth="1"/>
    <col min="270" max="270" width="14.5703125" style="385" customWidth="1"/>
    <col min="271" max="271" width="12.140625" style="385" customWidth="1"/>
    <col min="272" max="272" width="14.5703125" style="385" customWidth="1"/>
    <col min="273" max="273" width="12.140625" style="385" customWidth="1"/>
    <col min="274" max="274" width="14.5703125" style="385" customWidth="1"/>
    <col min="275" max="275" width="9.140625" style="5" customWidth="1"/>
    <col min="276" max="276" width="11.140625" style="5" customWidth="1"/>
    <col min="277" max="277" width="12.140625" style="385" customWidth="1"/>
    <col min="278" max="278" width="14.5703125" style="385" customWidth="1"/>
    <col min="279" max="279" width="12.140625" style="385" customWidth="1"/>
    <col min="280" max="280" width="14.5703125" style="385" customWidth="1"/>
    <col min="281" max="281" width="12.140625" style="385" customWidth="1"/>
    <col min="282" max="282" width="14.5703125" style="385" customWidth="1"/>
    <col min="283" max="283" width="9.140625" style="5" customWidth="1"/>
    <col min="284" max="284" width="11.140625" style="5" customWidth="1"/>
    <col min="285" max="285" width="12.140625" style="385" customWidth="1"/>
    <col min="286" max="286" width="14.5703125" style="385" customWidth="1"/>
    <col min="287" max="287" width="12.140625" style="385" customWidth="1"/>
    <col min="288" max="288" width="14.5703125" style="385" customWidth="1"/>
    <col min="289" max="289" width="12.140625" style="385" customWidth="1"/>
    <col min="290" max="290" width="14.5703125" style="385" customWidth="1"/>
    <col min="291" max="291" width="9.140625" style="5" customWidth="1"/>
    <col min="292" max="292" width="11.140625" style="5" customWidth="1"/>
    <col min="293" max="293" width="12.140625" style="385" customWidth="1"/>
    <col min="294" max="294" width="14.5703125" style="385" customWidth="1"/>
    <col min="295" max="295" width="12.140625" style="385" customWidth="1"/>
    <col min="296" max="296" width="14.5703125" style="385" customWidth="1"/>
    <col min="297" max="297" width="12.140625" style="385" customWidth="1"/>
    <col min="298" max="298" width="14.5703125" style="385" customWidth="1"/>
    <col min="299" max="299" width="9.140625" style="5" customWidth="1"/>
    <col min="300" max="300" width="11.140625" style="5" customWidth="1"/>
    <col min="301" max="301" width="12.140625" style="385" customWidth="1"/>
    <col min="302" max="302" width="14.5703125" style="385" customWidth="1"/>
    <col min="303" max="303" width="12.140625" style="385" customWidth="1"/>
    <col min="304" max="304" width="14.5703125" style="385" customWidth="1"/>
    <col min="305" max="305" width="12.140625" style="385" customWidth="1"/>
    <col min="306" max="306" width="14.5703125" style="385" customWidth="1"/>
    <col min="307" max="307" width="9.140625" style="5" customWidth="1"/>
    <col min="308" max="308" width="11.140625" style="5" customWidth="1"/>
    <col min="309" max="309" width="12.140625" style="385" customWidth="1"/>
    <col min="310" max="310" width="14.5703125" style="385" customWidth="1"/>
    <col min="311" max="311" width="12.140625" style="385" customWidth="1"/>
    <col min="312" max="312" width="14.5703125" style="385" customWidth="1"/>
    <col min="313" max="313" width="12.140625" style="385" customWidth="1"/>
    <col min="314" max="314" width="14.5703125" style="385" customWidth="1"/>
    <col min="315" max="315" width="9.140625" style="5" customWidth="1"/>
    <col min="316" max="316" width="11.140625" style="5" customWidth="1"/>
    <col min="317" max="317" width="12.140625" style="385" customWidth="1"/>
    <col min="318" max="318" width="14.5703125" style="385" customWidth="1"/>
    <col min="319" max="319" width="12.140625" style="385" customWidth="1"/>
    <col min="320" max="320" width="14.5703125" style="385" customWidth="1"/>
    <col min="321" max="321" width="12.140625" style="385" customWidth="1"/>
    <col min="322" max="322" width="14.5703125" style="385" customWidth="1"/>
    <col min="323" max="323" width="9.140625" style="5" customWidth="1"/>
    <col min="324" max="324" width="11.140625" style="5" customWidth="1"/>
    <col min="325" max="325" width="12.140625" style="385" customWidth="1"/>
    <col min="326" max="326" width="14.5703125" style="385" customWidth="1"/>
    <col min="327" max="327" width="12.140625" style="385" customWidth="1"/>
    <col min="328" max="328" width="14.5703125" style="385" customWidth="1"/>
    <col min="329" max="329" width="12.140625" style="385" customWidth="1"/>
    <col min="330" max="330" width="14.5703125" style="385" customWidth="1"/>
    <col min="331" max="331" width="9.140625" style="5" customWidth="1"/>
    <col min="332" max="332" width="11.140625" style="5" customWidth="1"/>
    <col min="333" max="333" width="12.140625" style="385" customWidth="1"/>
    <col min="334" max="334" width="14.5703125" style="385" customWidth="1"/>
    <col min="335" max="335" width="12.140625" style="385" customWidth="1"/>
    <col min="336" max="336" width="14.5703125" style="385" customWidth="1"/>
    <col min="337" max="337" width="12.140625" style="385" customWidth="1"/>
    <col min="338" max="338" width="14.5703125" style="385" customWidth="1"/>
    <col min="339" max="339" width="9.140625" style="5" customWidth="1"/>
    <col min="340" max="340" width="11.140625" style="5" customWidth="1"/>
    <col min="341" max="341" width="12.140625" style="385" customWidth="1"/>
    <col min="342" max="342" width="14.5703125" style="385" customWidth="1"/>
    <col min="343" max="343" width="12.140625" style="385" customWidth="1"/>
    <col min="344" max="344" width="14.5703125" style="385" customWidth="1"/>
    <col min="345" max="345" width="12.140625" style="385" customWidth="1"/>
    <col min="346" max="346" width="14.5703125" style="385" customWidth="1"/>
    <col min="347" max="347" width="9.140625" style="5" customWidth="1"/>
    <col min="348" max="348" width="11.140625" style="5" customWidth="1"/>
    <col min="349" max="349" width="12.140625" style="385" customWidth="1"/>
    <col min="350" max="350" width="14.5703125" style="385" customWidth="1"/>
    <col min="351" max="351" width="12.140625" style="385" customWidth="1"/>
    <col min="352" max="352" width="14.5703125" style="385" customWidth="1"/>
    <col min="353" max="353" width="12.140625" style="385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>
      <c r="H1" s="403"/>
    </row>
    <row r="2" spans="1:372" ht="15" customHeight="1">
      <c r="A2" s="523" t="s">
        <v>59</v>
      </c>
      <c r="B2" s="523"/>
      <c r="C2" s="523"/>
      <c r="D2" s="523"/>
      <c r="E2" s="523"/>
      <c r="F2" s="523"/>
      <c r="G2" s="523"/>
      <c r="H2" s="523"/>
      <c r="I2" s="523" t="s">
        <v>60</v>
      </c>
      <c r="J2" s="523"/>
      <c r="K2" s="523"/>
      <c r="L2" s="523"/>
      <c r="M2" s="523"/>
      <c r="N2" s="523"/>
      <c r="O2" s="523"/>
      <c r="P2" s="523"/>
      <c r="Q2" s="523" t="s">
        <v>60</v>
      </c>
      <c r="R2" s="523"/>
      <c r="S2" s="523"/>
      <c r="T2" s="523"/>
      <c r="U2" s="523"/>
      <c r="V2" s="523"/>
      <c r="W2" s="523"/>
      <c r="X2" s="523"/>
      <c r="Y2" s="523" t="s">
        <v>60</v>
      </c>
      <c r="Z2" s="523"/>
      <c r="AA2" s="523"/>
      <c r="AB2" s="523"/>
      <c r="AC2" s="523"/>
      <c r="AD2" s="523"/>
      <c r="AE2" s="523"/>
      <c r="AF2" s="523"/>
      <c r="AG2" s="523" t="s">
        <v>60</v>
      </c>
      <c r="AH2" s="523"/>
      <c r="AI2" s="523"/>
      <c r="AJ2" s="523"/>
      <c r="AK2" s="523"/>
      <c r="AL2" s="523"/>
      <c r="AM2" s="523"/>
      <c r="AN2" s="523"/>
      <c r="AO2" s="523" t="s">
        <v>60</v>
      </c>
      <c r="AP2" s="523"/>
      <c r="AQ2" s="523"/>
      <c r="AR2" s="523"/>
      <c r="AS2" s="523"/>
      <c r="AT2" s="523"/>
      <c r="AU2" s="523"/>
      <c r="AV2" s="523"/>
      <c r="AW2" s="523" t="s">
        <v>60</v>
      </c>
      <c r="AX2" s="523"/>
      <c r="AY2" s="523"/>
      <c r="AZ2" s="523"/>
      <c r="BA2" s="523"/>
      <c r="BB2" s="523"/>
      <c r="BC2" s="523"/>
      <c r="BD2" s="523"/>
      <c r="BE2" s="523" t="s">
        <v>60</v>
      </c>
      <c r="BF2" s="523"/>
      <c r="BG2" s="523"/>
      <c r="BH2" s="523"/>
      <c r="BI2" s="523"/>
      <c r="BJ2" s="523"/>
      <c r="BK2" s="523"/>
      <c r="BL2" s="523"/>
      <c r="BM2" s="523" t="s">
        <v>60</v>
      </c>
      <c r="BN2" s="523"/>
      <c r="BO2" s="523"/>
      <c r="BP2" s="523"/>
      <c r="BQ2" s="523"/>
      <c r="BR2" s="523"/>
      <c r="BS2" s="523"/>
      <c r="BT2" s="523"/>
      <c r="BU2" s="523" t="s">
        <v>60</v>
      </c>
      <c r="BV2" s="523"/>
      <c r="BW2" s="523"/>
      <c r="BX2" s="523"/>
      <c r="BY2" s="523"/>
      <c r="BZ2" s="523"/>
      <c r="CA2" s="523"/>
      <c r="CB2" s="523"/>
      <c r="CC2" s="523" t="s">
        <v>60</v>
      </c>
      <c r="CD2" s="523"/>
      <c r="CE2" s="523"/>
      <c r="CF2" s="523"/>
      <c r="CG2" s="523"/>
      <c r="CH2" s="523"/>
      <c r="CI2" s="523"/>
      <c r="CJ2" s="523"/>
      <c r="CK2" s="523" t="s">
        <v>60</v>
      </c>
      <c r="CL2" s="523"/>
      <c r="CM2" s="523"/>
      <c r="CN2" s="523"/>
      <c r="CO2" s="523"/>
      <c r="CP2" s="523"/>
      <c r="CQ2" s="523"/>
      <c r="CR2" s="523"/>
      <c r="CS2" s="523" t="s">
        <v>60</v>
      </c>
      <c r="CT2" s="523"/>
      <c r="CU2" s="523"/>
      <c r="CV2" s="523"/>
      <c r="CW2" s="523"/>
      <c r="CX2" s="523"/>
      <c r="CY2" s="523"/>
      <c r="CZ2" s="523"/>
      <c r="DA2" s="523" t="s">
        <v>60</v>
      </c>
      <c r="DB2" s="523"/>
      <c r="DC2" s="523"/>
      <c r="DD2" s="523"/>
      <c r="DE2" s="523"/>
      <c r="DF2" s="523"/>
      <c r="DG2" s="523"/>
      <c r="DH2" s="523"/>
      <c r="DI2" s="523" t="s">
        <v>60</v>
      </c>
      <c r="DJ2" s="523"/>
      <c r="DK2" s="523"/>
      <c r="DL2" s="523"/>
      <c r="DM2" s="523"/>
      <c r="DN2" s="523"/>
      <c r="DO2" s="523"/>
      <c r="DP2" s="523"/>
      <c r="DQ2" s="523" t="s">
        <v>60</v>
      </c>
      <c r="DR2" s="523"/>
      <c r="DS2" s="523"/>
      <c r="DT2" s="523"/>
      <c r="DU2" s="523"/>
      <c r="DV2" s="523"/>
      <c r="DW2" s="523"/>
      <c r="DX2" s="523"/>
      <c r="DY2" s="523" t="s">
        <v>60</v>
      </c>
      <c r="DZ2" s="523"/>
      <c r="EA2" s="523"/>
      <c r="EB2" s="523"/>
      <c r="EC2" s="523"/>
      <c r="ED2" s="523"/>
      <c r="EE2" s="523"/>
      <c r="EF2" s="523"/>
      <c r="EG2" s="523" t="s">
        <v>60</v>
      </c>
      <c r="EH2" s="523"/>
      <c r="EI2" s="523"/>
      <c r="EJ2" s="523"/>
      <c r="EK2" s="523"/>
      <c r="EL2" s="523"/>
      <c r="EM2" s="523"/>
      <c r="EN2" s="523"/>
      <c r="EO2" s="523" t="s">
        <v>60</v>
      </c>
      <c r="EP2" s="523"/>
      <c r="EQ2" s="523"/>
      <c r="ER2" s="523"/>
      <c r="ES2" s="523"/>
      <c r="ET2" s="523"/>
      <c r="EU2" s="523"/>
      <c r="EV2" s="523"/>
      <c r="EW2" s="523" t="s">
        <v>60</v>
      </c>
      <c r="EX2" s="523"/>
      <c r="EY2" s="523"/>
      <c r="EZ2" s="523"/>
      <c r="FA2" s="523"/>
      <c r="FB2" s="523"/>
      <c r="FC2" s="523"/>
      <c r="FD2" s="523"/>
      <c r="FE2" s="523" t="s">
        <v>60</v>
      </c>
      <c r="FF2" s="523"/>
      <c r="FG2" s="523"/>
      <c r="FH2" s="523"/>
      <c r="FI2" s="523"/>
      <c r="FJ2" s="523"/>
      <c r="FK2" s="523"/>
      <c r="FL2" s="523"/>
      <c r="FM2" s="523" t="s">
        <v>60</v>
      </c>
      <c r="FN2" s="523"/>
      <c r="FO2" s="523"/>
      <c r="FP2" s="523"/>
      <c r="FQ2" s="523"/>
      <c r="FR2" s="523"/>
      <c r="FS2" s="523"/>
      <c r="FT2" s="523"/>
      <c r="FU2" s="523" t="s">
        <v>60</v>
      </c>
      <c r="FV2" s="523"/>
      <c r="FW2" s="523"/>
      <c r="FX2" s="523"/>
      <c r="FY2" s="523"/>
      <c r="FZ2" s="523"/>
      <c r="GA2" s="523"/>
      <c r="GB2" s="523"/>
      <c r="GC2" s="523" t="s">
        <v>60</v>
      </c>
      <c r="GD2" s="523"/>
      <c r="GE2" s="523"/>
      <c r="GF2" s="523"/>
      <c r="GG2" s="523"/>
      <c r="GH2" s="523"/>
      <c r="GI2" s="523"/>
      <c r="GJ2" s="523"/>
      <c r="GK2" s="523" t="s">
        <v>60</v>
      </c>
      <c r="GL2" s="523"/>
      <c r="GM2" s="523"/>
      <c r="GN2" s="523"/>
      <c r="GO2" s="523"/>
      <c r="GP2" s="523"/>
      <c r="GQ2" s="523"/>
      <c r="GR2" s="523"/>
      <c r="GS2" s="523" t="s">
        <v>60</v>
      </c>
      <c r="GT2" s="523"/>
      <c r="GU2" s="523"/>
      <c r="GV2" s="523"/>
      <c r="GW2" s="523"/>
      <c r="GX2" s="523"/>
      <c r="GY2" s="523"/>
      <c r="GZ2" s="523"/>
      <c r="HA2" s="523" t="s">
        <v>60</v>
      </c>
      <c r="HB2" s="523"/>
      <c r="HC2" s="523"/>
      <c r="HD2" s="523"/>
      <c r="HE2" s="523"/>
      <c r="HF2" s="523"/>
      <c r="HG2" s="523"/>
      <c r="HH2" s="523"/>
      <c r="HI2" s="523" t="s">
        <v>60</v>
      </c>
      <c r="HJ2" s="523"/>
      <c r="HK2" s="523"/>
      <c r="HL2" s="523"/>
      <c r="HM2" s="523"/>
      <c r="HN2" s="523"/>
      <c r="HO2" s="523"/>
      <c r="HP2" s="523"/>
      <c r="HQ2" s="523" t="s">
        <v>60</v>
      </c>
      <c r="HR2" s="523"/>
      <c r="HS2" s="523"/>
      <c r="HT2" s="523"/>
      <c r="HU2" s="523"/>
      <c r="HV2" s="523"/>
      <c r="HW2" s="523"/>
      <c r="HX2" s="523"/>
      <c r="HY2" s="523" t="s">
        <v>60</v>
      </c>
      <c r="HZ2" s="523"/>
      <c r="IA2" s="523"/>
      <c r="IB2" s="523"/>
      <c r="IC2" s="523"/>
      <c r="ID2" s="523"/>
      <c r="IE2" s="523"/>
      <c r="IF2" s="523"/>
      <c r="IG2" s="523" t="s">
        <v>60</v>
      </c>
      <c r="IH2" s="523"/>
      <c r="II2" s="523"/>
      <c r="IJ2" s="523"/>
      <c r="IK2" s="523"/>
      <c r="IL2" s="523"/>
      <c r="IM2" s="523"/>
      <c r="IN2" s="523"/>
      <c r="IO2" s="523"/>
      <c r="IP2" s="523"/>
      <c r="IQ2" s="523" t="s">
        <v>60</v>
      </c>
      <c r="IR2" s="523"/>
      <c r="IS2" s="523"/>
      <c r="IT2" s="523"/>
      <c r="IU2" s="523"/>
      <c r="IV2" s="523"/>
      <c r="IW2" s="523"/>
      <c r="IX2" s="523"/>
      <c r="IY2" s="523" t="s">
        <v>60</v>
      </c>
      <c r="IZ2" s="523"/>
      <c r="JA2" s="523"/>
      <c r="JB2" s="523"/>
      <c r="JC2" s="523"/>
      <c r="JD2" s="523"/>
      <c r="JE2" s="523"/>
      <c r="JF2" s="523"/>
      <c r="JG2" s="523" t="s">
        <v>60</v>
      </c>
      <c r="JH2" s="523"/>
      <c r="JI2" s="523"/>
      <c r="JJ2" s="523"/>
      <c r="JK2" s="523"/>
      <c r="JL2" s="523"/>
      <c r="JM2" s="523"/>
      <c r="JN2" s="523"/>
      <c r="JO2" s="523" t="s">
        <v>60</v>
      </c>
      <c r="JP2" s="523"/>
      <c r="JQ2" s="523"/>
      <c r="JR2" s="523"/>
      <c r="JS2" s="523"/>
      <c r="JT2" s="523"/>
      <c r="JU2" s="523"/>
      <c r="JV2" s="523"/>
      <c r="JW2" s="523" t="s">
        <v>60</v>
      </c>
      <c r="JX2" s="523"/>
      <c r="JY2" s="523"/>
      <c r="JZ2" s="523"/>
      <c r="KA2" s="523"/>
      <c r="KB2" s="523"/>
      <c r="KC2" s="523"/>
      <c r="KD2" s="523"/>
      <c r="KE2" s="523" t="s">
        <v>60</v>
      </c>
      <c r="KF2" s="523"/>
      <c r="KG2" s="523"/>
      <c r="KH2" s="523"/>
      <c r="KI2" s="523"/>
      <c r="KJ2" s="523"/>
      <c r="KK2" s="523"/>
      <c r="KL2" s="523"/>
      <c r="KM2" s="523" t="s">
        <v>60</v>
      </c>
      <c r="KN2" s="523"/>
      <c r="KO2" s="523"/>
      <c r="KP2" s="523"/>
      <c r="KQ2" s="523"/>
      <c r="KR2" s="523"/>
      <c r="KS2" s="523"/>
      <c r="KT2" s="523"/>
      <c r="KU2" s="523" t="s">
        <v>60</v>
      </c>
      <c r="KV2" s="523"/>
      <c r="KW2" s="523"/>
      <c r="KX2" s="523"/>
      <c r="KY2" s="523"/>
      <c r="KZ2" s="523"/>
      <c r="LA2" s="523"/>
      <c r="LB2" s="523"/>
      <c r="LC2" s="523" t="s">
        <v>60</v>
      </c>
      <c r="LD2" s="523"/>
      <c r="LE2" s="523"/>
      <c r="LF2" s="523"/>
      <c r="LG2" s="523"/>
      <c r="LH2" s="523"/>
      <c r="LI2" s="523"/>
      <c r="LJ2" s="523"/>
      <c r="LK2" s="523" t="s">
        <v>60</v>
      </c>
      <c r="LL2" s="523"/>
      <c r="LM2" s="523"/>
      <c r="LN2" s="523"/>
      <c r="LO2" s="523"/>
      <c r="LP2" s="523"/>
      <c r="LQ2" s="523"/>
      <c r="LR2" s="523"/>
      <c r="LS2" s="523" t="s">
        <v>60</v>
      </c>
      <c r="LT2" s="523"/>
      <c r="LU2" s="523"/>
      <c r="LV2" s="523"/>
      <c r="LW2" s="523"/>
      <c r="LX2" s="523"/>
      <c r="LY2" s="523"/>
      <c r="LZ2" s="523"/>
      <c r="MA2" s="523" t="s">
        <v>60</v>
      </c>
      <c r="MB2" s="523"/>
      <c r="MC2" s="523"/>
      <c r="MD2" s="523"/>
      <c r="ME2" s="523"/>
      <c r="MF2" s="523"/>
      <c r="MG2" s="523"/>
      <c r="MH2" s="523"/>
      <c r="MI2" s="523" t="s">
        <v>60</v>
      </c>
      <c r="MJ2" s="523"/>
      <c r="MK2" s="523"/>
      <c r="ML2" s="523"/>
      <c r="MM2" s="523"/>
      <c r="MN2" s="523"/>
      <c r="MO2" s="523"/>
      <c r="MP2" s="523"/>
    </row>
    <row r="3" spans="1:372" ht="15" customHeight="1">
      <c r="A3" s="551" t="s">
        <v>61</v>
      </c>
      <c r="B3" s="551"/>
      <c r="C3" s="551"/>
      <c r="D3" s="551"/>
      <c r="E3" s="551"/>
      <c r="F3" s="551"/>
      <c r="G3" s="551"/>
      <c r="H3" s="551"/>
      <c r="I3" s="551" t="s">
        <v>62</v>
      </c>
      <c r="J3" s="551"/>
      <c r="K3" s="551"/>
      <c r="L3" s="551"/>
      <c r="M3" s="551"/>
      <c r="N3" s="551"/>
      <c r="O3" s="551"/>
      <c r="P3" s="551"/>
      <c r="Q3" s="551" t="s">
        <v>62</v>
      </c>
      <c r="R3" s="551"/>
      <c r="S3" s="551"/>
      <c r="T3" s="551"/>
      <c r="U3" s="551"/>
      <c r="V3" s="551"/>
      <c r="W3" s="551"/>
      <c r="X3" s="551"/>
      <c r="Y3" s="551" t="s">
        <v>62</v>
      </c>
      <c r="Z3" s="551"/>
      <c r="AA3" s="551"/>
      <c r="AB3" s="551"/>
      <c r="AC3" s="551"/>
      <c r="AD3" s="551"/>
      <c r="AE3" s="551"/>
      <c r="AF3" s="551"/>
      <c r="AG3" s="551" t="s">
        <v>62</v>
      </c>
      <c r="AH3" s="551"/>
      <c r="AI3" s="551"/>
      <c r="AJ3" s="551"/>
      <c r="AK3" s="551"/>
      <c r="AL3" s="551"/>
      <c r="AM3" s="551"/>
      <c r="AN3" s="551"/>
      <c r="AO3" s="551" t="s">
        <v>62</v>
      </c>
      <c r="AP3" s="551"/>
      <c r="AQ3" s="551"/>
      <c r="AR3" s="551"/>
      <c r="AS3" s="551"/>
      <c r="AT3" s="551"/>
      <c r="AU3" s="551"/>
      <c r="AV3" s="551"/>
      <c r="AW3" s="551" t="s">
        <v>62</v>
      </c>
      <c r="AX3" s="551"/>
      <c r="AY3" s="551"/>
      <c r="AZ3" s="551"/>
      <c r="BA3" s="551"/>
      <c r="BB3" s="551"/>
      <c r="BC3" s="551"/>
      <c r="BD3" s="551"/>
      <c r="BE3" s="551" t="s">
        <v>62</v>
      </c>
      <c r="BF3" s="551"/>
      <c r="BG3" s="551"/>
      <c r="BH3" s="551"/>
      <c r="BI3" s="551"/>
      <c r="BJ3" s="551"/>
      <c r="BK3" s="551"/>
      <c r="BL3" s="551"/>
      <c r="BM3" s="551" t="s">
        <v>62</v>
      </c>
      <c r="BN3" s="551"/>
      <c r="BO3" s="551"/>
      <c r="BP3" s="551"/>
      <c r="BQ3" s="551"/>
      <c r="BR3" s="551"/>
      <c r="BS3" s="551"/>
      <c r="BT3" s="551"/>
      <c r="BU3" s="551" t="s">
        <v>62</v>
      </c>
      <c r="BV3" s="551"/>
      <c r="BW3" s="551"/>
      <c r="BX3" s="551"/>
      <c r="BY3" s="551"/>
      <c r="BZ3" s="551"/>
      <c r="CA3" s="551"/>
      <c r="CB3" s="551"/>
      <c r="CC3" s="551" t="s">
        <v>62</v>
      </c>
      <c r="CD3" s="551"/>
      <c r="CE3" s="551"/>
      <c r="CF3" s="551"/>
      <c r="CG3" s="551"/>
      <c r="CH3" s="551"/>
      <c r="CI3" s="551"/>
      <c r="CJ3" s="551"/>
      <c r="CK3" s="551" t="s">
        <v>62</v>
      </c>
      <c r="CL3" s="551"/>
      <c r="CM3" s="551"/>
      <c r="CN3" s="551"/>
      <c r="CO3" s="551"/>
      <c r="CP3" s="551"/>
      <c r="CQ3" s="551"/>
      <c r="CR3" s="551"/>
      <c r="CS3" s="551" t="s">
        <v>62</v>
      </c>
      <c r="CT3" s="551"/>
      <c r="CU3" s="551"/>
      <c r="CV3" s="551"/>
      <c r="CW3" s="551"/>
      <c r="CX3" s="551"/>
      <c r="CY3" s="551"/>
      <c r="CZ3" s="551"/>
      <c r="DA3" s="551" t="s">
        <v>62</v>
      </c>
      <c r="DB3" s="551"/>
      <c r="DC3" s="551"/>
      <c r="DD3" s="551"/>
      <c r="DE3" s="551"/>
      <c r="DF3" s="551"/>
      <c r="DG3" s="551"/>
      <c r="DH3" s="551"/>
      <c r="DI3" s="551" t="s">
        <v>62</v>
      </c>
      <c r="DJ3" s="551"/>
      <c r="DK3" s="551"/>
      <c r="DL3" s="551"/>
      <c r="DM3" s="551"/>
      <c r="DN3" s="551"/>
      <c r="DO3" s="551"/>
      <c r="DP3" s="551"/>
      <c r="DQ3" s="551" t="s">
        <v>62</v>
      </c>
      <c r="DR3" s="551"/>
      <c r="DS3" s="551"/>
      <c r="DT3" s="551"/>
      <c r="DU3" s="551"/>
      <c r="DV3" s="551"/>
      <c r="DW3" s="551"/>
      <c r="DX3" s="551"/>
      <c r="DY3" s="551" t="s">
        <v>62</v>
      </c>
      <c r="DZ3" s="551"/>
      <c r="EA3" s="551"/>
      <c r="EB3" s="551"/>
      <c r="EC3" s="551"/>
      <c r="ED3" s="551"/>
      <c r="EE3" s="551"/>
      <c r="EF3" s="551"/>
      <c r="EG3" s="551" t="s">
        <v>62</v>
      </c>
      <c r="EH3" s="551"/>
      <c r="EI3" s="551"/>
      <c r="EJ3" s="551"/>
      <c r="EK3" s="551"/>
      <c r="EL3" s="551"/>
      <c r="EM3" s="551"/>
      <c r="EN3" s="551"/>
      <c r="EO3" s="551" t="s">
        <v>62</v>
      </c>
      <c r="EP3" s="551"/>
      <c r="EQ3" s="551"/>
      <c r="ER3" s="551"/>
      <c r="ES3" s="551"/>
      <c r="ET3" s="551"/>
      <c r="EU3" s="551"/>
      <c r="EV3" s="551"/>
      <c r="EW3" s="551" t="s">
        <v>62</v>
      </c>
      <c r="EX3" s="551"/>
      <c r="EY3" s="551"/>
      <c r="EZ3" s="551"/>
      <c r="FA3" s="551"/>
      <c r="FB3" s="551"/>
      <c r="FC3" s="551"/>
      <c r="FD3" s="551"/>
      <c r="FE3" s="551" t="s">
        <v>62</v>
      </c>
      <c r="FF3" s="551"/>
      <c r="FG3" s="551"/>
      <c r="FH3" s="551"/>
      <c r="FI3" s="551"/>
      <c r="FJ3" s="551"/>
      <c r="FK3" s="551"/>
      <c r="FL3" s="551"/>
      <c r="FM3" s="551" t="s">
        <v>62</v>
      </c>
      <c r="FN3" s="551"/>
      <c r="FO3" s="551"/>
      <c r="FP3" s="551"/>
      <c r="FQ3" s="551"/>
      <c r="FR3" s="551"/>
      <c r="FS3" s="551"/>
      <c r="FT3" s="551"/>
      <c r="FU3" s="551" t="s">
        <v>62</v>
      </c>
      <c r="FV3" s="551"/>
      <c r="FW3" s="551"/>
      <c r="FX3" s="551"/>
      <c r="FY3" s="551"/>
      <c r="FZ3" s="551"/>
      <c r="GA3" s="551"/>
      <c r="GB3" s="551"/>
      <c r="GC3" s="551" t="s">
        <v>62</v>
      </c>
      <c r="GD3" s="551"/>
      <c r="GE3" s="551"/>
      <c r="GF3" s="551"/>
      <c r="GG3" s="551"/>
      <c r="GH3" s="551"/>
      <c r="GI3" s="551"/>
      <c r="GJ3" s="551"/>
      <c r="GK3" s="551" t="s">
        <v>62</v>
      </c>
      <c r="GL3" s="551"/>
      <c r="GM3" s="551"/>
      <c r="GN3" s="551"/>
      <c r="GO3" s="551"/>
      <c r="GP3" s="551"/>
      <c r="GQ3" s="551"/>
      <c r="GR3" s="551"/>
      <c r="GS3" s="551" t="s">
        <v>62</v>
      </c>
      <c r="GT3" s="551"/>
      <c r="GU3" s="551"/>
      <c r="GV3" s="551"/>
      <c r="GW3" s="551"/>
      <c r="GX3" s="551"/>
      <c r="GY3" s="551"/>
      <c r="GZ3" s="551"/>
      <c r="HA3" s="551" t="s">
        <v>62</v>
      </c>
      <c r="HB3" s="551"/>
      <c r="HC3" s="551"/>
      <c r="HD3" s="551"/>
      <c r="HE3" s="551"/>
      <c r="HF3" s="551"/>
      <c r="HG3" s="551"/>
      <c r="HH3" s="551"/>
      <c r="HI3" s="551" t="s">
        <v>62</v>
      </c>
      <c r="HJ3" s="551"/>
      <c r="HK3" s="551"/>
      <c r="HL3" s="551"/>
      <c r="HM3" s="551"/>
      <c r="HN3" s="551"/>
      <c r="HO3" s="551"/>
      <c r="HP3" s="551"/>
      <c r="HQ3" s="551" t="s">
        <v>62</v>
      </c>
      <c r="HR3" s="551"/>
      <c r="HS3" s="551"/>
      <c r="HT3" s="551"/>
      <c r="HU3" s="551"/>
      <c r="HV3" s="551"/>
      <c r="HW3" s="551"/>
      <c r="HX3" s="551"/>
      <c r="HY3" s="551" t="s">
        <v>62</v>
      </c>
      <c r="HZ3" s="551"/>
      <c r="IA3" s="551"/>
      <c r="IB3" s="551"/>
      <c r="IC3" s="551"/>
      <c r="ID3" s="551"/>
      <c r="IE3" s="551"/>
      <c r="IF3" s="551"/>
      <c r="IG3" s="551" t="s">
        <v>62</v>
      </c>
      <c r="IH3" s="551"/>
      <c r="II3" s="551"/>
      <c r="IJ3" s="551"/>
      <c r="IK3" s="551"/>
      <c r="IL3" s="551"/>
      <c r="IM3" s="551"/>
      <c r="IN3" s="551"/>
      <c r="IO3" s="551"/>
      <c r="IP3" s="551"/>
      <c r="IQ3" s="551" t="s">
        <v>62</v>
      </c>
      <c r="IR3" s="551"/>
      <c r="IS3" s="551"/>
      <c r="IT3" s="551"/>
      <c r="IU3" s="551"/>
      <c r="IV3" s="551"/>
      <c r="IW3" s="551"/>
      <c r="IX3" s="551"/>
      <c r="IY3" s="551" t="s">
        <v>62</v>
      </c>
      <c r="IZ3" s="551"/>
      <c r="JA3" s="551"/>
      <c r="JB3" s="551"/>
      <c r="JC3" s="551"/>
      <c r="JD3" s="551"/>
      <c r="JE3" s="551"/>
      <c r="JF3" s="551"/>
      <c r="JG3" s="551" t="s">
        <v>62</v>
      </c>
      <c r="JH3" s="551"/>
      <c r="JI3" s="551"/>
      <c r="JJ3" s="551"/>
      <c r="JK3" s="551"/>
      <c r="JL3" s="551"/>
      <c r="JM3" s="551"/>
      <c r="JN3" s="551"/>
      <c r="JO3" s="551" t="s">
        <v>62</v>
      </c>
      <c r="JP3" s="551"/>
      <c r="JQ3" s="551"/>
      <c r="JR3" s="551"/>
      <c r="JS3" s="551"/>
      <c r="JT3" s="551"/>
      <c r="JU3" s="551"/>
      <c r="JV3" s="551"/>
      <c r="JW3" s="551" t="s">
        <v>62</v>
      </c>
      <c r="JX3" s="551"/>
      <c r="JY3" s="551"/>
      <c r="JZ3" s="551"/>
      <c r="KA3" s="551"/>
      <c r="KB3" s="551"/>
      <c r="KC3" s="551"/>
      <c r="KD3" s="551"/>
      <c r="KE3" s="551" t="s">
        <v>62</v>
      </c>
      <c r="KF3" s="551"/>
      <c r="KG3" s="551"/>
      <c r="KH3" s="551"/>
      <c r="KI3" s="551"/>
      <c r="KJ3" s="551"/>
      <c r="KK3" s="551"/>
      <c r="KL3" s="551"/>
      <c r="KM3" s="551" t="s">
        <v>62</v>
      </c>
      <c r="KN3" s="551"/>
      <c r="KO3" s="551"/>
      <c r="KP3" s="551"/>
      <c r="KQ3" s="551"/>
      <c r="KR3" s="551"/>
      <c r="KS3" s="551"/>
      <c r="KT3" s="551"/>
      <c r="KU3" s="551" t="s">
        <v>62</v>
      </c>
      <c r="KV3" s="551"/>
      <c r="KW3" s="551"/>
      <c r="KX3" s="551"/>
      <c r="KY3" s="551"/>
      <c r="KZ3" s="551"/>
      <c r="LA3" s="551"/>
      <c r="LB3" s="551"/>
      <c r="LC3" s="551" t="s">
        <v>62</v>
      </c>
      <c r="LD3" s="551"/>
      <c r="LE3" s="551"/>
      <c r="LF3" s="551"/>
      <c r="LG3" s="551"/>
      <c r="LH3" s="551"/>
      <c r="LI3" s="551"/>
      <c r="LJ3" s="551"/>
      <c r="LK3" s="551" t="s">
        <v>62</v>
      </c>
      <c r="LL3" s="551"/>
      <c r="LM3" s="551"/>
      <c r="LN3" s="551"/>
      <c r="LO3" s="551"/>
      <c r="LP3" s="551"/>
      <c r="LQ3" s="551"/>
      <c r="LR3" s="551"/>
      <c r="LS3" s="551" t="s">
        <v>62</v>
      </c>
      <c r="LT3" s="551"/>
      <c r="LU3" s="551"/>
      <c r="LV3" s="551"/>
      <c r="LW3" s="551"/>
      <c r="LX3" s="551"/>
      <c r="LY3" s="551"/>
      <c r="LZ3" s="551"/>
      <c r="MA3" s="551" t="s">
        <v>62</v>
      </c>
      <c r="MB3" s="551"/>
      <c r="MC3" s="551"/>
      <c r="MD3" s="551"/>
      <c r="ME3" s="551"/>
      <c r="MF3" s="551"/>
      <c r="MG3" s="551"/>
      <c r="MH3" s="551"/>
      <c r="MI3" s="551" t="s">
        <v>62</v>
      </c>
      <c r="MJ3" s="551"/>
      <c r="MK3" s="551"/>
      <c r="ML3" s="551"/>
      <c r="MM3" s="551"/>
      <c r="MN3" s="551"/>
      <c r="MO3" s="551"/>
      <c r="MP3" s="551"/>
    </row>
    <row r="4" spans="1:372" ht="15" customHeight="1">
      <c r="A4" s="417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386"/>
      <c r="R4" s="386"/>
      <c r="S4" s="388"/>
      <c r="T4" s="388"/>
      <c r="U4" s="388"/>
      <c r="V4" s="388"/>
      <c r="W4" s="388"/>
      <c r="X4" s="388"/>
      <c r="Y4" s="386"/>
      <c r="Z4" s="386"/>
      <c r="AA4" s="388"/>
      <c r="AB4" s="388"/>
      <c r="AC4" s="388"/>
      <c r="AD4" s="388"/>
      <c r="AE4" s="388"/>
      <c r="AF4" s="388"/>
      <c r="AG4" s="386"/>
      <c r="AH4" s="386"/>
      <c r="AI4" s="388"/>
      <c r="AJ4" s="388"/>
      <c r="AK4" s="388"/>
      <c r="AL4" s="388"/>
      <c r="AM4" s="388"/>
      <c r="AN4" s="388"/>
      <c r="AO4" s="386"/>
      <c r="AP4" s="386"/>
      <c r="AQ4" s="388"/>
      <c r="AR4" s="388"/>
      <c r="AS4" s="388"/>
      <c r="AT4" s="388"/>
      <c r="AU4" s="388"/>
      <c r="AV4" s="388"/>
      <c r="AW4" s="386"/>
      <c r="AX4" s="386"/>
      <c r="AY4" s="388"/>
      <c r="AZ4" s="388"/>
      <c r="BA4" s="388"/>
      <c r="BB4" s="388"/>
      <c r="BC4" s="388"/>
      <c r="BD4" s="388"/>
      <c r="BE4" s="386"/>
      <c r="BF4" s="386"/>
      <c r="BG4" s="388"/>
      <c r="BH4" s="388"/>
      <c r="BI4" s="388"/>
      <c r="BJ4" s="388"/>
      <c r="BK4" s="388"/>
      <c r="BL4" s="388"/>
      <c r="BM4" s="386"/>
      <c r="BN4" s="386"/>
      <c r="BO4" s="388"/>
      <c r="BP4" s="388"/>
      <c r="BQ4" s="388"/>
      <c r="BR4" s="388"/>
      <c r="BS4" s="388"/>
      <c r="BT4" s="388"/>
      <c r="BU4" s="386"/>
      <c r="BV4" s="386"/>
      <c r="BW4" s="388"/>
      <c r="BX4" s="388"/>
      <c r="BY4" s="388"/>
      <c r="BZ4" s="388"/>
      <c r="CA4" s="388"/>
      <c r="CB4" s="388"/>
      <c r="CC4" s="386"/>
      <c r="CD4" s="386"/>
      <c r="CE4" s="388"/>
      <c r="CF4" s="388"/>
      <c r="CG4" s="388"/>
      <c r="CH4" s="388"/>
      <c r="CI4" s="388"/>
      <c r="CJ4" s="388"/>
      <c r="CK4" s="386"/>
      <c r="CL4" s="386"/>
      <c r="CM4" s="388"/>
      <c r="CN4" s="388"/>
      <c r="CO4" s="388"/>
      <c r="CP4" s="388"/>
      <c r="CQ4" s="388"/>
      <c r="CR4" s="388"/>
      <c r="CS4" s="386"/>
      <c r="CT4" s="386"/>
      <c r="CU4" s="388"/>
      <c r="CV4" s="388"/>
      <c r="CW4" s="388"/>
      <c r="CX4" s="388"/>
      <c r="CY4" s="388"/>
      <c r="CZ4" s="388"/>
      <c r="DA4" s="386"/>
      <c r="DB4" s="386"/>
      <c r="DC4" s="388"/>
      <c r="DD4" s="388"/>
      <c r="DE4" s="388"/>
      <c r="DF4" s="388"/>
      <c r="DG4" s="388"/>
      <c r="DH4" s="388"/>
      <c r="DI4" s="386"/>
      <c r="DJ4" s="386"/>
      <c r="DK4" s="388"/>
      <c r="DL4" s="388"/>
      <c r="DM4" s="388"/>
      <c r="DN4" s="388"/>
      <c r="DO4" s="388"/>
      <c r="DP4" s="388"/>
      <c r="DQ4" s="386"/>
      <c r="DR4" s="386"/>
      <c r="DS4" s="388"/>
      <c r="DT4" s="388"/>
      <c r="DU4" s="388"/>
      <c r="DV4" s="388"/>
      <c r="DW4" s="388"/>
      <c r="DX4" s="388"/>
      <c r="DY4" s="386"/>
      <c r="DZ4" s="386"/>
      <c r="EA4" s="388"/>
      <c r="EB4" s="388"/>
      <c r="EC4" s="388"/>
      <c r="ED4" s="388"/>
      <c r="EE4" s="388"/>
      <c r="EF4" s="388"/>
      <c r="EG4" s="386"/>
      <c r="EH4" s="386"/>
      <c r="EI4" s="388"/>
      <c r="EJ4" s="388"/>
      <c r="EK4" s="388"/>
      <c r="EL4" s="388"/>
      <c r="EM4" s="388"/>
      <c r="EN4" s="388"/>
      <c r="EO4" s="386"/>
      <c r="EP4" s="386"/>
      <c r="EQ4" s="388"/>
      <c r="ER4" s="388"/>
      <c r="ES4" s="388"/>
      <c r="ET4" s="388"/>
      <c r="EU4" s="388"/>
      <c r="EV4" s="388"/>
      <c r="EW4" s="386"/>
      <c r="EX4" s="386"/>
      <c r="EY4" s="388"/>
      <c r="EZ4" s="388"/>
      <c r="FA4" s="388"/>
      <c r="FB4" s="388"/>
      <c r="FC4" s="388"/>
      <c r="FD4" s="388"/>
      <c r="FE4" s="386"/>
      <c r="FF4" s="386"/>
      <c r="FG4" s="388"/>
      <c r="FH4" s="388"/>
      <c r="FI4" s="388"/>
      <c r="FJ4" s="388"/>
      <c r="FK4" s="388"/>
      <c r="FL4" s="388"/>
      <c r="FM4" s="386"/>
      <c r="FN4" s="386"/>
      <c r="FO4" s="388"/>
      <c r="FP4" s="388"/>
      <c r="FQ4" s="388"/>
      <c r="FR4" s="388"/>
      <c r="FS4" s="388"/>
      <c r="FT4" s="388"/>
      <c r="FU4" s="386"/>
      <c r="FV4" s="386"/>
      <c r="FW4" s="388"/>
      <c r="FX4" s="388"/>
      <c r="FY4" s="388"/>
      <c r="FZ4" s="388"/>
      <c r="GA4" s="388"/>
      <c r="GB4" s="388"/>
      <c r="GC4" s="386"/>
      <c r="GD4" s="386"/>
      <c r="GE4" s="388"/>
      <c r="GF4" s="388"/>
      <c r="GG4" s="388"/>
      <c r="GH4" s="388"/>
      <c r="GI4" s="388"/>
      <c r="GJ4" s="388"/>
      <c r="GK4" s="386"/>
      <c r="GL4" s="386"/>
      <c r="GM4" s="388"/>
      <c r="GN4" s="388"/>
      <c r="GO4" s="388"/>
      <c r="GP4" s="388"/>
      <c r="GQ4" s="388"/>
      <c r="GR4" s="388"/>
      <c r="GS4" s="386"/>
      <c r="GT4" s="386"/>
      <c r="GU4" s="388"/>
      <c r="GV4" s="388"/>
      <c r="GW4" s="388"/>
      <c r="GX4" s="388"/>
      <c r="GY4" s="388"/>
      <c r="GZ4" s="388"/>
      <c r="HA4" s="386"/>
      <c r="HB4" s="386"/>
      <c r="HC4" s="388"/>
      <c r="HD4" s="388"/>
      <c r="HE4" s="388"/>
      <c r="HF4" s="388"/>
      <c r="HG4" s="388"/>
      <c r="HH4" s="388"/>
      <c r="HI4" s="386"/>
      <c r="HJ4" s="386"/>
      <c r="HK4" s="388"/>
      <c r="HL4" s="388"/>
      <c r="HM4" s="388"/>
      <c r="HN4" s="388"/>
      <c r="HO4" s="388"/>
      <c r="HP4" s="388"/>
      <c r="HQ4" s="386"/>
      <c r="HR4" s="386"/>
      <c r="HS4" s="388"/>
      <c r="HT4" s="388"/>
      <c r="HU4" s="388"/>
      <c r="HV4" s="388"/>
      <c r="HW4" s="388"/>
      <c r="HX4" s="388"/>
      <c r="HY4" s="386"/>
      <c r="HZ4" s="386"/>
      <c r="IA4" s="388"/>
      <c r="IB4" s="388"/>
      <c r="IC4" s="388"/>
      <c r="ID4" s="388"/>
      <c r="IE4" s="388"/>
      <c r="IF4" s="388"/>
      <c r="IG4" s="386"/>
      <c r="IH4" s="386"/>
      <c r="II4" s="388"/>
      <c r="IJ4" s="388"/>
      <c r="IK4" s="388"/>
      <c r="IL4" s="388"/>
      <c r="IM4" s="388"/>
      <c r="IN4" s="388"/>
      <c r="IO4" s="388"/>
      <c r="IQ4" s="386"/>
      <c r="IR4" s="386"/>
      <c r="IY4" s="386"/>
      <c r="IZ4" s="386"/>
      <c r="JG4" s="386"/>
      <c r="JH4" s="386"/>
      <c r="JO4" s="386"/>
      <c r="JP4" s="386"/>
      <c r="JW4" s="386"/>
      <c r="JX4" s="386"/>
      <c r="KE4" s="386"/>
      <c r="KF4" s="386"/>
      <c r="KM4" s="386"/>
      <c r="KN4" s="386"/>
      <c r="KU4" s="386"/>
      <c r="KV4" s="386"/>
      <c r="LC4" s="386"/>
      <c r="LD4" s="386"/>
      <c r="LK4" s="386"/>
      <c r="LL4" s="386"/>
      <c r="LS4" s="386"/>
      <c r="LT4" s="386"/>
      <c r="MA4" s="386"/>
      <c r="MB4" s="386"/>
      <c r="MI4" s="386"/>
      <c r="MJ4" s="386"/>
    </row>
    <row r="5" spans="1:372" ht="33.75" customHeight="1">
      <c r="A5" s="530" t="s">
        <v>10</v>
      </c>
      <c r="B5" s="530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30" t="s">
        <v>10</v>
      </c>
      <c r="J5" s="530" t="s">
        <v>5</v>
      </c>
      <c r="K5" s="526" t="s">
        <v>63</v>
      </c>
      <c r="L5" s="526" t="s">
        <v>64</v>
      </c>
      <c r="M5" s="526" t="s">
        <v>63</v>
      </c>
      <c r="N5" s="526" t="s">
        <v>64</v>
      </c>
      <c r="O5" s="526" t="s">
        <v>63</v>
      </c>
      <c r="P5" s="526" t="s">
        <v>64</v>
      </c>
      <c r="Q5" s="530" t="s">
        <v>10</v>
      </c>
      <c r="R5" s="530" t="s">
        <v>5</v>
      </c>
      <c r="S5" s="526" t="s">
        <v>63</v>
      </c>
      <c r="T5" s="526" t="s">
        <v>64</v>
      </c>
      <c r="U5" s="526" t="s">
        <v>63</v>
      </c>
      <c r="V5" s="526" t="s">
        <v>64</v>
      </c>
      <c r="W5" s="526" t="s">
        <v>63</v>
      </c>
      <c r="X5" s="526" t="s">
        <v>64</v>
      </c>
      <c r="Y5" s="530" t="s">
        <v>10</v>
      </c>
      <c r="Z5" s="530" t="s">
        <v>5</v>
      </c>
      <c r="AA5" s="526" t="s">
        <v>63</v>
      </c>
      <c r="AB5" s="526" t="s">
        <v>64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30" t="s">
        <v>10</v>
      </c>
      <c r="AH5" s="530" t="s">
        <v>5</v>
      </c>
      <c r="AI5" s="526" t="s">
        <v>63</v>
      </c>
      <c r="AJ5" s="526" t="s">
        <v>64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30" t="s">
        <v>10</v>
      </c>
      <c r="AP5" s="530" t="s">
        <v>5</v>
      </c>
      <c r="AQ5" s="526" t="s">
        <v>63</v>
      </c>
      <c r="AR5" s="526" t="s">
        <v>64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30" t="s">
        <v>10</v>
      </c>
      <c r="AX5" s="530" t="s">
        <v>5</v>
      </c>
      <c r="AY5" s="526" t="s">
        <v>63</v>
      </c>
      <c r="AZ5" s="526" t="s">
        <v>64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30" t="s">
        <v>10</v>
      </c>
      <c r="BF5" s="530" t="s">
        <v>5</v>
      </c>
      <c r="BG5" s="526" t="s">
        <v>63</v>
      </c>
      <c r="BH5" s="526" t="s">
        <v>64</v>
      </c>
      <c r="BI5" s="526" t="s">
        <v>63</v>
      </c>
      <c r="BJ5" s="526" t="s">
        <v>64</v>
      </c>
      <c r="BK5" s="526" t="s">
        <v>63</v>
      </c>
      <c r="BL5" s="526" t="s">
        <v>64</v>
      </c>
      <c r="BM5" s="530" t="s">
        <v>10</v>
      </c>
      <c r="BN5" s="530" t="s">
        <v>5</v>
      </c>
      <c r="BO5" s="526" t="s">
        <v>63</v>
      </c>
      <c r="BP5" s="526" t="s">
        <v>64</v>
      </c>
      <c r="BQ5" s="526" t="s">
        <v>63</v>
      </c>
      <c r="BR5" s="526" t="s">
        <v>64</v>
      </c>
      <c r="BS5" s="526" t="s">
        <v>63</v>
      </c>
      <c r="BT5" s="526" t="s">
        <v>64</v>
      </c>
      <c r="BU5" s="530" t="s">
        <v>10</v>
      </c>
      <c r="BV5" s="530" t="s">
        <v>5</v>
      </c>
      <c r="BW5" s="526" t="s">
        <v>63</v>
      </c>
      <c r="BX5" s="526" t="s">
        <v>64</v>
      </c>
      <c r="BY5" s="526" t="s">
        <v>63</v>
      </c>
      <c r="BZ5" s="526" t="s">
        <v>64</v>
      </c>
      <c r="CA5" s="526" t="s">
        <v>63</v>
      </c>
      <c r="CB5" s="526" t="s">
        <v>64</v>
      </c>
      <c r="CC5" s="530" t="s">
        <v>10</v>
      </c>
      <c r="CD5" s="530" t="s">
        <v>5</v>
      </c>
      <c r="CE5" s="526" t="s">
        <v>63</v>
      </c>
      <c r="CF5" s="526" t="s">
        <v>64</v>
      </c>
      <c r="CG5" s="526" t="s">
        <v>63</v>
      </c>
      <c r="CH5" s="526" t="s">
        <v>64</v>
      </c>
      <c r="CI5" s="526" t="s">
        <v>63</v>
      </c>
      <c r="CJ5" s="526" t="s">
        <v>64</v>
      </c>
      <c r="CK5" s="530" t="s">
        <v>10</v>
      </c>
      <c r="CL5" s="530" t="s">
        <v>5</v>
      </c>
      <c r="CM5" s="526" t="s">
        <v>63</v>
      </c>
      <c r="CN5" s="526" t="s">
        <v>64</v>
      </c>
      <c r="CO5" s="526" t="s">
        <v>63</v>
      </c>
      <c r="CP5" s="526" t="s">
        <v>64</v>
      </c>
      <c r="CQ5" s="526" t="s">
        <v>63</v>
      </c>
      <c r="CR5" s="526" t="s">
        <v>64</v>
      </c>
      <c r="CS5" s="530" t="s">
        <v>10</v>
      </c>
      <c r="CT5" s="530" t="s">
        <v>5</v>
      </c>
      <c r="CU5" s="526" t="s">
        <v>63</v>
      </c>
      <c r="CV5" s="526" t="s">
        <v>64</v>
      </c>
      <c r="CW5" s="526" t="s">
        <v>63</v>
      </c>
      <c r="CX5" s="526" t="s">
        <v>64</v>
      </c>
      <c r="CY5" s="526" t="s">
        <v>63</v>
      </c>
      <c r="CZ5" s="526" t="s">
        <v>64</v>
      </c>
      <c r="DA5" s="530" t="s">
        <v>10</v>
      </c>
      <c r="DB5" s="530" t="s">
        <v>5</v>
      </c>
      <c r="DC5" s="526" t="s">
        <v>63</v>
      </c>
      <c r="DD5" s="526" t="s">
        <v>64</v>
      </c>
      <c r="DE5" s="526" t="s">
        <v>63</v>
      </c>
      <c r="DF5" s="526" t="s">
        <v>64</v>
      </c>
      <c r="DG5" s="526" t="s">
        <v>63</v>
      </c>
      <c r="DH5" s="526" t="s">
        <v>64</v>
      </c>
      <c r="DI5" s="530" t="s">
        <v>10</v>
      </c>
      <c r="DJ5" s="530" t="s">
        <v>5</v>
      </c>
      <c r="DK5" s="526" t="s">
        <v>63</v>
      </c>
      <c r="DL5" s="526" t="s">
        <v>64</v>
      </c>
      <c r="DM5" s="526" t="s">
        <v>63</v>
      </c>
      <c r="DN5" s="526" t="s">
        <v>64</v>
      </c>
      <c r="DO5" s="526" t="s">
        <v>63</v>
      </c>
      <c r="DP5" s="526" t="s">
        <v>64</v>
      </c>
      <c r="DQ5" s="530" t="s">
        <v>10</v>
      </c>
      <c r="DR5" s="530" t="s">
        <v>5</v>
      </c>
      <c r="DS5" s="526" t="s">
        <v>63</v>
      </c>
      <c r="DT5" s="526" t="s">
        <v>64</v>
      </c>
      <c r="DU5" s="526" t="s">
        <v>63</v>
      </c>
      <c r="DV5" s="526" t="s">
        <v>64</v>
      </c>
      <c r="DW5" s="526" t="s">
        <v>63</v>
      </c>
      <c r="DX5" s="526" t="s">
        <v>64</v>
      </c>
      <c r="DY5" s="530" t="s">
        <v>10</v>
      </c>
      <c r="DZ5" s="530" t="s">
        <v>5</v>
      </c>
      <c r="EA5" s="526" t="s">
        <v>63</v>
      </c>
      <c r="EB5" s="526" t="s">
        <v>64</v>
      </c>
      <c r="EC5" s="526" t="s">
        <v>63</v>
      </c>
      <c r="ED5" s="526" t="s">
        <v>64</v>
      </c>
      <c r="EE5" s="526" t="s">
        <v>63</v>
      </c>
      <c r="EF5" s="526" t="s">
        <v>64</v>
      </c>
      <c r="EG5" s="530" t="s">
        <v>10</v>
      </c>
      <c r="EH5" s="530" t="s">
        <v>5</v>
      </c>
      <c r="EI5" s="526" t="s">
        <v>63</v>
      </c>
      <c r="EJ5" s="526" t="s">
        <v>64</v>
      </c>
      <c r="EK5" s="526" t="s">
        <v>63</v>
      </c>
      <c r="EL5" s="526" t="s">
        <v>64</v>
      </c>
      <c r="EM5" s="526" t="s">
        <v>63</v>
      </c>
      <c r="EN5" s="526" t="s">
        <v>64</v>
      </c>
      <c r="EO5" s="530" t="s">
        <v>10</v>
      </c>
      <c r="EP5" s="530" t="s">
        <v>5</v>
      </c>
      <c r="EQ5" s="526" t="s">
        <v>63</v>
      </c>
      <c r="ER5" s="526" t="s">
        <v>64</v>
      </c>
      <c r="ES5" s="526" t="s">
        <v>63</v>
      </c>
      <c r="ET5" s="526" t="s">
        <v>64</v>
      </c>
      <c r="EU5" s="526" t="s">
        <v>63</v>
      </c>
      <c r="EV5" s="526" t="s">
        <v>64</v>
      </c>
      <c r="EW5" s="530" t="s">
        <v>10</v>
      </c>
      <c r="EX5" s="530" t="s">
        <v>5</v>
      </c>
      <c r="EY5" s="526" t="s">
        <v>63</v>
      </c>
      <c r="EZ5" s="526" t="s">
        <v>64</v>
      </c>
      <c r="FA5" s="526" t="s">
        <v>63</v>
      </c>
      <c r="FB5" s="526" t="s">
        <v>64</v>
      </c>
      <c r="FC5" s="526" t="s">
        <v>63</v>
      </c>
      <c r="FD5" s="526" t="s">
        <v>64</v>
      </c>
      <c r="FE5" s="530" t="s">
        <v>10</v>
      </c>
      <c r="FF5" s="530" t="s">
        <v>5</v>
      </c>
      <c r="FG5" s="526" t="s">
        <v>63</v>
      </c>
      <c r="FH5" s="526" t="s">
        <v>64</v>
      </c>
      <c r="FI5" s="526" t="s">
        <v>63</v>
      </c>
      <c r="FJ5" s="526" t="s">
        <v>64</v>
      </c>
      <c r="FK5" s="526" t="s">
        <v>63</v>
      </c>
      <c r="FL5" s="526" t="s">
        <v>64</v>
      </c>
      <c r="FM5" s="530" t="s">
        <v>10</v>
      </c>
      <c r="FN5" s="530" t="s">
        <v>5</v>
      </c>
      <c r="FO5" s="526" t="s">
        <v>63</v>
      </c>
      <c r="FP5" s="526" t="s">
        <v>64</v>
      </c>
      <c r="FQ5" s="526" t="s">
        <v>63</v>
      </c>
      <c r="FR5" s="526" t="s">
        <v>64</v>
      </c>
      <c r="FS5" s="526" t="s">
        <v>63</v>
      </c>
      <c r="FT5" s="526" t="s">
        <v>64</v>
      </c>
      <c r="FU5" s="530" t="s">
        <v>10</v>
      </c>
      <c r="FV5" s="530" t="s">
        <v>5</v>
      </c>
      <c r="FW5" s="526" t="s">
        <v>63</v>
      </c>
      <c r="FX5" s="526" t="s">
        <v>64</v>
      </c>
      <c r="FY5" s="526" t="s">
        <v>63</v>
      </c>
      <c r="FZ5" s="526" t="s">
        <v>64</v>
      </c>
      <c r="GA5" s="526" t="s">
        <v>63</v>
      </c>
      <c r="GB5" s="526" t="s">
        <v>64</v>
      </c>
      <c r="GC5" s="530" t="s">
        <v>10</v>
      </c>
      <c r="GD5" s="530" t="s">
        <v>5</v>
      </c>
      <c r="GE5" s="526" t="s">
        <v>63</v>
      </c>
      <c r="GF5" s="526" t="s">
        <v>64</v>
      </c>
      <c r="GG5" s="526" t="s">
        <v>63</v>
      </c>
      <c r="GH5" s="526" t="s">
        <v>64</v>
      </c>
      <c r="GI5" s="526" t="s">
        <v>63</v>
      </c>
      <c r="GJ5" s="526" t="s">
        <v>64</v>
      </c>
      <c r="GK5" s="530" t="s">
        <v>10</v>
      </c>
      <c r="GL5" s="530" t="s">
        <v>5</v>
      </c>
      <c r="GM5" s="526" t="s">
        <v>63</v>
      </c>
      <c r="GN5" s="526" t="s">
        <v>64</v>
      </c>
      <c r="GO5" s="526" t="s">
        <v>63</v>
      </c>
      <c r="GP5" s="526" t="s">
        <v>64</v>
      </c>
      <c r="GQ5" s="526" t="s">
        <v>63</v>
      </c>
      <c r="GR5" s="526" t="s">
        <v>64</v>
      </c>
      <c r="GS5" s="530" t="s">
        <v>10</v>
      </c>
      <c r="GT5" s="530" t="s">
        <v>5</v>
      </c>
      <c r="GU5" s="526" t="s">
        <v>63</v>
      </c>
      <c r="GV5" s="526" t="s">
        <v>64</v>
      </c>
      <c r="GW5" s="526" t="s">
        <v>63</v>
      </c>
      <c r="GX5" s="526" t="s">
        <v>64</v>
      </c>
      <c r="GY5" s="526" t="s">
        <v>63</v>
      </c>
      <c r="GZ5" s="526" t="s">
        <v>64</v>
      </c>
      <c r="HA5" s="530" t="s">
        <v>10</v>
      </c>
      <c r="HB5" s="530" t="s">
        <v>5</v>
      </c>
      <c r="HC5" s="526" t="s">
        <v>63</v>
      </c>
      <c r="HD5" s="526" t="s">
        <v>64</v>
      </c>
      <c r="HE5" s="526" t="s">
        <v>63</v>
      </c>
      <c r="HF5" s="526" t="s">
        <v>64</v>
      </c>
      <c r="HG5" s="526" t="s">
        <v>63</v>
      </c>
      <c r="HH5" s="526" t="s">
        <v>64</v>
      </c>
      <c r="HI5" s="530" t="s">
        <v>10</v>
      </c>
      <c r="HJ5" s="530" t="s">
        <v>5</v>
      </c>
      <c r="HK5" s="526" t="s">
        <v>63</v>
      </c>
      <c r="HL5" s="526" t="s">
        <v>64</v>
      </c>
      <c r="HM5" s="526" t="s">
        <v>63</v>
      </c>
      <c r="HN5" s="526" t="s">
        <v>64</v>
      </c>
      <c r="HO5" s="526" t="s">
        <v>63</v>
      </c>
      <c r="HP5" s="526" t="s">
        <v>64</v>
      </c>
      <c r="HQ5" s="530" t="s">
        <v>10</v>
      </c>
      <c r="HR5" s="530" t="s">
        <v>5</v>
      </c>
      <c r="HS5" s="526" t="s">
        <v>63</v>
      </c>
      <c r="HT5" s="526" t="s">
        <v>64</v>
      </c>
      <c r="HU5" s="526" t="s">
        <v>63</v>
      </c>
      <c r="HV5" s="526" t="s">
        <v>64</v>
      </c>
      <c r="HW5" s="526" t="s">
        <v>63</v>
      </c>
      <c r="HX5" s="526" t="s">
        <v>64</v>
      </c>
      <c r="HY5" s="530" t="s">
        <v>10</v>
      </c>
      <c r="HZ5" s="530" t="s">
        <v>5</v>
      </c>
      <c r="IA5" s="526" t="s">
        <v>63</v>
      </c>
      <c r="IB5" s="526" t="s">
        <v>64</v>
      </c>
      <c r="IC5" s="526" t="s">
        <v>63</v>
      </c>
      <c r="ID5" s="526" t="s">
        <v>64</v>
      </c>
      <c r="IE5" s="526" t="s">
        <v>63</v>
      </c>
      <c r="IF5" s="526" t="s">
        <v>64</v>
      </c>
      <c r="IG5" s="530" t="s">
        <v>10</v>
      </c>
      <c r="IH5" s="530" t="s">
        <v>5</v>
      </c>
      <c r="II5" s="526" t="s">
        <v>65</v>
      </c>
      <c r="IJ5" s="526" t="s">
        <v>64</v>
      </c>
      <c r="IK5" s="526" t="s">
        <v>65</v>
      </c>
      <c r="IL5" s="526" t="s">
        <v>64</v>
      </c>
      <c r="IM5" s="526" t="s">
        <v>65</v>
      </c>
      <c r="IN5" s="526" t="s">
        <v>64</v>
      </c>
      <c r="IO5" s="526" t="s">
        <v>65</v>
      </c>
      <c r="IP5" s="526" t="s">
        <v>64</v>
      </c>
      <c r="IQ5" s="530" t="s">
        <v>10</v>
      </c>
      <c r="IR5" s="530" t="s">
        <v>5</v>
      </c>
      <c r="IS5" s="526" t="s">
        <v>63</v>
      </c>
      <c r="IT5" s="526" t="s">
        <v>64</v>
      </c>
      <c r="IU5" s="526" t="s">
        <v>63</v>
      </c>
      <c r="IV5" s="526" t="s">
        <v>64</v>
      </c>
      <c r="IW5" s="526" t="s">
        <v>63</v>
      </c>
      <c r="IX5" s="526" t="s">
        <v>64</v>
      </c>
      <c r="IY5" s="530" t="s">
        <v>10</v>
      </c>
      <c r="IZ5" s="530" t="s">
        <v>5</v>
      </c>
      <c r="JA5" s="526" t="s">
        <v>63</v>
      </c>
      <c r="JB5" s="526" t="s">
        <v>64</v>
      </c>
      <c r="JC5" s="526" t="s">
        <v>63</v>
      </c>
      <c r="JD5" s="526" t="s">
        <v>64</v>
      </c>
      <c r="JE5" s="526" t="s">
        <v>63</v>
      </c>
      <c r="JF5" s="526" t="s">
        <v>64</v>
      </c>
      <c r="JG5" s="530" t="s">
        <v>10</v>
      </c>
      <c r="JH5" s="530" t="s">
        <v>5</v>
      </c>
      <c r="JI5" s="526" t="s">
        <v>63</v>
      </c>
      <c r="JJ5" s="526" t="s">
        <v>64</v>
      </c>
      <c r="JK5" s="526" t="s">
        <v>63</v>
      </c>
      <c r="JL5" s="526" t="s">
        <v>64</v>
      </c>
      <c r="JM5" s="526" t="s">
        <v>63</v>
      </c>
      <c r="JN5" s="526" t="s">
        <v>64</v>
      </c>
      <c r="JO5" s="530" t="s">
        <v>10</v>
      </c>
      <c r="JP5" s="530" t="s">
        <v>5</v>
      </c>
      <c r="JQ5" s="526" t="s">
        <v>63</v>
      </c>
      <c r="JR5" s="526" t="s">
        <v>64</v>
      </c>
      <c r="JS5" s="526" t="s">
        <v>63</v>
      </c>
      <c r="JT5" s="526" t="s">
        <v>64</v>
      </c>
      <c r="JU5" s="526" t="s">
        <v>63</v>
      </c>
      <c r="JV5" s="526" t="s">
        <v>64</v>
      </c>
      <c r="JW5" s="530" t="s">
        <v>10</v>
      </c>
      <c r="JX5" s="530" t="s">
        <v>5</v>
      </c>
      <c r="JY5" s="526" t="s">
        <v>63</v>
      </c>
      <c r="JZ5" s="526" t="s">
        <v>64</v>
      </c>
      <c r="KA5" s="526" t="s">
        <v>63</v>
      </c>
      <c r="KB5" s="526" t="s">
        <v>64</v>
      </c>
      <c r="KC5" s="526" t="s">
        <v>63</v>
      </c>
      <c r="KD5" s="526" t="s">
        <v>64</v>
      </c>
      <c r="KE5" s="530" t="s">
        <v>10</v>
      </c>
      <c r="KF5" s="530" t="s">
        <v>5</v>
      </c>
      <c r="KG5" s="526" t="s">
        <v>63</v>
      </c>
      <c r="KH5" s="526" t="s">
        <v>64</v>
      </c>
      <c r="KI5" s="526" t="s">
        <v>63</v>
      </c>
      <c r="KJ5" s="526" t="s">
        <v>64</v>
      </c>
      <c r="KK5" s="526" t="s">
        <v>63</v>
      </c>
      <c r="KL5" s="526" t="s">
        <v>64</v>
      </c>
      <c r="KM5" s="530" t="s">
        <v>10</v>
      </c>
      <c r="KN5" s="530" t="s">
        <v>5</v>
      </c>
      <c r="KO5" s="526" t="s">
        <v>63</v>
      </c>
      <c r="KP5" s="526" t="s">
        <v>64</v>
      </c>
      <c r="KQ5" s="526" t="s">
        <v>63</v>
      </c>
      <c r="KR5" s="526" t="s">
        <v>64</v>
      </c>
      <c r="KS5" s="526" t="s">
        <v>63</v>
      </c>
      <c r="KT5" s="526" t="s">
        <v>64</v>
      </c>
      <c r="KU5" s="530" t="s">
        <v>10</v>
      </c>
      <c r="KV5" s="530" t="s">
        <v>5</v>
      </c>
      <c r="KW5" s="526" t="s">
        <v>63</v>
      </c>
      <c r="KX5" s="526" t="s">
        <v>64</v>
      </c>
      <c r="KY5" s="526" t="s">
        <v>63</v>
      </c>
      <c r="KZ5" s="526" t="s">
        <v>64</v>
      </c>
      <c r="LA5" s="526" t="s">
        <v>63</v>
      </c>
      <c r="LB5" s="526" t="s">
        <v>64</v>
      </c>
      <c r="LC5" s="530" t="s">
        <v>10</v>
      </c>
      <c r="LD5" s="530" t="s">
        <v>5</v>
      </c>
      <c r="LE5" s="526" t="s">
        <v>63</v>
      </c>
      <c r="LF5" s="526" t="s">
        <v>64</v>
      </c>
      <c r="LG5" s="526" t="s">
        <v>63</v>
      </c>
      <c r="LH5" s="526" t="s">
        <v>64</v>
      </c>
      <c r="LI5" s="526" t="s">
        <v>63</v>
      </c>
      <c r="LJ5" s="526" t="s">
        <v>64</v>
      </c>
      <c r="LK5" s="530" t="s">
        <v>10</v>
      </c>
      <c r="LL5" s="530" t="s">
        <v>5</v>
      </c>
      <c r="LM5" s="526" t="s">
        <v>63</v>
      </c>
      <c r="LN5" s="526" t="s">
        <v>64</v>
      </c>
      <c r="LO5" s="526" t="s">
        <v>63</v>
      </c>
      <c r="LP5" s="526" t="s">
        <v>64</v>
      </c>
      <c r="LQ5" s="526" t="s">
        <v>63</v>
      </c>
      <c r="LR5" s="526" t="s">
        <v>64</v>
      </c>
      <c r="LS5" s="530" t="s">
        <v>10</v>
      </c>
      <c r="LT5" s="530" t="s">
        <v>5</v>
      </c>
      <c r="LU5" s="526" t="s">
        <v>63</v>
      </c>
      <c r="LV5" s="526" t="s">
        <v>64</v>
      </c>
      <c r="LW5" s="526" t="s">
        <v>63</v>
      </c>
      <c r="LX5" s="526" t="s">
        <v>64</v>
      </c>
      <c r="LY5" s="526" t="s">
        <v>63</v>
      </c>
      <c r="LZ5" s="526" t="s">
        <v>64</v>
      </c>
      <c r="MA5" s="530" t="s">
        <v>10</v>
      </c>
      <c r="MB5" s="530" t="s">
        <v>5</v>
      </c>
      <c r="MC5" s="526" t="s">
        <v>63</v>
      </c>
      <c r="MD5" s="526" t="s">
        <v>64</v>
      </c>
      <c r="ME5" s="526" t="s">
        <v>63</v>
      </c>
      <c r="MF5" s="526" t="s">
        <v>64</v>
      </c>
      <c r="MG5" s="526" t="s">
        <v>63</v>
      </c>
      <c r="MH5" s="526" t="s">
        <v>64</v>
      </c>
      <c r="MI5" s="530" t="s">
        <v>10</v>
      </c>
      <c r="MJ5" s="530" t="s">
        <v>5</v>
      </c>
      <c r="MK5" s="526" t="s">
        <v>63</v>
      </c>
      <c r="ML5" s="526" t="s">
        <v>64</v>
      </c>
      <c r="MM5" s="526" t="s">
        <v>63</v>
      </c>
      <c r="MN5" s="526" t="s">
        <v>64</v>
      </c>
      <c r="MO5" s="526" t="s">
        <v>63</v>
      </c>
      <c r="MP5" s="526" t="s">
        <v>64</v>
      </c>
    </row>
    <row r="6" spans="1:372" ht="33.75" customHeight="1">
      <c r="A6" s="521"/>
      <c r="B6" s="521"/>
      <c r="C6" s="535"/>
      <c r="D6" s="535"/>
      <c r="E6" s="535"/>
      <c r="F6" s="535"/>
      <c r="G6" s="535"/>
      <c r="H6" s="535"/>
      <c r="I6" s="521"/>
      <c r="J6" s="521"/>
      <c r="K6" s="535"/>
      <c r="L6" s="535"/>
      <c r="M6" s="535"/>
      <c r="N6" s="535"/>
      <c r="O6" s="535"/>
      <c r="P6" s="535"/>
      <c r="Q6" s="521"/>
      <c r="R6" s="521"/>
      <c r="S6" s="535"/>
      <c r="T6" s="535"/>
      <c r="U6" s="535"/>
      <c r="V6" s="535"/>
      <c r="W6" s="535"/>
      <c r="X6" s="535"/>
      <c r="Y6" s="521"/>
      <c r="Z6" s="521"/>
      <c r="AA6" s="535"/>
      <c r="AB6" s="535"/>
      <c r="AC6" s="535"/>
      <c r="AD6" s="535"/>
      <c r="AE6" s="535"/>
      <c r="AF6" s="535"/>
      <c r="AG6" s="521"/>
      <c r="AH6" s="521"/>
      <c r="AI6" s="535"/>
      <c r="AJ6" s="535"/>
      <c r="AK6" s="535"/>
      <c r="AL6" s="535"/>
      <c r="AM6" s="535"/>
      <c r="AN6" s="535"/>
      <c r="AO6" s="521"/>
      <c r="AP6" s="521"/>
      <c r="AQ6" s="535"/>
      <c r="AR6" s="535"/>
      <c r="AS6" s="535"/>
      <c r="AT6" s="535"/>
      <c r="AU6" s="535"/>
      <c r="AV6" s="535"/>
      <c r="AW6" s="521"/>
      <c r="AX6" s="521"/>
      <c r="AY6" s="535"/>
      <c r="AZ6" s="535"/>
      <c r="BA6" s="535"/>
      <c r="BB6" s="535"/>
      <c r="BC6" s="535"/>
      <c r="BD6" s="535"/>
      <c r="BE6" s="521"/>
      <c r="BF6" s="521"/>
      <c r="BG6" s="535"/>
      <c r="BH6" s="535"/>
      <c r="BI6" s="535"/>
      <c r="BJ6" s="535"/>
      <c r="BK6" s="535"/>
      <c r="BL6" s="561"/>
      <c r="BM6" s="521"/>
      <c r="BN6" s="521"/>
      <c r="BO6" s="535"/>
      <c r="BP6" s="535"/>
      <c r="BQ6" s="535"/>
      <c r="BR6" s="535"/>
      <c r="BS6" s="535"/>
      <c r="BT6" s="535"/>
      <c r="BU6" s="521"/>
      <c r="BV6" s="521"/>
      <c r="BW6" s="535"/>
      <c r="BX6" s="535"/>
      <c r="BY6" s="535"/>
      <c r="BZ6" s="535"/>
      <c r="CA6" s="535"/>
      <c r="CB6" s="535"/>
      <c r="CC6" s="521"/>
      <c r="CD6" s="521"/>
      <c r="CE6" s="535"/>
      <c r="CF6" s="535"/>
      <c r="CG6" s="535"/>
      <c r="CH6" s="535"/>
      <c r="CI6" s="535"/>
      <c r="CJ6" s="535"/>
      <c r="CK6" s="521"/>
      <c r="CL6" s="521"/>
      <c r="CM6" s="535"/>
      <c r="CN6" s="535"/>
      <c r="CO6" s="535"/>
      <c r="CP6" s="535"/>
      <c r="CQ6" s="535"/>
      <c r="CR6" s="535"/>
      <c r="CS6" s="521"/>
      <c r="CT6" s="521"/>
      <c r="CU6" s="535"/>
      <c r="CV6" s="535"/>
      <c r="CW6" s="535"/>
      <c r="CX6" s="535"/>
      <c r="CY6" s="535"/>
      <c r="CZ6" s="535"/>
      <c r="DA6" s="521"/>
      <c r="DB6" s="521"/>
      <c r="DC6" s="535"/>
      <c r="DD6" s="535"/>
      <c r="DE6" s="535"/>
      <c r="DF6" s="535"/>
      <c r="DG6" s="535"/>
      <c r="DH6" s="535"/>
      <c r="DI6" s="521"/>
      <c r="DJ6" s="521"/>
      <c r="DK6" s="535"/>
      <c r="DL6" s="535"/>
      <c r="DM6" s="535"/>
      <c r="DN6" s="535"/>
      <c r="DO6" s="535"/>
      <c r="DP6" s="535"/>
      <c r="DQ6" s="521"/>
      <c r="DR6" s="521"/>
      <c r="DS6" s="535"/>
      <c r="DT6" s="535"/>
      <c r="DU6" s="535"/>
      <c r="DV6" s="535"/>
      <c r="DW6" s="535"/>
      <c r="DX6" s="535"/>
      <c r="DY6" s="521"/>
      <c r="DZ6" s="521"/>
      <c r="EA6" s="535"/>
      <c r="EB6" s="535"/>
      <c r="EC6" s="535"/>
      <c r="ED6" s="535"/>
      <c r="EE6" s="535"/>
      <c r="EF6" s="535"/>
      <c r="EG6" s="521"/>
      <c r="EH6" s="521"/>
      <c r="EI6" s="535"/>
      <c r="EJ6" s="535"/>
      <c r="EK6" s="535"/>
      <c r="EL6" s="535"/>
      <c r="EM6" s="535"/>
      <c r="EN6" s="535"/>
      <c r="EO6" s="521"/>
      <c r="EP6" s="521"/>
      <c r="EQ6" s="535"/>
      <c r="ER6" s="535"/>
      <c r="ES6" s="535"/>
      <c r="ET6" s="535"/>
      <c r="EU6" s="535"/>
      <c r="EV6" s="535"/>
      <c r="EW6" s="521"/>
      <c r="EX6" s="521"/>
      <c r="EY6" s="535"/>
      <c r="EZ6" s="535"/>
      <c r="FA6" s="535"/>
      <c r="FB6" s="535"/>
      <c r="FC6" s="535"/>
      <c r="FD6" s="535"/>
      <c r="FE6" s="521"/>
      <c r="FF6" s="521"/>
      <c r="FG6" s="535"/>
      <c r="FH6" s="535"/>
      <c r="FI6" s="535"/>
      <c r="FJ6" s="535"/>
      <c r="FK6" s="535"/>
      <c r="FL6" s="535"/>
      <c r="FM6" s="521"/>
      <c r="FN6" s="521"/>
      <c r="FO6" s="535"/>
      <c r="FP6" s="535"/>
      <c r="FQ6" s="535"/>
      <c r="FR6" s="535"/>
      <c r="FS6" s="535"/>
      <c r="FT6" s="535"/>
      <c r="FU6" s="521"/>
      <c r="FV6" s="521"/>
      <c r="FW6" s="535"/>
      <c r="FX6" s="535"/>
      <c r="FY6" s="535"/>
      <c r="FZ6" s="535"/>
      <c r="GA6" s="535"/>
      <c r="GB6" s="535"/>
      <c r="GC6" s="521"/>
      <c r="GD6" s="521"/>
      <c r="GE6" s="535"/>
      <c r="GF6" s="535"/>
      <c r="GG6" s="535"/>
      <c r="GH6" s="535"/>
      <c r="GI6" s="535"/>
      <c r="GJ6" s="535"/>
      <c r="GK6" s="521"/>
      <c r="GL6" s="521"/>
      <c r="GM6" s="535"/>
      <c r="GN6" s="535"/>
      <c r="GO6" s="535"/>
      <c r="GP6" s="535"/>
      <c r="GQ6" s="535"/>
      <c r="GR6" s="535"/>
      <c r="GS6" s="521"/>
      <c r="GT6" s="521"/>
      <c r="GU6" s="535"/>
      <c r="GV6" s="535"/>
      <c r="GW6" s="535"/>
      <c r="GX6" s="535"/>
      <c r="GY6" s="535"/>
      <c r="GZ6" s="535"/>
      <c r="HA6" s="521"/>
      <c r="HB6" s="521"/>
      <c r="HC6" s="535"/>
      <c r="HD6" s="535"/>
      <c r="HE6" s="535"/>
      <c r="HF6" s="535"/>
      <c r="HG6" s="535"/>
      <c r="HH6" s="535"/>
      <c r="HI6" s="521"/>
      <c r="HJ6" s="521"/>
      <c r="HK6" s="535"/>
      <c r="HL6" s="535"/>
      <c r="HM6" s="535"/>
      <c r="HN6" s="535"/>
      <c r="HO6" s="535"/>
      <c r="HP6" s="535"/>
      <c r="HQ6" s="521"/>
      <c r="HR6" s="521"/>
      <c r="HS6" s="535"/>
      <c r="HT6" s="535"/>
      <c r="HU6" s="535"/>
      <c r="HV6" s="535"/>
      <c r="HW6" s="535"/>
      <c r="HX6" s="535"/>
      <c r="HY6" s="521"/>
      <c r="HZ6" s="521"/>
      <c r="IA6" s="535"/>
      <c r="IB6" s="535"/>
      <c r="IC6" s="535"/>
      <c r="ID6" s="535"/>
      <c r="IE6" s="535"/>
      <c r="IF6" s="535"/>
      <c r="IG6" s="521"/>
      <c r="IH6" s="521"/>
      <c r="II6" s="554"/>
      <c r="IJ6" s="554"/>
      <c r="IK6" s="554"/>
      <c r="IL6" s="535"/>
      <c r="IM6" s="535"/>
      <c r="IN6" s="535"/>
      <c r="IO6" s="535"/>
      <c r="IP6" s="535"/>
      <c r="IQ6" s="521"/>
      <c r="IR6" s="521"/>
      <c r="IS6" s="535"/>
      <c r="IT6" s="535"/>
      <c r="IU6" s="535"/>
      <c r="IV6" s="535"/>
      <c r="IW6" s="535"/>
      <c r="IX6" s="535"/>
      <c r="IY6" s="521"/>
      <c r="IZ6" s="521"/>
      <c r="JA6" s="535"/>
      <c r="JB6" s="535"/>
      <c r="JC6" s="535"/>
      <c r="JD6" s="535"/>
      <c r="JE6" s="535"/>
      <c r="JF6" s="535"/>
      <c r="JG6" s="521"/>
      <c r="JH6" s="521"/>
      <c r="JI6" s="535"/>
      <c r="JJ6" s="535"/>
      <c r="JK6" s="535"/>
      <c r="JL6" s="535"/>
      <c r="JM6" s="535"/>
      <c r="JN6" s="535"/>
      <c r="JO6" s="521"/>
      <c r="JP6" s="521"/>
      <c r="JQ6" s="535"/>
      <c r="JR6" s="535"/>
      <c r="JS6" s="535"/>
      <c r="JT6" s="535"/>
      <c r="JU6" s="535"/>
      <c r="JV6" s="535"/>
      <c r="JW6" s="521"/>
      <c r="JX6" s="521"/>
      <c r="JY6" s="535"/>
      <c r="JZ6" s="535"/>
      <c r="KA6" s="535"/>
      <c r="KB6" s="535"/>
      <c r="KC6" s="535"/>
      <c r="KD6" s="535"/>
      <c r="KE6" s="521"/>
      <c r="KF6" s="521"/>
      <c r="KG6" s="535"/>
      <c r="KH6" s="535"/>
      <c r="KI6" s="535"/>
      <c r="KJ6" s="535"/>
      <c r="KK6" s="535"/>
      <c r="KL6" s="535"/>
      <c r="KM6" s="521"/>
      <c r="KN6" s="521"/>
      <c r="KO6" s="535"/>
      <c r="KP6" s="535"/>
      <c r="KQ6" s="535"/>
      <c r="KR6" s="535"/>
      <c r="KS6" s="535"/>
      <c r="KT6" s="535"/>
      <c r="KU6" s="521"/>
      <c r="KV6" s="521"/>
      <c r="KW6" s="535"/>
      <c r="KX6" s="535"/>
      <c r="KY6" s="535"/>
      <c r="KZ6" s="535"/>
      <c r="LA6" s="535"/>
      <c r="LB6" s="535"/>
      <c r="LC6" s="521"/>
      <c r="LD6" s="521"/>
      <c r="LE6" s="535"/>
      <c r="LF6" s="535"/>
      <c r="LG6" s="535"/>
      <c r="LH6" s="535"/>
      <c r="LI6" s="535"/>
      <c r="LJ6" s="535"/>
      <c r="LK6" s="521"/>
      <c r="LL6" s="521"/>
      <c r="LM6" s="535"/>
      <c r="LN6" s="535"/>
      <c r="LO6" s="535"/>
      <c r="LP6" s="535"/>
      <c r="LQ6" s="535"/>
      <c r="LR6" s="535"/>
      <c r="LS6" s="521"/>
      <c r="LT6" s="521"/>
      <c r="LU6" s="535"/>
      <c r="LV6" s="535"/>
      <c r="LW6" s="535"/>
      <c r="LX6" s="535"/>
      <c r="LY6" s="535"/>
      <c r="LZ6" s="535"/>
      <c r="MA6" s="521"/>
      <c r="MB6" s="521"/>
      <c r="MC6" s="535"/>
      <c r="MD6" s="535"/>
      <c r="ME6" s="535"/>
      <c r="MF6" s="535"/>
      <c r="MG6" s="535"/>
      <c r="MH6" s="535"/>
      <c r="MI6" s="521"/>
      <c r="MJ6" s="521"/>
      <c r="MK6" s="535"/>
      <c r="ML6" s="535"/>
      <c r="MM6" s="535"/>
      <c r="MN6" s="535"/>
      <c r="MO6" s="535"/>
      <c r="MP6" s="535"/>
    </row>
    <row r="7" spans="1:372" s="414" customFormat="1" ht="69.95" customHeight="1">
      <c r="A7" s="521"/>
      <c r="B7" s="521"/>
      <c r="C7" s="552" t="s">
        <v>66</v>
      </c>
      <c r="D7" s="552"/>
      <c r="E7" s="552" t="s">
        <v>67</v>
      </c>
      <c r="F7" s="552"/>
      <c r="G7" s="552" t="s">
        <v>68</v>
      </c>
      <c r="H7" s="552"/>
      <c r="I7" s="521"/>
      <c r="J7" s="521"/>
      <c r="K7" s="552" t="s">
        <v>69</v>
      </c>
      <c r="L7" s="552"/>
      <c r="M7" s="552" t="s">
        <v>70</v>
      </c>
      <c r="N7" s="552"/>
      <c r="O7" s="552" t="s">
        <v>71</v>
      </c>
      <c r="P7" s="552"/>
      <c r="Q7" s="521"/>
      <c r="R7" s="521"/>
      <c r="S7" s="552" t="s">
        <v>72</v>
      </c>
      <c r="T7" s="552"/>
      <c r="U7" s="552" t="s">
        <v>73</v>
      </c>
      <c r="V7" s="552"/>
      <c r="W7" s="552" t="s">
        <v>74</v>
      </c>
      <c r="X7" s="552"/>
      <c r="Y7" s="521"/>
      <c r="Z7" s="521"/>
      <c r="AA7" s="552" t="s">
        <v>75</v>
      </c>
      <c r="AB7" s="552"/>
      <c r="AC7" s="552" t="s">
        <v>76</v>
      </c>
      <c r="AD7" s="552"/>
      <c r="AE7" s="552" t="s">
        <v>77</v>
      </c>
      <c r="AF7" s="552"/>
      <c r="AG7" s="521"/>
      <c r="AH7" s="521"/>
      <c r="AI7" s="552" t="s">
        <v>78</v>
      </c>
      <c r="AJ7" s="552"/>
      <c r="AK7" s="552" t="s">
        <v>79</v>
      </c>
      <c r="AL7" s="552"/>
      <c r="AM7" s="552" t="s">
        <v>80</v>
      </c>
      <c r="AN7" s="552"/>
      <c r="AO7" s="521"/>
      <c r="AP7" s="521"/>
      <c r="AQ7" s="552" t="s">
        <v>81</v>
      </c>
      <c r="AR7" s="552"/>
      <c r="AS7" s="552" t="s">
        <v>82</v>
      </c>
      <c r="AT7" s="552"/>
      <c r="AU7" s="552" t="s">
        <v>83</v>
      </c>
      <c r="AV7" s="552"/>
      <c r="AW7" s="521"/>
      <c r="AX7" s="521"/>
      <c r="AY7" s="552" t="s">
        <v>84</v>
      </c>
      <c r="AZ7" s="552"/>
      <c r="BA7" s="552" t="s">
        <v>85</v>
      </c>
      <c r="BB7" s="552"/>
      <c r="BC7" s="552" t="s">
        <v>86</v>
      </c>
      <c r="BD7" s="552"/>
      <c r="BE7" s="521"/>
      <c r="BF7" s="521"/>
      <c r="BG7" s="552" t="s">
        <v>87</v>
      </c>
      <c r="BH7" s="552"/>
      <c r="BI7" s="552" t="s">
        <v>88</v>
      </c>
      <c r="BJ7" s="552"/>
      <c r="BK7" s="552" t="s">
        <v>89</v>
      </c>
      <c r="BL7" s="552"/>
      <c r="BM7" s="521"/>
      <c r="BN7" s="521"/>
      <c r="BO7" s="552" t="s">
        <v>90</v>
      </c>
      <c r="BP7" s="552"/>
      <c r="BQ7" s="552" t="s">
        <v>91</v>
      </c>
      <c r="BR7" s="552"/>
      <c r="BS7" s="552" t="s">
        <v>92</v>
      </c>
      <c r="BT7" s="552"/>
      <c r="BU7" s="521"/>
      <c r="BV7" s="521"/>
      <c r="BW7" s="552" t="s">
        <v>93</v>
      </c>
      <c r="BX7" s="552"/>
      <c r="BY7" s="552" t="s">
        <v>94</v>
      </c>
      <c r="BZ7" s="552"/>
      <c r="CA7" s="552" t="s">
        <v>95</v>
      </c>
      <c r="CB7" s="552"/>
      <c r="CC7" s="521"/>
      <c r="CD7" s="521"/>
      <c r="CE7" s="552" t="s">
        <v>96</v>
      </c>
      <c r="CF7" s="552"/>
      <c r="CG7" s="552" t="s">
        <v>97</v>
      </c>
      <c r="CH7" s="552"/>
      <c r="CI7" s="552" t="s">
        <v>98</v>
      </c>
      <c r="CJ7" s="552"/>
      <c r="CK7" s="521"/>
      <c r="CL7" s="521"/>
      <c r="CM7" s="552" t="s">
        <v>99</v>
      </c>
      <c r="CN7" s="552"/>
      <c r="CO7" s="552" t="s">
        <v>100</v>
      </c>
      <c r="CP7" s="552"/>
      <c r="CQ7" s="552" t="s">
        <v>101</v>
      </c>
      <c r="CR7" s="552"/>
      <c r="CS7" s="521"/>
      <c r="CT7" s="521"/>
      <c r="CU7" s="552" t="s">
        <v>102</v>
      </c>
      <c r="CV7" s="552"/>
      <c r="CW7" s="552" t="s">
        <v>103</v>
      </c>
      <c r="CX7" s="552"/>
      <c r="CY7" s="552" t="s">
        <v>104</v>
      </c>
      <c r="CZ7" s="552"/>
      <c r="DA7" s="521"/>
      <c r="DB7" s="521"/>
      <c r="DC7" s="552" t="s">
        <v>105</v>
      </c>
      <c r="DD7" s="552"/>
      <c r="DE7" s="552" t="s">
        <v>106</v>
      </c>
      <c r="DF7" s="552"/>
      <c r="DG7" s="552" t="s">
        <v>107</v>
      </c>
      <c r="DH7" s="552"/>
      <c r="DI7" s="521"/>
      <c r="DJ7" s="521"/>
      <c r="DK7" s="552" t="s">
        <v>108</v>
      </c>
      <c r="DL7" s="552"/>
      <c r="DM7" s="552" t="s">
        <v>109</v>
      </c>
      <c r="DN7" s="552"/>
      <c r="DO7" s="552" t="s">
        <v>110</v>
      </c>
      <c r="DP7" s="552"/>
      <c r="DQ7" s="521"/>
      <c r="DR7" s="521"/>
      <c r="DS7" s="552" t="s">
        <v>111</v>
      </c>
      <c r="DT7" s="552"/>
      <c r="DU7" s="552" t="s">
        <v>112</v>
      </c>
      <c r="DV7" s="552"/>
      <c r="DW7" s="552" t="s">
        <v>113</v>
      </c>
      <c r="DX7" s="552"/>
      <c r="DY7" s="521"/>
      <c r="DZ7" s="521"/>
      <c r="EA7" s="552" t="s">
        <v>114</v>
      </c>
      <c r="EB7" s="552"/>
      <c r="EC7" s="552" t="s">
        <v>115</v>
      </c>
      <c r="ED7" s="552"/>
      <c r="EE7" s="552" t="s">
        <v>116</v>
      </c>
      <c r="EF7" s="552"/>
      <c r="EG7" s="521"/>
      <c r="EH7" s="521"/>
      <c r="EI7" s="552" t="s">
        <v>117</v>
      </c>
      <c r="EJ7" s="552"/>
      <c r="EK7" s="552" t="s">
        <v>118</v>
      </c>
      <c r="EL7" s="552"/>
      <c r="EM7" s="552" t="s">
        <v>119</v>
      </c>
      <c r="EN7" s="552"/>
      <c r="EO7" s="521"/>
      <c r="EP7" s="521"/>
      <c r="EQ7" s="552" t="s">
        <v>120</v>
      </c>
      <c r="ER7" s="552"/>
      <c r="ES7" s="552" t="s">
        <v>121</v>
      </c>
      <c r="ET7" s="552"/>
      <c r="EU7" s="552" t="s">
        <v>122</v>
      </c>
      <c r="EV7" s="552"/>
      <c r="EW7" s="521"/>
      <c r="EX7" s="521"/>
      <c r="EY7" s="552" t="s">
        <v>123</v>
      </c>
      <c r="EZ7" s="552"/>
      <c r="FA7" s="552" t="s">
        <v>124</v>
      </c>
      <c r="FB7" s="552"/>
      <c r="FC7" s="552" t="s">
        <v>125</v>
      </c>
      <c r="FD7" s="552"/>
      <c r="FE7" s="521"/>
      <c r="FF7" s="521"/>
      <c r="FG7" s="552" t="s">
        <v>126</v>
      </c>
      <c r="FH7" s="552"/>
      <c r="FI7" s="552" t="s">
        <v>127</v>
      </c>
      <c r="FJ7" s="552"/>
      <c r="FK7" s="552" t="s">
        <v>128</v>
      </c>
      <c r="FL7" s="552"/>
      <c r="FM7" s="521"/>
      <c r="FN7" s="521"/>
      <c r="FO7" s="552" t="s">
        <v>129</v>
      </c>
      <c r="FP7" s="552"/>
      <c r="FQ7" s="552" t="s">
        <v>130</v>
      </c>
      <c r="FR7" s="552"/>
      <c r="FS7" s="552" t="s">
        <v>131</v>
      </c>
      <c r="FT7" s="552"/>
      <c r="FU7" s="521"/>
      <c r="FV7" s="521"/>
      <c r="FW7" s="552" t="s">
        <v>132</v>
      </c>
      <c r="FX7" s="552"/>
      <c r="FY7" s="552" t="s">
        <v>133</v>
      </c>
      <c r="FZ7" s="552"/>
      <c r="GA7" s="552" t="s">
        <v>134</v>
      </c>
      <c r="GB7" s="552"/>
      <c r="GC7" s="521"/>
      <c r="GD7" s="521"/>
      <c r="GE7" s="552" t="s">
        <v>135</v>
      </c>
      <c r="GF7" s="552"/>
      <c r="GG7" s="552" t="s">
        <v>136</v>
      </c>
      <c r="GH7" s="552"/>
      <c r="GI7" s="552" t="s">
        <v>137</v>
      </c>
      <c r="GJ7" s="552"/>
      <c r="GK7" s="521"/>
      <c r="GL7" s="521"/>
      <c r="GM7" s="552" t="s">
        <v>138</v>
      </c>
      <c r="GN7" s="552"/>
      <c r="GO7" s="552" t="s">
        <v>139</v>
      </c>
      <c r="GP7" s="552"/>
      <c r="GQ7" s="552" t="s">
        <v>140</v>
      </c>
      <c r="GR7" s="552"/>
      <c r="GS7" s="521"/>
      <c r="GT7" s="521"/>
      <c r="GU7" s="552" t="s">
        <v>141</v>
      </c>
      <c r="GV7" s="552"/>
      <c r="GW7" s="552" t="s">
        <v>142</v>
      </c>
      <c r="GX7" s="552"/>
      <c r="GY7" s="552" t="s">
        <v>143</v>
      </c>
      <c r="GZ7" s="552"/>
      <c r="HA7" s="521"/>
      <c r="HB7" s="521"/>
      <c r="HC7" s="552" t="s">
        <v>144</v>
      </c>
      <c r="HD7" s="552"/>
      <c r="HE7" s="552" t="s">
        <v>145</v>
      </c>
      <c r="HF7" s="552"/>
      <c r="HG7" s="552" t="s">
        <v>146</v>
      </c>
      <c r="HH7" s="552"/>
      <c r="HI7" s="521"/>
      <c r="HJ7" s="521"/>
      <c r="HK7" s="552" t="s">
        <v>147</v>
      </c>
      <c r="HL7" s="552"/>
      <c r="HM7" s="552" t="s">
        <v>148</v>
      </c>
      <c r="HN7" s="552"/>
      <c r="HO7" s="552" t="s">
        <v>149</v>
      </c>
      <c r="HP7" s="552"/>
      <c r="HQ7" s="521"/>
      <c r="HR7" s="521"/>
      <c r="HS7" s="552" t="s">
        <v>150</v>
      </c>
      <c r="HT7" s="552"/>
      <c r="HU7" s="552" t="s">
        <v>151</v>
      </c>
      <c r="HV7" s="552"/>
      <c r="HW7" s="552" t="s">
        <v>152</v>
      </c>
      <c r="HX7" s="552"/>
      <c r="HY7" s="521"/>
      <c r="HZ7" s="521"/>
      <c r="IA7" s="552" t="s">
        <v>153</v>
      </c>
      <c r="IB7" s="552"/>
      <c r="IC7" s="552" t="s">
        <v>154</v>
      </c>
      <c r="ID7" s="552"/>
      <c r="IE7" s="552" t="s">
        <v>155</v>
      </c>
      <c r="IF7" s="552"/>
      <c r="IG7" s="521"/>
      <c r="IH7" s="521"/>
      <c r="II7" s="552" t="s">
        <v>156</v>
      </c>
      <c r="IJ7" s="552"/>
      <c r="IK7" s="552" t="s">
        <v>157</v>
      </c>
      <c r="IL7" s="552"/>
      <c r="IM7" s="552" t="s">
        <v>158</v>
      </c>
      <c r="IN7" s="552"/>
      <c r="IO7" s="552" t="s">
        <v>159</v>
      </c>
      <c r="IP7" s="552"/>
      <c r="IQ7" s="521"/>
      <c r="IR7" s="521"/>
      <c r="IS7" s="552" t="s">
        <v>160</v>
      </c>
      <c r="IT7" s="552"/>
      <c r="IU7" s="552" t="s">
        <v>161</v>
      </c>
      <c r="IV7" s="552"/>
      <c r="IW7" s="552" t="s">
        <v>162</v>
      </c>
      <c r="IX7" s="552"/>
      <c r="IY7" s="521"/>
      <c r="IZ7" s="521"/>
      <c r="JA7" s="552" t="s">
        <v>163</v>
      </c>
      <c r="JB7" s="552"/>
      <c r="JC7" s="552" t="s">
        <v>164</v>
      </c>
      <c r="JD7" s="552"/>
      <c r="JE7" s="552" t="s">
        <v>165</v>
      </c>
      <c r="JF7" s="552"/>
      <c r="JG7" s="521"/>
      <c r="JH7" s="521"/>
      <c r="JI7" s="552" t="s">
        <v>166</v>
      </c>
      <c r="JJ7" s="552"/>
      <c r="JK7" s="552" t="s">
        <v>167</v>
      </c>
      <c r="JL7" s="552"/>
      <c r="JM7" s="552" t="s">
        <v>168</v>
      </c>
      <c r="JN7" s="552"/>
      <c r="JO7" s="521"/>
      <c r="JP7" s="521"/>
      <c r="JQ7" s="552" t="s">
        <v>169</v>
      </c>
      <c r="JR7" s="552"/>
      <c r="JS7" s="552" t="s">
        <v>170</v>
      </c>
      <c r="JT7" s="552"/>
      <c r="JU7" s="552" t="s">
        <v>171</v>
      </c>
      <c r="JV7" s="552"/>
      <c r="JW7" s="521"/>
      <c r="JX7" s="521"/>
      <c r="JY7" s="552" t="s">
        <v>172</v>
      </c>
      <c r="JZ7" s="552"/>
      <c r="KA7" s="552" t="s">
        <v>173</v>
      </c>
      <c r="KB7" s="552"/>
      <c r="KC7" s="552" t="s">
        <v>174</v>
      </c>
      <c r="KD7" s="552"/>
      <c r="KE7" s="521"/>
      <c r="KF7" s="521"/>
      <c r="KG7" s="552" t="s">
        <v>175</v>
      </c>
      <c r="KH7" s="552"/>
      <c r="KI7" s="552" t="s">
        <v>176</v>
      </c>
      <c r="KJ7" s="552"/>
      <c r="KK7" s="552" t="s">
        <v>177</v>
      </c>
      <c r="KL7" s="552"/>
      <c r="KM7" s="521"/>
      <c r="KN7" s="521"/>
      <c r="KO7" s="552" t="s">
        <v>178</v>
      </c>
      <c r="KP7" s="552"/>
      <c r="KQ7" s="552" t="s">
        <v>179</v>
      </c>
      <c r="KR7" s="552"/>
      <c r="KS7" s="552" t="s">
        <v>180</v>
      </c>
      <c r="KT7" s="552"/>
      <c r="KU7" s="521"/>
      <c r="KV7" s="521"/>
      <c r="KW7" s="552" t="s">
        <v>181</v>
      </c>
      <c r="KX7" s="552"/>
      <c r="KY7" s="552" t="s">
        <v>182</v>
      </c>
      <c r="KZ7" s="552"/>
      <c r="LA7" s="552" t="s">
        <v>183</v>
      </c>
      <c r="LB7" s="552"/>
      <c r="LC7" s="521"/>
      <c r="LD7" s="521"/>
      <c r="LE7" s="552" t="s">
        <v>184</v>
      </c>
      <c r="LF7" s="552"/>
      <c r="LG7" s="552" t="s">
        <v>185</v>
      </c>
      <c r="LH7" s="552"/>
      <c r="LI7" s="552" t="s">
        <v>186</v>
      </c>
      <c r="LJ7" s="552"/>
      <c r="LK7" s="521"/>
      <c r="LL7" s="521"/>
      <c r="LM7" s="552" t="s">
        <v>187</v>
      </c>
      <c r="LN7" s="552"/>
      <c r="LO7" s="552" t="s">
        <v>188</v>
      </c>
      <c r="LP7" s="552"/>
      <c r="LQ7" s="552" t="s">
        <v>189</v>
      </c>
      <c r="LR7" s="552"/>
      <c r="LS7" s="521"/>
      <c r="LT7" s="521"/>
      <c r="LU7" s="552" t="s">
        <v>190</v>
      </c>
      <c r="LV7" s="552"/>
      <c r="LW7" s="552" t="s">
        <v>191</v>
      </c>
      <c r="LX7" s="552"/>
      <c r="LY7" s="552" t="s">
        <v>192</v>
      </c>
      <c r="LZ7" s="552"/>
      <c r="MA7" s="521"/>
      <c r="MB7" s="521"/>
      <c r="MC7" s="552" t="s">
        <v>193</v>
      </c>
      <c r="MD7" s="552"/>
      <c r="ME7" s="552" t="s">
        <v>194</v>
      </c>
      <c r="MF7" s="552"/>
      <c r="MG7" s="552" t="s">
        <v>195</v>
      </c>
      <c r="MH7" s="552"/>
      <c r="MI7" s="521"/>
      <c r="MJ7" s="521"/>
      <c r="MK7" s="552" t="s">
        <v>196</v>
      </c>
      <c r="ML7" s="552"/>
      <c r="MM7" s="552" t="s">
        <v>197</v>
      </c>
      <c r="MN7" s="552"/>
      <c r="MO7" s="552" t="s">
        <v>198</v>
      </c>
      <c r="MP7" s="552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>
      <c r="A8" s="522"/>
      <c r="B8" s="522"/>
      <c r="C8" s="553" t="s">
        <v>199</v>
      </c>
      <c r="D8" s="553"/>
      <c r="E8" s="553" t="s">
        <v>200</v>
      </c>
      <c r="F8" s="553"/>
      <c r="G8" s="553" t="s">
        <v>201</v>
      </c>
      <c r="H8" s="553"/>
      <c r="I8" s="522"/>
      <c r="J8" s="522"/>
      <c r="K8" s="553" t="s">
        <v>202</v>
      </c>
      <c r="L8" s="553"/>
      <c r="M8" s="553" t="s">
        <v>203</v>
      </c>
      <c r="N8" s="553"/>
      <c r="O8" s="553" t="s">
        <v>204</v>
      </c>
      <c r="P8" s="553"/>
      <c r="Q8" s="522"/>
      <c r="R8" s="522"/>
      <c r="S8" s="553" t="s">
        <v>205</v>
      </c>
      <c r="T8" s="553"/>
      <c r="U8" s="553" t="s">
        <v>206</v>
      </c>
      <c r="V8" s="553"/>
      <c r="W8" s="553" t="s">
        <v>207</v>
      </c>
      <c r="X8" s="553"/>
      <c r="Y8" s="522"/>
      <c r="Z8" s="522"/>
      <c r="AA8" s="553" t="s">
        <v>208</v>
      </c>
      <c r="AB8" s="553"/>
      <c r="AC8" s="553" t="s">
        <v>209</v>
      </c>
      <c r="AD8" s="553"/>
      <c r="AE8" s="553" t="s">
        <v>210</v>
      </c>
      <c r="AF8" s="553"/>
      <c r="AG8" s="522"/>
      <c r="AH8" s="522"/>
      <c r="AI8" s="553" t="s">
        <v>211</v>
      </c>
      <c r="AJ8" s="553"/>
      <c r="AK8" s="553" t="s">
        <v>212</v>
      </c>
      <c r="AL8" s="553"/>
      <c r="AM8" s="553" t="s">
        <v>213</v>
      </c>
      <c r="AN8" s="553"/>
      <c r="AO8" s="522"/>
      <c r="AP8" s="522"/>
      <c r="AQ8" s="553" t="s">
        <v>214</v>
      </c>
      <c r="AR8" s="553"/>
      <c r="AS8" s="553" t="s">
        <v>215</v>
      </c>
      <c r="AT8" s="553"/>
      <c r="AU8" s="553" t="s">
        <v>216</v>
      </c>
      <c r="AV8" s="553"/>
      <c r="AW8" s="522"/>
      <c r="AX8" s="522"/>
      <c r="AY8" s="553" t="s">
        <v>217</v>
      </c>
      <c r="AZ8" s="553"/>
      <c r="BA8" s="553" t="s">
        <v>218</v>
      </c>
      <c r="BB8" s="553"/>
      <c r="BC8" s="553" t="s">
        <v>219</v>
      </c>
      <c r="BD8" s="553"/>
      <c r="BE8" s="522"/>
      <c r="BF8" s="522"/>
      <c r="BG8" s="553" t="s">
        <v>220</v>
      </c>
      <c r="BH8" s="553"/>
      <c r="BI8" s="553" t="s">
        <v>221</v>
      </c>
      <c r="BJ8" s="553"/>
      <c r="BK8" s="553" t="s">
        <v>222</v>
      </c>
      <c r="BL8" s="553"/>
      <c r="BM8" s="522"/>
      <c r="BN8" s="522"/>
      <c r="BO8" s="553" t="s">
        <v>223</v>
      </c>
      <c r="BP8" s="553"/>
      <c r="BQ8" s="553" t="s">
        <v>224</v>
      </c>
      <c r="BR8" s="553"/>
      <c r="BS8" s="553" t="s">
        <v>225</v>
      </c>
      <c r="BT8" s="553"/>
      <c r="BU8" s="522"/>
      <c r="BV8" s="522"/>
      <c r="BW8" s="553" t="s">
        <v>226</v>
      </c>
      <c r="BX8" s="553"/>
      <c r="BY8" s="553" t="s">
        <v>227</v>
      </c>
      <c r="BZ8" s="553"/>
      <c r="CA8" s="553" t="s">
        <v>228</v>
      </c>
      <c r="CB8" s="553"/>
      <c r="CC8" s="522"/>
      <c r="CD8" s="522"/>
      <c r="CE8" s="553" t="s">
        <v>229</v>
      </c>
      <c r="CF8" s="553"/>
      <c r="CG8" s="553" t="s">
        <v>230</v>
      </c>
      <c r="CH8" s="553"/>
      <c r="CI8" s="553" t="s">
        <v>231</v>
      </c>
      <c r="CJ8" s="553"/>
      <c r="CK8" s="522"/>
      <c r="CL8" s="522"/>
      <c r="CM8" s="553" t="s">
        <v>232</v>
      </c>
      <c r="CN8" s="553"/>
      <c r="CO8" s="553" t="s">
        <v>233</v>
      </c>
      <c r="CP8" s="553"/>
      <c r="CQ8" s="553" t="s">
        <v>234</v>
      </c>
      <c r="CR8" s="553"/>
      <c r="CS8" s="522"/>
      <c r="CT8" s="522"/>
      <c r="CU8" s="553" t="s">
        <v>235</v>
      </c>
      <c r="CV8" s="553"/>
      <c r="CW8" s="553" t="s">
        <v>236</v>
      </c>
      <c r="CX8" s="553"/>
      <c r="CY8" s="553" t="s">
        <v>237</v>
      </c>
      <c r="CZ8" s="553"/>
      <c r="DA8" s="522"/>
      <c r="DB8" s="522"/>
      <c r="DC8" s="553" t="s">
        <v>238</v>
      </c>
      <c r="DD8" s="553"/>
      <c r="DE8" s="553" t="s">
        <v>239</v>
      </c>
      <c r="DF8" s="553"/>
      <c r="DG8" s="553" t="s">
        <v>240</v>
      </c>
      <c r="DH8" s="553"/>
      <c r="DI8" s="522"/>
      <c r="DJ8" s="522"/>
      <c r="DK8" s="553" t="s">
        <v>241</v>
      </c>
      <c r="DL8" s="553"/>
      <c r="DM8" s="553" t="s">
        <v>242</v>
      </c>
      <c r="DN8" s="553"/>
      <c r="DO8" s="553" t="s">
        <v>243</v>
      </c>
      <c r="DP8" s="553"/>
      <c r="DQ8" s="522"/>
      <c r="DR8" s="522"/>
      <c r="DS8" s="553" t="s">
        <v>244</v>
      </c>
      <c r="DT8" s="553"/>
      <c r="DU8" s="553" t="s">
        <v>245</v>
      </c>
      <c r="DV8" s="553"/>
      <c r="DW8" s="553" t="s">
        <v>246</v>
      </c>
      <c r="DX8" s="553"/>
      <c r="DY8" s="522"/>
      <c r="DZ8" s="522"/>
      <c r="EA8" s="553" t="s">
        <v>247</v>
      </c>
      <c r="EB8" s="553"/>
      <c r="EC8" s="553" t="s">
        <v>248</v>
      </c>
      <c r="ED8" s="553"/>
      <c r="EE8" s="553" t="s">
        <v>249</v>
      </c>
      <c r="EF8" s="553"/>
      <c r="EG8" s="522"/>
      <c r="EH8" s="522"/>
      <c r="EI8" s="553" t="s">
        <v>250</v>
      </c>
      <c r="EJ8" s="553"/>
      <c r="EK8" s="553" t="s">
        <v>251</v>
      </c>
      <c r="EL8" s="553"/>
      <c r="EM8" s="553" t="s">
        <v>252</v>
      </c>
      <c r="EN8" s="553"/>
      <c r="EO8" s="522"/>
      <c r="EP8" s="522"/>
      <c r="EQ8" s="553" t="s">
        <v>253</v>
      </c>
      <c r="ER8" s="553"/>
      <c r="ES8" s="553" t="s">
        <v>254</v>
      </c>
      <c r="ET8" s="553"/>
      <c r="EU8" s="553" t="s">
        <v>255</v>
      </c>
      <c r="EV8" s="553"/>
      <c r="EW8" s="522"/>
      <c r="EX8" s="522"/>
      <c r="EY8" s="553" t="s">
        <v>256</v>
      </c>
      <c r="EZ8" s="553"/>
      <c r="FA8" s="553" t="s">
        <v>257</v>
      </c>
      <c r="FB8" s="553"/>
      <c r="FC8" s="553" t="s">
        <v>258</v>
      </c>
      <c r="FD8" s="553"/>
      <c r="FE8" s="522"/>
      <c r="FF8" s="522"/>
      <c r="FG8" s="553" t="s">
        <v>259</v>
      </c>
      <c r="FH8" s="553"/>
      <c r="FI8" s="553" t="s">
        <v>260</v>
      </c>
      <c r="FJ8" s="553"/>
      <c r="FK8" s="553" t="s">
        <v>261</v>
      </c>
      <c r="FL8" s="553"/>
      <c r="FM8" s="522"/>
      <c r="FN8" s="522"/>
      <c r="FO8" s="553" t="s">
        <v>262</v>
      </c>
      <c r="FP8" s="553"/>
      <c r="FQ8" s="553" t="s">
        <v>263</v>
      </c>
      <c r="FR8" s="553"/>
      <c r="FS8" s="553" t="s">
        <v>264</v>
      </c>
      <c r="FT8" s="553"/>
      <c r="FU8" s="522"/>
      <c r="FV8" s="522"/>
      <c r="FW8" s="553" t="s">
        <v>265</v>
      </c>
      <c r="FX8" s="553"/>
      <c r="FY8" s="553" t="s">
        <v>266</v>
      </c>
      <c r="FZ8" s="553"/>
      <c r="GA8" s="553" t="s">
        <v>267</v>
      </c>
      <c r="GB8" s="553"/>
      <c r="GC8" s="522"/>
      <c r="GD8" s="522"/>
      <c r="GE8" s="553" t="s">
        <v>268</v>
      </c>
      <c r="GF8" s="553"/>
      <c r="GG8" s="553" t="s">
        <v>269</v>
      </c>
      <c r="GH8" s="553"/>
      <c r="GI8" s="553" t="s">
        <v>270</v>
      </c>
      <c r="GJ8" s="553"/>
      <c r="GK8" s="522"/>
      <c r="GL8" s="522"/>
      <c r="GM8" s="553" t="s">
        <v>271</v>
      </c>
      <c r="GN8" s="553"/>
      <c r="GO8" s="553" t="s">
        <v>272</v>
      </c>
      <c r="GP8" s="553"/>
      <c r="GQ8" s="553" t="s">
        <v>273</v>
      </c>
      <c r="GR8" s="553"/>
      <c r="GS8" s="522"/>
      <c r="GT8" s="522"/>
      <c r="GU8" s="553" t="s">
        <v>274</v>
      </c>
      <c r="GV8" s="553"/>
      <c r="GW8" s="553" t="s">
        <v>275</v>
      </c>
      <c r="GX8" s="553"/>
      <c r="GY8" s="553" t="s">
        <v>276</v>
      </c>
      <c r="GZ8" s="553"/>
      <c r="HA8" s="522"/>
      <c r="HB8" s="522"/>
      <c r="HC8" s="553" t="s">
        <v>277</v>
      </c>
      <c r="HD8" s="553"/>
      <c r="HE8" s="553" t="s">
        <v>278</v>
      </c>
      <c r="HF8" s="553"/>
      <c r="HG8" s="553" t="s">
        <v>279</v>
      </c>
      <c r="HH8" s="553"/>
      <c r="HI8" s="522"/>
      <c r="HJ8" s="522"/>
      <c r="HK8" s="553" t="s">
        <v>280</v>
      </c>
      <c r="HL8" s="553"/>
      <c r="HM8" s="553" t="s">
        <v>281</v>
      </c>
      <c r="HN8" s="553"/>
      <c r="HO8" s="553" t="s">
        <v>282</v>
      </c>
      <c r="HP8" s="553"/>
      <c r="HQ8" s="522"/>
      <c r="HR8" s="522"/>
      <c r="HS8" s="553" t="s">
        <v>283</v>
      </c>
      <c r="HT8" s="553"/>
      <c r="HU8" s="553" t="s">
        <v>284</v>
      </c>
      <c r="HV8" s="553"/>
      <c r="HW8" s="553" t="s">
        <v>285</v>
      </c>
      <c r="HX8" s="553"/>
      <c r="HY8" s="522"/>
      <c r="HZ8" s="522"/>
      <c r="IA8" s="553" t="s">
        <v>286</v>
      </c>
      <c r="IB8" s="553"/>
      <c r="IC8" s="553" t="s">
        <v>287</v>
      </c>
      <c r="ID8" s="553"/>
      <c r="IE8" s="553" t="s">
        <v>288</v>
      </c>
      <c r="IF8" s="553"/>
      <c r="IG8" s="522"/>
      <c r="IH8" s="522"/>
      <c r="II8" s="553" t="s">
        <v>289</v>
      </c>
      <c r="IJ8" s="553"/>
      <c r="IK8" s="553" t="s">
        <v>290</v>
      </c>
      <c r="IL8" s="553"/>
      <c r="IM8" s="553" t="s">
        <v>291</v>
      </c>
      <c r="IN8" s="553"/>
      <c r="IO8" s="553" t="s">
        <v>292</v>
      </c>
      <c r="IP8" s="553"/>
      <c r="IQ8" s="522"/>
      <c r="IR8" s="522"/>
      <c r="IS8" s="553" t="s">
        <v>293</v>
      </c>
      <c r="IT8" s="553"/>
      <c r="IU8" s="553" t="s">
        <v>294</v>
      </c>
      <c r="IV8" s="553"/>
      <c r="IW8" s="553" t="s">
        <v>295</v>
      </c>
      <c r="IX8" s="553"/>
      <c r="IY8" s="522"/>
      <c r="IZ8" s="522"/>
      <c r="JA8" s="553" t="s">
        <v>296</v>
      </c>
      <c r="JB8" s="553"/>
      <c r="JC8" s="553" t="s">
        <v>297</v>
      </c>
      <c r="JD8" s="553"/>
      <c r="JE8" s="553" t="s">
        <v>298</v>
      </c>
      <c r="JF8" s="553"/>
      <c r="JG8" s="522"/>
      <c r="JH8" s="522"/>
      <c r="JI8" s="553" t="s">
        <v>299</v>
      </c>
      <c r="JJ8" s="553"/>
      <c r="JK8" s="553" t="s">
        <v>300</v>
      </c>
      <c r="JL8" s="553"/>
      <c r="JM8" s="553" t="s">
        <v>301</v>
      </c>
      <c r="JN8" s="553"/>
      <c r="JO8" s="522"/>
      <c r="JP8" s="522"/>
      <c r="JQ8" s="553" t="s">
        <v>302</v>
      </c>
      <c r="JR8" s="553"/>
      <c r="JS8" s="553" t="s">
        <v>303</v>
      </c>
      <c r="JT8" s="553"/>
      <c r="JU8" s="553" t="s">
        <v>304</v>
      </c>
      <c r="JV8" s="553"/>
      <c r="JW8" s="522"/>
      <c r="JX8" s="522"/>
      <c r="JY8" s="553" t="s">
        <v>305</v>
      </c>
      <c r="JZ8" s="553"/>
      <c r="KA8" s="553" t="s">
        <v>306</v>
      </c>
      <c r="KB8" s="553"/>
      <c r="KC8" s="553" t="s">
        <v>307</v>
      </c>
      <c r="KD8" s="553"/>
      <c r="KE8" s="522"/>
      <c r="KF8" s="522"/>
      <c r="KG8" s="553" t="s">
        <v>308</v>
      </c>
      <c r="KH8" s="553"/>
      <c r="KI8" s="553" t="s">
        <v>309</v>
      </c>
      <c r="KJ8" s="553"/>
      <c r="KK8" s="553" t="s">
        <v>310</v>
      </c>
      <c r="KL8" s="553"/>
      <c r="KM8" s="522"/>
      <c r="KN8" s="522"/>
      <c r="KO8" s="553" t="s">
        <v>311</v>
      </c>
      <c r="KP8" s="553"/>
      <c r="KQ8" s="553" t="s">
        <v>312</v>
      </c>
      <c r="KR8" s="553"/>
      <c r="KS8" s="553" t="s">
        <v>313</v>
      </c>
      <c r="KT8" s="553"/>
      <c r="KU8" s="522"/>
      <c r="KV8" s="522"/>
      <c r="KW8" s="553" t="s">
        <v>314</v>
      </c>
      <c r="KX8" s="553"/>
      <c r="KY8" s="553" t="s">
        <v>315</v>
      </c>
      <c r="KZ8" s="553"/>
      <c r="LA8" s="553" t="s">
        <v>316</v>
      </c>
      <c r="LB8" s="553"/>
      <c r="LC8" s="522"/>
      <c r="LD8" s="522"/>
      <c r="LE8" s="553" t="s">
        <v>317</v>
      </c>
      <c r="LF8" s="553"/>
      <c r="LG8" s="553" t="s">
        <v>318</v>
      </c>
      <c r="LH8" s="553"/>
      <c r="LI8" s="553" t="s">
        <v>319</v>
      </c>
      <c r="LJ8" s="553"/>
      <c r="LK8" s="522"/>
      <c r="LL8" s="522"/>
      <c r="LM8" s="553" t="s">
        <v>320</v>
      </c>
      <c r="LN8" s="553"/>
      <c r="LO8" s="553" t="s">
        <v>321</v>
      </c>
      <c r="LP8" s="553"/>
      <c r="LQ8" s="553" t="s">
        <v>322</v>
      </c>
      <c r="LR8" s="553"/>
      <c r="LS8" s="522"/>
      <c r="LT8" s="522"/>
      <c r="LU8" s="553" t="s">
        <v>323</v>
      </c>
      <c r="LV8" s="553"/>
      <c r="LW8" s="553" t="s">
        <v>324</v>
      </c>
      <c r="LX8" s="553"/>
      <c r="LY8" s="553" t="s">
        <v>325</v>
      </c>
      <c r="LZ8" s="553"/>
      <c r="MA8" s="522"/>
      <c r="MB8" s="522"/>
      <c r="MC8" s="553" t="s">
        <v>326</v>
      </c>
      <c r="MD8" s="553"/>
      <c r="ME8" s="553" t="s">
        <v>327</v>
      </c>
      <c r="MF8" s="553"/>
      <c r="MG8" s="553" t="s">
        <v>328</v>
      </c>
      <c r="MH8" s="553"/>
      <c r="MI8" s="522"/>
      <c r="MJ8" s="522"/>
      <c r="MK8" s="553" t="s">
        <v>329</v>
      </c>
      <c r="ML8" s="553"/>
      <c r="MM8" s="553" t="s">
        <v>330</v>
      </c>
      <c r="MN8" s="553"/>
      <c r="MO8" s="553" t="s">
        <v>331</v>
      </c>
      <c r="MP8" s="553"/>
    </row>
    <row r="9" spans="1:372" s="4" customFormat="1" ht="15" customHeight="1">
      <c r="A9" s="556" t="s">
        <v>332</v>
      </c>
      <c r="B9" s="556"/>
      <c r="C9" s="557" t="s">
        <v>333</v>
      </c>
      <c r="D9" s="555"/>
      <c r="E9" s="557" t="s">
        <v>334</v>
      </c>
      <c r="F9" s="555"/>
      <c r="G9" s="557" t="s">
        <v>335</v>
      </c>
      <c r="H9" s="555"/>
      <c r="I9" s="556" t="s">
        <v>332</v>
      </c>
      <c r="J9" s="556"/>
      <c r="K9" s="555">
        <v>10401</v>
      </c>
      <c r="L9" s="555"/>
      <c r="M9" s="555">
        <v>10402</v>
      </c>
      <c r="N9" s="555"/>
      <c r="O9" s="555">
        <v>10403</v>
      </c>
      <c r="P9" s="555"/>
      <c r="Q9" s="556" t="s">
        <v>332</v>
      </c>
      <c r="R9" s="556"/>
      <c r="S9" s="555">
        <v>10404</v>
      </c>
      <c r="T9" s="555"/>
      <c r="U9" s="555">
        <v>10406</v>
      </c>
      <c r="V9" s="555"/>
      <c r="W9" s="555">
        <v>10501</v>
      </c>
      <c r="X9" s="555"/>
      <c r="Y9" s="556" t="s">
        <v>332</v>
      </c>
      <c r="Z9" s="556"/>
      <c r="AA9" s="555">
        <v>10502</v>
      </c>
      <c r="AB9" s="555"/>
      <c r="AC9" s="555">
        <v>10611</v>
      </c>
      <c r="AD9" s="555"/>
      <c r="AE9" s="555">
        <v>10613</v>
      </c>
      <c r="AF9" s="555"/>
      <c r="AG9" s="556" t="s">
        <v>332</v>
      </c>
      <c r="AH9" s="556"/>
      <c r="AI9" s="555">
        <v>10711</v>
      </c>
      <c r="AJ9" s="555"/>
      <c r="AK9" s="555">
        <v>10712</v>
      </c>
      <c r="AL9" s="555"/>
      <c r="AM9" s="555">
        <v>10713</v>
      </c>
      <c r="AN9" s="555"/>
      <c r="AO9" s="556" t="s">
        <v>332</v>
      </c>
      <c r="AP9" s="556"/>
      <c r="AQ9" s="555">
        <v>10721</v>
      </c>
      <c r="AR9" s="555"/>
      <c r="AS9" s="555">
        <v>10731</v>
      </c>
      <c r="AT9" s="555"/>
      <c r="AU9" s="555">
        <v>10732</v>
      </c>
      <c r="AV9" s="555"/>
      <c r="AW9" s="556" t="s">
        <v>332</v>
      </c>
      <c r="AX9" s="556"/>
      <c r="AY9" s="555">
        <v>10733</v>
      </c>
      <c r="AZ9" s="555"/>
      <c r="BA9" s="555">
        <v>10741</v>
      </c>
      <c r="BB9" s="555"/>
      <c r="BC9" s="555">
        <v>10750</v>
      </c>
      <c r="BD9" s="555"/>
      <c r="BE9" s="556" t="s">
        <v>332</v>
      </c>
      <c r="BF9" s="556"/>
      <c r="BG9" s="555">
        <v>10791</v>
      </c>
      <c r="BH9" s="555"/>
      <c r="BI9" s="555">
        <v>10793</v>
      </c>
      <c r="BJ9" s="555"/>
      <c r="BK9" s="555">
        <v>10794</v>
      </c>
      <c r="BL9" s="555"/>
      <c r="BM9" s="556" t="s">
        <v>332</v>
      </c>
      <c r="BN9" s="556"/>
      <c r="BO9" s="555">
        <v>10799</v>
      </c>
      <c r="BP9" s="555"/>
      <c r="BQ9" s="555" t="s">
        <v>336</v>
      </c>
      <c r="BR9" s="555"/>
      <c r="BS9" s="555">
        <v>11041</v>
      </c>
      <c r="BT9" s="555"/>
      <c r="BU9" s="556" t="s">
        <v>332</v>
      </c>
      <c r="BV9" s="556"/>
      <c r="BW9" s="555">
        <v>11042</v>
      </c>
      <c r="BX9" s="555"/>
      <c r="BY9" s="555">
        <v>12000</v>
      </c>
      <c r="BZ9" s="555"/>
      <c r="CA9" s="555">
        <v>13110</v>
      </c>
      <c r="CB9" s="555"/>
      <c r="CC9" s="556" t="s">
        <v>332</v>
      </c>
      <c r="CD9" s="556"/>
      <c r="CE9" s="555">
        <v>13120</v>
      </c>
      <c r="CF9" s="555"/>
      <c r="CG9" s="555">
        <v>13132</v>
      </c>
      <c r="CH9" s="555"/>
      <c r="CI9" s="555">
        <v>14102</v>
      </c>
      <c r="CJ9" s="555"/>
      <c r="CK9" s="556" t="s">
        <v>332</v>
      </c>
      <c r="CL9" s="556"/>
      <c r="CM9" s="555">
        <v>15120</v>
      </c>
      <c r="CN9" s="555"/>
      <c r="CO9" s="555">
        <v>15201</v>
      </c>
      <c r="CP9" s="555"/>
      <c r="CQ9" s="555">
        <v>15203</v>
      </c>
      <c r="CR9" s="555"/>
      <c r="CS9" s="556" t="s">
        <v>332</v>
      </c>
      <c r="CT9" s="556"/>
      <c r="CU9" s="555">
        <v>16100</v>
      </c>
      <c r="CV9" s="555"/>
      <c r="CW9" s="555">
        <v>16211</v>
      </c>
      <c r="CX9" s="555"/>
      <c r="CY9" s="555">
        <v>16212</v>
      </c>
      <c r="CZ9" s="555"/>
      <c r="DA9" s="556" t="s">
        <v>332</v>
      </c>
      <c r="DB9" s="556"/>
      <c r="DC9" s="555">
        <v>16221</v>
      </c>
      <c r="DD9" s="555"/>
      <c r="DE9" s="555">
        <v>16230</v>
      </c>
      <c r="DF9" s="555"/>
      <c r="DG9" s="555">
        <v>17010</v>
      </c>
      <c r="DH9" s="555"/>
      <c r="DI9" s="556" t="s">
        <v>332</v>
      </c>
      <c r="DJ9" s="556"/>
      <c r="DK9" s="555">
        <v>17020</v>
      </c>
      <c r="DL9" s="555"/>
      <c r="DM9" s="555">
        <v>17091</v>
      </c>
      <c r="DN9" s="555"/>
      <c r="DO9" s="555">
        <v>17092</v>
      </c>
      <c r="DP9" s="555"/>
      <c r="DQ9" s="556" t="s">
        <v>332</v>
      </c>
      <c r="DR9" s="556"/>
      <c r="DS9" s="555">
        <v>17093</v>
      </c>
      <c r="DT9" s="555"/>
      <c r="DU9" s="555">
        <v>18110</v>
      </c>
      <c r="DV9" s="555"/>
      <c r="DW9" s="555">
        <v>18120</v>
      </c>
      <c r="DX9" s="555"/>
      <c r="DY9" s="556" t="s">
        <v>332</v>
      </c>
      <c r="DZ9" s="556"/>
      <c r="EA9" s="555">
        <v>19201</v>
      </c>
      <c r="EB9" s="555"/>
      <c r="EC9" s="555">
        <v>20111</v>
      </c>
      <c r="ED9" s="555"/>
      <c r="EE9" s="555">
        <v>20112</v>
      </c>
      <c r="EF9" s="555"/>
      <c r="EG9" s="556" t="s">
        <v>332</v>
      </c>
      <c r="EH9" s="556"/>
      <c r="EI9" s="555">
        <v>20113</v>
      </c>
      <c r="EJ9" s="555"/>
      <c r="EK9" s="555">
        <v>20121</v>
      </c>
      <c r="EL9" s="555"/>
      <c r="EM9" s="555">
        <v>20131</v>
      </c>
      <c r="EN9" s="555"/>
      <c r="EO9" s="556" t="s">
        <v>332</v>
      </c>
      <c r="EP9" s="556"/>
      <c r="EQ9" s="555">
        <v>20210</v>
      </c>
      <c r="ER9" s="555"/>
      <c r="ES9" s="555">
        <v>20221</v>
      </c>
      <c r="ET9" s="555"/>
      <c r="EU9" s="555">
        <v>20222</v>
      </c>
      <c r="EV9" s="555"/>
      <c r="EW9" s="556" t="s">
        <v>332</v>
      </c>
      <c r="EX9" s="556"/>
      <c r="EY9" s="555">
        <v>20231</v>
      </c>
      <c r="EZ9" s="555"/>
      <c r="FA9" s="555">
        <v>20232</v>
      </c>
      <c r="FB9" s="555"/>
      <c r="FC9" s="555">
        <v>20291</v>
      </c>
      <c r="FD9" s="555"/>
      <c r="FE9" s="556" t="s">
        <v>332</v>
      </c>
      <c r="FF9" s="556"/>
      <c r="FG9" s="555">
        <v>20299</v>
      </c>
      <c r="FH9" s="555"/>
      <c r="FI9" s="555">
        <v>21001</v>
      </c>
      <c r="FJ9" s="555"/>
      <c r="FK9" s="555">
        <v>22111</v>
      </c>
      <c r="FL9" s="555"/>
      <c r="FM9" s="556" t="s">
        <v>332</v>
      </c>
      <c r="FN9" s="556"/>
      <c r="FO9" s="555">
        <v>22112</v>
      </c>
      <c r="FP9" s="555"/>
      <c r="FQ9" s="555">
        <v>22192</v>
      </c>
      <c r="FR9" s="555"/>
      <c r="FS9" s="555">
        <v>22193</v>
      </c>
      <c r="FT9" s="555"/>
      <c r="FU9" s="556" t="s">
        <v>332</v>
      </c>
      <c r="FV9" s="556"/>
      <c r="FW9" s="555">
        <v>22199</v>
      </c>
      <c r="FX9" s="555"/>
      <c r="FY9" s="555">
        <v>22201</v>
      </c>
      <c r="FZ9" s="555"/>
      <c r="GA9" s="555">
        <v>22202</v>
      </c>
      <c r="GB9" s="555"/>
      <c r="GC9" s="556" t="s">
        <v>332</v>
      </c>
      <c r="GD9" s="556"/>
      <c r="GE9" s="555">
        <v>22203</v>
      </c>
      <c r="GF9" s="555"/>
      <c r="GG9" s="555">
        <v>22204</v>
      </c>
      <c r="GH9" s="555"/>
      <c r="GI9" s="555">
        <v>22205</v>
      </c>
      <c r="GJ9" s="555"/>
      <c r="GK9" s="556" t="s">
        <v>332</v>
      </c>
      <c r="GL9" s="556"/>
      <c r="GM9" s="555">
        <v>22209</v>
      </c>
      <c r="GN9" s="555"/>
      <c r="GO9" s="555">
        <v>23101</v>
      </c>
      <c r="GP9" s="555"/>
      <c r="GQ9" s="555">
        <v>23109</v>
      </c>
      <c r="GR9" s="555"/>
      <c r="GS9" s="556" t="s">
        <v>332</v>
      </c>
      <c r="GT9" s="556"/>
      <c r="GU9" s="555">
        <v>23921</v>
      </c>
      <c r="GV9" s="555"/>
      <c r="GW9" s="555">
        <v>23930</v>
      </c>
      <c r="GX9" s="555"/>
      <c r="GY9" s="555">
        <v>23941</v>
      </c>
      <c r="GZ9" s="555"/>
      <c r="HA9" s="556" t="s">
        <v>332</v>
      </c>
      <c r="HB9" s="556"/>
      <c r="HC9" s="555">
        <v>23942</v>
      </c>
      <c r="HD9" s="555"/>
      <c r="HE9" s="555">
        <v>23951</v>
      </c>
      <c r="HF9" s="555"/>
      <c r="HG9" s="555">
        <v>23952</v>
      </c>
      <c r="HH9" s="555"/>
      <c r="HI9" s="556" t="s">
        <v>332</v>
      </c>
      <c r="HJ9" s="556"/>
      <c r="HK9" s="555">
        <v>23953</v>
      </c>
      <c r="HL9" s="555"/>
      <c r="HM9" s="555">
        <v>23959</v>
      </c>
      <c r="HN9" s="555"/>
      <c r="HO9" s="555">
        <v>23990</v>
      </c>
      <c r="HP9" s="555"/>
      <c r="HQ9" s="556" t="s">
        <v>332</v>
      </c>
      <c r="HR9" s="556"/>
      <c r="HS9" s="555">
        <v>24101</v>
      </c>
      <c r="HT9" s="555"/>
      <c r="HU9" s="555">
        <v>24102</v>
      </c>
      <c r="HV9" s="555"/>
      <c r="HW9" s="555">
        <v>24103</v>
      </c>
      <c r="HX9" s="555"/>
      <c r="HY9" s="556" t="s">
        <v>332</v>
      </c>
      <c r="HZ9" s="556"/>
      <c r="IA9" s="555">
        <v>24109</v>
      </c>
      <c r="IB9" s="555"/>
      <c r="IC9" s="555" t="s">
        <v>337</v>
      </c>
      <c r="ID9" s="555"/>
      <c r="IE9" s="555">
        <v>25113</v>
      </c>
      <c r="IF9" s="555"/>
      <c r="IG9" s="556" t="s">
        <v>332</v>
      </c>
      <c r="IH9" s="556"/>
      <c r="II9" s="555">
        <v>25119</v>
      </c>
      <c r="IJ9" s="555"/>
      <c r="IK9" s="555">
        <v>25120</v>
      </c>
      <c r="IL9" s="555"/>
      <c r="IM9" s="555">
        <v>25910</v>
      </c>
      <c r="IN9" s="555"/>
      <c r="IO9" s="558">
        <v>25920</v>
      </c>
      <c r="IP9" s="558"/>
      <c r="IQ9" s="556" t="s">
        <v>332</v>
      </c>
      <c r="IR9" s="556"/>
      <c r="IS9" s="555">
        <v>25991</v>
      </c>
      <c r="IT9" s="555"/>
      <c r="IU9" s="555">
        <v>25992</v>
      </c>
      <c r="IV9" s="555"/>
      <c r="IW9" s="555">
        <v>25993</v>
      </c>
      <c r="IX9" s="555"/>
      <c r="IY9" s="556" t="s">
        <v>332</v>
      </c>
      <c r="IZ9" s="556"/>
      <c r="JA9" s="555">
        <v>25999</v>
      </c>
      <c r="JB9" s="555"/>
      <c r="JC9" s="555">
        <v>26101</v>
      </c>
      <c r="JD9" s="555"/>
      <c r="JE9" s="555">
        <v>26102</v>
      </c>
      <c r="JF9" s="555"/>
      <c r="JG9" s="556" t="s">
        <v>332</v>
      </c>
      <c r="JH9" s="556"/>
      <c r="JI9" s="555">
        <v>26103</v>
      </c>
      <c r="JJ9" s="555"/>
      <c r="JK9" s="555">
        <v>26104</v>
      </c>
      <c r="JL9" s="555"/>
      <c r="JM9" s="555">
        <v>26105</v>
      </c>
      <c r="JN9" s="555"/>
      <c r="JO9" s="556" t="s">
        <v>332</v>
      </c>
      <c r="JP9" s="556"/>
      <c r="JQ9" s="555">
        <v>26109</v>
      </c>
      <c r="JR9" s="555"/>
      <c r="JS9" s="555">
        <v>26201</v>
      </c>
      <c r="JT9" s="555"/>
      <c r="JU9" s="555">
        <v>26202</v>
      </c>
      <c r="JV9" s="555"/>
      <c r="JW9" s="556" t="s">
        <v>332</v>
      </c>
      <c r="JX9" s="556"/>
      <c r="JY9" s="555">
        <v>26300</v>
      </c>
      <c r="JZ9" s="555"/>
      <c r="KA9" s="555">
        <v>26400</v>
      </c>
      <c r="KB9" s="555"/>
      <c r="KC9" s="555">
        <v>26511</v>
      </c>
      <c r="KD9" s="555"/>
      <c r="KE9" s="556" t="s">
        <v>332</v>
      </c>
      <c r="KF9" s="556"/>
      <c r="KG9" s="555">
        <v>26520</v>
      </c>
      <c r="KH9" s="555"/>
      <c r="KI9" s="555">
        <v>26600</v>
      </c>
      <c r="KJ9" s="555"/>
      <c r="KK9" s="555">
        <v>26701</v>
      </c>
      <c r="KL9" s="555"/>
      <c r="KM9" s="556" t="s">
        <v>332</v>
      </c>
      <c r="KN9" s="556"/>
      <c r="KO9" s="555">
        <v>26702</v>
      </c>
      <c r="KP9" s="555"/>
      <c r="KQ9" s="555">
        <v>27101</v>
      </c>
      <c r="KR9" s="555"/>
      <c r="KS9" s="555">
        <v>27102</v>
      </c>
      <c r="KT9" s="555"/>
      <c r="KU9" s="556" t="s">
        <v>332</v>
      </c>
      <c r="KV9" s="556"/>
      <c r="KW9" s="555">
        <v>27310</v>
      </c>
      <c r="KX9" s="555"/>
      <c r="KY9" s="555">
        <v>27320</v>
      </c>
      <c r="KZ9" s="555"/>
      <c r="LA9" s="555">
        <v>27500</v>
      </c>
      <c r="LB9" s="555"/>
      <c r="LC9" s="556" t="s">
        <v>332</v>
      </c>
      <c r="LD9" s="556"/>
      <c r="LE9" s="555">
        <v>28120</v>
      </c>
      <c r="LF9" s="555"/>
      <c r="LG9" s="555">
        <v>28130</v>
      </c>
      <c r="LH9" s="555"/>
      <c r="LI9" s="555">
        <v>28140</v>
      </c>
      <c r="LJ9" s="555"/>
      <c r="LK9" s="556" t="s">
        <v>332</v>
      </c>
      <c r="LL9" s="556"/>
      <c r="LM9" s="555">
        <v>28160</v>
      </c>
      <c r="LN9" s="555"/>
      <c r="LO9" s="555">
        <v>28180</v>
      </c>
      <c r="LP9" s="555"/>
      <c r="LQ9" s="555">
        <v>28192</v>
      </c>
      <c r="LR9" s="555"/>
      <c r="LS9" s="556" t="s">
        <v>332</v>
      </c>
      <c r="LT9" s="556"/>
      <c r="LU9" s="555">
        <v>28220</v>
      </c>
      <c r="LV9" s="555"/>
      <c r="LW9" s="555">
        <v>28290</v>
      </c>
      <c r="LX9" s="555"/>
      <c r="LY9" s="555">
        <v>29101</v>
      </c>
      <c r="LZ9" s="555"/>
      <c r="MA9" s="556" t="s">
        <v>332</v>
      </c>
      <c r="MB9" s="556"/>
      <c r="MC9" s="555">
        <v>29300</v>
      </c>
      <c r="MD9" s="555"/>
      <c r="ME9" s="555">
        <v>30110</v>
      </c>
      <c r="MF9" s="555"/>
      <c r="MG9" s="555">
        <v>30300</v>
      </c>
      <c r="MH9" s="555"/>
      <c r="MI9" s="556" t="s">
        <v>332</v>
      </c>
      <c r="MJ9" s="556"/>
      <c r="MK9" s="555">
        <v>30910</v>
      </c>
      <c r="ML9" s="555"/>
      <c r="MM9" s="555">
        <v>31001</v>
      </c>
      <c r="MN9" s="555"/>
      <c r="MO9" s="555">
        <v>33150</v>
      </c>
      <c r="MP9" s="555"/>
      <c r="MQ9"/>
      <c r="MR9"/>
      <c r="MS9"/>
      <c r="MT9"/>
      <c r="MU9"/>
      <c r="MV9"/>
    </row>
    <row r="10" spans="1:372" s="380" customFormat="1" ht="15" hidden="1" customHeight="1">
      <c r="A10" s="550" t="s">
        <v>26</v>
      </c>
      <c r="B10" s="550"/>
      <c r="C10" s="559">
        <v>28.919337651784002</v>
      </c>
      <c r="D10" s="559"/>
      <c r="E10" s="559">
        <v>16.228457970243301</v>
      </c>
      <c r="F10" s="559"/>
      <c r="G10" s="559">
        <v>12.6908796815397</v>
      </c>
      <c r="H10" s="559"/>
      <c r="I10" s="550" t="s">
        <v>26</v>
      </c>
      <c r="J10" s="550"/>
      <c r="K10" s="559">
        <v>2.0734702220370802</v>
      </c>
      <c r="L10" s="559"/>
      <c r="M10" s="559">
        <v>1.2793812392431601</v>
      </c>
      <c r="N10" s="559"/>
      <c r="O10" s="559">
        <v>0.46075727443465397</v>
      </c>
      <c r="P10" s="559"/>
      <c r="Q10" s="550" t="s">
        <v>26</v>
      </c>
      <c r="R10" s="550"/>
      <c r="S10" s="559">
        <v>7.3676465033515895E-2</v>
      </c>
      <c r="T10" s="559"/>
      <c r="U10" s="559">
        <v>3.3657760636744298E-2</v>
      </c>
      <c r="V10" s="559"/>
      <c r="W10" s="559">
        <v>2.9244689785206099E-2</v>
      </c>
      <c r="X10" s="559"/>
      <c r="Y10" s="550" t="s">
        <v>26</v>
      </c>
      <c r="Z10" s="550"/>
      <c r="AA10" s="559">
        <v>0.37029322164297701</v>
      </c>
      <c r="AB10" s="559"/>
      <c r="AC10" s="559">
        <v>0.103537742606555</v>
      </c>
      <c r="AD10" s="559"/>
      <c r="AE10" s="559">
        <v>0.123707691664512</v>
      </c>
      <c r="AF10" s="559"/>
      <c r="AG10" s="550" t="s">
        <v>26</v>
      </c>
      <c r="AH10" s="550"/>
      <c r="AI10" s="559">
        <v>0.14816761802841599</v>
      </c>
      <c r="AJ10" s="559"/>
      <c r="AK10" s="559">
        <v>0.32428602241127302</v>
      </c>
      <c r="AL10" s="559"/>
      <c r="AM10" s="559">
        <v>0.11168563022615099</v>
      </c>
      <c r="AN10" s="559"/>
      <c r="AO10" s="550" t="s">
        <v>26</v>
      </c>
      <c r="AP10" s="550"/>
      <c r="AQ10" s="559">
        <v>0.218169445090799</v>
      </c>
      <c r="AR10" s="559"/>
      <c r="AS10" s="559">
        <v>0.16912111422189399</v>
      </c>
      <c r="AT10" s="559"/>
      <c r="AU10" s="559">
        <v>0.102764508981463</v>
      </c>
      <c r="AV10" s="559"/>
      <c r="AW10" s="550" t="s">
        <v>26</v>
      </c>
      <c r="AX10" s="550"/>
      <c r="AY10" s="559">
        <v>2.49614669184277E-2</v>
      </c>
      <c r="AZ10" s="559"/>
      <c r="BA10" s="559">
        <v>7.9848046857443594E-2</v>
      </c>
      <c r="BB10" s="559"/>
      <c r="BC10" s="559">
        <v>0.10950482138418</v>
      </c>
      <c r="BD10" s="559"/>
      <c r="BE10" s="550" t="s">
        <v>26</v>
      </c>
      <c r="BF10" s="550"/>
      <c r="BG10" s="559">
        <v>9.7025667866054502E-2</v>
      </c>
      <c r="BH10" s="559"/>
      <c r="BI10" s="559">
        <v>0.131340715672251</v>
      </c>
      <c r="BJ10" s="559"/>
      <c r="BK10" s="559">
        <v>5.5218621753194197E-2</v>
      </c>
      <c r="BL10" s="559"/>
      <c r="BM10" s="550" t="s">
        <v>26</v>
      </c>
      <c r="BN10" s="550"/>
      <c r="BO10" s="559">
        <v>0.25318411161163501</v>
      </c>
      <c r="BP10" s="559"/>
      <c r="BQ10" s="559">
        <v>0.37843785600130703</v>
      </c>
      <c r="BR10" s="559"/>
      <c r="BS10" s="559">
        <v>0.22004666648462501</v>
      </c>
      <c r="BT10" s="559"/>
      <c r="BU10" s="550" t="s">
        <v>26</v>
      </c>
      <c r="BV10" s="550"/>
      <c r="BW10" s="559">
        <v>4.5214766322771598E-2</v>
      </c>
      <c r="BX10" s="559"/>
      <c r="BY10" s="559">
        <v>0.35134077293196297</v>
      </c>
      <c r="BZ10" s="559"/>
      <c r="CA10" s="559">
        <v>7.4479925788474705E-2</v>
      </c>
      <c r="CB10" s="559"/>
      <c r="CC10" s="550" t="s">
        <v>26</v>
      </c>
      <c r="CD10" s="550"/>
      <c r="CE10" s="559">
        <v>0.26673574703571801</v>
      </c>
      <c r="CF10" s="559"/>
      <c r="CG10" s="559">
        <v>2.8872775444518401E-2</v>
      </c>
      <c r="CH10" s="559"/>
      <c r="CI10" s="559">
        <v>0.39287141649572499</v>
      </c>
      <c r="CJ10" s="559"/>
      <c r="CK10" s="550" t="s">
        <v>26</v>
      </c>
      <c r="CL10" s="550"/>
      <c r="CM10" s="559">
        <v>2.41424420534984E-2</v>
      </c>
      <c r="CN10" s="559"/>
      <c r="CO10" s="559">
        <v>4.1725563777039398E-2</v>
      </c>
      <c r="CP10" s="559"/>
      <c r="CQ10" s="559">
        <v>3.6195904372991597E-2</v>
      </c>
      <c r="CR10" s="559"/>
      <c r="CS10" s="550" t="s">
        <v>26</v>
      </c>
      <c r="CT10" s="550"/>
      <c r="CU10" s="559">
        <v>0.37770922025547499</v>
      </c>
      <c r="CV10" s="559"/>
      <c r="CW10" s="559">
        <v>0.92052462880816999</v>
      </c>
      <c r="CX10" s="559"/>
      <c r="CY10" s="559">
        <v>0.26103801802910398</v>
      </c>
      <c r="CZ10" s="559"/>
      <c r="DA10" s="550" t="s">
        <v>26</v>
      </c>
      <c r="DB10" s="550"/>
      <c r="DC10" s="559">
        <v>0.12744044199537599</v>
      </c>
      <c r="DD10" s="559"/>
      <c r="DE10" s="559">
        <v>5.0990484891450798E-2</v>
      </c>
      <c r="DF10" s="559"/>
      <c r="DG10" s="559">
        <v>0.25048848124623702</v>
      </c>
      <c r="DH10" s="559"/>
      <c r="DI10" s="550" t="s">
        <v>26</v>
      </c>
      <c r="DJ10" s="550"/>
      <c r="DK10" s="559">
        <v>0.52346985915056998</v>
      </c>
      <c r="DL10" s="559"/>
      <c r="DM10" s="559">
        <v>3.4125440754975402E-2</v>
      </c>
      <c r="DN10" s="559"/>
      <c r="DO10" s="559">
        <v>0.13730535730424101</v>
      </c>
      <c r="DP10" s="559"/>
      <c r="DQ10" s="550" t="s">
        <v>26</v>
      </c>
      <c r="DR10" s="550"/>
      <c r="DS10" s="559">
        <v>0.114047390054919</v>
      </c>
      <c r="DT10" s="559"/>
      <c r="DU10" s="559">
        <v>0.69680824486449</v>
      </c>
      <c r="DV10" s="559"/>
      <c r="DW10" s="559">
        <v>0.20919842027496799</v>
      </c>
      <c r="DX10" s="559"/>
      <c r="DY10" s="550" t="s">
        <v>26</v>
      </c>
      <c r="DZ10" s="550"/>
      <c r="EA10" s="559">
        <v>13.8668021684541</v>
      </c>
      <c r="EB10" s="559"/>
      <c r="EC10" s="559">
        <v>2.4899440154048902</v>
      </c>
      <c r="ED10" s="559"/>
      <c r="EE10" s="559">
        <v>1.71777149273876</v>
      </c>
      <c r="EF10" s="559"/>
      <c r="EG10" s="550" t="s">
        <v>26</v>
      </c>
      <c r="EH10" s="550"/>
      <c r="EI10" s="559">
        <v>0.24756764650791399</v>
      </c>
      <c r="EJ10" s="559"/>
      <c r="EK10" s="559">
        <v>0.25615307489043199</v>
      </c>
      <c r="EL10" s="559"/>
      <c r="EM10" s="559">
        <v>0.87913007922924402</v>
      </c>
      <c r="EN10" s="559"/>
      <c r="EO10" s="550" t="s">
        <v>26</v>
      </c>
      <c r="EP10" s="550"/>
      <c r="EQ10" s="559">
        <v>0.14084200550343901</v>
      </c>
      <c r="ER10" s="559"/>
      <c r="ES10" s="559">
        <v>0.26908478095427701</v>
      </c>
      <c r="ET10" s="559"/>
      <c r="EU10" s="559">
        <v>7.07084598743737E-2</v>
      </c>
      <c r="EV10" s="559"/>
      <c r="EW10" s="550" t="s">
        <v>26</v>
      </c>
      <c r="EX10" s="550"/>
      <c r="EY10" s="559">
        <v>0.123914974084847</v>
      </c>
      <c r="EZ10" s="559"/>
      <c r="FA10" s="559">
        <v>0.16872860927725</v>
      </c>
      <c r="FB10" s="559"/>
      <c r="FC10" s="559">
        <v>2.74366608894645E-2</v>
      </c>
      <c r="FD10" s="560"/>
      <c r="FE10" s="550" t="s">
        <v>26</v>
      </c>
      <c r="FF10" s="550"/>
      <c r="FG10" s="559">
        <v>0.52220596621479298</v>
      </c>
      <c r="FH10" s="559"/>
      <c r="FI10" s="559">
        <v>0.29061807665763401</v>
      </c>
      <c r="FJ10" s="559"/>
      <c r="FK10" s="559">
        <v>0.13203954541933799</v>
      </c>
      <c r="FL10" s="559"/>
      <c r="FM10" s="550" t="s">
        <v>26</v>
      </c>
      <c r="FN10" s="550"/>
      <c r="FO10" s="559">
        <v>7.4740031684654498E-2</v>
      </c>
      <c r="FP10" s="559"/>
      <c r="FQ10" s="559">
        <v>1.0787704468504</v>
      </c>
      <c r="FR10" s="559"/>
      <c r="FS10" s="559">
        <v>0.42532072970400597</v>
      </c>
      <c r="FT10" s="559"/>
      <c r="FU10" s="550" t="s">
        <v>26</v>
      </c>
      <c r="FV10" s="550"/>
      <c r="FW10" s="559">
        <v>0.35067240515847298</v>
      </c>
      <c r="FX10" s="559"/>
      <c r="FY10" s="559">
        <v>0.20016097486390999</v>
      </c>
      <c r="FZ10" s="559"/>
      <c r="GA10" s="559">
        <v>0.124222925050037</v>
      </c>
      <c r="GB10" s="559"/>
      <c r="GC10" s="550" t="s">
        <v>26</v>
      </c>
      <c r="GD10" s="550"/>
      <c r="GE10" s="559">
        <v>0.665676470720865</v>
      </c>
      <c r="GF10" s="559"/>
      <c r="GG10" s="559">
        <v>6.2699174817796799E-2</v>
      </c>
      <c r="GH10" s="559"/>
      <c r="GI10" s="559">
        <v>0.184274495526803</v>
      </c>
      <c r="GJ10" s="559"/>
      <c r="GK10" s="550" t="s">
        <v>26</v>
      </c>
      <c r="GL10" s="550"/>
      <c r="GM10" s="559">
        <v>1.00304378898595</v>
      </c>
      <c r="GN10" s="559"/>
      <c r="GO10" s="559">
        <v>0.36027814460886098</v>
      </c>
      <c r="GP10" s="559"/>
      <c r="GQ10" s="559">
        <v>0.34263115849064202</v>
      </c>
      <c r="GR10" s="559"/>
      <c r="GS10" s="550" t="s">
        <v>26</v>
      </c>
      <c r="GT10" s="550"/>
      <c r="GU10" s="559">
        <v>0.32615690582739298</v>
      </c>
      <c r="GV10" s="559"/>
      <c r="GW10" s="559">
        <v>8.2574086974808406E-2</v>
      </c>
      <c r="GX10" s="559"/>
      <c r="GY10" s="559">
        <v>0.78724273163679803</v>
      </c>
      <c r="GZ10" s="559"/>
      <c r="HA10" s="550" t="s">
        <v>26</v>
      </c>
      <c r="HB10" s="550"/>
      <c r="HC10" s="559">
        <v>4.8003596063367501E-2</v>
      </c>
      <c r="HD10" s="559"/>
      <c r="HE10" s="559">
        <v>0.205182639015242</v>
      </c>
      <c r="HF10" s="559"/>
      <c r="HG10" s="559">
        <v>0.12209226629398701</v>
      </c>
      <c r="HH10" s="559"/>
      <c r="HI10" s="550" t="s">
        <v>26</v>
      </c>
      <c r="HJ10" s="550"/>
      <c r="HK10" s="559">
        <v>0.147845858443409</v>
      </c>
      <c r="HL10" s="559"/>
      <c r="HM10" s="559">
        <v>0.14480542153249501</v>
      </c>
      <c r="HN10" s="559"/>
      <c r="HO10" s="559">
        <v>0.18607913822747801</v>
      </c>
      <c r="HP10" s="559"/>
      <c r="HQ10" s="550" t="s">
        <v>26</v>
      </c>
      <c r="HR10" s="550"/>
      <c r="HS10" s="559">
        <v>0.266687766100898</v>
      </c>
      <c r="HT10" s="559"/>
      <c r="HU10" s="559">
        <v>1.2194193140073899</v>
      </c>
      <c r="HV10" s="559"/>
      <c r="HW10" s="559">
        <v>0.214334407519509</v>
      </c>
      <c r="HX10" s="559"/>
      <c r="HY10" s="550" t="s">
        <v>26</v>
      </c>
      <c r="HZ10" s="550"/>
      <c r="IA10" s="559">
        <v>5.1172872485300301E-2</v>
      </c>
      <c r="IB10" s="559"/>
      <c r="IC10" s="559">
        <v>0.89637658879218896</v>
      </c>
      <c r="ID10" s="559"/>
      <c r="IE10" s="559">
        <v>0.122494426439979</v>
      </c>
      <c r="IF10" s="559"/>
      <c r="IG10" s="550" t="s">
        <v>26</v>
      </c>
      <c r="IH10" s="550"/>
      <c r="II10" s="559">
        <v>0.34171397505779999</v>
      </c>
      <c r="IJ10" s="559"/>
      <c r="IK10" s="559">
        <v>0.151910787385934</v>
      </c>
      <c r="IL10" s="559"/>
      <c r="IM10" s="559">
        <v>0.23172865566964901</v>
      </c>
      <c r="IN10" s="559"/>
      <c r="IO10" s="559">
        <v>0.178889969148185</v>
      </c>
      <c r="IP10" s="559"/>
      <c r="IQ10" s="550" t="s">
        <v>26</v>
      </c>
      <c r="IR10" s="550"/>
      <c r="IS10" s="559">
        <v>0.22343728792956399</v>
      </c>
      <c r="IT10" s="559"/>
      <c r="IU10" s="559">
        <v>0.24821071373213199</v>
      </c>
      <c r="IV10" s="559"/>
      <c r="IW10" s="559">
        <v>0.18040490525605701</v>
      </c>
      <c r="IX10" s="559"/>
      <c r="IY10" s="550" t="s">
        <v>26</v>
      </c>
      <c r="IZ10" s="550"/>
      <c r="JA10" s="559">
        <v>0.37989948027063702</v>
      </c>
      <c r="JB10" s="559"/>
      <c r="JC10" s="559">
        <v>3.2536806616607201</v>
      </c>
      <c r="JD10" s="559"/>
      <c r="JE10" s="559">
        <v>1.70438175148654</v>
      </c>
      <c r="JF10" s="559"/>
      <c r="JG10" s="550" t="s">
        <v>26</v>
      </c>
      <c r="JH10" s="550"/>
      <c r="JI10" s="559">
        <v>0.18248695931766401</v>
      </c>
      <c r="JJ10" s="559"/>
      <c r="JK10" s="559">
        <v>2.2557874776513702</v>
      </c>
      <c r="JL10" s="559"/>
      <c r="JM10" s="559">
        <v>0.106045732047144</v>
      </c>
      <c r="JN10" s="559"/>
      <c r="JO10" s="550" t="s">
        <v>26</v>
      </c>
      <c r="JP10" s="550"/>
      <c r="JQ10" s="559">
        <v>0.15014182797297601</v>
      </c>
      <c r="JR10" s="559"/>
      <c r="JS10" s="559">
        <v>0.33854691074147603</v>
      </c>
      <c r="JT10" s="559"/>
      <c r="JU10" s="559">
        <v>2.0655931623483998</v>
      </c>
      <c r="JV10" s="559"/>
      <c r="JW10" s="550" t="s">
        <v>26</v>
      </c>
      <c r="JX10" s="550"/>
      <c r="JY10" s="559">
        <v>0.86247008673105696</v>
      </c>
      <c r="JZ10" s="559"/>
      <c r="KA10" s="559">
        <v>2.2196526779102301</v>
      </c>
      <c r="KB10" s="559"/>
      <c r="KC10" s="559">
        <v>0.1053147614047</v>
      </c>
      <c r="KD10" s="559"/>
      <c r="KE10" s="550" t="s">
        <v>26</v>
      </c>
      <c r="KF10" s="550"/>
      <c r="KG10" s="559">
        <v>0.116612310709651</v>
      </c>
      <c r="KH10" s="559"/>
      <c r="KI10" s="559">
        <v>0.247213075112548</v>
      </c>
      <c r="KJ10" s="559"/>
      <c r="KK10" s="559">
        <v>5.3191122380516702E-2</v>
      </c>
      <c r="KL10" s="559"/>
      <c r="KM10" s="550" t="s">
        <v>26</v>
      </c>
      <c r="KN10" s="550"/>
      <c r="KO10" s="559">
        <v>0.13461620537852301</v>
      </c>
      <c r="KP10" s="559"/>
      <c r="KQ10" s="559">
        <v>0.168110844936844</v>
      </c>
      <c r="KR10" s="559"/>
      <c r="KS10" s="559">
        <v>0.35923378658028099</v>
      </c>
      <c r="KT10" s="559"/>
      <c r="KU10" s="550" t="s">
        <v>26</v>
      </c>
      <c r="KV10" s="550"/>
      <c r="KW10" s="559">
        <v>3.0673097920847901E-2</v>
      </c>
      <c r="KX10" s="559"/>
      <c r="KY10" s="559">
        <v>0.39188426320069902</v>
      </c>
      <c r="KZ10" s="559"/>
      <c r="LA10" s="559">
        <v>0.23530380864969799</v>
      </c>
      <c r="LB10" s="559"/>
      <c r="LC10" s="550" t="s">
        <v>26</v>
      </c>
      <c r="LD10" s="550"/>
      <c r="LE10" s="559">
        <v>1.3990636069661101E-2</v>
      </c>
      <c r="LF10" s="559"/>
      <c r="LG10" s="559">
        <v>0.180775040761294</v>
      </c>
      <c r="LH10" s="559"/>
      <c r="LI10" s="559">
        <v>0.151731650252035</v>
      </c>
      <c r="LJ10" s="559"/>
      <c r="LK10" s="550" t="s">
        <v>26</v>
      </c>
      <c r="LL10" s="550"/>
      <c r="LM10" s="559">
        <v>9.2870448784352397E-2</v>
      </c>
      <c r="LN10" s="559"/>
      <c r="LO10" s="559">
        <v>4.4223122518724997E-2</v>
      </c>
      <c r="LP10" s="559"/>
      <c r="LQ10" s="559">
        <v>0.52022784209376405</v>
      </c>
      <c r="LR10" s="559"/>
      <c r="LS10" s="550" t="s">
        <v>26</v>
      </c>
      <c r="LT10" s="550"/>
      <c r="LU10" s="559">
        <v>0.393865113664158</v>
      </c>
      <c r="LV10" s="559"/>
      <c r="LW10" s="559">
        <v>0.19512898973187301</v>
      </c>
      <c r="LX10" s="559"/>
      <c r="LY10" s="559">
        <v>1.46630023431946</v>
      </c>
      <c r="LZ10" s="559"/>
      <c r="MA10" s="550" t="s">
        <v>26</v>
      </c>
      <c r="MB10" s="550"/>
      <c r="MC10" s="559">
        <v>1.14300419873401</v>
      </c>
      <c r="MD10" s="559"/>
      <c r="ME10" s="559">
        <v>0.50019042588614304</v>
      </c>
      <c r="MF10" s="559"/>
      <c r="MG10" s="559">
        <v>0.18412582970412</v>
      </c>
      <c r="MH10" s="559"/>
      <c r="MI10" s="550" t="s">
        <v>26</v>
      </c>
      <c r="MJ10" s="550"/>
      <c r="MK10" s="559">
        <v>0.232696987391564</v>
      </c>
      <c r="ML10" s="559"/>
      <c r="MM10" s="559">
        <v>0.91884950063422299</v>
      </c>
      <c r="MN10" s="559"/>
      <c r="MO10" s="559">
        <v>0.100267933501578</v>
      </c>
      <c r="MP10" s="559"/>
      <c r="MQ10"/>
      <c r="MR10"/>
      <c r="MS10"/>
      <c r="MT10"/>
      <c r="MU10"/>
      <c r="MV10"/>
    </row>
    <row r="11" spans="1:372" s="380" customFormat="1" ht="15" customHeight="1">
      <c r="A11" s="550" t="s">
        <v>58</v>
      </c>
      <c r="B11" s="550"/>
      <c r="C11" s="559">
        <v>25.14</v>
      </c>
      <c r="D11" s="559"/>
      <c r="E11" s="559">
        <v>12.22</v>
      </c>
      <c r="F11" s="559"/>
      <c r="G11" s="559">
        <v>12.92</v>
      </c>
      <c r="H11" s="559"/>
      <c r="I11" s="550" t="s">
        <v>58</v>
      </c>
      <c r="J11" s="550"/>
      <c r="K11" s="559">
        <v>1.93998759969829</v>
      </c>
      <c r="L11" s="559"/>
      <c r="M11" s="559">
        <v>1.3662565775542901</v>
      </c>
      <c r="N11" s="559"/>
      <c r="O11" s="559">
        <v>0.16655497213928999</v>
      </c>
      <c r="P11" s="559"/>
      <c r="Q11" s="550" t="s">
        <v>58</v>
      </c>
      <c r="R11" s="550"/>
      <c r="S11" s="559">
        <v>4.2390551708795E-2</v>
      </c>
      <c r="T11" s="559"/>
      <c r="U11" s="559">
        <v>0.184050766813631</v>
      </c>
      <c r="V11" s="559"/>
      <c r="W11" s="559">
        <v>2.5108473255757598E-2</v>
      </c>
      <c r="X11" s="559"/>
      <c r="Y11" s="550" t="s">
        <v>58</v>
      </c>
      <c r="Z11" s="550"/>
      <c r="AA11" s="559">
        <v>0.434959636363143</v>
      </c>
      <c r="AB11" s="559"/>
      <c r="AC11" s="559">
        <v>8.8871286725337603E-2</v>
      </c>
      <c r="AD11" s="559"/>
      <c r="AE11" s="559">
        <v>0.13230114954737701</v>
      </c>
      <c r="AF11" s="559"/>
      <c r="AG11" s="550" t="s">
        <v>58</v>
      </c>
      <c r="AH11" s="550"/>
      <c r="AI11" s="559">
        <v>0.131153563797792</v>
      </c>
      <c r="AJ11" s="559"/>
      <c r="AK11" s="559">
        <v>0.364020387424069</v>
      </c>
      <c r="AL11" s="559"/>
      <c r="AM11" s="559">
        <v>8.7589849420362895E-2</v>
      </c>
      <c r="AN11" s="559"/>
      <c r="AO11" s="550" t="s">
        <v>58</v>
      </c>
      <c r="AP11" s="550"/>
      <c r="AQ11" s="559">
        <v>0.11762313902822601</v>
      </c>
      <c r="AR11" s="559"/>
      <c r="AS11" s="559">
        <v>0.16597519302114999</v>
      </c>
      <c r="AT11" s="559"/>
      <c r="AU11" s="559">
        <v>0.106466206843726</v>
      </c>
      <c r="AV11" s="559"/>
      <c r="AW11" s="550" t="s">
        <v>58</v>
      </c>
      <c r="AX11" s="550"/>
      <c r="AY11" s="559">
        <v>5.0203367764849002E-2</v>
      </c>
      <c r="AZ11" s="559"/>
      <c r="BA11" s="559">
        <v>8.5563232119451202E-2</v>
      </c>
      <c r="BB11" s="559"/>
      <c r="BC11" s="559">
        <v>0.16801531442675999</v>
      </c>
      <c r="BD11" s="559"/>
      <c r="BE11" s="550" t="s">
        <v>58</v>
      </c>
      <c r="BF11" s="550"/>
      <c r="BG11" s="559">
        <v>0.14934260020080301</v>
      </c>
      <c r="BH11" s="559"/>
      <c r="BI11" s="559">
        <v>0.12646102811401899</v>
      </c>
      <c r="BJ11" s="559"/>
      <c r="BK11" s="559">
        <v>6.6484124642393602E-2</v>
      </c>
      <c r="BL11" s="559"/>
      <c r="BM11" s="550" t="s">
        <v>58</v>
      </c>
      <c r="BN11" s="550"/>
      <c r="BO11" s="559">
        <v>0.14581478740384199</v>
      </c>
      <c r="BP11" s="559"/>
      <c r="BQ11" s="559">
        <v>0.208748277751791</v>
      </c>
      <c r="BR11" s="559"/>
      <c r="BS11" s="559">
        <v>0.37804678463939501</v>
      </c>
      <c r="BT11" s="559"/>
      <c r="BU11" s="550" t="s">
        <v>58</v>
      </c>
      <c r="BV11" s="550"/>
      <c r="BW11" s="559">
        <v>6.0756784117075399E-2</v>
      </c>
      <c r="BX11" s="559"/>
      <c r="BY11" s="559">
        <v>0.51641002307315098</v>
      </c>
      <c r="BZ11" s="559"/>
      <c r="CA11" s="559">
        <v>6.9396590113446593E-2</v>
      </c>
      <c r="CB11" s="559"/>
      <c r="CC11" s="550" t="s">
        <v>58</v>
      </c>
      <c r="CD11" s="550"/>
      <c r="CE11" s="559">
        <v>0.21968499121980201</v>
      </c>
      <c r="CF11" s="559"/>
      <c r="CG11" s="559">
        <v>0.106034656337319</v>
      </c>
      <c r="CH11" s="559"/>
      <c r="CI11" s="559">
        <v>0.45590227187292598</v>
      </c>
      <c r="CJ11" s="559"/>
      <c r="CK11" s="550" t="s">
        <v>58</v>
      </c>
      <c r="CL11" s="550"/>
      <c r="CM11" s="559">
        <v>5.2596434866964102E-2</v>
      </c>
      <c r="CN11" s="559"/>
      <c r="CO11" s="559">
        <v>1.82696215091342E-2</v>
      </c>
      <c r="CP11" s="559"/>
      <c r="CQ11" s="559">
        <v>4.1145495855984697E-2</v>
      </c>
      <c r="CR11" s="559"/>
      <c r="CS11" s="550" t="s">
        <v>58</v>
      </c>
      <c r="CT11" s="550"/>
      <c r="CU11" s="559">
        <v>0.347934160364129</v>
      </c>
      <c r="CV11" s="559"/>
      <c r="CW11" s="559">
        <v>0.56539716127009798</v>
      </c>
      <c r="CX11" s="559"/>
      <c r="CY11" s="559">
        <v>0.25440124778127599</v>
      </c>
      <c r="CZ11" s="559"/>
      <c r="DA11" s="550" t="s">
        <v>58</v>
      </c>
      <c r="DB11" s="550"/>
      <c r="DC11" s="559">
        <v>0.13765928409765199</v>
      </c>
      <c r="DD11" s="559"/>
      <c r="DE11" s="559">
        <v>5.53528022841938E-2</v>
      </c>
      <c r="DF11" s="559"/>
      <c r="DG11" s="559">
        <v>0.23987676154315399</v>
      </c>
      <c r="DH11" s="559"/>
      <c r="DI11" s="550" t="s">
        <v>58</v>
      </c>
      <c r="DJ11" s="550"/>
      <c r="DK11" s="559">
        <v>0.45427394849059699</v>
      </c>
      <c r="DL11" s="559"/>
      <c r="DM11" s="559">
        <v>4.0131482632639597E-2</v>
      </c>
      <c r="DN11" s="559"/>
      <c r="DO11" s="559">
        <v>0.21508736305558701</v>
      </c>
      <c r="DP11" s="559"/>
      <c r="DQ11" s="550" t="s">
        <v>58</v>
      </c>
      <c r="DR11" s="550"/>
      <c r="DS11" s="559">
        <v>0.111296217241246</v>
      </c>
      <c r="DT11" s="559"/>
      <c r="DU11" s="559">
        <v>0.73063258040217205</v>
      </c>
      <c r="DV11" s="559"/>
      <c r="DW11" s="559">
        <v>0.192617423365392</v>
      </c>
      <c r="DX11" s="559"/>
      <c r="DY11" s="550" t="s">
        <v>58</v>
      </c>
      <c r="DZ11" s="550"/>
      <c r="EA11" s="559">
        <v>9.2616948437080602</v>
      </c>
      <c r="EB11" s="559"/>
      <c r="EC11" s="559">
        <v>1.0462679560722701</v>
      </c>
      <c r="ED11" s="559"/>
      <c r="EE11" s="559">
        <v>2.0040450699344299</v>
      </c>
      <c r="EF11" s="559"/>
      <c r="EG11" s="550" t="s">
        <v>58</v>
      </c>
      <c r="EH11" s="550"/>
      <c r="EI11" s="559">
        <v>0.29275864740306701</v>
      </c>
      <c r="EJ11" s="559"/>
      <c r="EK11" s="559">
        <v>0.37622282847085597</v>
      </c>
      <c r="EL11" s="559"/>
      <c r="EM11" s="559">
        <v>1.10928266292545</v>
      </c>
      <c r="EN11" s="559"/>
      <c r="EO11" s="550" t="s">
        <v>58</v>
      </c>
      <c r="EP11" s="550"/>
      <c r="EQ11" s="559">
        <v>0.139550249106278</v>
      </c>
      <c r="ER11" s="559"/>
      <c r="ES11" s="559">
        <v>0.325733278762528</v>
      </c>
      <c r="ET11" s="559"/>
      <c r="EU11" s="559">
        <v>9.8193124427141301E-2</v>
      </c>
      <c r="EV11" s="559"/>
      <c r="EW11" s="550" t="s">
        <v>58</v>
      </c>
      <c r="EX11" s="550"/>
      <c r="EY11" s="559">
        <v>0.232269538666455</v>
      </c>
      <c r="EZ11" s="559"/>
      <c r="FA11" s="559">
        <v>0.154681770792888</v>
      </c>
      <c r="FB11" s="559"/>
      <c r="FC11" s="559">
        <v>6.5508069934243698E-3</v>
      </c>
      <c r="FD11" s="559"/>
      <c r="FE11" s="550" t="s">
        <v>58</v>
      </c>
      <c r="FF11" s="550"/>
      <c r="FG11" s="559">
        <v>0.42579552640163998</v>
      </c>
      <c r="FH11" s="559"/>
      <c r="FI11" s="559">
        <v>0.29914528545341101</v>
      </c>
      <c r="FJ11" s="559"/>
      <c r="FK11" s="559">
        <v>0.174925717245805</v>
      </c>
      <c r="FL11" s="559"/>
      <c r="FM11" s="550" t="s">
        <v>58</v>
      </c>
      <c r="FN11" s="550"/>
      <c r="FO11" s="559">
        <v>3.8422456444296899E-2</v>
      </c>
      <c r="FP11" s="559"/>
      <c r="FQ11" s="559">
        <v>1.1608536528108699</v>
      </c>
      <c r="FR11" s="559"/>
      <c r="FS11" s="559">
        <v>0.24454565086008101</v>
      </c>
      <c r="FT11" s="559"/>
      <c r="FU11" s="550" t="s">
        <v>58</v>
      </c>
      <c r="FV11" s="550"/>
      <c r="FW11" s="559">
        <v>0.37474653617667703</v>
      </c>
      <c r="FX11" s="559"/>
      <c r="FY11" s="559">
        <v>0.36200843264365301</v>
      </c>
      <c r="FZ11" s="559"/>
      <c r="GA11" s="559">
        <v>0.173388049299536</v>
      </c>
      <c r="GB11" s="559"/>
      <c r="GC11" s="550" t="s">
        <v>58</v>
      </c>
      <c r="GD11" s="550"/>
      <c r="GE11" s="559">
        <v>0.62475477206025898</v>
      </c>
      <c r="GF11" s="559"/>
      <c r="GG11" s="559">
        <v>7.48442218712842E-2</v>
      </c>
      <c r="GH11" s="559"/>
      <c r="GI11" s="559">
        <v>0.16849762252454201</v>
      </c>
      <c r="GJ11" s="559"/>
      <c r="GK11" s="550" t="s">
        <v>58</v>
      </c>
      <c r="GL11" s="550"/>
      <c r="GM11" s="559">
        <v>0.861051370271114</v>
      </c>
      <c r="GN11" s="559"/>
      <c r="GO11" s="559">
        <v>0.14795748401978001</v>
      </c>
      <c r="GP11" s="559"/>
      <c r="GQ11" s="559">
        <v>0.22898489298661301</v>
      </c>
      <c r="GR11" s="559"/>
      <c r="GS11" s="550" t="s">
        <v>58</v>
      </c>
      <c r="GT11" s="550"/>
      <c r="GU11" s="559">
        <v>0.22646132365802199</v>
      </c>
      <c r="GV11" s="559"/>
      <c r="GW11" s="559">
        <v>7.32901537587278E-2</v>
      </c>
      <c r="GX11" s="559"/>
      <c r="GY11" s="559">
        <v>0.74330727802929197</v>
      </c>
      <c r="GZ11" s="559"/>
      <c r="HA11" s="550" t="s">
        <v>58</v>
      </c>
      <c r="HB11" s="550"/>
      <c r="HC11" s="559">
        <v>9.1133902862728905E-2</v>
      </c>
      <c r="HD11" s="559"/>
      <c r="HE11" s="559">
        <v>0.35584391636791102</v>
      </c>
      <c r="HF11" s="559"/>
      <c r="HG11" s="559">
        <v>0.38488039385170503</v>
      </c>
      <c r="HH11" s="559"/>
      <c r="HI11" s="550" t="s">
        <v>58</v>
      </c>
      <c r="HJ11" s="550"/>
      <c r="HK11" s="559">
        <v>0.18254153714184199</v>
      </c>
      <c r="HL11" s="559"/>
      <c r="HM11" s="559">
        <v>0.186751279869492</v>
      </c>
      <c r="HN11" s="559"/>
      <c r="HO11" s="559">
        <v>0.20631851620188499</v>
      </c>
      <c r="HP11" s="559"/>
      <c r="HQ11" s="550" t="s">
        <v>58</v>
      </c>
      <c r="HR11" s="550"/>
      <c r="HS11" s="559">
        <v>0.234023767209939</v>
      </c>
      <c r="HT11" s="559"/>
      <c r="HU11" s="559">
        <v>0.78756844915310398</v>
      </c>
      <c r="HV11" s="559"/>
      <c r="HW11" s="559">
        <v>0.11073782651363399</v>
      </c>
      <c r="HX11" s="559"/>
      <c r="HY11" s="550" t="s">
        <v>58</v>
      </c>
      <c r="HZ11" s="550"/>
      <c r="IA11" s="559">
        <v>0.32589142969250201</v>
      </c>
      <c r="IB11" s="559"/>
      <c r="IC11" s="559">
        <v>0.70975970604242999</v>
      </c>
      <c r="ID11" s="559"/>
      <c r="IE11" s="559">
        <v>0.31698159286605998</v>
      </c>
      <c r="IF11" s="559"/>
      <c r="IG11" s="550" t="s">
        <v>58</v>
      </c>
      <c r="IH11" s="550"/>
      <c r="II11" s="559">
        <v>0.53696086650136299</v>
      </c>
      <c r="IJ11" s="559"/>
      <c r="IK11" s="559">
        <v>0.31014169953223703</v>
      </c>
      <c r="IL11" s="559"/>
      <c r="IM11" s="559">
        <v>0.32334456559125402</v>
      </c>
      <c r="IN11" s="559"/>
      <c r="IO11" s="559">
        <v>0.248668409368484</v>
      </c>
      <c r="IP11" s="559"/>
      <c r="IQ11" s="550" t="s">
        <v>58</v>
      </c>
      <c r="IR11" s="550"/>
      <c r="IS11" s="559">
        <v>0.41488209743321097</v>
      </c>
      <c r="IT11" s="559"/>
      <c r="IU11" s="559">
        <v>0.34779259315621502</v>
      </c>
      <c r="IV11" s="559"/>
      <c r="IW11" s="559">
        <v>0.30652369956752301</v>
      </c>
      <c r="IX11" s="559"/>
      <c r="IY11" s="550" t="s">
        <v>58</v>
      </c>
      <c r="IZ11" s="550"/>
      <c r="JA11" s="559">
        <v>0.45452892911642101</v>
      </c>
      <c r="JB11" s="559"/>
      <c r="JC11" s="559">
        <v>3.25197076740892</v>
      </c>
      <c r="JD11" s="559"/>
      <c r="JE11" s="559">
        <v>1.7564937748048</v>
      </c>
      <c r="JF11" s="559"/>
      <c r="JG11" s="550" t="s">
        <v>58</v>
      </c>
      <c r="JH11" s="550"/>
      <c r="JI11" s="559">
        <v>0.29474823546647899</v>
      </c>
      <c r="JJ11" s="559"/>
      <c r="JK11" s="559">
        <v>2.18608407623306</v>
      </c>
      <c r="JL11" s="559"/>
      <c r="JM11" s="559">
        <v>7.2088671997769102E-3</v>
      </c>
      <c r="JN11" s="559"/>
      <c r="JO11" s="550" t="s">
        <v>58</v>
      </c>
      <c r="JP11" s="550"/>
      <c r="JQ11" s="559">
        <v>0.18687942137309599</v>
      </c>
      <c r="JR11" s="559"/>
      <c r="JS11" s="559">
        <v>0.65621170431460696</v>
      </c>
      <c r="JT11" s="559"/>
      <c r="JU11" s="559">
        <v>1.1593140009021401</v>
      </c>
      <c r="JV11" s="559"/>
      <c r="JW11" s="550" t="s">
        <v>58</v>
      </c>
      <c r="JX11" s="550"/>
      <c r="JY11" s="559">
        <v>0.90877197496935203</v>
      </c>
      <c r="JZ11" s="559"/>
      <c r="KA11" s="559">
        <v>2.4309808257863299</v>
      </c>
      <c r="KB11" s="559"/>
      <c r="KC11" s="559">
        <v>0.391944220993376</v>
      </c>
      <c r="KD11" s="559"/>
      <c r="KE11" s="550" t="s">
        <v>58</v>
      </c>
      <c r="KF11" s="550"/>
      <c r="KG11" s="559">
        <v>0.130196880985884</v>
      </c>
      <c r="KH11" s="559"/>
      <c r="KI11" s="559">
        <v>0.40159409048706801</v>
      </c>
      <c r="KJ11" s="559"/>
      <c r="KK11" s="559">
        <v>3.87400876689169E-2</v>
      </c>
      <c r="KL11" s="559"/>
      <c r="KM11" s="550" t="s">
        <v>58</v>
      </c>
      <c r="KN11" s="550"/>
      <c r="KO11" s="559">
        <v>4.9925233880120601E-2</v>
      </c>
      <c r="KP11" s="559"/>
      <c r="KQ11" s="559">
        <v>0.20868291986666199</v>
      </c>
      <c r="KR11" s="559"/>
      <c r="KS11" s="559">
        <v>0.43741984575414899</v>
      </c>
      <c r="KT11" s="559"/>
      <c r="KU11" s="550" t="s">
        <v>58</v>
      </c>
      <c r="KV11" s="550"/>
      <c r="KW11" s="559">
        <v>2.8844393300444901E-2</v>
      </c>
      <c r="KX11" s="559"/>
      <c r="KY11" s="559">
        <v>0.45928219225268402</v>
      </c>
      <c r="KZ11" s="559"/>
      <c r="LA11" s="559">
        <v>0.47239134962598101</v>
      </c>
      <c r="LB11" s="559"/>
      <c r="LC11" s="550" t="s">
        <v>58</v>
      </c>
      <c r="LD11" s="550"/>
      <c r="LE11" s="559">
        <v>1.4190767406853399E-3</v>
      </c>
      <c r="LF11" s="559"/>
      <c r="LG11" s="559">
        <v>0.138428042050384</v>
      </c>
      <c r="LH11" s="559"/>
      <c r="LI11" s="559">
        <v>5.1087966277914801E-2</v>
      </c>
      <c r="LJ11" s="559"/>
      <c r="LK11" s="550" t="s">
        <v>58</v>
      </c>
      <c r="LL11" s="550"/>
      <c r="LM11" s="559">
        <v>8.4355798194951398E-2</v>
      </c>
      <c r="LN11" s="559"/>
      <c r="LO11" s="559">
        <v>5.7527034522973898E-2</v>
      </c>
      <c r="LP11" s="559"/>
      <c r="LQ11" s="559">
        <v>0.66346033189674103</v>
      </c>
      <c r="LR11" s="559"/>
      <c r="LS11" s="550" t="s">
        <v>58</v>
      </c>
      <c r="LT11" s="550"/>
      <c r="LU11" s="559">
        <v>0.326859033708089</v>
      </c>
      <c r="LV11" s="559"/>
      <c r="LW11" s="559">
        <v>0.26116823518460203</v>
      </c>
      <c r="LX11" s="559"/>
      <c r="LY11" s="559">
        <v>1.5819815574014899</v>
      </c>
      <c r="LZ11" s="559"/>
      <c r="MA11" s="550" t="s">
        <v>58</v>
      </c>
      <c r="MB11" s="550"/>
      <c r="MC11" s="559">
        <v>1.41907116098441</v>
      </c>
      <c r="MD11" s="559"/>
      <c r="ME11" s="559">
        <v>0.43903955088241198</v>
      </c>
      <c r="MF11" s="559"/>
      <c r="MG11" s="559">
        <v>0.278034347108155</v>
      </c>
      <c r="MH11" s="559"/>
      <c r="MI11" s="550" t="s">
        <v>58</v>
      </c>
      <c r="MJ11" s="550"/>
      <c r="MK11" s="559">
        <v>0.26434988756410799</v>
      </c>
      <c r="ML11" s="559"/>
      <c r="MM11" s="559">
        <v>0.71986464617796997</v>
      </c>
      <c r="MN11" s="559"/>
      <c r="MO11" s="559">
        <v>0.24498078256391001</v>
      </c>
      <c r="MP11" s="559"/>
      <c r="MQ11"/>
      <c r="MR11"/>
      <c r="MS11"/>
      <c r="MT11"/>
      <c r="MU11"/>
      <c r="MV11"/>
    </row>
    <row r="12" spans="1:372" ht="15" customHeight="1">
      <c r="A12" s="9"/>
      <c r="B12" s="6"/>
      <c r="C12" s="389"/>
      <c r="D12" s="389"/>
      <c r="E12" s="389"/>
      <c r="F12" s="389"/>
      <c r="G12" s="389"/>
      <c r="H12" s="389"/>
      <c r="I12" s="9"/>
      <c r="J12" s="6"/>
      <c r="K12" s="389"/>
      <c r="L12" s="389"/>
      <c r="M12" s="389"/>
      <c r="N12" s="389"/>
      <c r="O12" s="389"/>
      <c r="P12" s="389"/>
      <c r="Q12" s="9"/>
      <c r="R12" s="6"/>
      <c r="S12" s="389"/>
      <c r="T12" s="389"/>
      <c r="U12" s="389"/>
      <c r="V12" s="389"/>
      <c r="W12" s="389"/>
      <c r="X12" s="389"/>
      <c r="Y12" s="9"/>
      <c r="Z12" s="6"/>
      <c r="AA12" s="389"/>
      <c r="AB12" s="389"/>
      <c r="AC12" s="389"/>
      <c r="AD12" s="389"/>
      <c r="AE12" s="389"/>
      <c r="AF12" s="389"/>
      <c r="AG12" s="9"/>
      <c r="AH12" s="6"/>
      <c r="AI12" s="389"/>
      <c r="AJ12" s="389"/>
      <c r="AK12" s="389"/>
      <c r="AL12" s="389"/>
      <c r="AM12" s="389"/>
      <c r="AN12" s="389"/>
      <c r="AO12" s="9"/>
      <c r="AP12" s="6"/>
      <c r="AQ12" s="389"/>
      <c r="AR12" s="389"/>
      <c r="AS12" s="389"/>
      <c r="AT12" s="389"/>
      <c r="AU12" s="389"/>
      <c r="AV12" s="389"/>
      <c r="AW12" s="9"/>
      <c r="AX12" s="6"/>
      <c r="AY12" s="389"/>
      <c r="AZ12" s="389"/>
      <c r="BA12" s="419"/>
      <c r="BB12" s="419"/>
      <c r="BC12" s="419"/>
      <c r="BD12" s="389"/>
      <c r="BE12" s="9"/>
      <c r="BF12" s="6"/>
      <c r="BG12" s="420"/>
      <c r="BH12" s="420"/>
      <c r="BI12" s="389"/>
      <c r="BJ12" s="389"/>
      <c r="BK12" s="389"/>
      <c r="BL12" s="389"/>
      <c r="BM12" s="9"/>
      <c r="BN12" s="6"/>
      <c r="BO12" s="389"/>
      <c r="BP12" s="389"/>
      <c r="BQ12" s="389"/>
      <c r="BR12" s="389"/>
      <c r="BS12" s="389"/>
      <c r="BT12" s="389"/>
      <c r="BU12" s="9"/>
      <c r="BV12" s="6"/>
      <c r="BW12" s="389"/>
      <c r="BX12" s="389"/>
      <c r="BY12" s="389"/>
      <c r="BZ12" s="389"/>
      <c r="CA12" s="389"/>
      <c r="CB12" s="389"/>
      <c r="CC12" s="9"/>
      <c r="CD12" s="6"/>
      <c r="CE12" s="389"/>
      <c r="CF12" s="389"/>
      <c r="CG12" s="389"/>
      <c r="CH12" s="389"/>
      <c r="CI12" s="389"/>
      <c r="CJ12" s="389"/>
      <c r="CK12" s="9"/>
      <c r="CL12" s="6"/>
      <c r="CM12" s="389"/>
      <c r="CN12" s="389"/>
      <c r="CO12" s="389"/>
      <c r="CP12" s="389"/>
      <c r="CQ12" s="389"/>
      <c r="CR12" s="389"/>
      <c r="CS12" s="9"/>
      <c r="CT12" s="6"/>
      <c r="CU12" s="389"/>
      <c r="CV12" s="389"/>
      <c r="CW12" s="389"/>
      <c r="CX12" s="389"/>
      <c r="CY12" s="389"/>
      <c r="CZ12" s="389"/>
      <c r="DA12" s="9"/>
      <c r="DB12" s="6"/>
      <c r="DC12" s="389"/>
      <c r="DD12" s="389"/>
      <c r="DE12" s="389"/>
      <c r="DF12" s="389"/>
      <c r="DG12" s="389"/>
      <c r="DH12" s="389"/>
      <c r="DI12" s="9"/>
      <c r="DJ12" s="6"/>
      <c r="DK12" s="389"/>
      <c r="DL12" s="389"/>
      <c r="DM12" s="389"/>
      <c r="DN12" s="389"/>
      <c r="DO12" s="389"/>
      <c r="DP12" s="389"/>
      <c r="DQ12" s="9"/>
      <c r="DR12" s="6"/>
      <c r="DS12" s="389"/>
      <c r="DT12" s="389"/>
      <c r="DU12" s="389"/>
      <c r="DV12" s="389"/>
      <c r="DW12" s="389"/>
      <c r="DX12" s="389"/>
      <c r="DY12" s="9"/>
      <c r="DZ12" s="6"/>
      <c r="EA12" s="389"/>
      <c r="EB12" s="389"/>
      <c r="EC12" s="389"/>
      <c r="ED12" s="389"/>
      <c r="EE12" s="389"/>
      <c r="EF12" s="389"/>
      <c r="EG12" s="9"/>
      <c r="EH12" s="6"/>
      <c r="EI12" s="389"/>
      <c r="EJ12" s="389"/>
      <c r="EK12" s="389"/>
      <c r="EL12" s="389"/>
      <c r="EM12" s="389"/>
      <c r="EN12" s="389"/>
      <c r="EO12" s="9"/>
      <c r="EP12" s="6"/>
      <c r="EQ12" s="389"/>
      <c r="ER12" s="389"/>
      <c r="ES12" s="389"/>
      <c r="ET12" s="389"/>
      <c r="EU12" s="389"/>
      <c r="EV12" s="389"/>
      <c r="EW12" s="9"/>
      <c r="EX12" s="6"/>
      <c r="EY12" s="389"/>
      <c r="EZ12" s="389"/>
      <c r="FA12" s="389"/>
      <c r="FB12" s="389"/>
      <c r="FC12" s="389"/>
      <c r="FD12" s="389"/>
      <c r="FE12" s="9"/>
      <c r="FF12" s="6"/>
      <c r="FG12" s="389"/>
      <c r="FH12" s="389"/>
      <c r="FI12" s="389"/>
      <c r="FJ12" s="389"/>
      <c r="FK12" s="389"/>
      <c r="FL12" s="389"/>
      <c r="FM12" s="9"/>
      <c r="FN12" s="6"/>
      <c r="FO12" s="389"/>
      <c r="FP12" s="389"/>
      <c r="FQ12" s="389"/>
      <c r="FR12" s="389"/>
      <c r="FS12" s="419"/>
      <c r="FT12" s="419"/>
      <c r="FU12" s="9"/>
      <c r="FV12" s="6"/>
      <c r="FW12" s="419"/>
      <c r="FX12" s="389"/>
      <c r="FY12" s="389"/>
      <c r="FZ12" s="389"/>
      <c r="GA12" s="389"/>
      <c r="GB12" s="389"/>
      <c r="GC12" s="9"/>
      <c r="GD12" s="6"/>
      <c r="GE12" s="389"/>
      <c r="GF12" s="389"/>
      <c r="GG12" s="389"/>
      <c r="GH12" s="389"/>
      <c r="GI12" s="389"/>
      <c r="GJ12" s="389"/>
      <c r="GK12" s="9"/>
      <c r="GL12" s="6"/>
      <c r="GM12" s="389"/>
      <c r="GN12" s="389"/>
      <c r="GO12" s="389"/>
      <c r="GP12" s="389"/>
      <c r="GQ12" s="389"/>
      <c r="GR12" s="389"/>
      <c r="GS12" s="9"/>
      <c r="GT12" s="6"/>
      <c r="GU12" s="389"/>
      <c r="GV12" s="389"/>
      <c r="GW12" s="389"/>
      <c r="GX12" s="389"/>
      <c r="GY12" s="389"/>
      <c r="GZ12" s="389"/>
      <c r="HA12" s="9"/>
      <c r="HB12" s="6"/>
      <c r="HC12" s="389"/>
      <c r="HD12" s="389"/>
      <c r="HE12" s="389"/>
      <c r="HF12" s="389"/>
      <c r="HG12" s="419"/>
      <c r="HH12" s="419"/>
      <c r="HI12" s="9"/>
      <c r="HJ12" s="6"/>
      <c r="HK12" s="419"/>
      <c r="HL12" s="389"/>
      <c r="HM12" s="389"/>
      <c r="HN12" s="389"/>
      <c r="HO12" s="389"/>
      <c r="HP12" s="389"/>
      <c r="HQ12" s="9"/>
      <c r="HR12" s="6"/>
      <c r="HS12" s="389"/>
      <c r="HT12" s="389"/>
      <c r="HU12" s="389"/>
      <c r="HV12" s="389"/>
      <c r="HW12" s="389"/>
      <c r="HX12" s="389"/>
      <c r="HY12" s="9"/>
      <c r="HZ12" s="6"/>
      <c r="IA12" s="389"/>
      <c r="IB12" s="389"/>
      <c r="IC12" s="389"/>
      <c r="ID12" s="389"/>
      <c r="IE12" s="389"/>
      <c r="IF12" s="389"/>
      <c r="IG12" s="9"/>
      <c r="IH12" s="6"/>
      <c r="II12" s="389"/>
      <c r="IJ12" s="389"/>
      <c r="IK12" s="389"/>
      <c r="IL12" s="389"/>
      <c r="IM12" s="389"/>
      <c r="IN12" s="389"/>
      <c r="IO12" s="389"/>
      <c r="IP12" s="389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72" ht="15" hidden="1" customHeight="1">
      <c r="A13" s="9">
        <v>2015</v>
      </c>
      <c r="B13" s="6"/>
      <c r="C13" s="389">
        <v>100.00000000000011</v>
      </c>
      <c r="D13" s="390"/>
      <c r="E13" s="389">
        <v>100.00000000000024</v>
      </c>
      <c r="F13" s="389"/>
      <c r="G13" s="389">
        <v>100</v>
      </c>
      <c r="H13" s="389"/>
      <c r="I13" s="9">
        <v>2015</v>
      </c>
      <c r="J13" s="6"/>
      <c r="K13" s="389">
        <v>100</v>
      </c>
      <c r="L13" s="390"/>
      <c r="M13" s="389">
        <v>100</v>
      </c>
      <c r="N13" s="389"/>
      <c r="O13" s="389">
        <v>100</v>
      </c>
      <c r="P13" s="389"/>
      <c r="Q13" s="9">
        <v>2015</v>
      </c>
      <c r="R13" s="6"/>
      <c r="S13" s="389">
        <v>99.999999999999986</v>
      </c>
      <c r="T13" s="390"/>
      <c r="U13" s="389">
        <v>100</v>
      </c>
      <c r="V13" s="389"/>
      <c r="W13" s="389">
        <v>100.00000000000001</v>
      </c>
      <c r="X13" s="389"/>
      <c r="Y13" s="9">
        <v>2015</v>
      </c>
      <c r="Z13" s="6"/>
      <c r="AA13" s="389">
        <v>100</v>
      </c>
      <c r="AB13" s="390"/>
      <c r="AC13" s="389">
        <v>99.999999999999986</v>
      </c>
      <c r="AD13" s="389"/>
      <c r="AE13" s="389">
        <v>100.00000000000001</v>
      </c>
      <c r="AF13" s="389"/>
      <c r="AG13" s="9">
        <v>2015</v>
      </c>
      <c r="AH13" s="6"/>
      <c r="AI13" s="389">
        <v>100.00000000000001</v>
      </c>
      <c r="AJ13" s="390"/>
      <c r="AK13" s="389">
        <v>100.00000000000001</v>
      </c>
      <c r="AL13" s="389"/>
      <c r="AM13" s="389">
        <v>100</v>
      </c>
      <c r="AN13" s="389"/>
      <c r="AO13" s="9">
        <v>2015</v>
      </c>
      <c r="AP13" s="6"/>
      <c r="AQ13" s="389">
        <v>100</v>
      </c>
      <c r="AR13" s="390"/>
      <c r="AS13" s="389">
        <v>100</v>
      </c>
      <c r="AT13" s="389"/>
      <c r="AU13" s="389">
        <v>99.999999999999986</v>
      </c>
      <c r="AV13" s="389"/>
      <c r="AW13" s="9">
        <v>2015</v>
      </c>
      <c r="AX13" s="6"/>
      <c r="AY13" s="389">
        <v>100</v>
      </c>
      <c r="AZ13" s="390"/>
      <c r="BA13" s="389">
        <v>100.00000000000001</v>
      </c>
      <c r="BB13" s="389"/>
      <c r="BC13" s="389">
        <v>99.999999999999957</v>
      </c>
      <c r="BD13" s="389"/>
      <c r="BE13" s="9">
        <v>2015</v>
      </c>
      <c r="BF13" s="6"/>
      <c r="BG13" s="389">
        <v>100</v>
      </c>
      <c r="BH13" s="390"/>
      <c r="BI13" s="389">
        <v>99.999999999999986</v>
      </c>
      <c r="BJ13" s="389"/>
      <c r="BK13" s="389">
        <v>100</v>
      </c>
      <c r="BL13" s="389"/>
      <c r="BM13" s="9">
        <v>2015</v>
      </c>
      <c r="BN13" s="6"/>
      <c r="BO13" s="389">
        <v>100</v>
      </c>
      <c r="BP13" s="390"/>
      <c r="BQ13" s="389">
        <v>99.999999999999702</v>
      </c>
      <c r="BR13" s="389"/>
      <c r="BS13" s="389">
        <v>99.999999999999986</v>
      </c>
      <c r="BT13" s="389"/>
      <c r="BU13" s="9">
        <v>2015</v>
      </c>
      <c r="BV13" s="6"/>
      <c r="BW13" s="389">
        <v>100</v>
      </c>
      <c r="BX13" s="390"/>
      <c r="BY13" s="389">
        <v>100</v>
      </c>
      <c r="BZ13" s="389"/>
      <c r="CA13" s="389">
        <v>100</v>
      </c>
      <c r="CB13" s="389"/>
      <c r="CC13" s="9">
        <v>2015</v>
      </c>
      <c r="CD13" s="6"/>
      <c r="CE13" s="389">
        <v>100</v>
      </c>
      <c r="CF13" s="390"/>
      <c r="CG13" s="389">
        <v>100</v>
      </c>
      <c r="CH13" s="389"/>
      <c r="CI13" s="389">
        <v>99.999999999999986</v>
      </c>
      <c r="CJ13" s="389"/>
      <c r="CK13" s="9">
        <v>2015</v>
      </c>
      <c r="CL13" s="6"/>
      <c r="CM13" s="389">
        <v>100</v>
      </c>
      <c r="CN13" s="390"/>
      <c r="CO13" s="389">
        <v>100.00000000000001</v>
      </c>
      <c r="CP13" s="389"/>
      <c r="CQ13" s="389">
        <v>100</v>
      </c>
      <c r="CR13" s="389"/>
      <c r="CS13" s="9">
        <v>2015</v>
      </c>
      <c r="CT13" s="6"/>
      <c r="CU13" s="389">
        <v>100</v>
      </c>
      <c r="CV13" s="390"/>
      <c r="CW13" s="389">
        <v>100</v>
      </c>
      <c r="CX13" s="389"/>
      <c r="CY13" s="389">
        <v>100</v>
      </c>
      <c r="CZ13" s="389"/>
      <c r="DA13" s="9">
        <v>2015</v>
      </c>
      <c r="DB13" s="6"/>
      <c r="DC13" s="389">
        <v>100.00000000000001</v>
      </c>
      <c r="DD13" s="390"/>
      <c r="DE13" s="389">
        <v>99.999999999999986</v>
      </c>
      <c r="DF13" s="389"/>
      <c r="DG13" s="389">
        <v>99.999999999999986</v>
      </c>
      <c r="DH13" s="389"/>
      <c r="DI13" s="9">
        <v>2015</v>
      </c>
      <c r="DJ13" s="6"/>
      <c r="DK13" s="389">
        <v>99.999999999999986</v>
      </c>
      <c r="DL13" s="390"/>
      <c r="DM13" s="389">
        <v>99.999999999999986</v>
      </c>
      <c r="DN13" s="389"/>
      <c r="DO13" s="389">
        <v>100</v>
      </c>
      <c r="DP13" s="389"/>
      <c r="DQ13" s="9">
        <v>2015</v>
      </c>
      <c r="DR13" s="6"/>
      <c r="DS13" s="389">
        <v>100</v>
      </c>
      <c r="DT13" s="390"/>
      <c r="DU13" s="389">
        <v>100</v>
      </c>
      <c r="DV13" s="389"/>
      <c r="DW13" s="389">
        <v>99.999999999999986</v>
      </c>
      <c r="DX13" s="389"/>
      <c r="DY13" s="9">
        <v>2015</v>
      </c>
      <c r="DZ13" s="6"/>
      <c r="EA13" s="389">
        <v>100</v>
      </c>
      <c r="EB13" s="390"/>
      <c r="EC13" s="389">
        <v>100</v>
      </c>
      <c r="ED13" s="389"/>
      <c r="EE13" s="389">
        <v>100</v>
      </c>
      <c r="EF13" s="389"/>
      <c r="EG13" s="9">
        <v>2015</v>
      </c>
      <c r="EH13" s="6"/>
      <c r="EI13" s="389">
        <v>100.00000000000001</v>
      </c>
      <c r="EJ13" s="390"/>
      <c r="EK13" s="389">
        <v>100</v>
      </c>
      <c r="EL13" s="389"/>
      <c r="EM13" s="389">
        <v>99.999999999999986</v>
      </c>
      <c r="EN13" s="389"/>
      <c r="EO13" s="9">
        <v>2015</v>
      </c>
      <c r="EP13" s="6"/>
      <c r="EQ13" s="389">
        <v>100</v>
      </c>
      <c r="ER13" s="390"/>
      <c r="ES13" s="389">
        <v>100</v>
      </c>
      <c r="ET13" s="389"/>
      <c r="EU13" s="389">
        <v>100</v>
      </c>
      <c r="EV13" s="389"/>
      <c r="EW13" s="9">
        <v>2015</v>
      </c>
      <c r="EX13" s="6"/>
      <c r="EY13" s="389">
        <v>99.999999999999986</v>
      </c>
      <c r="EZ13" s="390"/>
      <c r="FA13" s="389">
        <v>100</v>
      </c>
      <c r="FB13" s="389"/>
      <c r="FC13" s="389">
        <v>100</v>
      </c>
      <c r="FD13" s="389"/>
      <c r="FE13" s="9">
        <v>2015</v>
      </c>
      <c r="FF13" s="6"/>
      <c r="FG13" s="389">
        <v>99.999999999999986</v>
      </c>
      <c r="FH13" s="390"/>
      <c r="FI13" s="389">
        <v>100</v>
      </c>
      <c r="FJ13" s="389"/>
      <c r="FK13" s="389">
        <v>100</v>
      </c>
      <c r="FL13" s="389"/>
      <c r="FM13" s="9">
        <v>2015</v>
      </c>
      <c r="FN13" s="6"/>
      <c r="FO13" s="389">
        <v>99.999999999999986</v>
      </c>
      <c r="FP13" s="390"/>
      <c r="FQ13" s="389">
        <v>99.999999999999986</v>
      </c>
      <c r="FR13" s="389"/>
      <c r="FS13" s="389">
        <v>100</v>
      </c>
      <c r="FT13" s="389"/>
      <c r="FU13" s="9">
        <v>2015</v>
      </c>
      <c r="FV13" s="6"/>
      <c r="FW13" s="389">
        <v>100.00000000000001</v>
      </c>
      <c r="FX13" s="390"/>
      <c r="FY13" s="389">
        <v>99.999999999999986</v>
      </c>
      <c r="FZ13" s="389"/>
      <c r="GA13" s="389">
        <v>100</v>
      </c>
      <c r="GB13" s="389"/>
      <c r="GC13" s="9">
        <v>2015</v>
      </c>
      <c r="GD13" s="6"/>
      <c r="GE13" s="389">
        <v>100</v>
      </c>
      <c r="GF13" s="390"/>
      <c r="GG13" s="389">
        <v>100</v>
      </c>
      <c r="GH13" s="389"/>
      <c r="GI13" s="389">
        <v>100</v>
      </c>
      <c r="GJ13" s="389"/>
      <c r="GK13" s="9">
        <v>2015</v>
      </c>
      <c r="GL13" s="6"/>
      <c r="GM13" s="389">
        <v>100</v>
      </c>
      <c r="GN13" s="390"/>
      <c r="GO13" s="389">
        <v>100</v>
      </c>
      <c r="GP13" s="389"/>
      <c r="GQ13" s="389">
        <v>99.999999999999957</v>
      </c>
      <c r="GR13" s="389"/>
      <c r="GS13" s="9">
        <v>2015</v>
      </c>
      <c r="GT13" s="6"/>
      <c r="GU13" s="389">
        <v>100</v>
      </c>
      <c r="GV13" s="390"/>
      <c r="GW13" s="389">
        <v>100.00000000000001</v>
      </c>
      <c r="GX13" s="389"/>
      <c r="GY13" s="389">
        <v>100</v>
      </c>
      <c r="GZ13" s="389"/>
      <c r="HA13" s="9">
        <v>2015</v>
      </c>
      <c r="HB13" s="6"/>
      <c r="HC13" s="389">
        <v>100.00000000000004</v>
      </c>
      <c r="HD13" s="390"/>
      <c r="HE13" s="389">
        <v>100</v>
      </c>
      <c r="HF13" s="389"/>
      <c r="HG13" s="389">
        <v>100</v>
      </c>
      <c r="HH13" s="389"/>
      <c r="HI13" s="9">
        <v>2015</v>
      </c>
      <c r="HJ13" s="6"/>
      <c r="HK13" s="389">
        <v>99.999999999999986</v>
      </c>
      <c r="HL13" s="390"/>
      <c r="HM13" s="389">
        <v>100</v>
      </c>
      <c r="HN13" s="389"/>
      <c r="HO13" s="389">
        <v>100</v>
      </c>
      <c r="HP13" s="389"/>
      <c r="HQ13" s="9">
        <v>2015</v>
      </c>
      <c r="HR13" s="6"/>
      <c r="HS13" s="389">
        <v>100</v>
      </c>
      <c r="HT13" s="390"/>
      <c r="HU13" s="389">
        <v>100.00000000000001</v>
      </c>
      <c r="HV13" s="389"/>
      <c r="HW13" s="389">
        <v>100</v>
      </c>
      <c r="HX13" s="389"/>
      <c r="HY13" s="9">
        <v>2015</v>
      </c>
      <c r="HZ13" s="6"/>
      <c r="IA13" s="389">
        <v>100</v>
      </c>
      <c r="IB13" s="390"/>
      <c r="IC13" s="389">
        <v>99.999999999999986</v>
      </c>
      <c r="ID13" s="389"/>
      <c r="IE13" s="389">
        <v>100</v>
      </c>
      <c r="IF13" s="389"/>
      <c r="IG13" s="9">
        <v>2015</v>
      </c>
      <c r="IH13" s="6"/>
      <c r="II13" s="389">
        <v>100.00000000000001</v>
      </c>
      <c r="IJ13" s="390"/>
      <c r="IK13" s="389">
        <v>99.999999999999986</v>
      </c>
      <c r="IL13" s="389"/>
      <c r="IM13" s="389">
        <v>100</v>
      </c>
      <c r="IN13" s="389"/>
      <c r="IO13" s="389">
        <v>100</v>
      </c>
      <c r="IP13" s="389"/>
      <c r="IQ13" s="9">
        <v>2015</v>
      </c>
      <c r="IR13" s="6"/>
      <c r="IS13" s="389">
        <v>100.00000000000001</v>
      </c>
      <c r="IT13" s="390"/>
      <c r="IU13" s="389">
        <v>100</v>
      </c>
      <c r="IV13" s="389"/>
      <c r="IW13" s="389">
        <v>100</v>
      </c>
      <c r="IX13" s="389"/>
      <c r="IY13" s="9">
        <v>2015</v>
      </c>
      <c r="IZ13" s="6"/>
      <c r="JA13" s="389">
        <v>99.999999999999986</v>
      </c>
      <c r="JB13" s="390"/>
      <c r="JC13" s="389">
        <v>99.999999999999986</v>
      </c>
      <c r="JD13" s="389"/>
      <c r="JE13" s="389">
        <v>100</v>
      </c>
      <c r="JF13" s="389"/>
      <c r="JG13" s="9">
        <v>2015</v>
      </c>
      <c r="JH13" s="6"/>
      <c r="JI13" s="389">
        <v>100</v>
      </c>
      <c r="JJ13" s="390"/>
      <c r="JK13" s="389">
        <v>100</v>
      </c>
      <c r="JL13" s="389"/>
      <c r="JM13" s="389">
        <v>100</v>
      </c>
      <c r="JN13" s="389"/>
      <c r="JO13" s="9">
        <v>2015</v>
      </c>
      <c r="JP13" s="6"/>
      <c r="JQ13" s="389">
        <v>100</v>
      </c>
      <c r="JR13" s="390"/>
      <c r="JS13" s="389">
        <v>100</v>
      </c>
      <c r="JT13" s="389"/>
      <c r="JU13" s="389">
        <v>100</v>
      </c>
      <c r="JV13" s="389"/>
      <c r="JW13" s="9">
        <v>2015</v>
      </c>
      <c r="JX13" s="6"/>
      <c r="JY13" s="389">
        <v>100</v>
      </c>
      <c r="JZ13" s="390"/>
      <c r="KA13" s="389">
        <v>100</v>
      </c>
      <c r="KB13" s="389"/>
      <c r="KC13" s="389">
        <v>100</v>
      </c>
      <c r="KD13" s="389"/>
      <c r="KE13" s="9">
        <v>2015</v>
      </c>
      <c r="KF13" s="6"/>
      <c r="KG13" s="389">
        <v>99.999999999999986</v>
      </c>
      <c r="KH13" s="390"/>
      <c r="KI13" s="389">
        <v>100</v>
      </c>
      <c r="KJ13" s="389"/>
      <c r="KK13" s="389">
        <v>100</v>
      </c>
      <c r="KL13" s="389"/>
      <c r="KM13" s="9">
        <v>2015</v>
      </c>
      <c r="KN13" s="6"/>
      <c r="KO13" s="389">
        <v>100.00000000000001</v>
      </c>
      <c r="KP13" s="390"/>
      <c r="KQ13" s="389">
        <v>100.00000000000001</v>
      </c>
      <c r="KR13" s="389"/>
      <c r="KS13" s="389">
        <v>99.999999999999986</v>
      </c>
      <c r="KT13" s="389"/>
      <c r="KU13" s="9">
        <v>2015</v>
      </c>
      <c r="KV13" s="6"/>
      <c r="KW13" s="389">
        <v>99.999999999999986</v>
      </c>
      <c r="KX13" s="390"/>
      <c r="KY13" s="389">
        <v>99.999999999999986</v>
      </c>
      <c r="KZ13" s="389"/>
      <c r="LA13" s="389">
        <v>100.00000000000001</v>
      </c>
      <c r="LB13" s="389"/>
      <c r="LC13" s="9">
        <v>2015</v>
      </c>
      <c r="LD13" s="6"/>
      <c r="LE13" s="389">
        <v>99.999999999999986</v>
      </c>
      <c r="LF13" s="390"/>
      <c r="LG13" s="389">
        <v>100</v>
      </c>
      <c r="LH13" s="389"/>
      <c r="LI13" s="389">
        <v>100</v>
      </c>
      <c r="LJ13" s="389"/>
      <c r="LK13" s="9">
        <v>2015</v>
      </c>
      <c r="LL13" s="6"/>
      <c r="LM13" s="389">
        <v>100</v>
      </c>
      <c r="LN13" s="390"/>
      <c r="LO13" s="389">
        <v>100</v>
      </c>
      <c r="LP13" s="389"/>
      <c r="LQ13" s="389">
        <v>100</v>
      </c>
      <c r="LR13" s="389"/>
      <c r="LS13" s="9">
        <v>2015</v>
      </c>
      <c r="LT13" s="6"/>
      <c r="LU13" s="389">
        <v>99.999999999999986</v>
      </c>
      <c r="LV13" s="390"/>
      <c r="LW13" s="389">
        <v>100</v>
      </c>
      <c r="LX13" s="389"/>
      <c r="LY13" s="389">
        <v>100</v>
      </c>
      <c r="LZ13" s="389"/>
      <c r="MA13" s="9">
        <v>2015</v>
      </c>
      <c r="MB13" s="6"/>
      <c r="MC13" s="389">
        <v>100</v>
      </c>
      <c r="MD13" s="390"/>
      <c r="ME13" s="389">
        <v>99.999999999999986</v>
      </c>
      <c r="MF13" s="389"/>
      <c r="MG13" s="389">
        <v>100</v>
      </c>
      <c r="MH13" s="389"/>
      <c r="MI13" s="9">
        <v>2015</v>
      </c>
      <c r="MJ13" s="6"/>
      <c r="MK13" s="389">
        <v>100</v>
      </c>
      <c r="ML13" s="390"/>
      <c r="MM13" s="389">
        <v>100.00416175769597</v>
      </c>
      <c r="MN13" s="389"/>
      <c r="MO13" s="389">
        <v>100</v>
      </c>
      <c r="MP13" s="389"/>
    </row>
    <row r="14" spans="1:372" ht="15" hidden="1" customHeight="1">
      <c r="A14" s="9">
        <v>2016</v>
      </c>
      <c r="B14" s="6"/>
      <c r="C14" s="389">
        <v>102.3803731799925</v>
      </c>
      <c r="D14" s="390">
        <v>2.3803731799923753</v>
      </c>
      <c r="E14" s="389">
        <v>101.20616666666666</v>
      </c>
      <c r="F14" s="390">
        <v>1.2061666666664195</v>
      </c>
      <c r="G14" s="389">
        <v>103.49058333333333</v>
      </c>
      <c r="H14" s="390">
        <v>3.4905833333333476</v>
      </c>
      <c r="I14" s="9">
        <v>2016</v>
      </c>
      <c r="J14" s="6"/>
      <c r="K14" s="389">
        <v>86.765927158200668</v>
      </c>
      <c r="L14" s="390">
        <v>-13.234072841799332</v>
      </c>
      <c r="M14" s="389">
        <v>111.43901783218769</v>
      </c>
      <c r="N14" s="390">
        <v>11.439017832187687</v>
      </c>
      <c r="O14" s="389">
        <v>86.085230853107134</v>
      </c>
      <c r="P14" s="390">
        <v>-13.914769146892866</v>
      </c>
      <c r="Q14" s="9">
        <v>2016</v>
      </c>
      <c r="R14" s="6"/>
      <c r="S14" s="389">
        <v>106.51685174072588</v>
      </c>
      <c r="T14" s="390">
        <v>6.5168517407258975</v>
      </c>
      <c r="U14" s="389">
        <v>106.20879285567825</v>
      </c>
      <c r="V14" s="390">
        <v>6.2087928556782543</v>
      </c>
      <c r="W14" s="389">
        <v>106.14941004039287</v>
      </c>
      <c r="X14" s="390">
        <v>6.1494100403928371</v>
      </c>
      <c r="Y14" s="9">
        <v>2016</v>
      </c>
      <c r="Z14" s="6"/>
      <c r="AA14" s="389">
        <v>108.21905322094733</v>
      </c>
      <c r="AB14" s="390">
        <v>8.2190532209473304</v>
      </c>
      <c r="AC14" s="389">
        <v>114.1020259004389</v>
      </c>
      <c r="AD14" s="390">
        <v>14.102025900438917</v>
      </c>
      <c r="AE14" s="389">
        <v>100.56314545484634</v>
      </c>
      <c r="AF14" s="390">
        <v>0.56314545484632106</v>
      </c>
      <c r="AG14" s="9">
        <v>2016</v>
      </c>
      <c r="AH14" s="6"/>
      <c r="AI14" s="389">
        <v>118.76361190173357</v>
      </c>
      <c r="AJ14" s="390">
        <v>18.76361190173354</v>
      </c>
      <c r="AK14" s="389">
        <v>112.95114760411202</v>
      </c>
      <c r="AL14" s="390">
        <v>12.951147604111995</v>
      </c>
      <c r="AM14" s="389">
        <v>99.269549413555879</v>
      </c>
      <c r="AN14" s="390">
        <v>-0.73045058644412109</v>
      </c>
      <c r="AO14" s="9">
        <v>2016</v>
      </c>
      <c r="AP14" s="6"/>
      <c r="AQ14" s="389">
        <v>109.67074120004952</v>
      </c>
      <c r="AR14" s="390">
        <v>9.6707412000495196</v>
      </c>
      <c r="AS14" s="389">
        <v>101.576512570327</v>
      </c>
      <c r="AT14" s="390">
        <v>1.5765125703269973</v>
      </c>
      <c r="AU14" s="389">
        <v>99.959606223641188</v>
      </c>
      <c r="AV14" s="390">
        <v>-4.0393776358797595E-2</v>
      </c>
      <c r="AW14" s="9">
        <v>2016</v>
      </c>
      <c r="AX14" s="6"/>
      <c r="AY14" s="389">
        <v>115.57008404952209</v>
      </c>
      <c r="AZ14" s="390">
        <v>15.570084049522094</v>
      </c>
      <c r="BA14" s="389">
        <v>113.38479282412554</v>
      </c>
      <c r="BB14" s="390">
        <v>13.384792824125526</v>
      </c>
      <c r="BC14" s="389">
        <v>115.53926379810368</v>
      </c>
      <c r="BD14" s="390">
        <v>15.539263798103732</v>
      </c>
      <c r="BE14" s="9">
        <v>2016</v>
      </c>
      <c r="BF14" s="6"/>
      <c r="BG14" s="389">
        <v>96.398105584017273</v>
      </c>
      <c r="BH14" s="390">
        <v>-3.6018944159827271</v>
      </c>
      <c r="BI14" s="389">
        <v>107.55434074804195</v>
      </c>
      <c r="BJ14" s="390">
        <v>7.5543407480419802</v>
      </c>
      <c r="BK14" s="389">
        <v>115.53609012479319</v>
      </c>
      <c r="BL14" s="390">
        <v>15.536090124793205</v>
      </c>
      <c r="BM14" s="9">
        <v>2016</v>
      </c>
      <c r="BN14" s="6"/>
      <c r="BO14" s="389">
        <v>101.68673198501089</v>
      </c>
      <c r="BP14" s="390">
        <v>1.6867319850109084</v>
      </c>
      <c r="BQ14" s="389">
        <v>109.86599579411028</v>
      </c>
      <c r="BR14" s="390">
        <v>9.8659957941106029</v>
      </c>
      <c r="BS14" s="389">
        <v>109.99715417333893</v>
      </c>
      <c r="BT14" s="390">
        <v>9.9971541733389557</v>
      </c>
      <c r="BU14" s="9">
        <v>2016</v>
      </c>
      <c r="BV14" s="6"/>
      <c r="BW14" s="389">
        <v>109.89788469837218</v>
      </c>
      <c r="BX14" s="390">
        <v>9.8978846983721809</v>
      </c>
      <c r="BY14" s="389">
        <v>103.23259028361379</v>
      </c>
      <c r="BZ14" s="390">
        <v>3.2325902836137743</v>
      </c>
      <c r="CA14" s="389">
        <v>104.93108691366395</v>
      </c>
      <c r="CB14" s="390">
        <v>4.9310869136639468</v>
      </c>
      <c r="CC14" s="9">
        <v>2016</v>
      </c>
      <c r="CD14" s="6"/>
      <c r="CE14" s="389">
        <v>105.02561191534171</v>
      </c>
      <c r="CF14" s="390">
        <v>5.0256119153417274</v>
      </c>
      <c r="CG14" s="389">
        <v>104.99912601720506</v>
      </c>
      <c r="CH14" s="390">
        <v>4.9991260172050431</v>
      </c>
      <c r="CI14" s="389">
        <v>108.21752767553647</v>
      </c>
      <c r="CJ14" s="390">
        <v>8.2175276755365019</v>
      </c>
      <c r="CK14" s="9">
        <v>2016</v>
      </c>
      <c r="CL14" s="6"/>
      <c r="CM14" s="389">
        <v>112.03814565169959</v>
      </c>
      <c r="CN14" s="390">
        <v>12.03814565169958</v>
      </c>
      <c r="CO14" s="389">
        <v>105.52646467871911</v>
      </c>
      <c r="CP14" s="390">
        <v>5.5264646787190941</v>
      </c>
      <c r="CQ14" s="389">
        <v>105.68528037922941</v>
      </c>
      <c r="CR14" s="390">
        <v>5.6852803792294253</v>
      </c>
      <c r="CS14" s="9">
        <v>2016</v>
      </c>
      <c r="CT14" s="6"/>
      <c r="CU14" s="389">
        <v>112.58034303513455</v>
      </c>
      <c r="CV14" s="390">
        <v>12.580343035134561</v>
      </c>
      <c r="CW14" s="389">
        <v>90.09060324499184</v>
      </c>
      <c r="CX14" s="390">
        <v>-9.9093967550081601</v>
      </c>
      <c r="CY14" s="389">
        <v>112.57320182606702</v>
      </c>
      <c r="CZ14" s="390">
        <v>12.57320182606702</v>
      </c>
      <c r="DA14" s="9">
        <v>2016</v>
      </c>
      <c r="DB14" s="6"/>
      <c r="DC14" s="389">
        <v>107.95444828119861</v>
      </c>
      <c r="DD14" s="390">
        <v>7.9544482811985944</v>
      </c>
      <c r="DE14" s="389">
        <v>126.64031161735763</v>
      </c>
      <c r="DF14" s="390">
        <v>26.640311617357654</v>
      </c>
      <c r="DG14" s="389">
        <v>104.44663173918356</v>
      </c>
      <c r="DH14" s="390">
        <v>4.4466317391835872</v>
      </c>
      <c r="DI14" s="9">
        <v>2016</v>
      </c>
      <c r="DJ14" s="6"/>
      <c r="DK14" s="389">
        <v>104.04197071523764</v>
      </c>
      <c r="DL14" s="390">
        <v>4.0419707152376674</v>
      </c>
      <c r="DM14" s="389">
        <v>96.064926186307545</v>
      </c>
      <c r="DN14" s="390">
        <v>-3.9350738136924406</v>
      </c>
      <c r="DO14" s="389">
        <v>107.8320248610293</v>
      </c>
      <c r="DP14" s="390">
        <v>7.8320248610292964</v>
      </c>
      <c r="DQ14" s="9">
        <v>2016</v>
      </c>
      <c r="DR14" s="6"/>
      <c r="DS14" s="389">
        <v>103.82103267880522</v>
      </c>
      <c r="DT14" s="390">
        <v>3.8210326788052242</v>
      </c>
      <c r="DU14" s="389">
        <v>102.85173289326991</v>
      </c>
      <c r="DV14" s="390">
        <v>2.8517328932699257</v>
      </c>
      <c r="DW14" s="389">
        <v>114.74271624883788</v>
      </c>
      <c r="DX14" s="390">
        <v>14.742716248837894</v>
      </c>
      <c r="DY14" s="9">
        <v>2016</v>
      </c>
      <c r="DZ14" s="6"/>
      <c r="EA14" s="389">
        <v>103.08559892405862</v>
      </c>
      <c r="EB14" s="390">
        <v>3.0855989240586155</v>
      </c>
      <c r="EC14" s="389">
        <v>106.82129087203744</v>
      </c>
      <c r="ED14" s="390">
        <v>6.8212908720374514</v>
      </c>
      <c r="EE14" s="389">
        <v>106.75032673036095</v>
      </c>
      <c r="EF14" s="390">
        <v>6.7503267303609533</v>
      </c>
      <c r="EG14" s="9">
        <v>2016</v>
      </c>
      <c r="EH14" s="6"/>
      <c r="EI14" s="389">
        <v>106.83649743737233</v>
      </c>
      <c r="EJ14" s="390">
        <v>6.8364974373723157</v>
      </c>
      <c r="EK14" s="389">
        <v>106.82219104756659</v>
      </c>
      <c r="EL14" s="390">
        <v>6.8221910475665766</v>
      </c>
      <c r="EM14" s="389">
        <v>106.70305581168178</v>
      </c>
      <c r="EN14" s="390">
        <v>6.7030558116818071</v>
      </c>
      <c r="EO14" s="9">
        <v>2016</v>
      </c>
      <c r="EP14" s="6"/>
      <c r="EQ14" s="389">
        <v>103.25568952906173</v>
      </c>
      <c r="ER14" s="390">
        <v>3.2556895290617263</v>
      </c>
      <c r="ES14" s="389">
        <v>103.33358361012802</v>
      </c>
      <c r="ET14" s="390">
        <v>3.3335836101280165</v>
      </c>
      <c r="EU14" s="389">
        <v>103.32618551666805</v>
      </c>
      <c r="EV14" s="390">
        <v>3.3261855166680618</v>
      </c>
      <c r="EW14" s="9">
        <v>2016</v>
      </c>
      <c r="EX14" s="6"/>
      <c r="EY14" s="389">
        <v>103.27176448363615</v>
      </c>
      <c r="EZ14" s="390">
        <v>3.2717644836361472</v>
      </c>
      <c r="FA14" s="389">
        <v>103.28804445070932</v>
      </c>
      <c r="FB14" s="390">
        <v>3.2880444507093216</v>
      </c>
      <c r="FC14" s="389">
        <v>103.4392769144781</v>
      </c>
      <c r="FD14" s="390">
        <v>3.4392769144780999</v>
      </c>
      <c r="FE14" s="9">
        <v>2016</v>
      </c>
      <c r="FF14" s="6"/>
      <c r="FG14" s="389">
        <v>103.37410332625325</v>
      </c>
      <c r="FH14" s="390">
        <v>3.3741033262532483</v>
      </c>
      <c r="FI14" s="389">
        <v>104.43010154434496</v>
      </c>
      <c r="FJ14" s="390">
        <v>4.4301015443449501</v>
      </c>
      <c r="FK14" s="389">
        <v>105.0928842525538</v>
      </c>
      <c r="FL14" s="390">
        <v>5.0928842525538016</v>
      </c>
      <c r="FM14" s="9">
        <v>2016</v>
      </c>
      <c r="FN14" s="6"/>
      <c r="FO14" s="389">
        <v>98.110360087543555</v>
      </c>
      <c r="FP14" s="390">
        <v>-1.8896399124564311</v>
      </c>
      <c r="FQ14" s="389">
        <v>103.88297361697471</v>
      </c>
      <c r="FR14" s="390">
        <v>3.8829736169747093</v>
      </c>
      <c r="FS14" s="389">
        <v>100.96844403367392</v>
      </c>
      <c r="FT14" s="390">
        <v>0.96844403367390441</v>
      </c>
      <c r="FU14" s="9">
        <v>2016</v>
      </c>
      <c r="FV14" s="6"/>
      <c r="FW14" s="389">
        <v>104.75803872862656</v>
      </c>
      <c r="FX14" s="390">
        <v>4.7580387286265449</v>
      </c>
      <c r="FY14" s="389">
        <v>104.05591551593261</v>
      </c>
      <c r="FZ14" s="390">
        <v>4.0559155159326252</v>
      </c>
      <c r="GA14" s="389">
        <v>103.82923395154843</v>
      </c>
      <c r="GB14" s="390">
        <v>3.8292339515484457</v>
      </c>
      <c r="GC14" s="9">
        <v>2016</v>
      </c>
      <c r="GD14" s="6"/>
      <c r="GE14" s="389">
        <v>103.71017385595711</v>
      </c>
      <c r="GF14" s="390">
        <v>3.7101738559571089</v>
      </c>
      <c r="GG14" s="389">
        <v>103.8032103674236</v>
      </c>
      <c r="GH14" s="390">
        <v>3.8032103674235884</v>
      </c>
      <c r="GI14" s="389">
        <v>101.31345666562095</v>
      </c>
      <c r="GJ14" s="390">
        <v>1.3134566656209472</v>
      </c>
      <c r="GK14" s="9">
        <v>2016</v>
      </c>
      <c r="GL14" s="6"/>
      <c r="GM14" s="389">
        <v>103.81939719581199</v>
      </c>
      <c r="GN14" s="390">
        <v>3.8193971958119874</v>
      </c>
      <c r="GO14" s="389">
        <v>115.2992361270492</v>
      </c>
      <c r="GP14" s="390">
        <v>15.299236127049198</v>
      </c>
      <c r="GQ14" s="389">
        <v>115.63355129690136</v>
      </c>
      <c r="GR14" s="390">
        <v>15.633551296901402</v>
      </c>
      <c r="GS14" s="9">
        <v>2016</v>
      </c>
      <c r="GT14" s="6"/>
      <c r="GU14" s="389">
        <v>103.12682341691421</v>
      </c>
      <c r="GV14" s="390">
        <v>3.1268234169142204</v>
      </c>
      <c r="GW14" s="389">
        <v>103.87870072498947</v>
      </c>
      <c r="GX14" s="390">
        <v>3.8787007249894572</v>
      </c>
      <c r="GY14" s="389">
        <v>103.17224825793797</v>
      </c>
      <c r="GZ14" s="390">
        <v>3.1722482579379658</v>
      </c>
      <c r="HA14" s="9">
        <v>2016</v>
      </c>
      <c r="HB14" s="6"/>
      <c r="HC14" s="389">
        <v>103.15850040014594</v>
      </c>
      <c r="HD14" s="390">
        <v>3.1585004001458969</v>
      </c>
      <c r="HE14" s="389">
        <v>103.19346634460362</v>
      </c>
      <c r="HF14" s="390">
        <v>3.1934663446036211</v>
      </c>
      <c r="HG14" s="389">
        <v>98.773143578218423</v>
      </c>
      <c r="HH14" s="390">
        <v>-1.2268564217815765</v>
      </c>
      <c r="HI14" s="9">
        <v>2016</v>
      </c>
      <c r="HJ14" s="6"/>
      <c r="HK14" s="389">
        <v>105.38969055920109</v>
      </c>
      <c r="HL14" s="390">
        <v>5.3896905592011137</v>
      </c>
      <c r="HM14" s="389">
        <v>104.59661127670078</v>
      </c>
      <c r="HN14" s="390">
        <v>4.5966112767007843</v>
      </c>
      <c r="HO14" s="389">
        <v>103.15542813558859</v>
      </c>
      <c r="HP14" s="390">
        <v>3.1554281355886076</v>
      </c>
      <c r="HQ14" s="9">
        <v>2016</v>
      </c>
      <c r="HR14" s="6"/>
      <c r="HS14" s="389">
        <v>100.85173347688692</v>
      </c>
      <c r="HT14" s="390">
        <v>0.85173347688692047</v>
      </c>
      <c r="HU14" s="389">
        <v>100.10995103482946</v>
      </c>
      <c r="HV14" s="390">
        <v>0.10995103482945012</v>
      </c>
      <c r="HW14" s="389">
        <v>100.89390070347173</v>
      </c>
      <c r="HX14" s="390">
        <v>0.89390070347172923</v>
      </c>
      <c r="HY14" s="9">
        <v>2016</v>
      </c>
      <c r="HZ14" s="6"/>
      <c r="IA14" s="389">
        <v>100.54226923544068</v>
      </c>
      <c r="IB14" s="390">
        <v>0.54226923544069905</v>
      </c>
      <c r="IC14" s="389">
        <v>105.55150539368033</v>
      </c>
      <c r="ID14" s="390">
        <v>5.551505393680344</v>
      </c>
      <c r="IE14" s="389">
        <v>99.121878114003096</v>
      </c>
      <c r="IF14" s="390">
        <v>-0.87812188599690444</v>
      </c>
      <c r="IG14" s="9">
        <v>2016</v>
      </c>
      <c r="IH14" s="6"/>
      <c r="II14" s="389">
        <v>105.05261665406961</v>
      </c>
      <c r="IJ14" s="390">
        <v>5.0526166540695954</v>
      </c>
      <c r="IK14" s="389">
        <v>102.75683762127805</v>
      </c>
      <c r="IL14" s="390">
        <v>2.7568376212780805</v>
      </c>
      <c r="IM14" s="389">
        <v>106.02526915146778</v>
      </c>
      <c r="IN14" s="390">
        <v>6.0252691514677679</v>
      </c>
      <c r="IO14" s="389">
        <v>106.12153853938059</v>
      </c>
      <c r="IP14" s="390">
        <v>6.1215385393805946</v>
      </c>
      <c r="IQ14" s="9">
        <v>2016</v>
      </c>
      <c r="IR14" s="6"/>
      <c r="IS14" s="389">
        <v>106.10687977617117</v>
      </c>
      <c r="IT14" s="390">
        <v>6.1068797761711551</v>
      </c>
      <c r="IU14" s="389">
        <v>106.65982004130878</v>
      </c>
      <c r="IV14" s="390">
        <v>6.6598200413087909</v>
      </c>
      <c r="IW14" s="389">
        <v>106.01244701799936</v>
      </c>
      <c r="IX14" s="390">
        <v>6.0124470179993637</v>
      </c>
      <c r="IY14" s="9">
        <v>2016</v>
      </c>
      <c r="IZ14" s="6"/>
      <c r="JA14" s="389">
        <v>106.08017147588002</v>
      </c>
      <c r="JB14" s="390">
        <v>6.08017147588005</v>
      </c>
      <c r="JC14" s="389">
        <v>107.14256784045506</v>
      </c>
      <c r="JD14" s="390">
        <v>7.1425678404550865</v>
      </c>
      <c r="JE14" s="389">
        <v>115.9175199494502</v>
      </c>
      <c r="JF14" s="390">
        <v>15.917519949450181</v>
      </c>
      <c r="JG14" s="9">
        <v>2016</v>
      </c>
      <c r="JH14" s="6"/>
      <c r="JI14" s="389">
        <v>115.18634909708068</v>
      </c>
      <c r="JJ14" s="390">
        <v>15.186349097080679</v>
      </c>
      <c r="JK14" s="389">
        <v>110.67764012149162</v>
      </c>
      <c r="JL14" s="390">
        <v>10.677640121491621</v>
      </c>
      <c r="JM14" s="389">
        <v>103.74235571228279</v>
      </c>
      <c r="JN14" s="390">
        <v>3.7423557122827873</v>
      </c>
      <c r="JO14" s="9">
        <v>2016</v>
      </c>
      <c r="JP14" s="6"/>
      <c r="JQ14" s="389">
        <v>113.97206772176463</v>
      </c>
      <c r="JR14" s="390">
        <v>13.972067721764631</v>
      </c>
      <c r="JS14" s="389">
        <v>104.32591448937983</v>
      </c>
      <c r="JT14" s="390">
        <v>4.3259144893798265</v>
      </c>
      <c r="JU14" s="389">
        <v>104.10187152191888</v>
      </c>
      <c r="JV14" s="390">
        <v>4.1018715219188806</v>
      </c>
      <c r="JW14" s="9">
        <v>2016</v>
      </c>
      <c r="JX14" s="6"/>
      <c r="JY14" s="389">
        <v>103.00840586502716</v>
      </c>
      <c r="JZ14" s="390">
        <v>3.0084058650271572</v>
      </c>
      <c r="KA14" s="389">
        <v>104.23005470645246</v>
      </c>
      <c r="KB14" s="390">
        <v>4.2300547064524636</v>
      </c>
      <c r="KC14" s="389">
        <v>113.7281602940438</v>
      </c>
      <c r="KD14" s="390">
        <v>13.728160294043803</v>
      </c>
      <c r="KE14" s="9">
        <v>2016</v>
      </c>
      <c r="KF14" s="6"/>
      <c r="KG14" s="389">
        <v>101.61994032910046</v>
      </c>
      <c r="KH14" s="390">
        <v>1.6199403291004728</v>
      </c>
      <c r="KI14" s="389">
        <v>110.17794958688948</v>
      </c>
      <c r="KJ14" s="390">
        <v>10.177949586889497</v>
      </c>
      <c r="KK14" s="389">
        <v>100.2845186320172</v>
      </c>
      <c r="KL14" s="390">
        <v>0.28451863201719618</v>
      </c>
      <c r="KM14" s="9">
        <v>2016</v>
      </c>
      <c r="KN14" s="6"/>
      <c r="KO14" s="389">
        <v>99.028778160771353</v>
      </c>
      <c r="KP14" s="390">
        <v>-0.97122183922866157</v>
      </c>
      <c r="KQ14" s="389">
        <v>112.12717674933099</v>
      </c>
      <c r="KR14" s="390">
        <v>12.127176749330971</v>
      </c>
      <c r="KS14" s="389">
        <v>99.206404948401826</v>
      </c>
      <c r="KT14" s="390">
        <v>-0.79359505159816024</v>
      </c>
      <c r="KU14" s="9">
        <v>2016</v>
      </c>
      <c r="KV14" s="6"/>
      <c r="KW14" s="389">
        <v>102.21979897173362</v>
      </c>
      <c r="KX14" s="390">
        <v>2.2197989717336384</v>
      </c>
      <c r="KY14" s="389">
        <v>108.47401740012504</v>
      </c>
      <c r="KZ14" s="390">
        <v>8.4740174001250494</v>
      </c>
      <c r="LA14" s="389">
        <v>106.22224784504039</v>
      </c>
      <c r="LB14" s="390">
        <v>6.2222478450403713</v>
      </c>
      <c r="LC14" s="9">
        <v>2016</v>
      </c>
      <c r="LD14" s="6"/>
      <c r="LE14" s="389">
        <v>111.49740745491506</v>
      </c>
      <c r="LF14" s="390">
        <v>11.497407454915077</v>
      </c>
      <c r="LG14" s="389">
        <v>107.29632344621793</v>
      </c>
      <c r="LH14" s="390">
        <v>7.29632344621794</v>
      </c>
      <c r="LI14" s="389">
        <v>103.56521761515735</v>
      </c>
      <c r="LJ14" s="390">
        <v>3.5652176151573514</v>
      </c>
      <c r="LK14" s="9">
        <v>2016</v>
      </c>
      <c r="LL14" s="6"/>
      <c r="LM14" s="389">
        <v>107.75595869174846</v>
      </c>
      <c r="LN14" s="390">
        <v>7.7559586917484609</v>
      </c>
      <c r="LO14" s="389">
        <v>107.52127899584968</v>
      </c>
      <c r="LP14" s="390">
        <v>7.5212789958496842</v>
      </c>
      <c r="LQ14" s="389">
        <v>107.07169400010429</v>
      </c>
      <c r="LR14" s="390">
        <v>7.071694000104273</v>
      </c>
      <c r="LS14" s="9">
        <v>2016</v>
      </c>
      <c r="LT14" s="6"/>
      <c r="LU14" s="389">
        <v>101.71405646832606</v>
      </c>
      <c r="LV14" s="390">
        <v>1.7140564683260777</v>
      </c>
      <c r="LW14" s="389">
        <v>105.82972817473205</v>
      </c>
      <c r="LX14" s="390">
        <v>5.8297281747320682</v>
      </c>
      <c r="LY14" s="389">
        <v>78.65373849272973</v>
      </c>
      <c r="LZ14" s="390">
        <v>-21.34626150727027</v>
      </c>
      <c r="MA14" s="9">
        <v>2016</v>
      </c>
      <c r="MB14" s="6"/>
      <c r="MC14" s="389">
        <v>115.8152028385022</v>
      </c>
      <c r="MD14" s="390">
        <v>15.815202838502202</v>
      </c>
      <c r="ME14" s="389">
        <v>97.205649713260243</v>
      </c>
      <c r="MF14" s="390">
        <v>-2.7943502867397427</v>
      </c>
      <c r="MG14" s="389">
        <v>100.6486200455321</v>
      </c>
      <c r="MH14" s="390">
        <v>0.64862004553209829</v>
      </c>
      <c r="MI14" s="9">
        <v>2016</v>
      </c>
      <c r="MJ14" s="6"/>
      <c r="MK14" s="389">
        <v>93.846637602093395</v>
      </c>
      <c r="ML14" s="390">
        <v>-6.153362397906605</v>
      </c>
      <c r="MM14" s="389">
        <v>109.84366262114617</v>
      </c>
      <c r="MN14" s="390">
        <v>9.8390913843072951</v>
      </c>
      <c r="MO14" s="389">
        <v>105.58373772929455</v>
      </c>
      <c r="MP14" s="390">
        <v>5.5837377292945405</v>
      </c>
    </row>
    <row r="15" spans="1:372" ht="15" hidden="1" customHeight="1">
      <c r="A15" s="9">
        <v>2017</v>
      </c>
      <c r="B15" s="6"/>
      <c r="C15" s="389">
        <v>102.73872224505887</v>
      </c>
      <c r="D15" s="390">
        <v>0.35001734603599743</v>
      </c>
      <c r="E15" s="389">
        <v>99.514579325717136</v>
      </c>
      <c r="F15" s="390">
        <v>-1.6714271438823971</v>
      </c>
      <c r="G15" s="389">
        <v>105.78713559824342</v>
      </c>
      <c r="H15" s="390">
        <v>2.2190929753609652</v>
      </c>
      <c r="I15" s="9">
        <v>2017</v>
      </c>
      <c r="J15" s="6"/>
      <c r="K15" s="389">
        <v>99.791814963392369</v>
      </c>
      <c r="L15" s="390">
        <v>15.012676325629016</v>
      </c>
      <c r="M15" s="389">
        <v>137.51153626320877</v>
      </c>
      <c r="N15" s="390">
        <v>23.396220586117167</v>
      </c>
      <c r="O15" s="389">
        <v>100.20865547410558</v>
      </c>
      <c r="P15" s="390">
        <v>16.406327172541552</v>
      </c>
      <c r="Q15" s="9">
        <v>2017</v>
      </c>
      <c r="R15" s="6"/>
      <c r="S15" s="389">
        <v>106.42006967750848</v>
      </c>
      <c r="T15" s="390">
        <v>-9.0860799615981591E-2</v>
      </c>
      <c r="U15" s="389">
        <v>110.562356714077</v>
      </c>
      <c r="V15" s="390">
        <v>4.0990616137729603</v>
      </c>
      <c r="W15" s="389">
        <v>106.37592197218326</v>
      </c>
      <c r="X15" s="390">
        <v>0.21338972275417234</v>
      </c>
      <c r="Y15" s="9">
        <v>2017</v>
      </c>
      <c r="Z15" s="6"/>
      <c r="AA15" s="389">
        <v>107.02493914343074</v>
      </c>
      <c r="AB15" s="390">
        <v>-1.1034231422063954</v>
      </c>
      <c r="AC15" s="389">
        <v>118.12155186117467</v>
      </c>
      <c r="AD15" s="390">
        <v>3.5227472334654664</v>
      </c>
      <c r="AE15" s="389">
        <v>105.33984697512035</v>
      </c>
      <c r="AF15" s="390">
        <v>4.749952379342389</v>
      </c>
      <c r="AG15" s="9">
        <v>2017</v>
      </c>
      <c r="AH15" s="6"/>
      <c r="AI15" s="389">
        <v>126.86455513602857</v>
      </c>
      <c r="AJ15" s="390">
        <v>6.8210650590500848</v>
      </c>
      <c r="AK15" s="389">
        <v>125.29064265622647</v>
      </c>
      <c r="AL15" s="390">
        <v>10.924630084648385</v>
      </c>
      <c r="AM15" s="389">
        <v>103.08032406877554</v>
      </c>
      <c r="AN15" s="390">
        <v>3.8388153041211126</v>
      </c>
      <c r="AO15" s="9">
        <v>2017</v>
      </c>
      <c r="AP15" s="6"/>
      <c r="AQ15" s="389">
        <v>104.09745717579052</v>
      </c>
      <c r="AR15" s="390">
        <v>-5.0818330972094117</v>
      </c>
      <c r="AS15" s="389">
        <v>104.83718000682802</v>
      </c>
      <c r="AT15" s="390">
        <v>3.2100604303022067</v>
      </c>
      <c r="AU15" s="389">
        <v>105.82873063827593</v>
      </c>
      <c r="AV15" s="390">
        <v>5.8714961336518741</v>
      </c>
      <c r="AW15" s="9">
        <v>2017</v>
      </c>
      <c r="AX15" s="6"/>
      <c r="AY15" s="389">
        <v>120.39087739717138</v>
      </c>
      <c r="AZ15" s="390">
        <v>4.1713159484971527</v>
      </c>
      <c r="BA15" s="389">
        <v>120.3237973648868</v>
      </c>
      <c r="BB15" s="390">
        <v>6.1198723108525996</v>
      </c>
      <c r="BC15" s="389">
        <v>100.3514013851501</v>
      </c>
      <c r="BD15" s="390">
        <v>-13.145195766084555</v>
      </c>
      <c r="BE15" s="9">
        <v>2017</v>
      </c>
      <c r="BF15" s="6"/>
      <c r="BG15" s="389">
        <v>96.946730774246518</v>
      </c>
      <c r="BH15" s="390">
        <v>0.56912445208902795</v>
      </c>
      <c r="BI15" s="389">
        <v>114.32709250671341</v>
      </c>
      <c r="BJ15" s="390">
        <v>6.2970510642033304</v>
      </c>
      <c r="BK15" s="389">
        <v>125.58265386631307</v>
      </c>
      <c r="BL15" s="390">
        <v>8.6956064816356076</v>
      </c>
      <c r="BM15" s="9">
        <v>2017</v>
      </c>
      <c r="BN15" s="6"/>
      <c r="BO15" s="389">
        <v>116.6961284626271</v>
      </c>
      <c r="BP15" s="390">
        <v>14.760427623761842</v>
      </c>
      <c r="BQ15" s="389">
        <v>119.92493123977107</v>
      </c>
      <c r="BR15" s="390">
        <v>9.1556403534641646</v>
      </c>
      <c r="BS15" s="389">
        <v>119.96198690137346</v>
      </c>
      <c r="BT15" s="390">
        <v>9.059173214910146</v>
      </c>
      <c r="BU15" s="9">
        <v>2017</v>
      </c>
      <c r="BV15" s="6"/>
      <c r="BW15" s="389">
        <v>119.95265755119344</v>
      </c>
      <c r="BX15" s="390">
        <v>9.1491959835421568</v>
      </c>
      <c r="BY15" s="389">
        <v>105.35403745282262</v>
      </c>
      <c r="BZ15" s="390">
        <v>2.0550168928053836</v>
      </c>
      <c r="CA15" s="389">
        <v>109.71628166778737</v>
      </c>
      <c r="CB15" s="390">
        <v>4.5603213450563231</v>
      </c>
      <c r="CC15" s="9">
        <v>2017</v>
      </c>
      <c r="CD15" s="6"/>
      <c r="CE15" s="389">
        <v>109.81718030101898</v>
      </c>
      <c r="CF15" s="390">
        <v>4.5622856161405849</v>
      </c>
      <c r="CG15" s="389">
        <v>109.77774197622324</v>
      </c>
      <c r="CH15" s="390">
        <v>4.5511006998621752</v>
      </c>
      <c r="CI15" s="389">
        <v>120.81295204617957</v>
      </c>
      <c r="CJ15" s="390">
        <v>11.638987362941222</v>
      </c>
      <c r="CK15" s="9">
        <v>2017</v>
      </c>
      <c r="CL15" s="6"/>
      <c r="CM15" s="389">
        <v>123.19183018730337</v>
      </c>
      <c r="CN15" s="390">
        <v>9.9552562841212762</v>
      </c>
      <c r="CO15" s="389">
        <v>109.3272513927288</v>
      </c>
      <c r="CP15" s="390">
        <v>3.601737938991306</v>
      </c>
      <c r="CQ15" s="389">
        <v>109.68110242402243</v>
      </c>
      <c r="CR15" s="390">
        <v>3.7808690391460686</v>
      </c>
      <c r="CS15" s="9">
        <v>2017</v>
      </c>
      <c r="CT15" s="6"/>
      <c r="CU15" s="389">
        <v>123.93184353207612</v>
      </c>
      <c r="CV15" s="390">
        <v>10.083021769971822</v>
      </c>
      <c r="CW15" s="389">
        <v>84.784895641771925</v>
      </c>
      <c r="CX15" s="390">
        <v>-5.889301893996219</v>
      </c>
      <c r="CY15" s="389">
        <v>116.57053604948511</v>
      </c>
      <c r="CZ15" s="390">
        <v>3.5508754824209632</v>
      </c>
      <c r="DA15" s="9">
        <v>2017</v>
      </c>
      <c r="DB15" s="6"/>
      <c r="DC15" s="389">
        <v>93.494766756857985</v>
      </c>
      <c r="DD15" s="390">
        <v>-13.394243363345439</v>
      </c>
      <c r="DE15" s="389">
        <v>219.0475961682541</v>
      </c>
      <c r="DF15" s="390">
        <v>72.968301617974618</v>
      </c>
      <c r="DG15" s="389">
        <v>109.1600242457651</v>
      </c>
      <c r="DH15" s="390">
        <v>4.5127281063035838</v>
      </c>
      <c r="DI15" s="9">
        <v>2017</v>
      </c>
      <c r="DJ15" s="6"/>
      <c r="DK15" s="389">
        <v>109.01556904885167</v>
      </c>
      <c r="DL15" s="390">
        <v>4.780376899267651</v>
      </c>
      <c r="DM15" s="389">
        <v>93.243340809372128</v>
      </c>
      <c r="DN15" s="390">
        <v>-2.9371649872121424</v>
      </c>
      <c r="DO15" s="389">
        <v>119.43130847035822</v>
      </c>
      <c r="DP15" s="390">
        <v>10.756807751943569</v>
      </c>
      <c r="DQ15" s="9">
        <v>2017</v>
      </c>
      <c r="DR15" s="6"/>
      <c r="DS15" s="389">
        <v>108.33348157116563</v>
      </c>
      <c r="DT15" s="390">
        <v>4.3463725758929144</v>
      </c>
      <c r="DU15" s="389">
        <v>107.74344321251162</v>
      </c>
      <c r="DV15" s="390">
        <v>4.7560796319473582</v>
      </c>
      <c r="DW15" s="389">
        <v>119.33938086957615</v>
      </c>
      <c r="DX15" s="390">
        <v>4.0060622329783939</v>
      </c>
      <c r="DY15" s="9">
        <v>2017</v>
      </c>
      <c r="DZ15" s="6"/>
      <c r="EA15" s="389">
        <v>106.65273183339791</v>
      </c>
      <c r="EB15" s="390">
        <v>3.4603600760637221</v>
      </c>
      <c r="EC15" s="389">
        <v>111.67735529215655</v>
      </c>
      <c r="ED15" s="390">
        <v>4.5459705462052966</v>
      </c>
      <c r="EE15" s="389">
        <v>111.55122702523867</v>
      </c>
      <c r="EF15" s="390">
        <v>4.4973167220408072</v>
      </c>
      <c r="EG15" s="9">
        <v>2017</v>
      </c>
      <c r="EH15" s="6"/>
      <c r="EI15" s="389">
        <v>111.65985067520167</v>
      </c>
      <c r="EJ15" s="390">
        <v>4.5147055112479677</v>
      </c>
      <c r="EK15" s="389">
        <v>111.54910818169223</v>
      </c>
      <c r="EL15" s="390">
        <v>4.4250329334855252</v>
      </c>
      <c r="EM15" s="389">
        <v>111.49191071290257</v>
      </c>
      <c r="EN15" s="390">
        <v>4.4880203896620685</v>
      </c>
      <c r="EO15" s="9">
        <v>2017</v>
      </c>
      <c r="EP15" s="6"/>
      <c r="EQ15" s="389">
        <v>107.04057250888594</v>
      </c>
      <c r="ER15" s="390">
        <v>3.6655442398250955</v>
      </c>
      <c r="ES15" s="389">
        <v>107.01318699998599</v>
      </c>
      <c r="ET15" s="390">
        <v>3.5608978817002139</v>
      </c>
      <c r="EU15" s="389">
        <v>107.09709868844095</v>
      </c>
      <c r="EV15" s="390">
        <v>3.6495232577463241</v>
      </c>
      <c r="EW15" s="9">
        <v>2017</v>
      </c>
      <c r="EX15" s="6"/>
      <c r="EY15" s="389">
        <v>107.04737433602321</v>
      </c>
      <c r="EZ15" s="390">
        <v>3.6559943284258765</v>
      </c>
      <c r="FA15" s="389">
        <v>106.97917034424967</v>
      </c>
      <c r="FB15" s="390">
        <v>3.5736235623105443</v>
      </c>
      <c r="FC15" s="389">
        <v>107.25404874144171</v>
      </c>
      <c r="FD15" s="390">
        <v>3.6879335787677547</v>
      </c>
      <c r="FE15" s="9">
        <v>2017</v>
      </c>
      <c r="FF15" s="6"/>
      <c r="FG15" s="389">
        <v>107.12277980458872</v>
      </c>
      <c r="FH15" s="390">
        <v>3.6263206719234944</v>
      </c>
      <c r="FI15" s="389">
        <v>109.45924236557313</v>
      </c>
      <c r="FJ15" s="390">
        <v>4.8157961611217956</v>
      </c>
      <c r="FK15" s="389">
        <v>106.14608302147832</v>
      </c>
      <c r="FL15" s="390">
        <v>1.0021599239711918</v>
      </c>
      <c r="FM15" s="9">
        <v>2017</v>
      </c>
      <c r="FN15" s="6"/>
      <c r="FO15" s="389">
        <v>96.040127288021878</v>
      </c>
      <c r="FP15" s="390">
        <v>-2.1101062086352584</v>
      </c>
      <c r="FQ15" s="389">
        <v>110.95509042089002</v>
      </c>
      <c r="FR15" s="390">
        <v>6.8077727828535188</v>
      </c>
      <c r="FS15" s="389">
        <v>108.83152722881584</v>
      </c>
      <c r="FT15" s="390">
        <v>7.787664027504988</v>
      </c>
      <c r="FU15" s="9">
        <v>2017</v>
      </c>
      <c r="FV15" s="6"/>
      <c r="FW15" s="389">
        <v>112.48535035648545</v>
      </c>
      <c r="FX15" s="390">
        <v>7.3763423997239386</v>
      </c>
      <c r="FY15" s="389">
        <v>106.98352367546607</v>
      </c>
      <c r="FZ15" s="390">
        <v>2.8134951723001222</v>
      </c>
      <c r="GA15" s="389">
        <v>106.92157070661845</v>
      </c>
      <c r="GB15" s="390">
        <v>2.9782910240029707</v>
      </c>
      <c r="GC15" s="9">
        <v>2017</v>
      </c>
      <c r="GD15" s="6"/>
      <c r="GE15" s="389">
        <v>106.9491180429133</v>
      </c>
      <c r="GF15" s="390">
        <v>3.1230727579868471</v>
      </c>
      <c r="GG15" s="389">
        <v>106.86154598164397</v>
      </c>
      <c r="GH15" s="390">
        <v>2.9462823003209877</v>
      </c>
      <c r="GI15" s="389">
        <v>101.81715384362214</v>
      </c>
      <c r="GJ15" s="390">
        <v>0.49716710354046256</v>
      </c>
      <c r="GK15" s="9">
        <v>2017</v>
      </c>
      <c r="GL15" s="6"/>
      <c r="GM15" s="389">
        <v>106.96370194179202</v>
      </c>
      <c r="GN15" s="390">
        <v>3.028629361090978</v>
      </c>
      <c r="GO15" s="389">
        <v>125.12042923562842</v>
      </c>
      <c r="GP15" s="390">
        <v>8.5180036212531007</v>
      </c>
      <c r="GQ15" s="389">
        <v>125.40655193587047</v>
      </c>
      <c r="GR15" s="390">
        <v>8.4516998132106949</v>
      </c>
      <c r="GS15" s="9">
        <v>2017</v>
      </c>
      <c r="GT15" s="6"/>
      <c r="GU15" s="389">
        <v>107.7867459763625</v>
      </c>
      <c r="GV15" s="390">
        <v>4.5186328881763984</v>
      </c>
      <c r="GW15" s="389">
        <v>103.99077708633818</v>
      </c>
      <c r="GX15" s="390">
        <v>0.10789157023192786</v>
      </c>
      <c r="GY15" s="389">
        <v>107.76517125910276</v>
      </c>
      <c r="GZ15" s="390">
        <v>4.4517039016947137</v>
      </c>
      <c r="HA15" s="9">
        <v>2017</v>
      </c>
      <c r="HB15" s="6"/>
      <c r="HC15" s="389">
        <v>107.70983434868033</v>
      </c>
      <c r="HD15" s="390">
        <v>4.4119814953494227</v>
      </c>
      <c r="HE15" s="389">
        <v>107.77490269373523</v>
      </c>
      <c r="HF15" s="390">
        <v>4.439657384734403</v>
      </c>
      <c r="HG15" s="389">
        <v>99.425058724409439</v>
      </c>
      <c r="HH15" s="390">
        <v>0.66001255257685898</v>
      </c>
      <c r="HI15" s="9">
        <v>2017</v>
      </c>
      <c r="HJ15" s="6"/>
      <c r="HK15" s="389">
        <v>107.94785846446501</v>
      </c>
      <c r="HL15" s="390">
        <v>2.4273416988798573</v>
      </c>
      <c r="HM15" s="389">
        <v>112.36671573362072</v>
      </c>
      <c r="HN15" s="390">
        <v>7.4286388077763092</v>
      </c>
      <c r="HO15" s="389">
        <v>107.73481731647099</v>
      </c>
      <c r="HP15" s="390">
        <v>4.4393099458258263</v>
      </c>
      <c r="HQ15" s="9">
        <v>2017</v>
      </c>
      <c r="HR15" s="6"/>
      <c r="HS15" s="389">
        <v>109.49759440379438</v>
      </c>
      <c r="HT15" s="390">
        <v>8.5728431518620454</v>
      </c>
      <c r="HU15" s="389">
        <v>108.69406274039075</v>
      </c>
      <c r="HV15" s="390">
        <v>8.5746837520425601</v>
      </c>
      <c r="HW15" s="389">
        <v>109.56536650969662</v>
      </c>
      <c r="HX15" s="390">
        <v>8.5946382742306753</v>
      </c>
      <c r="HY15" s="9">
        <v>2017</v>
      </c>
      <c r="HZ15" s="6"/>
      <c r="IA15" s="389">
        <v>109.10115412069784</v>
      </c>
      <c r="IB15" s="390">
        <v>8.512723007290333</v>
      </c>
      <c r="IC15" s="389">
        <v>105.14673054501253</v>
      </c>
      <c r="ID15" s="390">
        <v>-0.38348562359018956</v>
      </c>
      <c r="IE15" s="389">
        <v>104.56564653974617</v>
      </c>
      <c r="IF15" s="390">
        <v>5.4919948343614209</v>
      </c>
      <c r="IG15" s="9">
        <v>2017</v>
      </c>
      <c r="IH15" s="6"/>
      <c r="II15" s="389">
        <v>106.41428029319957</v>
      </c>
      <c r="IJ15" s="390">
        <v>1.2961729869269476</v>
      </c>
      <c r="IK15" s="389">
        <v>109.54202848876868</v>
      </c>
      <c r="IL15" s="390">
        <v>6.603152670480398</v>
      </c>
      <c r="IM15" s="389">
        <v>112.08660968026628</v>
      </c>
      <c r="IN15" s="390">
        <v>5.7168829443283471</v>
      </c>
      <c r="IO15" s="389">
        <v>111.88644088780143</v>
      </c>
      <c r="IP15" s="390">
        <v>5.4323584333274084</v>
      </c>
      <c r="IQ15" s="9">
        <v>2017</v>
      </c>
      <c r="IR15" s="6"/>
      <c r="IS15" s="389">
        <v>112.01291389365957</v>
      </c>
      <c r="IT15" s="390">
        <v>5.566117984005345</v>
      </c>
      <c r="IU15" s="389">
        <v>112.46791695812544</v>
      </c>
      <c r="IV15" s="390">
        <v>5.4454403866115939</v>
      </c>
      <c r="IW15" s="389">
        <v>111.92900677713003</v>
      </c>
      <c r="IX15" s="390">
        <v>5.581004802319228</v>
      </c>
      <c r="IY15" s="9">
        <v>2017</v>
      </c>
      <c r="IZ15" s="6"/>
      <c r="JA15" s="389">
        <v>111.93304151724853</v>
      </c>
      <c r="JB15" s="390">
        <v>5.5174025078751754</v>
      </c>
      <c r="JC15" s="389">
        <v>118.917617169869</v>
      </c>
      <c r="JD15" s="390">
        <v>10.990075715702517</v>
      </c>
      <c r="JE15" s="389">
        <v>135.89704527501149</v>
      </c>
      <c r="JF15" s="390">
        <v>17.235984115493537</v>
      </c>
      <c r="JG15" s="9">
        <v>2017</v>
      </c>
      <c r="JH15" s="6"/>
      <c r="JI15" s="389">
        <v>123.16730681725564</v>
      </c>
      <c r="JJ15" s="390">
        <v>6.9287357249672823</v>
      </c>
      <c r="JK15" s="389">
        <v>130.48583463989709</v>
      </c>
      <c r="JL15" s="390">
        <v>17.897196305109048</v>
      </c>
      <c r="JM15" s="389">
        <v>109.30794088998341</v>
      </c>
      <c r="JN15" s="390">
        <v>5.3648147273001285</v>
      </c>
      <c r="JO15" s="9">
        <v>2017</v>
      </c>
      <c r="JP15" s="6"/>
      <c r="JQ15" s="389">
        <v>114.28516776369288</v>
      </c>
      <c r="JR15" s="390">
        <v>0.27471647061156546</v>
      </c>
      <c r="JS15" s="389">
        <v>97.204148986006814</v>
      </c>
      <c r="JT15" s="390">
        <v>-6.826458735809112</v>
      </c>
      <c r="JU15" s="389">
        <v>96.671463897051197</v>
      </c>
      <c r="JV15" s="390">
        <v>-7.1376311647799611</v>
      </c>
      <c r="JW15" s="9">
        <v>2017</v>
      </c>
      <c r="JX15" s="6"/>
      <c r="JY15" s="389">
        <v>103.86077321603591</v>
      </c>
      <c r="JZ15" s="390">
        <v>0.82747358708338936</v>
      </c>
      <c r="KA15" s="389">
        <v>106.61569828616196</v>
      </c>
      <c r="KB15" s="390">
        <v>2.2888250288539922</v>
      </c>
      <c r="KC15" s="389">
        <v>112.80295634700853</v>
      </c>
      <c r="KD15" s="390">
        <v>-0.81352230146268312</v>
      </c>
      <c r="KE15" s="9">
        <v>2017</v>
      </c>
      <c r="KF15" s="6"/>
      <c r="KG15" s="389">
        <v>100.83502186195636</v>
      </c>
      <c r="KH15" s="390">
        <v>-0.77240595162928116</v>
      </c>
      <c r="KI15" s="389">
        <v>110.06858868211515</v>
      </c>
      <c r="KJ15" s="390">
        <v>-9.9258431641160882E-2</v>
      </c>
      <c r="KK15" s="389">
        <v>110.13985332511741</v>
      </c>
      <c r="KL15" s="390">
        <v>9.8273739830803351</v>
      </c>
      <c r="KM15" s="9">
        <v>2017</v>
      </c>
      <c r="KN15" s="6"/>
      <c r="KO15" s="389">
        <v>108.60359673473248</v>
      </c>
      <c r="KP15" s="390">
        <v>9.668723326482521</v>
      </c>
      <c r="KQ15" s="389">
        <v>120.72070609831997</v>
      </c>
      <c r="KR15" s="390">
        <v>7.6640914344971804</v>
      </c>
      <c r="KS15" s="389">
        <v>107.90922978918819</v>
      </c>
      <c r="KT15" s="390">
        <v>8.7724425104536152</v>
      </c>
      <c r="KU15" s="9">
        <v>2017</v>
      </c>
      <c r="KV15" s="6"/>
      <c r="KW15" s="389">
        <v>106.15598221577956</v>
      </c>
      <c r="KX15" s="390">
        <v>3.8507053267971827</v>
      </c>
      <c r="KY15" s="389">
        <v>119.63265359323982</v>
      </c>
      <c r="KZ15" s="390">
        <v>10.286920739695887</v>
      </c>
      <c r="LA15" s="389">
        <v>105.01896209914401</v>
      </c>
      <c r="LB15" s="390">
        <v>-1.1328001151432687</v>
      </c>
      <c r="LC15" s="9">
        <v>2017</v>
      </c>
      <c r="LD15" s="6"/>
      <c r="LE15" s="389">
        <v>116.52728726369493</v>
      </c>
      <c r="LF15" s="390">
        <v>4.5112078599798338</v>
      </c>
      <c r="LG15" s="389">
        <v>114.13741743503982</v>
      </c>
      <c r="LH15" s="390">
        <v>6.3758885384837924</v>
      </c>
      <c r="LI15" s="389">
        <v>109.80974364583028</v>
      </c>
      <c r="LJ15" s="390">
        <v>6.0295591265759185</v>
      </c>
      <c r="LK15" s="9">
        <v>2017</v>
      </c>
      <c r="LL15" s="6"/>
      <c r="LM15" s="389">
        <v>114.03339787713514</v>
      </c>
      <c r="LN15" s="390">
        <v>5.8256074760043788</v>
      </c>
      <c r="LO15" s="389">
        <v>114.30727042358569</v>
      </c>
      <c r="LP15" s="390">
        <v>6.3113008802638433</v>
      </c>
      <c r="LQ15" s="389">
        <v>112.97568849917242</v>
      </c>
      <c r="LR15" s="390">
        <v>5.5140572437962732</v>
      </c>
      <c r="LS15" s="9">
        <v>2017</v>
      </c>
      <c r="LT15" s="6"/>
      <c r="LU15" s="389">
        <v>107.55806853210407</v>
      </c>
      <c r="LV15" s="390">
        <v>5.7455304278399808</v>
      </c>
      <c r="LW15" s="389">
        <v>115.90844861984961</v>
      </c>
      <c r="LX15" s="390">
        <v>9.5235248346068744</v>
      </c>
      <c r="LY15" s="389">
        <v>75.245814164075483</v>
      </c>
      <c r="LZ15" s="390">
        <v>-4.3328192581326022</v>
      </c>
      <c r="MA15" s="9">
        <v>2017</v>
      </c>
      <c r="MB15" s="6"/>
      <c r="MC15" s="389">
        <v>130.29343295017728</v>
      </c>
      <c r="MD15" s="390">
        <v>12.501148171250165</v>
      </c>
      <c r="ME15" s="389">
        <v>105.3308929228737</v>
      </c>
      <c r="MF15" s="390">
        <v>8.3588178604654217</v>
      </c>
      <c r="MG15" s="389">
        <v>103.0932369668206</v>
      </c>
      <c r="MH15" s="390">
        <v>2.4288628300940189</v>
      </c>
      <c r="MI15" s="9">
        <v>2017</v>
      </c>
      <c r="MJ15" s="6"/>
      <c r="MK15" s="389">
        <v>89.799372270885215</v>
      </c>
      <c r="ML15" s="390">
        <v>-4.3126375484739725</v>
      </c>
      <c r="MM15" s="389">
        <v>115.99755206916444</v>
      </c>
      <c r="MN15" s="390">
        <v>5.6024073680456183</v>
      </c>
      <c r="MO15" s="389">
        <v>116.30852992284701</v>
      </c>
      <c r="MP15" s="390">
        <v>10.157617474245598</v>
      </c>
    </row>
    <row r="16" spans="1:372" ht="15" hidden="1" customHeight="1">
      <c r="A16" s="9">
        <v>2018</v>
      </c>
      <c r="B16" s="6"/>
      <c r="C16" s="389">
        <v>100.63237900763052</v>
      </c>
      <c r="D16" s="390">
        <v>-2.0501941151303811</v>
      </c>
      <c r="E16" s="389">
        <v>99.321904102735303</v>
      </c>
      <c r="F16" s="390">
        <v>-0.19361507056287053</v>
      </c>
      <c r="G16" s="389">
        <v>101.87151432507981</v>
      </c>
      <c r="H16" s="390">
        <v>-3.7014153479249927</v>
      </c>
      <c r="I16" s="9">
        <v>2018</v>
      </c>
      <c r="J16" s="6"/>
      <c r="K16" s="389">
        <v>97.767462402702208</v>
      </c>
      <c r="L16" s="390">
        <v>-2.02857575186178</v>
      </c>
      <c r="M16" s="389">
        <v>139.40434140095832</v>
      </c>
      <c r="N16" s="390">
        <v>1.3764700687559355</v>
      </c>
      <c r="O16" s="389">
        <v>101.04299011880977</v>
      </c>
      <c r="P16" s="390">
        <v>0.83259738468377975</v>
      </c>
      <c r="Q16" s="9">
        <v>2018</v>
      </c>
      <c r="R16" s="6"/>
      <c r="S16" s="389">
        <v>109.0832250909864</v>
      </c>
      <c r="T16" s="390">
        <v>2.502493581848114</v>
      </c>
      <c r="U16" s="389">
        <v>112.56562068913502</v>
      </c>
      <c r="V16" s="390">
        <v>1.8118861017395034</v>
      </c>
      <c r="W16" s="389">
        <v>108.6866821627831</v>
      </c>
      <c r="X16" s="390">
        <v>2.1722586726008188</v>
      </c>
      <c r="Y16" s="9">
        <v>2018</v>
      </c>
      <c r="Z16" s="6"/>
      <c r="AA16" s="389">
        <v>108.15183693514216</v>
      </c>
      <c r="AB16" s="390">
        <v>1.0529300934254167</v>
      </c>
      <c r="AC16" s="389">
        <v>124.01562064238932</v>
      </c>
      <c r="AD16" s="390">
        <v>4.9898335133133003</v>
      </c>
      <c r="AE16" s="389">
        <v>109.03871876473322</v>
      </c>
      <c r="AF16" s="390">
        <v>3.5113700046350829</v>
      </c>
      <c r="AG16" s="9">
        <v>2018</v>
      </c>
      <c r="AH16" s="6"/>
      <c r="AI16" s="389">
        <v>134.06268494350817</v>
      </c>
      <c r="AJ16" s="390">
        <v>5.6738698998798611</v>
      </c>
      <c r="AK16" s="389">
        <v>132.35943931121659</v>
      </c>
      <c r="AL16" s="390">
        <v>5.6419190652454034</v>
      </c>
      <c r="AM16" s="389">
        <v>107.73096040804376</v>
      </c>
      <c r="AN16" s="390">
        <v>4.5116625129790151</v>
      </c>
      <c r="AO16" s="9">
        <v>2018</v>
      </c>
      <c r="AP16" s="6"/>
      <c r="AQ16" s="389">
        <v>116.59033412620118</v>
      </c>
      <c r="AR16" s="390">
        <v>12.001135560221996</v>
      </c>
      <c r="AS16" s="389">
        <v>109.29346228322954</v>
      </c>
      <c r="AT16" s="390">
        <v>4.2506697300626541</v>
      </c>
      <c r="AU16" s="389">
        <v>110.25143206734255</v>
      </c>
      <c r="AV16" s="390">
        <v>4.1791122338823925</v>
      </c>
      <c r="AW16" s="9">
        <v>2018</v>
      </c>
      <c r="AX16" s="6"/>
      <c r="AY16" s="389">
        <v>129.72917912936819</v>
      </c>
      <c r="AZ16" s="390">
        <v>7.7566522763926855</v>
      </c>
      <c r="BA16" s="389">
        <v>123.82775546400501</v>
      </c>
      <c r="BB16" s="390">
        <v>2.912107310320593</v>
      </c>
      <c r="BC16" s="389">
        <v>110.56518920578593</v>
      </c>
      <c r="BD16" s="390">
        <v>10.178022109960551</v>
      </c>
      <c r="BE16" s="9">
        <v>2018</v>
      </c>
      <c r="BF16" s="6"/>
      <c r="BG16" s="389">
        <v>105.57081220536126</v>
      </c>
      <c r="BH16" s="390">
        <v>8.8956908213822032</v>
      </c>
      <c r="BI16" s="389">
        <v>119.86850768114762</v>
      </c>
      <c r="BJ16" s="390">
        <v>4.8469833815714338</v>
      </c>
      <c r="BK16" s="389">
        <v>131.59106984268888</v>
      </c>
      <c r="BL16" s="390">
        <v>4.7844314412816686</v>
      </c>
      <c r="BM16" s="9">
        <v>2018</v>
      </c>
      <c r="BN16" s="6"/>
      <c r="BO16" s="389">
        <v>118.86337023857391</v>
      </c>
      <c r="BP16" s="390">
        <v>1.8571668182127326</v>
      </c>
      <c r="BQ16" s="389">
        <v>133.77705518388174</v>
      </c>
      <c r="BR16" s="390">
        <v>11.550662402645486</v>
      </c>
      <c r="BS16" s="389">
        <v>117.49523565200214</v>
      </c>
      <c r="BT16" s="390">
        <v>-2.0562774201125649</v>
      </c>
      <c r="BU16" s="9">
        <v>2018</v>
      </c>
      <c r="BV16" s="6"/>
      <c r="BW16" s="389">
        <v>127.64202557011185</v>
      </c>
      <c r="BX16" s="390">
        <v>6.4103356906759217</v>
      </c>
      <c r="BY16" s="389">
        <v>107.29376627019138</v>
      </c>
      <c r="BZ16" s="390">
        <v>1.8411528065427518</v>
      </c>
      <c r="CA16" s="389">
        <v>108.88807502355252</v>
      </c>
      <c r="CB16" s="390">
        <v>-0.75486211494352062</v>
      </c>
      <c r="CC16" s="9">
        <v>2018</v>
      </c>
      <c r="CD16" s="6"/>
      <c r="CE16" s="389">
        <v>113.10647144910389</v>
      </c>
      <c r="CF16" s="390">
        <v>2.995242765356636</v>
      </c>
      <c r="CG16" s="389">
        <v>109.84602297802047</v>
      </c>
      <c r="CH16" s="390">
        <v>6.2199313420038038E-2</v>
      </c>
      <c r="CI16" s="389">
        <v>127.20489452640997</v>
      </c>
      <c r="CJ16" s="390">
        <v>5.2907758414736321</v>
      </c>
      <c r="CK16" s="9">
        <v>2018</v>
      </c>
      <c r="CL16" s="6"/>
      <c r="CM16" s="389">
        <v>129.05341636233894</v>
      </c>
      <c r="CN16" s="390">
        <v>4.7580965118575733</v>
      </c>
      <c r="CO16" s="389">
        <v>108.33936339605587</v>
      </c>
      <c r="CP16" s="390">
        <v>-0.90360635988569982</v>
      </c>
      <c r="CQ16" s="389">
        <v>115.11942796153527</v>
      </c>
      <c r="CR16" s="390">
        <v>4.9583067796752403</v>
      </c>
      <c r="CS16" s="9">
        <v>2018</v>
      </c>
      <c r="CT16" s="6"/>
      <c r="CU16" s="389">
        <v>130.6129018493279</v>
      </c>
      <c r="CV16" s="390">
        <v>5.3909133656376156</v>
      </c>
      <c r="CW16" s="389">
        <v>88.116056481918903</v>
      </c>
      <c r="CX16" s="390">
        <v>3.9289555231884634</v>
      </c>
      <c r="CY16" s="389">
        <v>122.61855264882514</v>
      </c>
      <c r="CZ16" s="390">
        <v>5.1882892575638522</v>
      </c>
      <c r="DA16" s="9">
        <v>2018</v>
      </c>
      <c r="DB16" s="6"/>
      <c r="DC16" s="389">
        <v>101.49695392539206</v>
      </c>
      <c r="DD16" s="390">
        <v>8.5589680001497044</v>
      </c>
      <c r="DE16" s="389">
        <v>248.29854198222361</v>
      </c>
      <c r="DF16" s="390">
        <v>13.353694048987123</v>
      </c>
      <c r="DG16" s="389">
        <v>110.80077234675561</v>
      </c>
      <c r="DH16" s="390">
        <v>1.503066816196835</v>
      </c>
      <c r="DI16" s="9">
        <v>2018</v>
      </c>
      <c r="DJ16" s="6"/>
      <c r="DK16" s="389">
        <v>116.4654700751508</v>
      </c>
      <c r="DL16" s="390">
        <v>6.8337954764614608</v>
      </c>
      <c r="DM16" s="389">
        <v>94.513687557350693</v>
      </c>
      <c r="DN16" s="390">
        <v>1.3623994345887809</v>
      </c>
      <c r="DO16" s="389">
        <v>123.35647624358506</v>
      </c>
      <c r="DP16" s="390">
        <v>3.2865484130579148</v>
      </c>
      <c r="DQ16" s="9">
        <v>2018</v>
      </c>
      <c r="DR16" s="6"/>
      <c r="DS16" s="389">
        <v>113.74430487925702</v>
      </c>
      <c r="DT16" s="390">
        <v>4.9945992961898327</v>
      </c>
      <c r="DU16" s="389">
        <v>111.10862385571652</v>
      </c>
      <c r="DV16" s="390">
        <v>3.1233275481715026</v>
      </c>
      <c r="DW16" s="389">
        <v>127.02615350471673</v>
      </c>
      <c r="DX16" s="390">
        <v>6.4411031623679378</v>
      </c>
      <c r="DY16" s="9">
        <v>2018</v>
      </c>
      <c r="DZ16" s="6"/>
      <c r="EA16" s="389">
        <v>110.24487840435984</v>
      </c>
      <c r="EB16" s="390">
        <v>3.3680774127504094</v>
      </c>
      <c r="EC16" s="389">
        <v>118.79734321776435</v>
      </c>
      <c r="ED16" s="390">
        <v>6.3754983335532671</v>
      </c>
      <c r="EE16" s="389">
        <v>115.85764229387316</v>
      </c>
      <c r="EF16" s="390">
        <v>3.8604822048798724</v>
      </c>
      <c r="EG16" s="9">
        <v>2018</v>
      </c>
      <c r="EH16" s="6"/>
      <c r="EI16" s="389">
        <v>118.28099194217994</v>
      </c>
      <c r="EJ16" s="390">
        <v>5.9297421830143691</v>
      </c>
      <c r="EK16" s="389">
        <v>112.92740426286348</v>
      </c>
      <c r="EL16" s="390">
        <v>1.2355957870378234</v>
      </c>
      <c r="EM16" s="389">
        <v>116.74153242750259</v>
      </c>
      <c r="EN16" s="390">
        <v>4.7085225116628209</v>
      </c>
      <c r="EO16" s="9">
        <v>2018</v>
      </c>
      <c r="EP16" s="6"/>
      <c r="EQ16" s="389">
        <v>110.13246469683035</v>
      </c>
      <c r="ER16" s="390">
        <v>2.8885235901440467</v>
      </c>
      <c r="ES16" s="389">
        <v>113.28393931614379</v>
      </c>
      <c r="ET16" s="390">
        <v>5.8597940047880428</v>
      </c>
      <c r="EU16" s="389">
        <v>111.651067808208</v>
      </c>
      <c r="EV16" s="390">
        <v>4.2521871979138552</v>
      </c>
      <c r="EW16" s="9">
        <v>2018</v>
      </c>
      <c r="EX16" s="6"/>
      <c r="EY16" s="389">
        <v>105.79496216696027</v>
      </c>
      <c r="EZ16" s="390">
        <v>-1.1699606616520981</v>
      </c>
      <c r="FA16" s="389">
        <v>108.01315962151814</v>
      </c>
      <c r="FB16" s="390">
        <v>0.96653327366551878</v>
      </c>
      <c r="FC16" s="389">
        <v>115.20176610858677</v>
      </c>
      <c r="FD16" s="390">
        <v>7.4101793455878777</v>
      </c>
      <c r="FE16" s="9">
        <v>2018</v>
      </c>
      <c r="FF16" s="6"/>
      <c r="FG16" s="389">
        <v>114.91412514647455</v>
      </c>
      <c r="FH16" s="390">
        <v>7.2732852490372721</v>
      </c>
      <c r="FI16" s="389">
        <v>115.72306861747802</v>
      </c>
      <c r="FJ16" s="390">
        <v>5.7225192834652603</v>
      </c>
      <c r="FK16" s="389">
        <v>112.44811410742074</v>
      </c>
      <c r="FL16" s="390">
        <v>5.9371301385348545</v>
      </c>
      <c r="FM16" s="9">
        <v>2018</v>
      </c>
      <c r="FN16" s="6"/>
      <c r="FO16" s="389">
        <v>98.754519548435709</v>
      </c>
      <c r="FP16" s="390">
        <v>2.8263105610776904</v>
      </c>
      <c r="FQ16" s="389">
        <v>116.60059695644981</v>
      </c>
      <c r="FR16" s="390">
        <v>5.0881005226028719</v>
      </c>
      <c r="FS16" s="389">
        <v>115.46659478224193</v>
      </c>
      <c r="FT16" s="390">
        <v>6.0966410399405646</v>
      </c>
      <c r="FU16" s="9">
        <v>2018</v>
      </c>
      <c r="FV16" s="6"/>
      <c r="FW16" s="389">
        <v>114.22329813217844</v>
      </c>
      <c r="FX16" s="390">
        <v>1.5450436614057992</v>
      </c>
      <c r="FY16" s="389">
        <v>110.74265245719273</v>
      </c>
      <c r="FZ16" s="390">
        <v>3.5137455306949477</v>
      </c>
      <c r="GA16" s="389">
        <v>107.07072155102189</v>
      </c>
      <c r="GB16" s="390">
        <v>0.13949556054755874</v>
      </c>
      <c r="GC16" s="9">
        <v>2018</v>
      </c>
      <c r="GD16" s="6"/>
      <c r="GE16" s="389">
        <v>109.98238732479132</v>
      </c>
      <c r="GF16" s="390">
        <v>2.8361797996884235</v>
      </c>
      <c r="GG16" s="389">
        <v>113.33676479990334</v>
      </c>
      <c r="GH16" s="390">
        <v>6.0594470712333077</v>
      </c>
      <c r="GI16" s="389">
        <v>107.69884529752188</v>
      </c>
      <c r="GJ16" s="390">
        <v>5.7767195721589957</v>
      </c>
      <c r="GK16" s="9">
        <v>2018</v>
      </c>
      <c r="GL16" s="6"/>
      <c r="GM16" s="389">
        <v>112.81545275764762</v>
      </c>
      <c r="GN16" s="390">
        <v>5.4707818723776427</v>
      </c>
      <c r="GO16" s="389">
        <v>125.81515212044822</v>
      </c>
      <c r="GP16" s="390">
        <v>0.55524336758108461</v>
      </c>
      <c r="GQ16" s="389">
        <v>129.32187047926908</v>
      </c>
      <c r="GR16" s="390">
        <v>3.1221004668087886</v>
      </c>
      <c r="GS16" s="9">
        <v>2018</v>
      </c>
      <c r="GT16" s="6"/>
      <c r="GU16" s="389">
        <v>119.06483606589694</v>
      </c>
      <c r="GV16" s="390">
        <v>10.463336644384569</v>
      </c>
      <c r="GW16" s="389">
        <v>102.71662023008219</v>
      </c>
      <c r="GX16" s="390">
        <v>-1.2252594816155096</v>
      </c>
      <c r="GY16" s="389">
        <v>121.87161788550038</v>
      </c>
      <c r="GZ16" s="390">
        <v>13.089986738369404</v>
      </c>
      <c r="HA16" s="9">
        <v>2018</v>
      </c>
      <c r="HB16" s="6"/>
      <c r="HC16" s="389">
        <v>112.71218689909115</v>
      </c>
      <c r="HD16" s="390">
        <v>4.6442858079394256</v>
      </c>
      <c r="HE16" s="389">
        <v>111.29985056142193</v>
      </c>
      <c r="HF16" s="390">
        <v>3.2706574346938311</v>
      </c>
      <c r="HG16" s="389">
        <v>104.77279208253303</v>
      </c>
      <c r="HH16" s="390">
        <v>5.3786574800490428</v>
      </c>
      <c r="HI16" s="9">
        <v>2018</v>
      </c>
      <c r="HJ16" s="6"/>
      <c r="HK16" s="389">
        <v>107.21004474785165</v>
      </c>
      <c r="HL16" s="390">
        <v>-0.6834908326191993</v>
      </c>
      <c r="HM16" s="389">
        <v>114.19230761344959</v>
      </c>
      <c r="HN16" s="390">
        <v>1.6246731675923201</v>
      </c>
      <c r="HO16" s="389">
        <v>104.58620200369359</v>
      </c>
      <c r="HP16" s="390">
        <v>-2.9225605901649629</v>
      </c>
      <c r="HQ16" s="9">
        <v>2018</v>
      </c>
      <c r="HR16" s="6"/>
      <c r="HS16" s="389">
        <v>116.76142745232143</v>
      </c>
      <c r="HT16" s="390">
        <v>6.6337832242598864</v>
      </c>
      <c r="HU16" s="389">
        <v>109.45686643981283</v>
      </c>
      <c r="HV16" s="390">
        <v>0.70178966559009837</v>
      </c>
      <c r="HW16" s="389">
        <v>113.03063496687587</v>
      </c>
      <c r="HX16" s="390">
        <v>3.1627407159474643</v>
      </c>
      <c r="HY16" s="9">
        <v>2018</v>
      </c>
      <c r="HZ16" s="6"/>
      <c r="IA16" s="389">
        <v>112.92614550297286</v>
      </c>
      <c r="IB16" s="390">
        <v>3.5059128504208559</v>
      </c>
      <c r="IC16" s="389">
        <v>112.15964185720361</v>
      </c>
      <c r="ID16" s="390">
        <v>6.6696427704795838</v>
      </c>
      <c r="IE16" s="389">
        <v>108.7348857111722</v>
      </c>
      <c r="IF16" s="390">
        <v>3.9871978124682386</v>
      </c>
      <c r="IG16" s="9">
        <v>2018</v>
      </c>
      <c r="IH16" s="6"/>
      <c r="II16" s="389">
        <v>119.30257436474226</v>
      </c>
      <c r="IJ16" s="390">
        <v>12.111432822767782</v>
      </c>
      <c r="IK16" s="389">
        <v>113.65562067839937</v>
      </c>
      <c r="IL16" s="390">
        <v>3.7552638438245225</v>
      </c>
      <c r="IM16" s="389">
        <v>118.75312648273854</v>
      </c>
      <c r="IN16" s="390">
        <v>5.9476478247391782</v>
      </c>
      <c r="IO16" s="389">
        <v>126.37061592249391</v>
      </c>
      <c r="IP16" s="390">
        <v>12.945424771547678</v>
      </c>
      <c r="IQ16" s="9">
        <v>2018</v>
      </c>
      <c r="IR16" s="6"/>
      <c r="IS16" s="389">
        <v>105.60538829972916</v>
      </c>
      <c r="IT16" s="390">
        <v>-5.7203454237548499</v>
      </c>
      <c r="IU16" s="389">
        <v>110.86469944834569</v>
      </c>
      <c r="IV16" s="390">
        <v>-1.4254887554969713</v>
      </c>
      <c r="IW16" s="389">
        <v>113.51025511563985</v>
      </c>
      <c r="IX16" s="390">
        <v>1.4127243545172945</v>
      </c>
      <c r="IY16" s="9">
        <v>2018</v>
      </c>
      <c r="IZ16" s="6"/>
      <c r="JA16" s="389">
        <v>121.36042596258523</v>
      </c>
      <c r="JB16" s="390">
        <v>8.4223427841759957</v>
      </c>
      <c r="JC16" s="389">
        <v>131.14443404880367</v>
      </c>
      <c r="JD16" s="390">
        <v>10.281754015865602</v>
      </c>
      <c r="JE16" s="389">
        <v>144.45580463947888</v>
      </c>
      <c r="JF16" s="390">
        <v>6.2979731068819405</v>
      </c>
      <c r="JG16" s="9">
        <v>2018</v>
      </c>
      <c r="JH16" s="6"/>
      <c r="JI16" s="389">
        <v>132.82486410339024</v>
      </c>
      <c r="JJ16" s="390">
        <v>7.841007111135113</v>
      </c>
      <c r="JK16" s="389">
        <v>135.33672421535027</v>
      </c>
      <c r="JL16" s="390">
        <v>3.7175602921498978</v>
      </c>
      <c r="JM16" s="389">
        <v>105.59875968678985</v>
      </c>
      <c r="JN16" s="390">
        <v>-3.3933318778063892</v>
      </c>
      <c r="JO16" s="9">
        <v>2018</v>
      </c>
      <c r="JP16" s="6"/>
      <c r="JQ16" s="389">
        <v>117.66074216915632</v>
      </c>
      <c r="JR16" s="390">
        <v>2.9536417292951711</v>
      </c>
      <c r="JS16" s="389">
        <v>102.43032389303799</v>
      </c>
      <c r="JT16" s="390">
        <v>5.3764936595283928</v>
      </c>
      <c r="JU16" s="389">
        <v>99.707560049522911</v>
      </c>
      <c r="JV16" s="390">
        <v>3.1406332645432542</v>
      </c>
      <c r="JW16" s="9">
        <v>2018</v>
      </c>
      <c r="JX16" s="6"/>
      <c r="JY16" s="389">
        <v>110.59876424302745</v>
      </c>
      <c r="JZ16" s="390">
        <v>6.4875224960786255</v>
      </c>
      <c r="KA16" s="389">
        <v>114.15355636668336</v>
      </c>
      <c r="KB16" s="390">
        <v>7.0701202559208696</v>
      </c>
      <c r="KC16" s="389">
        <v>123.22768651937884</v>
      </c>
      <c r="KD16" s="390">
        <v>9.2415398584956989</v>
      </c>
      <c r="KE16" s="9">
        <v>2018</v>
      </c>
      <c r="KF16" s="6"/>
      <c r="KG16" s="389">
        <v>110.11433033240162</v>
      </c>
      <c r="KH16" s="390">
        <v>9.2024658686033405</v>
      </c>
      <c r="KI16" s="389">
        <v>115.28225146008924</v>
      </c>
      <c r="KJ16" s="390">
        <v>4.7367399186260855</v>
      </c>
      <c r="KK16" s="389">
        <v>121.80836685748233</v>
      </c>
      <c r="KL16" s="390">
        <v>10.59427008489024</v>
      </c>
      <c r="KM16" s="9">
        <v>2018</v>
      </c>
      <c r="KN16" s="6"/>
      <c r="KO16" s="389">
        <v>116.47023394201942</v>
      </c>
      <c r="KP16" s="390">
        <v>7.2434407734224919</v>
      </c>
      <c r="KQ16" s="389">
        <v>123.8979359517994</v>
      </c>
      <c r="KR16" s="390">
        <v>2.6318847496565922</v>
      </c>
      <c r="KS16" s="389">
        <v>105.47612303692112</v>
      </c>
      <c r="KT16" s="390">
        <v>-2.2547716789568284</v>
      </c>
      <c r="KU16" s="9">
        <v>2018</v>
      </c>
      <c r="KV16" s="6"/>
      <c r="KW16" s="389">
        <v>114.11136722903733</v>
      </c>
      <c r="KX16" s="390">
        <v>7.4940524756175648</v>
      </c>
      <c r="KY16" s="389">
        <v>121.67084794884606</v>
      </c>
      <c r="KZ16" s="390">
        <v>1.7037107297947642</v>
      </c>
      <c r="LA16" s="389">
        <v>116.30471411899508</v>
      </c>
      <c r="LB16" s="390">
        <v>10.746394550344789</v>
      </c>
      <c r="LC16" s="9">
        <v>2018</v>
      </c>
      <c r="LD16" s="6"/>
      <c r="LE16" s="389">
        <v>127.11696141284135</v>
      </c>
      <c r="LF16" s="390">
        <v>9.0877204797384223</v>
      </c>
      <c r="LG16" s="389">
        <v>123.58421447180969</v>
      </c>
      <c r="LH16" s="390">
        <v>8.2766872153440971</v>
      </c>
      <c r="LI16" s="389">
        <v>115.53497761310844</v>
      </c>
      <c r="LJ16" s="390">
        <v>5.2137759156817225</v>
      </c>
      <c r="LK16" s="9">
        <v>2018</v>
      </c>
      <c r="LL16" s="6"/>
      <c r="LM16" s="389">
        <v>135.72454778851838</v>
      </c>
      <c r="LN16" s="390">
        <v>19.021751798323393</v>
      </c>
      <c r="LO16" s="389">
        <v>114.60840960551214</v>
      </c>
      <c r="LP16" s="390">
        <v>0.26344709379422682</v>
      </c>
      <c r="LQ16" s="389">
        <v>118.9638669931911</v>
      </c>
      <c r="LR16" s="390">
        <v>5.300413366423129</v>
      </c>
      <c r="LS16" s="9">
        <v>2018</v>
      </c>
      <c r="LT16" s="6"/>
      <c r="LU16" s="389">
        <v>109.31152168642068</v>
      </c>
      <c r="LV16" s="390">
        <v>1.6302386034323604</v>
      </c>
      <c r="LW16" s="389">
        <v>120.7828373997783</v>
      </c>
      <c r="LX16" s="390">
        <v>4.2053783291634375</v>
      </c>
      <c r="LY16" s="389">
        <v>83.632063846256855</v>
      </c>
      <c r="LZ16" s="390">
        <v>11.14513780646314</v>
      </c>
      <c r="MA16" s="9">
        <v>2018</v>
      </c>
      <c r="MB16" s="6"/>
      <c r="MC16" s="389">
        <v>135.89879460617118</v>
      </c>
      <c r="MD16" s="390">
        <v>4.3021060456188422</v>
      </c>
      <c r="ME16" s="389">
        <v>102.57667638000841</v>
      </c>
      <c r="MF16" s="390">
        <v>-2.6148231221034166</v>
      </c>
      <c r="MG16" s="389">
        <v>124.38917941920302</v>
      </c>
      <c r="MH16" s="390">
        <v>20.656973317499279</v>
      </c>
      <c r="MI16" s="9">
        <v>2018</v>
      </c>
      <c r="MJ16" s="6"/>
      <c r="MK16" s="389">
        <v>83.836226501164816</v>
      </c>
      <c r="ML16" s="390">
        <v>-6.6405205503354807</v>
      </c>
      <c r="MM16" s="389">
        <v>121.40991056763765</v>
      </c>
      <c r="MN16" s="390">
        <v>4.6659247561069606</v>
      </c>
      <c r="MO16" s="389">
        <v>138.09993047329496</v>
      </c>
      <c r="MP16" s="390">
        <v>18.735857606405332</v>
      </c>
    </row>
    <row r="17" spans="1:354" ht="15" hidden="1" customHeight="1">
      <c r="A17" s="9">
        <v>2019</v>
      </c>
      <c r="B17" s="6"/>
      <c r="C17" s="389">
        <v>99.334490695599399</v>
      </c>
      <c r="D17" s="390">
        <v>-1.2897323156125537</v>
      </c>
      <c r="E17" s="389">
        <v>93.472975957458573</v>
      </c>
      <c r="F17" s="390">
        <v>-5.8888602651302193</v>
      </c>
      <c r="G17" s="389">
        <v>104.87691649761092</v>
      </c>
      <c r="H17" s="390">
        <v>2.9501889634629777</v>
      </c>
      <c r="I17" s="9">
        <v>2019</v>
      </c>
      <c r="J17" s="6"/>
      <c r="K17" s="389">
        <v>99.485129658413328</v>
      </c>
      <c r="L17" s="390">
        <v>1.75689049659087</v>
      </c>
      <c r="M17" s="389">
        <v>130.44947891451338</v>
      </c>
      <c r="N17" s="390">
        <v>-6.4236611259392049</v>
      </c>
      <c r="O17" s="389">
        <v>102.01823706070176</v>
      </c>
      <c r="P17" s="390">
        <v>0.96518020769700286</v>
      </c>
      <c r="Q17" s="9">
        <v>2019</v>
      </c>
      <c r="R17" s="6"/>
      <c r="S17" s="389">
        <v>112.67552423700202</v>
      </c>
      <c r="T17" s="390">
        <v>3.2931728439632053</v>
      </c>
      <c r="U17" s="389">
        <v>125.39319878787222</v>
      </c>
      <c r="V17" s="390">
        <v>11.395644620627337</v>
      </c>
      <c r="W17" s="389">
        <v>119.12543733152422</v>
      </c>
      <c r="X17" s="390">
        <v>9.6044473536387045</v>
      </c>
      <c r="Y17" s="9">
        <v>2019</v>
      </c>
      <c r="Z17" s="6"/>
      <c r="AA17" s="389">
        <v>125.18807683383029</v>
      </c>
      <c r="AB17" s="390">
        <v>15.752150293022439</v>
      </c>
      <c r="AC17" s="389">
        <v>125.8981330955728</v>
      </c>
      <c r="AD17" s="390">
        <v>1.5179639818211967</v>
      </c>
      <c r="AE17" s="389">
        <v>119.52158778108891</v>
      </c>
      <c r="AF17" s="390">
        <v>9.6138959950309015</v>
      </c>
      <c r="AG17" s="9">
        <v>2019</v>
      </c>
      <c r="AH17" s="6"/>
      <c r="AI17" s="389">
        <v>120.16989879886772</v>
      </c>
      <c r="AJ17" s="390">
        <v>-10.362903107971206</v>
      </c>
      <c r="AK17" s="389">
        <v>137.82323676414373</v>
      </c>
      <c r="AL17" s="390">
        <v>4.1279998475062456</v>
      </c>
      <c r="AM17" s="389">
        <v>117.59546495492896</v>
      </c>
      <c r="AN17" s="390">
        <v>9.1566106062010562</v>
      </c>
      <c r="AO17" s="9">
        <v>2019</v>
      </c>
      <c r="AP17" s="6"/>
      <c r="AQ17" s="389">
        <v>124.13615143586435</v>
      </c>
      <c r="AR17" s="390">
        <v>6.4720779524444225</v>
      </c>
      <c r="AS17" s="389">
        <v>121.34351174543768</v>
      </c>
      <c r="AT17" s="390">
        <v>11.025407385284325</v>
      </c>
      <c r="AU17" s="389">
        <v>115.91571568584369</v>
      </c>
      <c r="AV17" s="390">
        <v>5.1376054825676505</v>
      </c>
      <c r="AW17" s="9">
        <v>2019</v>
      </c>
      <c r="AX17" s="6"/>
      <c r="AY17" s="389">
        <v>131.78494542148871</v>
      </c>
      <c r="AZ17" s="390">
        <v>1.5846599091407825</v>
      </c>
      <c r="BA17" s="389">
        <v>125.71482929442078</v>
      </c>
      <c r="BB17" s="390">
        <v>1.5239506065054371</v>
      </c>
      <c r="BC17" s="389">
        <v>118.37205508949016</v>
      </c>
      <c r="BD17" s="390">
        <v>7.0608714549151159</v>
      </c>
      <c r="BE17" s="9">
        <v>2019</v>
      </c>
      <c r="BF17" s="6"/>
      <c r="BG17" s="389">
        <v>118.99305796321516</v>
      </c>
      <c r="BH17" s="390">
        <v>12.713974134957226</v>
      </c>
      <c r="BI17" s="389">
        <v>117.96589373064224</v>
      </c>
      <c r="BJ17" s="390">
        <v>-1.5872508862514394</v>
      </c>
      <c r="BK17" s="389">
        <v>131.44381444861699</v>
      </c>
      <c r="BL17" s="390">
        <v>-0.11190378970846382</v>
      </c>
      <c r="BM17" s="9">
        <v>2019</v>
      </c>
      <c r="BN17" s="6"/>
      <c r="BO17" s="389">
        <v>121.23233844431553</v>
      </c>
      <c r="BP17" s="390">
        <v>1.9930178666369756</v>
      </c>
      <c r="BQ17" s="389">
        <v>134.04619958811881</v>
      </c>
      <c r="BR17" s="390">
        <v>0.20118876429677357</v>
      </c>
      <c r="BS17" s="389">
        <v>124.12204219070004</v>
      </c>
      <c r="BT17" s="390">
        <v>5.6400640433840437</v>
      </c>
      <c r="BU17" s="9">
        <v>2019</v>
      </c>
      <c r="BV17" s="6"/>
      <c r="BW17" s="389">
        <v>122.51232378697703</v>
      </c>
      <c r="BX17" s="390">
        <v>-4.0188188492176096</v>
      </c>
      <c r="BY17" s="389">
        <v>113.56866049668507</v>
      </c>
      <c r="BZ17" s="390">
        <v>5.8483306576190017</v>
      </c>
      <c r="CA17" s="389">
        <v>108.24809579836085</v>
      </c>
      <c r="CB17" s="390">
        <v>-0.5877404160678168</v>
      </c>
      <c r="CC17" s="9">
        <v>2019</v>
      </c>
      <c r="CD17" s="6"/>
      <c r="CE17" s="389">
        <v>124.62001893120568</v>
      </c>
      <c r="CF17" s="390">
        <v>10.179388795876903</v>
      </c>
      <c r="CG17" s="389">
        <v>105.65777346753259</v>
      </c>
      <c r="CH17" s="390">
        <v>-3.8128367299432568</v>
      </c>
      <c r="CI17" s="389">
        <v>135.88586134171086</v>
      </c>
      <c r="CJ17" s="390">
        <v>6.8243968501531072</v>
      </c>
      <c r="CK17" s="9">
        <v>2019</v>
      </c>
      <c r="CL17" s="6"/>
      <c r="CM17" s="389">
        <v>140.63287907506162</v>
      </c>
      <c r="CN17" s="390">
        <v>8.9726123020342357</v>
      </c>
      <c r="CO17" s="389">
        <v>113.31569921894796</v>
      </c>
      <c r="CP17" s="390">
        <v>4.5932850876187103</v>
      </c>
      <c r="CQ17" s="389">
        <v>116.19790353901793</v>
      </c>
      <c r="CR17" s="390">
        <v>0.93683194624891541</v>
      </c>
      <c r="CS17" s="9">
        <v>2019</v>
      </c>
      <c r="CT17" s="6"/>
      <c r="CU17" s="389">
        <v>126.82505843330109</v>
      </c>
      <c r="CV17" s="390">
        <v>-2.9000530287554369</v>
      </c>
      <c r="CW17" s="389">
        <v>100.3447907110848</v>
      </c>
      <c r="CX17" s="390">
        <v>13.877986280145421</v>
      </c>
      <c r="CY17" s="389">
        <v>130.94731107806294</v>
      </c>
      <c r="CZ17" s="390">
        <v>6.79241293370265</v>
      </c>
      <c r="DA17" s="9">
        <v>2019</v>
      </c>
      <c r="DB17" s="6"/>
      <c r="DC17" s="389">
        <v>106.043681716281</v>
      </c>
      <c r="DD17" s="390">
        <v>4.4796692068523924</v>
      </c>
      <c r="DE17" s="389">
        <v>230.9871308682572</v>
      </c>
      <c r="DF17" s="390">
        <v>-6.9720148075641077</v>
      </c>
      <c r="DG17" s="389">
        <v>113.43226155002719</v>
      </c>
      <c r="DH17" s="390">
        <v>2.3749737005769589</v>
      </c>
      <c r="DI17" s="9">
        <v>2019</v>
      </c>
      <c r="DJ17" s="6"/>
      <c r="DK17" s="389">
        <v>121.78422981789815</v>
      </c>
      <c r="DL17" s="390">
        <v>4.5668125834338298</v>
      </c>
      <c r="DM17" s="389">
        <v>106.48057154299134</v>
      </c>
      <c r="DN17" s="390">
        <v>12.661535376428063</v>
      </c>
      <c r="DO17" s="389">
        <v>122.57448343555508</v>
      </c>
      <c r="DP17" s="390">
        <v>-0.63392926893098434</v>
      </c>
      <c r="DQ17" s="9">
        <v>2019</v>
      </c>
      <c r="DR17" s="6"/>
      <c r="DS17" s="389">
        <v>119.82650398387545</v>
      </c>
      <c r="DT17" s="390">
        <v>5.3472559448799473</v>
      </c>
      <c r="DU17" s="389">
        <v>115.1690416479946</v>
      </c>
      <c r="DV17" s="390">
        <v>3.654457819179612</v>
      </c>
      <c r="DW17" s="389">
        <v>134.29165338273637</v>
      </c>
      <c r="DX17" s="390">
        <v>5.7196881725225808</v>
      </c>
      <c r="DY17" s="9">
        <v>2019</v>
      </c>
      <c r="DZ17" s="6"/>
      <c r="EA17" s="389">
        <v>113.24816620485738</v>
      </c>
      <c r="EB17" s="390">
        <v>2.7241971182389051</v>
      </c>
      <c r="EC17" s="389">
        <v>119.17537550928712</v>
      </c>
      <c r="ED17" s="390">
        <v>0.31821611602020994</v>
      </c>
      <c r="EE17" s="389">
        <v>119.69258301152638</v>
      </c>
      <c r="EF17" s="390">
        <v>3.3100455366819119</v>
      </c>
      <c r="EG17" s="9">
        <v>2019</v>
      </c>
      <c r="EH17" s="6"/>
      <c r="EI17" s="389">
        <v>122.59008905552855</v>
      </c>
      <c r="EJ17" s="390">
        <v>3.6431019410583474</v>
      </c>
      <c r="EK17" s="389">
        <v>116.03105805630258</v>
      </c>
      <c r="EL17" s="390">
        <v>2.7483619354383251</v>
      </c>
      <c r="EM17" s="389">
        <v>118.16671027141815</v>
      </c>
      <c r="EN17" s="390">
        <v>1.2207976152793805</v>
      </c>
      <c r="EO17" s="9">
        <v>2019</v>
      </c>
      <c r="EP17" s="6"/>
      <c r="EQ17" s="389">
        <v>109.58915340202458</v>
      </c>
      <c r="ER17" s="390">
        <v>-0.49332528451205349</v>
      </c>
      <c r="ES17" s="389">
        <v>115.11862251940232</v>
      </c>
      <c r="ET17" s="390">
        <v>1.6195439656617481</v>
      </c>
      <c r="EU17" s="389">
        <v>111.49183987154056</v>
      </c>
      <c r="EV17" s="390">
        <v>-0.14261210375610744</v>
      </c>
      <c r="EW17" s="9">
        <v>2019</v>
      </c>
      <c r="EX17" s="6"/>
      <c r="EY17" s="389">
        <v>104.54949967441087</v>
      </c>
      <c r="EZ17" s="390">
        <v>-1.1772417769608694</v>
      </c>
      <c r="FA17" s="389">
        <v>106.096008348339</v>
      </c>
      <c r="FB17" s="390">
        <v>-1.7749237962271565</v>
      </c>
      <c r="FC17" s="389">
        <v>144.08702875478096</v>
      </c>
      <c r="FD17" s="390">
        <v>25.07362831483637</v>
      </c>
      <c r="FE17" s="9">
        <v>2019</v>
      </c>
      <c r="FF17" s="6"/>
      <c r="FG17" s="389">
        <v>113.4032661717802</v>
      </c>
      <c r="FH17" s="390">
        <v>-1.3147722029546287</v>
      </c>
      <c r="FI17" s="389">
        <v>119.68902249530198</v>
      </c>
      <c r="FJ17" s="390">
        <v>3.4271074256883054</v>
      </c>
      <c r="FK17" s="389">
        <v>115.70234482440962</v>
      </c>
      <c r="FL17" s="390">
        <v>2.8939842547115973</v>
      </c>
      <c r="FM17" s="9">
        <v>2019</v>
      </c>
      <c r="FN17" s="6"/>
      <c r="FO17" s="389">
        <v>96.665217743203655</v>
      </c>
      <c r="FP17" s="390">
        <v>-2.1156518352634208</v>
      </c>
      <c r="FQ17" s="389">
        <v>124.50838495936517</v>
      </c>
      <c r="FR17" s="390">
        <v>6.7819446978208049</v>
      </c>
      <c r="FS17" s="389">
        <v>122.40042500355695</v>
      </c>
      <c r="FT17" s="390">
        <v>6.0050530063621608</v>
      </c>
      <c r="FU17" s="9">
        <v>2019</v>
      </c>
      <c r="FV17" s="6"/>
      <c r="FW17" s="389">
        <v>120.56935245832194</v>
      </c>
      <c r="FX17" s="390">
        <v>5.5558318048213806</v>
      </c>
      <c r="FY17" s="389">
        <v>112.62540812894251</v>
      </c>
      <c r="FZ17" s="390">
        <v>1.7001179129943154</v>
      </c>
      <c r="GA17" s="389">
        <v>117.46960928131647</v>
      </c>
      <c r="GB17" s="390">
        <v>9.7121674157572926</v>
      </c>
      <c r="GC17" s="9">
        <v>2019</v>
      </c>
      <c r="GD17" s="6"/>
      <c r="GE17" s="389">
        <v>116.05259132359178</v>
      </c>
      <c r="GF17" s="390">
        <v>5.5192509877735461</v>
      </c>
      <c r="GG17" s="389">
        <v>120.5384915148565</v>
      </c>
      <c r="GH17" s="390">
        <v>6.3542723560778001</v>
      </c>
      <c r="GI17" s="389">
        <v>102.45482693490629</v>
      </c>
      <c r="GJ17" s="390">
        <v>-4.869150034179853</v>
      </c>
      <c r="GK17" s="9">
        <v>2019</v>
      </c>
      <c r="GL17" s="6"/>
      <c r="GM17" s="389">
        <v>114.36108750582356</v>
      </c>
      <c r="GN17" s="390">
        <v>1.3700558836530234</v>
      </c>
      <c r="GO17" s="389">
        <v>133.73914728088644</v>
      </c>
      <c r="GP17" s="390">
        <v>6.2981246907783088</v>
      </c>
      <c r="GQ17" s="389">
        <v>125.79046296563031</v>
      </c>
      <c r="GR17" s="390">
        <v>-2.7307117508827474</v>
      </c>
      <c r="GS17" s="9">
        <v>2019</v>
      </c>
      <c r="GT17" s="6"/>
      <c r="GU17" s="389">
        <v>119.9788644350091</v>
      </c>
      <c r="GV17" s="390">
        <v>0.76767280694551232</v>
      </c>
      <c r="GW17" s="389">
        <v>114.0782854752005</v>
      </c>
      <c r="GX17" s="390">
        <v>11.061175124014525</v>
      </c>
      <c r="GY17" s="389">
        <v>125.58531337886954</v>
      </c>
      <c r="GZ17" s="390">
        <v>3.0472193262078662</v>
      </c>
      <c r="HA17" s="9">
        <v>2019</v>
      </c>
      <c r="HB17" s="6"/>
      <c r="HC17" s="389">
        <v>118.45068864522426</v>
      </c>
      <c r="HD17" s="390">
        <v>5.0912877338372198</v>
      </c>
      <c r="HE17" s="389">
        <v>118.29927166384404</v>
      </c>
      <c r="HF17" s="390">
        <v>6.2887964962355483</v>
      </c>
      <c r="HG17" s="389">
        <v>111.64766211371646</v>
      </c>
      <c r="HH17" s="390">
        <v>6.5616940185843902</v>
      </c>
      <c r="HI17" s="9">
        <v>2019</v>
      </c>
      <c r="HJ17" s="6"/>
      <c r="HK17" s="389">
        <v>115.88199182037563</v>
      </c>
      <c r="HL17" s="390">
        <v>8.0887449426213891</v>
      </c>
      <c r="HM17" s="389">
        <v>115.08903124973995</v>
      </c>
      <c r="HN17" s="390">
        <v>0.7852749935887573</v>
      </c>
      <c r="HO17" s="389">
        <v>115.31027849840565</v>
      </c>
      <c r="HP17" s="390">
        <v>10.253815789518143</v>
      </c>
      <c r="HQ17" s="9">
        <v>2019</v>
      </c>
      <c r="HR17" s="6"/>
      <c r="HS17" s="389">
        <v>121.35504319537995</v>
      </c>
      <c r="HT17" s="390">
        <v>3.9341894350634732</v>
      </c>
      <c r="HU17" s="389">
        <v>116.95748341634662</v>
      </c>
      <c r="HV17" s="390">
        <v>6.8525778423029919</v>
      </c>
      <c r="HW17" s="389">
        <v>113.65676272679637</v>
      </c>
      <c r="HX17" s="390">
        <v>0.55394518495273815</v>
      </c>
      <c r="HY17" s="9">
        <v>2019</v>
      </c>
      <c r="HZ17" s="6"/>
      <c r="IA17" s="389">
        <v>114.05983266271403</v>
      </c>
      <c r="IB17" s="390">
        <v>1.0039191142952291</v>
      </c>
      <c r="IC17" s="389">
        <v>116.00273537245143</v>
      </c>
      <c r="ID17" s="390">
        <v>3.4264495246344211</v>
      </c>
      <c r="IE17" s="389">
        <v>114.35521861590969</v>
      </c>
      <c r="IF17" s="390">
        <v>5.1688405868807905</v>
      </c>
      <c r="IG17" s="9">
        <v>2019</v>
      </c>
      <c r="IH17" s="6"/>
      <c r="II17" s="389">
        <v>124.52629587763528</v>
      </c>
      <c r="IJ17" s="390">
        <v>4.3785488625941866</v>
      </c>
      <c r="IK17" s="389">
        <v>117.65142361148746</v>
      </c>
      <c r="IL17" s="390">
        <v>3.5157108018393899</v>
      </c>
      <c r="IM17" s="389">
        <v>127.66097365854091</v>
      </c>
      <c r="IN17" s="390">
        <v>7.5011474978700363</v>
      </c>
      <c r="IO17" s="389">
        <v>127.94948894527211</v>
      </c>
      <c r="IP17" s="390">
        <v>1.249398850557597</v>
      </c>
      <c r="IQ17" s="9">
        <v>2019</v>
      </c>
      <c r="IR17" s="6"/>
      <c r="IS17" s="389">
        <v>112.60174451736663</v>
      </c>
      <c r="IT17" s="390">
        <v>6.6249992829725812</v>
      </c>
      <c r="IU17" s="389">
        <v>111.12749535553685</v>
      </c>
      <c r="IV17" s="390">
        <v>0.23704200570497846</v>
      </c>
      <c r="IW17" s="389">
        <v>121.92502810852744</v>
      </c>
      <c r="IX17" s="390">
        <v>7.4132270994501397</v>
      </c>
      <c r="IY17" s="9">
        <v>2019</v>
      </c>
      <c r="IZ17" s="6"/>
      <c r="JA17" s="389">
        <v>121.63571377117422</v>
      </c>
      <c r="JB17" s="390">
        <v>0.2268349063589028</v>
      </c>
      <c r="JC17" s="389">
        <v>135.49426301513151</v>
      </c>
      <c r="JD17" s="390">
        <v>3.3168231636190484</v>
      </c>
      <c r="JE17" s="389">
        <v>151.55863320083907</v>
      </c>
      <c r="JF17" s="390">
        <v>4.9169561438440184</v>
      </c>
      <c r="JG17" s="9">
        <v>2019</v>
      </c>
      <c r="JH17" s="6"/>
      <c r="JI17" s="389">
        <v>135.76596324940181</v>
      </c>
      <c r="JJ17" s="390">
        <v>2.2142685150592172</v>
      </c>
      <c r="JK17" s="389">
        <v>132.99872697304292</v>
      </c>
      <c r="JL17" s="390">
        <v>-1.7275408843109687</v>
      </c>
      <c r="JM17" s="389">
        <v>111.06470410370518</v>
      </c>
      <c r="JN17" s="390">
        <v>5.1761445239769444</v>
      </c>
      <c r="JO17" s="9">
        <v>2019</v>
      </c>
      <c r="JP17" s="6"/>
      <c r="JQ17" s="389">
        <v>120.04328461159155</v>
      </c>
      <c r="JR17" s="390">
        <v>2.0249255601413125</v>
      </c>
      <c r="JS17" s="389">
        <v>107.55366286338436</v>
      </c>
      <c r="JT17" s="390">
        <v>5.0017795274145129</v>
      </c>
      <c r="JU17" s="389">
        <v>104.48832547495908</v>
      </c>
      <c r="JV17" s="390">
        <v>4.7947872990389726</v>
      </c>
      <c r="JW17" s="9">
        <v>2019</v>
      </c>
      <c r="JX17" s="6"/>
      <c r="JY17" s="389">
        <v>116.61928589550119</v>
      </c>
      <c r="JZ17" s="390">
        <v>5.4435704536846146</v>
      </c>
      <c r="KA17" s="389">
        <v>119.82072969634014</v>
      </c>
      <c r="KB17" s="390">
        <v>4.964517541137937</v>
      </c>
      <c r="KC17" s="389">
        <v>121.78640444014196</v>
      </c>
      <c r="KD17" s="390">
        <v>-1.169608973394304</v>
      </c>
      <c r="KE17" s="9">
        <v>2019</v>
      </c>
      <c r="KF17" s="6"/>
      <c r="KG17" s="389">
        <v>109.98909266496958</v>
      </c>
      <c r="KH17" s="390">
        <v>-0.11373421338892342</v>
      </c>
      <c r="KI17" s="389">
        <v>115.30918115257522</v>
      </c>
      <c r="KJ17" s="390">
        <v>2.3359790553101334E-2</v>
      </c>
      <c r="KK17" s="389">
        <v>124.17314172646725</v>
      </c>
      <c r="KL17" s="390">
        <v>1.9413895202714144</v>
      </c>
      <c r="KM17" s="9">
        <v>2019</v>
      </c>
      <c r="KN17" s="6"/>
      <c r="KO17" s="389">
        <v>100.19076757851047</v>
      </c>
      <c r="KP17" s="390">
        <v>-13.977362122937862</v>
      </c>
      <c r="KQ17" s="389">
        <v>125.46018100174915</v>
      </c>
      <c r="KR17" s="390">
        <v>1.2609128941078751</v>
      </c>
      <c r="KS17" s="389">
        <v>103.5728917161768</v>
      </c>
      <c r="KT17" s="390">
        <v>-1.804419110169718</v>
      </c>
      <c r="KU17" s="9">
        <v>2019</v>
      </c>
      <c r="KV17" s="6"/>
      <c r="KW17" s="389">
        <v>120.63712278710676</v>
      </c>
      <c r="KX17" s="390">
        <v>5.7187602922777643</v>
      </c>
      <c r="KY17" s="389">
        <v>122.03781015663311</v>
      </c>
      <c r="KZ17" s="390">
        <v>0.3016024084432587</v>
      </c>
      <c r="LA17" s="389">
        <v>123.66149309944323</v>
      </c>
      <c r="LB17" s="390">
        <v>6.3254349027686061</v>
      </c>
      <c r="LC17" s="9">
        <v>2019</v>
      </c>
      <c r="LD17" s="6"/>
      <c r="LE17" s="389">
        <v>139.18133139329007</v>
      </c>
      <c r="LF17" s="390">
        <v>9.4907633461021277</v>
      </c>
      <c r="LG17" s="389">
        <v>123.11755624584019</v>
      </c>
      <c r="LH17" s="390">
        <v>-0.37760342448585504</v>
      </c>
      <c r="LI17" s="389">
        <v>109.76168845759059</v>
      </c>
      <c r="LJ17" s="390">
        <v>-4.9970054738322034</v>
      </c>
      <c r="LK17" s="9">
        <v>2019</v>
      </c>
      <c r="LL17" s="6"/>
      <c r="LM17" s="389">
        <v>136.60105686194291</v>
      </c>
      <c r="LN17" s="390">
        <v>0.64579995859723738</v>
      </c>
      <c r="LO17" s="389">
        <v>111.41277796049224</v>
      </c>
      <c r="LP17" s="390">
        <v>-2.7883046767854296</v>
      </c>
      <c r="LQ17" s="389">
        <v>128.56049769082517</v>
      </c>
      <c r="LR17" s="390">
        <v>8.0668449506465123</v>
      </c>
      <c r="LS17" s="9">
        <v>2019</v>
      </c>
      <c r="LT17" s="6"/>
      <c r="LU17" s="389">
        <v>110.37421865241656</v>
      </c>
      <c r="LV17" s="390">
        <v>0.97217287766279981</v>
      </c>
      <c r="LW17" s="389">
        <v>109.11008730446905</v>
      </c>
      <c r="LX17" s="390">
        <v>-9.6642456383713693</v>
      </c>
      <c r="LY17" s="389">
        <v>96.601206070370395</v>
      </c>
      <c r="LZ17" s="390">
        <v>15.507380336751069</v>
      </c>
      <c r="MA17" s="9">
        <v>2019</v>
      </c>
      <c r="MB17" s="6"/>
      <c r="MC17" s="389">
        <v>138.5318730057613</v>
      </c>
      <c r="MD17" s="390">
        <v>1.9375288848003862</v>
      </c>
      <c r="ME17" s="389">
        <v>105.6450270364079</v>
      </c>
      <c r="MF17" s="390">
        <v>2.9912751754915377</v>
      </c>
      <c r="MG17" s="389">
        <v>132.03582699154757</v>
      </c>
      <c r="MH17" s="390">
        <v>6.1473575177906952</v>
      </c>
      <c r="MI17" s="9">
        <v>2019</v>
      </c>
      <c r="MJ17" s="6"/>
      <c r="MK17" s="389">
        <v>90.678690778731053</v>
      </c>
      <c r="ML17" s="390">
        <v>8.1617035536197164</v>
      </c>
      <c r="MM17" s="389">
        <v>128.08232906011344</v>
      </c>
      <c r="MN17" s="390">
        <v>5.4957774544760696</v>
      </c>
      <c r="MO17" s="389">
        <v>150.23758472361749</v>
      </c>
      <c r="MP17" s="390">
        <v>8.7890371912023824</v>
      </c>
    </row>
    <row r="18" spans="1:354" ht="15" hidden="1" customHeight="1">
      <c r="A18" s="9">
        <v>2020</v>
      </c>
      <c r="B18" s="6"/>
      <c r="C18" s="389">
        <v>90.477610462385258</v>
      </c>
      <c r="D18" s="390">
        <v>-8.9162184969117817</v>
      </c>
      <c r="E18" s="389">
        <v>85.145395852056438</v>
      </c>
      <c r="F18" s="390">
        <v>-8.909077752260913</v>
      </c>
      <c r="G18" s="389">
        <v>95.519550158594726</v>
      </c>
      <c r="H18" s="390">
        <v>-8.9222363237856541</v>
      </c>
      <c r="I18" s="9">
        <v>2020</v>
      </c>
      <c r="J18" s="6"/>
      <c r="K18" s="389">
        <v>95.868492894845403</v>
      </c>
      <c r="L18" s="390">
        <v>-3.6353541237628235</v>
      </c>
      <c r="M18" s="389">
        <v>124.83680946450743</v>
      </c>
      <c r="N18" s="390">
        <v>-4.3025618014802944</v>
      </c>
      <c r="O18" s="389">
        <v>96.795993751109279</v>
      </c>
      <c r="P18" s="390">
        <v>-5.1189311441298599</v>
      </c>
      <c r="Q18" s="9">
        <v>2020</v>
      </c>
      <c r="R18" s="6"/>
      <c r="S18" s="389">
        <v>115.67081290722329</v>
      </c>
      <c r="T18" s="390">
        <v>2.6583312485158501</v>
      </c>
      <c r="U18" s="389">
        <v>119.17846943823116</v>
      </c>
      <c r="V18" s="390">
        <v>-4.9561933260467583</v>
      </c>
      <c r="W18" s="389">
        <v>124.30104202287818</v>
      </c>
      <c r="X18" s="390">
        <v>4.3446679460662239</v>
      </c>
      <c r="Y18" s="9">
        <v>2020</v>
      </c>
      <c r="Z18" s="6"/>
      <c r="AA18" s="389">
        <v>133.44011568327423</v>
      </c>
      <c r="AB18" s="390">
        <v>6.5917130913332613</v>
      </c>
      <c r="AC18" s="389">
        <v>132.28151386072275</v>
      </c>
      <c r="AD18" s="390">
        <v>5.0702743624515563</v>
      </c>
      <c r="AE18" s="389">
        <v>115.97757722536532</v>
      </c>
      <c r="AF18" s="390">
        <v>-2.9651635503827691</v>
      </c>
      <c r="AG18" s="9">
        <v>2020</v>
      </c>
      <c r="AH18" s="6"/>
      <c r="AI18" s="389">
        <v>106.10931996162157</v>
      </c>
      <c r="AJ18" s="390">
        <v>-11.700583072621043</v>
      </c>
      <c r="AK18" s="389">
        <v>146.73538458608479</v>
      </c>
      <c r="AL18" s="390">
        <v>6.4663608482743626</v>
      </c>
      <c r="AM18" s="389">
        <v>118.77773631124899</v>
      </c>
      <c r="AN18" s="390">
        <v>1.005371556439826</v>
      </c>
      <c r="AO18" s="9">
        <v>2020</v>
      </c>
      <c r="AP18" s="6"/>
      <c r="AQ18" s="389">
        <v>122.45253394689252</v>
      </c>
      <c r="AR18" s="390">
        <v>-1.3562668646463436</v>
      </c>
      <c r="AS18" s="389">
        <v>124.04752994474653</v>
      </c>
      <c r="AT18" s="390">
        <v>2.2283994919988004</v>
      </c>
      <c r="AU18" s="389">
        <v>127.40457471375971</v>
      </c>
      <c r="AV18" s="390">
        <v>9.911390323511668</v>
      </c>
      <c r="AW18" s="9">
        <v>2020</v>
      </c>
      <c r="AX18" s="6"/>
      <c r="AY18" s="389">
        <v>134.19264936123167</v>
      </c>
      <c r="AZ18" s="390">
        <v>1.8269946783696582</v>
      </c>
      <c r="BA18" s="389">
        <v>128.10359951681096</v>
      </c>
      <c r="BB18" s="390">
        <v>1.9001499153260113</v>
      </c>
      <c r="BC18" s="389">
        <v>128.28975028476759</v>
      </c>
      <c r="BD18" s="390">
        <v>8.3784092350002624</v>
      </c>
      <c r="BE18" s="9">
        <v>2020</v>
      </c>
      <c r="BF18" s="6"/>
      <c r="BG18" s="389">
        <v>126.87263618080424</v>
      </c>
      <c r="BH18" s="390">
        <v>6.6218805974588264</v>
      </c>
      <c r="BI18" s="389">
        <v>118.69457538839602</v>
      </c>
      <c r="BJ18" s="390">
        <v>0.61770536780538521</v>
      </c>
      <c r="BK18" s="389">
        <v>135.20496711692499</v>
      </c>
      <c r="BL18" s="390">
        <v>2.8614147300010728</v>
      </c>
      <c r="BM18" s="9">
        <v>2020</v>
      </c>
      <c r="BN18" s="6"/>
      <c r="BO18" s="389">
        <v>124.79432038123718</v>
      </c>
      <c r="BP18" s="390">
        <v>2.9381450383865655</v>
      </c>
      <c r="BQ18" s="389">
        <v>99.987116188997462</v>
      </c>
      <c r="BR18" s="390">
        <v>-25.408466262955642</v>
      </c>
      <c r="BS18" s="389">
        <v>112.59608492946006</v>
      </c>
      <c r="BT18" s="390">
        <v>-9.2859874505864184</v>
      </c>
      <c r="BU18" s="9">
        <v>2020</v>
      </c>
      <c r="BV18" s="6"/>
      <c r="BW18" s="389">
        <v>114.54003767204058</v>
      </c>
      <c r="BX18" s="390">
        <v>-6.5073340122080907</v>
      </c>
      <c r="BY18" s="389">
        <v>95.444839151962526</v>
      </c>
      <c r="BZ18" s="390">
        <v>-15.958470642745283</v>
      </c>
      <c r="CA18" s="389">
        <v>93.319309230724116</v>
      </c>
      <c r="CB18" s="390">
        <v>-13.791269451469461</v>
      </c>
      <c r="CC18" s="9">
        <v>2020</v>
      </c>
      <c r="CD18" s="6"/>
      <c r="CE18" s="389">
        <v>102.42463029841345</v>
      </c>
      <c r="CF18" s="390">
        <v>-17.81045198287508</v>
      </c>
      <c r="CG18" s="389">
        <v>89.010027600108685</v>
      </c>
      <c r="CH18" s="390">
        <v>-15.756290636334086</v>
      </c>
      <c r="CI18" s="389">
        <v>118.89459691150664</v>
      </c>
      <c r="CJ18" s="390">
        <v>-12.504070888932631</v>
      </c>
      <c r="CK18" s="9">
        <v>2020</v>
      </c>
      <c r="CL18" s="6"/>
      <c r="CM18" s="389">
        <v>120.41020909313211</v>
      </c>
      <c r="CN18" s="390">
        <v>-14.379759637243737</v>
      </c>
      <c r="CO18" s="389">
        <v>87.032483336847307</v>
      </c>
      <c r="CP18" s="390">
        <v>-23.194681816608991</v>
      </c>
      <c r="CQ18" s="389">
        <v>86.388731111763832</v>
      </c>
      <c r="CR18" s="390">
        <v>-25.65379539506452</v>
      </c>
      <c r="CS18" s="9">
        <v>2020</v>
      </c>
      <c r="CT18" s="6"/>
      <c r="CU18" s="389">
        <v>109.58676724683615</v>
      </c>
      <c r="CV18" s="390">
        <v>-13.592180756242882</v>
      </c>
      <c r="CW18" s="389">
        <v>81.761168188049169</v>
      </c>
      <c r="CX18" s="390">
        <v>-18.519768082971098</v>
      </c>
      <c r="CY18" s="389">
        <v>121.34162830190907</v>
      </c>
      <c r="CZ18" s="390">
        <v>-7.3355326635363554</v>
      </c>
      <c r="DA18" s="9">
        <v>2020</v>
      </c>
      <c r="DB18" s="6"/>
      <c r="DC18" s="389">
        <v>94.815149427021723</v>
      </c>
      <c r="DD18" s="390">
        <v>-10.588591519578813</v>
      </c>
      <c r="DE18" s="389">
        <v>251.91323652751979</v>
      </c>
      <c r="DF18" s="390">
        <v>9.05942490415093</v>
      </c>
      <c r="DG18" s="389">
        <v>101.50193606221698</v>
      </c>
      <c r="DH18" s="390">
        <v>-10.51757703212904</v>
      </c>
      <c r="DI18" s="9">
        <v>2020</v>
      </c>
      <c r="DJ18" s="6"/>
      <c r="DK18" s="389">
        <v>127.78428146381287</v>
      </c>
      <c r="DL18" s="390">
        <v>4.9267886777183634</v>
      </c>
      <c r="DM18" s="389">
        <v>78.922654512398779</v>
      </c>
      <c r="DN18" s="390">
        <v>-25.880699766403964</v>
      </c>
      <c r="DO18" s="389">
        <v>112.31321301472035</v>
      </c>
      <c r="DP18" s="390">
        <v>-8.3714572015551028</v>
      </c>
      <c r="DQ18" s="9">
        <v>2020</v>
      </c>
      <c r="DR18" s="6"/>
      <c r="DS18" s="389">
        <v>129.22487571816893</v>
      </c>
      <c r="DT18" s="390">
        <v>7.8433163130238341</v>
      </c>
      <c r="DU18" s="389">
        <v>108.87759757227343</v>
      </c>
      <c r="DV18" s="390">
        <v>-5.4627910293379784</v>
      </c>
      <c r="DW18" s="389">
        <v>129.19074087388685</v>
      </c>
      <c r="DX18" s="390">
        <v>-3.7983838759596722</v>
      </c>
      <c r="DY18" s="9">
        <v>2020</v>
      </c>
      <c r="DZ18" s="6"/>
      <c r="EA18" s="389">
        <v>101.06083692887391</v>
      </c>
      <c r="EB18" s="390">
        <v>-10.761612911186134</v>
      </c>
      <c r="EC18" s="389">
        <v>102.58268151612219</v>
      </c>
      <c r="ED18" s="390">
        <v>-13.922921511476076</v>
      </c>
      <c r="EE18" s="389">
        <v>114.99029597998795</v>
      </c>
      <c r="EF18" s="390">
        <v>-3.928636940758139</v>
      </c>
      <c r="EG18" s="9">
        <v>2020</v>
      </c>
      <c r="EH18" s="6"/>
      <c r="EI18" s="389">
        <v>127.93896133981654</v>
      </c>
      <c r="EJ18" s="390">
        <v>4.3632175533090134</v>
      </c>
      <c r="EK18" s="389">
        <v>114.58307164928402</v>
      </c>
      <c r="EL18" s="390">
        <v>-1.24793002087074</v>
      </c>
      <c r="EM18" s="389">
        <v>99.724965556914981</v>
      </c>
      <c r="EN18" s="390">
        <v>-15.606548301246747</v>
      </c>
      <c r="EO18" s="9">
        <v>2020</v>
      </c>
      <c r="EP18" s="6"/>
      <c r="EQ18" s="389">
        <v>107.97954254889844</v>
      </c>
      <c r="ER18" s="390">
        <v>-1.4687683982933351</v>
      </c>
      <c r="ES18" s="389">
        <v>106.50972807353368</v>
      </c>
      <c r="ET18" s="390">
        <v>-7.478281321875329</v>
      </c>
      <c r="EU18" s="389">
        <v>110.5759373971873</v>
      </c>
      <c r="EV18" s="390">
        <v>-0.821497318017677</v>
      </c>
      <c r="EW18" s="9">
        <v>2020</v>
      </c>
      <c r="EX18" s="6"/>
      <c r="EY18" s="389">
        <v>94.112528902946167</v>
      </c>
      <c r="EZ18" s="390">
        <v>-9.9828031735853529</v>
      </c>
      <c r="FA18" s="389">
        <v>91.404748014437004</v>
      </c>
      <c r="FB18" s="390">
        <v>-13.847137665789475</v>
      </c>
      <c r="FC18" s="389">
        <v>137.30702520528928</v>
      </c>
      <c r="FD18" s="390">
        <v>-4.7054919572465082</v>
      </c>
      <c r="FE18" s="9">
        <v>2020</v>
      </c>
      <c r="FF18" s="6"/>
      <c r="FG18" s="389">
        <v>119.01792627225701</v>
      </c>
      <c r="FH18" s="390">
        <v>4.9510567817084592</v>
      </c>
      <c r="FI18" s="389">
        <v>138.7514014954196</v>
      </c>
      <c r="FJ18" s="390">
        <v>15.926589258313854</v>
      </c>
      <c r="FK18" s="389">
        <v>104.99142302796282</v>
      </c>
      <c r="FL18" s="390">
        <v>-9.2573074579445489</v>
      </c>
      <c r="FM18" s="9">
        <v>2020</v>
      </c>
      <c r="FN18" s="6"/>
      <c r="FO18" s="389">
        <v>130.29329180797612</v>
      </c>
      <c r="FP18" s="390">
        <v>34.788184260968876</v>
      </c>
      <c r="FQ18" s="389">
        <v>232.39514355508572</v>
      </c>
      <c r="FR18" s="390">
        <v>86.65019519041283</v>
      </c>
      <c r="FS18" s="389">
        <v>119.95091421947275</v>
      </c>
      <c r="FT18" s="390">
        <v>-2.0012273519581498</v>
      </c>
      <c r="FU18" s="9">
        <v>2020</v>
      </c>
      <c r="FV18" s="6"/>
      <c r="FW18" s="389">
        <v>139.25420670527112</v>
      </c>
      <c r="FX18" s="390">
        <v>15.497183874656798</v>
      </c>
      <c r="FY18" s="389">
        <v>116.59821450779772</v>
      </c>
      <c r="FZ18" s="390">
        <v>3.5274512606487747</v>
      </c>
      <c r="GA18" s="389">
        <v>105.92536381675397</v>
      </c>
      <c r="GB18" s="390">
        <v>-9.8274315673565411</v>
      </c>
      <c r="GC18" s="9">
        <v>2020</v>
      </c>
      <c r="GD18" s="6"/>
      <c r="GE18" s="389">
        <v>123.22275534842301</v>
      </c>
      <c r="GF18" s="390">
        <v>6.1783747722086559</v>
      </c>
      <c r="GG18" s="389">
        <v>106.06083498911613</v>
      </c>
      <c r="GH18" s="390">
        <v>-12.010816083554516</v>
      </c>
      <c r="GI18" s="389">
        <v>95.909259726781883</v>
      </c>
      <c r="GJ18" s="390">
        <v>-6.3887348248443914</v>
      </c>
      <c r="GK18" s="9">
        <v>2020</v>
      </c>
      <c r="GL18" s="6"/>
      <c r="GM18" s="389">
        <v>118.76285393561297</v>
      </c>
      <c r="GN18" s="390">
        <v>3.8490071455163957</v>
      </c>
      <c r="GO18" s="389">
        <v>129.95104474589087</v>
      </c>
      <c r="GP18" s="390">
        <v>-2.8324560250407416</v>
      </c>
      <c r="GQ18" s="389">
        <v>115.11097127616698</v>
      </c>
      <c r="GR18" s="390">
        <v>-8.4899057032497609</v>
      </c>
      <c r="GS18" s="9">
        <v>2020</v>
      </c>
      <c r="GT18" s="6"/>
      <c r="GU18" s="389">
        <v>95.646223954584869</v>
      </c>
      <c r="GV18" s="390">
        <v>-20.280772446887823</v>
      </c>
      <c r="GW18" s="389">
        <v>89.532383719784491</v>
      </c>
      <c r="GX18" s="390">
        <v>-21.516716922215707</v>
      </c>
      <c r="GY18" s="389">
        <v>114.0208489024527</v>
      </c>
      <c r="GZ18" s="390">
        <v>-9.2084529355186788</v>
      </c>
      <c r="HA18" s="9">
        <v>2020</v>
      </c>
      <c r="HB18" s="6"/>
      <c r="HC18" s="389">
        <v>95.379616703288264</v>
      </c>
      <c r="HD18" s="390">
        <v>-19.477364130011068</v>
      </c>
      <c r="HE18" s="389">
        <v>113.93138744000863</v>
      </c>
      <c r="HF18" s="390">
        <v>-3.6922325576501152</v>
      </c>
      <c r="HG18" s="389">
        <v>85.275985515203274</v>
      </c>
      <c r="HH18" s="390">
        <v>-23.620446769098351</v>
      </c>
      <c r="HI18" s="9">
        <v>2020</v>
      </c>
      <c r="HJ18" s="6"/>
      <c r="HK18" s="389">
        <v>92.305777475319061</v>
      </c>
      <c r="HL18" s="390">
        <v>-20.345019942012371</v>
      </c>
      <c r="HM18" s="389">
        <v>92.829332073281606</v>
      </c>
      <c r="HN18" s="390">
        <v>-19.341286423860353</v>
      </c>
      <c r="HO18" s="389">
        <v>87.85612591234279</v>
      </c>
      <c r="HP18" s="390">
        <v>-23.808937887911227</v>
      </c>
      <c r="HQ18" s="9">
        <v>2020</v>
      </c>
      <c r="HR18" s="6"/>
      <c r="HS18" s="389">
        <v>105.09250043767945</v>
      </c>
      <c r="HT18" s="390">
        <v>-13.400796810329524</v>
      </c>
      <c r="HU18" s="389">
        <v>125.1129014492732</v>
      </c>
      <c r="HV18" s="390">
        <v>6.972976670415207</v>
      </c>
      <c r="HW18" s="389">
        <v>96.69599982843333</v>
      </c>
      <c r="HX18" s="390">
        <v>-14.922792530289328</v>
      </c>
      <c r="HY18" s="9">
        <v>2020</v>
      </c>
      <c r="HZ18" s="6"/>
      <c r="IA18" s="389">
        <v>97.592202791661748</v>
      </c>
      <c r="IB18" s="390">
        <v>-14.437711757607659</v>
      </c>
      <c r="IC18" s="389">
        <v>106.52733398683922</v>
      </c>
      <c r="ID18" s="390">
        <v>-8.1682568563486058</v>
      </c>
      <c r="IE18" s="389">
        <v>113.33460732665503</v>
      </c>
      <c r="IF18" s="390">
        <v>-0.89249209752520642</v>
      </c>
      <c r="IG18" s="9">
        <v>2020</v>
      </c>
      <c r="IH18" s="6"/>
      <c r="II18" s="389">
        <v>114.99056852446093</v>
      </c>
      <c r="IJ18" s="390">
        <v>-7.6576013812733663</v>
      </c>
      <c r="IK18" s="389">
        <v>99.528350407202609</v>
      </c>
      <c r="IL18" s="390">
        <v>-15.404040722984774</v>
      </c>
      <c r="IM18" s="389">
        <v>89.174056078848039</v>
      </c>
      <c r="IN18" s="390">
        <v>-30.147755008226014</v>
      </c>
      <c r="IO18" s="389">
        <v>119.72675096065934</v>
      </c>
      <c r="IP18" s="390">
        <v>-6.4265500803445121</v>
      </c>
      <c r="IQ18" s="9">
        <v>2020</v>
      </c>
      <c r="IR18" s="6"/>
      <c r="IS18" s="389">
        <v>88.005097728374224</v>
      </c>
      <c r="IT18" s="390">
        <v>-21.843930477648016</v>
      </c>
      <c r="IU18" s="389">
        <v>90.35967385690833</v>
      </c>
      <c r="IV18" s="390">
        <v>-18.688283608106872</v>
      </c>
      <c r="IW18" s="389">
        <v>91.918961675223912</v>
      </c>
      <c r="IX18" s="390">
        <v>-24.610260008793801</v>
      </c>
      <c r="IY18" s="9">
        <v>2020</v>
      </c>
      <c r="IZ18" s="6"/>
      <c r="JA18" s="389">
        <v>110.48115142434524</v>
      </c>
      <c r="JB18" s="390">
        <v>-9.1704664699163772</v>
      </c>
      <c r="JC18" s="389">
        <v>132.87100682764699</v>
      </c>
      <c r="JD18" s="390">
        <v>-1.9360643979380541</v>
      </c>
      <c r="JE18" s="389">
        <v>158.8052950727778</v>
      </c>
      <c r="JF18" s="390">
        <v>4.7814246664099613</v>
      </c>
      <c r="JG18" s="9">
        <v>2020</v>
      </c>
      <c r="JH18" s="6"/>
      <c r="JI18" s="389">
        <v>168.47006170706078</v>
      </c>
      <c r="JJ18" s="390">
        <v>24.088584262891871</v>
      </c>
      <c r="JK18" s="389">
        <v>144.50546290185585</v>
      </c>
      <c r="JL18" s="390">
        <v>8.6517639609777603</v>
      </c>
      <c r="JM18" s="389">
        <v>132.15899965959332</v>
      </c>
      <c r="JN18" s="390">
        <v>18.992798590803091</v>
      </c>
      <c r="JO18" s="9">
        <v>2020</v>
      </c>
      <c r="JP18" s="6"/>
      <c r="JQ18" s="389">
        <v>122.15017019142641</v>
      </c>
      <c r="JR18" s="390">
        <v>1.7551049079103791</v>
      </c>
      <c r="JS18" s="389">
        <v>111.48384433396829</v>
      </c>
      <c r="JT18" s="390">
        <v>3.6541586459738511</v>
      </c>
      <c r="JU18" s="389">
        <v>99.963358546858103</v>
      </c>
      <c r="JV18" s="390">
        <v>-4.3305956981628526</v>
      </c>
      <c r="JW18" s="9">
        <v>2020</v>
      </c>
      <c r="JX18" s="6"/>
      <c r="JY18" s="389">
        <v>111.22898407174044</v>
      </c>
      <c r="JZ18" s="390">
        <v>-4.6221358520329403</v>
      </c>
      <c r="KA18" s="389">
        <v>125.39344758372721</v>
      </c>
      <c r="KB18" s="390">
        <v>4.6508796111573787</v>
      </c>
      <c r="KC18" s="389">
        <v>115.25050302589166</v>
      </c>
      <c r="KD18" s="390">
        <v>-5.3666921560712524</v>
      </c>
      <c r="KE18" s="9">
        <v>2020</v>
      </c>
      <c r="KF18" s="6"/>
      <c r="KG18" s="389">
        <v>122.25735137792532</v>
      </c>
      <c r="KH18" s="390">
        <v>11.154068476885499</v>
      </c>
      <c r="KI18" s="389">
        <v>121.3514470610379</v>
      </c>
      <c r="KJ18" s="390">
        <v>5.2400562106738562</v>
      </c>
      <c r="KK18" s="389">
        <v>106.20636358218748</v>
      </c>
      <c r="KL18" s="390">
        <v>-14.469133900032588</v>
      </c>
      <c r="KM18" s="9">
        <v>2020</v>
      </c>
      <c r="KN18" s="6"/>
      <c r="KO18" s="389">
        <v>76.321670116868162</v>
      </c>
      <c r="KP18" s="390">
        <v>-23.823649662069172</v>
      </c>
      <c r="KQ18" s="389">
        <v>134.98009270587877</v>
      </c>
      <c r="KR18" s="390">
        <v>7.587994555815996</v>
      </c>
      <c r="KS18" s="389">
        <v>101.99793464057485</v>
      </c>
      <c r="KT18" s="390">
        <v>-1.5206267291617621</v>
      </c>
      <c r="KU18" s="9">
        <v>2020</v>
      </c>
      <c r="KV18" s="6"/>
      <c r="KW18" s="389">
        <v>101.9331338517196</v>
      </c>
      <c r="KX18" s="390">
        <v>-15.50433938017143</v>
      </c>
      <c r="KY18" s="389">
        <v>130.29182624296791</v>
      </c>
      <c r="KZ18" s="390">
        <v>6.7634908195590668</v>
      </c>
      <c r="LA18" s="389">
        <v>127.20417237931842</v>
      </c>
      <c r="LB18" s="390">
        <v>2.8648200754185495</v>
      </c>
      <c r="LC18" s="9">
        <v>2020</v>
      </c>
      <c r="LD18" s="6"/>
      <c r="LE18" s="389">
        <v>134.81261358192344</v>
      </c>
      <c r="LF18" s="390">
        <v>-3.138867668266343</v>
      </c>
      <c r="LG18" s="389">
        <v>120.73484682075771</v>
      </c>
      <c r="LH18" s="390">
        <v>-1.9353124751149977</v>
      </c>
      <c r="LI18" s="389">
        <v>85.792561496273208</v>
      </c>
      <c r="LJ18" s="390">
        <v>-21.837425515350475</v>
      </c>
      <c r="LK18" s="9">
        <v>2020</v>
      </c>
      <c r="LL18" s="6"/>
      <c r="LM18" s="389">
        <v>135.37900014699647</v>
      </c>
      <c r="LN18" s="390">
        <v>-0.89461732070017774</v>
      </c>
      <c r="LO18" s="389">
        <v>112.37821570041501</v>
      </c>
      <c r="LP18" s="390">
        <v>0.8665413048628352</v>
      </c>
      <c r="LQ18" s="389">
        <v>124.91889823874739</v>
      </c>
      <c r="LR18" s="390">
        <v>-2.832595950923789</v>
      </c>
      <c r="LS18" s="9">
        <v>2020</v>
      </c>
      <c r="LT18" s="6"/>
      <c r="LU18" s="389">
        <v>113.91383259179918</v>
      </c>
      <c r="LV18" s="390">
        <v>3.2069209482056209</v>
      </c>
      <c r="LW18" s="389">
        <v>125.27750184206826</v>
      </c>
      <c r="LX18" s="390">
        <v>14.817525067581002</v>
      </c>
      <c r="LY18" s="389">
        <v>99.967831180488403</v>
      </c>
      <c r="LZ18" s="390">
        <v>3.4850756497445161</v>
      </c>
      <c r="MA18" s="9">
        <v>2020</v>
      </c>
      <c r="MB18" s="6"/>
      <c r="MC18" s="389">
        <v>132.07234992572859</v>
      </c>
      <c r="MD18" s="390">
        <v>-4.662842521276005</v>
      </c>
      <c r="ME18" s="389">
        <v>87.584540406318396</v>
      </c>
      <c r="MF18" s="390">
        <v>-17.095444183913557</v>
      </c>
      <c r="MG18" s="389">
        <v>106.27794398745004</v>
      </c>
      <c r="MH18" s="390">
        <v>-19.508252866660541</v>
      </c>
      <c r="MI18" s="9">
        <v>2020</v>
      </c>
      <c r="MJ18" s="6"/>
      <c r="MK18" s="389">
        <v>85.025403581972782</v>
      </c>
      <c r="ML18" s="390">
        <v>-6.2344164303751342</v>
      </c>
      <c r="MM18" s="389">
        <v>119.38256670254481</v>
      </c>
      <c r="MN18" s="390">
        <v>-6.7923205499218682</v>
      </c>
      <c r="MO18" s="389">
        <v>161.18548512964531</v>
      </c>
      <c r="MP18" s="390">
        <v>7.2870583124508954</v>
      </c>
    </row>
    <row r="19" spans="1:354" ht="15" hidden="1" customHeight="1">
      <c r="A19" s="9">
        <v>2021</v>
      </c>
      <c r="B19" s="6"/>
      <c r="C19" s="389">
        <v>91.813461085915222</v>
      </c>
      <c r="D19" s="390">
        <v>1.4764433064744935</v>
      </c>
      <c r="E19" s="389">
        <v>80.754627949927524</v>
      </c>
      <c r="F19" s="390">
        <v>-5.1567884066897136</v>
      </c>
      <c r="G19" s="389">
        <v>102.27027384699325</v>
      </c>
      <c r="H19" s="390">
        <v>7.0673738278604219</v>
      </c>
      <c r="I19" s="9">
        <v>2021</v>
      </c>
      <c r="J19" s="6"/>
      <c r="K19" s="389">
        <v>90.732754669046486</v>
      </c>
      <c r="L19" s="390">
        <v>-5.3570657790898224</v>
      </c>
      <c r="M19" s="389">
        <v>106.45901371160319</v>
      </c>
      <c r="N19" s="390">
        <v>-14.721455820391867</v>
      </c>
      <c r="O19" s="389">
        <v>90.041181876811095</v>
      </c>
      <c r="P19" s="390">
        <v>-6.9784002545257948</v>
      </c>
      <c r="Q19" s="9">
        <v>2021</v>
      </c>
      <c r="R19" s="6"/>
      <c r="S19" s="389">
        <v>124.10454900247727</v>
      </c>
      <c r="T19" s="390">
        <v>7.2911531295439858</v>
      </c>
      <c r="U19" s="389">
        <v>130.1214146674802</v>
      </c>
      <c r="V19" s="390">
        <v>9.1819816790990529</v>
      </c>
      <c r="W19" s="389">
        <v>135.11307252647589</v>
      </c>
      <c r="X19" s="390">
        <v>8.6982621606725559</v>
      </c>
      <c r="Y19" s="9">
        <v>2021</v>
      </c>
      <c r="Z19" s="6"/>
      <c r="AA19" s="389">
        <v>142.45264459289635</v>
      </c>
      <c r="AB19" s="390">
        <v>6.7539876321853143</v>
      </c>
      <c r="AC19" s="389">
        <v>136.76034418099377</v>
      </c>
      <c r="AD19" s="390">
        <v>3.3858323733630016</v>
      </c>
      <c r="AE19" s="389">
        <v>139.04019497524772</v>
      </c>
      <c r="AF19" s="390">
        <v>19.885410871333846</v>
      </c>
      <c r="AG19" s="9">
        <v>2021</v>
      </c>
      <c r="AH19" s="6"/>
      <c r="AI19" s="389">
        <v>109.49722427629816</v>
      </c>
      <c r="AJ19" s="390">
        <v>3.1928433015139035</v>
      </c>
      <c r="AK19" s="389">
        <v>170.95938182133364</v>
      </c>
      <c r="AL19" s="390">
        <v>16.508626943378758</v>
      </c>
      <c r="AM19" s="389">
        <v>101.35412558254536</v>
      </c>
      <c r="AN19" s="390">
        <v>-14.669088054554464</v>
      </c>
      <c r="AO19" s="9">
        <v>2021</v>
      </c>
      <c r="AP19" s="6"/>
      <c r="AQ19" s="389">
        <v>149.55525676083678</v>
      </c>
      <c r="AR19" s="390">
        <v>22.133247831113636</v>
      </c>
      <c r="AS19" s="389">
        <v>128.49453890844066</v>
      </c>
      <c r="AT19" s="390">
        <v>3.5849234286849025</v>
      </c>
      <c r="AU19" s="389">
        <v>136.79158925072937</v>
      </c>
      <c r="AV19" s="390">
        <v>7.3678787108386814</v>
      </c>
      <c r="AW19" s="9">
        <v>2021</v>
      </c>
      <c r="AX19" s="6"/>
      <c r="AY19" s="389">
        <v>133.03800116852952</v>
      </c>
      <c r="AZ19" s="390">
        <v>-0.86044071579060244</v>
      </c>
      <c r="BA19" s="389">
        <v>121.3143802729989</v>
      </c>
      <c r="BB19" s="390">
        <v>-5.2997880382909273</v>
      </c>
      <c r="BC19" s="389">
        <v>149.21810977351524</v>
      </c>
      <c r="BD19" s="390">
        <v>16.313352736514418</v>
      </c>
      <c r="BE19" s="9">
        <v>2021</v>
      </c>
      <c r="BF19" s="6"/>
      <c r="BG19" s="389">
        <v>123.78607711075843</v>
      </c>
      <c r="BH19" s="390">
        <v>-2.4328012430097203</v>
      </c>
      <c r="BI19" s="389">
        <v>120.96101440052423</v>
      </c>
      <c r="BJ19" s="390">
        <v>1.9094714351619757</v>
      </c>
      <c r="BK19" s="389">
        <v>170.79579794811767</v>
      </c>
      <c r="BL19" s="390">
        <v>26.323611913173124</v>
      </c>
      <c r="BM19" s="9">
        <v>2021</v>
      </c>
      <c r="BN19" s="6"/>
      <c r="BO19" s="389">
        <v>116.38234140852956</v>
      </c>
      <c r="BP19" s="390">
        <v>-6.7406745331115019</v>
      </c>
      <c r="BQ19" s="389">
        <v>107.66132295716295</v>
      </c>
      <c r="BR19" s="390">
        <v>7.6751956258640064</v>
      </c>
      <c r="BS19" s="389">
        <v>125.26909252438338</v>
      </c>
      <c r="BT19" s="390">
        <v>11.255282635149172</v>
      </c>
      <c r="BU19" s="9">
        <v>2021</v>
      </c>
      <c r="BV19" s="6"/>
      <c r="BW19" s="389">
        <v>123.65132234688447</v>
      </c>
      <c r="BX19" s="390">
        <v>7.9546723224694489</v>
      </c>
      <c r="BY19" s="389">
        <v>83.632605665206171</v>
      </c>
      <c r="BZ19" s="390">
        <v>-12.375979248023569</v>
      </c>
      <c r="CA19" s="389">
        <v>111.9539858356198</v>
      </c>
      <c r="CB19" s="390">
        <v>19.96872539939514</v>
      </c>
      <c r="CC19" s="9">
        <v>2021</v>
      </c>
      <c r="CD19" s="6"/>
      <c r="CE19" s="389">
        <v>124.83897432324939</v>
      </c>
      <c r="CF19" s="390">
        <v>21.883744134132499</v>
      </c>
      <c r="CG19" s="389">
        <v>91.203501899843801</v>
      </c>
      <c r="CH19" s="390">
        <v>2.464300212993578</v>
      </c>
      <c r="CI19" s="389">
        <v>123.14761032134466</v>
      </c>
      <c r="CJ19" s="390">
        <v>3.5771292559270336</v>
      </c>
      <c r="CK19" s="9">
        <v>2021</v>
      </c>
      <c r="CL19" s="6"/>
      <c r="CM19" s="389">
        <v>152.77724550443773</v>
      </c>
      <c r="CN19" s="390">
        <v>26.880641313620757</v>
      </c>
      <c r="CO19" s="389">
        <v>89.581625222002529</v>
      </c>
      <c r="CP19" s="390">
        <v>2.9289545551505398</v>
      </c>
      <c r="CQ19" s="389">
        <v>88.896868829790492</v>
      </c>
      <c r="CR19" s="390">
        <v>2.9033158442642275</v>
      </c>
      <c r="CS19" s="9">
        <v>2021</v>
      </c>
      <c r="CT19" s="6"/>
      <c r="CU19" s="389">
        <v>124.45326082391853</v>
      </c>
      <c r="CV19" s="390">
        <v>13.565956867398683</v>
      </c>
      <c r="CW19" s="389">
        <v>93.000437042657836</v>
      </c>
      <c r="CX19" s="390">
        <v>13.74646314832313</v>
      </c>
      <c r="CY19" s="389">
        <v>129.11060265585408</v>
      </c>
      <c r="CZ19" s="390">
        <v>6.40256312913084</v>
      </c>
      <c r="DA19" s="9">
        <v>2021</v>
      </c>
      <c r="DB19" s="6"/>
      <c r="DC19" s="389">
        <v>81.515855910446547</v>
      </c>
      <c r="DD19" s="390">
        <v>-14.026549129484323</v>
      </c>
      <c r="DE19" s="389">
        <v>278.44896570819526</v>
      </c>
      <c r="DF19" s="390">
        <v>10.53367800217859</v>
      </c>
      <c r="DG19" s="389">
        <v>120.56883287314162</v>
      </c>
      <c r="DH19" s="390">
        <v>18.784761700739708</v>
      </c>
      <c r="DI19" s="9">
        <v>2021</v>
      </c>
      <c r="DJ19" s="6"/>
      <c r="DK19" s="389">
        <v>158.8150267454709</v>
      </c>
      <c r="DL19" s="390">
        <v>24.283695088464839</v>
      </c>
      <c r="DM19" s="389">
        <v>63.948031655887007</v>
      </c>
      <c r="DN19" s="390">
        <v>-18.973795229048278</v>
      </c>
      <c r="DO19" s="389">
        <v>115.30769055365751</v>
      </c>
      <c r="DP19" s="390">
        <v>2.6661845552799548</v>
      </c>
      <c r="DQ19" s="9">
        <v>2021</v>
      </c>
      <c r="DR19" s="6"/>
      <c r="DS19" s="389">
        <v>133.25816857526971</v>
      </c>
      <c r="DT19" s="390">
        <v>3.1211427634855227</v>
      </c>
      <c r="DU19" s="389">
        <v>115.07857466103023</v>
      </c>
      <c r="DV19" s="390">
        <v>5.695365462707386</v>
      </c>
      <c r="DW19" s="389">
        <v>122.5643368299546</v>
      </c>
      <c r="DX19" s="390">
        <v>-5.1291632814466226</v>
      </c>
      <c r="DY19" s="9">
        <v>2021</v>
      </c>
      <c r="DZ19" s="6"/>
      <c r="EA19" s="389">
        <v>112.82447679265299</v>
      </c>
      <c r="EB19" s="390">
        <v>11.640156782056209</v>
      </c>
      <c r="EC19" s="389">
        <v>121.86907686269666</v>
      </c>
      <c r="ED19" s="390">
        <v>18.800829790692646</v>
      </c>
      <c r="EE19" s="389">
        <v>122.46708802524678</v>
      </c>
      <c r="EF19" s="390">
        <v>6.5021069661043782</v>
      </c>
      <c r="EG19" s="9">
        <v>2021</v>
      </c>
      <c r="EH19" s="6"/>
      <c r="EI19" s="389">
        <v>137.2147337657199</v>
      </c>
      <c r="EJ19" s="390">
        <v>7.2501545492980313</v>
      </c>
      <c r="EK19" s="389">
        <v>131.92589383028249</v>
      </c>
      <c r="EL19" s="390">
        <v>15.135588469893179</v>
      </c>
      <c r="EM19" s="389">
        <v>110.11009855828901</v>
      </c>
      <c r="EN19" s="390">
        <v>10.413774467986187</v>
      </c>
      <c r="EO19" s="9">
        <v>2021</v>
      </c>
      <c r="EP19" s="6"/>
      <c r="EQ19" s="389">
        <v>83.687879703450207</v>
      </c>
      <c r="ER19" s="390">
        <v>-22.496541726362452</v>
      </c>
      <c r="ES19" s="389">
        <v>140.87087255782438</v>
      </c>
      <c r="ET19" s="390">
        <v>32.261038597871533</v>
      </c>
      <c r="EU19" s="389">
        <v>83.608014417020925</v>
      </c>
      <c r="EV19" s="390">
        <v>-24.388599920521543</v>
      </c>
      <c r="EW19" s="9">
        <v>2021</v>
      </c>
      <c r="EX19" s="6"/>
      <c r="EY19" s="389">
        <v>93.666823925073629</v>
      </c>
      <c r="EZ19" s="390">
        <v>-0.47358729285892309</v>
      </c>
      <c r="FA19" s="389">
        <v>98.198763307251895</v>
      </c>
      <c r="FB19" s="390">
        <v>7.4328910044605152</v>
      </c>
      <c r="FC19" s="389">
        <v>209.37628233255975</v>
      </c>
      <c r="FD19" s="390">
        <v>52.48766916297177</v>
      </c>
      <c r="FE19" s="9">
        <v>2021</v>
      </c>
      <c r="FF19" s="6"/>
      <c r="FG19" s="389">
        <v>123.14296343576676</v>
      </c>
      <c r="FH19" s="390">
        <v>3.4658956786674366</v>
      </c>
      <c r="FI19" s="389">
        <v>164.83104864392374</v>
      </c>
      <c r="FJ19" s="390">
        <v>18.79595223358163</v>
      </c>
      <c r="FK19" s="389">
        <v>122.89711976132322</v>
      </c>
      <c r="FL19" s="390">
        <v>17.054437607338173</v>
      </c>
      <c r="FM19" s="9">
        <v>2021</v>
      </c>
      <c r="FN19" s="6"/>
      <c r="FO19" s="389">
        <v>112.06933253038137</v>
      </c>
      <c r="FP19" s="390">
        <v>-13.986874554104361</v>
      </c>
      <c r="FQ19" s="389">
        <v>306.94596748010923</v>
      </c>
      <c r="FR19" s="390">
        <v>32.079338141312064</v>
      </c>
      <c r="FS19" s="389">
        <v>131.08792822182522</v>
      </c>
      <c r="FT19" s="390">
        <v>9.284642868144573</v>
      </c>
      <c r="FU19" s="9">
        <v>2021</v>
      </c>
      <c r="FV19" s="6"/>
      <c r="FW19" s="389">
        <v>130.60933560860542</v>
      </c>
      <c r="FX19" s="390">
        <v>-6.2079784167399623</v>
      </c>
      <c r="FY19" s="389">
        <v>153.89392040624315</v>
      </c>
      <c r="FZ19" s="390">
        <v>31.986515450415595</v>
      </c>
      <c r="GA19" s="389">
        <v>103.75792190991915</v>
      </c>
      <c r="GB19" s="390">
        <v>-2.0461972739450687</v>
      </c>
      <c r="GC19" s="9">
        <v>2021</v>
      </c>
      <c r="GD19" s="6"/>
      <c r="GE19" s="389">
        <v>138.50261826565071</v>
      </c>
      <c r="GF19" s="390">
        <v>12.400195786908498</v>
      </c>
      <c r="GG19" s="389">
        <v>129.60355751550952</v>
      </c>
      <c r="GH19" s="390">
        <v>22.197376183969624</v>
      </c>
      <c r="GI19" s="389">
        <v>88.248194887187552</v>
      </c>
      <c r="GJ19" s="390">
        <v>-7.9878260570653197</v>
      </c>
      <c r="GK19" s="9">
        <v>2021</v>
      </c>
      <c r="GL19" s="6"/>
      <c r="GM19" s="389">
        <v>128.91135727523525</v>
      </c>
      <c r="GN19" s="390">
        <v>8.54518311350472</v>
      </c>
      <c r="GO19" s="389">
        <v>117.21478119196638</v>
      </c>
      <c r="GP19" s="390">
        <v>-9.8008165912242191</v>
      </c>
      <c r="GQ19" s="389">
        <v>93.852797941271277</v>
      </c>
      <c r="GR19" s="390">
        <v>-18.467547531932851</v>
      </c>
      <c r="GS19" s="9">
        <v>2021</v>
      </c>
      <c r="GT19" s="6"/>
      <c r="GU19" s="389">
        <v>80.322333963756321</v>
      </c>
      <c r="GV19" s="390">
        <v>-16.021427043585845</v>
      </c>
      <c r="GW19" s="389">
        <v>100.49858390995405</v>
      </c>
      <c r="GX19" s="390">
        <v>12.248305847067826</v>
      </c>
      <c r="GY19" s="389">
        <v>113.71753441184889</v>
      </c>
      <c r="GZ19" s="390">
        <v>-0.26601669214312551</v>
      </c>
      <c r="HA19" s="9">
        <v>2021</v>
      </c>
      <c r="HB19" s="6"/>
      <c r="HC19" s="389">
        <v>95.943062396732557</v>
      </c>
      <c r="HD19" s="390">
        <v>0.59074015279081493</v>
      </c>
      <c r="HE19" s="389">
        <v>143.92909150101951</v>
      </c>
      <c r="HF19" s="390">
        <v>26.329622358725672</v>
      </c>
      <c r="HG19" s="389">
        <v>77.586287686632929</v>
      </c>
      <c r="HH19" s="390">
        <v>-9.0174247557648073</v>
      </c>
      <c r="HI19" s="9">
        <v>2021</v>
      </c>
      <c r="HJ19" s="6"/>
      <c r="HK19" s="389">
        <v>91.367707150365845</v>
      </c>
      <c r="HL19" s="390">
        <v>-1.0162639334293431</v>
      </c>
      <c r="HM19" s="389">
        <v>95.72868415838586</v>
      </c>
      <c r="HN19" s="390">
        <v>3.123314603637823</v>
      </c>
      <c r="HO19" s="389">
        <v>99.458273075996658</v>
      </c>
      <c r="HP19" s="390">
        <v>13.205848816085691</v>
      </c>
      <c r="HQ19" s="9">
        <v>2021</v>
      </c>
      <c r="HR19" s="6"/>
      <c r="HS19" s="389">
        <v>103.13556801948788</v>
      </c>
      <c r="HT19" s="390">
        <v>-1.8621047268278232</v>
      </c>
      <c r="HU19" s="389">
        <v>130.55812281066528</v>
      </c>
      <c r="HV19" s="390">
        <v>4.3522460899844333</v>
      </c>
      <c r="HW19" s="389">
        <v>82.678376404657371</v>
      </c>
      <c r="HX19" s="390">
        <v>-14.496590808975839</v>
      </c>
      <c r="HY19" s="9">
        <v>2021</v>
      </c>
      <c r="HZ19" s="6"/>
      <c r="IA19" s="389">
        <v>94.333543912795804</v>
      </c>
      <c r="IB19" s="390">
        <v>-3.3390565902303422</v>
      </c>
      <c r="IC19" s="389">
        <v>112.73417076370794</v>
      </c>
      <c r="ID19" s="390">
        <v>5.8265203348048829</v>
      </c>
      <c r="IE19" s="389">
        <v>107.51446154509019</v>
      </c>
      <c r="IF19" s="390">
        <v>-5.1353650211977424</v>
      </c>
      <c r="IG19" s="9">
        <v>2021</v>
      </c>
      <c r="IH19" s="6"/>
      <c r="II19" s="389">
        <v>112.70716701522356</v>
      </c>
      <c r="IJ19" s="390">
        <v>-1.985729385059642</v>
      </c>
      <c r="IK19" s="389">
        <v>113.48046812098515</v>
      </c>
      <c r="IL19" s="390">
        <v>14.018234660476068</v>
      </c>
      <c r="IM19" s="389">
        <v>96.699099028173521</v>
      </c>
      <c r="IN19" s="390">
        <v>8.4386011808992976</v>
      </c>
      <c r="IO19" s="389">
        <v>118.92136246401446</v>
      </c>
      <c r="IP19" s="390">
        <v>-0.67268884370670889</v>
      </c>
      <c r="IQ19" s="9">
        <v>2021</v>
      </c>
      <c r="IR19" s="6"/>
      <c r="IS19" s="389">
        <v>93.335814820207176</v>
      </c>
      <c r="IT19" s="390">
        <v>6.057282168228582</v>
      </c>
      <c r="IU19" s="389">
        <v>84.808199017803332</v>
      </c>
      <c r="IV19" s="390">
        <v>-6.1437526300683487</v>
      </c>
      <c r="IW19" s="389">
        <v>108.99671280294673</v>
      </c>
      <c r="IX19" s="390">
        <v>18.579138424195236</v>
      </c>
      <c r="IY19" s="9">
        <v>2021</v>
      </c>
      <c r="IZ19" s="6"/>
      <c r="JA19" s="389">
        <v>122.22185421658985</v>
      </c>
      <c r="JB19" s="390">
        <v>10.62688308447288</v>
      </c>
      <c r="JC19" s="389">
        <v>155.16464932063639</v>
      </c>
      <c r="JD19" s="390">
        <v>16.778410147751416</v>
      </c>
      <c r="JE19" s="389">
        <v>174.63606589009871</v>
      </c>
      <c r="JF19" s="390">
        <v>9.9686668571510353</v>
      </c>
      <c r="JG19" s="9">
        <v>2021</v>
      </c>
      <c r="JH19" s="6"/>
      <c r="JI19" s="389">
        <v>179.27799563793465</v>
      </c>
      <c r="JJ19" s="390">
        <v>6.4153439616273999</v>
      </c>
      <c r="JK19" s="389">
        <v>182.22209141410852</v>
      </c>
      <c r="JL19" s="390">
        <v>26.100486275642581</v>
      </c>
      <c r="JM19" s="389">
        <v>120.89382875691091</v>
      </c>
      <c r="JN19" s="390">
        <v>-8.5239529140645089</v>
      </c>
      <c r="JO19" s="9">
        <v>2021</v>
      </c>
      <c r="JP19" s="6"/>
      <c r="JQ19" s="389">
        <v>107.37565956212414</v>
      </c>
      <c r="JR19" s="390">
        <v>-12.095366388887172</v>
      </c>
      <c r="JS19" s="389">
        <v>113.2007379840158</v>
      </c>
      <c r="JT19" s="390">
        <v>1.5400380748480984</v>
      </c>
      <c r="JU19" s="389">
        <v>121.72020842829126</v>
      </c>
      <c r="JV19" s="390">
        <v>21.764824829524485</v>
      </c>
      <c r="JW19" s="9">
        <v>2021</v>
      </c>
      <c r="JX19" s="6"/>
      <c r="JY19" s="389">
        <v>97.206509336518948</v>
      </c>
      <c r="JZ19" s="390">
        <v>-12.606853197703643</v>
      </c>
      <c r="KA19" s="389">
        <v>155.91365932348106</v>
      </c>
      <c r="KB19" s="390">
        <v>24.339558667429586</v>
      </c>
      <c r="KC19" s="389">
        <v>139.46806206527856</v>
      </c>
      <c r="KD19" s="390">
        <v>21.012974697339317</v>
      </c>
      <c r="KE19" s="9">
        <v>2021</v>
      </c>
      <c r="KF19" s="6"/>
      <c r="KG19" s="389">
        <v>103.39812445548664</v>
      </c>
      <c r="KH19" s="390">
        <v>-15.425842871518228</v>
      </c>
      <c r="KI19" s="389">
        <v>132.56476953669787</v>
      </c>
      <c r="KJ19" s="390">
        <v>9.2403698078852301</v>
      </c>
      <c r="KK19" s="389">
        <v>111.76964792208003</v>
      </c>
      <c r="KL19" s="390">
        <v>5.238183619371739</v>
      </c>
      <c r="KM19" s="9">
        <v>2021</v>
      </c>
      <c r="KN19" s="6"/>
      <c r="KO19" s="389">
        <v>63.531835005265982</v>
      </c>
      <c r="KP19" s="390">
        <v>-16.757802983107737</v>
      </c>
      <c r="KQ19" s="389">
        <v>141.83202178224869</v>
      </c>
      <c r="KR19" s="390">
        <v>5.0762515708892266</v>
      </c>
      <c r="KS19" s="389">
        <v>107.53203611513295</v>
      </c>
      <c r="KT19" s="390">
        <v>5.4256995438774567</v>
      </c>
      <c r="KU19" s="9">
        <v>2021</v>
      </c>
      <c r="KV19" s="6"/>
      <c r="KW19" s="389">
        <v>113.79845213293072</v>
      </c>
      <c r="KX19" s="390">
        <v>11.640295782989838</v>
      </c>
      <c r="KY19" s="389">
        <v>145.98136857852731</v>
      </c>
      <c r="KZ19" s="390">
        <v>12.041846973809058</v>
      </c>
      <c r="LA19" s="389">
        <v>136.1080224511069</v>
      </c>
      <c r="LB19" s="390">
        <v>6.9996525312373592</v>
      </c>
      <c r="LC19" s="9">
        <v>2021</v>
      </c>
      <c r="LD19" s="6"/>
      <c r="LE19" s="389">
        <v>137.5696580575441</v>
      </c>
      <c r="LF19" s="390">
        <v>2.0450938546230617</v>
      </c>
      <c r="LG19" s="389">
        <v>127.91229678825034</v>
      </c>
      <c r="LH19" s="390">
        <v>5.9448039704297173</v>
      </c>
      <c r="LI19" s="389">
        <v>69.736288202914622</v>
      </c>
      <c r="LJ19" s="390">
        <v>-18.71522776954977</v>
      </c>
      <c r="LK19" s="9">
        <v>2021</v>
      </c>
      <c r="LL19" s="6"/>
      <c r="LM19" s="389">
        <v>167.11435049435553</v>
      </c>
      <c r="LN19" s="390">
        <v>23.441856058103809</v>
      </c>
      <c r="LO19" s="389">
        <v>97.281504340649732</v>
      </c>
      <c r="LP19" s="390">
        <v>-13.433841484021286</v>
      </c>
      <c r="LQ19" s="389">
        <v>157.36187800650646</v>
      </c>
      <c r="LR19" s="390">
        <v>25.971234316967326</v>
      </c>
      <c r="LS19" s="9">
        <v>2021</v>
      </c>
      <c r="LT19" s="6"/>
      <c r="LU19" s="389">
        <v>107.60637093060784</v>
      </c>
      <c r="LV19" s="390">
        <v>-5.5370463074432763</v>
      </c>
      <c r="LW19" s="389">
        <v>138.62794504513681</v>
      </c>
      <c r="LX19" s="390">
        <v>10.656696539095151</v>
      </c>
      <c r="LY19" s="389">
        <v>98.626105889067048</v>
      </c>
      <c r="LZ19" s="390">
        <v>-1.3421570474995264</v>
      </c>
      <c r="MA19" s="9">
        <v>2021</v>
      </c>
      <c r="MB19" s="6"/>
      <c r="MC19" s="389">
        <v>134.51032856541948</v>
      </c>
      <c r="MD19" s="390">
        <v>1.8459417440985106</v>
      </c>
      <c r="ME19" s="389">
        <v>92.818409592488123</v>
      </c>
      <c r="MF19" s="390">
        <v>5.9757911178034249</v>
      </c>
      <c r="MG19" s="389">
        <v>101.48225897923605</v>
      </c>
      <c r="MH19" s="390">
        <v>-4.5123991190310448</v>
      </c>
      <c r="MI19" s="9">
        <v>2021</v>
      </c>
      <c r="MJ19" s="6"/>
      <c r="MK19" s="389">
        <v>82.784007871293937</v>
      </c>
      <c r="ML19" s="390">
        <v>-2.6361482759889867</v>
      </c>
      <c r="MM19" s="389">
        <v>117.00828616016535</v>
      </c>
      <c r="MN19" s="390">
        <v>-1.9888000467398541</v>
      </c>
      <c r="MO19" s="389">
        <v>146.97224700299554</v>
      </c>
      <c r="MP19" s="390">
        <v>-8.8179392302090491</v>
      </c>
    </row>
    <row r="20" spans="1:354" ht="15" hidden="1" customHeight="1">
      <c r="A20" s="9">
        <v>2022</v>
      </c>
      <c r="B20" s="6"/>
      <c r="C20" s="389">
        <v>94.482564430650072</v>
      </c>
      <c r="D20" s="390">
        <v>2.907093701910668</v>
      </c>
      <c r="E20" s="389">
        <v>80.542403294080955</v>
      </c>
      <c r="F20" s="390">
        <v>-0.26280184954620722</v>
      </c>
      <c r="G20" s="389">
        <v>107.66385155849319</v>
      </c>
      <c r="H20" s="390">
        <v>5.2738469436087456</v>
      </c>
      <c r="I20" s="9">
        <v>2022</v>
      </c>
      <c r="J20" s="6"/>
      <c r="K20" s="389">
        <v>92.445958252288378</v>
      </c>
      <c r="L20" s="390">
        <v>1.8881864542643996</v>
      </c>
      <c r="M20" s="389">
        <v>95.151011421153498</v>
      </c>
      <c r="N20" s="390">
        <v>-10.621930352542066</v>
      </c>
      <c r="O20" s="389">
        <v>92.121626679740828</v>
      </c>
      <c r="P20" s="390">
        <v>2.3105480842933446</v>
      </c>
      <c r="Q20" s="9">
        <v>2022</v>
      </c>
      <c r="R20" s="6"/>
      <c r="S20" s="389">
        <v>113.56630811263908</v>
      </c>
      <c r="T20" s="390">
        <v>-8.4914219297697429</v>
      </c>
      <c r="U20" s="389">
        <v>161.0044206596983</v>
      </c>
      <c r="V20" s="390">
        <v>23.733991880689516</v>
      </c>
      <c r="W20" s="389">
        <v>144.28807677821729</v>
      </c>
      <c r="X20" s="390">
        <v>6.7906118040084635</v>
      </c>
      <c r="Y20" s="9">
        <v>2022</v>
      </c>
      <c r="Z20" s="6"/>
      <c r="AA20" s="389">
        <v>153.81738052001651</v>
      </c>
      <c r="AB20" s="390">
        <v>7.9779044886098944</v>
      </c>
      <c r="AC20" s="389">
        <v>140.10755408091759</v>
      </c>
      <c r="AD20" s="390">
        <v>2.4475003481228441</v>
      </c>
      <c r="AE20" s="389">
        <v>160.36470312571871</v>
      </c>
      <c r="AF20" s="390">
        <v>15.336937749740102</v>
      </c>
      <c r="AG20" s="9">
        <v>2022</v>
      </c>
      <c r="AH20" s="6"/>
      <c r="AI20" s="389">
        <v>109.42795236499181</v>
      </c>
      <c r="AJ20" s="390">
        <v>-6.3263623132172597E-2</v>
      </c>
      <c r="AK20" s="389">
        <v>182.97179164808753</v>
      </c>
      <c r="AL20" s="390">
        <v>7.0264700882621582</v>
      </c>
      <c r="AM20" s="389">
        <v>94.343987725902764</v>
      </c>
      <c r="AN20" s="390">
        <v>-6.9164800311294385</v>
      </c>
      <c r="AO20" s="9">
        <v>2022</v>
      </c>
      <c r="AP20" s="6"/>
      <c r="AQ20" s="389">
        <v>166.13448485922399</v>
      </c>
      <c r="AR20" s="390">
        <v>11.085687295432265</v>
      </c>
      <c r="AS20" s="389">
        <v>147.90882210452082</v>
      </c>
      <c r="AT20" s="390">
        <v>15.109033707583407</v>
      </c>
      <c r="AU20" s="389">
        <v>156.88520695370934</v>
      </c>
      <c r="AV20" s="390">
        <v>14.68922015822902</v>
      </c>
      <c r="AW20" s="9">
        <v>2022</v>
      </c>
      <c r="AX20" s="6"/>
      <c r="AY20" s="389">
        <v>143.74393902621867</v>
      </c>
      <c r="AZ20" s="390">
        <v>8.0472780436073492</v>
      </c>
      <c r="BA20" s="389">
        <v>116.11325243630876</v>
      </c>
      <c r="BB20" s="390">
        <v>-4.287313527865237</v>
      </c>
      <c r="BC20" s="389">
        <v>148.66343616299255</v>
      </c>
      <c r="BD20" s="390">
        <v>-0.37172003543307142</v>
      </c>
      <c r="BE20" s="9">
        <v>2022</v>
      </c>
      <c r="BF20" s="6"/>
      <c r="BG20" s="389">
        <v>126.57067952462425</v>
      </c>
      <c r="BH20" s="390">
        <v>2.2495279589273025</v>
      </c>
      <c r="BI20" s="389">
        <v>110.56978671011257</v>
      </c>
      <c r="BJ20" s="390">
        <v>-8.5905593152554047</v>
      </c>
      <c r="BK20" s="389">
        <v>198.46497115721695</v>
      </c>
      <c r="BL20" s="390">
        <v>16.200148681353582</v>
      </c>
      <c r="BM20" s="9">
        <v>2022</v>
      </c>
      <c r="BN20" s="6"/>
      <c r="BO20" s="389">
        <v>119.49958246422553</v>
      </c>
      <c r="BP20" s="390">
        <v>2.6784484810747244</v>
      </c>
      <c r="BQ20" s="389">
        <v>129.88540684526504</v>
      </c>
      <c r="BR20" s="390">
        <v>20.642588515231935</v>
      </c>
      <c r="BS20" s="389">
        <v>137.23390872374668</v>
      </c>
      <c r="BT20" s="390">
        <v>9.5512915103415281</v>
      </c>
      <c r="BU20" s="9">
        <v>2022</v>
      </c>
      <c r="BV20" s="6"/>
      <c r="BW20" s="389">
        <v>141.54439182798299</v>
      </c>
      <c r="BX20" s="390">
        <v>14.470584819871405</v>
      </c>
      <c r="BY20" s="389">
        <v>102.15308235986754</v>
      </c>
      <c r="BZ20" s="390">
        <v>22.145043248803702</v>
      </c>
      <c r="CA20" s="389">
        <v>121.38731215506446</v>
      </c>
      <c r="CB20" s="390">
        <v>8.426074560038856</v>
      </c>
      <c r="CC20" s="9">
        <v>2022</v>
      </c>
      <c r="CD20" s="6"/>
      <c r="CE20" s="389">
        <v>135.70805048687095</v>
      </c>
      <c r="CF20" s="390">
        <v>8.7064766612692068</v>
      </c>
      <c r="CG20" s="389">
        <v>85.027093300844953</v>
      </c>
      <c r="CH20" s="390">
        <v>-6.772117813833006</v>
      </c>
      <c r="CI20" s="389">
        <v>124.58432802353893</v>
      </c>
      <c r="CJ20" s="390">
        <v>1.1666630789223262</v>
      </c>
      <c r="CK20" s="9">
        <v>2022</v>
      </c>
      <c r="CL20" s="6"/>
      <c r="CM20" s="389">
        <v>204.04609915284331</v>
      </c>
      <c r="CN20" s="390">
        <v>33.557912030110771</v>
      </c>
      <c r="CO20" s="389">
        <v>93.707206606880973</v>
      </c>
      <c r="CP20" s="390">
        <v>4.605387962826498</v>
      </c>
      <c r="CQ20" s="389">
        <v>108.43951247661109</v>
      </c>
      <c r="CR20" s="390">
        <v>21.983500548527317</v>
      </c>
      <c r="CS20" s="9">
        <v>2022</v>
      </c>
      <c r="CT20" s="6"/>
      <c r="CU20" s="389">
        <v>134.58048946129736</v>
      </c>
      <c r="CV20" s="390">
        <v>8.137375083893744</v>
      </c>
      <c r="CW20" s="389">
        <v>97.39638942209956</v>
      </c>
      <c r="CX20" s="390">
        <v>4.7268083024441836</v>
      </c>
      <c r="CY20" s="389">
        <v>134.42400218693098</v>
      </c>
      <c r="CZ20" s="390">
        <v>4.1153858953317979</v>
      </c>
      <c r="DA20" s="9">
        <v>2022</v>
      </c>
      <c r="DB20" s="6"/>
      <c r="DC20" s="389">
        <v>79.962634570341535</v>
      </c>
      <c r="DD20" s="390">
        <v>-1.9054223534270278</v>
      </c>
      <c r="DE20" s="389">
        <v>351.259745439911</v>
      </c>
      <c r="DF20" s="390">
        <v>26.148698217115623</v>
      </c>
      <c r="DG20" s="389">
        <v>110.952422812855</v>
      </c>
      <c r="DH20" s="390">
        <v>-7.9758672545206366</v>
      </c>
      <c r="DI20" s="9">
        <v>2022</v>
      </c>
      <c r="DJ20" s="6"/>
      <c r="DK20" s="389">
        <v>178.169686224721</v>
      </c>
      <c r="DL20" s="390">
        <v>12.186919509996599</v>
      </c>
      <c r="DM20" s="389">
        <v>57.689325955213889</v>
      </c>
      <c r="DN20" s="390">
        <v>-9.7871748959405949</v>
      </c>
      <c r="DO20" s="389">
        <v>127.34668821689024</v>
      </c>
      <c r="DP20" s="390">
        <v>10.440758639277831</v>
      </c>
      <c r="DQ20" s="9">
        <v>2022</v>
      </c>
      <c r="DR20" s="6"/>
      <c r="DS20" s="389">
        <v>142.70065548184081</v>
      </c>
      <c r="DT20" s="390">
        <v>7.0858597319215022</v>
      </c>
      <c r="DU20" s="389">
        <v>121.56858869453566</v>
      </c>
      <c r="DV20" s="390">
        <v>5.6396371371665737</v>
      </c>
      <c r="DW20" s="389">
        <v>136.30003040304817</v>
      </c>
      <c r="DX20" s="390">
        <v>11.206925218508232</v>
      </c>
      <c r="DY20" s="9">
        <v>2022</v>
      </c>
      <c r="DZ20" s="6"/>
      <c r="EA20" s="389">
        <v>119.84125033958004</v>
      </c>
      <c r="EB20" s="390">
        <v>6.2191944039079061</v>
      </c>
      <c r="EC20" s="389">
        <v>144.39256287178679</v>
      </c>
      <c r="ED20" s="390">
        <v>18.4817072459375</v>
      </c>
      <c r="EE20" s="389">
        <v>122.71326522194271</v>
      </c>
      <c r="EF20" s="390">
        <v>0.20101498342572199</v>
      </c>
      <c r="EG20" s="9">
        <v>2022</v>
      </c>
      <c r="EH20" s="6"/>
      <c r="EI20" s="389">
        <v>137.66238518882696</v>
      </c>
      <c r="EJ20" s="390">
        <v>0.32624151271640756</v>
      </c>
      <c r="EK20" s="389">
        <v>152.50928949154374</v>
      </c>
      <c r="EL20" s="390">
        <v>15.60224082145767</v>
      </c>
      <c r="EM20" s="389">
        <v>110.38053297503866</v>
      </c>
      <c r="EN20" s="390">
        <v>0.24560364606929852</v>
      </c>
      <c r="EO20" s="9">
        <v>2022</v>
      </c>
      <c r="EP20" s="6"/>
      <c r="EQ20" s="389">
        <v>68.204318597348532</v>
      </c>
      <c r="ER20" s="390">
        <v>-18.501557407079744</v>
      </c>
      <c r="ES20" s="389">
        <v>141.04902622737367</v>
      </c>
      <c r="ET20" s="390">
        <v>0.12646593743228607</v>
      </c>
      <c r="EU20" s="389">
        <v>68.369600100409698</v>
      </c>
      <c r="EV20" s="390">
        <v>-18.226021061336183</v>
      </c>
      <c r="EW20" s="9">
        <v>2022</v>
      </c>
      <c r="EX20" s="6"/>
      <c r="EY20" s="389">
        <v>92.498782288909823</v>
      </c>
      <c r="EZ20" s="390">
        <v>-1.2470174467516415</v>
      </c>
      <c r="FA20" s="389">
        <v>92.236883894908388</v>
      </c>
      <c r="FB20" s="390">
        <v>-6.0712367565053</v>
      </c>
      <c r="FC20" s="389">
        <v>240.733667520312</v>
      </c>
      <c r="FD20" s="390">
        <v>14.976569857108359</v>
      </c>
      <c r="FE20" s="9">
        <v>2022</v>
      </c>
      <c r="FF20" s="6"/>
      <c r="FG20" s="389">
        <v>126.21202742342739</v>
      </c>
      <c r="FH20" s="390">
        <v>2.4922771890750255</v>
      </c>
      <c r="FI20" s="389">
        <v>177.80602768996297</v>
      </c>
      <c r="FJ20" s="390">
        <v>7.8716838561577305</v>
      </c>
      <c r="FK20" s="389">
        <v>113.75797166305297</v>
      </c>
      <c r="FL20" s="390">
        <v>-7.4364217127457977</v>
      </c>
      <c r="FM20" s="9">
        <v>2022</v>
      </c>
      <c r="FN20" s="6"/>
      <c r="FO20" s="389">
        <v>118.22664448908741</v>
      </c>
      <c r="FP20" s="390">
        <v>5.4941988318140602</v>
      </c>
      <c r="FQ20" s="389">
        <v>227.85276839854598</v>
      </c>
      <c r="FR20" s="390">
        <v>-25.76779220488983</v>
      </c>
      <c r="FS20" s="389">
        <v>139.49094281529915</v>
      </c>
      <c r="FT20" s="390">
        <v>6.4102123723051534</v>
      </c>
      <c r="FU20" s="9">
        <v>2022</v>
      </c>
      <c r="FV20" s="6"/>
      <c r="FW20" s="389">
        <v>139.99720741475622</v>
      </c>
      <c r="FX20" s="390">
        <v>7.1877494532881343</v>
      </c>
      <c r="FY20" s="389">
        <v>177.63737772105199</v>
      </c>
      <c r="FZ20" s="390">
        <v>15.428456986560477</v>
      </c>
      <c r="GA20" s="389">
        <v>96.243314080224593</v>
      </c>
      <c r="GB20" s="390">
        <v>-7.2424424963123357</v>
      </c>
      <c r="GC20" s="9">
        <v>2022</v>
      </c>
      <c r="GD20" s="6"/>
      <c r="GE20" s="389">
        <v>145.1559629663445</v>
      </c>
      <c r="GF20" s="390">
        <v>4.8037681770986893</v>
      </c>
      <c r="GG20" s="389">
        <v>119.74144147973853</v>
      </c>
      <c r="GH20" s="390">
        <v>-7.6094485559092817</v>
      </c>
      <c r="GI20" s="389">
        <v>76.229096177487961</v>
      </c>
      <c r="GJ20" s="390">
        <v>-13.61965389214393</v>
      </c>
      <c r="GK20" s="9">
        <v>2022</v>
      </c>
      <c r="GL20" s="6"/>
      <c r="GM20" s="389">
        <v>128.28404183244493</v>
      </c>
      <c r="GN20" s="390">
        <v>-0.48662542699861433</v>
      </c>
      <c r="GO20" s="389">
        <v>123.07279999062604</v>
      </c>
      <c r="GP20" s="390">
        <v>4.9976792509349082</v>
      </c>
      <c r="GQ20" s="389">
        <v>103.33069740414885</v>
      </c>
      <c r="GR20" s="390">
        <v>10.098686102899563</v>
      </c>
      <c r="GS20" s="9">
        <v>2022</v>
      </c>
      <c r="GT20" s="6"/>
      <c r="GU20" s="389">
        <v>67.016395466375002</v>
      </c>
      <c r="GV20" s="390">
        <v>-16.565677117133234</v>
      </c>
      <c r="GW20" s="389">
        <v>105.80115155578369</v>
      </c>
      <c r="GX20" s="390">
        <v>5.2762610571515154</v>
      </c>
      <c r="GY20" s="389">
        <v>120.78261345870281</v>
      </c>
      <c r="GZ20" s="390">
        <v>6.2128317179885926</v>
      </c>
      <c r="HA20" s="9">
        <v>2022</v>
      </c>
      <c r="HB20" s="6"/>
      <c r="HC20" s="389">
        <v>102.49040557129182</v>
      </c>
      <c r="HD20" s="390">
        <v>6.8241965713846469</v>
      </c>
      <c r="HE20" s="389">
        <v>178.50202340031285</v>
      </c>
      <c r="HF20" s="390">
        <v>24.02080881546344</v>
      </c>
      <c r="HG20" s="389">
        <v>92.872565186663778</v>
      </c>
      <c r="HH20" s="390">
        <v>19.702292706375317</v>
      </c>
      <c r="HI20" s="9">
        <v>2022</v>
      </c>
      <c r="HJ20" s="6"/>
      <c r="HK20" s="389">
        <v>87.936912609489767</v>
      </c>
      <c r="HL20" s="390">
        <v>-3.754931198207629</v>
      </c>
      <c r="HM20" s="389">
        <v>108.40397883528313</v>
      </c>
      <c r="HN20" s="390">
        <v>13.240853343315166</v>
      </c>
      <c r="HO20" s="389">
        <v>95.737636176237118</v>
      </c>
      <c r="HP20" s="390">
        <v>-3.7409023751262822</v>
      </c>
      <c r="HQ20" s="9">
        <v>2022</v>
      </c>
      <c r="HR20" s="6"/>
      <c r="HS20" s="389">
        <v>107.61081534140784</v>
      </c>
      <c r="HT20" s="390">
        <v>4.3391890963109176</v>
      </c>
      <c r="HU20" s="389">
        <v>141.27380000743858</v>
      </c>
      <c r="HV20" s="390">
        <v>8.2075913517178236</v>
      </c>
      <c r="HW20" s="389">
        <v>81.741013116059079</v>
      </c>
      <c r="HX20" s="390">
        <v>-1.1337466086785497</v>
      </c>
      <c r="HY20" s="9">
        <v>2022</v>
      </c>
      <c r="HZ20" s="6"/>
      <c r="IA20" s="389">
        <v>100.19764902176291</v>
      </c>
      <c r="IB20" s="390">
        <v>6.2163519631871793</v>
      </c>
      <c r="IC20" s="389">
        <v>120.9555272742641</v>
      </c>
      <c r="ID20" s="390">
        <v>7.2926925836783028</v>
      </c>
      <c r="IE20" s="389">
        <v>104.88936479167556</v>
      </c>
      <c r="IF20" s="390">
        <v>-2.4416220066485579</v>
      </c>
      <c r="IG20" s="9">
        <v>2022</v>
      </c>
      <c r="IH20" s="6"/>
      <c r="II20" s="389">
        <v>121.38314595195089</v>
      </c>
      <c r="IJ20" s="390">
        <v>7.6978058862533913</v>
      </c>
      <c r="IK20" s="389">
        <v>131.49707808251009</v>
      </c>
      <c r="IL20" s="390">
        <v>15.876397286550542</v>
      </c>
      <c r="IM20" s="389">
        <v>101.07463671634775</v>
      </c>
      <c r="IN20" s="390">
        <v>4.5249001615820674</v>
      </c>
      <c r="IO20" s="389">
        <v>141.79364073654466</v>
      </c>
      <c r="IP20" s="390">
        <v>19.233111527334998</v>
      </c>
      <c r="IQ20" s="9">
        <v>2022</v>
      </c>
      <c r="IR20" s="6"/>
      <c r="IS20" s="389">
        <v>89.553018532686664</v>
      </c>
      <c r="IT20" s="390">
        <v>-4.0528882667466064</v>
      </c>
      <c r="IU20" s="389">
        <v>92.461664278006651</v>
      </c>
      <c r="IV20" s="390">
        <v>9.0244402650228039</v>
      </c>
      <c r="IW20" s="389">
        <v>97.281028669748295</v>
      </c>
      <c r="IX20" s="390">
        <v>-10.748658222729176</v>
      </c>
      <c r="IY20" s="9">
        <v>2022</v>
      </c>
      <c r="IZ20" s="6"/>
      <c r="JA20" s="389">
        <v>141.54402598588203</v>
      </c>
      <c r="JB20" s="390">
        <v>15.809097229903983</v>
      </c>
      <c r="JC20" s="389">
        <v>176.76734214985595</v>
      </c>
      <c r="JD20" s="390">
        <v>13.922432025466819</v>
      </c>
      <c r="JE20" s="389">
        <v>204.35972147525487</v>
      </c>
      <c r="JF20" s="390">
        <v>17.020341951508328</v>
      </c>
      <c r="JG20" s="9">
        <v>2022</v>
      </c>
      <c r="JH20" s="6"/>
      <c r="JI20" s="389">
        <v>154.2453079473803</v>
      </c>
      <c r="JJ20" s="390">
        <v>-13.963056426127025</v>
      </c>
      <c r="JK20" s="389">
        <v>240.6949437622693</v>
      </c>
      <c r="JL20" s="390">
        <v>32.088783469880383</v>
      </c>
      <c r="JM20" s="389">
        <v>118.81782106705138</v>
      </c>
      <c r="JN20" s="390">
        <v>-1.7172156024885936</v>
      </c>
      <c r="JO20" s="9">
        <v>2022</v>
      </c>
      <c r="JP20" s="6"/>
      <c r="JQ20" s="389">
        <v>111.85555396505208</v>
      </c>
      <c r="JR20" s="390">
        <v>4.1721693922038412</v>
      </c>
      <c r="JS20" s="389">
        <v>128.97230681705753</v>
      </c>
      <c r="JT20" s="390">
        <v>13.932390471931996</v>
      </c>
      <c r="JU20" s="389">
        <v>123.39035746389686</v>
      </c>
      <c r="JV20" s="390">
        <v>1.3721214062737346</v>
      </c>
      <c r="JW20" s="9">
        <v>2022</v>
      </c>
      <c r="JX20" s="6"/>
      <c r="JY20" s="389">
        <v>95.405621285785116</v>
      </c>
      <c r="JZ20" s="390">
        <v>-1.8526414157094564</v>
      </c>
      <c r="KA20" s="389">
        <v>182.97414245068475</v>
      </c>
      <c r="KB20" s="390">
        <v>17.356069535293315</v>
      </c>
      <c r="KC20" s="389">
        <v>172.24301420136769</v>
      </c>
      <c r="KD20" s="390">
        <v>23.499969563460837</v>
      </c>
      <c r="KE20" s="9">
        <v>2022</v>
      </c>
      <c r="KF20" s="6"/>
      <c r="KG20" s="389">
        <v>86.511856415069815</v>
      </c>
      <c r="KH20" s="390">
        <v>-16.331309807932186</v>
      </c>
      <c r="KI20" s="389">
        <v>144.77828572545801</v>
      </c>
      <c r="KJ20" s="390">
        <v>9.2132443872118444</v>
      </c>
      <c r="KK20" s="389">
        <v>111.97906701495229</v>
      </c>
      <c r="KL20" s="390">
        <v>0.18736669280579576</v>
      </c>
      <c r="KM20" s="9">
        <v>2022</v>
      </c>
      <c r="KN20" s="6"/>
      <c r="KO20" s="389">
        <v>45.232629531563013</v>
      </c>
      <c r="KP20" s="390">
        <v>-28.803206254291567</v>
      </c>
      <c r="KQ20" s="389">
        <v>156.35047892917501</v>
      </c>
      <c r="KR20" s="390">
        <v>10.236374666657539</v>
      </c>
      <c r="KS20" s="389">
        <v>102.54432626776183</v>
      </c>
      <c r="KT20" s="390">
        <v>-4.6383478148138551</v>
      </c>
      <c r="KU20" s="9">
        <v>2022</v>
      </c>
      <c r="KV20" s="6"/>
      <c r="KW20" s="389">
        <v>128.78318319262166</v>
      </c>
      <c r="KX20" s="390">
        <v>13.167781089137236</v>
      </c>
      <c r="KY20" s="389">
        <v>165.41161719774939</v>
      </c>
      <c r="KZ20" s="390">
        <v>13.310087998503747</v>
      </c>
      <c r="LA20" s="389">
        <v>142.57426370086222</v>
      </c>
      <c r="LB20" s="390">
        <v>4.7508156634030314</v>
      </c>
      <c r="LC20" s="9">
        <v>2022</v>
      </c>
      <c r="LD20" s="6"/>
      <c r="LE20" s="389">
        <v>145.4214693440392</v>
      </c>
      <c r="LF20" s="390">
        <v>5.7075167572276513</v>
      </c>
      <c r="LG20" s="389">
        <v>114.44003335589851</v>
      </c>
      <c r="LH20" s="390">
        <v>-10.532422425854961</v>
      </c>
      <c r="LI20" s="389">
        <v>62.320915571566672</v>
      </c>
      <c r="LJ20" s="390">
        <v>-10.633448986804581</v>
      </c>
      <c r="LK20" s="9">
        <v>2022</v>
      </c>
      <c r="LL20" s="6"/>
      <c r="LM20" s="389">
        <v>198.62754455252926</v>
      </c>
      <c r="LN20" s="390">
        <v>18.857263882456408</v>
      </c>
      <c r="LO20" s="389">
        <v>88.263302136886196</v>
      </c>
      <c r="LP20" s="390">
        <v>-9.2702125289763018</v>
      </c>
      <c r="LQ20" s="389">
        <v>174.62107431809821</v>
      </c>
      <c r="LR20" s="390">
        <v>10.967838291100037</v>
      </c>
      <c r="LS20" s="9">
        <v>2022</v>
      </c>
      <c r="LT20" s="6"/>
      <c r="LU20" s="389">
        <v>108.58920902720922</v>
      </c>
      <c r="LV20" s="390">
        <v>0.91336422565089492</v>
      </c>
      <c r="LW20" s="389">
        <v>132.09443679198591</v>
      </c>
      <c r="LX20" s="390">
        <v>-4.7129806699678198</v>
      </c>
      <c r="LY20" s="389">
        <v>136.83002572031319</v>
      </c>
      <c r="LZ20" s="390">
        <v>38.736113006648822</v>
      </c>
      <c r="MA20" s="9">
        <v>2022</v>
      </c>
      <c r="MB20" s="6"/>
      <c r="MC20" s="389">
        <v>154.26396753634918</v>
      </c>
      <c r="MD20" s="390">
        <v>14.685592683927212</v>
      </c>
      <c r="ME20" s="389">
        <v>99.710020534345801</v>
      </c>
      <c r="MF20" s="390">
        <v>7.4248319618001943</v>
      </c>
      <c r="MG20" s="389">
        <v>102.86856336835935</v>
      </c>
      <c r="MH20" s="390">
        <v>1.3660559028420494</v>
      </c>
      <c r="MI20" s="9">
        <v>2022</v>
      </c>
      <c r="MJ20" s="6"/>
      <c r="MK20" s="389">
        <v>97.110270474734804</v>
      </c>
      <c r="ML20" s="390">
        <v>17.305591951665605</v>
      </c>
      <c r="MM20" s="389">
        <v>123.99290060276205</v>
      </c>
      <c r="MN20" s="390">
        <v>5.9693331744350928</v>
      </c>
      <c r="MO20" s="389">
        <v>161.60258430228473</v>
      </c>
      <c r="MP20" s="390">
        <v>9.9544897745157215</v>
      </c>
    </row>
    <row r="21" spans="1:354" ht="15" customHeight="1">
      <c r="A21" s="9">
        <v>2023</v>
      </c>
      <c r="B21" s="6"/>
      <c r="C21" s="389">
        <v>94.689925046788701</v>
      </c>
      <c r="D21" s="389">
        <v>0.21946971633144585</v>
      </c>
      <c r="E21" s="389">
        <v>80.332861880844462</v>
      </c>
      <c r="F21" s="389">
        <v>-0.26016285169862385</v>
      </c>
      <c r="G21" s="389">
        <v>108.26541890578348</v>
      </c>
      <c r="H21" s="389">
        <v>0.55874589157110677</v>
      </c>
      <c r="I21" s="9">
        <v>2023</v>
      </c>
      <c r="J21" s="6"/>
      <c r="K21" s="389">
        <v>92.945642113998531</v>
      </c>
      <c r="L21" s="389">
        <v>0.54051455699826079</v>
      </c>
      <c r="M21" s="389">
        <v>104.77549710398569</v>
      </c>
      <c r="N21" s="389">
        <v>10.114958883865867</v>
      </c>
      <c r="O21" s="389">
        <v>92.995134308975665</v>
      </c>
      <c r="P21" s="389">
        <v>0.94821125149209706</v>
      </c>
      <c r="Q21" s="9">
        <v>2023</v>
      </c>
      <c r="R21" s="6"/>
      <c r="S21" s="389">
        <v>96.346471769220784</v>
      </c>
      <c r="T21" s="389">
        <v>-15.162803677952667</v>
      </c>
      <c r="U21" s="389">
        <v>176.27951400199234</v>
      </c>
      <c r="V21" s="389">
        <v>9.4873751165998925</v>
      </c>
      <c r="W21" s="389">
        <v>147.63015105152633</v>
      </c>
      <c r="X21" s="389">
        <v>2.3162511746872099</v>
      </c>
      <c r="Y21" s="9">
        <v>2023</v>
      </c>
      <c r="Z21" s="6"/>
      <c r="AA21" s="389">
        <v>156.90710674450816</v>
      </c>
      <c r="AB21" s="389">
        <v>2.0086977258656304</v>
      </c>
      <c r="AC21" s="389">
        <v>129.84102920986484</v>
      </c>
      <c r="AD21" s="389">
        <v>-7.3276026681069766</v>
      </c>
      <c r="AE21" s="389">
        <v>174.93486091873339</v>
      </c>
      <c r="AF21" s="389">
        <v>9.0856388650514504</v>
      </c>
      <c r="AG21" s="9">
        <v>2023</v>
      </c>
      <c r="AH21" s="6"/>
      <c r="AI21" s="389">
        <v>102.56915717330573</v>
      </c>
      <c r="AJ21" s="389">
        <v>-6.267863962956099</v>
      </c>
      <c r="AK21" s="389">
        <v>196.24082165023302</v>
      </c>
      <c r="AL21" s="389">
        <v>7.2519539119265062</v>
      </c>
      <c r="AM21" s="389">
        <v>80.505087168211048</v>
      </c>
      <c r="AN21" s="389">
        <v>-14.66855587861923</v>
      </c>
      <c r="AO21" s="9">
        <v>2023</v>
      </c>
      <c r="AP21" s="6"/>
      <c r="AQ21" s="389">
        <v>154.61838961743848</v>
      </c>
      <c r="AR21" s="389">
        <v>-6.9317909833974625</v>
      </c>
      <c r="AS21" s="389">
        <v>158.03291940930697</v>
      </c>
      <c r="AT21" s="389">
        <v>6.8448231557356962</v>
      </c>
      <c r="AU21" s="389">
        <v>164.78951236547866</v>
      </c>
      <c r="AV21" s="389">
        <v>5.0382732478413885</v>
      </c>
      <c r="AW21" s="9">
        <v>2023</v>
      </c>
      <c r="AX21" s="6"/>
      <c r="AY21" s="389">
        <v>152.64811756622112</v>
      </c>
      <c r="AZ21" s="389">
        <v>6.1944723376325044</v>
      </c>
      <c r="BA21" s="389">
        <v>105.10216644376032</v>
      </c>
      <c r="BB21" s="389">
        <v>-9.4830570684326574</v>
      </c>
      <c r="BC21" s="389">
        <v>148.88742668116055</v>
      </c>
      <c r="BD21" s="389">
        <v>0.15066954185185466</v>
      </c>
      <c r="BE21" s="9">
        <v>2023</v>
      </c>
      <c r="BF21" s="6"/>
      <c r="BG21" s="389">
        <v>140.06253987857158</v>
      </c>
      <c r="BH21" s="389">
        <v>10.659546432570494</v>
      </c>
      <c r="BI21" s="389">
        <v>111.79699041779035</v>
      </c>
      <c r="BJ21" s="389">
        <v>1.1098906348578055</v>
      </c>
      <c r="BK21" s="389">
        <v>226.68302940321618</v>
      </c>
      <c r="BL21" s="389">
        <v>14.218155517048842</v>
      </c>
      <c r="BM21" s="9">
        <v>2023</v>
      </c>
      <c r="BN21" s="6"/>
      <c r="BO21" s="389">
        <v>128.81108800782636</v>
      </c>
      <c r="BP21" s="389">
        <v>7.7920820739172143</v>
      </c>
      <c r="BQ21" s="389">
        <v>125.09281261386441</v>
      </c>
      <c r="BR21" s="389">
        <v>-3.6898635095397196</v>
      </c>
      <c r="BS21" s="389">
        <v>143.24928633302738</v>
      </c>
      <c r="BT21" s="389">
        <v>4.3833026875228995</v>
      </c>
      <c r="BU21" s="9">
        <v>2023</v>
      </c>
      <c r="BV21" s="6"/>
      <c r="BW21" s="389">
        <v>146.19546043239075</v>
      </c>
      <c r="BX21" s="389">
        <v>3.2859434021660974</v>
      </c>
      <c r="BY21" s="389">
        <v>116.35026185379758</v>
      </c>
      <c r="BZ21" s="389">
        <v>13.897945285601708</v>
      </c>
      <c r="CA21" s="389">
        <v>133.38149804248329</v>
      </c>
      <c r="CB21" s="389">
        <v>9.8809222104671193</v>
      </c>
      <c r="CC21" s="9">
        <v>2023</v>
      </c>
      <c r="CD21" s="6"/>
      <c r="CE21" s="389">
        <v>114.25639583241792</v>
      </c>
      <c r="CF21" s="389">
        <v>-15.807208619895661</v>
      </c>
      <c r="CG21" s="389">
        <v>69.642469737992172</v>
      </c>
      <c r="CH21" s="389">
        <v>-18.093789832869533</v>
      </c>
      <c r="CI21" s="389">
        <v>129.32331046663504</v>
      </c>
      <c r="CJ21" s="389">
        <v>3.8038351358292317</v>
      </c>
      <c r="CK21" s="9">
        <v>2023</v>
      </c>
      <c r="CL21" s="6"/>
      <c r="CM21" s="389">
        <v>221.35430060618032</v>
      </c>
      <c r="CN21" s="389">
        <v>8.4824956346615039</v>
      </c>
      <c r="CO21" s="389">
        <v>88.238800537288739</v>
      </c>
      <c r="CP21" s="389">
        <v>-5.8356302226926999</v>
      </c>
      <c r="CQ21" s="389">
        <v>125.30345860396278</v>
      </c>
      <c r="CR21" s="389">
        <v>15.551477263408955</v>
      </c>
      <c r="CS21" s="9">
        <v>2023</v>
      </c>
      <c r="CT21" s="6"/>
      <c r="CU21" s="389">
        <v>127.88005781006497</v>
      </c>
      <c r="CV21" s="389">
        <v>-4.9787541106835533</v>
      </c>
      <c r="CW21" s="389">
        <v>82.544894442925496</v>
      </c>
      <c r="CX21" s="389">
        <v>-15.2485067129236</v>
      </c>
      <c r="CY21" s="389">
        <v>150.412784013352</v>
      </c>
      <c r="CZ21" s="389">
        <v>11.894290875365328</v>
      </c>
      <c r="DA21" s="9">
        <v>2023</v>
      </c>
      <c r="DB21" s="6"/>
      <c r="DC21" s="389">
        <v>76.730252955794313</v>
      </c>
      <c r="DD21" s="389">
        <v>-4.0423650770332671</v>
      </c>
      <c r="DE21" s="389">
        <v>325.26885589088306</v>
      </c>
      <c r="DF21" s="389">
        <v>-7.3993362138543404</v>
      </c>
      <c r="DG21" s="389">
        <v>103.70285965992281</v>
      </c>
      <c r="DH21" s="389">
        <v>-6.5339385739779061</v>
      </c>
      <c r="DI21" s="9">
        <v>2023</v>
      </c>
      <c r="DJ21" s="6"/>
      <c r="DK21" s="389">
        <v>180.18537837585049</v>
      </c>
      <c r="DL21" s="389">
        <v>1.1313328287434672</v>
      </c>
      <c r="DM21" s="389">
        <v>55.02687851015164</v>
      </c>
      <c r="DN21" s="389">
        <v>-4.6151474314835923</v>
      </c>
      <c r="DO21" s="389">
        <v>132.9979926993494</v>
      </c>
      <c r="DP21" s="389">
        <v>4.4377318025217392</v>
      </c>
      <c r="DQ21" s="9">
        <v>2023</v>
      </c>
      <c r="DR21" s="6"/>
      <c r="DS21" s="389">
        <v>167.54784412382944</v>
      </c>
      <c r="DT21" s="389">
        <v>17.412105472178794</v>
      </c>
      <c r="DU21" s="389">
        <v>130.97630861329336</v>
      </c>
      <c r="DV21" s="389">
        <v>7.7386107873608694</v>
      </c>
      <c r="DW21" s="389">
        <v>137.52407607619119</v>
      </c>
      <c r="DX21" s="389">
        <v>0.8980523845251156</v>
      </c>
      <c r="DY21" s="9">
        <v>2023</v>
      </c>
      <c r="DZ21" s="6"/>
      <c r="EA21" s="389">
        <v>118.25560482211885</v>
      </c>
      <c r="EB21" s="389">
        <v>-1.3231216404769839</v>
      </c>
      <c r="EC21" s="389">
        <v>147.10670746052969</v>
      </c>
      <c r="ED21" s="389">
        <v>1.8796983270896703</v>
      </c>
      <c r="EE21" s="389">
        <v>130.65462179334071</v>
      </c>
      <c r="EF21" s="389">
        <v>6.4714736072217107</v>
      </c>
      <c r="EG21" s="9">
        <v>2023</v>
      </c>
      <c r="EH21" s="6"/>
      <c r="EI21" s="389">
        <v>142.40342394418784</v>
      </c>
      <c r="EJ21" s="389">
        <v>3.4439609257516111</v>
      </c>
      <c r="EK21" s="389">
        <v>152.35649052926848</v>
      </c>
      <c r="EL21" s="389">
        <v>-0.10018993779637242</v>
      </c>
      <c r="EM21" s="389">
        <v>120.07471515959499</v>
      </c>
      <c r="EN21" s="389">
        <v>8.782510759164893</v>
      </c>
      <c r="EO21" s="9">
        <v>2023</v>
      </c>
      <c r="EP21" s="6"/>
      <c r="EQ21" s="389">
        <v>70.012527663775359</v>
      </c>
      <c r="ER21" s="389">
        <v>2.6511650634643473</v>
      </c>
      <c r="ES21" s="389">
        <v>158.38621034497439</v>
      </c>
      <c r="ET21" s="389">
        <v>12.291601424920756</v>
      </c>
      <c r="EU21" s="389">
        <v>50.002688903686725</v>
      </c>
      <c r="EV21" s="389">
        <v>-26.864148934246742</v>
      </c>
      <c r="EW21" s="9">
        <v>2023</v>
      </c>
      <c r="EX21" s="6"/>
      <c r="EY21" s="389">
        <v>91.070962338945108</v>
      </c>
      <c r="EZ21" s="389">
        <v>-1.5436094558575633</v>
      </c>
      <c r="FA21" s="389">
        <v>103.02366689308747</v>
      </c>
      <c r="FB21" s="389">
        <v>11.694652445619454</v>
      </c>
      <c r="FC21" s="389">
        <v>261.18520868099881</v>
      </c>
      <c r="FD21" s="389">
        <v>8.4955051660820118</v>
      </c>
      <c r="FE21" s="9">
        <v>2023</v>
      </c>
      <c r="FF21" s="6"/>
      <c r="FG21" s="389">
        <v>118.86292066740812</v>
      </c>
      <c r="FH21" s="389">
        <v>-5.8228260064025648</v>
      </c>
      <c r="FI21" s="389">
        <v>176.93719993935187</v>
      </c>
      <c r="FJ21" s="389">
        <v>-0.48863796233391099</v>
      </c>
      <c r="FK21" s="389">
        <v>102.54493690402286</v>
      </c>
      <c r="FL21" s="389">
        <v>-9.8569221964001912</v>
      </c>
      <c r="FM21" s="9">
        <v>2023</v>
      </c>
      <c r="FN21" s="6"/>
      <c r="FO21" s="389">
        <v>106.46851121069621</v>
      </c>
      <c r="FP21" s="389">
        <v>-9.9454174050220132</v>
      </c>
      <c r="FQ21" s="389">
        <v>208.7871240106208</v>
      </c>
      <c r="FR21" s="389">
        <v>-8.3675280848801208</v>
      </c>
      <c r="FS21" s="389">
        <v>133.78241310813956</v>
      </c>
      <c r="FT21" s="389">
        <v>-4.0924016942937271</v>
      </c>
      <c r="FU21" s="9">
        <v>2023</v>
      </c>
      <c r="FV21" s="6"/>
      <c r="FW21" s="389">
        <v>141.80388569293493</v>
      </c>
      <c r="FX21" s="389">
        <v>1.290510226269177</v>
      </c>
      <c r="FY21" s="389">
        <v>155.35812466361463</v>
      </c>
      <c r="FZ21" s="389">
        <v>-12.54198488137051</v>
      </c>
      <c r="GA21" s="389">
        <v>106.31069070188153</v>
      </c>
      <c r="GB21" s="389">
        <v>10.460338692478061</v>
      </c>
      <c r="GC21" s="9">
        <v>2023</v>
      </c>
      <c r="GD21" s="6"/>
      <c r="GE21" s="389">
        <v>144.68059293668514</v>
      </c>
      <c r="GF21" s="389">
        <v>-0.32748915025253211</v>
      </c>
      <c r="GG21" s="389">
        <v>106.15228206003525</v>
      </c>
      <c r="GH21" s="389">
        <v>-11.348752154451645</v>
      </c>
      <c r="GI21" s="389">
        <v>69.582735365033002</v>
      </c>
      <c r="GJ21" s="389">
        <v>-8.718929051683773</v>
      </c>
      <c r="GK21" s="9">
        <v>2023</v>
      </c>
      <c r="GL21" s="6"/>
      <c r="GM21" s="389">
        <v>128.25612520312276</v>
      </c>
      <c r="GN21" s="389">
        <v>-2.1761576049044606E-2</v>
      </c>
      <c r="GO21" s="389">
        <v>131.05143756379098</v>
      </c>
      <c r="GP21" s="389">
        <v>6.4828602045071193</v>
      </c>
      <c r="GQ21" s="389">
        <v>97.928917017883052</v>
      </c>
      <c r="GR21" s="389">
        <v>-5.2276627584717232</v>
      </c>
      <c r="GS21" s="9">
        <v>2023</v>
      </c>
      <c r="GT21" s="6"/>
      <c r="GU21" s="389">
        <v>73.870522212571132</v>
      </c>
      <c r="GV21" s="389">
        <v>10.227537154896879</v>
      </c>
      <c r="GW21" s="389">
        <v>90.661519337125753</v>
      </c>
      <c r="GX21" s="389">
        <v>-14.309515535542687</v>
      </c>
      <c r="GY21" s="389">
        <v>134.39304373025695</v>
      </c>
      <c r="GZ21" s="389">
        <v>11.268534337690681</v>
      </c>
      <c r="HA21" s="9">
        <v>2023</v>
      </c>
      <c r="HB21" s="6"/>
      <c r="HC21" s="389">
        <v>125.63137595827423</v>
      </c>
      <c r="HD21" s="389">
        <v>22.578669933046243</v>
      </c>
      <c r="HE21" s="389">
        <v>186.77575451576567</v>
      </c>
      <c r="HF21" s="389">
        <v>4.6350909406208416</v>
      </c>
      <c r="HG21" s="389">
        <v>94.798259773558854</v>
      </c>
      <c r="HH21" s="389">
        <v>2.0734805623432919</v>
      </c>
      <c r="HI21" s="9">
        <v>2023</v>
      </c>
      <c r="HJ21" s="6"/>
      <c r="HK21" s="389">
        <v>86.00700006258036</v>
      </c>
      <c r="HL21" s="389">
        <v>-2.194655793159086</v>
      </c>
      <c r="HM21" s="389">
        <v>99.460537764122947</v>
      </c>
      <c r="HN21" s="389">
        <v>-8.2501040711333076</v>
      </c>
      <c r="HO21" s="389">
        <v>92.167405970034892</v>
      </c>
      <c r="HP21" s="389">
        <v>-3.7291814889078978</v>
      </c>
      <c r="HQ21" s="9">
        <v>2023</v>
      </c>
      <c r="HR21" s="6"/>
      <c r="HS21" s="389">
        <v>123.09514103197658</v>
      </c>
      <c r="HT21" s="389">
        <v>14.389190939073274</v>
      </c>
      <c r="HU21" s="389">
        <v>153.53432988264601</v>
      </c>
      <c r="HV21" s="389">
        <v>8.6785588513665459</v>
      </c>
      <c r="HW21" s="389">
        <v>75.885211045540203</v>
      </c>
      <c r="HX21" s="389">
        <v>-7.1638481678769779</v>
      </c>
      <c r="HY21" s="9">
        <v>2023</v>
      </c>
      <c r="HZ21" s="6"/>
      <c r="IA21" s="389">
        <v>88.102788959040481</v>
      </c>
      <c r="IB21" s="389">
        <v>-12.071001845657506</v>
      </c>
      <c r="IC21" s="389">
        <v>120.79917539848481</v>
      </c>
      <c r="ID21" s="389">
        <v>-0.12926393634312205</v>
      </c>
      <c r="IE21" s="389">
        <v>107.64020049261423</v>
      </c>
      <c r="IF21" s="389">
        <v>2.622606883359623</v>
      </c>
      <c r="IG21" s="9">
        <v>2023</v>
      </c>
      <c r="IH21" s="6"/>
      <c r="II21" s="389">
        <v>129.31061172801878</v>
      </c>
      <c r="IJ21" s="389">
        <v>6.5309444024510128</v>
      </c>
      <c r="IK21" s="389">
        <v>152.7276807661822</v>
      </c>
      <c r="IL21" s="389">
        <v>16.14530375370822</v>
      </c>
      <c r="IM21" s="389">
        <v>116.14495504413752</v>
      </c>
      <c r="IN21" s="389">
        <v>14.910089036562724</v>
      </c>
      <c r="IO21" s="389">
        <v>170.42882106922144</v>
      </c>
      <c r="IP21" s="389">
        <v>20.194967971717091</v>
      </c>
      <c r="IQ21" s="9">
        <v>2023</v>
      </c>
      <c r="IR21" s="6"/>
      <c r="IS21" s="389">
        <v>87.043417459686864</v>
      </c>
      <c r="IT21" s="389">
        <v>-2.8023634648158691</v>
      </c>
      <c r="IU21" s="389">
        <v>94.09888899437756</v>
      </c>
      <c r="IV21" s="389">
        <v>1.7707065183774233</v>
      </c>
      <c r="IW21" s="389">
        <v>99.152381562929818</v>
      </c>
      <c r="IX21" s="389">
        <v>1.9236565636393692</v>
      </c>
      <c r="IY21" s="9">
        <v>2023</v>
      </c>
      <c r="IZ21" s="6"/>
      <c r="JA21" s="389">
        <v>143.9825308217759</v>
      </c>
      <c r="JB21" s="389">
        <v>1.7227889477561433</v>
      </c>
      <c r="JC21" s="389">
        <v>167.76241518890359</v>
      </c>
      <c r="JD21" s="389">
        <v>-5.0942254668955513</v>
      </c>
      <c r="JE21" s="389">
        <v>164.8073259969145</v>
      </c>
      <c r="JF21" s="389">
        <v>-19.354300932108885</v>
      </c>
      <c r="JG21" s="9">
        <v>2023</v>
      </c>
      <c r="JH21" s="6"/>
      <c r="JI21" s="389">
        <v>144.61894055902692</v>
      </c>
      <c r="JJ21" s="389">
        <v>-6.2409466559834215</v>
      </c>
      <c r="JK21" s="389">
        <v>233.84246674566938</v>
      </c>
      <c r="JL21" s="389">
        <v>-2.84695511650132</v>
      </c>
      <c r="JM21" s="389">
        <v>117.01132775628771</v>
      </c>
      <c r="JN21" s="389">
        <v>-1.5203891929176336</v>
      </c>
      <c r="JO21" s="9">
        <v>2023</v>
      </c>
      <c r="JP21" s="6"/>
      <c r="JQ21" s="389">
        <v>133.95528486183068</v>
      </c>
      <c r="JR21" s="389">
        <v>19.757383619666655</v>
      </c>
      <c r="JS21" s="389">
        <v>121.73990538725603</v>
      </c>
      <c r="JT21" s="389">
        <v>-5.6077165775288478</v>
      </c>
      <c r="JU21" s="389">
        <v>136.45170958779244</v>
      </c>
      <c r="JV21" s="389">
        <v>10.585391267479906</v>
      </c>
      <c r="JW21" s="9">
        <v>2023</v>
      </c>
      <c r="JX21" s="6"/>
      <c r="JY21" s="389">
        <v>112.39058345487219</v>
      </c>
      <c r="JZ21" s="389">
        <v>17.802894567615724</v>
      </c>
      <c r="KA21" s="389">
        <v>194.30690900133501</v>
      </c>
      <c r="KB21" s="389">
        <v>6.1936437569066243</v>
      </c>
      <c r="KC21" s="389">
        <v>197.94831622219726</v>
      </c>
      <c r="KD21" s="389">
        <v>14.923857516089313</v>
      </c>
      <c r="KE21" s="9">
        <v>2023</v>
      </c>
      <c r="KF21" s="6"/>
      <c r="KG21" s="389">
        <v>79.955019023768685</v>
      </c>
      <c r="KH21" s="389">
        <v>-7.5791199761596744</v>
      </c>
      <c r="KI21" s="389">
        <v>150.35619326396343</v>
      </c>
      <c r="KJ21" s="389">
        <v>3.8527238463665441</v>
      </c>
      <c r="KK21" s="389">
        <v>107.73755037224551</v>
      </c>
      <c r="KL21" s="389">
        <v>-3.7877763726504554</v>
      </c>
      <c r="KM21" s="9">
        <v>2023</v>
      </c>
      <c r="KN21" s="6"/>
      <c r="KO21" s="389">
        <v>36.470772326644131</v>
      </c>
      <c r="KP21" s="389">
        <v>-19.370656306427904</v>
      </c>
      <c r="KQ21" s="389">
        <v>152.39875881656687</v>
      </c>
      <c r="KR21" s="389">
        <v>-2.5274755406398413</v>
      </c>
      <c r="KS21" s="389">
        <v>96.557833116820618</v>
      </c>
      <c r="KT21" s="389">
        <v>-5.8379564904540899</v>
      </c>
      <c r="KU21" s="9">
        <v>2023</v>
      </c>
      <c r="KV21" s="6"/>
      <c r="KW21" s="389">
        <v>134.69398534969889</v>
      </c>
      <c r="KX21" s="389">
        <v>4.5897313690689003</v>
      </c>
      <c r="KY21" s="389">
        <v>152.83667936112053</v>
      </c>
      <c r="KZ21" s="389">
        <v>-7.6022095966787759</v>
      </c>
      <c r="LA21" s="389">
        <v>125.50170765736863</v>
      </c>
      <c r="LB21" s="389">
        <v>-11.974500586805661</v>
      </c>
      <c r="LC21" s="9">
        <v>2023</v>
      </c>
      <c r="LD21" s="6"/>
      <c r="LE21" s="389">
        <v>150.00266936128054</v>
      </c>
      <c r="LF21" s="389">
        <v>3.1502913826314796</v>
      </c>
      <c r="LG21" s="389">
        <v>110.62944909928392</v>
      </c>
      <c r="LH21" s="389">
        <v>-3.3297650698545453</v>
      </c>
      <c r="LI21" s="389">
        <v>51.142032788023577</v>
      </c>
      <c r="LJ21" s="389">
        <v>-17.937609999817383</v>
      </c>
      <c r="LK21" s="9">
        <v>2023</v>
      </c>
      <c r="LL21" s="6"/>
      <c r="LM21" s="389">
        <v>188.58380339752978</v>
      </c>
      <c r="LN21" s="389">
        <v>-5.0565701638341096</v>
      </c>
      <c r="LO21" s="389">
        <v>77.783319946861582</v>
      </c>
      <c r="LP21" s="389">
        <v>-11.873544198212045</v>
      </c>
      <c r="LQ21" s="389">
        <v>179.74168141750968</v>
      </c>
      <c r="LR21" s="389">
        <v>2.932410718126448</v>
      </c>
      <c r="LS21" s="9">
        <v>2023</v>
      </c>
      <c r="LT21" s="6"/>
      <c r="LU21" s="389">
        <v>107.45519608558249</v>
      </c>
      <c r="LV21" s="389">
        <v>-1.0443145794924931</v>
      </c>
      <c r="LW21" s="389">
        <v>137.19677003326703</v>
      </c>
      <c r="LX21" s="389">
        <v>3.8626405208237173</v>
      </c>
      <c r="LY21" s="389">
        <v>144.98192098961317</v>
      </c>
      <c r="LZ21" s="389">
        <v>5.9576801410260884</v>
      </c>
      <c r="MA21" s="9">
        <v>2023</v>
      </c>
      <c r="MB21" s="6"/>
      <c r="MC21" s="389">
        <v>159.51642526291002</v>
      </c>
      <c r="MD21" s="389">
        <v>3.4048506663250606</v>
      </c>
      <c r="ME21" s="389">
        <v>106.81568554968777</v>
      </c>
      <c r="MF21" s="389">
        <v>7.1263299087320746</v>
      </c>
      <c r="MG21" s="389">
        <v>90.718811543374883</v>
      </c>
      <c r="MH21" s="389">
        <v>-11.810947316798561</v>
      </c>
      <c r="MI21" s="9">
        <v>2023</v>
      </c>
      <c r="MJ21" s="6"/>
      <c r="MK21" s="389">
        <v>108.51418545492761</v>
      </c>
      <c r="ML21" s="389">
        <v>11.743263533757499</v>
      </c>
      <c r="MM21" s="389">
        <v>117.00616383094264</v>
      </c>
      <c r="MN21" s="389">
        <v>-5.6347877482138387</v>
      </c>
      <c r="MO21" s="389">
        <v>191.63502953660796</v>
      </c>
      <c r="MP21" s="389">
        <v>18.584136735181318</v>
      </c>
    </row>
    <row r="22" spans="1:354" ht="15" customHeight="1">
      <c r="A22" s="9">
        <v>2024</v>
      </c>
      <c r="B22" s="6"/>
      <c r="C22" s="389">
        <v>95.330223311338671</v>
      </c>
      <c r="D22" s="389">
        <v>0.67620527129319896</v>
      </c>
      <c r="E22" s="389">
        <v>78.177892689114927</v>
      </c>
      <c r="F22" s="389">
        <v>-2.6825500066535</v>
      </c>
      <c r="G22" s="389">
        <v>111.54881595372417</v>
      </c>
      <c r="H22" s="389">
        <v>3.0327292695353094</v>
      </c>
      <c r="I22" s="9">
        <v>2024</v>
      </c>
      <c r="J22" s="6"/>
      <c r="K22" s="389">
        <v>96.895804496597933</v>
      </c>
      <c r="L22" s="389">
        <v>4.2499705126083143</v>
      </c>
      <c r="M22" s="389">
        <v>114.80262901419864</v>
      </c>
      <c r="N22" s="389">
        <v>9.5701115121042335</v>
      </c>
      <c r="O22" s="389">
        <v>93.866910105419279</v>
      </c>
      <c r="P22" s="389">
        <v>0.93744237579909395</v>
      </c>
      <c r="Q22" s="9">
        <v>2024</v>
      </c>
      <c r="R22" s="6"/>
      <c r="S22" s="389">
        <v>91.448471286699956</v>
      </c>
      <c r="T22" s="389">
        <v>-5.0837362205157177</v>
      </c>
      <c r="U22" s="389">
        <v>165.82250207513999</v>
      </c>
      <c r="V22" s="389">
        <v>-5.9320630568190467</v>
      </c>
      <c r="W22" s="389">
        <v>142.8506734468136</v>
      </c>
      <c r="X22" s="389">
        <v>-3.2374671235312746</v>
      </c>
      <c r="Y22" s="9">
        <v>2024</v>
      </c>
      <c r="Z22" s="6"/>
      <c r="AA22" s="389">
        <v>150.71187666321114</v>
      </c>
      <c r="AB22" s="389">
        <v>-3.9483425638487546</v>
      </c>
      <c r="AC22" s="389">
        <v>127.02592727487945</v>
      </c>
      <c r="AD22" s="389">
        <v>-2.1681143103350422</v>
      </c>
      <c r="AE22" s="389">
        <v>165.64074578287804</v>
      </c>
      <c r="AF22" s="389">
        <v>-5.3129005202530664</v>
      </c>
      <c r="AG22" s="9">
        <v>2024</v>
      </c>
      <c r="AH22" s="6"/>
      <c r="AI22" s="389">
        <v>101.95246898675903</v>
      </c>
      <c r="AJ22" s="389">
        <v>-0.6012413512423791</v>
      </c>
      <c r="AK22" s="389">
        <v>220.78221168794232</v>
      </c>
      <c r="AL22" s="389">
        <v>12.505751775464063</v>
      </c>
      <c r="AM22" s="389">
        <v>87.09183227991366</v>
      </c>
      <c r="AN22" s="389">
        <v>8.181775019931294</v>
      </c>
      <c r="AO22" s="9">
        <v>2024</v>
      </c>
      <c r="AP22" s="6"/>
      <c r="AQ22" s="389">
        <v>152.62920437238674</v>
      </c>
      <c r="AR22" s="389">
        <v>-1.2865127168724513</v>
      </c>
      <c r="AS22" s="389">
        <v>176.40702169501853</v>
      </c>
      <c r="AT22" s="389">
        <v>11.626756219140916</v>
      </c>
      <c r="AU22" s="389">
        <v>194.81250275809452</v>
      </c>
      <c r="AV22" s="389">
        <v>18.218993406588481</v>
      </c>
      <c r="AW22" s="9">
        <v>2024</v>
      </c>
      <c r="AX22" s="6"/>
      <c r="AY22" s="389">
        <v>136.4204857200674</v>
      </c>
      <c r="AZ22" s="389">
        <v>-10.630744816826137</v>
      </c>
      <c r="BA22" s="389">
        <v>93.822077176345559</v>
      </c>
      <c r="BB22" s="389">
        <v>-10.732499290060488</v>
      </c>
      <c r="BC22" s="389">
        <v>151.99671441395586</v>
      </c>
      <c r="BD22" s="389">
        <v>2.0883480909733123</v>
      </c>
      <c r="BE22" s="9">
        <v>2024</v>
      </c>
      <c r="BF22" s="6"/>
      <c r="BG22" s="389">
        <v>139.12514163725558</v>
      </c>
      <c r="BH22" s="389">
        <v>-0.66927119994304007</v>
      </c>
      <c r="BI22" s="389">
        <v>117.79797053977818</v>
      </c>
      <c r="BJ22" s="389">
        <v>5.3677474675855734</v>
      </c>
      <c r="BK22" s="389">
        <v>256.37905588516213</v>
      </c>
      <c r="BL22" s="389">
        <v>13.100242466375221</v>
      </c>
      <c r="BM22" s="9">
        <v>2024</v>
      </c>
      <c r="BN22" s="6"/>
      <c r="BO22" s="389">
        <v>129.17377833187558</v>
      </c>
      <c r="BP22" s="389">
        <v>0.28156762718066375</v>
      </c>
      <c r="BQ22" s="389">
        <v>126.30231140805245</v>
      </c>
      <c r="BR22" s="389">
        <v>0.96688112523419534</v>
      </c>
      <c r="BS22" s="389">
        <v>154.55616428049953</v>
      </c>
      <c r="BT22" s="389">
        <v>7.8931478382278328</v>
      </c>
      <c r="BU22" s="9">
        <v>2024</v>
      </c>
      <c r="BV22" s="6"/>
      <c r="BW22" s="389">
        <v>174.2190584496615</v>
      </c>
      <c r="BX22" s="389">
        <v>19.168582891963666</v>
      </c>
      <c r="BY22" s="389">
        <v>127.94141974251174</v>
      </c>
      <c r="BZ22" s="389">
        <v>9.9622963490011642</v>
      </c>
      <c r="CA22" s="389">
        <v>149.4969158588307</v>
      </c>
      <c r="CB22" s="389">
        <v>12.082198845310984</v>
      </c>
      <c r="CC22" s="9">
        <v>2024</v>
      </c>
      <c r="CD22" s="6"/>
      <c r="CE22" s="389">
        <v>107.6009573011594</v>
      </c>
      <c r="CF22" s="389">
        <v>-5.8250030405476707</v>
      </c>
      <c r="CG22" s="389">
        <v>80.786889819377834</v>
      </c>
      <c r="CH22" s="389">
        <v>16.002333236189116</v>
      </c>
      <c r="CI22" s="389">
        <v>132.82147400149887</v>
      </c>
      <c r="CJ22" s="389">
        <v>2.7049752455620535</v>
      </c>
      <c r="CK22" s="9">
        <v>2024</v>
      </c>
      <c r="CL22" s="6"/>
      <c r="CM22" s="389">
        <v>243.70853469738287</v>
      </c>
      <c r="CN22" s="389">
        <v>10.098847878710899</v>
      </c>
      <c r="CO22" s="389">
        <v>94.680405223307943</v>
      </c>
      <c r="CP22" s="389">
        <v>7.3001952052794081</v>
      </c>
      <c r="CQ22" s="389">
        <v>129.07305484111882</v>
      </c>
      <c r="CR22" s="389">
        <v>3.0083736547690307</v>
      </c>
      <c r="CS22" s="9">
        <v>2024</v>
      </c>
      <c r="CT22" s="6"/>
      <c r="CU22" s="389">
        <v>134.34110587499407</v>
      </c>
      <c r="CV22" s="389">
        <v>5.0524281702510905</v>
      </c>
      <c r="CW22" s="389">
        <v>78.780007837792098</v>
      </c>
      <c r="CX22" s="389">
        <v>-4.5610169236288414</v>
      </c>
      <c r="CY22" s="389">
        <v>160.63445251095192</v>
      </c>
      <c r="CZ22" s="389">
        <v>6.7957445004757915</v>
      </c>
      <c r="DA22" s="9">
        <v>2024</v>
      </c>
      <c r="DB22" s="6"/>
      <c r="DC22" s="389">
        <v>83.958823123589099</v>
      </c>
      <c r="DD22" s="389">
        <v>9.4207563370855638</v>
      </c>
      <c r="DE22" s="389">
        <v>344.38697510821936</v>
      </c>
      <c r="DF22" s="389">
        <v>5.8776359528715005</v>
      </c>
      <c r="DG22" s="389">
        <v>97.160990064704308</v>
      </c>
      <c r="DH22" s="389">
        <v>-6.3082827384621112</v>
      </c>
      <c r="DI22" s="9">
        <v>2024</v>
      </c>
      <c r="DJ22" s="6"/>
      <c r="DK22" s="389">
        <v>186.09113794343651</v>
      </c>
      <c r="DL22" s="389">
        <v>3.2776020012384777</v>
      </c>
      <c r="DM22" s="389">
        <v>53.155617092596593</v>
      </c>
      <c r="DN22" s="389">
        <v>-3.4006315971745096</v>
      </c>
      <c r="DO22" s="389">
        <v>129.63948765252528</v>
      </c>
      <c r="DP22" s="389">
        <v>-2.5252298765262111</v>
      </c>
      <c r="DQ22" s="9">
        <v>2024</v>
      </c>
      <c r="DR22" s="6"/>
      <c r="DS22" s="389">
        <v>210.98599145277339</v>
      </c>
      <c r="DT22" s="389">
        <v>25.925816924770558</v>
      </c>
      <c r="DU22" s="389">
        <v>145.80437402851518</v>
      </c>
      <c r="DV22" s="389">
        <v>11.321181343567702</v>
      </c>
      <c r="DW22" s="389">
        <v>134.40770551691202</v>
      </c>
      <c r="DX22" s="389">
        <v>-2.266054532555188</v>
      </c>
      <c r="DY22" s="9">
        <v>2024</v>
      </c>
      <c r="DZ22" s="6"/>
      <c r="EA22" s="389">
        <v>120.52335051292766</v>
      </c>
      <c r="EB22" s="389">
        <v>1.9176644474652846</v>
      </c>
      <c r="EC22" s="389">
        <v>134.50856226356538</v>
      </c>
      <c r="ED22" s="389">
        <v>-8.5639502198392421</v>
      </c>
      <c r="EE22" s="389">
        <v>143.78708905858181</v>
      </c>
      <c r="EF22" s="389">
        <v>10.0512841298588</v>
      </c>
      <c r="EG22" s="9">
        <v>2024</v>
      </c>
      <c r="EH22" s="6"/>
      <c r="EI22" s="389">
        <v>143.12060019272886</v>
      </c>
      <c r="EJ22" s="389">
        <v>0.50362289661103432</v>
      </c>
      <c r="EK22" s="389">
        <v>156.44382724149074</v>
      </c>
      <c r="EL22" s="389">
        <v>2.6827453809308253</v>
      </c>
      <c r="EM22" s="389">
        <v>129.98728842605865</v>
      </c>
      <c r="EN22" s="389">
        <v>8.255337731418777</v>
      </c>
      <c r="EO22" s="9">
        <v>2024</v>
      </c>
      <c r="EP22" s="6"/>
      <c r="EQ22" s="389">
        <v>67.774782908645619</v>
      </c>
      <c r="ER22" s="389">
        <v>-3.1962062073750133</v>
      </c>
      <c r="ES22" s="389">
        <v>156.0221946399204</v>
      </c>
      <c r="ET22" s="389">
        <v>-1.4925640937459264</v>
      </c>
      <c r="EU22" s="389">
        <v>52.550894297766952</v>
      </c>
      <c r="EV22" s="389">
        <v>5.0961367277437404</v>
      </c>
      <c r="EW22" s="9">
        <v>2024</v>
      </c>
      <c r="EX22" s="6"/>
      <c r="EY22" s="389">
        <v>95.488640331013173</v>
      </c>
      <c r="EZ22" s="389">
        <v>4.8508085108692285</v>
      </c>
      <c r="FA22" s="389">
        <v>96.259888517291486</v>
      </c>
      <c r="FB22" s="389">
        <v>-6.565266583662833</v>
      </c>
      <c r="FC22" s="389">
        <v>277.72278606070404</v>
      </c>
      <c r="FD22" s="389">
        <v>6.3317434640426171</v>
      </c>
      <c r="FE22" s="9">
        <v>2024</v>
      </c>
      <c r="FF22" s="6"/>
      <c r="FG22" s="389">
        <v>111.13094872313793</v>
      </c>
      <c r="FH22" s="389">
        <v>-6.5049486423988441</v>
      </c>
      <c r="FI22" s="389">
        <v>186.56408735478826</v>
      </c>
      <c r="FJ22" s="389">
        <v>5.4408498714437599</v>
      </c>
      <c r="FK22" s="389">
        <v>82.332962620290829</v>
      </c>
      <c r="FL22" s="389">
        <v>-19.710358106368005</v>
      </c>
      <c r="FM22" s="9">
        <v>2024</v>
      </c>
      <c r="FN22" s="6"/>
      <c r="FO22" s="389">
        <v>98.918249087528054</v>
      </c>
      <c r="FP22" s="389">
        <v>-7.0915447556381537</v>
      </c>
      <c r="FQ22" s="389">
        <v>243.50382234598661</v>
      </c>
      <c r="FR22" s="389">
        <v>16.627796613358115</v>
      </c>
      <c r="FS22" s="389">
        <v>131.09866511809835</v>
      </c>
      <c r="FT22" s="389">
        <v>-2.0060544040806576</v>
      </c>
      <c r="FU22" s="9">
        <v>2024</v>
      </c>
      <c r="FV22" s="6"/>
      <c r="FW22" s="389">
        <v>129.94963773605087</v>
      </c>
      <c r="FX22" s="389">
        <v>-8.3596072836491118</v>
      </c>
      <c r="FY22" s="389">
        <v>176.74574159840645</v>
      </c>
      <c r="FZ22" s="389">
        <v>13.76665493426934</v>
      </c>
      <c r="GA22" s="389">
        <v>116.73251538737929</v>
      </c>
      <c r="GB22" s="389">
        <v>9.8031765353898948</v>
      </c>
      <c r="GC22" s="9">
        <v>2024</v>
      </c>
      <c r="GD22" s="6"/>
      <c r="GE22" s="389">
        <v>148.36964471153732</v>
      </c>
      <c r="GF22" s="389">
        <v>2.5497903346764446</v>
      </c>
      <c r="GG22" s="389">
        <v>110.27164494170927</v>
      </c>
      <c r="GH22" s="389">
        <v>3.8806164142041695</v>
      </c>
      <c r="GI22" s="389">
        <v>62.972784718846974</v>
      </c>
      <c r="GJ22" s="389">
        <v>-9.4994119037000218</v>
      </c>
      <c r="GK22" s="9">
        <v>2024</v>
      </c>
      <c r="GL22" s="6"/>
      <c r="GM22" s="389">
        <v>133.9847615383317</v>
      </c>
      <c r="GN22" s="389">
        <v>4.4665596486221091</v>
      </c>
      <c r="GO22" s="389">
        <v>119.95317890061227</v>
      </c>
      <c r="GP22" s="389">
        <v>-8.4686279444866699</v>
      </c>
      <c r="GQ22" s="389">
        <v>120.35876601218946</v>
      </c>
      <c r="GR22" s="389">
        <v>22.904214278414244</v>
      </c>
      <c r="GS22" s="9">
        <v>2024</v>
      </c>
      <c r="GT22" s="6"/>
      <c r="GU22" s="389">
        <v>77.133508227487724</v>
      </c>
      <c r="GV22" s="389">
        <v>4.4171692810387526</v>
      </c>
      <c r="GW22" s="389">
        <v>91.790928693283817</v>
      </c>
      <c r="GX22" s="389">
        <v>1.245742807329691</v>
      </c>
      <c r="GY22" s="389">
        <v>171.38954655744587</v>
      </c>
      <c r="GZ22" s="389">
        <v>27.528584665025789</v>
      </c>
      <c r="HA22" s="9">
        <v>2024</v>
      </c>
      <c r="HB22" s="6"/>
      <c r="HC22" s="389">
        <v>143.65568047593683</v>
      </c>
      <c r="HD22" s="389">
        <v>14.346976923701746</v>
      </c>
      <c r="HE22" s="389">
        <v>182.20885331460008</v>
      </c>
      <c r="HF22" s="389">
        <v>-2.4451252856698318</v>
      </c>
      <c r="HG22" s="389">
        <v>84.605224797215669</v>
      </c>
      <c r="HH22" s="389">
        <v>-10.752343978350353</v>
      </c>
      <c r="HI22" s="9">
        <v>2024</v>
      </c>
      <c r="HJ22" s="6"/>
      <c r="HK22" s="389">
        <v>84.715812007747317</v>
      </c>
      <c r="HL22" s="389">
        <v>-1.5012592624943863</v>
      </c>
      <c r="HM22" s="389">
        <v>78.572394344117626</v>
      </c>
      <c r="HN22" s="389">
        <v>-21.001438248346176</v>
      </c>
      <c r="HO22" s="389">
        <v>93.214281222379668</v>
      </c>
      <c r="HP22" s="389">
        <v>1.1358410723690326</v>
      </c>
      <c r="HQ22" s="9">
        <v>2024</v>
      </c>
      <c r="HR22" s="6"/>
      <c r="HS22" s="389">
        <v>132.55262377723597</v>
      </c>
      <c r="HT22" s="389">
        <v>7.6830674760773832</v>
      </c>
      <c r="HU22" s="389">
        <v>166.75483108676605</v>
      </c>
      <c r="HV22" s="389">
        <v>8.6107785888831074</v>
      </c>
      <c r="HW22" s="389">
        <v>62.751442550163347</v>
      </c>
      <c r="HX22" s="389">
        <v>-17.307415126637821</v>
      </c>
      <c r="HY22" s="9">
        <v>2024</v>
      </c>
      <c r="HZ22" s="6"/>
      <c r="IA22" s="389">
        <v>87.998979799344454</v>
      </c>
      <c r="IB22" s="389">
        <v>-0.11782732524426365</v>
      </c>
      <c r="IC22" s="389">
        <v>123.13437409685446</v>
      </c>
      <c r="ID22" s="389">
        <v>1.9331247011135986</v>
      </c>
      <c r="IE22" s="389">
        <v>110.5991598415206</v>
      </c>
      <c r="IF22" s="389">
        <v>2.7489351890508544</v>
      </c>
      <c r="IG22" s="9">
        <v>2024</v>
      </c>
      <c r="IH22" s="6"/>
      <c r="II22" s="389">
        <v>143.68211059317278</v>
      </c>
      <c r="IJ22" s="389">
        <v>11.113936182887912</v>
      </c>
      <c r="IK22" s="389">
        <v>159.49833945269697</v>
      </c>
      <c r="IL22" s="389">
        <v>4.4331575340820422</v>
      </c>
      <c r="IM22" s="389">
        <v>135.20210710723649</v>
      </c>
      <c r="IN22" s="389">
        <v>16.408075629162582</v>
      </c>
      <c r="IO22" s="389">
        <v>216.88900098023552</v>
      </c>
      <c r="IP22" s="389">
        <v>27.260752975662371</v>
      </c>
      <c r="IQ22" s="9">
        <v>2024</v>
      </c>
      <c r="IR22" s="6"/>
      <c r="IS22" s="389">
        <v>87.433670520203634</v>
      </c>
      <c r="IT22" s="389">
        <v>0.44834299009170309</v>
      </c>
      <c r="IU22" s="389">
        <v>96.738928209341339</v>
      </c>
      <c r="IV22" s="389">
        <v>2.8056008345874517</v>
      </c>
      <c r="IW22" s="389">
        <v>104.04690820996161</v>
      </c>
      <c r="IX22" s="389">
        <v>4.9363682141364933</v>
      </c>
      <c r="IY22" s="9">
        <v>2024</v>
      </c>
      <c r="IZ22" s="6"/>
      <c r="JA22" s="389">
        <v>166.29870040404467</v>
      </c>
      <c r="JB22" s="389">
        <v>15.499220256026831</v>
      </c>
      <c r="JC22" s="389">
        <v>173.27171022117523</v>
      </c>
      <c r="JD22" s="389">
        <v>3.283986479372075</v>
      </c>
      <c r="JE22" s="389">
        <v>124.81535873184886</v>
      </c>
      <c r="JF22" s="389">
        <v>-24.265891715162198</v>
      </c>
      <c r="JG22" s="9">
        <v>2024</v>
      </c>
      <c r="JH22" s="6"/>
      <c r="JI22" s="389">
        <v>164.46222604381344</v>
      </c>
      <c r="JJ22" s="389">
        <v>13.721083426611997</v>
      </c>
      <c r="JK22" s="389">
        <v>247.14730928038009</v>
      </c>
      <c r="JL22" s="389">
        <v>5.6896605308142085</v>
      </c>
      <c r="JM22" s="389">
        <v>124.93978955042677</v>
      </c>
      <c r="JN22" s="389">
        <v>6.7758070489145581</v>
      </c>
      <c r="JO22" s="9">
        <v>2024</v>
      </c>
      <c r="JP22" s="6"/>
      <c r="JQ22" s="389">
        <v>114.9613119543515</v>
      </c>
      <c r="JR22" s="389">
        <v>-14.179338222505123</v>
      </c>
      <c r="JS22" s="389">
        <v>119.86115761937157</v>
      </c>
      <c r="JT22" s="389">
        <v>-1.5432472712280685</v>
      </c>
      <c r="JU22" s="389">
        <v>166.80889974079574</v>
      </c>
      <c r="JV22" s="389">
        <v>22.247570400333913</v>
      </c>
      <c r="JW22" s="9">
        <v>2024</v>
      </c>
      <c r="JX22" s="6"/>
      <c r="JY22" s="389">
        <v>109.41870983561527</v>
      </c>
      <c r="JZ22" s="389">
        <v>-2.6442372019985072</v>
      </c>
      <c r="KA22" s="389">
        <v>237.58589031388632</v>
      </c>
      <c r="KB22" s="389">
        <v>22.273516435925572</v>
      </c>
      <c r="KC22" s="389">
        <v>173.19407406533659</v>
      </c>
      <c r="KD22" s="389">
        <v>-12.505406779552501</v>
      </c>
      <c r="KE22" s="9">
        <v>2024</v>
      </c>
      <c r="KF22" s="6"/>
      <c r="KG22" s="389">
        <v>93.303539627262964</v>
      </c>
      <c r="KH22" s="389">
        <v>16.695037743066621</v>
      </c>
      <c r="KI22" s="389">
        <v>175.83037562163892</v>
      </c>
      <c r="KJ22" s="389">
        <v>16.942556076126067</v>
      </c>
      <c r="KK22" s="389">
        <v>110.92241629916033</v>
      </c>
      <c r="KL22" s="389">
        <v>2.9561336005048844</v>
      </c>
      <c r="KM22" s="9">
        <v>2024</v>
      </c>
      <c r="KN22" s="6"/>
      <c r="KO22" s="389">
        <v>31.688901309777069</v>
      </c>
      <c r="KP22" s="389">
        <v>-13.11151563788961</v>
      </c>
      <c r="KQ22" s="389">
        <v>164.41688900551642</v>
      </c>
      <c r="KR22" s="389">
        <v>7.8859764228231342</v>
      </c>
      <c r="KS22" s="389">
        <v>102.05140465562658</v>
      </c>
      <c r="KT22" s="389">
        <v>5.6894105444139029</v>
      </c>
      <c r="KU22" s="9">
        <v>2024</v>
      </c>
      <c r="KV22" s="6"/>
      <c r="KW22" s="389">
        <v>137.0360124063977</v>
      </c>
      <c r="KX22" s="389">
        <v>1.7387762717231396</v>
      </c>
      <c r="KY22" s="389">
        <v>136.98571454404811</v>
      </c>
      <c r="KZ22" s="389">
        <v>-10.371178491532106</v>
      </c>
      <c r="LA22" s="389">
        <v>131.55669931476777</v>
      </c>
      <c r="LB22" s="389">
        <v>4.8246288998153233</v>
      </c>
      <c r="LC22" s="9">
        <v>2024</v>
      </c>
      <c r="LD22" s="6"/>
      <c r="LE22" s="389">
        <v>153.03952861448212</v>
      </c>
      <c r="LF22" s="389">
        <v>2.0245368073333054</v>
      </c>
      <c r="LG22" s="389">
        <v>102.84634883079379</v>
      </c>
      <c r="LH22" s="389">
        <v>-7.0352879200412843</v>
      </c>
      <c r="LI22" s="389">
        <v>51.175846087680497</v>
      </c>
      <c r="LJ22" s="389">
        <v>6.6116456099948095E-2</v>
      </c>
      <c r="LK22" s="9">
        <v>2024</v>
      </c>
      <c r="LL22" s="6"/>
      <c r="LM22" s="389">
        <v>175.72924436473158</v>
      </c>
      <c r="LN22" s="389">
        <v>-6.8163642906814914</v>
      </c>
      <c r="LO22" s="389">
        <v>77.871656670473158</v>
      </c>
      <c r="LP22" s="389">
        <v>0.11356769506872411</v>
      </c>
      <c r="LQ22" s="389">
        <v>203.98868627339084</v>
      </c>
      <c r="LR22" s="389">
        <v>13.489917677780852</v>
      </c>
      <c r="LS22" s="9">
        <v>2024</v>
      </c>
      <c r="LT22" s="6"/>
      <c r="LU22" s="389">
        <v>93.641215595446113</v>
      </c>
      <c r="LV22" s="389">
        <v>-12.855572362581938</v>
      </c>
      <c r="LW22" s="389">
        <v>151.25269745522249</v>
      </c>
      <c r="LX22" s="389">
        <v>10.245086249878341</v>
      </c>
      <c r="LY22" s="389">
        <v>147.25088437340457</v>
      </c>
      <c r="LZ22" s="389">
        <v>1.5649974619621503</v>
      </c>
      <c r="MA22" s="9">
        <v>2024</v>
      </c>
      <c r="MB22" s="6"/>
      <c r="MC22" s="389">
        <v>157.97123650998</v>
      </c>
      <c r="MD22" s="389">
        <v>-0.96867062459760689</v>
      </c>
      <c r="ME22" s="389">
        <v>115.87672890812355</v>
      </c>
      <c r="MF22" s="389">
        <v>8.4828771278360904</v>
      </c>
      <c r="MG22" s="389">
        <v>76.647290919474884</v>
      </c>
      <c r="MH22" s="389">
        <v>-15.511138632114978</v>
      </c>
      <c r="MI22" s="9">
        <v>2024</v>
      </c>
      <c r="MJ22" s="6"/>
      <c r="MK22" s="389">
        <v>116.54401006835052</v>
      </c>
      <c r="ML22" s="389">
        <v>7.3997925522448611</v>
      </c>
      <c r="MM22" s="389">
        <v>121.76102437215881</v>
      </c>
      <c r="MN22" s="389">
        <v>4.0637692797845091</v>
      </c>
      <c r="MO22" s="389">
        <v>207.76035391999821</v>
      </c>
      <c r="MP22" s="389">
        <v>8.4146016635804415</v>
      </c>
    </row>
    <row r="23" spans="1:354" ht="15" customHeight="1">
      <c r="A23" s="9"/>
      <c r="B23" s="6"/>
      <c r="C23" s="389"/>
      <c r="D23" s="389"/>
      <c r="E23" s="389"/>
      <c r="F23" s="389"/>
      <c r="G23" s="389"/>
      <c r="H23" s="389"/>
      <c r="I23" s="9"/>
      <c r="J23" s="6"/>
      <c r="K23" s="389"/>
      <c r="L23" s="389"/>
      <c r="M23" s="389"/>
      <c r="N23" s="389"/>
      <c r="O23" s="389"/>
      <c r="P23" s="389"/>
      <c r="Q23" s="9"/>
      <c r="R23" s="6"/>
      <c r="S23" s="389"/>
      <c r="T23" s="389"/>
      <c r="U23" s="389"/>
      <c r="V23" s="389"/>
      <c r="W23" s="389"/>
      <c r="X23" s="389"/>
      <c r="Y23" s="9"/>
      <c r="Z23" s="6"/>
      <c r="AA23" s="389"/>
      <c r="AB23" s="389"/>
      <c r="AC23" s="389"/>
      <c r="AD23" s="389"/>
      <c r="AE23" s="389"/>
      <c r="AF23" s="389"/>
      <c r="AG23" s="9"/>
      <c r="AH23" s="6"/>
      <c r="AI23" s="389"/>
      <c r="AJ23" s="389"/>
      <c r="AK23" s="389"/>
      <c r="AL23" s="389"/>
      <c r="AM23" s="389"/>
      <c r="AN23" s="389"/>
      <c r="AO23" s="9"/>
      <c r="AP23" s="6"/>
      <c r="AQ23" s="389"/>
      <c r="AR23" s="389"/>
      <c r="AS23" s="389"/>
      <c r="AT23" s="389"/>
      <c r="AU23" s="389"/>
      <c r="AV23" s="389"/>
      <c r="AW23" s="9"/>
      <c r="AX23" s="6"/>
      <c r="AY23" s="389"/>
      <c r="AZ23" s="389"/>
      <c r="BA23" s="389"/>
      <c r="BB23" s="389"/>
      <c r="BC23" s="389"/>
      <c r="BD23" s="389"/>
      <c r="BE23" s="9"/>
      <c r="BF23" s="6"/>
      <c r="BG23" s="389"/>
      <c r="BH23" s="389"/>
      <c r="BI23" s="389"/>
      <c r="BJ23" s="389"/>
      <c r="BK23" s="389"/>
      <c r="BL23" s="389"/>
      <c r="BM23" s="9"/>
      <c r="BN23" s="6"/>
      <c r="BO23" s="389"/>
      <c r="BP23" s="389"/>
      <c r="BQ23" s="389"/>
      <c r="BR23" s="389"/>
      <c r="BS23" s="389"/>
      <c r="BT23" s="389"/>
      <c r="BU23" s="9"/>
      <c r="BV23" s="6"/>
      <c r="BW23" s="389"/>
      <c r="BX23" s="389"/>
      <c r="BY23" s="389"/>
      <c r="BZ23" s="389"/>
      <c r="CA23" s="389"/>
      <c r="CB23" s="389"/>
      <c r="CC23" s="9"/>
      <c r="CD23" s="6"/>
      <c r="CE23" s="389"/>
      <c r="CF23" s="389"/>
      <c r="CG23" s="389"/>
      <c r="CH23" s="389"/>
      <c r="CI23" s="389"/>
      <c r="CJ23" s="389"/>
      <c r="CK23" s="9"/>
      <c r="CL23" s="6"/>
      <c r="CM23" s="389"/>
      <c r="CN23" s="389"/>
      <c r="CO23" s="389"/>
      <c r="CP23" s="389"/>
      <c r="CQ23" s="389"/>
      <c r="CR23" s="389"/>
      <c r="CS23" s="9"/>
      <c r="CT23" s="6"/>
      <c r="CU23" s="389"/>
      <c r="CV23" s="389"/>
      <c r="CW23" s="389"/>
      <c r="CX23" s="389"/>
      <c r="CY23" s="389"/>
      <c r="CZ23" s="389"/>
      <c r="DA23" s="9"/>
      <c r="DB23" s="6"/>
      <c r="DC23" s="389"/>
      <c r="DD23" s="389"/>
      <c r="DE23" s="389"/>
      <c r="DF23" s="389"/>
      <c r="DG23" s="389"/>
      <c r="DH23" s="389"/>
      <c r="DI23" s="9"/>
      <c r="DJ23" s="6"/>
      <c r="DK23" s="389"/>
      <c r="DL23" s="389"/>
      <c r="DM23" s="389"/>
      <c r="DN23" s="389"/>
      <c r="DO23" s="389"/>
      <c r="DP23" s="389"/>
      <c r="DQ23" s="9"/>
      <c r="DR23" s="6"/>
      <c r="DS23" s="389"/>
      <c r="DT23" s="389"/>
      <c r="DU23" s="389"/>
      <c r="DV23" s="389"/>
      <c r="DW23" s="389"/>
      <c r="DX23" s="389"/>
      <c r="DY23" s="9"/>
      <c r="DZ23" s="6"/>
      <c r="EA23" s="389"/>
      <c r="EB23" s="389"/>
      <c r="EC23" s="389"/>
      <c r="ED23" s="389"/>
      <c r="EE23" s="389"/>
      <c r="EF23" s="389"/>
      <c r="EG23" s="9"/>
      <c r="EH23" s="6"/>
      <c r="EI23" s="389"/>
      <c r="EJ23" s="389"/>
      <c r="EK23" s="389"/>
      <c r="EL23" s="389"/>
      <c r="EM23" s="389"/>
      <c r="EN23" s="389"/>
      <c r="EO23" s="9"/>
      <c r="EP23" s="6"/>
      <c r="EQ23" s="389"/>
      <c r="ER23" s="389"/>
      <c r="ES23" s="389"/>
      <c r="ET23" s="389"/>
      <c r="EU23" s="389"/>
      <c r="EV23" s="389"/>
      <c r="EW23" s="9"/>
      <c r="EX23" s="6"/>
      <c r="EY23" s="389"/>
      <c r="EZ23" s="389"/>
      <c r="FA23" s="389"/>
      <c r="FB23" s="389"/>
      <c r="FC23" s="389"/>
      <c r="FD23" s="389"/>
      <c r="FE23" s="9"/>
      <c r="FF23" s="6"/>
      <c r="FG23" s="389"/>
      <c r="FH23" s="389"/>
      <c r="FI23" s="389"/>
      <c r="FJ23" s="389"/>
      <c r="FK23" s="389"/>
      <c r="FL23" s="389"/>
      <c r="FM23" s="9"/>
      <c r="FN23" s="6"/>
      <c r="FO23" s="389"/>
      <c r="FP23" s="389"/>
      <c r="FQ23" s="389"/>
      <c r="FR23" s="389"/>
      <c r="FS23" s="389"/>
      <c r="FT23" s="389"/>
      <c r="FU23" s="9"/>
      <c r="FV23" s="6"/>
      <c r="FW23" s="389"/>
      <c r="FX23" s="389"/>
      <c r="FY23" s="389"/>
      <c r="FZ23" s="389"/>
      <c r="GA23" s="389"/>
      <c r="GB23" s="389"/>
      <c r="GC23" s="9"/>
      <c r="GD23" s="6"/>
      <c r="GE23" s="389"/>
      <c r="GF23" s="389"/>
      <c r="GG23" s="389"/>
      <c r="GH23" s="389"/>
      <c r="GI23" s="389"/>
      <c r="GJ23" s="389"/>
      <c r="GK23" s="9"/>
      <c r="GL23" s="6"/>
      <c r="GM23" s="389"/>
      <c r="GN23" s="389"/>
      <c r="GO23" s="389"/>
      <c r="GP23" s="389"/>
      <c r="GQ23" s="389"/>
      <c r="GR23" s="389"/>
      <c r="GS23" s="9"/>
      <c r="GT23" s="6"/>
      <c r="GU23" s="389"/>
      <c r="GV23" s="389"/>
      <c r="GW23" s="389"/>
      <c r="GX23" s="389"/>
      <c r="GY23" s="389"/>
      <c r="GZ23" s="389"/>
      <c r="HA23" s="9"/>
      <c r="HB23" s="6"/>
      <c r="HC23" s="389"/>
      <c r="HD23" s="389"/>
      <c r="HE23" s="389"/>
      <c r="HF23" s="389"/>
      <c r="HG23" s="389"/>
      <c r="HH23" s="389"/>
      <c r="HI23" s="9"/>
      <c r="HJ23" s="6"/>
      <c r="HK23" s="389"/>
      <c r="HL23" s="389"/>
      <c r="HM23" s="389"/>
      <c r="HN23" s="389"/>
      <c r="HO23" s="389"/>
      <c r="HP23" s="389"/>
      <c r="HQ23" s="9"/>
      <c r="HR23" s="6"/>
      <c r="HS23" s="389"/>
      <c r="HT23" s="389"/>
      <c r="HU23" s="389"/>
      <c r="HV23" s="389"/>
      <c r="HW23" s="389"/>
      <c r="HX23" s="389"/>
      <c r="HY23" s="9"/>
      <c r="HZ23" s="6"/>
      <c r="IA23" s="389"/>
      <c r="IB23" s="389"/>
      <c r="IC23" s="389"/>
      <c r="ID23" s="389"/>
      <c r="IE23" s="389"/>
      <c r="IF23" s="389"/>
      <c r="IG23" s="9"/>
      <c r="IH23" s="6"/>
      <c r="II23" s="389"/>
      <c r="IJ23" s="389"/>
      <c r="IK23" s="389"/>
      <c r="IL23" s="389"/>
      <c r="IM23" s="389"/>
      <c r="IN23" s="389"/>
      <c r="IO23" s="389"/>
      <c r="IP23" s="389"/>
      <c r="IQ23" s="9"/>
      <c r="IR23" s="6"/>
      <c r="IS23" s="389"/>
      <c r="IT23" s="389"/>
      <c r="IU23" s="389"/>
      <c r="IV23" s="389"/>
      <c r="IW23" s="389"/>
      <c r="IX23" s="389"/>
      <c r="IY23" s="9"/>
      <c r="IZ23" s="6"/>
      <c r="JA23" s="389"/>
      <c r="JB23" s="389"/>
      <c r="JC23" s="389"/>
      <c r="JD23" s="389"/>
      <c r="JE23" s="389"/>
      <c r="JF23" s="389"/>
      <c r="JG23" s="9"/>
      <c r="JH23" s="6"/>
      <c r="JI23" s="389"/>
      <c r="JJ23" s="389"/>
      <c r="JK23" s="389"/>
      <c r="JL23" s="389"/>
      <c r="JM23" s="389"/>
      <c r="JN23" s="389"/>
      <c r="JO23" s="9"/>
      <c r="JP23" s="6"/>
      <c r="JQ23" s="389"/>
      <c r="JR23" s="389"/>
      <c r="JS23" s="389"/>
      <c r="JT23" s="389"/>
      <c r="JU23" s="389"/>
      <c r="JV23" s="389"/>
      <c r="JW23" s="9"/>
      <c r="JX23" s="6"/>
      <c r="JY23" s="389"/>
      <c r="JZ23" s="389"/>
      <c r="KA23" s="389"/>
      <c r="KB23" s="389"/>
      <c r="KC23" s="389"/>
      <c r="KD23" s="389"/>
      <c r="KE23" s="9"/>
      <c r="KF23" s="6"/>
      <c r="KG23" s="389"/>
      <c r="KH23" s="389"/>
      <c r="KI23" s="389"/>
      <c r="KJ23" s="389"/>
      <c r="KK23" s="389"/>
      <c r="KL23" s="389"/>
      <c r="KM23" s="9"/>
      <c r="KN23" s="6"/>
      <c r="KO23" s="389"/>
      <c r="KP23" s="389"/>
      <c r="KQ23" s="389"/>
      <c r="KR23" s="389"/>
      <c r="KS23" s="389"/>
      <c r="KT23" s="389"/>
      <c r="KU23" s="9"/>
      <c r="KV23" s="6"/>
      <c r="KW23" s="389"/>
      <c r="KX23" s="389"/>
      <c r="KY23" s="389"/>
      <c r="KZ23" s="389"/>
      <c r="LA23" s="389"/>
      <c r="LB23" s="389"/>
      <c r="LC23" s="9"/>
      <c r="LD23" s="6"/>
      <c r="LE23" s="389"/>
      <c r="LF23" s="389"/>
      <c r="LG23" s="389"/>
      <c r="LH23" s="389"/>
      <c r="LI23" s="389"/>
      <c r="LJ23" s="389"/>
      <c r="LK23" s="9"/>
      <c r="LL23" s="6"/>
      <c r="LM23" s="389"/>
      <c r="LN23" s="389"/>
      <c r="LO23" s="389"/>
      <c r="LP23" s="389"/>
      <c r="LQ23" s="389"/>
      <c r="LR23" s="389"/>
      <c r="LS23" s="9"/>
      <c r="LT23" s="6"/>
      <c r="LU23" s="389"/>
      <c r="LV23" s="389"/>
      <c r="LW23" s="389"/>
      <c r="LX23" s="389"/>
      <c r="LY23" s="389"/>
      <c r="LZ23" s="389"/>
      <c r="MA23" s="9"/>
      <c r="MB23" s="6"/>
      <c r="MC23" s="389"/>
      <c r="MD23" s="389"/>
      <c r="ME23" s="389"/>
      <c r="MF23" s="389"/>
      <c r="MG23" s="389"/>
      <c r="MH23" s="389"/>
      <c r="MI23" s="9"/>
      <c r="MJ23" s="6"/>
      <c r="MK23" s="389"/>
      <c r="ML23" s="389"/>
      <c r="MM23" s="389"/>
      <c r="MN23" s="389"/>
      <c r="MO23" s="389"/>
      <c r="MP23" s="389"/>
    </row>
    <row r="24" spans="1:354" ht="15" hidden="1" customHeight="1">
      <c r="A24" s="9">
        <v>2015</v>
      </c>
      <c r="B24" s="6" t="s">
        <v>28</v>
      </c>
      <c r="C24" s="391">
        <v>103.74730524158316</v>
      </c>
      <c r="D24" s="40"/>
      <c r="E24" s="391">
        <v>105.95659398885373</v>
      </c>
      <c r="F24" s="40"/>
      <c r="G24" s="391">
        <v>101.65828567855296</v>
      </c>
      <c r="H24" s="40"/>
      <c r="I24" s="9">
        <v>2015</v>
      </c>
      <c r="J24" s="6" t="s">
        <v>28</v>
      </c>
      <c r="K24" s="391">
        <v>75.69639051713574</v>
      </c>
      <c r="L24" s="40"/>
      <c r="M24" s="391">
        <v>72.739204092125775</v>
      </c>
      <c r="N24" s="40"/>
      <c r="O24" s="391">
        <v>76.77823642808066</v>
      </c>
      <c r="P24" s="40"/>
      <c r="Q24" s="9">
        <v>2015</v>
      </c>
      <c r="R24" s="6" t="s">
        <v>28</v>
      </c>
      <c r="S24" s="391">
        <v>107.72920785960355</v>
      </c>
      <c r="T24" s="40"/>
      <c r="U24" s="391">
        <v>102.45757392093496</v>
      </c>
      <c r="V24" s="40"/>
      <c r="W24" s="391">
        <v>97.941936177701621</v>
      </c>
      <c r="X24" s="40"/>
      <c r="Y24" s="9">
        <v>2015</v>
      </c>
      <c r="Z24" s="6" t="s">
        <v>28</v>
      </c>
      <c r="AA24" s="391">
        <v>95.743933356692992</v>
      </c>
      <c r="AB24" s="40"/>
      <c r="AC24" s="391">
        <v>100.75871011581576</v>
      </c>
      <c r="AD24" s="40"/>
      <c r="AE24" s="391">
        <v>96.225951049963086</v>
      </c>
      <c r="AF24" s="40"/>
      <c r="AG24" s="9">
        <v>2015</v>
      </c>
      <c r="AH24" s="6" t="s">
        <v>28</v>
      </c>
      <c r="AI24" s="391">
        <v>90.194145835453909</v>
      </c>
      <c r="AJ24" s="40"/>
      <c r="AK24" s="391">
        <v>100.06464093263185</v>
      </c>
      <c r="AL24" s="40"/>
      <c r="AM24" s="391">
        <v>107.65120388689479</v>
      </c>
      <c r="AN24" s="40"/>
      <c r="AO24" s="9">
        <v>2015</v>
      </c>
      <c r="AP24" s="6" t="s">
        <v>28</v>
      </c>
      <c r="AQ24" s="391">
        <v>94.873761055129691</v>
      </c>
      <c r="AR24" s="40"/>
      <c r="AS24" s="391">
        <v>98.732689936776225</v>
      </c>
      <c r="AT24" s="40"/>
      <c r="AU24" s="391">
        <v>88.815617119802255</v>
      </c>
      <c r="AV24" s="40"/>
      <c r="AW24" s="9">
        <v>2015</v>
      </c>
      <c r="AX24" s="6" t="s">
        <v>28</v>
      </c>
      <c r="AY24" s="391">
        <v>100.10614755942112</v>
      </c>
      <c r="AZ24" s="40"/>
      <c r="BA24" s="391">
        <v>97.642688785727799</v>
      </c>
      <c r="BB24" s="40"/>
      <c r="BC24" s="391">
        <v>89.686918020761695</v>
      </c>
      <c r="BD24" s="40"/>
      <c r="BE24" s="9">
        <v>2015</v>
      </c>
      <c r="BF24" s="6" t="s">
        <v>28</v>
      </c>
      <c r="BG24" s="391">
        <v>102.76278664434425</v>
      </c>
      <c r="BH24" s="40"/>
      <c r="BI24" s="391">
        <v>95.36353494555415</v>
      </c>
      <c r="BJ24" s="40"/>
      <c r="BK24" s="391">
        <v>96.148191420715889</v>
      </c>
      <c r="BL24" s="40"/>
      <c r="BM24" s="9">
        <v>2015</v>
      </c>
      <c r="BN24" s="6" t="s">
        <v>28</v>
      </c>
      <c r="BO24" s="391">
        <v>102.29076329999945</v>
      </c>
      <c r="BP24" s="40"/>
      <c r="BQ24" s="391">
        <v>92.904610548735093</v>
      </c>
      <c r="BR24" s="40"/>
      <c r="BS24" s="391">
        <v>87.832920808794526</v>
      </c>
      <c r="BT24" s="40"/>
      <c r="BU24" s="9">
        <v>2015</v>
      </c>
      <c r="BV24" s="6" t="s">
        <v>28</v>
      </c>
      <c r="BW24" s="391">
        <v>90.120725986508532</v>
      </c>
      <c r="BX24" s="40"/>
      <c r="BY24" s="391">
        <v>99.518289499756918</v>
      </c>
      <c r="BZ24" s="40"/>
      <c r="CA24" s="391">
        <v>92.084075931207892</v>
      </c>
      <c r="CB24" s="40"/>
      <c r="CC24" s="9">
        <v>2015</v>
      </c>
      <c r="CD24" s="6" t="s">
        <v>28</v>
      </c>
      <c r="CE24" s="391">
        <v>96.536466259034185</v>
      </c>
      <c r="CF24" s="40"/>
      <c r="CG24" s="391">
        <v>92.219698012084109</v>
      </c>
      <c r="CH24" s="40"/>
      <c r="CI24" s="391">
        <v>91.886073668642339</v>
      </c>
      <c r="CJ24" s="40"/>
      <c r="CK24" s="9">
        <v>2015</v>
      </c>
      <c r="CL24" s="6" t="s">
        <v>28</v>
      </c>
      <c r="CM24" s="391">
        <v>73.545240882162858</v>
      </c>
      <c r="CN24" s="40"/>
      <c r="CO24" s="391">
        <v>109.38443012882142</v>
      </c>
      <c r="CP24" s="40"/>
      <c r="CQ24" s="391">
        <v>108.45240357011967</v>
      </c>
      <c r="CR24" s="40"/>
      <c r="CS24" s="9">
        <v>2015</v>
      </c>
      <c r="CT24" s="6" t="s">
        <v>28</v>
      </c>
      <c r="CU24" s="391">
        <v>84.474672120528012</v>
      </c>
      <c r="CV24" s="40"/>
      <c r="CW24" s="391">
        <v>101.83299186856159</v>
      </c>
      <c r="CX24" s="40"/>
      <c r="CY24" s="391">
        <v>101.12015040487553</v>
      </c>
      <c r="CZ24" s="40"/>
      <c r="DA24" s="9">
        <v>2015</v>
      </c>
      <c r="DB24" s="6" t="s">
        <v>28</v>
      </c>
      <c r="DC24" s="391">
        <v>97.452057869010389</v>
      </c>
      <c r="DD24" s="40"/>
      <c r="DE24" s="391">
        <v>85.526395904402548</v>
      </c>
      <c r="DF24" s="40"/>
      <c r="DG24" s="391">
        <v>99.665926315719716</v>
      </c>
      <c r="DH24" s="40"/>
      <c r="DI24" s="9">
        <v>2015</v>
      </c>
      <c r="DJ24" s="6" t="s">
        <v>28</v>
      </c>
      <c r="DK24" s="391">
        <v>92.471988184613906</v>
      </c>
      <c r="DL24" s="40"/>
      <c r="DM24" s="391">
        <v>101.61652362196212</v>
      </c>
      <c r="DN24" s="40"/>
      <c r="DO24" s="391">
        <v>95.288018043640648</v>
      </c>
      <c r="DP24" s="40"/>
      <c r="DQ24" s="9">
        <v>2015</v>
      </c>
      <c r="DR24" s="6" t="s">
        <v>28</v>
      </c>
      <c r="DS24" s="391">
        <v>92.271268892261148</v>
      </c>
      <c r="DT24" s="40"/>
      <c r="DU24" s="391">
        <v>81.932873141161508</v>
      </c>
      <c r="DV24" s="40"/>
      <c r="DW24" s="391">
        <v>93.910925954360792</v>
      </c>
      <c r="DX24" s="40"/>
      <c r="DY24" s="9">
        <v>2015</v>
      </c>
      <c r="DZ24" s="6" t="s">
        <v>28</v>
      </c>
      <c r="EA24" s="391">
        <v>104.89591789744939</v>
      </c>
      <c r="EB24" s="40"/>
      <c r="EC24" s="391">
        <v>91.26919437008614</v>
      </c>
      <c r="ED24" s="40"/>
      <c r="EE24" s="391">
        <v>98.1886279414055</v>
      </c>
      <c r="EF24" s="40"/>
      <c r="EG24" s="9">
        <v>2015</v>
      </c>
      <c r="EH24" s="6" t="s">
        <v>28</v>
      </c>
      <c r="EI24" s="391">
        <v>90.530651471770554</v>
      </c>
      <c r="EJ24" s="40"/>
      <c r="EK24" s="391">
        <v>89.155015830285095</v>
      </c>
      <c r="EL24" s="40"/>
      <c r="EM24" s="391">
        <v>102.33114327575026</v>
      </c>
      <c r="EN24" s="40"/>
      <c r="EO24" s="9">
        <v>2015</v>
      </c>
      <c r="EP24" s="6" t="s">
        <v>28</v>
      </c>
      <c r="EQ24" s="391">
        <v>103.16283067598816</v>
      </c>
      <c r="ER24" s="40"/>
      <c r="ES24" s="391">
        <v>99.760112207751376</v>
      </c>
      <c r="ET24" s="40"/>
      <c r="EU24" s="391">
        <v>103.39024247680555</v>
      </c>
      <c r="EV24" s="40"/>
      <c r="EW24" s="9">
        <v>2015</v>
      </c>
      <c r="EX24" s="6" t="s">
        <v>28</v>
      </c>
      <c r="EY24" s="391">
        <v>103.76254349579678</v>
      </c>
      <c r="EZ24" s="40"/>
      <c r="FA24" s="391">
        <v>96.779535717963981</v>
      </c>
      <c r="FB24" s="40"/>
      <c r="FC24" s="391">
        <v>95.33482721999161</v>
      </c>
      <c r="FD24" s="40"/>
      <c r="FE24" s="9">
        <v>2015</v>
      </c>
      <c r="FF24" s="6" t="s">
        <v>28</v>
      </c>
      <c r="FG24" s="391">
        <v>97.463204562371246</v>
      </c>
      <c r="FH24" s="40"/>
      <c r="FI24" s="391">
        <v>85.776223629172407</v>
      </c>
      <c r="FJ24" s="40"/>
      <c r="FK24" s="391">
        <v>88.640141729160973</v>
      </c>
      <c r="FL24" s="40"/>
      <c r="FM24" s="9">
        <v>2015</v>
      </c>
      <c r="FN24" s="6" t="s">
        <v>28</v>
      </c>
      <c r="FO24" s="391">
        <v>97.409364135554753</v>
      </c>
      <c r="FP24" s="40"/>
      <c r="FQ24" s="391">
        <v>96.131954617169072</v>
      </c>
      <c r="FR24" s="40"/>
      <c r="FS24" s="391">
        <v>92.206809468266741</v>
      </c>
      <c r="FT24" s="40"/>
      <c r="FU24" s="9">
        <v>2015</v>
      </c>
      <c r="FV24" s="6" t="s">
        <v>28</v>
      </c>
      <c r="FW24" s="391">
        <v>94.70491457312373</v>
      </c>
      <c r="FX24" s="40"/>
      <c r="FY24" s="391">
        <v>91.588912944208644</v>
      </c>
      <c r="FZ24" s="40"/>
      <c r="GA24" s="391">
        <v>97.432625250809551</v>
      </c>
      <c r="GB24" s="40"/>
      <c r="GC24" s="9">
        <v>2015</v>
      </c>
      <c r="GD24" s="6" t="s">
        <v>28</v>
      </c>
      <c r="GE24" s="391">
        <v>101.80008068391511</v>
      </c>
      <c r="GF24" s="40"/>
      <c r="GG24" s="391">
        <v>96.58399155253619</v>
      </c>
      <c r="GH24" s="40"/>
      <c r="GI24" s="391">
        <v>94.75910741481637</v>
      </c>
      <c r="GJ24" s="40"/>
      <c r="GK24" s="9">
        <v>2015</v>
      </c>
      <c r="GL24" s="6" t="s">
        <v>28</v>
      </c>
      <c r="GM24" s="391">
        <v>93.540479258785055</v>
      </c>
      <c r="GN24" s="40"/>
      <c r="GO24" s="391">
        <v>84.049451797662087</v>
      </c>
      <c r="GP24" s="40"/>
      <c r="GQ24" s="391">
        <v>87.820744720143907</v>
      </c>
      <c r="GR24" s="40"/>
      <c r="GS24" s="9">
        <v>2015</v>
      </c>
      <c r="GT24" s="6" t="s">
        <v>28</v>
      </c>
      <c r="GU24" s="391">
        <v>115.45385450412586</v>
      </c>
      <c r="GV24" s="40"/>
      <c r="GW24" s="391">
        <v>97.976451324498854</v>
      </c>
      <c r="GX24" s="40"/>
      <c r="GY24" s="391">
        <v>91.513950613737066</v>
      </c>
      <c r="GZ24" s="40"/>
      <c r="HA24" s="9">
        <v>2015</v>
      </c>
      <c r="HB24" s="6" t="s">
        <v>28</v>
      </c>
      <c r="HC24" s="391">
        <v>92.596118026868069</v>
      </c>
      <c r="HD24" s="40"/>
      <c r="HE24" s="391">
        <v>91.386415974773968</v>
      </c>
      <c r="HF24" s="40"/>
      <c r="HG24" s="391">
        <v>93.201617723402975</v>
      </c>
      <c r="HH24" s="40"/>
      <c r="HI24" s="9">
        <v>2015</v>
      </c>
      <c r="HJ24" s="6" t="s">
        <v>28</v>
      </c>
      <c r="HK24" s="391">
        <v>87.830510936357697</v>
      </c>
      <c r="HL24" s="40"/>
      <c r="HM24" s="391">
        <v>112.65021577240104</v>
      </c>
      <c r="HN24" s="40"/>
      <c r="HO24" s="391">
        <v>88.365900280294923</v>
      </c>
      <c r="HP24" s="40"/>
      <c r="HQ24" s="9">
        <v>2015</v>
      </c>
      <c r="HR24" s="6" t="s">
        <v>28</v>
      </c>
      <c r="HS24" s="391">
        <v>99.283910135067643</v>
      </c>
      <c r="HT24" s="40"/>
      <c r="HU24" s="391">
        <v>104.81765950473057</v>
      </c>
      <c r="HV24" s="40"/>
      <c r="HW24" s="391">
        <v>88.734147934698953</v>
      </c>
      <c r="HX24" s="40"/>
      <c r="HY24" s="9">
        <v>2015</v>
      </c>
      <c r="HZ24" s="6" t="s">
        <v>28</v>
      </c>
      <c r="IA24" s="391">
        <v>112.8796329296439</v>
      </c>
      <c r="IB24" s="40"/>
      <c r="IC24" s="391">
        <v>80.385820331071969</v>
      </c>
      <c r="ID24" s="40"/>
      <c r="IE24" s="391">
        <v>85.228848230679048</v>
      </c>
      <c r="IF24" s="40"/>
      <c r="IG24" s="9">
        <v>2015</v>
      </c>
      <c r="IH24" s="6" t="s">
        <v>28</v>
      </c>
      <c r="II24" s="391">
        <v>107.210001354613</v>
      </c>
      <c r="IJ24" s="40"/>
      <c r="IK24" s="391">
        <v>86.578505303913786</v>
      </c>
      <c r="IL24" s="40"/>
      <c r="IM24" s="391">
        <v>85.810742022096562</v>
      </c>
      <c r="IN24" s="40"/>
      <c r="IO24" s="391">
        <v>101.2263829669444</v>
      </c>
      <c r="IP24" s="40"/>
      <c r="IQ24" s="9">
        <v>2015</v>
      </c>
      <c r="IR24" s="6" t="s">
        <v>28</v>
      </c>
      <c r="IS24" s="391">
        <v>93.138480366703121</v>
      </c>
      <c r="IT24" s="40"/>
      <c r="IU24" s="391">
        <v>138.85923088286123</v>
      </c>
      <c r="IV24" s="40"/>
      <c r="IW24" s="391">
        <v>92.859526719494838</v>
      </c>
      <c r="IX24" s="40"/>
      <c r="IY24" s="9">
        <v>2015</v>
      </c>
      <c r="IZ24" s="6" t="s">
        <v>28</v>
      </c>
      <c r="JA24" s="391">
        <v>93.130457814649347</v>
      </c>
      <c r="JB24" s="40"/>
      <c r="JC24" s="391">
        <v>95.244008719429146</v>
      </c>
      <c r="JD24" s="40"/>
      <c r="JE24" s="391">
        <v>90.070530852368321</v>
      </c>
      <c r="JF24" s="40"/>
      <c r="JG24" s="9">
        <v>2015</v>
      </c>
      <c r="JH24" s="6" t="s">
        <v>28</v>
      </c>
      <c r="JI24" s="391">
        <v>92.80593064978568</v>
      </c>
      <c r="JJ24" s="40"/>
      <c r="JK24" s="391">
        <v>86.228743403560543</v>
      </c>
      <c r="JL24" s="40"/>
      <c r="JM24" s="391">
        <v>124.41869482674922</v>
      </c>
      <c r="JN24" s="40"/>
      <c r="JO24" s="9">
        <v>2015</v>
      </c>
      <c r="JP24" s="6" t="s">
        <v>28</v>
      </c>
      <c r="JQ24" s="391">
        <v>87.709789095204584</v>
      </c>
      <c r="JR24" s="40"/>
      <c r="JS24" s="391">
        <v>103.03783152018438</v>
      </c>
      <c r="JT24" s="40"/>
      <c r="JU24" s="391">
        <v>86.4143280123903</v>
      </c>
      <c r="JV24" s="40"/>
      <c r="JW24" s="9">
        <v>2015</v>
      </c>
      <c r="JX24" s="6" t="s">
        <v>28</v>
      </c>
      <c r="JY24" s="391">
        <v>100.79576248702078</v>
      </c>
      <c r="JZ24" s="40"/>
      <c r="KA24" s="391">
        <v>77.981286701818973</v>
      </c>
      <c r="KB24" s="40"/>
      <c r="KC24" s="391">
        <v>85.929615461962854</v>
      </c>
      <c r="KD24" s="40"/>
      <c r="KE24" s="9">
        <v>2015</v>
      </c>
      <c r="KF24" s="6" t="s">
        <v>28</v>
      </c>
      <c r="KG24" s="391">
        <v>121.74370397673329</v>
      </c>
      <c r="KH24" s="40"/>
      <c r="KI24" s="391">
        <v>114.60919791995609</v>
      </c>
      <c r="KJ24" s="40"/>
      <c r="KK24" s="391">
        <v>85.855916199193544</v>
      </c>
      <c r="KL24" s="40"/>
      <c r="KM24" s="9">
        <v>2015</v>
      </c>
      <c r="KN24" s="6" t="s">
        <v>28</v>
      </c>
      <c r="KO24" s="391">
        <v>78.918736477374694</v>
      </c>
      <c r="KP24" s="40"/>
      <c r="KQ24" s="391">
        <v>95.998430788845724</v>
      </c>
      <c r="KR24" s="40"/>
      <c r="KS24" s="391">
        <v>94.391849902686928</v>
      </c>
      <c r="KT24" s="40"/>
      <c r="KU24" s="9">
        <v>2015</v>
      </c>
      <c r="KV24" s="6" t="s">
        <v>28</v>
      </c>
      <c r="KW24" s="391">
        <v>94.032488113626911</v>
      </c>
      <c r="KX24" s="40"/>
      <c r="KY24" s="391">
        <v>98.841852490313656</v>
      </c>
      <c r="KZ24" s="40"/>
      <c r="LA24" s="391">
        <v>88.20800727089393</v>
      </c>
      <c r="LB24" s="40"/>
      <c r="LC24" s="9">
        <v>2015</v>
      </c>
      <c r="LD24" s="6" t="s">
        <v>28</v>
      </c>
      <c r="LE24" s="391">
        <v>106.3662474882243</v>
      </c>
      <c r="LF24" s="40"/>
      <c r="LG24" s="391">
        <v>114.21502836917534</v>
      </c>
      <c r="LH24" s="40"/>
      <c r="LI24" s="391">
        <v>109.54940302547412</v>
      </c>
      <c r="LJ24" s="40"/>
      <c r="LK24" s="9">
        <v>2015</v>
      </c>
      <c r="LL24" s="6" t="s">
        <v>28</v>
      </c>
      <c r="LM24" s="391">
        <v>111.16708850236439</v>
      </c>
      <c r="LN24" s="40"/>
      <c r="LO24" s="391">
        <v>113.22634756335236</v>
      </c>
      <c r="LP24" s="40"/>
      <c r="LQ24" s="391">
        <v>104.4722393952686</v>
      </c>
      <c r="LR24" s="40"/>
      <c r="LS24" s="9">
        <v>2015</v>
      </c>
      <c r="LT24" s="6" t="s">
        <v>28</v>
      </c>
      <c r="LU24" s="391">
        <v>87.44265206421089</v>
      </c>
      <c r="LV24" s="40"/>
      <c r="LW24" s="391">
        <v>86.063143827115596</v>
      </c>
      <c r="LX24" s="40"/>
      <c r="LY24" s="391">
        <v>105.89787086917825</v>
      </c>
      <c r="LZ24" s="40"/>
      <c r="MA24" s="9">
        <v>2015</v>
      </c>
      <c r="MB24" s="6" t="s">
        <v>28</v>
      </c>
      <c r="MC24" s="391">
        <v>101.09988521508251</v>
      </c>
      <c r="MD24" s="40"/>
      <c r="ME24" s="391">
        <v>95.759298868418639</v>
      </c>
      <c r="MF24" s="40"/>
      <c r="MG24" s="391">
        <v>95.621911934778609</v>
      </c>
      <c r="MH24" s="40"/>
      <c r="MI24" s="9">
        <v>2015</v>
      </c>
      <c r="MJ24" s="6" t="s">
        <v>28</v>
      </c>
      <c r="MK24" s="391">
        <v>105.88472454414863</v>
      </c>
      <c r="ML24" s="40"/>
      <c r="MM24" s="391">
        <v>98.192642270148141</v>
      </c>
      <c r="MN24" s="40"/>
      <c r="MO24" s="391">
        <v>125.70576362921923</v>
      </c>
      <c r="MP24" s="40"/>
    </row>
    <row r="25" spans="1:354" ht="15" hidden="1" customHeight="1">
      <c r="A25" s="9"/>
      <c r="B25" s="6" t="s">
        <v>29</v>
      </c>
      <c r="C25" s="391">
        <v>98.809917546435315</v>
      </c>
      <c r="D25" s="40"/>
      <c r="E25" s="391">
        <v>99.568597076127617</v>
      </c>
      <c r="F25" s="40"/>
      <c r="G25" s="391">
        <v>98.092538986681291</v>
      </c>
      <c r="H25" s="40"/>
      <c r="I25" s="9"/>
      <c r="J25" s="6" t="s">
        <v>29</v>
      </c>
      <c r="K25" s="391">
        <v>105.56632481247816</v>
      </c>
      <c r="L25" s="40"/>
      <c r="M25" s="391">
        <v>117.23430735850854</v>
      </c>
      <c r="N25" s="40"/>
      <c r="O25" s="391">
        <v>105.14760280532316</v>
      </c>
      <c r="P25" s="40"/>
      <c r="Q25" s="9"/>
      <c r="R25" s="6" t="s">
        <v>29</v>
      </c>
      <c r="S25" s="391">
        <v>92.275387014856577</v>
      </c>
      <c r="T25" s="40"/>
      <c r="U25" s="391">
        <v>92.119541476702196</v>
      </c>
      <c r="V25" s="40"/>
      <c r="W25" s="391">
        <v>101.85698329480402</v>
      </c>
      <c r="X25" s="40"/>
      <c r="Y25" s="9"/>
      <c r="Z25" s="6" t="s">
        <v>29</v>
      </c>
      <c r="AA25" s="391">
        <v>98.007702730153156</v>
      </c>
      <c r="AB25" s="40"/>
      <c r="AC25" s="391">
        <v>93.028492400223058</v>
      </c>
      <c r="AD25" s="40"/>
      <c r="AE25" s="391">
        <v>93.296860084854771</v>
      </c>
      <c r="AF25" s="40"/>
      <c r="AG25" s="9"/>
      <c r="AH25" s="6" t="s">
        <v>29</v>
      </c>
      <c r="AI25" s="391">
        <v>99.309260633011718</v>
      </c>
      <c r="AJ25" s="40"/>
      <c r="AK25" s="391">
        <v>90.425128501812608</v>
      </c>
      <c r="AL25" s="40"/>
      <c r="AM25" s="391">
        <v>81.485239711560737</v>
      </c>
      <c r="AN25" s="40"/>
      <c r="AO25" s="9"/>
      <c r="AP25" s="6" t="s">
        <v>29</v>
      </c>
      <c r="AQ25" s="391">
        <v>98.005076707224887</v>
      </c>
      <c r="AR25" s="40"/>
      <c r="AS25" s="391">
        <v>99.878088894383609</v>
      </c>
      <c r="AT25" s="40"/>
      <c r="AU25" s="391">
        <v>98.342992922146877</v>
      </c>
      <c r="AV25" s="40"/>
      <c r="AW25" s="9"/>
      <c r="AX25" s="6" t="s">
        <v>29</v>
      </c>
      <c r="AY25" s="391">
        <v>93.559723189677584</v>
      </c>
      <c r="AZ25" s="40"/>
      <c r="BA25" s="391">
        <v>99.034681854990268</v>
      </c>
      <c r="BB25" s="40"/>
      <c r="BC25" s="391">
        <v>94.321217984022113</v>
      </c>
      <c r="BD25" s="40"/>
      <c r="BE25" s="9"/>
      <c r="BF25" s="6" t="s">
        <v>29</v>
      </c>
      <c r="BG25" s="391">
        <v>99.182019101277703</v>
      </c>
      <c r="BH25" s="40"/>
      <c r="BI25" s="391">
        <v>98.581651350780291</v>
      </c>
      <c r="BJ25" s="40"/>
      <c r="BK25" s="391">
        <v>93.142449189706454</v>
      </c>
      <c r="BL25" s="40"/>
      <c r="BM25" s="9"/>
      <c r="BN25" s="6" t="s">
        <v>29</v>
      </c>
      <c r="BO25" s="391">
        <v>97.180893627714795</v>
      </c>
      <c r="BP25" s="40"/>
      <c r="BQ25" s="391">
        <v>99.334693092862096</v>
      </c>
      <c r="BR25" s="40"/>
      <c r="BS25" s="391">
        <v>102.38407929962614</v>
      </c>
      <c r="BT25" s="40"/>
      <c r="BU25" s="9"/>
      <c r="BV25" s="6" t="s">
        <v>29</v>
      </c>
      <c r="BW25" s="391">
        <v>100.03694809469228</v>
      </c>
      <c r="BX25" s="40"/>
      <c r="BY25" s="391">
        <v>100.85798184589608</v>
      </c>
      <c r="BZ25" s="40"/>
      <c r="CA25" s="391">
        <v>102.85064246667669</v>
      </c>
      <c r="CB25" s="40"/>
      <c r="CC25" s="9"/>
      <c r="CD25" s="6" t="s">
        <v>29</v>
      </c>
      <c r="CE25" s="391">
        <v>100.44343430394569</v>
      </c>
      <c r="CF25" s="40"/>
      <c r="CG25" s="391">
        <v>106.0098103006161</v>
      </c>
      <c r="CH25" s="40"/>
      <c r="CI25" s="391">
        <v>101.94549295007887</v>
      </c>
      <c r="CJ25" s="40"/>
      <c r="CK25" s="9"/>
      <c r="CL25" s="6" t="s">
        <v>29</v>
      </c>
      <c r="CM25" s="391">
        <v>97.342730224925049</v>
      </c>
      <c r="CN25" s="40"/>
      <c r="CO25" s="391">
        <v>102.13392612275879</v>
      </c>
      <c r="CP25" s="40"/>
      <c r="CQ25" s="391">
        <v>112.5854986294388</v>
      </c>
      <c r="CR25" s="40"/>
      <c r="CS25" s="9"/>
      <c r="CT25" s="6" t="s">
        <v>29</v>
      </c>
      <c r="CU25" s="391">
        <v>91.497677365504117</v>
      </c>
      <c r="CV25" s="40"/>
      <c r="CW25" s="391">
        <v>103.19346312523567</v>
      </c>
      <c r="CX25" s="40"/>
      <c r="CY25" s="391">
        <v>94.162347678787171</v>
      </c>
      <c r="CZ25" s="40"/>
      <c r="DA25" s="9"/>
      <c r="DB25" s="6" t="s">
        <v>29</v>
      </c>
      <c r="DC25" s="391">
        <v>103.39109862806693</v>
      </c>
      <c r="DD25" s="40"/>
      <c r="DE25" s="391">
        <v>122.99991997048072</v>
      </c>
      <c r="DF25" s="40"/>
      <c r="DG25" s="391">
        <v>99.463810714567856</v>
      </c>
      <c r="DH25" s="40"/>
      <c r="DI25" s="9"/>
      <c r="DJ25" s="6" t="s">
        <v>29</v>
      </c>
      <c r="DK25" s="391">
        <v>97.526912228413153</v>
      </c>
      <c r="DL25" s="40"/>
      <c r="DM25" s="391">
        <v>92.754430530276522</v>
      </c>
      <c r="DN25" s="40"/>
      <c r="DO25" s="391">
        <v>92.583862663775236</v>
      </c>
      <c r="DP25" s="40"/>
      <c r="DQ25" s="9"/>
      <c r="DR25" s="6" t="s">
        <v>29</v>
      </c>
      <c r="DS25" s="391">
        <v>96.987490252602583</v>
      </c>
      <c r="DT25" s="40"/>
      <c r="DU25" s="391">
        <v>105.12160500730901</v>
      </c>
      <c r="DV25" s="40"/>
      <c r="DW25" s="391">
        <v>98.994121797812895</v>
      </c>
      <c r="DX25" s="40"/>
      <c r="DY25" s="9"/>
      <c r="DZ25" s="6" t="s">
        <v>29</v>
      </c>
      <c r="EA25" s="391">
        <v>98.092901318482475</v>
      </c>
      <c r="EB25" s="40"/>
      <c r="EC25" s="391">
        <v>106.60239407498447</v>
      </c>
      <c r="ED25" s="40"/>
      <c r="EE25" s="391">
        <v>95.765001490645474</v>
      </c>
      <c r="EF25" s="40"/>
      <c r="EG25" s="9"/>
      <c r="EH25" s="6" t="s">
        <v>29</v>
      </c>
      <c r="EI25" s="391">
        <v>103.15317942893277</v>
      </c>
      <c r="EJ25" s="40"/>
      <c r="EK25" s="391">
        <v>105.10027601005517</v>
      </c>
      <c r="EL25" s="40"/>
      <c r="EM25" s="391">
        <v>102.26404793666325</v>
      </c>
      <c r="EN25" s="40"/>
      <c r="EO25" s="9"/>
      <c r="EP25" s="6" t="s">
        <v>29</v>
      </c>
      <c r="EQ25" s="391">
        <v>96.32738492322801</v>
      </c>
      <c r="ER25" s="40"/>
      <c r="ES25" s="391">
        <v>110.48445819256945</v>
      </c>
      <c r="ET25" s="40"/>
      <c r="EU25" s="391">
        <v>97.015652696597371</v>
      </c>
      <c r="EV25" s="40"/>
      <c r="EW25" s="9"/>
      <c r="EX25" s="6" t="s">
        <v>29</v>
      </c>
      <c r="EY25" s="391">
        <v>95.509291779742981</v>
      </c>
      <c r="EZ25" s="40"/>
      <c r="FA25" s="391">
        <v>104.21080863575257</v>
      </c>
      <c r="FB25" s="40"/>
      <c r="FC25" s="391">
        <v>86.680617421288503</v>
      </c>
      <c r="FD25" s="40"/>
      <c r="FE25" s="9"/>
      <c r="FF25" s="6" t="s">
        <v>29</v>
      </c>
      <c r="FG25" s="391">
        <v>99.913137528109687</v>
      </c>
      <c r="FH25" s="40"/>
      <c r="FI25" s="391">
        <v>104.41918821025273</v>
      </c>
      <c r="FJ25" s="40"/>
      <c r="FK25" s="391">
        <v>104.2418324597176</v>
      </c>
      <c r="FL25" s="40"/>
      <c r="FM25" s="9"/>
      <c r="FN25" s="6" t="s">
        <v>29</v>
      </c>
      <c r="FO25" s="391">
        <v>100.4924564894343</v>
      </c>
      <c r="FP25" s="40"/>
      <c r="FQ25" s="391">
        <v>95.766796953655657</v>
      </c>
      <c r="FR25" s="40"/>
      <c r="FS25" s="391">
        <v>92.505359222876208</v>
      </c>
      <c r="FT25" s="40"/>
      <c r="FU25" s="9"/>
      <c r="FV25" s="6" t="s">
        <v>29</v>
      </c>
      <c r="FW25" s="391">
        <v>98.925544340856803</v>
      </c>
      <c r="FX25" s="40"/>
      <c r="FY25" s="391">
        <v>96.699580095593774</v>
      </c>
      <c r="FZ25" s="40"/>
      <c r="GA25" s="391">
        <v>95.274391767342351</v>
      </c>
      <c r="GB25" s="40"/>
      <c r="GC25" s="9"/>
      <c r="GD25" s="6" t="s">
        <v>29</v>
      </c>
      <c r="GE25" s="391">
        <v>99.37780329539639</v>
      </c>
      <c r="GF25" s="40"/>
      <c r="GG25" s="391">
        <v>95.159532659917659</v>
      </c>
      <c r="GH25" s="40"/>
      <c r="GI25" s="391">
        <v>118.64273519516912</v>
      </c>
      <c r="GJ25" s="40"/>
      <c r="GK25" s="9"/>
      <c r="GL25" s="6" t="s">
        <v>29</v>
      </c>
      <c r="GM25" s="391">
        <v>94.96780916887424</v>
      </c>
      <c r="GN25" s="40"/>
      <c r="GO25" s="391">
        <v>93.656695779265746</v>
      </c>
      <c r="GP25" s="40"/>
      <c r="GQ25" s="391">
        <v>95.651028801441043</v>
      </c>
      <c r="GR25" s="40"/>
      <c r="GS25" s="9"/>
      <c r="GT25" s="6" t="s">
        <v>29</v>
      </c>
      <c r="GU25" s="391">
        <v>94.673132724889669</v>
      </c>
      <c r="GV25" s="40"/>
      <c r="GW25" s="391">
        <v>104.51164790040345</v>
      </c>
      <c r="GX25" s="40"/>
      <c r="GY25" s="391">
        <v>97.971278597948597</v>
      </c>
      <c r="GZ25" s="40"/>
      <c r="HA25" s="9"/>
      <c r="HB25" s="6" t="s">
        <v>29</v>
      </c>
      <c r="HC25" s="391">
        <v>92.509943608546038</v>
      </c>
      <c r="HD25" s="40"/>
      <c r="HE25" s="391">
        <v>99.448707229673914</v>
      </c>
      <c r="HF25" s="40"/>
      <c r="HG25" s="391">
        <v>105.66302343649149</v>
      </c>
      <c r="HH25" s="40"/>
      <c r="HI25" s="9"/>
      <c r="HJ25" s="6" t="s">
        <v>29</v>
      </c>
      <c r="HK25" s="391">
        <v>98.554026064122013</v>
      </c>
      <c r="HL25" s="40"/>
      <c r="HM25" s="391">
        <v>102.53406511068096</v>
      </c>
      <c r="HN25" s="40"/>
      <c r="HO25" s="391">
        <v>104.14125914256977</v>
      </c>
      <c r="HP25" s="40"/>
      <c r="HQ25" s="9"/>
      <c r="HR25" s="6" t="s">
        <v>29</v>
      </c>
      <c r="HS25" s="391">
        <v>91.975843572599487</v>
      </c>
      <c r="HT25" s="40"/>
      <c r="HU25" s="391">
        <v>112.37315487536955</v>
      </c>
      <c r="HV25" s="40"/>
      <c r="HW25" s="391">
        <v>112.45894398960901</v>
      </c>
      <c r="HX25" s="40"/>
      <c r="HY25" s="9"/>
      <c r="HZ25" s="6" t="s">
        <v>29</v>
      </c>
      <c r="IA25" s="391">
        <v>87.634176560063722</v>
      </c>
      <c r="IB25" s="40"/>
      <c r="IC25" s="391">
        <v>98.928288370418286</v>
      </c>
      <c r="ID25" s="40"/>
      <c r="IE25" s="391">
        <v>105.37094291874189</v>
      </c>
      <c r="IF25" s="40"/>
      <c r="IG25" s="9"/>
      <c r="IH25" s="6" t="s">
        <v>29</v>
      </c>
      <c r="II25" s="391">
        <v>93.396552559759058</v>
      </c>
      <c r="IJ25" s="40"/>
      <c r="IK25" s="391">
        <v>111.28114382650624</v>
      </c>
      <c r="IL25" s="40"/>
      <c r="IM25" s="391">
        <v>96.701720747515637</v>
      </c>
      <c r="IN25" s="40"/>
      <c r="IO25" s="391">
        <v>117.41985353037528</v>
      </c>
      <c r="IP25" s="40"/>
      <c r="IQ25" s="9"/>
      <c r="IR25" s="6" t="s">
        <v>29</v>
      </c>
      <c r="IS25" s="391">
        <v>103.53394209167641</v>
      </c>
      <c r="IT25" s="40"/>
      <c r="IU25" s="391">
        <v>92.586383856737555</v>
      </c>
      <c r="IV25" s="40"/>
      <c r="IW25" s="391">
        <v>103.27573457901543</v>
      </c>
      <c r="IX25" s="40"/>
      <c r="IY25" s="9"/>
      <c r="IZ25" s="6" t="s">
        <v>29</v>
      </c>
      <c r="JA25" s="391">
        <v>107.82816209816049</v>
      </c>
      <c r="JB25" s="40"/>
      <c r="JC25" s="391">
        <v>104.62351987252059</v>
      </c>
      <c r="JD25" s="40"/>
      <c r="JE25" s="391">
        <v>96.43050205589482</v>
      </c>
      <c r="JF25" s="40"/>
      <c r="JG25" s="9"/>
      <c r="JH25" s="6" t="s">
        <v>29</v>
      </c>
      <c r="JI25" s="391">
        <v>94.140378124165792</v>
      </c>
      <c r="JJ25" s="40"/>
      <c r="JK25" s="391">
        <v>86.48376298313913</v>
      </c>
      <c r="JL25" s="40"/>
      <c r="JM25" s="391">
        <v>93.862061094537296</v>
      </c>
      <c r="JN25" s="40"/>
      <c r="JO25" s="9"/>
      <c r="JP25" s="6" t="s">
        <v>29</v>
      </c>
      <c r="JQ25" s="391">
        <v>101.74347909833482</v>
      </c>
      <c r="JR25" s="40"/>
      <c r="JS25" s="391">
        <v>107.16397545615764</v>
      </c>
      <c r="JT25" s="40"/>
      <c r="JU25" s="391">
        <v>100.60366157038504</v>
      </c>
      <c r="JV25" s="40"/>
      <c r="JW25" s="9"/>
      <c r="JX25" s="6" t="s">
        <v>29</v>
      </c>
      <c r="JY25" s="391">
        <v>100.54830892265157</v>
      </c>
      <c r="JZ25" s="40"/>
      <c r="KA25" s="391">
        <v>82.350203548684135</v>
      </c>
      <c r="KB25" s="40"/>
      <c r="KC25" s="391">
        <v>106.31228500477944</v>
      </c>
      <c r="KD25" s="40"/>
      <c r="KE25" s="9"/>
      <c r="KF25" s="6" t="s">
        <v>29</v>
      </c>
      <c r="KG25" s="391">
        <v>95.753008731906462</v>
      </c>
      <c r="KH25" s="40"/>
      <c r="KI25" s="391">
        <v>81.78883113398031</v>
      </c>
      <c r="KJ25" s="40"/>
      <c r="KK25" s="391">
        <v>89.353693137205951</v>
      </c>
      <c r="KL25" s="40"/>
      <c r="KM25" s="9"/>
      <c r="KN25" s="6" t="s">
        <v>29</v>
      </c>
      <c r="KO25" s="391">
        <v>89.490076905508502</v>
      </c>
      <c r="KP25" s="40"/>
      <c r="KQ25" s="391">
        <v>100.63552791339119</v>
      </c>
      <c r="KR25" s="40"/>
      <c r="KS25" s="391">
        <v>103.23100964762459</v>
      </c>
      <c r="KT25" s="40"/>
      <c r="KU25" s="9"/>
      <c r="KV25" s="6" t="s">
        <v>29</v>
      </c>
      <c r="KW25" s="391">
        <v>108.53885308779688</v>
      </c>
      <c r="KX25" s="40"/>
      <c r="KY25" s="391">
        <v>103.17078497457713</v>
      </c>
      <c r="KZ25" s="40"/>
      <c r="LA25" s="391">
        <v>100.53295902999349</v>
      </c>
      <c r="LB25" s="40"/>
      <c r="LC25" s="9"/>
      <c r="LD25" s="6" t="s">
        <v>29</v>
      </c>
      <c r="LE25" s="391">
        <v>87.860620267221137</v>
      </c>
      <c r="LF25" s="40"/>
      <c r="LG25" s="391">
        <v>108.83022248442357</v>
      </c>
      <c r="LH25" s="40"/>
      <c r="LI25" s="391">
        <v>110.74968506022856</v>
      </c>
      <c r="LJ25" s="40"/>
      <c r="LK25" s="9"/>
      <c r="LL25" s="6" t="s">
        <v>29</v>
      </c>
      <c r="LM25" s="391">
        <v>118.01338574904123</v>
      </c>
      <c r="LN25" s="40"/>
      <c r="LO25" s="391">
        <v>108.62453260051059</v>
      </c>
      <c r="LP25" s="40"/>
      <c r="LQ25" s="391">
        <v>134.36617905435105</v>
      </c>
      <c r="LR25" s="40"/>
      <c r="LS25" s="9"/>
      <c r="LT25" s="6" t="s">
        <v>29</v>
      </c>
      <c r="LU25" s="391">
        <v>93.305471811900588</v>
      </c>
      <c r="LV25" s="40"/>
      <c r="LW25" s="391">
        <v>77.618162193485503</v>
      </c>
      <c r="LX25" s="40"/>
      <c r="LY25" s="391">
        <v>106.54628992932385</v>
      </c>
      <c r="LZ25" s="40"/>
      <c r="MA25" s="9"/>
      <c r="MB25" s="6" t="s">
        <v>29</v>
      </c>
      <c r="MC25" s="391">
        <v>102.07149232983063</v>
      </c>
      <c r="MD25" s="40"/>
      <c r="ME25" s="391">
        <v>94.225712180326752</v>
      </c>
      <c r="MF25" s="40"/>
      <c r="MG25" s="391">
        <v>96.032569997527276</v>
      </c>
      <c r="MH25" s="40"/>
      <c r="MI25" s="9"/>
      <c r="MJ25" s="6" t="s">
        <v>29</v>
      </c>
      <c r="MK25" s="391">
        <v>103.4070393440976</v>
      </c>
      <c r="ML25" s="40"/>
      <c r="MM25" s="391">
        <v>94.005619660281809</v>
      </c>
      <c r="MN25" s="40"/>
      <c r="MO25" s="391">
        <v>77.623306552863951</v>
      </c>
      <c r="MP25" s="40"/>
    </row>
    <row r="26" spans="1:354" ht="15" hidden="1" customHeight="1">
      <c r="A26" s="9"/>
      <c r="B26" s="6" t="s">
        <v>30</v>
      </c>
      <c r="C26" s="391">
        <v>96.058884580009874</v>
      </c>
      <c r="D26" s="40"/>
      <c r="E26" s="391">
        <v>94.094194339981982</v>
      </c>
      <c r="F26" s="40"/>
      <c r="G26" s="391">
        <v>97.916621080855819</v>
      </c>
      <c r="H26" s="40"/>
      <c r="I26" s="9"/>
      <c r="J26" s="6" t="s">
        <v>30</v>
      </c>
      <c r="K26" s="391">
        <v>116.74077565301623</v>
      </c>
      <c r="L26" s="40"/>
      <c r="M26" s="391">
        <v>112.00265401090265</v>
      </c>
      <c r="N26" s="40"/>
      <c r="O26" s="391">
        <v>111.8238642254521</v>
      </c>
      <c r="P26" s="40"/>
      <c r="Q26" s="9"/>
      <c r="R26" s="6" t="s">
        <v>30</v>
      </c>
      <c r="S26" s="391">
        <v>98.316467710677045</v>
      </c>
      <c r="T26" s="40"/>
      <c r="U26" s="391">
        <v>95.215533553972705</v>
      </c>
      <c r="V26" s="40"/>
      <c r="W26" s="391">
        <v>101.97128014007431</v>
      </c>
      <c r="X26" s="40"/>
      <c r="Y26" s="9"/>
      <c r="Z26" s="6" t="s">
        <v>30</v>
      </c>
      <c r="AA26" s="391">
        <v>101.47312734253057</v>
      </c>
      <c r="AB26" s="40"/>
      <c r="AC26" s="391">
        <v>98.157425954466817</v>
      </c>
      <c r="AD26" s="40"/>
      <c r="AE26" s="391">
        <v>91.179529358469722</v>
      </c>
      <c r="AF26" s="40"/>
      <c r="AG26" s="9"/>
      <c r="AH26" s="6" t="s">
        <v>30</v>
      </c>
      <c r="AI26" s="391">
        <v>96.495211601416926</v>
      </c>
      <c r="AJ26" s="40"/>
      <c r="AK26" s="391">
        <v>94.559595683801618</v>
      </c>
      <c r="AL26" s="40"/>
      <c r="AM26" s="391">
        <v>90.278029475638888</v>
      </c>
      <c r="AN26" s="40"/>
      <c r="AO26" s="9"/>
      <c r="AP26" s="6" t="s">
        <v>30</v>
      </c>
      <c r="AQ26" s="391">
        <v>98.545104984743588</v>
      </c>
      <c r="AR26" s="40"/>
      <c r="AS26" s="391">
        <v>106.61261023116857</v>
      </c>
      <c r="AT26" s="40"/>
      <c r="AU26" s="391">
        <v>106.36552805592133</v>
      </c>
      <c r="AV26" s="40"/>
      <c r="AW26" s="9"/>
      <c r="AX26" s="6" t="s">
        <v>30</v>
      </c>
      <c r="AY26" s="391">
        <v>91.232519242933492</v>
      </c>
      <c r="AZ26" s="40"/>
      <c r="BA26" s="391">
        <v>99.577987990947733</v>
      </c>
      <c r="BB26" s="40"/>
      <c r="BC26" s="391">
        <v>102.40708875434048</v>
      </c>
      <c r="BD26" s="40"/>
      <c r="BE26" s="9"/>
      <c r="BF26" s="6" t="s">
        <v>30</v>
      </c>
      <c r="BG26" s="391">
        <v>91.903378605075957</v>
      </c>
      <c r="BH26" s="40"/>
      <c r="BI26" s="391">
        <v>101.23321200943739</v>
      </c>
      <c r="BJ26" s="40"/>
      <c r="BK26" s="391">
        <v>90.597888971589398</v>
      </c>
      <c r="BL26" s="40"/>
      <c r="BM26" s="9"/>
      <c r="BN26" s="6" t="s">
        <v>30</v>
      </c>
      <c r="BO26" s="391">
        <v>99.027680077016313</v>
      </c>
      <c r="BP26" s="40"/>
      <c r="BQ26" s="391">
        <v>97.768716816233322</v>
      </c>
      <c r="BR26" s="40"/>
      <c r="BS26" s="391">
        <v>101.26163713431593</v>
      </c>
      <c r="BT26" s="40"/>
      <c r="BU26" s="9"/>
      <c r="BV26" s="6" t="s">
        <v>30</v>
      </c>
      <c r="BW26" s="391">
        <v>101.91209170370024</v>
      </c>
      <c r="BX26" s="40"/>
      <c r="BY26" s="391">
        <v>103.10035650534935</v>
      </c>
      <c r="BZ26" s="40"/>
      <c r="CA26" s="391">
        <v>108.06393647159797</v>
      </c>
      <c r="CB26" s="40"/>
      <c r="CC26" s="9"/>
      <c r="CD26" s="6" t="s">
        <v>30</v>
      </c>
      <c r="CE26" s="391">
        <v>98.638204548933686</v>
      </c>
      <c r="CF26" s="40"/>
      <c r="CG26" s="391">
        <v>97.421390052078152</v>
      </c>
      <c r="CH26" s="40"/>
      <c r="CI26" s="391">
        <v>92.311129670807006</v>
      </c>
      <c r="CJ26" s="40"/>
      <c r="CK26" s="9"/>
      <c r="CL26" s="6" t="s">
        <v>30</v>
      </c>
      <c r="CM26" s="391">
        <v>106.00914963257135</v>
      </c>
      <c r="CN26" s="40"/>
      <c r="CO26" s="391">
        <v>88.305281621376267</v>
      </c>
      <c r="CP26" s="40"/>
      <c r="CQ26" s="391">
        <v>87.961986464503511</v>
      </c>
      <c r="CR26" s="40"/>
      <c r="CS26" s="9"/>
      <c r="CT26" s="6" t="s">
        <v>30</v>
      </c>
      <c r="CU26" s="391">
        <v>108.51733377047033</v>
      </c>
      <c r="CV26" s="40"/>
      <c r="CW26" s="391">
        <v>93.799951664897776</v>
      </c>
      <c r="CX26" s="40"/>
      <c r="CY26" s="391">
        <v>98.585853487733857</v>
      </c>
      <c r="CZ26" s="40"/>
      <c r="DA26" s="9"/>
      <c r="DB26" s="6" t="s">
        <v>30</v>
      </c>
      <c r="DC26" s="391">
        <v>94.120264538757624</v>
      </c>
      <c r="DD26" s="40"/>
      <c r="DE26" s="391">
        <v>97.380193297500071</v>
      </c>
      <c r="DF26" s="40"/>
      <c r="DG26" s="391">
        <v>100.10656861810226</v>
      </c>
      <c r="DH26" s="40"/>
      <c r="DI26" s="9"/>
      <c r="DJ26" s="6" t="s">
        <v>30</v>
      </c>
      <c r="DK26" s="391">
        <v>101.52671257955085</v>
      </c>
      <c r="DL26" s="40"/>
      <c r="DM26" s="391">
        <v>108.58889994749977</v>
      </c>
      <c r="DN26" s="40"/>
      <c r="DO26" s="391">
        <v>107.9788884929598</v>
      </c>
      <c r="DP26" s="40"/>
      <c r="DQ26" s="9"/>
      <c r="DR26" s="6" t="s">
        <v>30</v>
      </c>
      <c r="DS26" s="391">
        <v>102.48684115324625</v>
      </c>
      <c r="DT26" s="40"/>
      <c r="DU26" s="391">
        <v>105.24745527563228</v>
      </c>
      <c r="DV26" s="40"/>
      <c r="DW26" s="391">
        <v>96.304461855779664</v>
      </c>
      <c r="DX26" s="40"/>
      <c r="DY26" s="9"/>
      <c r="DZ26" s="6" t="s">
        <v>30</v>
      </c>
      <c r="EA26" s="391">
        <v>94.048215788885159</v>
      </c>
      <c r="EB26" s="40"/>
      <c r="EC26" s="391">
        <v>93.956214551089246</v>
      </c>
      <c r="ED26" s="40"/>
      <c r="EE26" s="391">
        <v>104.99496773418632</v>
      </c>
      <c r="EF26" s="40"/>
      <c r="EG26" s="9"/>
      <c r="EH26" s="6" t="s">
        <v>30</v>
      </c>
      <c r="EI26" s="391">
        <v>101.12091361996112</v>
      </c>
      <c r="EJ26" s="40"/>
      <c r="EK26" s="391">
        <v>111.21644024785728</v>
      </c>
      <c r="EL26" s="40"/>
      <c r="EM26" s="391">
        <v>99.579669330584068</v>
      </c>
      <c r="EN26" s="40"/>
      <c r="EO26" s="9"/>
      <c r="EP26" s="6" t="s">
        <v>30</v>
      </c>
      <c r="EQ26" s="391">
        <v>101.14676630593435</v>
      </c>
      <c r="ER26" s="40"/>
      <c r="ES26" s="391">
        <v>94.081083857805609</v>
      </c>
      <c r="ET26" s="40"/>
      <c r="EU26" s="391">
        <v>96.663073851564889</v>
      </c>
      <c r="EV26" s="40"/>
      <c r="EW26" s="9"/>
      <c r="EX26" s="6" t="s">
        <v>30</v>
      </c>
      <c r="EY26" s="391">
        <v>110.88888425382235</v>
      </c>
      <c r="EZ26" s="40"/>
      <c r="FA26" s="391">
        <v>103.57281267162504</v>
      </c>
      <c r="FB26" s="40"/>
      <c r="FC26" s="391">
        <v>119.23264684736365</v>
      </c>
      <c r="FD26" s="40"/>
      <c r="FE26" s="9"/>
      <c r="FF26" s="6" t="s">
        <v>30</v>
      </c>
      <c r="FG26" s="391">
        <v>101.34879111478676</v>
      </c>
      <c r="FH26" s="40"/>
      <c r="FI26" s="391">
        <v>110.04483730041115</v>
      </c>
      <c r="FJ26" s="40"/>
      <c r="FK26" s="391">
        <v>102.46441609709768</v>
      </c>
      <c r="FL26" s="40"/>
      <c r="FM26" s="9"/>
      <c r="FN26" s="6" t="s">
        <v>30</v>
      </c>
      <c r="FO26" s="391">
        <v>106.51123995658247</v>
      </c>
      <c r="FP26" s="40"/>
      <c r="FQ26" s="391">
        <v>102.80303503908955</v>
      </c>
      <c r="FR26" s="40"/>
      <c r="FS26" s="391">
        <v>110.94062029006714</v>
      </c>
      <c r="FT26" s="40"/>
      <c r="FU26" s="9"/>
      <c r="FV26" s="6" t="s">
        <v>30</v>
      </c>
      <c r="FW26" s="391">
        <v>106.67378681018143</v>
      </c>
      <c r="FX26" s="40"/>
      <c r="FY26" s="391">
        <v>104.9672518449882</v>
      </c>
      <c r="FZ26" s="40"/>
      <c r="GA26" s="391">
        <v>105.27173343105773</v>
      </c>
      <c r="GB26" s="40"/>
      <c r="GC26" s="9"/>
      <c r="GD26" s="6" t="s">
        <v>30</v>
      </c>
      <c r="GE26" s="391">
        <v>104.29091159405625</v>
      </c>
      <c r="GF26" s="40"/>
      <c r="GG26" s="391">
        <v>101.84472352257058</v>
      </c>
      <c r="GH26" s="40"/>
      <c r="GI26" s="391">
        <v>95.542445460364547</v>
      </c>
      <c r="GJ26" s="40"/>
      <c r="GK26" s="9"/>
      <c r="GL26" s="6" t="s">
        <v>30</v>
      </c>
      <c r="GM26" s="391">
        <v>103.19840942231235</v>
      </c>
      <c r="GN26" s="40"/>
      <c r="GO26" s="391">
        <v>107.65712616354688</v>
      </c>
      <c r="GP26" s="40"/>
      <c r="GQ26" s="391">
        <v>106.10260334446606</v>
      </c>
      <c r="GR26" s="40"/>
      <c r="GS26" s="9"/>
      <c r="GT26" s="6" t="s">
        <v>30</v>
      </c>
      <c r="GU26" s="391">
        <v>97.396671655577549</v>
      </c>
      <c r="GV26" s="40"/>
      <c r="GW26" s="391">
        <v>98.617294238950606</v>
      </c>
      <c r="GX26" s="40"/>
      <c r="GY26" s="391">
        <v>101.07835864444696</v>
      </c>
      <c r="GZ26" s="40"/>
      <c r="HA26" s="9"/>
      <c r="HB26" s="6" t="s">
        <v>30</v>
      </c>
      <c r="HC26" s="391">
        <v>101.60333609511622</v>
      </c>
      <c r="HD26" s="40"/>
      <c r="HE26" s="391">
        <v>101.89875376008938</v>
      </c>
      <c r="HF26" s="40"/>
      <c r="HG26" s="391">
        <v>100.12168261079637</v>
      </c>
      <c r="HH26" s="40"/>
      <c r="HI26" s="9"/>
      <c r="HJ26" s="6" t="s">
        <v>30</v>
      </c>
      <c r="HK26" s="391">
        <v>101.15967771376852</v>
      </c>
      <c r="HL26" s="40"/>
      <c r="HM26" s="391">
        <v>88.197941228946817</v>
      </c>
      <c r="HN26" s="40"/>
      <c r="HO26" s="391">
        <v>97.303167487153743</v>
      </c>
      <c r="HP26" s="40"/>
      <c r="HQ26" s="9"/>
      <c r="HR26" s="6" t="s">
        <v>30</v>
      </c>
      <c r="HS26" s="391">
        <v>96.658068226409554</v>
      </c>
      <c r="HT26" s="40"/>
      <c r="HU26" s="391">
        <v>99.444916240162897</v>
      </c>
      <c r="HV26" s="40"/>
      <c r="HW26" s="391">
        <v>103.63789890003473</v>
      </c>
      <c r="HX26" s="40"/>
      <c r="HY26" s="9"/>
      <c r="HZ26" s="6" t="s">
        <v>30</v>
      </c>
      <c r="IA26" s="391">
        <v>101.90532172123882</v>
      </c>
      <c r="IB26" s="40"/>
      <c r="IC26" s="391">
        <v>115.15681376082945</v>
      </c>
      <c r="ID26" s="40"/>
      <c r="IE26" s="391">
        <v>109.99757652675373</v>
      </c>
      <c r="IF26" s="40"/>
      <c r="IG26" s="9"/>
      <c r="IH26" s="6" t="s">
        <v>30</v>
      </c>
      <c r="II26" s="391">
        <v>92.32256641738644</v>
      </c>
      <c r="IJ26" s="40"/>
      <c r="IK26" s="391">
        <v>101.05932498088275</v>
      </c>
      <c r="IL26" s="40"/>
      <c r="IM26" s="391">
        <v>109.13553318803402</v>
      </c>
      <c r="IN26" s="40"/>
      <c r="IO26" s="391">
        <v>92.235096458239994</v>
      </c>
      <c r="IP26" s="40"/>
      <c r="IQ26" s="9"/>
      <c r="IR26" s="6" t="s">
        <v>30</v>
      </c>
      <c r="IS26" s="391">
        <v>100.95886021419777</v>
      </c>
      <c r="IT26" s="40"/>
      <c r="IU26" s="391">
        <v>86.785948461985143</v>
      </c>
      <c r="IV26" s="40"/>
      <c r="IW26" s="391">
        <v>101.33237556118756</v>
      </c>
      <c r="IX26" s="40"/>
      <c r="IY26" s="9"/>
      <c r="IZ26" s="6" t="s">
        <v>30</v>
      </c>
      <c r="JA26" s="391">
        <v>98.196849482058624</v>
      </c>
      <c r="JB26" s="40"/>
      <c r="JC26" s="391">
        <v>97.223858862687351</v>
      </c>
      <c r="JD26" s="40"/>
      <c r="JE26" s="391">
        <v>105.89016687936207</v>
      </c>
      <c r="JF26" s="40"/>
      <c r="JG26" s="9"/>
      <c r="JH26" s="6" t="s">
        <v>30</v>
      </c>
      <c r="JI26" s="391">
        <v>106.70228555968582</v>
      </c>
      <c r="JJ26" s="40"/>
      <c r="JK26" s="391">
        <v>108.83702828716723</v>
      </c>
      <c r="JL26" s="40"/>
      <c r="JM26" s="391">
        <v>80.821206607700233</v>
      </c>
      <c r="JN26" s="40"/>
      <c r="JO26" s="9"/>
      <c r="JP26" s="6" t="s">
        <v>30</v>
      </c>
      <c r="JQ26" s="391">
        <v>99.066034250832899</v>
      </c>
      <c r="JR26" s="40"/>
      <c r="JS26" s="391">
        <v>97.008823139566005</v>
      </c>
      <c r="JT26" s="40"/>
      <c r="JU26" s="391">
        <v>112.78860425226019</v>
      </c>
      <c r="JV26" s="40"/>
      <c r="JW26" s="9"/>
      <c r="JX26" s="6" t="s">
        <v>30</v>
      </c>
      <c r="JY26" s="391">
        <v>100.20838151685824</v>
      </c>
      <c r="JZ26" s="40"/>
      <c r="KA26" s="391">
        <v>119.54421695263487</v>
      </c>
      <c r="KB26" s="40"/>
      <c r="KC26" s="391">
        <v>99.614569121736579</v>
      </c>
      <c r="KD26" s="40"/>
      <c r="KE26" s="9"/>
      <c r="KF26" s="6" t="s">
        <v>30</v>
      </c>
      <c r="KG26" s="391">
        <v>84.434316077338963</v>
      </c>
      <c r="KH26" s="40"/>
      <c r="KI26" s="391">
        <v>111.44658013426255</v>
      </c>
      <c r="KJ26" s="40"/>
      <c r="KK26" s="391">
        <v>111.12606783950157</v>
      </c>
      <c r="KL26" s="40"/>
      <c r="KM26" s="9"/>
      <c r="KN26" s="6" t="s">
        <v>30</v>
      </c>
      <c r="KO26" s="391">
        <v>110.26743048674466</v>
      </c>
      <c r="KP26" s="40"/>
      <c r="KQ26" s="391">
        <v>99.924798707207856</v>
      </c>
      <c r="KR26" s="40"/>
      <c r="KS26" s="391">
        <v>99.618794934980528</v>
      </c>
      <c r="KT26" s="40"/>
      <c r="KU26" s="9"/>
      <c r="KV26" s="6" t="s">
        <v>30</v>
      </c>
      <c r="KW26" s="391">
        <v>96.430531996918077</v>
      </c>
      <c r="KX26" s="40"/>
      <c r="KY26" s="391">
        <v>98.807585971895591</v>
      </c>
      <c r="KZ26" s="40"/>
      <c r="LA26" s="391">
        <v>107.56147111182247</v>
      </c>
      <c r="LB26" s="40"/>
      <c r="LC26" s="9"/>
      <c r="LD26" s="6" t="s">
        <v>30</v>
      </c>
      <c r="LE26" s="391">
        <v>95.526408769606135</v>
      </c>
      <c r="LF26" s="40"/>
      <c r="LG26" s="391">
        <v>87.666634430535794</v>
      </c>
      <c r="LH26" s="40"/>
      <c r="LI26" s="391">
        <v>87.08661951372865</v>
      </c>
      <c r="LJ26" s="40"/>
      <c r="LK26" s="9"/>
      <c r="LL26" s="6" t="s">
        <v>30</v>
      </c>
      <c r="LM26" s="391">
        <v>87.891812980080189</v>
      </c>
      <c r="LN26" s="40"/>
      <c r="LO26" s="391">
        <v>98.824865098133159</v>
      </c>
      <c r="LP26" s="40"/>
      <c r="LQ26" s="391">
        <v>88.526096958472678</v>
      </c>
      <c r="LR26" s="40"/>
      <c r="LS26" s="9"/>
      <c r="LT26" s="6" t="s">
        <v>30</v>
      </c>
      <c r="LU26" s="391">
        <v>118.07123901077995</v>
      </c>
      <c r="LV26" s="40"/>
      <c r="LW26" s="391">
        <v>137.49209320390722</v>
      </c>
      <c r="LX26" s="40"/>
      <c r="LY26" s="391">
        <v>87.079264968941459</v>
      </c>
      <c r="LZ26" s="40"/>
      <c r="MA26" s="9"/>
      <c r="MB26" s="6" t="s">
        <v>30</v>
      </c>
      <c r="MC26" s="391">
        <v>101.57941480148536</v>
      </c>
      <c r="MD26" s="40"/>
      <c r="ME26" s="391">
        <v>106.33679429377874</v>
      </c>
      <c r="MF26" s="40"/>
      <c r="MG26" s="391">
        <v>100.83732444609772</v>
      </c>
      <c r="MH26" s="40"/>
      <c r="MI26" s="9"/>
      <c r="MJ26" s="6" t="s">
        <v>30</v>
      </c>
      <c r="MK26" s="391">
        <v>95.015644590757219</v>
      </c>
      <c r="ML26" s="40"/>
      <c r="MM26" s="391">
        <v>98.666602626203598</v>
      </c>
      <c r="MN26" s="40"/>
      <c r="MO26" s="391">
        <v>81.86071554101018</v>
      </c>
      <c r="MP26" s="40"/>
    </row>
    <row r="27" spans="1:354" ht="15" hidden="1" customHeight="1">
      <c r="A27" s="9"/>
      <c r="B27" s="6" t="s">
        <v>31</v>
      </c>
      <c r="C27" s="391">
        <v>101.3838926319721</v>
      </c>
      <c r="D27" s="40"/>
      <c r="E27" s="391">
        <v>100.38061459503761</v>
      </c>
      <c r="F27" s="40"/>
      <c r="G27" s="391">
        <v>102.33255425390992</v>
      </c>
      <c r="H27" s="40"/>
      <c r="I27" s="9"/>
      <c r="J27" s="6" t="s">
        <v>31</v>
      </c>
      <c r="K27" s="391">
        <v>101.99650901736986</v>
      </c>
      <c r="L27" s="40"/>
      <c r="M27" s="391">
        <v>98.023834538463007</v>
      </c>
      <c r="N27" s="40"/>
      <c r="O27" s="391">
        <v>106.25029654114411</v>
      </c>
      <c r="P27" s="40"/>
      <c r="Q27" s="9"/>
      <c r="R27" s="6" t="s">
        <v>31</v>
      </c>
      <c r="S27" s="391">
        <v>101.6789374148628</v>
      </c>
      <c r="T27" s="40"/>
      <c r="U27" s="391">
        <v>110.20735104839012</v>
      </c>
      <c r="V27" s="40"/>
      <c r="W27" s="391">
        <v>98.229800387420099</v>
      </c>
      <c r="X27" s="40"/>
      <c r="Y27" s="9"/>
      <c r="Z27" s="6" t="s">
        <v>31</v>
      </c>
      <c r="AA27" s="391">
        <v>104.77523657062333</v>
      </c>
      <c r="AB27" s="40"/>
      <c r="AC27" s="391">
        <v>108.05537152949431</v>
      </c>
      <c r="AD27" s="40"/>
      <c r="AE27" s="391">
        <v>119.29765950671244</v>
      </c>
      <c r="AF27" s="40"/>
      <c r="AG27" s="9"/>
      <c r="AH27" s="6" t="s">
        <v>31</v>
      </c>
      <c r="AI27" s="391">
        <v>114.00138193011746</v>
      </c>
      <c r="AJ27" s="40"/>
      <c r="AK27" s="391">
        <v>114.9506348817539</v>
      </c>
      <c r="AL27" s="40"/>
      <c r="AM27" s="391">
        <v>120.58552692590563</v>
      </c>
      <c r="AN27" s="40"/>
      <c r="AO27" s="9"/>
      <c r="AP27" s="6" t="s">
        <v>31</v>
      </c>
      <c r="AQ27" s="391">
        <v>108.57605725290183</v>
      </c>
      <c r="AR27" s="40"/>
      <c r="AS27" s="391">
        <v>94.776610937671606</v>
      </c>
      <c r="AT27" s="40"/>
      <c r="AU27" s="391">
        <v>106.47586190212955</v>
      </c>
      <c r="AV27" s="40"/>
      <c r="AW27" s="9"/>
      <c r="AX27" s="6" t="s">
        <v>31</v>
      </c>
      <c r="AY27" s="391">
        <v>115.10161000796784</v>
      </c>
      <c r="AZ27" s="40"/>
      <c r="BA27" s="391">
        <v>103.74464136833429</v>
      </c>
      <c r="BB27" s="40"/>
      <c r="BC27" s="391">
        <v>113.58477524087563</v>
      </c>
      <c r="BD27" s="40"/>
      <c r="BE27" s="9"/>
      <c r="BF27" s="6" t="s">
        <v>31</v>
      </c>
      <c r="BG27" s="391">
        <v>106.15181564930212</v>
      </c>
      <c r="BH27" s="40"/>
      <c r="BI27" s="391">
        <v>104.82160169422814</v>
      </c>
      <c r="BJ27" s="40"/>
      <c r="BK27" s="391">
        <v>120.11147041798829</v>
      </c>
      <c r="BL27" s="40"/>
      <c r="BM27" s="9"/>
      <c r="BN27" s="6" t="s">
        <v>31</v>
      </c>
      <c r="BO27" s="391">
        <v>101.50066299526947</v>
      </c>
      <c r="BP27" s="40"/>
      <c r="BQ27" s="391">
        <v>109.99197954216828</v>
      </c>
      <c r="BR27" s="40"/>
      <c r="BS27" s="391">
        <v>108.52136275726336</v>
      </c>
      <c r="BT27" s="40"/>
      <c r="BU27" s="9"/>
      <c r="BV27" s="6" t="s">
        <v>31</v>
      </c>
      <c r="BW27" s="391">
        <v>107.93023421509895</v>
      </c>
      <c r="BX27" s="40"/>
      <c r="BY27" s="391">
        <v>96.523372148997666</v>
      </c>
      <c r="BZ27" s="40"/>
      <c r="CA27" s="391">
        <v>97.00134513051745</v>
      </c>
      <c r="CB27" s="40"/>
      <c r="CC27" s="9"/>
      <c r="CD27" s="6" t="s">
        <v>31</v>
      </c>
      <c r="CE27" s="391">
        <v>104.38189488808645</v>
      </c>
      <c r="CF27" s="40"/>
      <c r="CG27" s="391">
        <v>104.34910163522164</v>
      </c>
      <c r="CH27" s="40"/>
      <c r="CI27" s="391">
        <v>113.85730371047175</v>
      </c>
      <c r="CJ27" s="40"/>
      <c r="CK27" s="9"/>
      <c r="CL27" s="6" t="s">
        <v>31</v>
      </c>
      <c r="CM27" s="391">
        <v>123.10287926034073</v>
      </c>
      <c r="CN27" s="40"/>
      <c r="CO27" s="391">
        <v>100.17636212704353</v>
      </c>
      <c r="CP27" s="40"/>
      <c r="CQ27" s="391">
        <v>91.000111335938072</v>
      </c>
      <c r="CR27" s="40"/>
      <c r="CS27" s="9"/>
      <c r="CT27" s="6" t="s">
        <v>31</v>
      </c>
      <c r="CU27" s="391">
        <v>115.51031674349751</v>
      </c>
      <c r="CV27" s="40"/>
      <c r="CW27" s="391">
        <v>101.17359334130498</v>
      </c>
      <c r="CX27" s="40"/>
      <c r="CY27" s="391">
        <v>106.13164842860344</v>
      </c>
      <c r="CZ27" s="40"/>
      <c r="DA27" s="9"/>
      <c r="DB27" s="6" t="s">
        <v>31</v>
      </c>
      <c r="DC27" s="391">
        <v>105.03657896416507</v>
      </c>
      <c r="DD27" s="40"/>
      <c r="DE27" s="391">
        <v>94.09349082761662</v>
      </c>
      <c r="DF27" s="40"/>
      <c r="DG27" s="391">
        <v>100.76369435161008</v>
      </c>
      <c r="DH27" s="40"/>
      <c r="DI27" s="9"/>
      <c r="DJ27" s="6" t="s">
        <v>31</v>
      </c>
      <c r="DK27" s="391">
        <v>108.47438700742207</v>
      </c>
      <c r="DL27" s="40"/>
      <c r="DM27" s="391">
        <v>97.040145900261521</v>
      </c>
      <c r="DN27" s="40"/>
      <c r="DO27" s="391">
        <v>104.14923079962432</v>
      </c>
      <c r="DP27" s="40"/>
      <c r="DQ27" s="9"/>
      <c r="DR27" s="6" t="s">
        <v>31</v>
      </c>
      <c r="DS27" s="391">
        <v>108.25439970189005</v>
      </c>
      <c r="DT27" s="40"/>
      <c r="DU27" s="391">
        <v>107.69806657589724</v>
      </c>
      <c r="DV27" s="40"/>
      <c r="DW27" s="391">
        <v>110.79049039204658</v>
      </c>
      <c r="DX27" s="40"/>
      <c r="DY27" s="9"/>
      <c r="DZ27" s="6" t="s">
        <v>31</v>
      </c>
      <c r="EA27" s="391">
        <v>102.96296499518299</v>
      </c>
      <c r="EB27" s="40"/>
      <c r="EC27" s="391">
        <v>108.17219700384017</v>
      </c>
      <c r="ED27" s="40"/>
      <c r="EE27" s="391">
        <v>101.05140283376271</v>
      </c>
      <c r="EF27" s="40"/>
      <c r="EG27" s="9"/>
      <c r="EH27" s="6" t="s">
        <v>31</v>
      </c>
      <c r="EI27" s="391">
        <v>105.19525547933556</v>
      </c>
      <c r="EJ27" s="40"/>
      <c r="EK27" s="391">
        <v>94.528267911802502</v>
      </c>
      <c r="EL27" s="40"/>
      <c r="EM27" s="391">
        <v>95.825139457002408</v>
      </c>
      <c r="EN27" s="40"/>
      <c r="EO27" s="9"/>
      <c r="EP27" s="6" t="s">
        <v>31</v>
      </c>
      <c r="EQ27" s="391">
        <v>99.363018094849465</v>
      </c>
      <c r="ER27" s="40"/>
      <c r="ES27" s="391">
        <v>95.674345741873594</v>
      </c>
      <c r="ET27" s="40"/>
      <c r="EU27" s="391">
        <v>102.93103097503217</v>
      </c>
      <c r="EV27" s="40"/>
      <c r="EW27" s="9"/>
      <c r="EX27" s="6" t="s">
        <v>31</v>
      </c>
      <c r="EY27" s="391">
        <v>89.83928047063786</v>
      </c>
      <c r="EZ27" s="40"/>
      <c r="FA27" s="391">
        <v>95.436842974658461</v>
      </c>
      <c r="FB27" s="40"/>
      <c r="FC27" s="391">
        <v>98.751908511356234</v>
      </c>
      <c r="FD27" s="40"/>
      <c r="FE27" s="9"/>
      <c r="FF27" s="6" t="s">
        <v>31</v>
      </c>
      <c r="FG27" s="391">
        <v>101.27486679473225</v>
      </c>
      <c r="FH27" s="40"/>
      <c r="FI27" s="391">
        <v>99.759750860163706</v>
      </c>
      <c r="FJ27" s="40"/>
      <c r="FK27" s="391">
        <v>104.65360971402374</v>
      </c>
      <c r="FL27" s="40"/>
      <c r="FM27" s="9"/>
      <c r="FN27" s="6" t="s">
        <v>31</v>
      </c>
      <c r="FO27" s="391">
        <v>95.586939418428415</v>
      </c>
      <c r="FP27" s="40"/>
      <c r="FQ27" s="391">
        <v>105.29821339008568</v>
      </c>
      <c r="FR27" s="40"/>
      <c r="FS27" s="391">
        <v>104.34721101878995</v>
      </c>
      <c r="FT27" s="40"/>
      <c r="FU27" s="9"/>
      <c r="FV27" s="6" t="s">
        <v>31</v>
      </c>
      <c r="FW27" s="391">
        <v>99.69575427583807</v>
      </c>
      <c r="FX27" s="40"/>
      <c r="FY27" s="391">
        <v>106.74425511520933</v>
      </c>
      <c r="FZ27" s="40"/>
      <c r="GA27" s="391">
        <v>102.02124955079039</v>
      </c>
      <c r="GB27" s="40"/>
      <c r="GC27" s="9"/>
      <c r="GD27" s="6" t="s">
        <v>31</v>
      </c>
      <c r="GE27" s="391">
        <v>94.5312044266322</v>
      </c>
      <c r="GF27" s="40"/>
      <c r="GG27" s="391">
        <v>106.41175226497559</v>
      </c>
      <c r="GH27" s="40"/>
      <c r="GI27" s="391">
        <v>91.055711929649945</v>
      </c>
      <c r="GJ27" s="40"/>
      <c r="GK27" s="9"/>
      <c r="GL27" s="6" t="s">
        <v>31</v>
      </c>
      <c r="GM27" s="391">
        <v>108.29330215002841</v>
      </c>
      <c r="GN27" s="40"/>
      <c r="GO27" s="391">
        <v>114.63672625952528</v>
      </c>
      <c r="GP27" s="40"/>
      <c r="GQ27" s="391">
        <v>110.42562313394895</v>
      </c>
      <c r="GR27" s="40"/>
      <c r="GS27" s="9"/>
      <c r="GT27" s="6" t="s">
        <v>31</v>
      </c>
      <c r="GU27" s="391">
        <v>92.47634111540691</v>
      </c>
      <c r="GV27" s="40"/>
      <c r="GW27" s="391">
        <v>98.894606536147137</v>
      </c>
      <c r="GX27" s="40"/>
      <c r="GY27" s="391">
        <v>109.4364121438674</v>
      </c>
      <c r="GZ27" s="40"/>
      <c r="HA27" s="9"/>
      <c r="HB27" s="6" t="s">
        <v>31</v>
      </c>
      <c r="HC27" s="391">
        <v>113.29060226946974</v>
      </c>
      <c r="HD27" s="40"/>
      <c r="HE27" s="391">
        <v>107.26612303546273</v>
      </c>
      <c r="HF27" s="40"/>
      <c r="HG27" s="391">
        <v>101.01367622930913</v>
      </c>
      <c r="HH27" s="40"/>
      <c r="HI27" s="9"/>
      <c r="HJ27" s="6" t="s">
        <v>31</v>
      </c>
      <c r="HK27" s="391">
        <v>112.4557852857517</v>
      </c>
      <c r="HL27" s="40"/>
      <c r="HM27" s="391">
        <v>96.617777887971201</v>
      </c>
      <c r="HN27" s="40"/>
      <c r="HO27" s="391">
        <v>110.18967308998161</v>
      </c>
      <c r="HP27" s="40"/>
      <c r="HQ27" s="9"/>
      <c r="HR27" s="6" t="s">
        <v>31</v>
      </c>
      <c r="HS27" s="391">
        <v>112.08217806592332</v>
      </c>
      <c r="HT27" s="40"/>
      <c r="HU27" s="391">
        <v>83.364269379737038</v>
      </c>
      <c r="HV27" s="40"/>
      <c r="HW27" s="391">
        <v>95.169009175657251</v>
      </c>
      <c r="HX27" s="40"/>
      <c r="HY27" s="9"/>
      <c r="HZ27" s="6" t="s">
        <v>31</v>
      </c>
      <c r="IA27" s="391">
        <v>97.580868789053525</v>
      </c>
      <c r="IB27" s="40"/>
      <c r="IC27" s="391">
        <v>105.52907753768024</v>
      </c>
      <c r="ID27" s="40"/>
      <c r="IE27" s="391">
        <v>99.402632323825287</v>
      </c>
      <c r="IF27" s="40"/>
      <c r="IG27" s="9"/>
      <c r="IH27" s="6" t="s">
        <v>31</v>
      </c>
      <c r="II27" s="391">
        <v>107.07087966824156</v>
      </c>
      <c r="IJ27" s="40"/>
      <c r="IK27" s="391">
        <v>101.08102588869724</v>
      </c>
      <c r="IL27" s="40"/>
      <c r="IM27" s="391">
        <v>108.35200404235376</v>
      </c>
      <c r="IN27" s="40"/>
      <c r="IO27" s="391">
        <v>89.118667044440329</v>
      </c>
      <c r="IP27" s="40"/>
      <c r="IQ27" s="9"/>
      <c r="IR27" s="6" t="s">
        <v>31</v>
      </c>
      <c r="IS27" s="391">
        <v>102.36871732742274</v>
      </c>
      <c r="IT27" s="40"/>
      <c r="IU27" s="391">
        <v>81.76843679841609</v>
      </c>
      <c r="IV27" s="40"/>
      <c r="IW27" s="391">
        <v>102.53236314030215</v>
      </c>
      <c r="IX27" s="40"/>
      <c r="IY27" s="9"/>
      <c r="IZ27" s="6" t="s">
        <v>31</v>
      </c>
      <c r="JA27" s="391">
        <v>100.84453060513154</v>
      </c>
      <c r="JB27" s="40"/>
      <c r="JC27" s="391">
        <v>102.90861254536291</v>
      </c>
      <c r="JD27" s="40"/>
      <c r="JE27" s="391">
        <v>107.60880021237482</v>
      </c>
      <c r="JF27" s="40"/>
      <c r="JG27" s="9"/>
      <c r="JH27" s="6" t="s">
        <v>31</v>
      </c>
      <c r="JI27" s="391">
        <v>106.35140566636271</v>
      </c>
      <c r="JJ27" s="40"/>
      <c r="JK27" s="391">
        <v>118.45046532613317</v>
      </c>
      <c r="JL27" s="40"/>
      <c r="JM27" s="391">
        <v>100.89803747101321</v>
      </c>
      <c r="JN27" s="40"/>
      <c r="JO27" s="9"/>
      <c r="JP27" s="6" t="s">
        <v>31</v>
      </c>
      <c r="JQ27" s="391">
        <v>111.48069755562773</v>
      </c>
      <c r="JR27" s="40"/>
      <c r="JS27" s="391">
        <v>92.789369884091954</v>
      </c>
      <c r="JT27" s="40"/>
      <c r="JU27" s="391">
        <v>100.19340616496447</v>
      </c>
      <c r="JV27" s="40"/>
      <c r="JW27" s="9"/>
      <c r="JX27" s="6" t="s">
        <v>31</v>
      </c>
      <c r="JY27" s="391">
        <v>98.447547073469366</v>
      </c>
      <c r="JZ27" s="40"/>
      <c r="KA27" s="391">
        <v>120.12429279686204</v>
      </c>
      <c r="KB27" s="40"/>
      <c r="KC27" s="391">
        <v>108.14353041152113</v>
      </c>
      <c r="KD27" s="40"/>
      <c r="KE27" s="9"/>
      <c r="KF27" s="6" t="s">
        <v>31</v>
      </c>
      <c r="KG27" s="391">
        <v>98.068971214021232</v>
      </c>
      <c r="KH27" s="40"/>
      <c r="KI27" s="391">
        <v>92.155390811801055</v>
      </c>
      <c r="KJ27" s="40"/>
      <c r="KK27" s="391">
        <v>113.6643228240989</v>
      </c>
      <c r="KL27" s="40"/>
      <c r="KM27" s="9"/>
      <c r="KN27" s="6" t="s">
        <v>31</v>
      </c>
      <c r="KO27" s="391">
        <v>121.32375613037219</v>
      </c>
      <c r="KP27" s="40"/>
      <c r="KQ27" s="391">
        <v>103.44124259055525</v>
      </c>
      <c r="KR27" s="40"/>
      <c r="KS27" s="391">
        <v>102.75834551470791</v>
      </c>
      <c r="KT27" s="40"/>
      <c r="KU27" s="9"/>
      <c r="KV27" s="6" t="s">
        <v>31</v>
      </c>
      <c r="KW27" s="391">
        <v>100.9981268016581</v>
      </c>
      <c r="KX27" s="40"/>
      <c r="KY27" s="391">
        <v>99.179776563213593</v>
      </c>
      <c r="KZ27" s="40"/>
      <c r="LA27" s="391">
        <v>103.69756258729012</v>
      </c>
      <c r="LB27" s="40"/>
      <c r="LC27" s="9"/>
      <c r="LD27" s="6" t="s">
        <v>31</v>
      </c>
      <c r="LE27" s="391">
        <v>110.2467234749484</v>
      </c>
      <c r="LF27" s="40"/>
      <c r="LG27" s="391">
        <v>89.288114715865277</v>
      </c>
      <c r="LH27" s="40"/>
      <c r="LI27" s="391">
        <v>92.61429240056863</v>
      </c>
      <c r="LJ27" s="40"/>
      <c r="LK27" s="9"/>
      <c r="LL27" s="6" t="s">
        <v>31</v>
      </c>
      <c r="LM27" s="391">
        <v>82.92771276851424</v>
      </c>
      <c r="LN27" s="40"/>
      <c r="LO27" s="391">
        <v>79.324254738003859</v>
      </c>
      <c r="LP27" s="40"/>
      <c r="LQ27" s="391">
        <v>72.635484591907641</v>
      </c>
      <c r="LR27" s="40"/>
      <c r="LS27" s="9"/>
      <c r="LT27" s="6" t="s">
        <v>31</v>
      </c>
      <c r="LU27" s="391">
        <v>101.18063711310852</v>
      </c>
      <c r="LV27" s="40"/>
      <c r="LW27" s="391">
        <v>98.826600775491627</v>
      </c>
      <c r="LX27" s="40"/>
      <c r="LY27" s="391">
        <v>100.4765742325564</v>
      </c>
      <c r="LZ27" s="40"/>
      <c r="MA27" s="9"/>
      <c r="MB27" s="6" t="s">
        <v>31</v>
      </c>
      <c r="MC27" s="391">
        <v>95.249207653601559</v>
      </c>
      <c r="MD27" s="40"/>
      <c r="ME27" s="391">
        <v>103.6781946574758</v>
      </c>
      <c r="MF27" s="40"/>
      <c r="MG27" s="391">
        <v>107.50819362159642</v>
      </c>
      <c r="MH27" s="40"/>
      <c r="MI27" s="9"/>
      <c r="MJ27" s="6" t="s">
        <v>31</v>
      </c>
      <c r="MK27" s="391">
        <v>95.692591520996572</v>
      </c>
      <c r="ML27" s="40"/>
      <c r="MM27" s="391">
        <v>109.15178247415035</v>
      </c>
      <c r="MN27" s="40"/>
      <c r="MO27" s="391">
        <v>114.81021427690659</v>
      </c>
      <c r="MP27" s="40"/>
    </row>
    <row r="28" spans="1:354" ht="15" hidden="1" customHeight="1">
      <c r="A28" s="9"/>
      <c r="B28" s="6"/>
      <c r="C28" s="390"/>
      <c r="D28" s="390"/>
      <c r="E28" s="390"/>
      <c r="F28" s="390"/>
      <c r="G28" s="390"/>
      <c r="H28" s="390"/>
      <c r="I28" s="9"/>
      <c r="J28" s="6"/>
      <c r="K28" s="390"/>
      <c r="L28" s="390"/>
      <c r="M28" s="390"/>
      <c r="N28" s="390"/>
      <c r="O28" s="390"/>
      <c r="P28" s="390"/>
      <c r="Q28" s="9"/>
      <c r="R28" s="6"/>
      <c r="S28" s="390"/>
      <c r="T28" s="390"/>
      <c r="U28" s="390"/>
      <c r="V28" s="390"/>
      <c r="W28" s="390"/>
      <c r="X28" s="390"/>
      <c r="Y28" s="9"/>
      <c r="Z28" s="6"/>
      <c r="AA28" s="390"/>
      <c r="AB28" s="390"/>
      <c r="AC28" s="390"/>
      <c r="AD28" s="390"/>
      <c r="AE28" s="390"/>
      <c r="AF28" s="390"/>
      <c r="AG28" s="9"/>
      <c r="AH28" s="6"/>
      <c r="AI28" s="390"/>
      <c r="AJ28" s="390"/>
      <c r="AK28" s="390"/>
      <c r="AL28" s="390"/>
      <c r="AM28" s="390"/>
      <c r="AN28" s="390"/>
      <c r="AO28" s="9"/>
      <c r="AP28" s="6"/>
      <c r="AQ28" s="390"/>
      <c r="AR28" s="390"/>
      <c r="AS28" s="390"/>
      <c r="AT28" s="390"/>
      <c r="AU28" s="390"/>
      <c r="AV28" s="390"/>
      <c r="AW28" s="9"/>
      <c r="AX28" s="6"/>
      <c r="AY28" s="390"/>
      <c r="AZ28" s="390"/>
      <c r="BA28" s="390"/>
      <c r="BB28" s="390"/>
      <c r="BC28" s="390"/>
      <c r="BD28" s="390"/>
      <c r="BE28" s="9"/>
      <c r="BF28" s="6"/>
      <c r="BG28" s="390"/>
      <c r="BH28" s="390"/>
      <c r="BI28" s="390"/>
      <c r="BJ28" s="390"/>
      <c r="BK28" s="390"/>
      <c r="BL28" s="390"/>
      <c r="BM28" s="9"/>
      <c r="BN28" s="6"/>
      <c r="BO28" s="390"/>
      <c r="BP28" s="390"/>
      <c r="BQ28" s="390"/>
      <c r="BR28" s="390"/>
      <c r="BS28" s="390"/>
      <c r="BT28" s="390"/>
      <c r="BU28" s="9"/>
      <c r="BV28" s="6"/>
      <c r="BW28" s="390"/>
      <c r="BX28" s="390"/>
      <c r="BY28" s="390"/>
      <c r="BZ28" s="390"/>
      <c r="CA28" s="390"/>
      <c r="CB28" s="390"/>
      <c r="CC28" s="9"/>
      <c r="CD28" s="6"/>
      <c r="CE28" s="390"/>
      <c r="CF28" s="390"/>
      <c r="CG28" s="390"/>
      <c r="CH28" s="390"/>
      <c r="CI28" s="390"/>
      <c r="CJ28" s="390"/>
      <c r="CK28" s="9"/>
      <c r="CL28" s="6"/>
      <c r="CM28" s="390"/>
      <c r="CN28" s="390"/>
      <c r="CO28" s="390"/>
      <c r="CP28" s="390"/>
      <c r="CQ28" s="390"/>
      <c r="CR28" s="390"/>
      <c r="CS28" s="9"/>
      <c r="CT28" s="6"/>
      <c r="CU28" s="390"/>
      <c r="CV28" s="390"/>
      <c r="CW28" s="390"/>
      <c r="CX28" s="390"/>
      <c r="CY28" s="390"/>
      <c r="CZ28" s="390"/>
      <c r="DA28" s="9"/>
      <c r="DB28" s="6"/>
      <c r="DC28" s="390"/>
      <c r="DD28" s="390"/>
      <c r="DE28" s="390"/>
      <c r="DF28" s="390"/>
      <c r="DG28" s="390"/>
      <c r="DH28" s="390"/>
      <c r="DI28" s="9"/>
      <c r="DJ28" s="6"/>
      <c r="DK28" s="390"/>
      <c r="DL28" s="390"/>
      <c r="DM28" s="390"/>
      <c r="DN28" s="390"/>
      <c r="DO28" s="390"/>
      <c r="DP28" s="390"/>
      <c r="DQ28" s="9"/>
      <c r="DR28" s="6"/>
      <c r="DS28" s="390"/>
      <c r="DT28" s="390"/>
      <c r="DU28" s="390"/>
      <c r="DV28" s="390"/>
      <c r="DW28" s="390"/>
      <c r="DX28" s="390"/>
      <c r="DY28" s="9"/>
      <c r="DZ28" s="6"/>
      <c r="EA28" s="390"/>
      <c r="EB28" s="390"/>
      <c r="EC28" s="390"/>
      <c r="ED28" s="390"/>
      <c r="EE28" s="390"/>
      <c r="EF28" s="390"/>
      <c r="EG28" s="9"/>
      <c r="EH28" s="6"/>
      <c r="EI28" s="390"/>
      <c r="EJ28" s="390"/>
      <c r="EK28" s="390"/>
      <c r="EL28" s="390"/>
      <c r="EM28" s="390"/>
      <c r="EN28" s="390"/>
      <c r="EO28" s="9"/>
      <c r="EP28" s="6"/>
      <c r="EQ28" s="390"/>
      <c r="ER28" s="390"/>
      <c r="ES28" s="390"/>
      <c r="ET28" s="390"/>
      <c r="EU28" s="390"/>
      <c r="EV28" s="390"/>
      <c r="EW28" s="9"/>
      <c r="EX28" s="6"/>
      <c r="EY28" s="390"/>
      <c r="EZ28" s="390"/>
      <c r="FA28" s="390"/>
      <c r="FB28" s="390"/>
      <c r="FC28" s="390"/>
      <c r="FD28" s="390"/>
      <c r="FE28" s="9"/>
      <c r="FF28" s="6"/>
      <c r="FG28" s="390"/>
      <c r="FH28" s="390"/>
      <c r="FI28" s="390"/>
      <c r="FJ28" s="390"/>
      <c r="FK28" s="390"/>
      <c r="FL28" s="390"/>
      <c r="FM28" s="9"/>
      <c r="FN28" s="6"/>
      <c r="FO28" s="390"/>
      <c r="FP28" s="390"/>
      <c r="FQ28" s="390"/>
      <c r="FR28" s="390"/>
      <c r="FS28" s="390"/>
      <c r="FT28" s="390"/>
      <c r="FU28" s="9"/>
      <c r="FV28" s="6"/>
      <c r="FW28" s="390"/>
      <c r="FX28" s="390"/>
      <c r="FY28" s="390"/>
      <c r="FZ28" s="390"/>
      <c r="GA28" s="390"/>
      <c r="GB28" s="390"/>
      <c r="GC28" s="9"/>
      <c r="GD28" s="6"/>
      <c r="GE28" s="390"/>
      <c r="GF28" s="390"/>
      <c r="GG28" s="390"/>
      <c r="GH28" s="390"/>
      <c r="GI28" s="390"/>
      <c r="GJ28" s="390"/>
      <c r="GK28" s="9"/>
      <c r="GL28" s="6"/>
      <c r="GM28" s="390"/>
      <c r="GN28" s="390"/>
      <c r="GO28" s="390"/>
      <c r="GP28" s="390"/>
      <c r="GQ28" s="390"/>
      <c r="GR28" s="390"/>
      <c r="GS28" s="9"/>
      <c r="GT28" s="6"/>
      <c r="GU28" s="390"/>
      <c r="GV28" s="390"/>
      <c r="GW28" s="390"/>
      <c r="GX28" s="390"/>
      <c r="GY28" s="390"/>
      <c r="GZ28" s="390"/>
      <c r="HA28" s="9"/>
      <c r="HB28" s="6"/>
      <c r="HC28" s="390"/>
      <c r="HD28" s="390"/>
      <c r="HE28" s="390"/>
      <c r="HF28" s="390"/>
      <c r="HG28" s="390"/>
      <c r="HH28" s="390"/>
      <c r="HI28" s="9"/>
      <c r="HJ28" s="6"/>
      <c r="HK28" s="390"/>
      <c r="HL28" s="390"/>
      <c r="HM28" s="390"/>
      <c r="HN28" s="390"/>
      <c r="HO28" s="390"/>
      <c r="HP28" s="390"/>
      <c r="HQ28" s="9"/>
      <c r="HR28" s="6"/>
      <c r="HS28" s="390"/>
      <c r="HT28" s="390"/>
      <c r="HU28" s="390"/>
      <c r="HV28" s="390"/>
      <c r="HW28" s="390"/>
      <c r="HX28" s="390"/>
      <c r="HY28" s="9"/>
      <c r="HZ28" s="6"/>
      <c r="IA28" s="390"/>
      <c r="IB28" s="390"/>
      <c r="IC28" s="390"/>
      <c r="ID28" s="390"/>
      <c r="IE28" s="390"/>
      <c r="IF28" s="390"/>
      <c r="IG28" s="9"/>
      <c r="IH28" s="6"/>
      <c r="II28" s="390"/>
      <c r="IJ28" s="390"/>
      <c r="IK28" s="390"/>
      <c r="IL28" s="390"/>
      <c r="IM28" s="390"/>
      <c r="IN28" s="390"/>
      <c r="IO28" s="390"/>
      <c r="IP28" s="390"/>
      <c r="IQ28" s="9"/>
      <c r="IR28" s="6"/>
      <c r="IS28" s="390"/>
      <c r="IT28" s="390"/>
      <c r="IU28" s="390"/>
      <c r="IV28" s="390"/>
      <c r="IW28" s="390"/>
      <c r="IX28" s="390"/>
      <c r="IY28" s="9"/>
      <c r="IZ28" s="6"/>
      <c r="JA28" s="390"/>
      <c r="JB28" s="390"/>
      <c r="JC28" s="390"/>
      <c r="JD28" s="390"/>
      <c r="JE28" s="390"/>
      <c r="JF28" s="390"/>
      <c r="JG28" s="9"/>
      <c r="JH28" s="6"/>
      <c r="JI28" s="390"/>
      <c r="JJ28" s="390"/>
      <c r="JK28" s="390"/>
      <c r="JL28" s="390"/>
      <c r="JM28" s="390"/>
      <c r="JN28" s="390"/>
      <c r="JO28" s="9"/>
      <c r="JP28" s="6"/>
      <c r="JQ28" s="390"/>
      <c r="JR28" s="390"/>
      <c r="JS28" s="390"/>
      <c r="JT28" s="390"/>
      <c r="JU28" s="390"/>
      <c r="JV28" s="390"/>
      <c r="JW28" s="9"/>
      <c r="JX28" s="6"/>
      <c r="JY28" s="390"/>
      <c r="JZ28" s="390"/>
      <c r="KA28" s="390"/>
      <c r="KB28" s="390"/>
      <c r="KC28" s="390"/>
      <c r="KD28" s="390"/>
      <c r="KE28" s="9"/>
      <c r="KF28" s="6"/>
      <c r="KG28" s="390"/>
      <c r="KH28" s="390"/>
      <c r="KI28" s="390"/>
      <c r="KJ28" s="390"/>
      <c r="KK28" s="390"/>
      <c r="KL28" s="390"/>
      <c r="KM28" s="9"/>
      <c r="KN28" s="6"/>
      <c r="KO28" s="390"/>
      <c r="KP28" s="390"/>
      <c r="KQ28" s="390"/>
      <c r="KR28" s="390"/>
      <c r="KS28" s="390"/>
      <c r="KT28" s="390"/>
      <c r="KU28" s="9"/>
      <c r="KV28" s="6"/>
      <c r="KW28" s="390"/>
      <c r="KX28" s="390"/>
      <c r="KY28" s="390"/>
      <c r="KZ28" s="390"/>
      <c r="LA28" s="390"/>
      <c r="LB28" s="390"/>
      <c r="LC28" s="9"/>
      <c r="LD28" s="6"/>
      <c r="LE28" s="390"/>
      <c r="LF28" s="390"/>
      <c r="LG28" s="390"/>
      <c r="LH28" s="390"/>
      <c r="LI28" s="390"/>
      <c r="LJ28" s="390"/>
      <c r="LK28" s="9"/>
      <c r="LL28" s="6"/>
      <c r="LM28" s="390"/>
      <c r="LN28" s="390"/>
      <c r="LO28" s="390"/>
      <c r="LP28" s="390"/>
      <c r="LQ28" s="390"/>
      <c r="LR28" s="390"/>
      <c r="LS28" s="9"/>
      <c r="LT28" s="6"/>
      <c r="LU28" s="390"/>
      <c r="LV28" s="390"/>
      <c r="LW28" s="390"/>
      <c r="LX28" s="390"/>
      <c r="LY28" s="390"/>
      <c r="LZ28" s="390"/>
      <c r="MA28" s="9"/>
      <c r="MB28" s="6"/>
      <c r="MC28" s="390"/>
      <c r="MD28" s="390"/>
      <c r="ME28" s="390"/>
      <c r="MF28" s="390"/>
      <c r="MG28" s="390"/>
      <c r="MH28" s="390"/>
      <c r="MI28" s="9"/>
      <c r="MJ28" s="6"/>
      <c r="MK28" s="390"/>
      <c r="ML28" s="390"/>
      <c r="MM28" s="390"/>
      <c r="MN28" s="390"/>
      <c r="MO28" s="390"/>
      <c r="MP28" s="390"/>
    </row>
    <row r="29" spans="1:354" ht="15" hidden="1" customHeight="1">
      <c r="A29" s="9">
        <v>2016</v>
      </c>
      <c r="B29" s="6" t="s">
        <v>28</v>
      </c>
      <c r="C29" s="391">
        <v>103.13396357990025</v>
      </c>
      <c r="D29" s="40">
        <v>-0.59118804122641677</v>
      </c>
      <c r="E29" s="391">
        <v>102.40266666666666</v>
      </c>
      <c r="F29" s="40">
        <v>-3.3541351117429485</v>
      </c>
      <c r="G29" s="391">
        <v>103.82566666666668</v>
      </c>
      <c r="H29" s="40">
        <v>2.1320259078212871</v>
      </c>
      <c r="I29" s="9">
        <v>2016</v>
      </c>
      <c r="J29" s="6" t="s">
        <v>28</v>
      </c>
      <c r="K29" s="391">
        <v>67.975375299469334</v>
      </c>
      <c r="L29" s="40">
        <v>-10.199978050364976</v>
      </c>
      <c r="M29" s="391">
        <v>94.696737995417422</v>
      </c>
      <c r="N29" s="40">
        <v>30.186656806805246</v>
      </c>
      <c r="O29" s="391">
        <v>71.876923412428539</v>
      </c>
      <c r="P29" s="40">
        <v>-6.3837270086859235</v>
      </c>
      <c r="Q29" s="9">
        <v>2016</v>
      </c>
      <c r="R29" s="6" t="s">
        <v>28</v>
      </c>
      <c r="S29" s="391">
        <v>106.95807362957025</v>
      </c>
      <c r="T29" s="40">
        <v>-0.71580794601058528</v>
      </c>
      <c r="U29" s="391">
        <v>106.71183808937964</v>
      </c>
      <c r="V29" s="40">
        <v>4.1522202855668127</v>
      </c>
      <c r="W29" s="391">
        <v>107.99430682823804</v>
      </c>
      <c r="X29" s="40">
        <v>10.263602132898228</v>
      </c>
      <c r="Y29" s="9">
        <v>2016</v>
      </c>
      <c r="Z29" s="6" t="s">
        <v>28</v>
      </c>
      <c r="AA29" s="391">
        <v>103.81654621712266</v>
      </c>
      <c r="AB29" s="40">
        <v>8.431461480024268</v>
      </c>
      <c r="AC29" s="391">
        <v>108.85143693508901</v>
      </c>
      <c r="AD29" s="40">
        <v>8.0317888249771983</v>
      </c>
      <c r="AE29" s="391">
        <v>99.189581819385424</v>
      </c>
      <c r="AF29" s="40">
        <v>3.0798664363250055</v>
      </c>
      <c r="AG29" s="9">
        <v>2016</v>
      </c>
      <c r="AH29" s="6" t="s">
        <v>28</v>
      </c>
      <c r="AI29" s="391">
        <v>103.41078094026756</v>
      </c>
      <c r="AJ29" s="40">
        <v>14.653539852714474</v>
      </c>
      <c r="AK29" s="391">
        <v>106.41892374978146</v>
      </c>
      <c r="AL29" s="40">
        <v>6.3501780028647659</v>
      </c>
      <c r="AM29" s="391">
        <v>112.87819765422351</v>
      </c>
      <c r="AN29" s="40">
        <v>4.8554903044284856</v>
      </c>
      <c r="AO29" s="9">
        <v>2016</v>
      </c>
      <c r="AP29" s="6" t="s">
        <v>28</v>
      </c>
      <c r="AQ29" s="391">
        <v>105.69029813353137</v>
      </c>
      <c r="AR29" s="40">
        <v>11.400978477195991</v>
      </c>
      <c r="AS29" s="391">
        <v>95.874050281307987</v>
      </c>
      <c r="AT29" s="40">
        <v>-2.8953324955481037</v>
      </c>
      <c r="AU29" s="391">
        <v>99.455758227898059</v>
      </c>
      <c r="AV29" s="40">
        <v>11.98003397729417</v>
      </c>
      <c r="AW29" s="9">
        <v>2016</v>
      </c>
      <c r="AX29" s="6" t="s">
        <v>28</v>
      </c>
      <c r="AY29" s="391">
        <v>109.16166953142171</v>
      </c>
      <c r="AZ29" s="40">
        <v>9.0459199487478088</v>
      </c>
      <c r="BA29" s="391">
        <v>106.47217129650214</v>
      </c>
      <c r="BB29" s="40">
        <v>9.0426458146295232</v>
      </c>
      <c r="BC29" s="391">
        <v>97.687388525748077</v>
      </c>
      <c r="BD29" s="40">
        <v>8.920443116502625</v>
      </c>
      <c r="BE29" s="9">
        <v>2016</v>
      </c>
      <c r="BF29" s="6" t="s">
        <v>28</v>
      </c>
      <c r="BG29" s="391">
        <v>105.9484223360691</v>
      </c>
      <c r="BH29" s="40">
        <v>3.0999895932660309</v>
      </c>
      <c r="BI29" s="391">
        <v>100.5993629921678</v>
      </c>
      <c r="BJ29" s="40">
        <v>5.4903879660112693</v>
      </c>
      <c r="BK29" s="391">
        <v>108.26202716583948</v>
      </c>
      <c r="BL29" s="40">
        <v>12.59913012000095</v>
      </c>
      <c r="BM29" s="9">
        <v>2016</v>
      </c>
      <c r="BN29" s="6" t="s">
        <v>28</v>
      </c>
      <c r="BO29" s="391">
        <v>103.99392794004346</v>
      </c>
      <c r="BP29" s="40">
        <v>1.6650229063683355</v>
      </c>
      <c r="BQ29" s="391">
        <v>100.59879811627707</v>
      </c>
      <c r="BR29" s="40">
        <v>8.2818145645267265</v>
      </c>
      <c r="BS29" s="391">
        <v>95.398283360022447</v>
      </c>
      <c r="BT29" s="40">
        <v>8.613356451730823</v>
      </c>
      <c r="BU29" s="9">
        <v>2016</v>
      </c>
      <c r="BV29" s="6" t="s">
        <v>28</v>
      </c>
      <c r="BW29" s="391">
        <v>97.569205460155459</v>
      </c>
      <c r="BX29" s="40">
        <v>8.2650016321018001</v>
      </c>
      <c r="BY29" s="391">
        <v>107.23836113445519</v>
      </c>
      <c r="BZ29" s="40">
        <v>7.7574400379109392</v>
      </c>
      <c r="CA29" s="391">
        <v>95.98101432132249</v>
      </c>
      <c r="CB29" s="40">
        <v>4.2319351643663481</v>
      </c>
      <c r="CC29" s="9">
        <v>2016</v>
      </c>
      <c r="CD29" s="6" t="s">
        <v>28</v>
      </c>
      <c r="CE29" s="391">
        <v>100.68511432803349</v>
      </c>
      <c r="CF29" s="40">
        <v>4.2974931958533915</v>
      </c>
      <c r="CG29" s="391">
        <v>96.169170735486844</v>
      </c>
      <c r="CH29" s="40">
        <v>4.2826780053922988</v>
      </c>
      <c r="CI29" s="391">
        <v>100.42944403547919</v>
      </c>
      <c r="CJ29" s="40">
        <v>9.2977858621381131</v>
      </c>
      <c r="CK29" s="9">
        <v>2016</v>
      </c>
      <c r="CL29" s="6" t="s">
        <v>28</v>
      </c>
      <c r="CM29" s="391">
        <v>110.5985826067984</v>
      </c>
      <c r="CN29" s="40">
        <v>50.381698775049074</v>
      </c>
      <c r="CO29" s="391">
        <v>109.74852538154316</v>
      </c>
      <c r="CP29" s="40">
        <v>0.33285838971136172</v>
      </c>
      <c r="CQ29" s="391">
        <v>108.83512151691764</v>
      </c>
      <c r="CR29" s="40">
        <v>0.3528902395884046</v>
      </c>
      <c r="CS29" s="9">
        <v>2016</v>
      </c>
      <c r="CT29" s="6" t="s">
        <v>28</v>
      </c>
      <c r="CU29" s="391">
        <v>104.94703880720483</v>
      </c>
      <c r="CV29" s="40">
        <v>24.234917014495139</v>
      </c>
      <c r="CW29" s="391">
        <v>92.900079646634069</v>
      </c>
      <c r="CX29" s="40">
        <v>-8.7721199760657669</v>
      </c>
      <c r="CY29" s="391">
        <v>102.78047397093478</v>
      </c>
      <c r="CZ29" s="40">
        <v>1.6419314641161691</v>
      </c>
      <c r="DA29" s="9">
        <v>2016</v>
      </c>
      <c r="DB29" s="6" t="s">
        <v>28</v>
      </c>
      <c r="DC29" s="391">
        <v>104.98312645812774</v>
      </c>
      <c r="DD29" s="40">
        <v>7.7279728656322533</v>
      </c>
      <c r="DE29" s="391">
        <v>100.47124646943045</v>
      </c>
      <c r="DF29" s="40">
        <v>17.473962753829326</v>
      </c>
      <c r="DG29" s="391">
        <v>108.99019362340097</v>
      </c>
      <c r="DH29" s="40">
        <v>9.3555216435194097</v>
      </c>
      <c r="DI29" s="9">
        <v>2016</v>
      </c>
      <c r="DJ29" s="6" t="s">
        <v>28</v>
      </c>
      <c r="DK29" s="391">
        <v>100.13788286095054</v>
      </c>
      <c r="DL29" s="40">
        <v>8.2899641576129994</v>
      </c>
      <c r="DM29" s="391">
        <v>103.47303807856353</v>
      </c>
      <c r="DN29" s="40">
        <v>1.8269808791216775</v>
      </c>
      <c r="DO29" s="391">
        <v>106.40276611078382</v>
      </c>
      <c r="DP29" s="40">
        <v>11.664371130117075</v>
      </c>
      <c r="DQ29" s="9">
        <v>2016</v>
      </c>
      <c r="DR29" s="6" t="s">
        <v>28</v>
      </c>
      <c r="DS29" s="391">
        <v>99.027464048554179</v>
      </c>
      <c r="DT29" s="40">
        <v>7.3221006250404912</v>
      </c>
      <c r="DU29" s="391">
        <v>88.569264906412954</v>
      </c>
      <c r="DV29" s="40">
        <v>8.0997913423805699</v>
      </c>
      <c r="DW29" s="391">
        <v>95.592864995351533</v>
      </c>
      <c r="DX29" s="40">
        <v>1.790993991272245</v>
      </c>
      <c r="DY29" s="9">
        <v>2016</v>
      </c>
      <c r="DZ29" s="6" t="s">
        <v>28</v>
      </c>
      <c r="EA29" s="391">
        <v>106.16472902956775</v>
      </c>
      <c r="EB29" s="40">
        <v>1.2095905708731323</v>
      </c>
      <c r="EC29" s="391">
        <v>95.038163488149749</v>
      </c>
      <c r="ED29" s="40">
        <v>4.1295084766288994</v>
      </c>
      <c r="EE29" s="391">
        <v>102.26997358811055</v>
      </c>
      <c r="EF29" s="40">
        <v>4.1566378228042851</v>
      </c>
      <c r="EG29" s="9">
        <v>2016</v>
      </c>
      <c r="EH29" s="6" t="s">
        <v>28</v>
      </c>
      <c r="EI29" s="391">
        <v>94.285656416155973</v>
      </c>
      <c r="EJ29" s="40">
        <v>4.1477719240276372</v>
      </c>
      <c r="EK29" s="391">
        <v>92.859430856932988</v>
      </c>
      <c r="EL29" s="40">
        <v>4.1550270527679629</v>
      </c>
      <c r="EM29" s="391">
        <v>106.57055658006038</v>
      </c>
      <c r="EN29" s="40">
        <v>4.1428378190657327</v>
      </c>
      <c r="EO29" s="9">
        <v>2016</v>
      </c>
      <c r="EP29" s="6" t="s">
        <v>28</v>
      </c>
      <c r="EQ29" s="391">
        <v>105.41709144958025</v>
      </c>
      <c r="ER29" s="40">
        <v>2.1851482349027691</v>
      </c>
      <c r="ES29" s="391">
        <v>101.85033444051203</v>
      </c>
      <c r="ET29" s="40">
        <v>2.0952484780768259</v>
      </c>
      <c r="EU29" s="391">
        <v>105.56107540000555</v>
      </c>
      <c r="EV29" s="40">
        <v>2.0996497069701689</v>
      </c>
      <c r="EW29" s="9">
        <v>2016</v>
      </c>
      <c r="EX29" s="6" t="s">
        <v>28</v>
      </c>
      <c r="EY29" s="391">
        <v>105.92405793454454</v>
      </c>
      <c r="EZ29" s="40">
        <v>2.0831355573269263</v>
      </c>
      <c r="FA29" s="391">
        <v>98.868511136170596</v>
      </c>
      <c r="FB29" s="40">
        <v>2.1584887783449744</v>
      </c>
      <c r="FC29" s="391">
        <v>97.530107657912424</v>
      </c>
      <c r="FD29" s="40">
        <v>2.3027056343796204</v>
      </c>
      <c r="FE29" s="9">
        <v>2016</v>
      </c>
      <c r="FF29" s="6" t="s">
        <v>28</v>
      </c>
      <c r="FG29" s="391">
        <v>99.606413305013007</v>
      </c>
      <c r="FH29" s="40">
        <v>2.1989926888462037</v>
      </c>
      <c r="FI29" s="391">
        <v>89.224739510713121</v>
      </c>
      <c r="FJ29" s="40">
        <v>4.0203633776759915</v>
      </c>
      <c r="FK29" s="391">
        <v>93.942870343548563</v>
      </c>
      <c r="FL29" s="40">
        <v>5.9823106224153264</v>
      </c>
      <c r="FM29" s="9">
        <v>2016</v>
      </c>
      <c r="FN29" s="6" t="s">
        <v>28</v>
      </c>
      <c r="FO29" s="391">
        <v>96.870773683507608</v>
      </c>
      <c r="FP29" s="40">
        <v>-0.55291445214409407</v>
      </c>
      <c r="FQ29" s="391">
        <v>104.02656113456554</v>
      </c>
      <c r="FR29" s="40">
        <v>8.2122604797078651</v>
      </c>
      <c r="FS29" s="391">
        <v>93.884776134695699</v>
      </c>
      <c r="FT29" s="40">
        <v>1.8197860614691734</v>
      </c>
      <c r="FU29" s="9">
        <v>2016</v>
      </c>
      <c r="FV29" s="6" t="s">
        <v>28</v>
      </c>
      <c r="FW29" s="391">
        <v>97.890488247839542</v>
      </c>
      <c r="FX29" s="40">
        <v>3.3636835945363401</v>
      </c>
      <c r="FY29" s="391">
        <v>94.612662063730355</v>
      </c>
      <c r="FZ29" s="40">
        <v>3.3014357549626396</v>
      </c>
      <c r="GA29" s="391">
        <v>99.774269139527178</v>
      </c>
      <c r="GB29" s="40">
        <v>2.4033468077964528</v>
      </c>
      <c r="GC29" s="9">
        <v>2016</v>
      </c>
      <c r="GD29" s="6" t="s">
        <v>28</v>
      </c>
      <c r="GE29" s="391">
        <v>104.17836209049513</v>
      </c>
      <c r="GF29" s="40">
        <v>2.3362274279177484</v>
      </c>
      <c r="GG29" s="391">
        <v>98.853174803027741</v>
      </c>
      <c r="GH29" s="40">
        <v>2.3494403306548577</v>
      </c>
      <c r="GI29" s="391">
        <v>91.715159995817103</v>
      </c>
      <c r="GJ29" s="40">
        <v>-3.2123006453343947</v>
      </c>
      <c r="GK29" s="9">
        <v>2016</v>
      </c>
      <c r="GL29" s="6" t="s">
        <v>28</v>
      </c>
      <c r="GM29" s="391">
        <v>95.867255449914694</v>
      </c>
      <c r="GN29" s="40">
        <v>2.4874537842514997</v>
      </c>
      <c r="GO29" s="391">
        <v>105.68761117486343</v>
      </c>
      <c r="GP29" s="40">
        <v>25.744557417569297</v>
      </c>
      <c r="GQ29" s="391">
        <v>110.38520518760534</v>
      </c>
      <c r="GR29" s="40">
        <v>25.693770349325789</v>
      </c>
      <c r="GS29" s="9">
        <v>2016</v>
      </c>
      <c r="GT29" s="6" t="s">
        <v>28</v>
      </c>
      <c r="GU29" s="391">
        <v>118.46829366765682</v>
      </c>
      <c r="GV29" s="40">
        <v>2.6109471844642798</v>
      </c>
      <c r="GW29" s="391">
        <v>99.586802899957888</v>
      </c>
      <c r="GX29" s="40">
        <v>1.643610840859651</v>
      </c>
      <c r="GY29" s="391">
        <v>93.92165969841858</v>
      </c>
      <c r="GZ29" s="40">
        <v>2.6309749153372195</v>
      </c>
      <c r="HA29" s="9">
        <v>2016</v>
      </c>
      <c r="HB29" s="6" t="s">
        <v>28</v>
      </c>
      <c r="HC29" s="391">
        <v>95.008001600583739</v>
      </c>
      <c r="HD29" s="40">
        <v>2.6047350851315656</v>
      </c>
      <c r="HE29" s="391">
        <v>93.835532045081166</v>
      </c>
      <c r="HF29" s="40">
        <v>2.6799563635182295</v>
      </c>
      <c r="HG29" s="391">
        <v>93.951574312873689</v>
      </c>
      <c r="HH29" s="40">
        <v>0.80466048528940348</v>
      </c>
      <c r="HI29" s="9">
        <v>2016</v>
      </c>
      <c r="HJ29" s="6" t="s">
        <v>28</v>
      </c>
      <c r="HK29" s="391">
        <v>91.615428903470942</v>
      </c>
      <c r="HL29" s="40">
        <v>4.3093429911341445</v>
      </c>
      <c r="HM29" s="391">
        <v>110.85911177346981</v>
      </c>
      <c r="HN29" s="40">
        <v>-1.5899694347234856</v>
      </c>
      <c r="HO29" s="391">
        <v>90.659379209021054</v>
      </c>
      <c r="HP29" s="40">
        <v>2.5954343490546279</v>
      </c>
      <c r="HQ29" s="9">
        <v>2016</v>
      </c>
      <c r="HR29" s="6" t="s">
        <v>28</v>
      </c>
      <c r="HS29" s="391">
        <v>92.283267240881074</v>
      </c>
      <c r="HT29" s="40">
        <v>-7.0511353598611919</v>
      </c>
      <c r="HU29" s="391">
        <v>97.787470805984469</v>
      </c>
      <c r="HV29" s="40">
        <v>-6.7070651376534727</v>
      </c>
      <c r="HW29" s="391">
        <v>82.907602813886967</v>
      </c>
      <c r="HX29" s="40">
        <v>-6.5662941003274682</v>
      </c>
      <c r="HY29" s="9">
        <v>2016</v>
      </c>
      <c r="HZ29" s="6" t="s">
        <v>28</v>
      </c>
      <c r="IA29" s="391">
        <v>105.13507694176269</v>
      </c>
      <c r="IB29" s="40">
        <v>-6.8608975657355842</v>
      </c>
      <c r="IC29" s="391">
        <v>93.866693616720283</v>
      </c>
      <c r="ID29" s="40">
        <v>16.77021299294681</v>
      </c>
      <c r="IE29" s="391">
        <v>88.090512456012377</v>
      </c>
      <c r="IF29" s="40">
        <v>3.3576239556681458</v>
      </c>
      <c r="IG29" s="9">
        <v>2016</v>
      </c>
      <c r="IH29" s="6" t="s">
        <v>28</v>
      </c>
      <c r="II29" s="391">
        <v>104.91313328294514</v>
      </c>
      <c r="IJ29" s="40">
        <v>-2.142400935217438</v>
      </c>
      <c r="IK29" s="391">
        <v>81.778683818445515</v>
      </c>
      <c r="IL29" s="40">
        <v>-5.5438950679728265</v>
      </c>
      <c r="IM29" s="391">
        <v>94.152743272537762</v>
      </c>
      <c r="IN29" s="40">
        <v>9.7213950769626365</v>
      </c>
      <c r="IO29" s="391">
        <v>111.03348749085569</v>
      </c>
      <c r="IP29" s="40">
        <v>9.6882889978532774</v>
      </c>
      <c r="IQ29" s="9">
        <v>2016</v>
      </c>
      <c r="IR29" s="6" t="s">
        <v>28</v>
      </c>
      <c r="IS29" s="391">
        <v>102.11185243801795</v>
      </c>
      <c r="IT29" s="40">
        <v>9.6344411418191669</v>
      </c>
      <c r="IU29" s="391">
        <v>152.49128016523511</v>
      </c>
      <c r="IV29" s="40">
        <v>9.8171718190442903</v>
      </c>
      <c r="IW29" s="391">
        <v>101.8237880719974</v>
      </c>
      <c r="IX29" s="40">
        <v>9.653572088065161</v>
      </c>
      <c r="IY29" s="9">
        <v>2016</v>
      </c>
      <c r="IZ29" s="6" t="s">
        <v>28</v>
      </c>
      <c r="JA29" s="391">
        <v>102.04635257018668</v>
      </c>
      <c r="JB29" s="40">
        <v>9.5735540925633273</v>
      </c>
      <c r="JC29" s="391">
        <v>98.512938028486872</v>
      </c>
      <c r="JD29" s="40">
        <v>3.4321626661970583</v>
      </c>
      <c r="JE29" s="391">
        <v>99.524079797800809</v>
      </c>
      <c r="JF29" s="40">
        <v>10.495718028938342</v>
      </c>
      <c r="JG29" s="9">
        <v>2016</v>
      </c>
      <c r="JH29" s="6" t="s">
        <v>28</v>
      </c>
      <c r="JI29" s="391">
        <v>93.051729721656102</v>
      </c>
      <c r="JJ29" s="40">
        <v>0.26485276334113905</v>
      </c>
      <c r="JK29" s="391">
        <v>91.931893819299816</v>
      </c>
      <c r="JL29" s="40">
        <v>6.6139783448401488</v>
      </c>
      <c r="JM29" s="391">
        <v>128.48842284913113</v>
      </c>
      <c r="JN29" s="40">
        <v>3.2709939837006914</v>
      </c>
      <c r="JO29" s="9">
        <v>2016</v>
      </c>
      <c r="JP29" s="6" t="s">
        <v>28</v>
      </c>
      <c r="JQ29" s="391">
        <v>112.25993755372519</v>
      </c>
      <c r="JR29" s="40">
        <v>27.990203501541487</v>
      </c>
      <c r="JS29" s="391">
        <v>109.633324624186</v>
      </c>
      <c r="JT29" s="40">
        <v>6.4010402846158598</v>
      </c>
      <c r="JU29" s="391">
        <v>91.96381942100885</v>
      </c>
      <c r="JV29" s="40">
        <v>6.4219574881411461</v>
      </c>
      <c r="JW29" s="9">
        <v>2016</v>
      </c>
      <c r="JX29" s="6" t="s">
        <v>28</v>
      </c>
      <c r="JY29" s="391">
        <v>92.941623460108687</v>
      </c>
      <c r="JZ29" s="40">
        <v>-7.7921321622260109</v>
      </c>
      <c r="KA29" s="391">
        <v>94.29121882580985</v>
      </c>
      <c r="KB29" s="40">
        <v>20.915187237620231</v>
      </c>
      <c r="KC29" s="391">
        <v>98.073307842841942</v>
      </c>
      <c r="KD29" s="40">
        <v>14.132138629497931</v>
      </c>
      <c r="KE29" s="9">
        <v>2016</v>
      </c>
      <c r="KF29" s="6" t="s">
        <v>28</v>
      </c>
      <c r="KG29" s="391">
        <v>120.67609464973516</v>
      </c>
      <c r="KH29" s="40">
        <v>-0.87693185941029128</v>
      </c>
      <c r="KI29" s="391">
        <v>133.53646501422455</v>
      </c>
      <c r="KJ29" s="40">
        <v>16.514614392020619</v>
      </c>
      <c r="KK29" s="391">
        <v>86.953407861402141</v>
      </c>
      <c r="KL29" s="40">
        <v>1.2782947416952766</v>
      </c>
      <c r="KM29" s="9">
        <v>2016</v>
      </c>
      <c r="KN29" s="6" t="s">
        <v>28</v>
      </c>
      <c r="KO29" s="391">
        <v>86.173779309751993</v>
      </c>
      <c r="KP29" s="40">
        <v>9.1930549780878152</v>
      </c>
      <c r="KQ29" s="391">
        <v>115.82104033065725</v>
      </c>
      <c r="KR29" s="40">
        <v>20.648889131753151</v>
      </c>
      <c r="KS29" s="391">
        <v>95.815286460273953</v>
      </c>
      <c r="KT29" s="40">
        <v>1.5080079043418664</v>
      </c>
      <c r="KU29" s="9">
        <v>2016</v>
      </c>
      <c r="KV29" s="6" t="s">
        <v>28</v>
      </c>
      <c r="KW29" s="391">
        <v>97.020195886934516</v>
      </c>
      <c r="KX29" s="40">
        <v>3.1773143870204876</v>
      </c>
      <c r="KY29" s="391">
        <v>98.816402933833444</v>
      </c>
      <c r="KZ29" s="40">
        <v>-2.5747753445543253E-2</v>
      </c>
      <c r="LA29" s="391">
        <v>92.354991380161565</v>
      </c>
      <c r="LB29" s="40">
        <v>4.7013692266416456</v>
      </c>
      <c r="LC29" s="9">
        <v>2016</v>
      </c>
      <c r="LD29" s="6" t="s">
        <v>28</v>
      </c>
      <c r="LE29" s="391">
        <v>101.08929648632694</v>
      </c>
      <c r="LF29" s="40">
        <v>-4.9611141941258836</v>
      </c>
      <c r="LG29" s="391">
        <v>121.04962711820509</v>
      </c>
      <c r="LH29" s="40">
        <v>5.9839750045312741</v>
      </c>
      <c r="LI29" s="391">
        <v>112.03220379396272</v>
      </c>
      <c r="LJ29" s="40">
        <v>2.2663754433342405</v>
      </c>
      <c r="LK29" s="9">
        <v>2016</v>
      </c>
      <c r="LL29" s="6" t="s">
        <v>28</v>
      </c>
      <c r="LM29" s="391">
        <v>118.93850143366053</v>
      </c>
      <c r="LN29" s="40">
        <v>6.9907497227750497</v>
      </c>
      <c r="LO29" s="391">
        <v>120.01444931673205</v>
      </c>
      <c r="LP29" s="40">
        <v>5.9951609315858292</v>
      </c>
      <c r="LQ29" s="391">
        <v>110.44844266708374</v>
      </c>
      <c r="LR29" s="40">
        <v>5.7203744328713952</v>
      </c>
      <c r="LS29" s="9">
        <v>2016</v>
      </c>
      <c r="LT29" s="6" t="s">
        <v>28</v>
      </c>
      <c r="LU29" s="391">
        <v>90.192892539970899</v>
      </c>
      <c r="LV29" s="40">
        <v>3.1451933476816833</v>
      </c>
      <c r="LW29" s="391">
        <v>84.92124603226155</v>
      </c>
      <c r="LX29" s="40">
        <v>-1.3268139462205824</v>
      </c>
      <c r="LY29" s="391">
        <v>84.517953970918953</v>
      </c>
      <c r="LZ29" s="40">
        <v>-20.189184846474532</v>
      </c>
      <c r="MA29" s="9">
        <v>2016</v>
      </c>
      <c r="MB29" s="6" t="s">
        <v>28</v>
      </c>
      <c r="MC29" s="391">
        <v>118.91114468734209</v>
      </c>
      <c r="MD29" s="40">
        <v>17.617487333806011</v>
      </c>
      <c r="ME29" s="391">
        <v>107.98293218637434</v>
      </c>
      <c r="MF29" s="40">
        <v>12.764956993630477</v>
      </c>
      <c r="MG29" s="391">
        <v>93.701480182128378</v>
      </c>
      <c r="MH29" s="40">
        <v>-2.0083595002368497</v>
      </c>
      <c r="MI29" s="9">
        <v>2016</v>
      </c>
      <c r="MJ29" s="6" t="s">
        <v>28</v>
      </c>
      <c r="MK29" s="391">
        <v>101.70388374170689</v>
      </c>
      <c r="ML29" s="40">
        <v>-3.9484834289751944</v>
      </c>
      <c r="MM29" s="391">
        <v>107.39107433516723</v>
      </c>
      <c r="MN29" s="40">
        <v>9.3677406497650821</v>
      </c>
      <c r="MO29" s="391">
        <v>126.89228425051154</v>
      </c>
      <c r="MP29" s="40">
        <v>0.94388720694784922</v>
      </c>
    </row>
    <row r="30" spans="1:354" ht="15" hidden="1" customHeight="1">
      <c r="A30" s="9"/>
      <c r="B30" s="6" t="s">
        <v>29</v>
      </c>
      <c r="C30" s="391">
        <v>101.28073335429765</v>
      </c>
      <c r="D30" s="40">
        <v>2.5005747087089674</v>
      </c>
      <c r="E30" s="391">
        <v>100.69233333333334</v>
      </c>
      <c r="F30" s="40">
        <v>1.1286050925740625</v>
      </c>
      <c r="G30" s="391">
        <v>101.837</v>
      </c>
      <c r="H30" s="40">
        <v>3.8172740271583052</v>
      </c>
      <c r="I30" s="9"/>
      <c r="J30" s="6" t="s">
        <v>29</v>
      </c>
      <c r="K30" s="391">
        <v>84.132999999999996</v>
      </c>
      <c r="L30" s="40">
        <v>-20.303183662546815</v>
      </c>
      <c r="M30" s="391">
        <v>84.866</v>
      </c>
      <c r="N30" s="40">
        <v>-27.609927578217011</v>
      </c>
      <c r="O30" s="391">
        <v>82.111000000000004</v>
      </c>
      <c r="P30" s="40">
        <v>-21.908823587708952</v>
      </c>
      <c r="Q30" s="9"/>
      <c r="R30" s="6" t="s">
        <v>29</v>
      </c>
      <c r="S30" s="391">
        <v>109.18433333333333</v>
      </c>
      <c r="T30" s="40">
        <v>18.324438255408637</v>
      </c>
      <c r="U30" s="391">
        <v>109.09033333333332</v>
      </c>
      <c r="V30" s="40">
        <v>18.422575258826242</v>
      </c>
      <c r="W30" s="391">
        <v>108.568</v>
      </c>
      <c r="X30" s="40">
        <v>6.5886662731531374</v>
      </c>
      <c r="Y30" s="9"/>
      <c r="Z30" s="6" t="s">
        <v>29</v>
      </c>
      <c r="AA30" s="391">
        <v>113.40333333333335</v>
      </c>
      <c r="AB30" s="40">
        <v>15.708592461930621</v>
      </c>
      <c r="AC30" s="391">
        <v>109.82933333333334</v>
      </c>
      <c r="AD30" s="40">
        <v>18.059887352393545</v>
      </c>
      <c r="AE30" s="391">
        <v>106.08999999999999</v>
      </c>
      <c r="AF30" s="40">
        <v>13.712294179578691</v>
      </c>
      <c r="AG30" s="9"/>
      <c r="AH30" s="6" t="s">
        <v>29</v>
      </c>
      <c r="AI30" s="391">
        <v>123.14100000000001</v>
      </c>
      <c r="AJ30" s="40">
        <v>23.99749954342758</v>
      </c>
      <c r="AK30" s="391">
        <v>115.70866666666666</v>
      </c>
      <c r="AL30" s="40">
        <v>27.96074341696648</v>
      </c>
      <c r="AM30" s="391">
        <v>90.755333333333326</v>
      </c>
      <c r="AN30" s="40">
        <v>11.376408358847101</v>
      </c>
      <c r="AO30" s="9"/>
      <c r="AP30" s="6" t="s">
        <v>29</v>
      </c>
      <c r="AQ30" s="391">
        <v>118.95400000000001</v>
      </c>
      <c r="AR30" s="40">
        <v>21.375345029683331</v>
      </c>
      <c r="AS30" s="391">
        <v>104.97533333333332</v>
      </c>
      <c r="AT30" s="40">
        <v>5.1034661309346916</v>
      </c>
      <c r="AU30" s="391">
        <v>99.478999999999999</v>
      </c>
      <c r="AV30" s="40">
        <v>1.1551479613320765</v>
      </c>
      <c r="AW30" s="9"/>
      <c r="AX30" s="6" t="s">
        <v>29</v>
      </c>
      <c r="AY30" s="391">
        <v>120.36399999999999</v>
      </c>
      <c r="AZ30" s="40">
        <v>28.649375924275631</v>
      </c>
      <c r="BA30" s="391">
        <v>112.134</v>
      </c>
      <c r="BB30" s="40">
        <v>13.227000783614542</v>
      </c>
      <c r="BC30" s="391">
        <v>105.07833333333333</v>
      </c>
      <c r="BD30" s="40">
        <v>11.404767219114433</v>
      </c>
      <c r="BE30" s="9"/>
      <c r="BF30" s="6" t="s">
        <v>29</v>
      </c>
      <c r="BG30" s="391">
        <v>96.958999999999989</v>
      </c>
      <c r="BH30" s="40">
        <v>-2.2413529402015087</v>
      </c>
      <c r="BI30" s="391">
        <v>110.62166666666667</v>
      </c>
      <c r="BJ30" s="40">
        <v>12.213241664054436</v>
      </c>
      <c r="BK30" s="391">
        <v>116.92966666666666</v>
      </c>
      <c r="BL30" s="40">
        <v>25.538535526923894</v>
      </c>
      <c r="BM30" s="9"/>
      <c r="BN30" s="6" t="s">
        <v>29</v>
      </c>
      <c r="BO30" s="391">
        <v>105.95166666666667</v>
      </c>
      <c r="BP30" s="40">
        <v>9.0252031150807994</v>
      </c>
      <c r="BQ30" s="391">
        <v>107.9530484938763</v>
      </c>
      <c r="BR30" s="40">
        <v>8.6760779468633586</v>
      </c>
      <c r="BS30" s="391">
        <v>111.57933333333334</v>
      </c>
      <c r="BT30" s="40">
        <v>8.9811366148025513</v>
      </c>
      <c r="BU30" s="9"/>
      <c r="BV30" s="6" t="s">
        <v>29</v>
      </c>
      <c r="BW30" s="391">
        <v>108.73366666666668</v>
      </c>
      <c r="BX30" s="40">
        <v>8.6935064869655179</v>
      </c>
      <c r="BY30" s="391">
        <v>105.37666666666667</v>
      </c>
      <c r="BZ30" s="40">
        <v>4.4802451308958666</v>
      </c>
      <c r="CA30" s="391">
        <v>107.43366666666667</v>
      </c>
      <c r="CB30" s="40">
        <v>4.4559995835464719</v>
      </c>
      <c r="CC30" s="9"/>
      <c r="CD30" s="6" t="s">
        <v>29</v>
      </c>
      <c r="CE30" s="391">
        <v>105.20966666666668</v>
      </c>
      <c r="CF30" s="40">
        <v>4.745190559990391</v>
      </c>
      <c r="CG30" s="391">
        <v>110.94366666666667</v>
      </c>
      <c r="CH30" s="40">
        <v>4.6541507357285639</v>
      </c>
      <c r="CI30" s="391">
        <v>111.47666666666667</v>
      </c>
      <c r="CJ30" s="40">
        <v>9.3492840544260929</v>
      </c>
      <c r="CK30" s="9"/>
      <c r="CL30" s="6" t="s">
        <v>29</v>
      </c>
      <c r="CM30" s="391">
        <v>104.06400000000001</v>
      </c>
      <c r="CN30" s="40">
        <v>6.9047475446234614</v>
      </c>
      <c r="CO30" s="391">
        <v>111.22266666666667</v>
      </c>
      <c r="CP30" s="40">
        <v>8.8988457498282827</v>
      </c>
      <c r="CQ30" s="391">
        <v>122.27499999999999</v>
      </c>
      <c r="CR30" s="40">
        <v>8.6063493864809288</v>
      </c>
      <c r="CS30" s="9"/>
      <c r="CT30" s="6" t="s">
        <v>29</v>
      </c>
      <c r="CU30" s="391">
        <v>112.44333333333334</v>
      </c>
      <c r="CV30" s="40">
        <v>22.892008377609415</v>
      </c>
      <c r="CW30" s="391">
        <v>95.658000000000001</v>
      </c>
      <c r="CX30" s="40">
        <v>-7.3022678927740117</v>
      </c>
      <c r="CY30" s="391">
        <v>106.83933333333333</v>
      </c>
      <c r="CZ30" s="40">
        <v>13.462903131717496</v>
      </c>
      <c r="DA30" s="9"/>
      <c r="DB30" s="6" t="s">
        <v>29</v>
      </c>
      <c r="DC30" s="391">
        <v>106.10633333333332</v>
      </c>
      <c r="DD30" s="40">
        <v>2.6261784053906183</v>
      </c>
      <c r="DE30" s="391">
        <v>109.35466666666667</v>
      </c>
      <c r="DF30" s="40">
        <v>-11.093709091102525</v>
      </c>
      <c r="DG30" s="391">
        <v>104.88166666666666</v>
      </c>
      <c r="DH30" s="40">
        <v>5.4470625176894458</v>
      </c>
      <c r="DI30" s="9"/>
      <c r="DJ30" s="6" t="s">
        <v>29</v>
      </c>
      <c r="DK30" s="391">
        <v>102.85033333333335</v>
      </c>
      <c r="DL30" s="40">
        <v>5.4584124353824137</v>
      </c>
      <c r="DM30" s="391">
        <v>97.958333333333329</v>
      </c>
      <c r="DN30" s="40">
        <v>5.6104088756797239</v>
      </c>
      <c r="DO30" s="391">
        <v>97.685666666666677</v>
      </c>
      <c r="DP30" s="40">
        <v>5.5104678678389121</v>
      </c>
      <c r="DQ30" s="9"/>
      <c r="DR30" s="6" t="s">
        <v>29</v>
      </c>
      <c r="DS30" s="391">
        <v>102.28000000000002</v>
      </c>
      <c r="DT30" s="40">
        <v>5.4568993729120763</v>
      </c>
      <c r="DU30" s="391">
        <v>103.53966666666668</v>
      </c>
      <c r="DV30" s="40">
        <v>-1.5048650946038578</v>
      </c>
      <c r="DW30" s="391">
        <v>120.38566666666667</v>
      </c>
      <c r="DX30" s="40">
        <v>21.608904125180459</v>
      </c>
      <c r="DY30" s="9"/>
      <c r="DZ30" s="6" t="s">
        <v>29</v>
      </c>
      <c r="EA30" s="391">
        <v>102.98133333333334</v>
      </c>
      <c r="EB30" s="40">
        <v>4.9834717386728897</v>
      </c>
      <c r="EC30" s="391">
        <v>112.94566666666667</v>
      </c>
      <c r="ED30" s="40">
        <v>5.9504035033399987</v>
      </c>
      <c r="EE30" s="391">
        <v>101.503</v>
      </c>
      <c r="EF30" s="40">
        <v>5.9917489897549245</v>
      </c>
      <c r="EG30" s="9"/>
      <c r="EH30" s="6" t="s">
        <v>29</v>
      </c>
      <c r="EI30" s="391">
        <v>109.29566666666666</v>
      </c>
      <c r="EJ30" s="40">
        <v>5.9547241022907684</v>
      </c>
      <c r="EK30" s="391">
        <v>111.32133333333333</v>
      </c>
      <c r="EL30" s="40">
        <v>5.9191636401439922</v>
      </c>
      <c r="EM30" s="391">
        <v>108.37066666666665</v>
      </c>
      <c r="EN30" s="40">
        <v>5.971422854086029</v>
      </c>
      <c r="EO30" s="9"/>
      <c r="EP30" s="6" t="s">
        <v>29</v>
      </c>
      <c r="EQ30" s="391">
        <v>99.942999999999984</v>
      </c>
      <c r="ER30" s="40">
        <v>3.753465413447671</v>
      </c>
      <c r="ES30" s="391">
        <v>114.78166666666668</v>
      </c>
      <c r="ET30" s="40">
        <v>3.8894234939428145</v>
      </c>
      <c r="EU30" s="391">
        <v>100.75233333333334</v>
      </c>
      <c r="EV30" s="40">
        <v>3.8516265498124369</v>
      </c>
      <c r="EW30" s="9"/>
      <c r="EX30" s="6" t="s">
        <v>29</v>
      </c>
      <c r="EY30" s="391">
        <v>99.333666666666659</v>
      </c>
      <c r="EZ30" s="40">
        <v>4.0041914411251156</v>
      </c>
      <c r="FA30" s="391">
        <v>108.32933333333331</v>
      </c>
      <c r="FB30" s="40">
        <v>3.9521089525139246</v>
      </c>
      <c r="FC30" s="391">
        <v>90.11633333333333</v>
      </c>
      <c r="FD30" s="40">
        <v>3.9636495611774762</v>
      </c>
      <c r="FE30" s="9"/>
      <c r="FF30" s="6" t="s">
        <v>29</v>
      </c>
      <c r="FG30" s="391">
        <v>103.77133333333335</v>
      </c>
      <c r="FH30" s="40">
        <v>3.8615500430443319</v>
      </c>
      <c r="FI30" s="391">
        <v>108.432</v>
      </c>
      <c r="FJ30" s="40">
        <v>3.8429831322450951</v>
      </c>
      <c r="FK30" s="391">
        <v>108.89033333333333</v>
      </c>
      <c r="FL30" s="40">
        <v>4.4593430141513153</v>
      </c>
      <c r="FM30" s="9"/>
      <c r="FN30" s="6" t="s">
        <v>29</v>
      </c>
      <c r="FO30" s="391">
        <v>98.343666666666664</v>
      </c>
      <c r="FP30" s="40">
        <v>-2.1382598235058197</v>
      </c>
      <c r="FQ30" s="391">
        <v>101.04900000000002</v>
      </c>
      <c r="FR30" s="40">
        <v>5.5156935538948488</v>
      </c>
      <c r="FS30" s="391">
        <v>101.08633333333334</v>
      </c>
      <c r="FT30" s="40">
        <v>9.2761913283129047</v>
      </c>
      <c r="FU30" s="9"/>
      <c r="FV30" s="6" t="s">
        <v>29</v>
      </c>
      <c r="FW30" s="391">
        <v>101.72733333333333</v>
      </c>
      <c r="FX30" s="40">
        <v>2.8322199399001704</v>
      </c>
      <c r="FY30" s="391">
        <v>100.59333333333332</v>
      </c>
      <c r="FZ30" s="40">
        <v>4.0266495820254136</v>
      </c>
      <c r="GA30" s="391">
        <v>99.102999999999994</v>
      </c>
      <c r="GB30" s="40">
        <v>4.0185071367414338</v>
      </c>
      <c r="GC30" s="9"/>
      <c r="GD30" s="6" t="s">
        <v>29</v>
      </c>
      <c r="GE30" s="391">
        <v>103.26233333333333</v>
      </c>
      <c r="GF30" s="40">
        <v>3.908850778669688</v>
      </c>
      <c r="GG30" s="391">
        <v>98.906999999999996</v>
      </c>
      <c r="GH30" s="40">
        <v>3.9380892647666599</v>
      </c>
      <c r="GI30" s="391">
        <v>121.14133333333335</v>
      </c>
      <c r="GJ30" s="40">
        <v>2.1059849421492203</v>
      </c>
      <c r="GK30" s="9"/>
      <c r="GL30" s="6" t="s">
        <v>29</v>
      </c>
      <c r="GM30" s="391">
        <v>98.658000000000015</v>
      </c>
      <c r="GN30" s="40">
        <v>3.8857280834643433</v>
      </c>
      <c r="GO30" s="391">
        <v>111.42966666666666</v>
      </c>
      <c r="GP30" s="40">
        <v>18.976722101417124</v>
      </c>
      <c r="GQ30" s="391">
        <v>114.008</v>
      </c>
      <c r="GR30" s="40">
        <v>19.191608734983518</v>
      </c>
      <c r="GS30" s="9"/>
      <c r="GT30" s="6" t="s">
        <v>29</v>
      </c>
      <c r="GU30" s="391">
        <v>97.682333333333347</v>
      </c>
      <c r="GV30" s="40">
        <v>3.1785159335416751</v>
      </c>
      <c r="GW30" s="391">
        <v>110.06766666666668</v>
      </c>
      <c r="GX30" s="40">
        <v>5.3161718123112536</v>
      </c>
      <c r="GY30" s="391">
        <v>101.07833333333333</v>
      </c>
      <c r="GZ30" s="40">
        <v>3.1713934735253986</v>
      </c>
      <c r="HA30" s="9"/>
      <c r="HB30" s="6" t="s">
        <v>29</v>
      </c>
      <c r="HC30" s="391">
        <v>95.450666666666677</v>
      </c>
      <c r="HD30" s="40">
        <v>3.1788183447222167</v>
      </c>
      <c r="HE30" s="391">
        <v>102.61099999999999</v>
      </c>
      <c r="HF30" s="40">
        <v>3.1798229041055919</v>
      </c>
      <c r="HG30" s="391">
        <v>99.228999999999999</v>
      </c>
      <c r="HH30" s="40">
        <v>-6.0891911164728754</v>
      </c>
      <c r="HI30" s="9"/>
      <c r="HJ30" s="6" t="s">
        <v>29</v>
      </c>
      <c r="HK30" s="391">
        <v>104.67066666666666</v>
      </c>
      <c r="HL30" s="40">
        <v>6.2063832872388218</v>
      </c>
      <c r="HM30" s="391">
        <v>108.36499999999999</v>
      </c>
      <c r="HN30" s="40">
        <v>5.6868269906443345</v>
      </c>
      <c r="HO30" s="391">
        <v>107.44900000000001</v>
      </c>
      <c r="HP30" s="40">
        <v>3.1762059386106785</v>
      </c>
      <c r="HQ30" s="9"/>
      <c r="HR30" s="6" t="s">
        <v>29</v>
      </c>
      <c r="HS30" s="391">
        <v>92.282666666666657</v>
      </c>
      <c r="HT30" s="40">
        <v>0.33359095404760808</v>
      </c>
      <c r="HU30" s="391">
        <v>112.37966666666667</v>
      </c>
      <c r="HV30" s="40">
        <v>5.7947926302688302E-3</v>
      </c>
      <c r="HW30" s="391">
        <v>112.95633333333335</v>
      </c>
      <c r="HX30" s="40">
        <v>0.44228526969834547</v>
      </c>
      <c r="HY30" s="9"/>
      <c r="HZ30" s="6" t="s">
        <v>29</v>
      </c>
      <c r="IA30" s="391">
        <v>88.396000000000001</v>
      </c>
      <c r="IB30" s="40">
        <v>0.86932230077398742</v>
      </c>
      <c r="IC30" s="391">
        <v>106.38771111273884</v>
      </c>
      <c r="ID30" s="40">
        <v>7.5402322886555453</v>
      </c>
      <c r="IE30" s="391">
        <v>101.64999999999999</v>
      </c>
      <c r="IF30" s="40">
        <v>-3.5312798914700352</v>
      </c>
      <c r="IG30" s="9"/>
      <c r="IH30" s="6" t="s">
        <v>29</v>
      </c>
      <c r="II30" s="391">
        <v>109.28699999999999</v>
      </c>
      <c r="IJ30" s="40">
        <v>17.013955017315595</v>
      </c>
      <c r="IK30" s="391">
        <v>117.13333333333333</v>
      </c>
      <c r="IL30" s="40">
        <v>5.2589228557454248</v>
      </c>
      <c r="IM30" s="391">
        <v>100.27066666666667</v>
      </c>
      <c r="IN30" s="40">
        <v>3.6906746762753073</v>
      </c>
      <c r="IO30" s="391">
        <v>122.09433333333332</v>
      </c>
      <c r="IP30" s="40">
        <v>3.9809961113167276</v>
      </c>
      <c r="IQ30" s="9"/>
      <c r="IR30" s="6" t="s">
        <v>29</v>
      </c>
      <c r="IS30" s="391">
        <v>107.53566666666667</v>
      </c>
      <c r="IT30" s="40">
        <v>3.8651330125601362</v>
      </c>
      <c r="IU30" s="391">
        <v>96.173000000000002</v>
      </c>
      <c r="IV30" s="40">
        <v>3.8738051902017929</v>
      </c>
      <c r="IW30" s="391">
        <v>107.05200000000001</v>
      </c>
      <c r="IX30" s="40">
        <v>3.656488560820037</v>
      </c>
      <c r="IY30" s="9"/>
      <c r="IZ30" s="6" t="s">
        <v>29</v>
      </c>
      <c r="JA30" s="391">
        <v>112.05033333333331</v>
      </c>
      <c r="JB30" s="40">
        <v>3.9156479652590264</v>
      </c>
      <c r="JC30" s="391">
        <v>110.84133333333334</v>
      </c>
      <c r="JD30" s="40">
        <v>5.9430360098655655</v>
      </c>
      <c r="JE30" s="391">
        <v>115.66933333333334</v>
      </c>
      <c r="JF30" s="40">
        <v>19.950981139024833</v>
      </c>
      <c r="JG30" s="9"/>
      <c r="JH30" s="6" t="s">
        <v>29</v>
      </c>
      <c r="JI30" s="391">
        <v>120.22066666666667</v>
      </c>
      <c r="JJ30" s="40">
        <v>27.703615666491672</v>
      </c>
      <c r="JK30" s="391">
        <v>101.10733333333333</v>
      </c>
      <c r="JL30" s="40">
        <v>16.909035691526526</v>
      </c>
      <c r="JM30" s="391">
        <v>85.862000000000009</v>
      </c>
      <c r="JN30" s="40">
        <v>-8.5232105509378044</v>
      </c>
      <c r="JO30" s="9"/>
      <c r="JP30" s="6" t="s">
        <v>29</v>
      </c>
      <c r="JQ30" s="391">
        <v>105.22133333333333</v>
      </c>
      <c r="JR30" s="40">
        <v>3.4182576277317764</v>
      </c>
      <c r="JS30" s="391">
        <v>111.90533333333333</v>
      </c>
      <c r="JT30" s="40">
        <v>4.4243952848832464</v>
      </c>
      <c r="JU30" s="391">
        <v>104.57799999999999</v>
      </c>
      <c r="JV30" s="40">
        <v>3.9504908346048637</v>
      </c>
      <c r="JW30" s="9"/>
      <c r="JX30" s="6" t="s">
        <v>29</v>
      </c>
      <c r="JY30" s="391">
        <v>104.33233333333334</v>
      </c>
      <c r="JZ30" s="40">
        <v>3.7633894107485162</v>
      </c>
      <c r="KA30" s="391">
        <v>89.495999999999995</v>
      </c>
      <c r="KB30" s="40">
        <v>8.6773270051377267</v>
      </c>
      <c r="KC30" s="391">
        <v>118.88533333333334</v>
      </c>
      <c r="KD30" s="40">
        <v>11.826524402131568</v>
      </c>
      <c r="KE30" s="9"/>
      <c r="KF30" s="6" t="s">
        <v>29</v>
      </c>
      <c r="KG30" s="391">
        <v>96.335999999999999</v>
      </c>
      <c r="KH30" s="40">
        <v>0.6088490333769272</v>
      </c>
      <c r="KI30" s="391">
        <v>97.086666666666659</v>
      </c>
      <c r="KJ30" s="40">
        <v>18.704064259857915</v>
      </c>
      <c r="KK30" s="391">
        <v>92.235333333333344</v>
      </c>
      <c r="KL30" s="40">
        <v>3.224981637527307</v>
      </c>
      <c r="KM30" s="9"/>
      <c r="KN30" s="6" t="s">
        <v>29</v>
      </c>
      <c r="KO30" s="391">
        <v>88.405666666666662</v>
      </c>
      <c r="KP30" s="40">
        <v>-1.2117659033714574</v>
      </c>
      <c r="KQ30" s="391">
        <v>115.25733333333334</v>
      </c>
      <c r="KR30" s="40">
        <v>14.529466604006828</v>
      </c>
      <c r="KS30" s="391">
        <v>97.225999999999999</v>
      </c>
      <c r="KT30" s="40">
        <v>-5.817059881640688</v>
      </c>
      <c r="KU30" s="9"/>
      <c r="KV30" s="6" t="s">
        <v>29</v>
      </c>
      <c r="KW30" s="391">
        <v>114.22133333333333</v>
      </c>
      <c r="KX30" s="40">
        <v>5.2354342098491742</v>
      </c>
      <c r="KY30" s="391">
        <v>109.25866666666667</v>
      </c>
      <c r="KZ30" s="40">
        <v>5.9007806265986034</v>
      </c>
      <c r="LA30" s="391">
        <v>116.307</v>
      </c>
      <c r="LB30" s="40">
        <v>15.690417473239208</v>
      </c>
      <c r="LC30" s="9"/>
      <c r="LD30" s="6" t="s">
        <v>29</v>
      </c>
      <c r="LE30" s="391">
        <v>94.415666666666667</v>
      </c>
      <c r="LF30" s="40">
        <v>7.4607331242471133</v>
      </c>
      <c r="LG30" s="391">
        <v>113.27533333333332</v>
      </c>
      <c r="LH30" s="40">
        <v>4.0844452463983032</v>
      </c>
      <c r="LI30" s="391">
        <v>113.00166666666667</v>
      </c>
      <c r="LJ30" s="40">
        <v>2.0333977520689217</v>
      </c>
      <c r="LK30" s="9"/>
      <c r="LL30" s="6" t="s">
        <v>29</v>
      </c>
      <c r="LM30" s="391">
        <v>123.91399999999999</v>
      </c>
      <c r="LN30" s="40">
        <v>4.9999533641942833</v>
      </c>
      <c r="LO30" s="391">
        <v>113.84366666666666</v>
      </c>
      <c r="LP30" s="40">
        <v>4.8047470872445928</v>
      </c>
      <c r="LQ30" s="391">
        <v>140.35500000000002</v>
      </c>
      <c r="LR30" s="40">
        <v>4.4570895650954725</v>
      </c>
      <c r="LS30" s="9"/>
      <c r="LT30" s="6" t="s">
        <v>29</v>
      </c>
      <c r="LU30" s="391">
        <v>96.459666666666678</v>
      </c>
      <c r="LV30" s="40">
        <v>3.380503622686561</v>
      </c>
      <c r="LW30" s="391">
        <v>80.697999999999993</v>
      </c>
      <c r="LX30" s="40">
        <v>3.9679344620877686</v>
      </c>
      <c r="LY30" s="391">
        <v>78.852666666666664</v>
      </c>
      <c r="LZ30" s="40">
        <v>-25.992104728402467</v>
      </c>
      <c r="MA30" s="9"/>
      <c r="MB30" s="6" t="s">
        <v>29</v>
      </c>
      <c r="MC30" s="391">
        <v>114.80200000000001</v>
      </c>
      <c r="MD30" s="40">
        <v>12.472148079340712</v>
      </c>
      <c r="ME30" s="391">
        <v>84.458333333333329</v>
      </c>
      <c r="MF30" s="40">
        <v>-10.365937938787724</v>
      </c>
      <c r="MG30" s="391">
        <v>98.560999999999993</v>
      </c>
      <c r="MH30" s="40">
        <v>2.6328879905409366</v>
      </c>
      <c r="MI30" s="9"/>
      <c r="MJ30" s="6" t="s">
        <v>29</v>
      </c>
      <c r="MK30" s="391">
        <v>95.108000000000004</v>
      </c>
      <c r="ML30" s="40">
        <v>-8.0256038628875928</v>
      </c>
      <c r="MM30" s="391">
        <v>102.96461957822675</v>
      </c>
      <c r="MN30" s="40">
        <v>9.5302812218259305</v>
      </c>
      <c r="MO30" s="391">
        <v>81.50566666666667</v>
      </c>
      <c r="MP30" s="40">
        <v>5.0015392105961212</v>
      </c>
    </row>
    <row r="31" spans="1:354" ht="15" hidden="1" customHeight="1">
      <c r="A31" s="9"/>
      <c r="B31" s="6" t="s">
        <v>30</v>
      </c>
      <c r="C31" s="391">
        <v>98.205162605253534</v>
      </c>
      <c r="D31" s="40">
        <v>2.234335777088873</v>
      </c>
      <c r="E31" s="391">
        <v>99.719999999999985</v>
      </c>
      <c r="F31" s="40">
        <v>5.9789083688742721</v>
      </c>
      <c r="G31" s="391">
        <v>96.772666666666666</v>
      </c>
      <c r="H31" s="40">
        <v>-1.1682944137181011</v>
      </c>
      <c r="I31" s="9"/>
      <c r="J31" s="6" t="s">
        <v>30</v>
      </c>
      <c r="K31" s="391">
        <v>100.241</v>
      </c>
      <c r="L31" s="40">
        <v>-14.133686846537515</v>
      </c>
      <c r="M31" s="391">
        <v>120.669</v>
      </c>
      <c r="N31" s="40">
        <v>7.7376255639921965</v>
      </c>
      <c r="O31" s="391">
        <v>94.556666666666658</v>
      </c>
      <c r="P31" s="40">
        <v>-15.441424492335926</v>
      </c>
      <c r="Q31" s="9"/>
      <c r="R31" s="6" t="s">
        <v>30</v>
      </c>
      <c r="S31" s="391">
        <v>102.762</v>
      </c>
      <c r="T31" s="40">
        <v>4.5216558251514272</v>
      </c>
      <c r="U31" s="391">
        <v>100.55799999999999</v>
      </c>
      <c r="V31" s="40">
        <v>5.6109189820366083</v>
      </c>
      <c r="W31" s="391">
        <v>104.59533333333333</v>
      </c>
      <c r="X31" s="40">
        <v>2.5733257341228324</v>
      </c>
      <c r="Y31" s="9"/>
      <c r="Z31" s="6" t="s">
        <v>30</v>
      </c>
      <c r="AA31" s="391">
        <v>108.658</v>
      </c>
      <c r="AB31" s="40">
        <v>7.0805668905978649</v>
      </c>
      <c r="AC31" s="391">
        <v>116.05933333333333</v>
      </c>
      <c r="AD31" s="40">
        <v>18.237955207964433</v>
      </c>
      <c r="AE31" s="391">
        <v>92.816999999999993</v>
      </c>
      <c r="AF31" s="40">
        <v>1.7958752946536976</v>
      </c>
      <c r="AG31" s="9"/>
      <c r="AH31" s="6" t="s">
        <v>30</v>
      </c>
      <c r="AI31" s="391">
        <v>113.74399999999999</v>
      </c>
      <c r="AJ31" s="40">
        <v>17.875279106937342</v>
      </c>
      <c r="AK31" s="391">
        <v>111.81133333333332</v>
      </c>
      <c r="AL31" s="40">
        <v>18.244301410953454</v>
      </c>
      <c r="AM31" s="391">
        <v>93.774333333333331</v>
      </c>
      <c r="AN31" s="40">
        <v>3.8728180909596688</v>
      </c>
      <c r="AO31" s="9"/>
      <c r="AP31" s="6" t="s">
        <v>30</v>
      </c>
      <c r="AQ31" s="391">
        <v>102.92333333333333</v>
      </c>
      <c r="AR31" s="40">
        <v>4.4428674049995323</v>
      </c>
      <c r="AS31" s="391">
        <v>106.98033333333335</v>
      </c>
      <c r="AT31" s="40">
        <v>0.34491520409025611</v>
      </c>
      <c r="AU31" s="391">
        <v>100.75766666666668</v>
      </c>
      <c r="AV31" s="40">
        <v>-5.2722545468926114</v>
      </c>
      <c r="AW31" s="9"/>
      <c r="AX31" s="6" t="s">
        <v>30</v>
      </c>
      <c r="AY31" s="391">
        <v>119.77966666666664</v>
      </c>
      <c r="AZ31" s="40">
        <v>31.290539448678317</v>
      </c>
      <c r="BA31" s="391">
        <v>116.41199999999999</v>
      </c>
      <c r="BB31" s="40">
        <v>16.905354635788143</v>
      </c>
      <c r="BC31" s="391">
        <v>122.276</v>
      </c>
      <c r="BD31" s="40">
        <v>19.401890520803789</v>
      </c>
      <c r="BE31" s="9"/>
      <c r="BF31" s="6" t="s">
        <v>30</v>
      </c>
      <c r="BG31" s="391">
        <v>83.553333333333327</v>
      </c>
      <c r="BH31" s="40">
        <v>-9.0856782399961133</v>
      </c>
      <c r="BI31" s="391">
        <v>109.68433333333333</v>
      </c>
      <c r="BJ31" s="40">
        <v>8.3481706804957412</v>
      </c>
      <c r="BK31" s="391">
        <v>108.79899999999999</v>
      </c>
      <c r="BL31" s="40">
        <v>20.089994629034109</v>
      </c>
      <c r="BM31" s="9"/>
      <c r="BN31" s="6" t="s">
        <v>30</v>
      </c>
      <c r="BO31" s="391">
        <v>100.96033333333332</v>
      </c>
      <c r="BP31" s="40">
        <v>1.9516293371852669</v>
      </c>
      <c r="BQ31" s="391">
        <v>109.25852754562514</v>
      </c>
      <c r="BR31" s="40">
        <v>11.752031839579274</v>
      </c>
      <c r="BS31" s="391">
        <v>112.97199999999999</v>
      </c>
      <c r="BT31" s="40">
        <v>11.564461327196554</v>
      </c>
      <c r="BU31" s="9"/>
      <c r="BV31" s="6" t="s">
        <v>30</v>
      </c>
      <c r="BW31" s="391">
        <v>113.86333333333334</v>
      </c>
      <c r="BX31" s="40">
        <v>11.727010435994401</v>
      </c>
      <c r="BY31" s="391">
        <v>105.23899999999999</v>
      </c>
      <c r="BZ31" s="40">
        <v>2.0743318133334299</v>
      </c>
      <c r="CA31" s="391">
        <v>113.57099999999998</v>
      </c>
      <c r="CB31" s="40">
        <v>5.0961159737591117</v>
      </c>
      <c r="CC31" s="9"/>
      <c r="CD31" s="6" t="s">
        <v>30</v>
      </c>
      <c r="CE31" s="391">
        <v>103.63566666666668</v>
      </c>
      <c r="CF31" s="40">
        <v>5.0664568972905215</v>
      </c>
      <c r="CG31" s="391">
        <v>102.40300000000001</v>
      </c>
      <c r="CH31" s="40">
        <v>5.1134662985806898</v>
      </c>
      <c r="CI31" s="391">
        <v>99.785333333333327</v>
      </c>
      <c r="CJ31" s="40">
        <v>8.0967524600557397</v>
      </c>
      <c r="CK31" s="9"/>
      <c r="CL31" s="6" t="s">
        <v>30</v>
      </c>
      <c r="CM31" s="391">
        <v>105.25233333333334</v>
      </c>
      <c r="CN31" s="40">
        <v>-0.71391601749579081</v>
      </c>
      <c r="CO31" s="391">
        <v>99.25200000000001</v>
      </c>
      <c r="CP31" s="40">
        <v>12.396448069278151</v>
      </c>
      <c r="CQ31" s="391">
        <v>99.10733333333333</v>
      </c>
      <c r="CR31" s="40">
        <v>12.670640258138619</v>
      </c>
      <c r="CS31" s="9"/>
      <c r="CT31" s="6" t="s">
        <v>30</v>
      </c>
      <c r="CU31" s="391">
        <v>114.06966666666666</v>
      </c>
      <c r="CV31" s="40">
        <v>5.1165400985065759</v>
      </c>
      <c r="CW31" s="391">
        <v>83.156666666666666</v>
      </c>
      <c r="CX31" s="40">
        <v>-11.346791559397033</v>
      </c>
      <c r="CY31" s="391">
        <v>117.61966666666666</v>
      </c>
      <c r="CZ31" s="40">
        <v>19.306840186052668</v>
      </c>
      <c r="DA31" s="9"/>
      <c r="DB31" s="6" t="s">
        <v>30</v>
      </c>
      <c r="DC31" s="391">
        <v>106.35633333333332</v>
      </c>
      <c r="DD31" s="40">
        <v>13.000461541984976</v>
      </c>
      <c r="DE31" s="391">
        <v>121.605</v>
      </c>
      <c r="DF31" s="40">
        <v>24.8765235333763</v>
      </c>
      <c r="DG31" s="391">
        <v>102.29166666666667</v>
      </c>
      <c r="DH31" s="40">
        <v>2.1827718987156288</v>
      </c>
      <c r="DI31" s="9"/>
      <c r="DJ31" s="6" t="s">
        <v>30</v>
      </c>
      <c r="DK31" s="391">
        <v>103.73399999999999</v>
      </c>
      <c r="DL31" s="40">
        <v>2.1740952350049128</v>
      </c>
      <c r="DM31" s="391">
        <v>95.778666666666666</v>
      </c>
      <c r="DN31" s="40">
        <v>-11.797000694386412</v>
      </c>
      <c r="DO31" s="391">
        <v>112.29133333333334</v>
      </c>
      <c r="DP31" s="40">
        <v>3.993785174640621</v>
      </c>
      <c r="DQ31" s="9"/>
      <c r="DR31" s="6" t="s">
        <v>30</v>
      </c>
      <c r="DS31" s="391">
        <v>104.71766666666667</v>
      </c>
      <c r="DT31" s="40">
        <v>2.1766945769015535</v>
      </c>
      <c r="DU31" s="391">
        <v>105.12766666666666</v>
      </c>
      <c r="DV31" s="40">
        <v>-0.11381615702907766</v>
      </c>
      <c r="DW31" s="391">
        <v>123.21666666666665</v>
      </c>
      <c r="DX31" s="40">
        <v>27.944919988431309</v>
      </c>
      <c r="DY31" s="9"/>
      <c r="DZ31" s="6" t="s">
        <v>30</v>
      </c>
      <c r="EA31" s="391">
        <v>97.004000000000005</v>
      </c>
      <c r="EB31" s="40">
        <v>3.1428392195656869</v>
      </c>
      <c r="EC31" s="391">
        <v>101.83766666666668</v>
      </c>
      <c r="ED31" s="40">
        <v>8.3884308805266272</v>
      </c>
      <c r="EE31" s="391">
        <v>113.82166666666666</v>
      </c>
      <c r="EF31" s="40">
        <v>8.4067828420374582</v>
      </c>
      <c r="EG31" s="9"/>
      <c r="EH31" s="6" t="s">
        <v>30</v>
      </c>
      <c r="EI31" s="391">
        <v>109.67333333333333</v>
      </c>
      <c r="EJ31" s="40">
        <v>8.4576171310263675</v>
      </c>
      <c r="EK31" s="391">
        <v>120.59033333333333</v>
      </c>
      <c r="EL31" s="40">
        <v>8.4285138641241986</v>
      </c>
      <c r="EM31" s="391">
        <v>107.94766666666668</v>
      </c>
      <c r="EN31" s="40">
        <v>8.4033190633547576</v>
      </c>
      <c r="EO31" s="9"/>
      <c r="EP31" s="6" t="s">
        <v>30</v>
      </c>
      <c r="EQ31" s="391">
        <v>103.93366666666667</v>
      </c>
      <c r="ER31" s="40">
        <v>2.7553034689244527</v>
      </c>
      <c r="ES31" s="391">
        <v>96.572333333333333</v>
      </c>
      <c r="ET31" s="40">
        <v>2.6479812661310405</v>
      </c>
      <c r="EU31" s="391">
        <v>99.257666666666651</v>
      </c>
      <c r="EV31" s="40">
        <v>2.6841612952284208</v>
      </c>
      <c r="EW31" s="9"/>
      <c r="EX31" s="6" t="s">
        <v>30</v>
      </c>
      <c r="EY31" s="391">
        <v>113.95333333333333</v>
      </c>
      <c r="EZ31" s="40">
        <v>2.7635313495413243</v>
      </c>
      <c r="FA31" s="391">
        <v>106.39266666666667</v>
      </c>
      <c r="FB31" s="40">
        <v>2.7225812665548688</v>
      </c>
      <c r="FC31" s="391">
        <v>122.64866666666667</v>
      </c>
      <c r="FD31" s="40">
        <v>2.8650037633367873</v>
      </c>
      <c r="FE31" s="9"/>
      <c r="FF31" s="6" t="s">
        <v>30</v>
      </c>
      <c r="FG31" s="391">
        <v>104.089</v>
      </c>
      <c r="FH31" s="40">
        <v>2.7037410659488899</v>
      </c>
      <c r="FI31" s="391">
        <v>114.26733333333334</v>
      </c>
      <c r="FJ31" s="40">
        <v>3.8370687226291409</v>
      </c>
      <c r="FK31" s="391">
        <v>107.31433333333332</v>
      </c>
      <c r="FL31" s="40">
        <v>4.7332697740059899</v>
      </c>
      <c r="FM31" s="9"/>
      <c r="FN31" s="6" t="s">
        <v>30</v>
      </c>
      <c r="FO31" s="391">
        <v>99.966999999999999</v>
      </c>
      <c r="FP31" s="40">
        <v>-6.1441777968692577</v>
      </c>
      <c r="FQ31" s="391">
        <v>105.41666666666667</v>
      </c>
      <c r="FR31" s="40">
        <v>2.5423681573051908</v>
      </c>
      <c r="FS31" s="391">
        <v>107.90600000000001</v>
      </c>
      <c r="FT31" s="40">
        <v>-2.7353554380106857</v>
      </c>
      <c r="FU31" s="9"/>
      <c r="FV31" s="6" t="s">
        <v>30</v>
      </c>
      <c r="FW31" s="391">
        <v>112.41433333333333</v>
      </c>
      <c r="FX31" s="40">
        <v>5.3814031495542594</v>
      </c>
      <c r="FY31" s="391">
        <v>107.99633333333334</v>
      </c>
      <c r="FZ31" s="40">
        <v>2.8857395379069146</v>
      </c>
      <c r="GA31" s="391">
        <v>108.41733333333333</v>
      </c>
      <c r="GB31" s="40">
        <v>2.9880764757575236</v>
      </c>
      <c r="GC31" s="9"/>
      <c r="GD31" s="6" t="s">
        <v>30</v>
      </c>
      <c r="GE31" s="391">
        <v>107.32299999999999</v>
      </c>
      <c r="GF31" s="40">
        <v>2.9073371395447225</v>
      </c>
      <c r="GG31" s="391">
        <v>104.83166666666666</v>
      </c>
      <c r="GH31" s="40">
        <v>2.9328403483113448</v>
      </c>
      <c r="GI31" s="391">
        <v>96.98899999999999</v>
      </c>
      <c r="GJ31" s="40">
        <v>1.5140438709364332</v>
      </c>
      <c r="GK31" s="9"/>
      <c r="GL31" s="6" t="s">
        <v>30</v>
      </c>
      <c r="GM31" s="391">
        <v>106.158</v>
      </c>
      <c r="GN31" s="40">
        <v>2.8678645283923885</v>
      </c>
      <c r="GO31" s="391">
        <v>118.84499999999998</v>
      </c>
      <c r="GP31" s="40">
        <v>10.39213495208584</v>
      </c>
      <c r="GQ31" s="391">
        <v>117.32633333333332</v>
      </c>
      <c r="GR31" s="40">
        <v>10.578185299025151</v>
      </c>
      <c r="GS31" s="9"/>
      <c r="GT31" s="6" t="s">
        <v>30</v>
      </c>
      <c r="GU31" s="391">
        <v>101.33433333333333</v>
      </c>
      <c r="GV31" s="40">
        <v>4.0429119505032816</v>
      </c>
      <c r="GW31" s="391">
        <v>105.67266666666666</v>
      </c>
      <c r="GX31" s="40">
        <v>7.1542952807251368</v>
      </c>
      <c r="GY31" s="391">
        <v>105.24333333333334</v>
      </c>
      <c r="GZ31" s="40">
        <v>4.1205404843751836</v>
      </c>
      <c r="HA31" s="9"/>
      <c r="HB31" s="6" t="s">
        <v>30</v>
      </c>
      <c r="HC31" s="391">
        <v>105.82666666666667</v>
      </c>
      <c r="HD31" s="40">
        <v>4.1566849415227409</v>
      </c>
      <c r="HE31" s="391">
        <v>106.13366666666667</v>
      </c>
      <c r="HF31" s="40">
        <v>4.1560006872586257</v>
      </c>
      <c r="HG31" s="391">
        <v>99.262666666666675</v>
      </c>
      <c r="HH31" s="40">
        <v>-0.85797194147141909</v>
      </c>
      <c r="HI31" s="9"/>
      <c r="HJ31" s="6" t="s">
        <v>30</v>
      </c>
      <c r="HK31" s="391">
        <v>109.05266666666667</v>
      </c>
      <c r="HL31" s="40">
        <v>7.8025050408240446</v>
      </c>
      <c r="HM31" s="391">
        <v>94.269333333333336</v>
      </c>
      <c r="HN31" s="40">
        <v>6.8838252002121152</v>
      </c>
      <c r="HO31" s="391">
        <v>101.27633333333334</v>
      </c>
      <c r="HP31" s="40">
        <v>4.0832852092961218</v>
      </c>
      <c r="HQ31" s="9"/>
      <c r="HR31" s="6" t="s">
        <v>30</v>
      </c>
      <c r="HS31" s="391">
        <v>98.363666666666674</v>
      </c>
      <c r="HT31" s="40">
        <v>1.7645691369104952</v>
      </c>
      <c r="HU31" s="391">
        <v>101.31633333333333</v>
      </c>
      <c r="HV31" s="40">
        <v>1.8818630091164152</v>
      </c>
      <c r="HW31" s="391">
        <v>105.69666666666666</v>
      </c>
      <c r="HX31" s="40">
        <v>1.9865008732160305</v>
      </c>
      <c r="HY31" s="9"/>
      <c r="HZ31" s="6" t="s">
        <v>30</v>
      </c>
      <c r="IA31" s="391">
        <v>103.83633333333334</v>
      </c>
      <c r="IB31" s="40">
        <v>1.8949075273779954</v>
      </c>
      <c r="IC31" s="391">
        <v>115.18100881067005</v>
      </c>
      <c r="ID31" s="40">
        <v>2.1010523867786901E-2</v>
      </c>
      <c r="IE31" s="391">
        <v>104.07299999999999</v>
      </c>
      <c r="IF31" s="40">
        <v>-5.3860973248922051</v>
      </c>
      <c r="IG31" s="9"/>
      <c r="IH31" s="6" t="s">
        <v>30</v>
      </c>
      <c r="II31" s="391">
        <v>105.247</v>
      </c>
      <c r="IJ31" s="40">
        <v>13.999213934524676</v>
      </c>
      <c r="IK31" s="391">
        <v>106.45533333333333</v>
      </c>
      <c r="IL31" s="40">
        <v>5.3394462643316984</v>
      </c>
      <c r="IM31" s="391">
        <v>113.39233333333333</v>
      </c>
      <c r="IN31" s="40">
        <v>3.9004712956000276</v>
      </c>
      <c r="IO31" s="391">
        <v>95.777666666666676</v>
      </c>
      <c r="IP31" s="40">
        <v>3.8408050129059177</v>
      </c>
      <c r="IQ31" s="9"/>
      <c r="IR31" s="6" t="s">
        <v>30</v>
      </c>
      <c r="IS31" s="391">
        <v>104.88966666666666</v>
      </c>
      <c r="IT31" s="40">
        <v>3.8934734842777914</v>
      </c>
      <c r="IU31" s="391">
        <v>90.160000000000011</v>
      </c>
      <c r="IV31" s="40">
        <v>3.8877855203631242</v>
      </c>
      <c r="IW31" s="391">
        <v>105.19233333333334</v>
      </c>
      <c r="IX31" s="40">
        <v>3.809204857548238</v>
      </c>
      <c r="IY31" s="9"/>
      <c r="IZ31" s="6" t="s">
        <v>30</v>
      </c>
      <c r="JA31" s="391">
        <v>101.97933333333333</v>
      </c>
      <c r="JB31" s="40">
        <v>3.8519401296737215</v>
      </c>
      <c r="JC31" s="391">
        <v>106.73966666666666</v>
      </c>
      <c r="JD31" s="40">
        <v>9.7875232636248484</v>
      </c>
      <c r="JE31" s="391">
        <v>124.52966666666667</v>
      </c>
      <c r="JF31" s="40">
        <v>17.602672973912775</v>
      </c>
      <c r="JG31" s="9"/>
      <c r="JH31" s="6" t="s">
        <v>30</v>
      </c>
      <c r="JI31" s="391">
        <v>127.76033333333334</v>
      </c>
      <c r="JJ31" s="40">
        <v>19.735329625969754</v>
      </c>
      <c r="JK31" s="391">
        <v>118.277</v>
      </c>
      <c r="JL31" s="40">
        <v>8.6734927086812235</v>
      </c>
      <c r="JM31" s="391">
        <v>88.649666666666675</v>
      </c>
      <c r="JN31" s="40">
        <v>9.6861459851313043</v>
      </c>
      <c r="JO31" s="9"/>
      <c r="JP31" s="6" t="s">
        <v>30</v>
      </c>
      <c r="JQ31" s="391">
        <v>104.85000000000001</v>
      </c>
      <c r="JR31" s="40">
        <v>5.8384952954937575</v>
      </c>
      <c r="JS31" s="391">
        <v>95.158999999999992</v>
      </c>
      <c r="JT31" s="40">
        <v>-1.9068607160656654</v>
      </c>
      <c r="JU31" s="391">
        <v>111.31233333333334</v>
      </c>
      <c r="JV31" s="40">
        <v>-1.3088830460434195</v>
      </c>
      <c r="JW31" s="9"/>
      <c r="JX31" s="6" t="s">
        <v>30</v>
      </c>
      <c r="JY31" s="391">
        <v>108.97233333333332</v>
      </c>
      <c r="JZ31" s="40">
        <v>8.7457273371895639</v>
      </c>
      <c r="KA31" s="391">
        <v>116.03933333333333</v>
      </c>
      <c r="KB31" s="40">
        <v>-2.9318721629924056</v>
      </c>
      <c r="KC31" s="391">
        <v>112.74000000000001</v>
      </c>
      <c r="KD31" s="40">
        <v>13.17621608363649</v>
      </c>
      <c r="KE31" s="9"/>
      <c r="KF31" s="6" t="s">
        <v>30</v>
      </c>
      <c r="KG31" s="391">
        <v>87.709333333333333</v>
      </c>
      <c r="KH31" s="40">
        <v>3.878775133317319</v>
      </c>
      <c r="KI31" s="391">
        <v>120.56133333333332</v>
      </c>
      <c r="KJ31" s="40">
        <v>8.1785849221124494</v>
      </c>
      <c r="KK31" s="391">
        <v>115.17566666666669</v>
      </c>
      <c r="KL31" s="40">
        <v>3.6441484036076019</v>
      </c>
      <c r="KM31" s="9"/>
      <c r="KN31" s="6" t="s">
        <v>30</v>
      </c>
      <c r="KO31" s="391">
        <v>112.97766666666666</v>
      </c>
      <c r="KP31" s="40">
        <v>2.457875519506004</v>
      </c>
      <c r="KQ31" s="391">
        <v>110.274</v>
      </c>
      <c r="KR31" s="40">
        <v>10.356989883078583</v>
      </c>
      <c r="KS31" s="391">
        <v>100.682</v>
      </c>
      <c r="KT31" s="40">
        <v>1.0672735659103409</v>
      </c>
      <c r="KU31" s="9"/>
      <c r="KV31" s="6" t="s">
        <v>30</v>
      </c>
      <c r="KW31" s="391">
        <v>95.690666666666672</v>
      </c>
      <c r="KX31" s="40">
        <v>-0.76725215025781779</v>
      </c>
      <c r="KY31" s="391">
        <v>113.218</v>
      </c>
      <c r="KZ31" s="40">
        <v>14.584319499722682</v>
      </c>
      <c r="LA31" s="391">
        <v>105.64866666666667</v>
      </c>
      <c r="LB31" s="40">
        <v>-1.778336076462935</v>
      </c>
      <c r="LC31" s="9"/>
      <c r="LD31" s="6" t="s">
        <v>30</v>
      </c>
      <c r="LE31" s="391">
        <v>107.60733333333333</v>
      </c>
      <c r="LF31" s="40">
        <v>12.646685580805595</v>
      </c>
      <c r="LG31" s="391">
        <v>95.88600000000001</v>
      </c>
      <c r="LH31" s="40">
        <v>9.3757056180558322</v>
      </c>
      <c r="LI31" s="391">
        <v>92.336333333333343</v>
      </c>
      <c r="LJ31" s="40">
        <v>6.0281520271631592</v>
      </c>
      <c r="LK31" s="9"/>
      <c r="LL31" s="6" t="s">
        <v>30</v>
      </c>
      <c r="LM31" s="391">
        <v>96.295333333333318</v>
      </c>
      <c r="LN31" s="40">
        <v>9.5612094782453738</v>
      </c>
      <c r="LO31" s="391">
        <v>108.27566666666667</v>
      </c>
      <c r="LP31" s="40">
        <v>9.5631818562553548</v>
      </c>
      <c r="LQ31" s="391">
        <v>96.99466666666666</v>
      </c>
      <c r="LR31" s="40">
        <v>9.5661844350446898</v>
      </c>
      <c r="LS31" s="9"/>
      <c r="LT31" s="6" t="s">
        <v>30</v>
      </c>
      <c r="LU31" s="391">
        <v>118.24433333333333</v>
      </c>
      <c r="LV31" s="40">
        <v>0.14660159747927537</v>
      </c>
      <c r="LW31" s="391">
        <v>148.03566666666669</v>
      </c>
      <c r="LX31" s="40">
        <v>7.6684943963452952</v>
      </c>
      <c r="LY31" s="391">
        <v>70.832000000000008</v>
      </c>
      <c r="LZ31" s="40">
        <v>-18.658018042224356</v>
      </c>
      <c r="MA31" s="9"/>
      <c r="MB31" s="6" t="s">
        <v>30</v>
      </c>
      <c r="MC31" s="391">
        <v>110.97566666666667</v>
      </c>
      <c r="MD31" s="40">
        <v>9.2501535705282549</v>
      </c>
      <c r="ME31" s="391">
        <v>110.97333333333334</v>
      </c>
      <c r="MF31" s="40">
        <v>4.3602396238738805</v>
      </c>
      <c r="MG31" s="391">
        <v>96.406999999999996</v>
      </c>
      <c r="MH31" s="40">
        <v>-4.3935362926710155</v>
      </c>
      <c r="MI31" s="9"/>
      <c r="MJ31" s="6" t="s">
        <v>30</v>
      </c>
      <c r="MK31" s="391">
        <v>88.735333333333344</v>
      </c>
      <c r="ML31" s="40">
        <v>-6.6097654596502053</v>
      </c>
      <c r="MM31" s="391">
        <v>109.49214221555671</v>
      </c>
      <c r="MN31" s="40">
        <v>10.971837786252195</v>
      </c>
      <c r="MO31" s="391">
        <v>101.69799999999999</v>
      </c>
      <c r="MP31" s="40">
        <v>24.232972223473695</v>
      </c>
    </row>
    <row r="32" spans="1:354" ht="15" hidden="1" customHeight="1">
      <c r="A32" s="9"/>
      <c r="B32" s="6" t="s">
        <v>31</v>
      </c>
      <c r="C32" s="391">
        <v>106.9016331805186</v>
      </c>
      <c r="D32" s="40">
        <v>5.4424232541318247</v>
      </c>
      <c r="E32" s="391">
        <v>102.00966666666666</v>
      </c>
      <c r="F32" s="40">
        <v>1.6228751718656724</v>
      </c>
      <c r="G32" s="391">
        <v>111.527</v>
      </c>
      <c r="H32" s="40">
        <v>8.9848688065350188</v>
      </c>
      <c r="I32" s="9"/>
      <c r="J32" s="6" t="s">
        <v>31</v>
      </c>
      <c r="K32" s="391">
        <v>94.714333333333343</v>
      </c>
      <c r="L32" s="40">
        <v>-7.139632281724829</v>
      </c>
      <c r="M32" s="391">
        <v>145.52433333333332</v>
      </c>
      <c r="N32" s="40">
        <v>48.458111252760546</v>
      </c>
      <c r="O32" s="391">
        <v>95.796333333333337</v>
      </c>
      <c r="P32" s="40">
        <v>-9.838996735188033</v>
      </c>
      <c r="Q32" s="9"/>
      <c r="R32" s="6" t="s">
        <v>31</v>
      </c>
      <c r="S32" s="391">
        <v>107.163</v>
      </c>
      <c r="T32" s="40">
        <v>5.3935089454776062</v>
      </c>
      <c r="U32" s="391">
        <v>108.47500000000001</v>
      </c>
      <c r="V32" s="40">
        <v>-1.5719015400610346</v>
      </c>
      <c r="W32" s="391">
        <v>103.44000000000001</v>
      </c>
      <c r="X32" s="40">
        <v>5.3040926399430646</v>
      </c>
      <c r="Y32" s="9"/>
      <c r="Z32" s="6" t="s">
        <v>31</v>
      </c>
      <c r="AA32" s="391">
        <v>106.99833333333333</v>
      </c>
      <c r="AB32" s="40">
        <v>2.1217768964058052</v>
      </c>
      <c r="AC32" s="391">
        <v>121.66800000000001</v>
      </c>
      <c r="AD32" s="40">
        <v>12.597826723301807</v>
      </c>
      <c r="AE32" s="391">
        <v>104.15600000000001</v>
      </c>
      <c r="AF32" s="40">
        <v>-12.692335766956489</v>
      </c>
      <c r="AG32" s="9"/>
      <c r="AH32" s="6" t="s">
        <v>31</v>
      </c>
      <c r="AI32" s="391">
        <v>134.75866666666667</v>
      </c>
      <c r="AJ32" s="40">
        <v>18.207923785760215</v>
      </c>
      <c r="AK32" s="391">
        <v>117.86566666666666</v>
      </c>
      <c r="AL32" s="40">
        <v>2.5358988124870763</v>
      </c>
      <c r="AM32" s="391">
        <v>99.670333333333318</v>
      </c>
      <c r="AN32" s="40">
        <v>-17.344696437262954</v>
      </c>
      <c r="AO32" s="9"/>
      <c r="AP32" s="6" t="s">
        <v>31</v>
      </c>
      <c r="AQ32" s="391">
        <v>111.11533333333334</v>
      </c>
      <c r="AR32" s="40">
        <v>2.3387072110353699</v>
      </c>
      <c r="AS32" s="391">
        <v>98.476333333333329</v>
      </c>
      <c r="AT32" s="40">
        <v>3.9036238572560933</v>
      </c>
      <c r="AU32" s="391">
        <v>100.146</v>
      </c>
      <c r="AV32" s="40">
        <v>-5.94487970235717</v>
      </c>
      <c r="AW32" s="9"/>
      <c r="AX32" s="6" t="s">
        <v>31</v>
      </c>
      <c r="AY32" s="391">
        <v>112.97500000000001</v>
      </c>
      <c r="AZ32" s="40">
        <v>-1.8475936242947455</v>
      </c>
      <c r="BA32" s="391">
        <v>118.521</v>
      </c>
      <c r="BB32" s="40">
        <v>14.243009023669799</v>
      </c>
      <c r="BC32" s="391">
        <v>137.11533333333333</v>
      </c>
      <c r="BD32" s="40">
        <v>20.716295861445502</v>
      </c>
      <c r="BE32" s="9"/>
      <c r="BF32" s="6" t="s">
        <v>31</v>
      </c>
      <c r="BG32" s="391">
        <v>99.131666666666661</v>
      </c>
      <c r="BH32" s="40">
        <v>-6.613310323233847</v>
      </c>
      <c r="BI32" s="391">
        <v>109.312</v>
      </c>
      <c r="BJ32" s="40">
        <v>4.2838482079969253</v>
      </c>
      <c r="BK32" s="391">
        <v>128.15366666666668</v>
      </c>
      <c r="BL32" s="40">
        <v>6.6956105197043598</v>
      </c>
      <c r="BM32" s="9"/>
      <c r="BN32" s="6" t="s">
        <v>31</v>
      </c>
      <c r="BO32" s="391">
        <v>95.841000000000008</v>
      </c>
      <c r="BP32" s="40">
        <v>-5.5759862332458283</v>
      </c>
      <c r="BQ32" s="391">
        <v>121.65360902066259</v>
      </c>
      <c r="BR32" s="40">
        <v>10.602254388942526</v>
      </c>
      <c r="BS32" s="391">
        <v>120.03899999999999</v>
      </c>
      <c r="BT32" s="40">
        <v>10.613244203815285</v>
      </c>
      <c r="BU32" s="9"/>
      <c r="BV32" s="6" t="s">
        <v>31</v>
      </c>
      <c r="BW32" s="391">
        <v>119.42533333333334</v>
      </c>
      <c r="BX32" s="40">
        <v>10.650490292947296</v>
      </c>
      <c r="BY32" s="391">
        <v>95.076333333333352</v>
      </c>
      <c r="BZ32" s="40">
        <v>-1.4991589948086386</v>
      </c>
      <c r="CA32" s="391">
        <v>102.73866666666667</v>
      </c>
      <c r="CB32" s="40">
        <v>5.9146824494335846</v>
      </c>
      <c r="CC32" s="9"/>
      <c r="CD32" s="6" t="s">
        <v>31</v>
      </c>
      <c r="CE32" s="391">
        <v>110.572</v>
      </c>
      <c r="CF32" s="40">
        <v>5.9302478830742587</v>
      </c>
      <c r="CG32" s="391">
        <v>110.48066666666666</v>
      </c>
      <c r="CH32" s="40">
        <v>5.8760113267476157</v>
      </c>
      <c r="CI32" s="391">
        <v>121.17866666666667</v>
      </c>
      <c r="CJ32" s="40">
        <v>6.4302971505564983</v>
      </c>
      <c r="CK32" s="9"/>
      <c r="CL32" s="6" t="s">
        <v>31</v>
      </c>
      <c r="CM32" s="391">
        <v>128.23766666666666</v>
      </c>
      <c r="CN32" s="40">
        <v>4.1711351003145722</v>
      </c>
      <c r="CO32" s="391">
        <v>101.88266666666668</v>
      </c>
      <c r="CP32" s="40">
        <v>1.7033005625211501</v>
      </c>
      <c r="CQ32" s="391">
        <v>92.523666666666671</v>
      </c>
      <c r="CR32" s="40">
        <v>1.6742345787954065</v>
      </c>
      <c r="CS32" s="9"/>
      <c r="CT32" s="6" t="s">
        <v>31</v>
      </c>
      <c r="CU32" s="391">
        <v>118.86133333333333</v>
      </c>
      <c r="CV32" s="40">
        <v>2.9010539355346765</v>
      </c>
      <c r="CW32" s="391">
        <v>88.647666666666666</v>
      </c>
      <c r="CX32" s="40">
        <v>-12.38062844361238</v>
      </c>
      <c r="CY32" s="391">
        <v>123.05333333333333</v>
      </c>
      <c r="CZ32" s="40">
        <v>15.94405170867897</v>
      </c>
      <c r="DA32" s="9"/>
      <c r="DB32" s="6" t="s">
        <v>31</v>
      </c>
      <c r="DC32" s="391">
        <v>114.372</v>
      </c>
      <c r="DD32" s="40">
        <v>8.8877809310791207</v>
      </c>
      <c r="DE32" s="391">
        <v>175.13033333333337</v>
      </c>
      <c r="DF32" s="40">
        <v>86.1237496801769</v>
      </c>
      <c r="DG32" s="391">
        <v>101.62299999999999</v>
      </c>
      <c r="DH32" s="40">
        <v>0.85279291705144544</v>
      </c>
      <c r="DI32" s="9"/>
      <c r="DJ32" s="6" t="s">
        <v>31</v>
      </c>
      <c r="DK32" s="391">
        <v>109.44566666666667</v>
      </c>
      <c r="DL32" s="40">
        <v>0.8953999981379468</v>
      </c>
      <c r="DM32" s="391">
        <v>87.049666666666667</v>
      </c>
      <c r="DN32" s="40">
        <v>-10.295202197926542</v>
      </c>
      <c r="DO32" s="391">
        <v>114.94833333333334</v>
      </c>
      <c r="DP32" s="40">
        <v>10.368874019324934</v>
      </c>
      <c r="DQ32" s="9"/>
      <c r="DR32" s="6" t="s">
        <v>31</v>
      </c>
      <c r="DS32" s="391">
        <v>109.259</v>
      </c>
      <c r="DT32" s="40">
        <v>0.92799950937458675</v>
      </c>
      <c r="DU32" s="391">
        <v>114.17033333333335</v>
      </c>
      <c r="DV32" s="40">
        <v>6.0096406214265272</v>
      </c>
      <c r="DW32" s="391">
        <v>119.77566666666667</v>
      </c>
      <c r="DX32" s="40">
        <v>8.110060929259248</v>
      </c>
      <c r="DY32" s="9"/>
      <c r="DZ32" s="6" t="s">
        <v>31</v>
      </c>
      <c r="EA32" s="391">
        <v>106.19233333333334</v>
      </c>
      <c r="EB32" s="40">
        <v>3.13643681327693</v>
      </c>
      <c r="EC32" s="391">
        <v>117.46366666666667</v>
      </c>
      <c r="ED32" s="40">
        <v>8.589517380789303</v>
      </c>
      <c r="EE32" s="391">
        <v>109.40666666666668</v>
      </c>
      <c r="EF32" s="40">
        <v>8.2683303730567843</v>
      </c>
      <c r="EG32" s="9"/>
      <c r="EH32" s="6" t="s">
        <v>31</v>
      </c>
      <c r="EI32" s="391">
        <v>114.09133333333334</v>
      </c>
      <c r="EJ32" s="40">
        <v>8.4567291684987822</v>
      </c>
      <c r="EK32" s="391">
        <v>102.51766666666667</v>
      </c>
      <c r="EL32" s="40">
        <v>8.4518619999664963</v>
      </c>
      <c r="EM32" s="391">
        <v>103.92333333333333</v>
      </c>
      <c r="EN32" s="40">
        <v>8.4510118349106591</v>
      </c>
      <c r="EO32" s="9"/>
      <c r="EP32" s="6" t="s">
        <v>31</v>
      </c>
      <c r="EQ32" s="391">
        <v>103.729</v>
      </c>
      <c r="ER32" s="40">
        <v>4.3939707034491136</v>
      </c>
      <c r="ES32" s="391">
        <v>100.13</v>
      </c>
      <c r="ET32" s="40">
        <v>4.657104497111078</v>
      </c>
      <c r="EU32" s="391">
        <v>107.73366666666668</v>
      </c>
      <c r="EV32" s="40">
        <v>4.6658773803591487</v>
      </c>
      <c r="EW32" s="9"/>
      <c r="EX32" s="6" t="s">
        <v>31</v>
      </c>
      <c r="EY32" s="391">
        <v>93.875999999999991</v>
      </c>
      <c r="EZ32" s="40">
        <v>4.4932678759392388</v>
      </c>
      <c r="FA32" s="391">
        <v>99.561666666666667</v>
      </c>
      <c r="FB32" s="40">
        <v>4.3220454108100341</v>
      </c>
      <c r="FC32" s="391">
        <v>103.462</v>
      </c>
      <c r="FD32" s="40">
        <v>4.7696207188766522</v>
      </c>
      <c r="FE32" s="9"/>
      <c r="FF32" s="6" t="s">
        <v>31</v>
      </c>
      <c r="FG32" s="391">
        <v>106.02966666666667</v>
      </c>
      <c r="FH32" s="40">
        <v>4.6949455698338483</v>
      </c>
      <c r="FI32" s="391">
        <v>105.79633333333334</v>
      </c>
      <c r="FJ32" s="40">
        <v>6.0511202374906645</v>
      </c>
      <c r="FK32" s="391">
        <v>110.224</v>
      </c>
      <c r="FL32" s="40">
        <v>5.3226929307053013</v>
      </c>
      <c r="FM32" s="9"/>
      <c r="FN32" s="6" t="s">
        <v>31</v>
      </c>
      <c r="FO32" s="391">
        <v>97.26</v>
      </c>
      <c r="FP32" s="40">
        <v>1.750302490853727</v>
      </c>
      <c r="FQ32" s="391">
        <v>105.03966666666668</v>
      </c>
      <c r="FR32" s="40">
        <v>-0.24553761654169648</v>
      </c>
      <c r="FS32" s="391">
        <v>100.99666666666667</v>
      </c>
      <c r="FT32" s="40">
        <v>-3.2109572641284529</v>
      </c>
      <c r="FU32" s="9"/>
      <c r="FV32" s="6" t="s">
        <v>31</v>
      </c>
      <c r="FW32" s="391">
        <v>107</v>
      </c>
      <c r="FX32" s="40">
        <v>7.3265363978816538</v>
      </c>
      <c r="FY32" s="391">
        <v>113.02133333333335</v>
      </c>
      <c r="FZ32" s="40">
        <v>5.8804834146335594</v>
      </c>
      <c r="GA32" s="391">
        <v>108.02233333333334</v>
      </c>
      <c r="GB32" s="40">
        <v>5.8821900427276717</v>
      </c>
      <c r="GC32" s="9"/>
      <c r="GD32" s="6" t="s">
        <v>31</v>
      </c>
      <c r="GE32" s="391">
        <v>100.077</v>
      </c>
      <c r="GF32" s="40">
        <v>5.8666295505332471</v>
      </c>
      <c r="GG32" s="391">
        <v>112.621</v>
      </c>
      <c r="GH32" s="40">
        <v>5.8351146399344884</v>
      </c>
      <c r="GI32" s="391">
        <v>95.408333333333346</v>
      </c>
      <c r="GJ32" s="40">
        <v>4.7801739302705641</v>
      </c>
      <c r="GK32" s="9"/>
      <c r="GL32" s="6" t="s">
        <v>31</v>
      </c>
      <c r="GM32" s="391">
        <v>114.59433333333334</v>
      </c>
      <c r="GN32" s="40">
        <v>5.8184865159763461</v>
      </c>
      <c r="GO32" s="391">
        <v>125.23466666666666</v>
      </c>
      <c r="GP32" s="40">
        <v>9.2448037840410677</v>
      </c>
      <c r="GQ32" s="391">
        <v>120.81466666666667</v>
      </c>
      <c r="GR32" s="40">
        <v>9.4081819399067967</v>
      </c>
      <c r="GS32" s="9"/>
      <c r="GT32" s="6" t="s">
        <v>31</v>
      </c>
      <c r="GU32" s="391">
        <v>95.022333333333336</v>
      </c>
      <c r="GV32" s="40">
        <v>2.7531281917275692</v>
      </c>
      <c r="GW32" s="391">
        <v>100.18766666666666</v>
      </c>
      <c r="GX32" s="40">
        <v>1.3075132970440677</v>
      </c>
      <c r="GY32" s="391">
        <v>112.44566666666667</v>
      </c>
      <c r="GZ32" s="40">
        <v>2.7497744707156926</v>
      </c>
      <c r="HA32" s="9"/>
      <c r="HB32" s="6" t="s">
        <v>31</v>
      </c>
      <c r="HC32" s="391">
        <v>116.34866666666666</v>
      </c>
      <c r="HD32" s="40">
        <v>2.6993098597208416</v>
      </c>
      <c r="HE32" s="391">
        <v>110.19366666666667</v>
      </c>
      <c r="HF32" s="40">
        <v>2.7292341219753951</v>
      </c>
      <c r="HG32" s="391">
        <v>102.64933333333333</v>
      </c>
      <c r="HH32" s="40">
        <v>1.6192432204042717</v>
      </c>
      <c r="HI32" s="9"/>
      <c r="HJ32" s="6" t="s">
        <v>31</v>
      </c>
      <c r="HK32" s="391">
        <v>116.21999999999998</v>
      </c>
      <c r="HL32" s="40">
        <v>3.3472841834533966</v>
      </c>
      <c r="HM32" s="391">
        <v>104.89299999999999</v>
      </c>
      <c r="HN32" s="40">
        <v>8.5649062656191006</v>
      </c>
      <c r="HO32" s="391">
        <v>113.23700000000001</v>
      </c>
      <c r="HP32" s="40">
        <v>2.7655285877197713</v>
      </c>
      <c r="HQ32" s="9"/>
      <c r="HR32" s="6" t="s">
        <v>31</v>
      </c>
      <c r="HS32" s="391">
        <v>120.47733333333333</v>
      </c>
      <c r="HT32" s="40">
        <v>7.490178556730271</v>
      </c>
      <c r="HU32" s="391">
        <v>88.956333333333319</v>
      </c>
      <c r="HV32" s="40">
        <v>6.707986521327939</v>
      </c>
      <c r="HW32" s="391">
        <v>102.015</v>
      </c>
      <c r="HX32" s="40">
        <v>7.1935085629680486</v>
      </c>
      <c r="HY32" s="9"/>
      <c r="HZ32" s="6" t="s">
        <v>31</v>
      </c>
      <c r="IA32" s="391">
        <v>104.80166666666666</v>
      </c>
      <c r="IB32" s="40">
        <v>7.3998089658565931</v>
      </c>
      <c r="IC32" s="391">
        <v>106.77060803459221</v>
      </c>
      <c r="ID32" s="40">
        <v>1.1764819004209244</v>
      </c>
      <c r="IE32" s="391">
        <v>102.67400000000002</v>
      </c>
      <c r="IF32" s="40">
        <v>3.2910272089350201</v>
      </c>
      <c r="IG32" s="9"/>
      <c r="IH32" s="6" t="s">
        <v>31</v>
      </c>
      <c r="II32" s="391">
        <v>100.76333333333334</v>
      </c>
      <c r="IJ32" s="40">
        <v>-5.8910007599191374</v>
      </c>
      <c r="IK32" s="391">
        <v>105.66000000000001</v>
      </c>
      <c r="IL32" s="40">
        <v>4.5300035996318258</v>
      </c>
      <c r="IM32" s="391">
        <v>116.28533333333333</v>
      </c>
      <c r="IN32" s="40">
        <v>7.3218113140560916</v>
      </c>
      <c r="IO32" s="391">
        <v>95.580666666666673</v>
      </c>
      <c r="IP32" s="40">
        <v>7.2510056944679917</v>
      </c>
      <c r="IQ32" s="9"/>
      <c r="IR32" s="6" t="s">
        <v>31</v>
      </c>
      <c r="IS32" s="391">
        <v>109.89033333333334</v>
      </c>
      <c r="IT32" s="40">
        <v>7.3475727764107575</v>
      </c>
      <c r="IU32" s="391">
        <v>87.814999999999998</v>
      </c>
      <c r="IV32" s="40">
        <v>7.3947398755959171</v>
      </c>
      <c r="IW32" s="391">
        <v>109.98166666666667</v>
      </c>
      <c r="IX32" s="40">
        <v>7.2653192594138432</v>
      </c>
      <c r="IY32" s="9"/>
      <c r="IZ32" s="6" t="s">
        <v>31</v>
      </c>
      <c r="JA32" s="391">
        <v>108.24466666666666</v>
      </c>
      <c r="JB32" s="40">
        <v>7.3381630289016044</v>
      </c>
      <c r="JC32" s="391">
        <v>112.47633333333333</v>
      </c>
      <c r="JD32" s="40">
        <v>9.2972984003189225</v>
      </c>
      <c r="JE32" s="391">
        <v>123.947</v>
      </c>
      <c r="JF32" s="40">
        <v>15.182958787181349</v>
      </c>
      <c r="JG32" s="9"/>
      <c r="JH32" s="6" t="s">
        <v>31</v>
      </c>
      <c r="JI32" s="391">
        <v>119.71266666666668</v>
      </c>
      <c r="JJ32" s="40">
        <v>12.563313965233206</v>
      </c>
      <c r="JK32" s="391">
        <v>131.39433333333332</v>
      </c>
      <c r="JL32" s="40">
        <v>10.927663282336141</v>
      </c>
      <c r="JM32" s="391">
        <v>111.96933333333334</v>
      </c>
      <c r="JN32" s="40">
        <v>10.972756398260742</v>
      </c>
      <c r="JO32" s="9"/>
      <c r="JP32" s="6" t="s">
        <v>31</v>
      </c>
      <c r="JQ32" s="391">
        <v>133.55699999999999</v>
      </c>
      <c r="JR32" s="40">
        <v>19.802802573383985</v>
      </c>
      <c r="JS32" s="391">
        <v>100.60599999999999</v>
      </c>
      <c r="JT32" s="40">
        <v>8.4240577618666919</v>
      </c>
      <c r="JU32" s="391">
        <v>108.55333333333333</v>
      </c>
      <c r="JV32" s="40">
        <v>8.3437897645725059</v>
      </c>
      <c r="JW32" s="9"/>
      <c r="JX32" s="6" t="s">
        <v>31</v>
      </c>
      <c r="JY32" s="391">
        <v>105.78733333333334</v>
      </c>
      <c r="JZ32" s="40">
        <v>7.4555298512277233</v>
      </c>
      <c r="KA32" s="391">
        <v>117.09366666666666</v>
      </c>
      <c r="KB32" s="40">
        <v>-2.5229086137642014</v>
      </c>
      <c r="KC32" s="391">
        <v>125.21400000000001</v>
      </c>
      <c r="KD32" s="40">
        <v>15.785012310510155</v>
      </c>
      <c r="KE32" s="9"/>
      <c r="KF32" s="6" t="s">
        <v>31</v>
      </c>
      <c r="KG32" s="391">
        <v>101.75833333333333</v>
      </c>
      <c r="KH32" s="40">
        <v>3.762007568388384</v>
      </c>
      <c r="KI32" s="391">
        <v>89.527333333333331</v>
      </c>
      <c r="KJ32" s="40">
        <v>-2.8517674932709269</v>
      </c>
      <c r="KK32" s="391">
        <v>106.77366666666667</v>
      </c>
      <c r="KL32" s="40">
        <v>-6.0622858485646844</v>
      </c>
      <c r="KM32" s="9"/>
      <c r="KN32" s="6" t="s">
        <v>31</v>
      </c>
      <c r="KO32" s="391">
        <v>108.55800000000001</v>
      </c>
      <c r="KP32" s="40">
        <v>-10.522058117500379</v>
      </c>
      <c r="KQ32" s="391">
        <v>107.15633333333334</v>
      </c>
      <c r="KR32" s="40">
        <v>3.5914985645360957</v>
      </c>
      <c r="KS32" s="391">
        <v>103.10233333333332</v>
      </c>
      <c r="KT32" s="40">
        <v>0.3347541427437335</v>
      </c>
      <c r="KU32" s="9"/>
      <c r="KV32" s="6" t="s">
        <v>31</v>
      </c>
      <c r="KW32" s="391">
        <v>101.947</v>
      </c>
      <c r="KX32" s="40">
        <v>0.93949583857660457</v>
      </c>
      <c r="KY32" s="391">
        <v>112.60299999999999</v>
      </c>
      <c r="KZ32" s="40">
        <v>13.534234399319217</v>
      </c>
      <c r="LA32" s="391">
        <v>110.57833333333333</v>
      </c>
      <c r="LB32" s="40">
        <v>6.6354218694881553</v>
      </c>
      <c r="LC32" s="9"/>
      <c r="LD32" s="6" t="s">
        <v>31</v>
      </c>
      <c r="LE32" s="391">
        <v>142.87733333333333</v>
      </c>
      <c r="LF32" s="40">
        <v>29.597804660198932</v>
      </c>
      <c r="LG32" s="391">
        <v>98.974333333333334</v>
      </c>
      <c r="LH32" s="40">
        <v>10.848273197717035</v>
      </c>
      <c r="LI32" s="391">
        <v>96.890666666666675</v>
      </c>
      <c r="LJ32" s="40">
        <v>4.617402082609658</v>
      </c>
      <c r="LK32" s="9"/>
      <c r="LL32" s="6" t="s">
        <v>31</v>
      </c>
      <c r="LM32" s="391">
        <v>91.875999999999991</v>
      </c>
      <c r="LN32" s="40">
        <v>10.790466700153843</v>
      </c>
      <c r="LO32" s="391">
        <v>87.951333333333324</v>
      </c>
      <c r="LP32" s="40">
        <v>10.875713391601877</v>
      </c>
      <c r="LQ32" s="391">
        <v>80.48866666666666</v>
      </c>
      <c r="LR32" s="40">
        <v>10.811770746600004</v>
      </c>
      <c r="LS32" s="9"/>
      <c r="LT32" s="6" t="s">
        <v>31</v>
      </c>
      <c r="LU32" s="391">
        <v>101.95933333333333</v>
      </c>
      <c r="LV32" s="40">
        <v>0.76960991988448768</v>
      </c>
      <c r="LW32" s="391">
        <v>109.664</v>
      </c>
      <c r="LX32" s="40">
        <v>10.966075064271536</v>
      </c>
      <c r="LY32" s="391">
        <v>80.412333333333336</v>
      </c>
      <c r="LZ32" s="40">
        <v>-19.969073440724301</v>
      </c>
      <c r="MA32" s="9"/>
      <c r="MB32" s="6" t="s">
        <v>31</v>
      </c>
      <c r="MC32" s="391">
        <v>118.572</v>
      </c>
      <c r="MD32" s="40">
        <v>24.48607491961279</v>
      </c>
      <c r="ME32" s="391">
        <v>85.408000000000015</v>
      </c>
      <c r="MF32" s="40">
        <v>-17.622022372047923</v>
      </c>
      <c r="MG32" s="391">
        <v>113.925</v>
      </c>
      <c r="MH32" s="40">
        <v>5.9686672822252262</v>
      </c>
      <c r="MI32" s="9"/>
      <c r="MJ32" s="6" t="s">
        <v>31</v>
      </c>
      <c r="MK32" s="391">
        <v>89.839333333333343</v>
      </c>
      <c r="ML32" s="40">
        <v>-6.1167307673749463</v>
      </c>
      <c r="MM32" s="391">
        <v>119.52681435563404</v>
      </c>
      <c r="MN32" s="40">
        <v>9.5051419649887521</v>
      </c>
      <c r="MO32" s="391">
        <v>112.23899999999999</v>
      </c>
      <c r="MP32" s="40">
        <v>-2.2395344291451238</v>
      </c>
    </row>
    <row r="33" spans="1:354" ht="15" hidden="1" customHeight="1">
      <c r="A33" s="9"/>
      <c r="B33" s="6"/>
      <c r="C33" s="391"/>
      <c r="D33" s="390"/>
      <c r="E33" s="391"/>
      <c r="F33" s="390"/>
      <c r="G33" s="391"/>
      <c r="H33" s="390"/>
      <c r="I33" s="9"/>
      <c r="J33" s="6"/>
      <c r="K33" s="391"/>
      <c r="L33" s="390"/>
      <c r="M33" s="391"/>
      <c r="N33" s="390"/>
      <c r="O33" s="391"/>
      <c r="P33" s="390"/>
      <c r="Q33" s="9"/>
      <c r="R33" s="6"/>
      <c r="S33" s="391"/>
      <c r="T33" s="390"/>
      <c r="U33" s="391"/>
      <c r="V33" s="390"/>
      <c r="W33" s="391"/>
      <c r="X33" s="390"/>
      <c r="Y33" s="9"/>
      <c r="Z33" s="6"/>
      <c r="AA33" s="391"/>
      <c r="AB33" s="390"/>
      <c r="AC33" s="391"/>
      <c r="AD33" s="390"/>
      <c r="AE33" s="391"/>
      <c r="AF33" s="390"/>
      <c r="AG33" s="9"/>
      <c r="AH33" s="6"/>
      <c r="AI33" s="391"/>
      <c r="AJ33" s="390"/>
      <c r="AK33" s="391"/>
      <c r="AL33" s="390"/>
      <c r="AM33" s="391"/>
      <c r="AN33" s="390"/>
      <c r="AO33" s="9"/>
      <c r="AP33" s="6"/>
      <c r="AQ33" s="391"/>
      <c r="AR33" s="390"/>
      <c r="AS33" s="391"/>
      <c r="AT33" s="390"/>
      <c r="AU33" s="391"/>
      <c r="AV33" s="390"/>
      <c r="AW33" s="9"/>
      <c r="AX33" s="6"/>
      <c r="AY33" s="391"/>
      <c r="AZ33" s="390"/>
      <c r="BA33" s="391"/>
      <c r="BB33" s="390"/>
      <c r="BC33" s="391"/>
      <c r="BD33" s="390"/>
      <c r="BE33" s="9"/>
      <c r="BF33" s="6"/>
      <c r="BG33" s="391"/>
      <c r="BH33" s="390"/>
      <c r="BI33" s="391"/>
      <c r="BJ33" s="390"/>
      <c r="BK33" s="391"/>
      <c r="BL33" s="390"/>
      <c r="BM33" s="9"/>
      <c r="BN33" s="6"/>
      <c r="BO33" s="391"/>
      <c r="BP33" s="390"/>
      <c r="BQ33" s="391"/>
      <c r="BR33" s="390"/>
      <c r="BS33" s="391"/>
      <c r="BT33" s="390"/>
      <c r="BU33" s="9"/>
      <c r="BV33" s="6"/>
      <c r="BW33" s="391"/>
      <c r="BX33" s="390"/>
      <c r="BY33" s="391"/>
      <c r="BZ33" s="390"/>
      <c r="CA33" s="391"/>
      <c r="CB33" s="390"/>
      <c r="CC33" s="9"/>
      <c r="CD33" s="6"/>
      <c r="CE33" s="391"/>
      <c r="CF33" s="390"/>
      <c r="CG33" s="391"/>
      <c r="CH33" s="390"/>
      <c r="CI33" s="391"/>
      <c r="CJ33" s="390"/>
      <c r="CK33" s="9"/>
      <c r="CL33" s="6"/>
      <c r="CM33" s="391"/>
      <c r="CN33" s="390"/>
      <c r="CO33" s="391"/>
      <c r="CP33" s="390"/>
      <c r="CQ33" s="391"/>
      <c r="CR33" s="390"/>
      <c r="CS33" s="9"/>
      <c r="CT33" s="6"/>
      <c r="CU33" s="391"/>
      <c r="CV33" s="390"/>
      <c r="CW33" s="391"/>
      <c r="CX33" s="390"/>
      <c r="CY33" s="391"/>
      <c r="CZ33" s="390"/>
      <c r="DA33" s="9"/>
      <c r="DB33" s="6"/>
      <c r="DC33" s="391"/>
      <c r="DD33" s="390"/>
      <c r="DE33" s="391"/>
      <c r="DF33" s="390"/>
      <c r="DG33" s="391"/>
      <c r="DH33" s="390"/>
      <c r="DI33" s="9"/>
      <c r="DJ33" s="6"/>
      <c r="DK33" s="391"/>
      <c r="DL33" s="390"/>
      <c r="DM33" s="391"/>
      <c r="DN33" s="390"/>
      <c r="DO33" s="391"/>
      <c r="DP33" s="390"/>
      <c r="DQ33" s="9"/>
      <c r="DR33" s="6"/>
      <c r="DS33" s="391"/>
      <c r="DT33" s="390"/>
      <c r="DU33" s="391"/>
      <c r="DV33" s="390"/>
      <c r="DW33" s="391"/>
      <c r="DX33" s="390"/>
      <c r="DY33" s="9"/>
      <c r="DZ33" s="6"/>
      <c r="EA33" s="391"/>
      <c r="EB33" s="390"/>
      <c r="EC33" s="391"/>
      <c r="ED33" s="390"/>
      <c r="EE33" s="391"/>
      <c r="EF33" s="390"/>
      <c r="EG33" s="9"/>
      <c r="EH33" s="6"/>
      <c r="EI33" s="391"/>
      <c r="EJ33" s="390"/>
      <c r="EK33" s="391"/>
      <c r="EL33" s="390"/>
      <c r="EM33" s="391"/>
      <c r="EN33" s="390"/>
      <c r="EO33" s="9"/>
      <c r="EP33" s="6"/>
      <c r="EQ33" s="391"/>
      <c r="ER33" s="390"/>
      <c r="ES33" s="391"/>
      <c r="ET33" s="390"/>
      <c r="EU33" s="391"/>
      <c r="EV33" s="390"/>
      <c r="EW33" s="9"/>
      <c r="EX33" s="6"/>
      <c r="EY33" s="391"/>
      <c r="EZ33" s="390"/>
      <c r="FA33" s="391"/>
      <c r="FB33" s="390"/>
      <c r="FC33" s="391"/>
      <c r="FD33" s="390"/>
      <c r="FE33" s="9"/>
      <c r="FF33" s="6"/>
      <c r="FG33" s="391"/>
      <c r="FH33" s="390"/>
      <c r="FI33" s="391"/>
      <c r="FJ33" s="390"/>
      <c r="FK33" s="391"/>
      <c r="FL33" s="390"/>
      <c r="FM33" s="9"/>
      <c r="FN33" s="6"/>
      <c r="FO33" s="391"/>
      <c r="FP33" s="390"/>
      <c r="FQ33" s="391"/>
      <c r="FR33" s="390"/>
      <c r="FS33" s="391"/>
      <c r="FT33" s="390"/>
      <c r="FU33" s="9"/>
      <c r="FV33" s="6"/>
      <c r="FW33" s="391"/>
      <c r="FX33" s="390"/>
      <c r="FY33" s="391"/>
      <c r="FZ33" s="390"/>
      <c r="GA33" s="391"/>
      <c r="GB33" s="390"/>
      <c r="GC33" s="9"/>
      <c r="GD33" s="6"/>
      <c r="GE33" s="391"/>
      <c r="GF33" s="390"/>
      <c r="GG33" s="391"/>
      <c r="GH33" s="390"/>
      <c r="GI33" s="391"/>
      <c r="GJ33" s="390"/>
      <c r="GK33" s="9"/>
      <c r="GL33" s="6"/>
      <c r="GM33" s="391"/>
      <c r="GN33" s="390"/>
      <c r="GO33" s="391"/>
      <c r="GP33" s="390"/>
      <c r="GQ33" s="391"/>
      <c r="GR33" s="390"/>
      <c r="GS33" s="9"/>
      <c r="GT33" s="6"/>
      <c r="GU33" s="391"/>
      <c r="GV33" s="390"/>
      <c r="GW33" s="391"/>
      <c r="GX33" s="390"/>
      <c r="GY33" s="391"/>
      <c r="GZ33" s="390"/>
      <c r="HA33" s="9"/>
      <c r="HB33" s="6"/>
      <c r="HC33" s="391"/>
      <c r="HD33" s="390"/>
      <c r="HE33" s="391"/>
      <c r="HF33" s="390"/>
      <c r="HG33" s="391"/>
      <c r="HH33" s="390"/>
      <c r="HI33" s="9"/>
      <c r="HJ33" s="6"/>
      <c r="HK33" s="391"/>
      <c r="HL33" s="390"/>
      <c r="HM33" s="391"/>
      <c r="HN33" s="390"/>
      <c r="HO33" s="391"/>
      <c r="HP33" s="390"/>
      <c r="HQ33" s="9"/>
      <c r="HR33" s="6"/>
      <c r="HS33" s="391"/>
      <c r="HT33" s="390"/>
      <c r="HU33" s="391"/>
      <c r="HV33" s="390"/>
      <c r="HW33" s="391"/>
      <c r="HX33" s="390"/>
      <c r="HY33" s="9"/>
      <c r="HZ33" s="6"/>
      <c r="IA33" s="391"/>
      <c r="IB33" s="390"/>
      <c r="IC33" s="391"/>
      <c r="ID33" s="390"/>
      <c r="IE33" s="391"/>
      <c r="IF33" s="390"/>
      <c r="IG33" s="9"/>
      <c r="IH33" s="6"/>
      <c r="II33" s="391"/>
      <c r="IJ33" s="390"/>
      <c r="IK33" s="391"/>
      <c r="IL33" s="390"/>
      <c r="IM33" s="391"/>
      <c r="IN33" s="390"/>
      <c r="IO33" s="391"/>
      <c r="IP33" s="390"/>
      <c r="IQ33" s="9"/>
      <c r="IR33" s="6"/>
      <c r="IS33" s="391"/>
      <c r="IT33" s="390"/>
      <c r="IU33" s="391"/>
      <c r="IV33" s="390"/>
      <c r="IW33" s="391"/>
      <c r="IX33" s="390"/>
      <c r="IY33" s="9"/>
      <c r="IZ33" s="6"/>
      <c r="JA33" s="391"/>
      <c r="JB33" s="390"/>
      <c r="JC33" s="391"/>
      <c r="JD33" s="390"/>
      <c r="JE33" s="391"/>
      <c r="JF33" s="390"/>
      <c r="JG33" s="9"/>
      <c r="JH33" s="6"/>
      <c r="JI33" s="391"/>
      <c r="JJ33" s="390"/>
      <c r="JK33" s="391"/>
      <c r="JL33" s="390"/>
      <c r="JM33" s="391"/>
      <c r="JN33" s="390"/>
      <c r="JO33" s="9"/>
      <c r="JP33" s="6"/>
      <c r="JQ33" s="391"/>
      <c r="JR33" s="390"/>
      <c r="JS33" s="391"/>
      <c r="JT33" s="390"/>
      <c r="JU33" s="391"/>
      <c r="JV33" s="390"/>
      <c r="JW33" s="9"/>
      <c r="JX33" s="6"/>
      <c r="JY33" s="391"/>
      <c r="JZ33" s="390"/>
      <c r="KA33" s="391"/>
      <c r="KB33" s="390"/>
      <c r="KC33" s="391"/>
      <c r="KD33" s="390"/>
      <c r="KE33" s="9"/>
      <c r="KF33" s="6"/>
      <c r="KG33" s="391"/>
      <c r="KH33" s="390"/>
      <c r="KI33" s="391"/>
      <c r="KJ33" s="390"/>
      <c r="KK33" s="391"/>
      <c r="KL33" s="390"/>
      <c r="KM33" s="9"/>
      <c r="KN33" s="6"/>
      <c r="KO33" s="391"/>
      <c r="KP33" s="390"/>
      <c r="KQ33" s="391"/>
      <c r="KR33" s="390"/>
      <c r="KS33" s="391"/>
      <c r="KT33" s="390"/>
      <c r="KU33" s="9"/>
      <c r="KV33" s="6"/>
      <c r="KW33" s="391"/>
      <c r="KX33" s="390"/>
      <c r="KY33" s="391"/>
      <c r="KZ33" s="390"/>
      <c r="LA33" s="391"/>
      <c r="LB33" s="390"/>
      <c r="LC33" s="9"/>
      <c r="LD33" s="6"/>
      <c r="LE33" s="391"/>
      <c r="LF33" s="390"/>
      <c r="LG33" s="391"/>
      <c r="LH33" s="390"/>
      <c r="LI33" s="391"/>
      <c r="LJ33" s="390"/>
      <c r="LK33" s="9"/>
      <c r="LL33" s="6"/>
      <c r="LM33" s="391"/>
      <c r="LN33" s="390"/>
      <c r="LO33" s="391"/>
      <c r="LP33" s="390"/>
      <c r="LQ33" s="391"/>
      <c r="LR33" s="390"/>
      <c r="LS33" s="9"/>
      <c r="LT33" s="6"/>
      <c r="LU33" s="391"/>
      <c r="LV33" s="390"/>
      <c r="LW33" s="391"/>
      <c r="LX33" s="390"/>
      <c r="LY33" s="391"/>
      <c r="LZ33" s="390"/>
      <c r="MA33" s="9"/>
      <c r="MB33" s="6"/>
      <c r="MC33" s="391"/>
      <c r="MD33" s="390"/>
      <c r="ME33" s="391"/>
      <c r="MF33" s="390"/>
      <c r="MG33" s="391"/>
      <c r="MH33" s="390"/>
      <c r="MI33" s="9"/>
      <c r="MJ33" s="6"/>
      <c r="MK33" s="391"/>
      <c r="ML33" s="390"/>
      <c r="MM33" s="391"/>
      <c r="MN33" s="390"/>
      <c r="MO33" s="391"/>
      <c r="MP33" s="390"/>
    </row>
    <row r="34" spans="1:354" ht="15" hidden="1" customHeight="1">
      <c r="A34" s="9">
        <v>2017</v>
      </c>
      <c r="B34" s="6" t="s">
        <v>28</v>
      </c>
      <c r="C34" s="391">
        <v>104.93349258658155</v>
      </c>
      <c r="D34" s="40">
        <v>1.7448461633952093</v>
      </c>
      <c r="E34" s="391">
        <v>102.69345574637794</v>
      </c>
      <c r="F34" s="40">
        <v>0.28396631569940212</v>
      </c>
      <c r="G34" s="391">
        <v>107.0512454914879</v>
      </c>
      <c r="H34" s="40">
        <v>3.1067258495695285</v>
      </c>
      <c r="I34" s="9">
        <v>2017</v>
      </c>
      <c r="J34" s="6" t="s">
        <v>28</v>
      </c>
      <c r="K34" s="391">
        <v>80.143666666666675</v>
      </c>
      <c r="L34" s="40">
        <v>17.901028590999687</v>
      </c>
      <c r="M34" s="391">
        <v>100.68666666666667</v>
      </c>
      <c r="N34" s="40">
        <v>6.3253801535794452</v>
      </c>
      <c r="O34" s="391">
        <v>81.338666666666668</v>
      </c>
      <c r="P34" s="40">
        <v>13.163812257164679</v>
      </c>
      <c r="Q34" s="9">
        <v>2017</v>
      </c>
      <c r="R34" s="6" t="s">
        <v>28</v>
      </c>
      <c r="S34" s="391">
        <v>107.72533333333332</v>
      </c>
      <c r="T34" s="40">
        <v>0.71734622523244695</v>
      </c>
      <c r="U34" s="391">
        <v>111.092</v>
      </c>
      <c r="V34" s="40">
        <v>4.1046635397205193</v>
      </c>
      <c r="W34" s="391">
        <v>111.42966666666666</v>
      </c>
      <c r="X34" s="40">
        <v>3.1810564272545037</v>
      </c>
      <c r="Y34" s="9">
        <v>2017</v>
      </c>
      <c r="Z34" s="6" t="s">
        <v>28</v>
      </c>
      <c r="AA34" s="391">
        <v>99.876999999999995</v>
      </c>
      <c r="AB34" s="40">
        <v>-3.7947190122116723</v>
      </c>
      <c r="AC34" s="391">
        <v>123.28099999999999</v>
      </c>
      <c r="AD34" s="40">
        <v>13.25619897284011</v>
      </c>
      <c r="AE34" s="391">
        <v>100.86133333333332</v>
      </c>
      <c r="AF34" s="40">
        <v>1.6854103861351035</v>
      </c>
      <c r="AG34" s="9">
        <v>2017</v>
      </c>
      <c r="AH34" s="6" t="s">
        <v>28</v>
      </c>
      <c r="AI34" s="391">
        <v>118.74233333333332</v>
      </c>
      <c r="AJ34" s="40">
        <v>14.825874298272268</v>
      </c>
      <c r="AK34" s="391">
        <v>119.16300000000001</v>
      </c>
      <c r="AL34" s="40">
        <v>11.975385393093418</v>
      </c>
      <c r="AM34" s="391">
        <v>111.88333333333333</v>
      </c>
      <c r="AN34" s="40">
        <v>-0.88136091961507645</v>
      </c>
      <c r="AO34" s="9">
        <v>2017</v>
      </c>
      <c r="AP34" s="6" t="s">
        <v>28</v>
      </c>
      <c r="AQ34" s="391">
        <v>107.83666666666666</v>
      </c>
      <c r="AR34" s="40">
        <v>2.0308094224727284</v>
      </c>
      <c r="AS34" s="391">
        <v>101.40633333333334</v>
      </c>
      <c r="AT34" s="40">
        <v>5.7703654281767029</v>
      </c>
      <c r="AU34" s="391">
        <v>101.331</v>
      </c>
      <c r="AV34" s="40">
        <v>1.8855034695979214</v>
      </c>
      <c r="AW34" s="9">
        <v>2017</v>
      </c>
      <c r="AX34" s="6" t="s">
        <v>28</v>
      </c>
      <c r="AY34" s="391">
        <v>107.98066666666666</v>
      </c>
      <c r="AZ34" s="40">
        <v>-1.0818842088294502</v>
      </c>
      <c r="BA34" s="391">
        <v>116.09133333333334</v>
      </c>
      <c r="BB34" s="40">
        <v>9.0344377499768598</v>
      </c>
      <c r="BC34" s="391">
        <v>117.14666666666666</v>
      </c>
      <c r="BD34" s="40">
        <v>19.919949171114951</v>
      </c>
      <c r="BE34" s="9">
        <v>2017</v>
      </c>
      <c r="BF34" s="6" t="s">
        <v>28</v>
      </c>
      <c r="BG34" s="391">
        <v>101.75433333333335</v>
      </c>
      <c r="BH34" s="40">
        <v>-3.9586139276638619</v>
      </c>
      <c r="BI34" s="391">
        <v>106.80333333333333</v>
      </c>
      <c r="BJ34" s="40">
        <v>6.1670075800067821</v>
      </c>
      <c r="BK34" s="391">
        <v>119.27466666666668</v>
      </c>
      <c r="BL34" s="40">
        <v>10.172208842863853</v>
      </c>
      <c r="BM34" s="9">
        <v>2017</v>
      </c>
      <c r="BN34" s="6" t="s">
        <v>28</v>
      </c>
      <c r="BO34" s="391">
        <v>112.033</v>
      </c>
      <c r="BP34" s="40">
        <v>7.7303283174296382</v>
      </c>
      <c r="BQ34" s="391">
        <v>114.016732501699</v>
      </c>
      <c r="BR34" s="40">
        <v>13.338066295695512</v>
      </c>
      <c r="BS34" s="391">
        <v>107.87233333333334</v>
      </c>
      <c r="BT34" s="40">
        <v>13.075759367949246</v>
      </c>
      <c r="BU34" s="9">
        <v>2017</v>
      </c>
      <c r="BV34" s="6" t="s">
        <v>28</v>
      </c>
      <c r="BW34" s="391">
        <v>110.44366666666667</v>
      </c>
      <c r="BX34" s="40">
        <v>13.195209642010241</v>
      </c>
      <c r="BY34" s="391">
        <v>110.22199999999999</v>
      </c>
      <c r="BZ34" s="40">
        <v>2.7822495923859947</v>
      </c>
      <c r="CA34" s="391">
        <v>100.62266666666666</v>
      </c>
      <c r="CB34" s="40">
        <v>4.8360109321255749</v>
      </c>
      <c r="CC34" s="9">
        <v>2017</v>
      </c>
      <c r="CD34" s="6" t="s">
        <v>28</v>
      </c>
      <c r="CE34" s="391">
        <v>105.63233333333334</v>
      </c>
      <c r="CF34" s="40">
        <v>4.9135555323319409</v>
      </c>
      <c r="CG34" s="391">
        <v>100.88600000000001</v>
      </c>
      <c r="CH34" s="40">
        <v>4.9047207420419596</v>
      </c>
      <c r="CI34" s="391">
        <v>109.81766666666665</v>
      </c>
      <c r="CJ34" s="40">
        <v>9.3480778683498755</v>
      </c>
      <c r="CK34" s="9">
        <v>2017</v>
      </c>
      <c r="CL34" s="6" t="s">
        <v>28</v>
      </c>
      <c r="CM34" s="391">
        <v>129.87800000000001</v>
      </c>
      <c r="CN34" s="40">
        <v>17.431884693987513</v>
      </c>
      <c r="CO34" s="391">
        <v>111.819</v>
      </c>
      <c r="CP34" s="40">
        <v>1.8865625859288713</v>
      </c>
      <c r="CQ34" s="391">
        <v>111.27533333333334</v>
      </c>
      <c r="CR34" s="40">
        <v>2.2421179692774018</v>
      </c>
      <c r="CS34" s="9">
        <v>2017</v>
      </c>
      <c r="CT34" s="6" t="s">
        <v>28</v>
      </c>
      <c r="CU34" s="391">
        <v>133.26066666666668</v>
      </c>
      <c r="CV34" s="40">
        <v>26.978967850132477</v>
      </c>
      <c r="CW34" s="391">
        <v>85.445333333333338</v>
      </c>
      <c r="CX34" s="40">
        <v>-8.0244778493802187</v>
      </c>
      <c r="CY34" s="391">
        <v>111.407</v>
      </c>
      <c r="CZ34" s="40">
        <v>8.3931564973174915</v>
      </c>
      <c r="DA34" s="9">
        <v>2017</v>
      </c>
      <c r="DB34" s="6" t="s">
        <v>28</v>
      </c>
      <c r="DC34" s="391">
        <v>79.812333333333342</v>
      </c>
      <c r="DD34" s="40">
        <v>-23.976036887064609</v>
      </c>
      <c r="DE34" s="391">
        <v>185.083</v>
      </c>
      <c r="DF34" s="40">
        <v>84.214893816723617</v>
      </c>
      <c r="DG34" s="391">
        <v>115.79933333333334</v>
      </c>
      <c r="DH34" s="40">
        <v>6.247479230526281</v>
      </c>
      <c r="DI34" s="9">
        <v>2017</v>
      </c>
      <c r="DJ34" s="6" t="s">
        <v>28</v>
      </c>
      <c r="DK34" s="391">
        <v>108.92633333333333</v>
      </c>
      <c r="DL34" s="40">
        <v>8.7763493907557972</v>
      </c>
      <c r="DM34" s="391">
        <v>88.235333333333344</v>
      </c>
      <c r="DN34" s="40">
        <v>-14.726256257848263</v>
      </c>
      <c r="DO34" s="391">
        <v>114.30133333333333</v>
      </c>
      <c r="DP34" s="40">
        <v>7.4232724498212121</v>
      </c>
      <c r="DQ34" s="9">
        <v>2017</v>
      </c>
      <c r="DR34" s="6" t="s">
        <v>28</v>
      </c>
      <c r="DS34" s="391">
        <v>105.17566666666666</v>
      </c>
      <c r="DT34" s="40">
        <v>6.2085833230041629</v>
      </c>
      <c r="DU34" s="391">
        <v>100.47966666666666</v>
      </c>
      <c r="DV34" s="40">
        <v>13.447556297140849</v>
      </c>
      <c r="DW34" s="391">
        <v>113.20933333333333</v>
      </c>
      <c r="DX34" s="40">
        <v>18.428643538237338</v>
      </c>
      <c r="DY34" s="9">
        <v>2017</v>
      </c>
      <c r="DZ34" s="6" t="s">
        <v>28</v>
      </c>
      <c r="EA34" s="391">
        <v>108.76299999999999</v>
      </c>
      <c r="EB34" s="40">
        <v>2.4473956597285849</v>
      </c>
      <c r="EC34" s="391">
        <v>98.251000000000019</v>
      </c>
      <c r="ED34" s="40">
        <v>3.3805751225936405</v>
      </c>
      <c r="EE34" s="391">
        <v>105.65733333333333</v>
      </c>
      <c r="EF34" s="40">
        <v>3.3121742642325103</v>
      </c>
      <c r="EG34" s="9">
        <v>2017</v>
      </c>
      <c r="EH34" s="6" t="s">
        <v>28</v>
      </c>
      <c r="EI34" s="391">
        <v>97.434666666666672</v>
      </c>
      <c r="EJ34" s="40">
        <v>3.3398614065024645</v>
      </c>
      <c r="EK34" s="391">
        <v>95.953000000000017</v>
      </c>
      <c r="EL34" s="40">
        <v>3.3314539132091454</v>
      </c>
      <c r="EM34" s="391">
        <v>110.09766666666667</v>
      </c>
      <c r="EN34" s="40">
        <v>3.3096478049793916</v>
      </c>
      <c r="EO34" s="9">
        <v>2017</v>
      </c>
      <c r="EP34" s="6" t="s">
        <v>28</v>
      </c>
      <c r="EQ34" s="391">
        <v>110.98333333333335</v>
      </c>
      <c r="ER34" s="40">
        <v>5.2802081780214678</v>
      </c>
      <c r="ES34" s="391">
        <v>107.11866666666667</v>
      </c>
      <c r="ET34" s="40">
        <v>5.1726214303515263</v>
      </c>
      <c r="EU34" s="391">
        <v>111.05233333333335</v>
      </c>
      <c r="EV34" s="40">
        <v>5.2019723297812277</v>
      </c>
      <c r="EW34" s="9">
        <v>2017</v>
      </c>
      <c r="EX34" s="6" t="s">
        <v>28</v>
      </c>
      <c r="EY34" s="391">
        <v>111.60033333333332</v>
      </c>
      <c r="EZ34" s="40">
        <v>5.3588160324224248</v>
      </c>
      <c r="FA34" s="391">
        <v>104.17066666666666</v>
      </c>
      <c r="FB34" s="40">
        <v>5.3628354160137661</v>
      </c>
      <c r="FC34" s="391">
        <v>102.81333333333333</v>
      </c>
      <c r="FD34" s="40">
        <v>5.4170202435865917</v>
      </c>
      <c r="FE34" s="9">
        <v>2017</v>
      </c>
      <c r="FF34" s="6" t="s">
        <v>28</v>
      </c>
      <c r="FG34" s="391">
        <v>104.72666666666667</v>
      </c>
      <c r="FH34" s="40">
        <v>5.1404856291477046</v>
      </c>
      <c r="FI34" s="391">
        <v>93.533333333333346</v>
      </c>
      <c r="FJ34" s="40">
        <v>4.8289228371497757</v>
      </c>
      <c r="FK34" s="391">
        <v>90.745000000000005</v>
      </c>
      <c r="FL34" s="40">
        <v>-3.4040585856637762</v>
      </c>
      <c r="FM34" s="9">
        <v>2017</v>
      </c>
      <c r="FN34" s="6" t="s">
        <v>28</v>
      </c>
      <c r="FO34" s="391">
        <v>96.385333333333335</v>
      </c>
      <c r="FP34" s="40">
        <v>-0.50112157848587913</v>
      </c>
      <c r="FQ34" s="391">
        <v>112.044</v>
      </c>
      <c r="FR34" s="40">
        <v>7.7071074713921774</v>
      </c>
      <c r="FS34" s="391">
        <v>104.58999999999999</v>
      </c>
      <c r="FT34" s="40">
        <v>11.402513065532148</v>
      </c>
      <c r="FU34" s="9">
        <v>2017</v>
      </c>
      <c r="FV34" s="6" t="s">
        <v>28</v>
      </c>
      <c r="FW34" s="391">
        <v>104.87399999999998</v>
      </c>
      <c r="FX34" s="40">
        <v>7.1340044136663892</v>
      </c>
      <c r="FY34" s="391">
        <v>95.649999999999991</v>
      </c>
      <c r="FZ34" s="40">
        <v>1.0964049775609226</v>
      </c>
      <c r="GA34" s="391">
        <v>101.81866666666667</v>
      </c>
      <c r="GB34" s="40">
        <v>2.0490228039461158</v>
      </c>
      <c r="GC34" s="9">
        <v>2017</v>
      </c>
      <c r="GD34" s="6" t="s">
        <v>28</v>
      </c>
      <c r="GE34" s="391">
        <v>106.956</v>
      </c>
      <c r="GF34" s="40">
        <v>2.6662330389606694</v>
      </c>
      <c r="GG34" s="391">
        <v>100.87</v>
      </c>
      <c r="GH34" s="40">
        <v>2.0402229882762413</v>
      </c>
      <c r="GI34" s="391">
        <v>91.474666666666664</v>
      </c>
      <c r="GJ34" s="40">
        <v>-0.26221764118538715</v>
      </c>
      <c r="GK34" s="9">
        <v>2017</v>
      </c>
      <c r="GL34" s="6" t="s">
        <v>28</v>
      </c>
      <c r="GM34" s="391">
        <v>97.760333333333335</v>
      </c>
      <c r="GN34" s="40">
        <v>1.974686637824604</v>
      </c>
      <c r="GO34" s="391">
        <v>109.533</v>
      </c>
      <c r="GP34" s="40">
        <v>3.6384480474009848</v>
      </c>
      <c r="GQ34" s="391">
        <v>114.44433333333332</v>
      </c>
      <c r="GR34" s="40">
        <v>3.6772392992605205</v>
      </c>
      <c r="GS34" s="9">
        <v>2017</v>
      </c>
      <c r="GT34" s="6" t="s">
        <v>28</v>
      </c>
      <c r="GU34" s="391">
        <v>124.077</v>
      </c>
      <c r="GV34" s="40">
        <v>4.734352254686371</v>
      </c>
      <c r="GW34" s="391">
        <v>101.21366666666665</v>
      </c>
      <c r="GX34" s="40">
        <v>1.6336138116042065</v>
      </c>
      <c r="GY34" s="391">
        <v>98.335333333333324</v>
      </c>
      <c r="GZ34" s="40">
        <v>4.6993139272527742</v>
      </c>
      <c r="HA34" s="9">
        <v>2017</v>
      </c>
      <c r="HB34" s="6" t="s">
        <v>28</v>
      </c>
      <c r="HC34" s="391">
        <v>99.513666666666666</v>
      </c>
      <c r="HD34" s="40">
        <v>4.7424058923214432</v>
      </c>
      <c r="HE34" s="391">
        <v>98.178666666666672</v>
      </c>
      <c r="HF34" s="40">
        <v>4.6284541973918181</v>
      </c>
      <c r="HG34" s="391">
        <v>95.182000000000002</v>
      </c>
      <c r="HH34" s="40">
        <v>1.3096381791632297</v>
      </c>
      <c r="HI34" s="9">
        <v>2017</v>
      </c>
      <c r="HJ34" s="6" t="s">
        <v>28</v>
      </c>
      <c r="HK34" s="391">
        <v>94.528333333333322</v>
      </c>
      <c r="HL34" s="40">
        <v>3.1794911236310526</v>
      </c>
      <c r="HM34" s="391">
        <v>120.76866666666666</v>
      </c>
      <c r="HN34" s="40">
        <v>8.9388727139056527</v>
      </c>
      <c r="HO34" s="391">
        <v>94.972666666666669</v>
      </c>
      <c r="HP34" s="40">
        <v>4.7576847484263709</v>
      </c>
      <c r="HQ34" s="9">
        <v>2017</v>
      </c>
      <c r="HR34" s="6" t="s">
        <v>28</v>
      </c>
      <c r="HS34" s="391">
        <v>99.217333333333329</v>
      </c>
      <c r="HT34" s="40">
        <v>7.5138931463628325</v>
      </c>
      <c r="HU34" s="391">
        <v>105.06066666666668</v>
      </c>
      <c r="HV34" s="40">
        <v>7.4377584374920787</v>
      </c>
      <c r="HW34" s="391">
        <v>89.063666666666677</v>
      </c>
      <c r="HX34" s="40">
        <v>7.4252102869250649</v>
      </c>
      <c r="HY34" s="9">
        <v>2017</v>
      </c>
      <c r="HZ34" s="6" t="s">
        <v>28</v>
      </c>
      <c r="IA34" s="391">
        <v>112.97933333333333</v>
      </c>
      <c r="IB34" s="40">
        <v>7.4611220343860936</v>
      </c>
      <c r="IC34" s="391">
        <v>92.69528640769613</v>
      </c>
      <c r="ID34" s="40">
        <v>-1.2479476626792518</v>
      </c>
      <c r="IE34" s="391">
        <v>91.571666666666658</v>
      </c>
      <c r="IF34" s="40">
        <v>3.9517924389332819</v>
      </c>
      <c r="IG34" s="9">
        <v>2017</v>
      </c>
      <c r="IH34" s="6" t="s">
        <v>28</v>
      </c>
      <c r="II34" s="391">
        <v>105.21533333333333</v>
      </c>
      <c r="IJ34" s="40">
        <v>0.28804787440022039</v>
      </c>
      <c r="IK34" s="391">
        <v>80.27300000000001</v>
      </c>
      <c r="IL34" s="40">
        <v>-1.841169053036154</v>
      </c>
      <c r="IM34" s="391">
        <v>98.062666666666658</v>
      </c>
      <c r="IN34" s="40">
        <v>4.1527450589635038</v>
      </c>
      <c r="IO34" s="391">
        <v>115.63166666666666</v>
      </c>
      <c r="IP34" s="40">
        <v>4.1412543906536996</v>
      </c>
      <c r="IQ34" s="9">
        <v>2017</v>
      </c>
      <c r="IR34" s="6" t="s">
        <v>28</v>
      </c>
      <c r="IS34" s="391">
        <v>106.29766666666667</v>
      </c>
      <c r="IT34" s="40">
        <v>4.099244239241969</v>
      </c>
      <c r="IU34" s="391">
        <v>159.16066666666669</v>
      </c>
      <c r="IV34" s="40">
        <v>4.3736182778482942</v>
      </c>
      <c r="IW34" s="391">
        <v>106.04033333333332</v>
      </c>
      <c r="IX34" s="40">
        <v>4.1410217996942862</v>
      </c>
      <c r="IY34" s="9">
        <v>2017</v>
      </c>
      <c r="IZ34" s="6" t="s">
        <v>28</v>
      </c>
      <c r="JA34" s="391">
        <v>106.18033333333334</v>
      </c>
      <c r="JB34" s="40">
        <v>4.0510813557038432</v>
      </c>
      <c r="JC34" s="391">
        <v>108.217</v>
      </c>
      <c r="JD34" s="40">
        <v>9.8505456904625248</v>
      </c>
      <c r="JE34" s="391">
        <v>114.29533333333332</v>
      </c>
      <c r="JF34" s="40">
        <v>14.841889084071596</v>
      </c>
      <c r="JG34" s="9">
        <v>2017</v>
      </c>
      <c r="JH34" s="6" t="s">
        <v>28</v>
      </c>
      <c r="JI34" s="391">
        <v>99.277333333333331</v>
      </c>
      <c r="JJ34" s="40">
        <v>6.6904759646056533</v>
      </c>
      <c r="JK34" s="391">
        <v>111.99133333333333</v>
      </c>
      <c r="JL34" s="40">
        <v>21.819891531291731</v>
      </c>
      <c r="JM34" s="391">
        <v>123.65766666666667</v>
      </c>
      <c r="JN34" s="40">
        <v>-3.7596820595553879</v>
      </c>
      <c r="JO34" s="9">
        <v>2017</v>
      </c>
      <c r="JP34" s="6" t="s">
        <v>28</v>
      </c>
      <c r="JQ34" s="391">
        <v>115.43766666666666</v>
      </c>
      <c r="JR34" s="40">
        <v>2.8306884737225886</v>
      </c>
      <c r="JS34" s="391">
        <v>108.72199999999999</v>
      </c>
      <c r="JT34" s="40">
        <v>-0.8312478229680238</v>
      </c>
      <c r="JU34" s="391">
        <v>91.324333333333342</v>
      </c>
      <c r="JV34" s="40">
        <v>-0.69536703858280191</v>
      </c>
      <c r="JW34" s="9">
        <v>2017</v>
      </c>
      <c r="JX34" s="6" t="s">
        <v>28</v>
      </c>
      <c r="JY34" s="391">
        <v>94.555333333333337</v>
      </c>
      <c r="JZ34" s="40">
        <v>1.7362617664165043</v>
      </c>
      <c r="KA34" s="391">
        <v>93.652666666666676</v>
      </c>
      <c r="KB34" s="40">
        <v>-0.67721275331355457</v>
      </c>
      <c r="KC34" s="391">
        <v>98.476666666666674</v>
      </c>
      <c r="KD34" s="40">
        <v>0.4112829807587417</v>
      </c>
      <c r="KE34" s="9">
        <v>2017</v>
      </c>
      <c r="KF34" s="6" t="s">
        <v>28</v>
      </c>
      <c r="KG34" s="391">
        <v>122.55433333333333</v>
      </c>
      <c r="KH34" s="40">
        <v>1.5564297875646247</v>
      </c>
      <c r="KI34" s="391">
        <v>128.923</v>
      </c>
      <c r="KJ34" s="40">
        <v>-3.4548353618115613</v>
      </c>
      <c r="KK34" s="391">
        <v>95.087666666666664</v>
      </c>
      <c r="KL34" s="40">
        <v>9.3547326152299632</v>
      </c>
      <c r="KM34" s="9">
        <v>2017</v>
      </c>
      <c r="KN34" s="6" t="s">
        <v>28</v>
      </c>
      <c r="KO34" s="391">
        <v>92.851333333333329</v>
      </c>
      <c r="KP34" s="40">
        <v>7.7489395000059744</v>
      </c>
      <c r="KQ34" s="391">
        <v>119.07966666666668</v>
      </c>
      <c r="KR34" s="40">
        <v>2.8135011796702685</v>
      </c>
      <c r="KS34" s="391">
        <v>102.574</v>
      </c>
      <c r="KT34" s="40">
        <v>7.0538990065309548</v>
      </c>
      <c r="KU34" s="9">
        <v>2017</v>
      </c>
      <c r="KV34" s="6" t="s">
        <v>28</v>
      </c>
      <c r="KW34" s="391">
        <v>93.200666666666663</v>
      </c>
      <c r="KX34" s="40">
        <v>-3.9368393202576613</v>
      </c>
      <c r="KY34" s="391">
        <v>114.52600000000001</v>
      </c>
      <c r="KZ34" s="40">
        <v>15.897762516902759</v>
      </c>
      <c r="LA34" s="391">
        <v>97.275999999999996</v>
      </c>
      <c r="LB34" s="40">
        <v>5.3283623833410871</v>
      </c>
      <c r="LC34" s="9">
        <v>2017</v>
      </c>
      <c r="LD34" s="6" t="s">
        <v>28</v>
      </c>
      <c r="LE34" s="391">
        <v>107.84433333333334</v>
      </c>
      <c r="LF34" s="40">
        <v>6.6822473612921698</v>
      </c>
      <c r="LG34" s="391">
        <v>123.63066666666667</v>
      </c>
      <c r="LH34" s="40">
        <v>2.1322160256976161</v>
      </c>
      <c r="LI34" s="391">
        <v>113.92766666666667</v>
      </c>
      <c r="LJ34" s="40">
        <v>1.6918910889139198</v>
      </c>
      <c r="LK34" s="9">
        <v>2017</v>
      </c>
      <c r="LL34" s="6" t="s">
        <v>28</v>
      </c>
      <c r="LM34" s="391">
        <v>121.52633333333331</v>
      </c>
      <c r="LN34" s="40">
        <v>2.1757730831308351</v>
      </c>
      <c r="LO34" s="391">
        <v>122.58399999999999</v>
      </c>
      <c r="LP34" s="40">
        <v>2.1410344320179178</v>
      </c>
      <c r="LQ34" s="391">
        <v>112.77533333333334</v>
      </c>
      <c r="LR34" s="40">
        <v>2.1067663880633916</v>
      </c>
      <c r="LS34" s="9">
        <v>2017</v>
      </c>
      <c r="LT34" s="6" t="s">
        <v>28</v>
      </c>
      <c r="LU34" s="391">
        <v>101.07566666666666</v>
      </c>
      <c r="LV34" s="40">
        <v>12.066110555078197</v>
      </c>
      <c r="LW34" s="391">
        <v>105.53233333333333</v>
      </c>
      <c r="LX34" s="40">
        <v>24.270825340035202</v>
      </c>
      <c r="LY34" s="391">
        <v>88.930999999999997</v>
      </c>
      <c r="LZ34" s="40">
        <v>5.2214302662834058</v>
      </c>
      <c r="MA34" s="9">
        <v>2017</v>
      </c>
      <c r="MB34" s="6" t="s">
        <v>28</v>
      </c>
      <c r="MC34" s="391">
        <v>143.05866666666668</v>
      </c>
      <c r="MD34" s="40">
        <v>20.30719832259345</v>
      </c>
      <c r="ME34" s="391">
        <v>97.716666666666654</v>
      </c>
      <c r="MF34" s="40">
        <v>-9.50730389686818</v>
      </c>
      <c r="MG34" s="391">
        <v>104.91033333333333</v>
      </c>
      <c r="MH34" s="40">
        <v>11.962301053748774</v>
      </c>
      <c r="MI34" s="9">
        <v>2017</v>
      </c>
      <c r="MJ34" s="6" t="s">
        <v>28</v>
      </c>
      <c r="MK34" s="391">
        <v>80.890333333333331</v>
      </c>
      <c r="ML34" s="40">
        <v>-20.464853103577511</v>
      </c>
      <c r="MM34" s="391">
        <v>120.31739295123941</v>
      </c>
      <c r="MN34" s="40">
        <v>12.036678742712994</v>
      </c>
      <c r="MO34" s="391">
        <v>122.76866666666668</v>
      </c>
      <c r="MP34" s="40">
        <v>-3.2496992297057119</v>
      </c>
    </row>
    <row r="35" spans="1:354" ht="15" hidden="1" customHeight="1">
      <c r="A35" s="9"/>
      <c r="B35" s="6" t="s">
        <v>29</v>
      </c>
      <c r="C35" s="391">
        <v>99.57537327845823</v>
      </c>
      <c r="D35" s="40">
        <v>-1.6837951497386712</v>
      </c>
      <c r="E35" s="391">
        <v>97.223666666666659</v>
      </c>
      <c r="F35" s="40">
        <v>-3.4448170499574644</v>
      </c>
      <c r="G35" s="391">
        <v>101.79866666666665</v>
      </c>
      <c r="H35" s="40">
        <v>-3.7641852502872553E-2</v>
      </c>
      <c r="I35" s="9"/>
      <c r="J35" s="6" t="s">
        <v>29</v>
      </c>
      <c r="K35" s="391">
        <v>94.517999999999986</v>
      </c>
      <c r="L35" s="40">
        <v>12.343551281898883</v>
      </c>
      <c r="M35" s="391">
        <v>114.65533333333333</v>
      </c>
      <c r="N35" s="40">
        <v>35.101611167409033</v>
      </c>
      <c r="O35" s="391">
        <v>94.143666666666661</v>
      </c>
      <c r="P35" s="40">
        <v>14.654147028615711</v>
      </c>
      <c r="Q35" s="9"/>
      <c r="R35" s="6" t="s">
        <v>29</v>
      </c>
      <c r="S35" s="391">
        <v>108.88233333333334</v>
      </c>
      <c r="T35" s="40">
        <v>-0.27659645919897002</v>
      </c>
      <c r="U35" s="391">
        <v>115.29666666666667</v>
      </c>
      <c r="V35" s="40">
        <v>5.6891689150581755</v>
      </c>
      <c r="W35" s="391">
        <v>111.51333333333334</v>
      </c>
      <c r="X35" s="40">
        <v>2.7128926878392718</v>
      </c>
      <c r="Y35" s="9"/>
      <c r="Z35" s="6" t="s">
        <v>29</v>
      </c>
      <c r="AA35" s="391">
        <v>111.36766666666666</v>
      </c>
      <c r="AB35" s="40">
        <v>-1.7950677522706684</v>
      </c>
      <c r="AC35" s="391">
        <v>114.351</v>
      </c>
      <c r="AD35" s="40">
        <v>4.1169936386150567</v>
      </c>
      <c r="AE35" s="391">
        <v>110.274</v>
      </c>
      <c r="AF35" s="40">
        <v>3.9438212838156232</v>
      </c>
      <c r="AG35" s="9"/>
      <c r="AH35" s="6" t="s">
        <v>29</v>
      </c>
      <c r="AI35" s="391">
        <v>135.15933333333334</v>
      </c>
      <c r="AJ35" s="40">
        <v>9.759814629841685</v>
      </c>
      <c r="AK35" s="391">
        <v>135.49633333333335</v>
      </c>
      <c r="AL35" s="40">
        <v>17.101283107574801</v>
      </c>
      <c r="AM35" s="391">
        <v>95.769666666666652</v>
      </c>
      <c r="AN35" s="40">
        <v>5.5251114718694083</v>
      </c>
      <c r="AO35" s="9"/>
      <c r="AP35" s="6" t="s">
        <v>29</v>
      </c>
      <c r="AQ35" s="391">
        <v>100.87466666666667</v>
      </c>
      <c r="AR35" s="40">
        <v>-15.198592172884759</v>
      </c>
      <c r="AS35" s="391">
        <v>108.694</v>
      </c>
      <c r="AT35" s="40">
        <v>3.5424194890228335</v>
      </c>
      <c r="AU35" s="391">
        <v>100.82333333333334</v>
      </c>
      <c r="AV35" s="40">
        <v>1.3513739918307834</v>
      </c>
      <c r="AW35" s="9"/>
      <c r="AX35" s="6" t="s">
        <v>29</v>
      </c>
      <c r="AY35" s="391">
        <v>119.66966666666667</v>
      </c>
      <c r="AZ35" s="40">
        <v>-0.57686129850563361</v>
      </c>
      <c r="BA35" s="391">
        <v>115.37866666666666</v>
      </c>
      <c r="BB35" s="40">
        <v>2.893561869430016</v>
      </c>
      <c r="BC35" s="391">
        <v>89.382666666666651</v>
      </c>
      <c r="BD35" s="40">
        <v>-14.93711040969437</v>
      </c>
      <c r="BE35" s="9"/>
      <c r="BF35" s="6" t="s">
        <v>29</v>
      </c>
      <c r="BG35" s="391">
        <v>91.486333333333334</v>
      </c>
      <c r="BH35" s="40">
        <v>-5.6443101379620799</v>
      </c>
      <c r="BI35" s="391">
        <v>120.62933333333335</v>
      </c>
      <c r="BJ35" s="40">
        <v>9.0467509378813844</v>
      </c>
      <c r="BK35" s="391">
        <v>133.24966666666668</v>
      </c>
      <c r="BL35" s="40">
        <v>13.957108119125763</v>
      </c>
      <c r="BM35" s="9"/>
      <c r="BN35" s="6" t="s">
        <v>29</v>
      </c>
      <c r="BO35" s="391">
        <v>126.37666666666667</v>
      </c>
      <c r="BP35" s="40">
        <v>19.277658051627313</v>
      </c>
      <c r="BQ35" s="391">
        <v>118.39193489796791</v>
      </c>
      <c r="BR35" s="40">
        <v>9.6698393882631137</v>
      </c>
      <c r="BS35" s="391">
        <v>122.31333333333333</v>
      </c>
      <c r="BT35" s="40">
        <v>9.6200610626818559</v>
      </c>
      <c r="BU35" s="9"/>
      <c r="BV35" s="6" t="s">
        <v>29</v>
      </c>
      <c r="BW35" s="391">
        <v>119.26</v>
      </c>
      <c r="BX35" s="40">
        <v>9.6808409538903959</v>
      </c>
      <c r="BY35" s="391">
        <v>107.71999999999998</v>
      </c>
      <c r="BZ35" s="40">
        <v>2.2237687027488562</v>
      </c>
      <c r="CA35" s="391">
        <v>112.35433333333333</v>
      </c>
      <c r="CB35" s="40">
        <v>4.5801905672027203</v>
      </c>
      <c r="CC35" s="9"/>
      <c r="CD35" s="6" t="s">
        <v>29</v>
      </c>
      <c r="CE35" s="391">
        <v>110.10633333333332</v>
      </c>
      <c r="CF35" s="40">
        <v>4.6541984418415154</v>
      </c>
      <c r="CG35" s="391">
        <v>116.05933333333333</v>
      </c>
      <c r="CH35" s="40">
        <v>4.6110488506178768</v>
      </c>
      <c r="CI35" s="391">
        <v>122.91966666666667</v>
      </c>
      <c r="CJ35" s="40">
        <v>10.264928385611327</v>
      </c>
      <c r="CK35" s="9"/>
      <c r="CL35" s="6" t="s">
        <v>29</v>
      </c>
      <c r="CM35" s="391">
        <v>115.032</v>
      </c>
      <c r="CN35" s="40">
        <v>10.539667896678949</v>
      </c>
      <c r="CO35" s="391">
        <v>116.59233333333334</v>
      </c>
      <c r="CP35" s="40">
        <v>4.8278528357529069</v>
      </c>
      <c r="CQ35" s="391">
        <v>128.20333333333335</v>
      </c>
      <c r="CR35" s="40">
        <v>4.8483609350507919</v>
      </c>
      <c r="CS35" s="9"/>
      <c r="CT35" s="6" t="s">
        <v>29</v>
      </c>
      <c r="CU35" s="391">
        <v>124.77</v>
      </c>
      <c r="CV35" s="40">
        <v>10.962558918566373</v>
      </c>
      <c r="CW35" s="391">
        <v>84.291666666666671</v>
      </c>
      <c r="CX35" s="40">
        <v>-11.882261110762641</v>
      </c>
      <c r="CY35" s="391">
        <v>122.33466666666668</v>
      </c>
      <c r="CZ35" s="40">
        <v>14.503397625094379</v>
      </c>
      <c r="DA35" s="9"/>
      <c r="DB35" s="6" t="s">
        <v>29</v>
      </c>
      <c r="DC35" s="391">
        <v>97.987666666666669</v>
      </c>
      <c r="DD35" s="40">
        <v>-7.6514439917189918</v>
      </c>
      <c r="DE35" s="391">
        <v>198.95866666666666</v>
      </c>
      <c r="DF35" s="40">
        <v>81.93888997268823</v>
      </c>
      <c r="DG35" s="391">
        <v>111.78433333333334</v>
      </c>
      <c r="DH35" s="40">
        <v>6.5813853708147434</v>
      </c>
      <c r="DI35" s="9"/>
      <c r="DJ35" s="6" t="s">
        <v>29</v>
      </c>
      <c r="DK35" s="391">
        <v>109.46833333333335</v>
      </c>
      <c r="DL35" s="40">
        <v>6.4345926605326156</v>
      </c>
      <c r="DM35" s="391">
        <v>97.971000000000004</v>
      </c>
      <c r="DN35" s="40">
        <v>1.2930667800944207E-2</v>
      </c>
      <c r="DO35" s="391">
        <v>108.76733333333334</v>
      </c>
      <c r="DP35" s="40">
        <v>11.344209488256539</v>
      </c>
      <c r="DQ35" s="9"/>
      <c r="DR35" s="6" t="s">
        <v>29</v>
      </c>
      <c r="DS35" s="391">
        <v>108.87266666666666</v>
      </c>
      <c r="DT35" s="40">
        <v>6.4457046017468258</v>
      </c>
      <c r="DU35" s="391">
        <v>107.75133333333333</v>
      </c>
      <c r="DV35" s="40">
        <v>4.0676842047653139</v>
      </c>
      <c r="DW35" s="391">
        <v>117.081</v>
      </c>
      <c r="DX35" s="40">
        <v>-2.7450665500045659</v>
      </c>
      <c r="DY35" s="9"/>
      <c r="DZ35" s="6" t="s">
        <v>29</v>
      </c>
      <c r="EA35" s="391">
        <v>104.81099999999999</v>
      </c>
      <c r="EB35" s="40">
        <v>1.7766973949971288</v>
      </c>
      <c r="EC35" s="391">
        <v>118.12866666666666</v>
      </c>
      <c r="ED35" s="40">
        <v>4.5889321414131103</v>
      </c>
      <c r="EE35" s="391">
        <v>106.17099999999999</v>
      </c>
      <c r="EF35" s="40">
        <v>4.5988788508714009</v>
      </c>
      <c r="EG35" s="9"/>
      <c r="EH35" s="6" t="s">
        <v>29</v>
      </c>
      <c r="EI35" s="391">
        <v>114.363</v>
      </c>
      <c r="EJ35" s="40">
        <v>4.6363533778405355</v>
      </c>
      <c r="EK35" s="391">
        <v>116.444</v>
      </c>
      <c r="EL35" s="40">
        <v>4.6016935957169096</v>
      </c>
      <c r="EM35" s="391">
        <v>113.35299999999999</v>
      </c>
      <c r="EN35" s="40">
        <v>4.5974925564113249</v>
      </c>
      <c r="EO35" s="9"/>
      <c r="EP35" s="6" t="s">
        <v>29</v>
      </c>
      <c r="EQ35" s="391">
        <v>101.70766666666668</v>
      </c>
      <c r="ER35" s="40">
        <v>1.7656731003338848</v>
      </c>
      <c r="ES35" s="391">
        <v>116.60899999999999</v>
      </c>
      <c r="ET35" s="40">
        <v>1.5920080152172886</v>
      </c>
      <c r="EU35" s="391">
        <v>102.387</v>
      </c>
      <c r="EV35" s="40">
        <v>1.6224603565839573</v>
      </c>
      <c r="EW35" s="9"/>
      <c r="EX35" s="6" t="s">
        <v>29</v>
      </c>
      <c r="EY35" s="391">
        <v>100.77666666666666</v>
      </c>
      <c r="EZ35" s="40">
        <v>1.452679688994337</v>
      </c>
      <c r="FA35" s="391">
        <v>109.99766666666669</v>
      </c>
      <c r="FB35" s="40">
        <v>1.5400568636380996</v>
      </c>
      <c r="FC35" s="391">
        <v>91.358333333333334</v>
      </c>
      <c r="FD35" s="40">
        <v>1.3782185249436907</v>
      </c>
      <c r="FE35" s="9"/>
      <c r="FF35" s="6" t="s">
        <v>29</v>
      </c>
      <c r="FG35" s="391">
        <v>105.44799999999999</v>
      </c>
      <c r="FH35" s="40">
        <v>1.6157320261857677</v>
      </c>
      <c r="FI35" s="391">
        <v>113.68433333333333</v>
      </c>
      <c r="FJ35" s="40">
        <v>4.8438960208548423</v>
      </c>
      <c r="FK35" s="391">
        <v>103.61200000000001</v>
      </c>
      <c r="FL35" s="40">
        <v>-4.8473846775501812</v>
      </c>
      <c r="FM35" s="9"/>
      <c r="FN35" s="6" t="s">
        <v>29</v>
      </c>
      <c r="FO35" s="391">
        <v>93.842666666666673</v>
      </c>
      <c r="FP35" s="40">
        <v>-4.5768071829739796</v>
      </c>
      <c r="FQ35" s="391">
        <v>110.48833333333333</v>
      </c>
      <c r="FR35" s="40">
        <v>9.3413426489458544</v>
      </c>
      <c r="FS35" s="391">
        <v>111.14733333333334</v>
      </c>
      <c r="FT35" s="40">
        <v>9.9528785625488325</v>
      </c>
      <c r="FU35" s="9"/>
      <c r="FV35" s="6" t="s">
        <v>29</v>
      </c>
      <c r="FW35" s="391">
        <v>109.59499999999998</v>
      </c>
      <c r="FX35" s="40">
        <v>7.7340734381450886</v>
      </c>
      <c r="FY35" s="391">
        <v>102.62833333333333</v>
      </c>
      <c r="FZ35" s="40">
        <v>2.0229968851481317</v>
      </c>
      <c r="GA35" s="391">
        <v>101.04</v>
      </c>
      <c r="GB35" s="40">
        <v>1.9545321534161388</v>
      </c>
      <c r="GC35" s="9"/>
      <c r="GD35" s="6" t="s">
        <v>29</v>
      </c>
      <c r="GE35" s="391">
        <v>105.27833333333335</v>
      </c>
      <c r="GF35" s="40">
        <v>1.9523091672665629</v>
      </c>
      <c r="GG35" s="391">
        <v>100.68833333333333</v>
      </c>
      <c r="GH35" s="40">
        <v>1.8010184651574974</v>
      </c>
      <c r="GI35" s="391">
        <v>117.705</v>
      </c>
      <c r="GJ35" s="40">
        <v>-2.8366315928502388</v>
      </c>
      <c r="GK35" s="9"/>
      <c r="GL35" s="6" t="s">
        <v>29</v>
      </c>
      <c r="GM35" s="391">
        <v>100.68633333333332</v>
      </c>
      <c r="GN35" s="40">
        <v>2.0559238311472967</v>
      </c>
      <c r="GO35" s="391">
        <v>120.75233333333334</v>
      </c>
      <c r="GP35" s="40">
        <v>8.3664134925169691</v>
      </c>
      <c r="GQ35" s="391">
        <v>123.54966666666667</v>
      </c>
      <c r="GR35" s="40">
        <v>8.3692957219376467</v>
      </c>
      <c r="GS35" s="9"/>
      <c r="GT35" s="6" t="s">
        <v>29</v>
      </c>
      <c r="GU35" s="391">
        <v>102.07900000000001</v>
      </c>
      <c r="GV35" s="40">
        <v>4.5009844837176303</v>
      </c>
      <c r="GW35" s="391">
        <v>113.84733333333334</v>
      </c>
      <c r="GX35" s="40">
        <v>3.4339482076177319</v>
      </c>
      <c r="GY35" s="391">
        <v>105.62666666666667</v>
      </c>
      <c r="GZ35" s="40">
        <v>4.4998103780895917</v>
      </c>
      <c r="HA35" s="9"/>
      <c r="HB35" s="6" t="s">
        <v>29</v>
      </c>
      <c r="HC35" s="391">
        <v>99.74666666666667</v>
      </c>
      <c r="HD35" s="40">
        <v>4.500754316365871</v>
      </c>
      <c r="HE35" s="391">
        <v>107.22799999999999</v>
      </c>
      <c r="HF35" s="40">
        <v>4.4995175955794338</v>
      </c>
      <c r="HG35" s="391">
        <v>98.774000000000001</v>
      </c>
      <c r="HH35" s="40">
        <v>-0.45853530721865354</v>
      </c>
      <c r="HI35" s="9"/>
      <c r="HJ35" s="6" t="s">
        <v>29</v>
      </c>
      <c r="HK35" s="391">
        <v>107.01033333333334</v>
      </c>
      <c r="HL35" s="40">
        <v>2.2352648943352591</v>
      </c>
      <c r="HM35" s="391">
        <v>117.73966666666666</v>
      </c>
      <c r="HN35" s="40">
        <v>8.651009704855511</v>
      </c>
      <c r="HO35" s="391">
        <v>112.29233333333332</v>
      </c>
      <c r="HP35" s="40">
        <v>4.5075648292057622</v>
      </c>
      <c r="HQ35" s="9"/>
      <c r="HR35" s="6" t="s">
        <v>29</v>
      </c>
      <c r="HS35" s="391">
        <v>98.961333333333314</v>
      </c>
      <c r="HT35" s="40">
        <v>7.2371843032999976</v>
      </c>
      <c r="HU35" s="391">
        <v>120.60733333333333</v>
      </c>
      <c r="HV35" s="40">
        <v>7.3213125743387621</v>
      </c>
      <c r="HW35" s="391">
        <v>121.09666666666665</v>
      </c>
      <c r="HX35" s="40">
        <v>7.2066196671869847</v>
      </c>
      <c r="HY35" s="9"/>
      <c r="HZ35" s="6" t="s">
        <v>29</v>
      </c>
      <c r="IA35" s="391">
        <v>94.551000000000002</v>
      </c>
      <c r="IB35" s="40">
        <v>6.9629847504411941</v>
      </c>
      <c r="IC35" s="391">
        <v>106.23146936782005</v>
      </c>
      <c r="ID35" s="40">
        <v>-0.14686070720443922</v>
      </c>
      <c r="IE35" s="391">
        <v>105.01100000000001</v>
      </c>
      <c r="IF35" s="40">
        <v>3.3064436792917178</v>
      </c>
      <c r="IG35" s="9"/>
      <c r="IH35" s="6" t="s">
        <v>29</v>
      </c>
      <c r="II35" s="391">
        <v>114.062</v>
      </c>
      <c r="IJ35" s="40">
        <v>4.3692296430499482</v>
      </c>
      <c r="IK35" s="391">
        <v>116.15266666666666</v>
      </c>
      <c r="IL35" s="40">
        <v>-0.83722253841776251</v>
      </c>
      <c r="IM35" s="391">
        <v>104.17633333333333</v>
      </c>
      <c r="IN35" s="40">
        <v>3.8951238647394177</v>
      </c>
      <c r="IO35" s="391">
        <v>126.79933333333332</v>
      </c>
      <c r="IP35" s="40">
        <v>3.85357769811867</v>
      </c>
      <c r="IQ35" s="9"/>
      <c r="IR35" s="6" t="s">
        <v>29</v>
      </c>
      <c r="IS35" s="391">
        <v>111.69833333333334</v>
      </c>
      <c r="IT35" s="40">
        <v>3.870963742262262</v>
      </c>
      <c r="IU35" s="391">
        <v>99.894333333333336</v>
      </c>
      <c r="IV35" s="40">
        <v>3.8694158790235633</v>
      </c>
      <c r="IW35" s="391">
        <v>111.22766666666666</v>
      </c>
      <c r="IX35" s="40">
        <v>3.9005965948012715</v>
      </c>
      <c r="IY35" s="9"/>
      <c r="IZ35" s="6" t="s">
        <v>29</v>
      </c>
      <c r="JA35" s="391">
        <v>116.379</v>
      </c>
      <c r="JB35" s="40">
        <v>3.863144836695426</v>
      </c>
      <c r="JC35" s="391">
        <v>124.38200000000001</v>
      </c>
      <c r="JD35" s="40">
        <v>12.216261081906879</v>
      </c>
      <c r="JE35" s="391">
        <v>135.66200000000001</v>
      </c>
      <c r="JF35" s="40">
        <v>17.284327738841739</v>
      </c>
      <c r="JG35" s="9"/>
      <c r="JH35" s="6" t="s">
        <v>29</v>
      </c>
      <c r="JI35" s="391">
        <v>123.492</v>
      </c>
      <c r="JJ35" s="40">
        <v>2.7211072971369248</v>
      </c>
      <c r="JK35" s="391">
        <v>129.649</v>
      </c>
      <c r="JL35" s="40">
        <v>28.229076690777447</v>
      </c>
      <c r="JM35" s="391">
        <v>101.42633333333333</v>
      </c>
      <c r="JN35" s="40">
        <v>18.127149767456288</v>
      </c>
      <c r="JO35" s="9"/>
      <c r="JP35" s="6" t="s">
        <v>29</v>
      </c>
      <c r="JQ35" s="391">
        <v>110.20699999999999</v>
      </c>
      <c r="JR35" s="40">
        <v>4.7382660043590477</v>
      </c>
      <c r="JS35" s="391">
        <v>102.51633333333332</v>
      </c>
      <c r="JT35" s="40">
        <v>-8.3901273695623786</v>
      </c>
      <c r="JU35" s="391">
        <v>95.983000000000004</v>
      </c>
      <c r="JV35" s="40">
        <v>-8.2187458165197143</v>
      </c>
      <c r="JW35" s="9"/>
      <c r="JX35" s="6" t="s">
        <v>29</v>
      </c>
      <c r="JY35" s="391">
        <v>97.526666666666657</v>
      </c>
      <c r="JZ35" s="40">
        <v>-6.5230657162848331</v>
      </c>
      <c r="KA35" s="391">
        <v>93.654666666666671</v>
      </c>
      <c r="KB35" s="40">
        <v>4.6467626113643803</v>
      </c>
      <c r="KC35" s="391">
        <v>114.70633333333335</v>
      </c>
      <c r="KD35" s="40">
        <v>-3.5151518550087388</v>
      </c>
      <c r="KE35" s="9"/>
      <c r="KF35" s="6" t="s">
        <v>29</v>
      </c>
      <c r="KG35" s="391">
        <v>91.063333333333333</v>
      </c>
      <c r="KH35" s="40">
        <v>-5.4732048939821709</v>
      </c>
      <c r="KI35" s="391">
        <v>98.704333333333338</v>
      </c>
      <c r="KJ35" s="40">
        <v>1.6662088855318444</v>
      </c>
      <c r="KK35" s="391">
        <v>106.834</v>
      </c>
      <c r="KL35" s="40">
        <v>15.827629324987512</v>
      </c>
      <c r="KM35" s="9"/>
      <c r="KN35" s="6" t="s">
        <v>29</v>
      </c>
      <c r="KO35" s="391">
        <v>102.42333333333333</v>
      </c>
      <c r="KP35" s="40">
        <v>15.856072574533314</v>
      </c>
      <c r="KQ35" s="391">
        <v>130.34833333333333</v>
      </c>
      <c r="KR35" s="40">
        <v>13.093310042455713</v>
      </c>
      <c r="KS35" s="391">
        <v>109.23933333333332</v>
      </c>
      <c r="KT35" s="40">
        <v>12.356091306166377</v>
      </c>
      <c r="KU35" s="9"/>
      <c r="KV35" s="6" t="s">
        <v>29</v>
      </c>
      <c r="KW35" s="391">
        <v>116.68066666666668</v>
      </c>
      <c r="KX35" s="40">
        <v>2.1531295963392836</v>
      </c>
      <c r="KY35" s="391">
        <v>123.45733333333334</v>
      </c>
      <c r="KZ35" s="40">
        <v>12.995460314361026</v>
      </c>
      <c r="LA35" s="391">
        <v>111.99900000000001</v>
      </c>
      <c r="LB35" s="40">
        <v>-3.7039903015295721</v>
      </c>
      <c r="LC35" s="9"/>
      <c r="LD35" s="6" t="s">
        <v>29</v>
      </c>
      <c r="LE35" s="391">
        <v>93.385333333333335</v>
      </c>
      <c r="LF35" s="40">
        <v>-1.091273693984391</v>
      </c>
      <c r="LG35" s="391">
        <v>111.98666666666666</v>
      </c>
      <c r="LH35" s="40">
        <v>-1.1376410280555262</v>
      </c>
      <c r="LI35" s="391">
        <v>110.54033333333332</v>
      </c>
      <c r="LJ35" s="40">
        <v>-2.1781389655020007</v>
      </c>
      <c r="LK35" s="9"/>
      <c r="LL35" s="6" t="s">
        <v>29</v>
      </c>
      <c r="LM35" s="391">
        <v>122.05</v>
      </c>
      <c r="LN35" s="40">
        <v>-1.5042690898526274</v>
      </c>
      <c r="LO35" s="391">
        <v>112.20299999999999</v>
      </c>
      <c r="LP35" s="40">
        <v>-1.4411576108757487</v>
      </c>
      <c r="LQ35" s="391">
        <v>138.57633333333334</v>
      </c>
      <c r="LR35" s="40">
        <v>-1.2672627741560234</v>
      </c>
      <c r="LS35" s="9"/>
      <c r="LT35" s="6" t="s">
        <v>29</v>
      </c>
      <c r="LU35" s="391">
        <v>111.00666666666666</v>
      </c>
      <c r="LV35" s="40">
        <v>15.080914648264027</v>
      </c>
      <c r="LW35" s="391">
        <v>89.302999999999997</v>
      </c>
      <c r="LX35" s="40">
        <v>10.66321346253936</v>
      </c>
      <c r="LY35" s="391">
        <v>71.306666666666658</v>
      </c>
      <c r="LZ35" s="40">
        <v>-9.5697461087767124</v>
      </c>
      <c r="MA35" s="9"/>
      <c r="MB35" s="6" t="s">
        <v>29</v>
      </c>
      <c r="MC35" s="391">
        <v>124.62166666666667</v>
      </c>
      <c r="MD35" s="40">
        <v>8.5535675917376608</v>
      </c>
      <c r="ME35" s="391">
        <v>91.99433333333333</v>
      </c>
      <c r="MF35" s="40">
        <v>8.9227429699062668</v>
      </c>
      <c r="MG35" s="391">
        <v>101.08300000000001</v>
      </c>
      <c r="MH35" s="40">
        <v>2.5588214405292291</v>
      </c>
      <c r="MI35" s="9"/>
      <c r="MJ35" s="6" t="s">
        <v>29</v>
      </c>
      <c r="MK35" s="391">
        <v>92.486333333333334</v>
      </c>
      <c r="ML35" s="40">
        <v>-2.7565154000364487</v>
      </c>
      <c r="MM35" s="391">
        <v>110.84248268759507</v>
      </c>
      <c r="MN35" s="40">
        <v>7.6510389118498807</v>
      </c>
      <c r="MO35" s="391">
        <v>102.33766666666666</v>
      </c>
      <c r="MP35" s="40">
        <v>25.55895909077897</v>
      </c>
    </row>
    <row r="36" spans="1:354" ht="15" hidden="1" customHeight="1">
      <c r="A36" s="9"/>
      <c r="B36" s="6" t="s">
        <v>30</v>
      </c>
      <c r="C36" s="391">
        <v>100.20793388351062</v>
      </c>
      <c r="D36" s="40">
        <v>2.0393747386860355</v>
      </c>
      <c r="E36" s="391">
        <v>97.543688363676736</v>
      </c>
      <c r="F36" s="40">
        <v>-2.1824224190967243</v>
      </c>
      <c r="G36" s="391">
        <v>102.72717918141545</v>
      </c>
      <c r="H36" s="40">
        <v>6.1530933473798939</v>
      </c>
      <c r="I36" s="9"/>
      <c r="J36" s="6" t="s">
        <v>30</v>
      </c>
      <c r="K36" s="391">
        <v>108.56337302254549</v>
      </c>
      <c r="L36" s="40">
        <v>8.3023643245233814</v>
      </c>
      <c r="M36" s="391">
        <v>165.24969568536531</v>
      </c>
      <c r="N36" s="40">
        <v>36.944613517444679</v>
      </c>
      <c r="O36" s="391">
        <v>106.38747335698633</v>
      </c>
      <c r="P36" s="40">
        <v>12.511869450755825</v>
      </c>
      <c r="Q36" s="9"/>
      <c r="R36" s="6" t="s">
        <v>30</v>
      </c>
      <c r="S36" s="391">
        <v>106.34945925189011</v>
      </c>
      <c r="T36" s="40">
        <v>3.4910368150582087</v>
      </c>
      <c r="U36" s="391">
        <v>105.42194494208711</v>
      </c>
      <c r="V36" s="40">
        <v>4.8369547346676711</v>
      </c>
      <c r="W36" s="391">
        <v>102.46376576137651</v>
      </c>
      <c r="X36" s="40">
        <v>-2.0379184271670709</v>
      </c>
      <c r="Y36" s="9"/>
      <c r="Z36" s="6" t="s">
        <v>30</v>
      </c>
      <c r="AA36" s="391">
        <v>109.32600953078916</v>
      </c>
      <c r="AB36" s="40">
        <v>0.61478172871684933</v>
      </c>
      <c r="AC36" s="391">
        <v>119.52726815283755</v>
      </c>
      <c r="AD36" s="40">
        <v>2.9880706013914278</v>
      </c>
      <c r="AE36" s="391">
        <v>102.42418978906819</v>
      </c>
      <c r="AF36" s="40">
        <v>10.350679066408318</v>
      </c>
      <c r="AG36" s="9"/>
      <c r="AH36" s="6" t="s">
        <v>30</v>
      </c>
      <c r="AI36" s="391">
        <v>123.88573498667974</v>
      </c>
      <c r="AJ36" s="40">
        <v>8.916281286643482</v>
      </c>
      <c r="AK36" s="391">
        <v>128.65844999055381</v>
      </c>
      <c r="AL36" s="40">
        <v>15.067449922089438</v>
      </c>
      <c r="AM36" s="391">
        <v>102.31405154596091</v>
      </c>
      <c r="AN36" s="40">
        <v>9.1066690735854223</v>
      </c>
      <c r="AO36" s="9"/>
      <c r="AP36" s="6" t="s">
        <v>30</v>
      </c>
      <c r="AQ36" s="391">
        <v>98.233153585002512</v>
      </c>
      <c r="AR36" s="40">
        <v>-4.5569644865085479</v>
      </c>
      <c r="AS36" s="391">
        <v>111.05045530997758</v>
      </c>
      <c r="AT36" s="40">
        <v>3.8045515935741179</v>
      </c>
      <c r="AU36" s="391">
        <v>110.66975259092878</v>
      </c>
      <c r="AV36" s="40">
        <v>9.8375500864405012</v>
      </c>
      <c r="AW36" s="9"/>
      <c r="AX36" s="6" t="s">
        <v>30</v>
      </c>
      <c r="AY36" s="391">
        <v>133.24985978733622</v>
      </c>
      <c r="AZ36" s="40">
        <v>11.245809489648707</v>
      </c>
      <c r="BA36" s="391">
        <v>128.25515866721693</v>
      </c>
      <c r="BB36" s="40">
        <v>10.173486124469065</v>
      </c>
      <c r="BC36" s="391">
        <v>86.941539891766141</v>
      </c>
      <c r="BD36" s="40">
        <v>-28.897298004705632</v>
      </c>
      <c r="BE36" s="9"/>
      <c r="BF36" s="6" t="s">
        <v>30</v>
      </c>
      <c r="BG36" s="391">
        <v>89.499015976940044</v>
      </c>
      <c r="BH36" s="40">
        <v>7.116032845615635</v>
      </c>
      <c r="BI36" s="391">
        <v>117.97520177165632</v>
      </c>
      <c r="BJ36" s="40">
        <v>7.5588447195342354</v>
      </c>
      <c r="BK36" s="391">
        <v>128.13263544118772</v>
      </c>
      <c r="BL36" s="40">
        <v>17.770048843452344</v>
      </c>
      <c r="BM36" s="9"/>
      <c r="BN36" s="6" t="s">
        <v>30</v>
      </c>
      <c r="BO36" s="391">
        <v>123.80473107791438</v>
      </c>
      <c r="BP36" s="40">
        <v>22.62710214035981</v>
      </c>
      <c r="BQ36" s="391">
        <v>118.44648335985777</v>
      </c>
      <c r="BR36" s="40">
        <v>8.4093718088923026</v>
      </c>
      <c r="BS36" s="391">
        <v>122.52264157654803</v>
      </c>
      <c r="BT36" s="40">
        <v>8.453989994465914</v>
      </c>
      <c r="BU36" s="9"/>
      <c r="BV36" s="6" t="s">
        <v>30</v>
      </c>
      <c r="BW36" s="391">
        <v>123.59712408260873</v>
      </c>
      <c r="BX36" s="40">
        <v>8.5486613331263044</v>
      </c>
      <c r="BY36" s="391">
        <v>103.9596983513859</v>
      </c>
      <c r="BZ36" s="40">
        <v>-1.2156155499521049</v>
      </c>
      <c r="CA36" s="391">
        <v>119.14481761180936</v>
      </c>
      <c r="CB36" s="40">
        <v>4.907782454860282</v>
      </c>
      <c r="CC36" s="9"/>
      <c r="CD36" s="6" t="s">
        <v>30</v>
      </c>
      <c r="CE36" s="391">
        <v>108.71811870620252</v>
      </c>
      <c r="CF36" s="40">
        <v>4.9041533701741997</v>
      </c>
      <c r="CG36" s="391">
        <v>107.42747715301908</v>
      </c>
      <c r="CH36" s="40">
        <v>4.9065722225121249</v>
      </c>
      <c r="CI36" s="391">
        <v>113.5484611714427</v>
      </c>
      <c r="CJ36" s="40">
        <v>13.792736245249174</v>
      </c>
      <c r="CK36" s="9"/>
      <c r="CL36" s="6" t="s">
        <v>30</v>
      </c>
      <c r="CM36" s="391">
        <v>108.05163141870099</v>
      </c>
      <c r="CN36" s="40">
        <v>2.6596066773192604</v>
      </c>
      <c r="CO36" s="391">
        <v>106.56394205416848</v>
      </c>
      <c r="CP36" s="40">
        <v>7.3670475699919962</v>
      </c>
      <c r="CQ36" s="391">
        <v>106.31169263952894</v>
      </c>
      <c r="CR36" s="40">
        <v>7.2692494731593484</v>
      </c>
      <c r="CS36" s="9"/>
      <c r="CT36" s="6" t="s">
        <v>30</v>
      </c>
      <c r="CU36" s="391">
        <v>111.43930676965613</v>
      </c>
      <c r="CV36" s="40">
        <v>-2.3059240671728674</v>
      </c>
      <c r="CW36" s="391">
        <v>81.680945535381468</v>
      </c>
      <c r="CX36" s="40">
        <v>-1.7746275679863572</v>
      </c>
      <c r="CY36" s="391">
        <v>128.29314187835755</v>
      </c>
      <c r="CZ36" s="40">
        <v>9.0745667915718826</v>
      </c>
      <c r="DA36" s="9"/>
      <c r="DB36" s="6" t="s">
        <v>30</v>
      </c>
      <c r="DC36" s="391">
        <v>91.073957386936812</v>
      </c>
      <c r="DD36" s="40">
        <v>-14.369032353249466</v>
      </c>
      <c r="DE36" s="391">
        <v>183.48151643606261</v>
      </c>
      <c r="DF36" s="40">
        <v>50.883200884883507</v>
      </c>
      <c r="DG36" s="391">
        <v>103.16564942055028</v>
      </c>
      <c r="DH36" s="40">
        <v>0.85440269218763376</v>
      </c>
      <c r="DI36" s="9"/>
      <c r="DJ36" s="6" t="s">
        <v>30</v>
      </c>
      <c r="DK36" s="391">
        <v>104.12775673140202</v>
      </c>
      <c r="DL36" s="40">
        <v>0.37958309850387195</v>
      </c>
      <c r="DM36" s="391">
        <v>92.070744993949958</v>
      </c>
      <c r="DN36" s="40">
        <v>-3.8713440077644776</v>
      </c>
      <c r="DO36" s="391">
        <v>121.64659843513327</v>
      </c>
      <c r="DP36" s="40">
        <v>8.3312441166132771</v>
      </c>
      <c r="DQ36" s="9"/>
      <c r="DR36" s="6" t="s">
        <v>30</v>
      </c>
      <c r="DS36" s="391">
        <v>105.54975894077756</v>
      </c>
      <c r="DT36" s="40">
        <v>0.79460543822045793</v>
      </c>
      <c r="DU36" s="391">
        <v>108.16379852968515</v>
      </c>
      <c r="DV36" s="40">
        <v>2.8880426621141595</v>
      </c>
      <c r="DW36" s="391">
        <v>120.56107531986679</v>
      </c>
      <c r="DX36" s="40">
        <v>-2.1552208955497321</v>
      </c>
      <c r="DY36" s="9"/>
      <c r="DZ36" s="6" t="s">
        <v>30</v>
      </c>
      <c r="EA36" s="391">
        <v>102.83517835781397</v>
      </c>
      <c r="EB36" s="40">
        <v>6.0112761925425389</v>
      </c>
      <c r="EC36" s="391">
        <v>105.74548641167532</v>
      </c>
      <c r="ED36" s="40">
        <v>3.8373029085590105</v>
      </c>
      <c r="EE36" s="391">
        <v>118.28358562720864</v>
      </c>
      <c r="EF36" s="40">
        <v>3.9200963148861234</v>
      </c>
      <c r="EG36" s="9"/>
      <c r="EH36" s="6" t="s">
        <v>30</v>
      </c>
      <c r="EI36" s="391">
        <v>113.9798891379275</v>
      </c>
      <c r="EJ36" s="40">
        <v>3.9267118758077117</v>
      </c>
      <c r="EK36" s="391">
        <v>125.34407739663725</v>
      </c>
      <c r="EL36" s="40">
        <v>3.9420606377823901</v>
      </c>
      <c r="EM36" s="391">
        <v>112.21431527162076</v>
      </c>
      <c r="EN36" s="40">
        <v>3.952515822439338</v>
      </c>
      <c r="EO36" s="9"/>
      <c r="EP36" s="6" t="s">
        <v>30</v>
      </c>
      <c r="EQ36" s="391">
        <v>108.49970445678234</v>
      </c>
      <c r="ER36" s="40">
        <v>4.393223039806486</v>
      </c>
      <c r="ES36" s="391">
        <v>100.86710778823287</v>
      </c>
      <c r="ET36" s="40">
        <v>4.4472099892994095</v>
      </c>
      <c r="EU36" s="391">
        <v>103.63942438012702</v>
      </c>
      <c r="EV36" s="40">
        <v>4.4145282280062759</v>
      </c>
      <c r="EW36" s="9"/>
      <c r="EX36" s="6" t="s">
        <v>30</v>
      </c>
      <c r="EY36" s="391">
        <v>118.93212208518851</v>
      </c>
      <c r="EZ36" s="40">
        <v>4.3691470940050152</v>
      </c>
      <c r="FA36" s="391">
        <v>111.1495066973276</v>
      </c>
      <c r="FB36" s="40">
        <v>4.4710224677085364</v>
      </c>
      <c r="FC36" s="391">
        <v>127.84842221904164</v>
      </c>
      <c r="FD36" s="40">
        <v>4.2395532651869843</v>
      </c>
      <c r="FE36" s="9"/>
      <c r="FF36" s="6" t="s">
        <v>30</v>
      </c>
      <c r="FG36" s="391">
        <v>108.73841093427932</v>
      </c>
      <c r="FH36" s="40">
        <v>4.4667649168301296</v>
      </c>
      <c r="FI36" s="391">
        <v>118.15221281834185</v>
      </c>
      <c r="FJ36" s="40">
        <v>3.3998163531792471</v>
      </c>
      <c r="FK36" s="391">
        <v>109.82256882739915</v>
      </c>
      <c r="FL36" s="40">
        <v>2.3372791090961869</v>
      </c>
      <c r="FM36" s="9"/>
      <c r="FN36" s="6" t="s">
        <v>30</v>
      </c>
      <c r="FO36" s="391">
        <v>98.02167078097375</v>
      </c>
      <c r="FP36" s="40">
        <v>-1.9459713895848125</v>
      </c>
      <c r="FQ36" s="391">
        <v>111.99282840590682</v>
      </c>
      <c r="FR36" s="40">
        <v>6.2382561953266276</v>
      </c>
      <c r="FS36" s="391">
        <v>114.6915020310874</v>
      </c>
      <c r="FT36" s="40">
        <v>6.2883454405569665</v>
      </c>
      <c r="FU36" s="9"/>
      <c r="FV36" s="6" t="s">
        <v>30</v>
      </c>
      <c r="FW36" s="391">
        <v>117.93926688856543</v>
      </c>
      <c r="FX36" s="40">
        <v>4.9147945741487007</v>
      </c>
      <c r="FY36" s="391">
        <v>112.82515412095451</v>
      </c>
      <c r="FZ36" s="40">
        <v>4.4712821616979141</v>
      </c>
      <c r="GA36" s="391">
        <v>113.17127889074418</v>
      </c>
      <c r="GB36" s="40">
        <v>4.384857486574262</v>
      </c>
      <c r="GC36" s="9"/>
      <c r="GD36" s="6" t="s">
        <v>30</v>
      </c>
      <c r="GE36" s="391">
        <v>112.10351699697866</v>
      </c>
      <c r="GF36" s="40">
        <v>4.4543266559625323</v>
      </c>
      <c r="GG36" s="391">
        <v>109.45344501008482</v>
      </c>
      <c r="GH36" s="40">
        <v>4.4087616751473035</v>
      </c>
      <c r="GI36" s="391">
        <v>100.94532917898191</v>
      </c>
      <c r="GJ36" s="40">
        <v>4.0791524595386193</v>
      </c>
      <c r="GK36" s="9"/>
      <c r="GL36" s="6" t="s">
        <v>30</v>
      </c>
      <c r="GM36" s="391">
        <v>110.920503351658</v>
      </c>
      <c r="GN36" s="40">
        <v>4.4862406522899789</v>
      </c>
      <c r="GO36" s="391">
        <v>131.52703314856649</v>
      </c>
      <c r="GP36" s="40">
        <v>10.671070005945978</v>
      </c>
      <c r="GQ36" s="391">
        <v>129.86114580262017</v>
      </c>
      <c r="GR36" s="40">
        <v>10.68371618984672</v>
      </c>
      <c r="GS36" s="9"/>
      <c r="GT36" s="6" t="s">
        <v>30</v>
      </c>
      <c r="GU36" s="391">
        <v>106.58577965095022</v>
      </c>
      <c r="GV36" s="40">
        <v>5.1822971986627238</v>
      </c>
      <c r="GW36" s="391">
        <v>100.95720104297656</v>
      </c>
      <c r="GX36" s="40">
        <v>-4.4623323820951128</v>
      </c>
      <c r="GY36" s="391">
        <v>110.65200363535315</v>
      </c>
      <c r="GZ36" s="40">
        <v>5.1392046704650909</v>
      </c>
      <c r="HA36" s="9"/>
      <c r="HB36" s="6" t="s">
        <v>30</v>
      </c>
      <c r="HC36" s="391">
        <v>111.10332339229052</v>
      </c>
      <c r="HD36" s="40">
        <v>4.9861314655636875</v>
      </c>
      <c r="HE36" s="391">
        <v>111.58551919925513</v>
      </c>
      <c r="HF36" s="40">
        <v>5.136779594839652</v>
      </c>
      <c r="HG36" s="391">
        <v>100.76399575161297</v>
      </c>
      <c r="HH36" s="40">
        <v>1.5124811123480129</v>
      </c>
      <c r="HI36" s="9"/>
      <c r="HJ36" s="6" t="s">
        <v>30</v>
      </c>
      <c r="HK36" s="391">
        <v>111.32229876359595</v>
      </c>
      <c r="HL36" s="40">
        <v>2.081225674074247</v>
      </c>
      <c r="HM36" s="391">
        <v>101.57924023063629</v>
      </c>
      <c r="HN36" s="40">
        <v>7.7542787657735488</v>
      </c>
      <c r="HO36" s="391">
        <v>106.40052358063896</v>
      </c>
      <c r="HP36" s="40">
        <v>5.0596127235770183</v>
      </c>
      <c r="HQ36" s="9"/>
      <c r="HR36" s="6" t="s">
        <v>30</v>
      </c>
      <c r="HS36" s="391">
        <v>109.77164963044309</v>
      </c>
      <c r="HT36" s="40">
        <v>11.597760992822302</v>
      </c>
      <c r="HU36" s="391">
        <v>112.95142526913916</v>
      </c>
      <c r="HV36" s="40">
        <v>11.483925200417673</v>
      </c>
      <c r="HW36" s="391">
        <v>117.91751637452552</v>
      </c>
      <c r="HX36" s="40">
        <v>11.562190268875256</v>
      </c>
      <c r="HY36" s="9"/>
      <c r="HZ36" s="6" t="s">
        <v>30</v>
      </c>
      <c r="IA36" s="391">
        <v>115.73684065532319</v>
      </c>
      <c r="IB36" s="40">
        <v>11.460831618338332</v>
      </c>
      <c r="IC36" s="391">
        <v>114.39287378916499</v>
      </c>
      <c r="ID36" s="40">
        <v>-0.68425778662918901</v>
      </c>
      <c r="IE36" s="391">
        <v>114.02436913713024</v>
      </c>
      <c r="IF36" s="40">
        <v>9.561912443314057</v>
      </c>
      <c r="IG36" s="9"/>
      <c r="IH36" s="6" t="s">
        <v>30</v>
      </c>
      <c r="II36" s="391">
        <v>102.77031965824104</v>
      </c>
      <c r="IJ36" s="40">
        <v>-2.3532075420287129</v>
      </c>
      <c r="IK36" s="391">
        <v>126.85448449130733</v>
      </c>
      <c r="IL36" s="40">
        <v>19.162169258443924</v>
      </c>
      <c r="IM36" s="391">
        <v>123.80083008338643</v>
      </c>
      <c r="IN36" s="40">
        <v>9.1791891427578349</v>
      </c>
      <c r="IO36" s="391">
        <v>104.58389379957568</v>
      </c>
      <c r="IP36" s="40">
        <v>9.1944473481037789</v>
      </c>
      <c r="IQ36" s="9"/>
      <c r="IR36" s="6" t="s">
        <v>30</v>
      </c>
      <c r="IS36" s="391">
        <v>114.4806532925508</v>
      </c>
      <c r="IT36" s="40">
        <v>9.1438813094561198</v>
      </c>
      <c r="IU36" s="391">
        <v>98.464841172035349</v>
      </c>
      <c r="IV36" s="40">
        <v>9.2112257897463792</v>
      </c>
      <c r="IW36" s="391">
        <v>114.77188447878507</v>
      </c>
      <c r="IX36" s="40">
        <v>9.1067008800879563</v>
      </c>
      <c r="IY36" s="9"/>
      <c r="IZ36" s="6" t="s">
        <v>30</v>
      </c>
      <c r="JA36" s="391">
        <v>111.33001784258522</v>
      </c>
      <c r="JB36" s="40">
        <v>9.1691955650346415</v>
      </c>
      <c r="JC36" s="391">
        <v>121.2639743896392</v>
      </c>
      <c r="JD36" s="40">
        <v>13.607226044962232</v>
      </c>
      <c r="JE36" s="391">
        <v>147.90317534086407</v>
      </c>
      <c r="JF36" s="40">
        <v>18.769430048152429</v>
      </c>
      <c r="JG36" s="9"/>
      <c r="JH36" s="6" t="s">
        <v>30</v>
      </c>
      <c r="JI36" s="391">
        <v>130.92645816336474</v>
      </c>
      <c r="JJ36" s="40">
        <v>2.4781751482839525</v>
      </c>
      <c r="JK36" s="391">
        <v>142.01660683494464</v>
      </c>
      <c r="JL36" s="40">
        <v>20.071194598226725</v>
      </c>
      <c r="JM36" s="391">
        <v>94.706865088304838</v>
      </c>
      <c r="JN36" s="40">
        <v>6.8327368273294837</v>
      </c>
      <c r="JO36" s="9"/>
      <c r="JP36" s="6" t="s">
        <v>30</v>
      </c>
      <c r="JQ36" s="391">
        <v>108.8624621235644</v>
      </c>
      <c r="JR36" s="40">
        <v>3.8268594406908818</v>
      </c>
      <c r="JS36" s="391">
        <v>81.183834695392903</v>
      </c>
      <c r="JT36" s="40">
        <v>-14.686120392823682</v>
      </c>
      <c r="JU36" s="391">
        <v>94.605557263683849</v>
      </c>
      <c r="JV36" s="40">
        <v>-15.008917313429919</v>
      </c>
      <c r="JW36" s="9"/>
      <c r="JX36" s="6" t="s">
        <v>30</v>
      </c>
      <c r="JY36" s="391">
        <v>109.52054827105844</v>
      </c>
      <c r="JZ36" s="40">
        <v>0.50307717652351869</v>
      </c>
      <c r="KA36" s="391">
        <v>120.19102406277851</v>
      </c>
      <c r="KB36" s="40">
        <v>3.5778305598491045</v>
      </c>
      <c r="KC36" s="391">
        <v>112.78058571529932</v>
      </c>
      <c r="KD36" s="40">
        <v>3.5999392672806607E-2</v>
      </c>
      <c r="KE36" s="9"/>
      <c r="KF36" s="6" t="s">
        <v>30</v>
      </c>
      <c r="KG36" s="391">
        <v>86.602404834792608</v>
      </c>
      <c r="KH36" s="40">
        <v>-1.2620418562912903</v>
      </c>
      <c r="KI36" s="391">
        <v>124.06480786248676</v>
      </c>
      <c r="KJ36" s="40">
        <v>2.9059686321375295</v>
      </c>
      <c r="KK36" s="391">
        <v>117.95366840145789</v>
      </c>
      <c r="KL36" s="40">
        <v>2.4119693119129835</v>
      </c>
      <c r="KM36" s="9"/>
      <c r="KN36" s="6" t="s">
        <v>30</v>
      </c>
      <c r="KO36" s="391">
        <v>115.65872442184924</v>
      </c>
      <c r="KP36" s="40">
        <v>2.373086499558255</v>
      </c>
      <c r="KQ36" s="391">
        <v>119.26850834312019</v>
      </c>
      <c r="KR36" s="40">
        <v>8.1565086449391373</v>
      </c>
      <c r="KS36" s="391">
        <v>109.76316829049371</v>
      </c>
      <c r="KT36" s="40">
        <v>9.0196542485188047</v>
      </c>
      <c r="KU36" s="9"/>
      <c r="KV36" s="6" t="s">
        <v>30</v>
      </c>
      <c r="KW36" s="391">
        <v>104.03702863136171</v>
      </c>
      <c r="KX36" s="40">
        <v>8.7222320163879061</v>
      </c>
      <c r="KY36" s="391">
        <v>125.98426902214787</v>
      </c>
      <c r="KZ36" s="40">
        <v>11.275829834609226</v>
      </c>
      <c r="LA36" s="391">
        <v>103.3839345731263</v>
      </c>
      <c r="LB36" s="40">
        <v>-2.1436447472506757</v>
      </c>
      <c r="LC36" s="9"/>
      <c r="LD36" s="6" t="s">
        <v>30</v>
      </c>
      <c r="LE36" s="391">
        <v>113.14159243968641</v>
      </c>
      <c r="LF36" s="40">
        <v>5.1430129666067472</v>
      </c>
      <c r="LG36" s="391">
        <v>107.93181050459818</v>
      </c>
      <c r="LH36" s="40">
        <v>12.562637407544557</v>
      </c>
      <c r="LI36" s="391">
        <v>104.6353887377707</v>
      </c>
      <c r="LJ36" s="40">
        <v>13.319843836594501</v>
      </c>
      <c r="LK36" s="9"/>
      <c r="LL36" s="6" t="s">
        <v>30</v>
      </c>
      <c r="LM36" s="391">
        <v>108.06053860320549</v>
      </c>
      <c r="LN36" s="40">
        <v>12.217835343220699</v>
      </c>
      <c r="LO36" s="391">
        <v>121.7124599998639</v>
      </c>
      <c r="LP36" s="40">
        <v>12.409799677856739</v>
      </c>
      <c r="LQ36" s="391">
        <v>108.78879620610816</v>
      </c>
      <c r="LR36" s="40">
        <v>12.159564999561653</v>
      </c>
      <c r="LS36" s="9"/>
      <c r="LT36" s="6" t="s">
        <v>30</v>
      </c>
      <c r="LU36" s="391">
        <v>119.21232954707762</v>
      </c>
      <c r="LV36" s="40">
        <v>0.81864067939348217</v>
      </c>
      <c r="LW36" s="391">
        <v>160.67854941213312</v>
      </c>
      <c r="LX36" s="40">
        <v>8.5404301748000648</v>
      </c>
      <c r="LY36" s="391">
        <v>68.354865104786185</v>
      </c>
      <c r="LZ36" s="40">
        <v>-3.4971974463714446</v>
      </c>
      <c r="MA36" s="9"/>
      <c r="MB36" s="6" t="s">
        <v>30</v>
      </c>
      <c r="MC36" s="391">
        <v>122.67805479694152</v>
      </c>
      <c r="MD36" s="40">
        <v>10.545003676729308</v>
      </c>
      <c r="ME36" s="391">
        <v>132.20348795471523</v>
      </c>
      <c r="MF36" s="40">
        <v>19.130861427413691</v>
      </c>
      <c r="MG36" s="391">
        <v>95.816477439515324</v>
      </c>
      <c r="MH36" s="40">
        <v>-0.61253079183532577</v>
      </c>
      <c r="MI36" s="9"/>
      <c r="MJ36" s="6" t="s">
        <v>30</v>
      </c>
      <c r="MK36" s="391">
        <v>94.486070036505396</v>
      </c>
      <c r="ML36" s="40">
        <v>6.4807743287214237</v>
      </c>
      <c r="MM36" s="391">
        <v>117.38026108046466</v>
      </c>
      <c r="MN36" s="40">
        <v>7.2042785037291992</v>
      </c>
      <c r="MO36" s="391">
        <v>118.84254471322912</v>
      </c>
      <c r="MP36" s="40">
        <v>16.858290933183667</v>
      </c>
    </row>
    <row r="37" spans="1:354" ht="15" hidden="1" customHeight="1">
      <c r="A37" s="9"/>
      <c r="B37" s="6" t="s">
        <v>31</v>
      </c>
      <c r="C37" s="391">
        <v>106.23808923168515</v>
      </c>
      <c r="D37" s="40">
        <v>-0.62070515584449026</v>
      </c>
      <c r="E37" s="391">
        <v>100.59750652614719</v>
      </c>
      <c r="F37" s="40">
        <v>-1.3843395304230768</v>
      </c>
      <c r="G37" s="391">
        <v>111.57145105340375</v>
      </c>
      <c r="H37" s="40">
        <v>3.9856764195008054E-2</v>
      </c>
      <c r="I37" s="9"/>
      <c r="J37" s="6" t="s">
        <v>31</v>
      </c>
      <c r="K37" s="391">
        <v>115.94222016435732</v>
      </c>
      <c r="L37" s="40">
        <v>22.412538930423025</v>
      </c>
      <c r="M37" s="391">
        <v>169.45444936746969</v>
      </c>
      <c r="N37" s="40">
        <v>16.444065048092568</v>
      </c>
      <c r="O37" s="391">
        <v>118.96481520610268</v>
      </c>
      <c r="P37" s="40">
        <v>24.185144740511305</v>
      </c>
      <c r="Q37" s="9"/>
      <c r="R37" s="6" t="s">
        <v>31</v>
      </c>
      <c r="S37" s="391">
        <v>102.7231527914771</v>
      </c>
      <c r="T37" s="40">
        <v>-4.1430784958641453</v>
      </c>
      <c r="U37" s="391">
        <v>110.4388152475542</v>
      </c>
      <c r="V37" s="40">
        <v>1.810385109522187</v>
      </c>
      <c r="W37" s="391">
        <v>100.09692212735651</v>
      </c>
      <c r="X37" s="40">
        <v>-3.2319004955950277</v>
      </c>
      <c r="Y37" s="9"/>
      <c r="Z37" s="6" t="s">
        <v>31</v>
      </c>
      <c r="AA37" s="391">
        <v>107.52908037626715</v>
      </c>
      <c r="AB37" s="40">
        <v>0.49603300014062768</v>
      </c>
      <c r="AC37" s="391">
        <v>115.32693929186114</v>
      </c>
      <c r="AD37" s="40">
        <v>-5.2117736036910856</v>
      </c>
      <c r="AE37" s="391">
        <v>107.79986477807991</v>
      </c>
      <c r="AF37" s="40">
        <v>3.4984684301239639</v>
      </c>
      <c r="AG37" s="9"/>
      <c r="AH37" s="6" t="s">
        <v>31</v>
      </c>
      <c r="AI37" s="391">
        <v>129.67081889076795</v>
      </c>
      <c r="AJ37" s="40">
        <v>-3.7755254647063339</v>
      </c>
      <c r="AK37" s="391">
        <v>117.84478730101866</v>
      </c>
      <c r="AL37" s="40">
        <v>-1.7714544225199802E-2</v>
      </c>
      <c r="AM37" s="391">
        <v>102.35424472914129</v>
      </c>
      <c r="AN37" s="40">
        <v>2.6927886222994886</v>
      </c>
      <c r="AO37" s="9"/>
      <c r="AP37" s="6" t="s">
        <v>31</v>
      </c>
      <c r="AQ37" s="391">
        <v>109.44534178482627</v>
      </c>
      <c r="AR37" s="40">
        <v>-1.5029352821156436</v>
      </c>
      <c r="AS37" s="391">
        <v>98.197931384001052</v>
      </c>
      <c r="AT37" s="40">
        <v>-0.28270949974337611</v>
      </c>
      <c r="AU37" s="391">
        <v>110.49083662884156</v>
      </c>
      <c r="AV37" s="40">
        <v>10.329755186269622</v>
      </c>
      <c r="AW37" s="9"/>
      <c r="AX37" s="6" t="s">
        <v>31</v>
      </c>
      <c r="AY37" s="391">
        <v>120.66331646801602</v>
      </c>
      <c r="AZ37" s="40">
        <v>6.8053254861836905</v>
      </c>
      <c r="BA37" s="391">
        <v>121.57003079233031</v>
      </c>
      <c r="BB37" s="40">
        <v>2.5725658679308481</v>
      </c>
      <c r="BC37" s="391">
        <v>107.93473231550088</v>
      </c>
      <c r="BD37" s="40">
        <v>-21.281792713068157</v>
      </c>
      <c r="BE37" s="9"/>
      <c r="BF37" s="6" t="s">
        <v>31</v>
      </c>
      <c r="BG37" s="391">
        <v>105.0472404533793</v>
      </c>
      <c r="BH37" s="40">
        <v>5.9673906286715948</v>
      </c>
      <c r="BI37" s="391">
        <v>111.90050158853062</v>
      </c>
      <c r="BJ37" s="40">
        <v>2.3679939883367069</v>
      </c>
      <c r="BK37" s="391">
        <v>121.67364669073119</v>
      </c>
      <c r="BL37" s="40">
        <v>-5.0564452383483456</v>
      </c>
      <c r="BM37" s="9"/>
      <c r="BN37" s="6" t="s">
        <v>31</v>
      </c>
      <c r="BO37" s="391">
        <v>104.5701161059274</v>
      </c>
      <c r="BP37" s="40">
        <v>9.1079142600008112</v>
      </c>
      <c r="BQ37" s="391">
        <v>128.84457419955959</v>
      </c>
      <c r="BR37" s="40">
        <v>5.9110167275642596</v>
      </c>
      <c r="BS37" s="391">
        <v>127.13963936227917</v>
      </c>
      <c r="BT37" s="40">
        <v>5.9152770035398419</v>
      </c>
      <c r="BU37" s="9"/>
      <c r="BV37" s="6" t="s">
        <v>31</v>
      </c>
      <c r="BW37" s="391">
        <v>126.50983945549832</v>
      </c>
      <c r="BX37" s="40">
        <v>5.9321635740309091</v>
      </c>
      <c r="BY37" s="391">
        <v>99.514451459904649</v>
      </c>
      <c r="BZ37" s="40">
        <v>4.6679525503065662</v>
      </c>
      <c r="CA37" s="391">
        <v>106.74330905934005</v>
      </c>
      <c r="CB37" s="40">
        <v>3.897892120467489</v>
      </c>
      <c r="CC37" s="9"/>
      <c r="CD37" s="6" t="s">
        <v>31</v>
      </c>
      <c r="CE37" s="391">
        <v>114.81193583120667</v>
      </c>
      <c r="CF37" s="40">
        <v>3.8345474724222015</v>
      </c>
      <c r="CG37" s="391">
        <v>114.73815741854052</v>
      </c>
      <c r="CH37" s="40">
        <v>3.8536070430487399</v>
      </c>
      <c r="CI37" s="391">
        <v>136.96601367994222</v>
      </c>
      <c r="CJ37" s="40">
        <v>13.028157057300135</v>
      </c>
      <c r="CK37" s="9"/>
      <c r="CL37" s="6" t="s">
        <v>31</v>
      </c>
      <c r="CM37" s="391">
        <v>139.80568933051259</v>
      </c>
      <c r="CN37" s="40">
        <v>9.020768206828933</v>
      </c>
      <c r="CO37" s="391">
        <v>102.33373018341346</v>
      </c>
      <c r="CP37" s="40">
        <v>0.44272841642684568</v>
      </c>
      <c r="CQ37" s="391">
        <v>92.934050389894082</v>
      </c>
      <c r="CR37" s="40">
        <v>0.44354459568263849</v>
      </c>
      <c r="CS37" s="9"/>
      <c r="CT37" s="6" t="s">
        <v>31</v>
      </c>
      <c r="CU37" s="391">
        <v>126.25740069198162</v>
      </c>
      <c r="CV37" s="40">
        <v>6.2224334451194778</v>
      </c>
      <c r="CW37" s="391">
        <v>87.721637031706265</v>
      </c>
      <c r="CX37" s="40">
        <v>-1.0446181718944274</v>
      </c>
      <c r="CY37" s="391">
        <v>104.24733565291638</v>
      </c>
      <c r="CZ37" s="40">
        <v>-15.282802319116612</v>
      </c>
      <c r="DA37" s="9"/>
      <c r="DB37" s="6" t="s">
        <v>31</v>
      </c>
      <c r="DC37" s="391">
        <v>105.10510964049517</v>
      </c>
      <c r="DD37" s="40">
        <v>-8.1024117437002303</v>
      </c>
      <c r="DE37" s="391">
        <v>308.66720157028715</v>
      </c>
      <c r="DF37" s="40">
        <v>76.249993759097748</v>
      </c>
      <c r="DG37" s="391">
        <v>105.89078089584342</v>
      </c>
      <c r="DH37" s="40">
        <v>4.1996210462625925</v>
      </c>
      <c r="DI37" s="9"/>
      <c r="DJ37" s="6" t="s">
        <v>31</v>
      </c>
      <c r="DK37" s="391">
        <v>113.53985279733807</v>
      </c>
      <c r="DL37" s="40">
        <v>3.7408389526657686</v>
      </c>
      <c r="DM37" s="391">
        <v>94.696284910205279</v>
      </c>
      <c r="DN37" s="40">
        <v>8.7842016360835515</v>
      </c>
      <c r="DO37" s="391">
        <v>133.009968779633</v>
      </c>
      <c r="DP37" s="40">
        <v>15.712829340399011</v>
      </c>
      <c r="DQ37" s="9"/>
      <c r="DR37" s="6" t="s">
        <v>31</v>
      </c>
      <c r="DS37" s="391">
        <v>113.73583401055163</v>
      </c>
      <c r="DT37" s="40">
        <v>4.0974510205581396</v>
      </c>
      <c r="DU37" s="391">
        <v>114.5789743203613</v>
      </c>
      <c r="DV37" s="40">
        <v>0.35792221595332308</v>
      </c>
      <c r="DW37" s="391">
        <v>126.50611482510453</v>
      </c>
      <c r="DX37" s="40">
        <v>5.6192116026108749</v>
      </c>
      <c r="DY37" s="9"/>
      <c r="DZ37" s="6" t="s">
        <v>31</v>
      </c>
      <c r="EA37" s="391">
        <v>110.20174897577762</v>
      </c>
      <c r="EB37" s="40">
        <v>3.7756168610203673</v>
      </c>
      <c r="EC37" s="391">
        <v>124.58426809028408</v>
      </c>
      <c r="ED37" s="40">
        <v>6.0619607966299469</v>
      </c>
      <c r="EE37" s="391">
        <v>116.09298914041267</v>
      </c>
      <c r="EF37" s="40">
        <v>6.1114397115465096</v>
      </c>
      <c r="EG37" s="9"/>
      <c r="EH37" s="6" t="s">
        <v>31</v>
      </c>
      <c r="EI37" s="391">
        <v>120.86184689621257</v>
      </c>
      <c r="EJ37" s="40">
        <v>5.9342926102005151</v>
      </c>
      <c r="EK37" s="391">
        <v>108.45535533013162</v>
      </c>
      <c r="EL37" s="40">
        <v>5.7918687154392359</v>
      </c>
      <c r="EM37" s="391">
        <v>110.30266091332282</v>
      </c>
      <c r="EN37" s="40">
        <v>6.1384939987710396</v>
      </c>
      <c r="EO37" s="9"/>
      <c r="EP37" s="6" t="s">
        <v>31</v>
      </c>
      <c r="EQ37" s="391">
        <v>106.97158557876134</v>
      </c>
      <c r="ER37" s="40">
        <v>3.1260164262273236</v>
      </c>
      <c r="ES37" s="391">
        <v>103.45797354504437</v>
      </c>
      <c r="ET37" s="40">
        <v>3.3236527964090499</v>
      </c>
      <c r="EU37" s="391">
        <v>111.30963704030343</v>
      </c>
      <c r="EV37" s="40">
        <v>3.3192691609587257</v>
      </c>
      <c r="EW37" s="9"/>
      <c r="EX37" s="6" t="s">
        <v>31</v>
      </c>
      <c r="EY37" s="391">
        <v>96.880375258904337</v>
      </c>
      <c r="EZ37" s="40">
        <v>3.2003656513958276</v>
      </c>
      <c r="FA37" s="391">
        <v>102.59884134633768</v>
      </c>
      <c r="FB37" s="40">
        <v>3.0505462406927251</v>
      </c>
      <c r="FC37" s="391">
        <v>106.99610608005865</v>
      </c>
      <c r="FD37" s="40">
        <v>3.4158493747063119</v>
      </c>
      <c r="FE37" s="9"/>
      <c r="FF37" s="6" t="s">
        <v>31</v>
      </c>
      <c r="FG37" s="391">
        <v>109.57804161740893</v>
      </c>
      <c r="FH37" s="40">
        <v>3.3465869150542034</v>
      </c>
      <c r="FI37" s="391">
        <v>112.46708997728405</v>
      </c>
      <c r="FJ37" s="40">
        <v>6.3052815100246562</v>
      </c>
      <c r="FK37" s="391">
        <v>120.40476325851402</v>
      </c>
      <c r="FL37" s="40">
        <v>9.2364305945293381</v>
      </c>
      <c r="FM37" s="9"/>
      <c r="FN37" s="6" t="s">
        <v>31</v>
      </c>
      <c r="FO37" s="391">
        <v>95.910838371113712</v>
      </c>
      <c r="FP37" s="40">
        <v>-1.3871700893340488</v>
      </c>
      <c r="FQ37" s="391">
        <v>109.29519994431985</v>
      </c>
      <c r="FR37" s="40">
        <v>4.051358322716041</v>
      </c>
      <c r="FS37" s="391">
        <v>104.89727355084257</v>
      </c>
      <c r="FT37" s="40">
        <v>3.8621144765595261</v>
      </c>
      <c r="FU37" s="9"/>
      <c r="FV37" s="6" t="s">
        <v>31</v>
      </c>
      <c r="FW37" s="391">
        <v>117.53313453737644</v>
      </c>
      <c r="FX37" s="40">
        <v>9.8440509695106897</v>
      </c>
      <c r="FY37" s="391">
        <v>116.83060724757645</v>
      </c>
      <c r="FZ37" s="40">
        <v>3.3704025619733358</v>
      </c>
      <c r="GA37" s="391">
        <v>111.65633726906293</v>
      </c>
      <c r="GB37" s="40">
        <v>3.3641227916414636</v>
      </c>
      <c r="GC37" s="9"/>
      <c r="GD37" s="6" t="s">
        <v>31</v>
      </c>
      <c r="GE37" s="391">
        <v>103.45862184134118</v>
      </c>
      <c r="GF37" s="40">
        <v>3.3790199959443044</v>
      </c>
      <c r="GG37" s="391">
        <v>116.43440558315767</v>
      </c>
      <c r="GH37" s="40">
        <v>3.386051964693678</v>
      </c>
      <c r="GI37" s="391">
        <v>97.143619528839977</v>
      </c>
      <c r="GJ37" s="40">
        <v>1.8187994013520523</v>
      </c>
      <c r="GK37" s="9"/>
      <c r="GL37" s="6" t="s">
        <v>31</v>
      </c>
      <c r="GM37" s="391">
        <v>118.4876377488434</v>
      </c>
      <c r="GN37" s="40">
        <v>3.3974667876335332</v>
      </c>
      <c r="GO37" s="391">
        <v>138.66935046061386</v>
      </c>
      <c r="GP37" s="40">
        <v>10.727607739561364</v>
      </c>
      <c r="GQ37" s="391">
        <v>133.7710619408617</v>
      </c>
      <c r="GR37" s="40">
        <v>10.724190722590279</v>
      </c>
      <c r="GS37" s="9"/>
      <c r="GT37" s="6" t="s">
        <v>31</v>
      </c>
      <c r="GU37" s="391">
        <v>98.405204254499722</v>
      </c>
      <c r="GV37" s="40">
        <v>3.5600798280752031</v>
      </c>
      <c r="GW37" s="391">
        <v>99.944907302376166</v>
      </c>
      <c r="GX37" s="40">
        <v>-0.24230463925083257</v>
      </c>
      <c r="GY37" s="391">
        <v>116.44668140105792</v>
      </c>
      <c r="GZ37" s="40">
        <v>3.5581760089091148</v>
      </c>
      <c r="HA37" s="9"/>
      <c r="HB37" s="6" t="s">
        <v>31</v>
      </c>
      <c r="HC37" s="391">
        <v>120.47568066909749</v>
      </c>
      <c r="HD37" s="40">
        <v>3.5471089791295327</v>
      </c>
      <c r="HE37" s="391">
        <v>114.10742490901924</v>
      </c>
      <c r="HF37" s="40">
        <v>3.5517088783256554</v>
      </c>
      <c r="HG37" s="391">
        <v>102.98023914602486</v>
      </c>
      <c r="HH37" s="40">
        <v>0.32236528182502866</v>
      </c>
      <c r="HI37" s="9"/>
      <c r="HJ37" s="6" t="s">
        <v>31</v>
      </c>
      <c r="HK37" s="391">
        <v>118.93046842759742</v>
      </c>
      <c r="HL37" s="40">
        <v>2.3321875990341141</v>
      </c>
      <c r="HM37" s="391">
        <v>109.37928937051333</v>
      </c>
      <c r="HN37" s="40">
        <v>4.2770150253242321</v>
      </c>
      <c r="HO37" s="391">
        <v>117.27374568524506</v>
      </c>
      <c r="HP37" s="40">
        <v>3.5648645630359681</v>
      </c>
      <c r="HQ37" s="9"/>
      <c r="HR37" s="6" t="s">
        <v>31</v>
      </c>
      <c r="HS37" s="391">
        <v>130.04006131806776</v>
      </c>
      <c r="HT37" s="40">
        <v>7.9373669055875666</v>
      </c>
      <c r="HU37" s="391">
        <v>96.15682569242388</v>
      </c>
      <c r="HV37" s="40">
        <v>8.0944122686680231</v>
      </c>
      <c r="HW37" s="391">
        <v>110.18361633092763</v>
      </c>
      <c r="HX37" s="40">
        <v>8.0072698435795076</v>
      </c>
      <c r="HY37" s="9"/>
      <c r="HZ37" s="6" t="s">
        <v>31</v>
      </c>
      <c r="IA37" s="391">
        <v>113.13744249413476</v>
      </c>
      <c r="IB37" s="40">
        <v>7.9538580755408788</v>
      </c>
      <c r="IC37" s="391">
        <v>107.26729261536893</v>
      </c>
      <c r="ID37" s="40">
        <v>0.46518849140187513</v>
      </c>
      <c r="IE37" s="391">
        <v>107.6555503551878</v>
      </c>
      <c r="IF37" s="40">
        <v>4.8518128788084454</v>
      </c>
      <c r="IG37" s="9"/>
      <c r="IH37" s="6" t="s">
        <v>31</v>
      </c>
      <c r="II37" s="391">
        <v>103.6094681812239</v>
      </c>
      <c r="IJ37" s="40">
        <v>2.8245739335312834</v>
      </c>
      <c r="IK37" s="391">
        <v>114.88796279710073</v>
      </c>
      <c r="IL37" s="40">
        <v>8.7336388388233246</v>
      </c>
      <c r="IM37" s="391">
        <v>122.30660863767871</v>
      </c>
      <c r="IN37" s="40">
        <v>5.1780178391760785</v>
      </c>
      <c r="IO37" s="391">
        <v>100.53086975163008</v>
      </c>
      <c r="IP37" s="40">
        <v>5.1790840737981227</v>
      </c>
      <c r="IQ37" s="9"/>
      <c r="IR37" s="6" t="s">
        <v>31</v>
      </c>
      <c r="IS37" s="391">
        <v>115.57500228208751</v>
      </c>
      <c r="IT37" s="40">
        <v>5.1730382248552473</v>
      </c>
      <c r="IU37" s="391">
        <v>92.351826660466443</v>
      </c>
      <c r="IV37" s="40">
        <v>5.1663459095444324</v>
      </c>
      <c r="IW37" s="391">
        <v>115.67614262973511</v>
      </c>
      <c r="IX37" s="40">
        <v>5.1776592732744291</v>
      </c>
      <c r="IY37" s="9"/>
      <c r="IZ37" s="6" t="s">
        <v>31</v>
      </c>
      <c r="JA37" s="391">
        <v>113.84281489307557</v>
      </c>
      <c r="JB37" s="40">
        <v>5.1717543217608011</v>
      </c>
      <c r="JC37" s="391">
        <v>121.80749428983682</v>
      </c>
      <c r="JD37" s="40">
        <v>8.2961105505189323</v>
      </c>
      <c r="JE37" s="391">
        <v>145.72767242584857</v>
      </c>
      <c r="JF37" s="40">
        <v>17.572569264160137</v>
      </c>
      <c r="JG37" s="9"/>
      <c r="JH37" s="6" t="s">
        <v>31</v>
      </c>
      <c r="JI37" s="391">
        <v>138.97343577232439</v>
      </c>
      <c r="JJ37" s="40">
        <v>16.089165534411038</v>
      </c>
      <c r="JK37" s="391">
        <v>138.2863983913104</v>
      </c>
      <c r="JL37" s="40">
        <v>5.2453289903245945</v>
      </c>
      <c r="JM37" s="391">
        <v>117.44089847162881</v>
      </c>
      <c r="JN37" s="40">
        <v>4.8866640314867169</v>
      </c>
      <c r="JO37" s="9"/>
      <c r="JP37" s="6" t="s">
        <v>31</v>
      </c>
      <c r="JQ37" s="391">
        <v>122.63354226454045</v>
      </c>
      <c r="JR37" s="40">
        <v>-8.1788732417316368</v>
      </c>
      <c r="JS37" s="391">
        <v>96.394427915300938</v>
      </c>
      <c r="JT37" s="40">
        <v>-4.186203690335617</v>
      </c>
      <c r="JU37" s="391">
        <v>104.77296499118762</v>
      </c>
      <c r="JV37" s="40">
        <v>-3.4824986263087681</v>
      </c>
      <c r="JW37" s="9"/>
      <c r="JX37" s="6" t="s">
        <v>31</v>
      </c>
      <c r="JY37" s="391">
        <v>113.8405445930852</v>
      </c>
      <c r="JZ37" s="40">
        <v>7.6126422757783132</v>
      </c>
      <c r="KA37" s="391">
        <v>118.96443574853602</v>
      </c>
      <c r="KB37" s="40">
        <v>1.5976688877588288</v>
      </c>
      <c r="KC37" s="391">
        <v>125.24823967273487</v>
      </c>
      <c r="KD37" s="40">
        <v>2.7344923678555233E-2</v>
      </c>
      <c r="KE37" s="9"/>
      <c r="KF37" s="6" t="s">
        <v>31</v>
      </c>
      <c r="KG37" s="391">
        <v>103.12001594636614</v>
      </c>
      <c r="KH37" s="40">
        <v>1.3381534154773362</v>
      </c>
      <c r="KI37" s="391">
        <v>88.582213532640523</v>
      </c>
      <c r="KJ37" s="40">
        <v>-1.0556773730474873</v>
      </c>
      <c r="KK37" s="391">
        <v>120.68407823234513</v>
      </c>
      <c r="KL37" s="40">
        <v>13.027942188315905</v>
      </c>
      <c r="KM37" s="9"/>
      <c r="KN37" s="6" t="s">
        <v>31</v>
      </c>
      <c r="KO37" s="391">
        <v>123.48099585041406</v>
      </c>
      <c r="KP37" s="40">
        <v>13.746564832084275</v>
      </c>
      <c r="KQ37" s="391">
        <v>114.18631605015962</v>
      </c>
      <c r="KR37" s="40">
        <v>6.5604920382615006</v>
      </c>
      <c r="KS37" s="391">
        <v>110.06041753292567</v>
      </c>
      <c r="KT37" s="40">
        <v>6.7487165174978401</v>
      </c>
      <c r="KU37" s="9"/>
      <c r="KV37" s="6" t="s">
        <v>31</v>
      </c>
      <c r="KW37" s="391">
        <v>110.70556689842323</v>
      </c>
      <c r="KX37" s="40">
        <v>8.591294396522926</v>
      </c>
      <c r="KY37" s="391">
        <v>114.56301201747806</v>
      </c>
      <c r="KZ37" s="40">
        <v>1.7406392524871137</v>
      </c>
      <c r="LA37" s="391">
        <v>107.4169138234498</v>
      </c>
      <c r="LB37" s="40">
        <v>-2.8589863986768336</v>
      </c>
      <c r="LC37" s="9"/>
      <c r="LD37" s="6" t="s">
        <v>31</v>
      </c>
      <c r="LE37" s="391">
        <v>151.73788994842667</v>
      </c>
      <c r="LF37" s="40">
        <v>6.2015131500401424</v>
      </c>
      <c r="LG37" s="391">
        <v>113.00052590222784</v>
      </c>
      <c r="LH37" s="40">
        <v>14.171545386070974</v>
      </c>
      <c r="LI37" s="391">
        <v>110.13558584555045</v>
      </c>
      <c r="LJ37" s="40">
        <v>13.669963923821797</v>
      </c>
      <c r="LK37" s="9"/>
      <c r="LL37" s="6" t="s">
        <v>31</v>
      </c>
      <c r="LM37" s="391">
        <v>104.49671957200177</v>
      </c>
      <c r="LN37" s="40">
        <v>13.736688114417021</v>
      </c>
      <c r="LO37" s="391">
        <v>100.72962169447879</v>
      </c>
      <c r="LP37" s="40">
        <v>14.528817104700494</v>
      </c>
      <c r="LQ37" s="391">
        <v>91.762291123914807</v>
      </c>
      <c r="LR37" s="40">
        <v>14.006474357360645</v>
      </c>
      <c r="LS37" s="9"/>
      <c r="LT37" s="6" t="s">
        <v>31</v>
      </c>
      <c r="LU37" s="391">
        <v>98.937611248005354</v>
      </c>
      <c r="LV37" s="40">
        <v>-2.963654220304818</v>
      </c>
      <c r="LW37" s="391">
        <v>108.11991173393204</v>
      </c>
      <c r="LX37" s="40">
        <v>-1.4080174588451655</v>
      </c>
      <c r="LY37" s="391">
        <v>72.390724884849121</v>
      </c>
      <c r="LZ37" s="40">
        <v>-9.9755946830099305</v>
      </c>
      <c r="MA37" s="9"/>
      <c r="MB37" s="6" t="s">
        <v>31</v>
      </c>
      <c r="MC37" s="391">
        <v>130.81534367043426</v>
      </c>
      <c r="MD37" s="40">
        <v>10.325661767056516</v>
      </c>
      <c r="ME37" s="391">
        <v>99.409083736779579</v>
      </c>
      <c r="MF37" s="40">
        <v>16.393175975060359</v>
      </c>
      <c r="MG37" s="391">
        <v>110.56313709443373</v>
      </c>
      <c r="MH37" s="40">
        <v>-2.9509439592418403</v>
      </c>
      <c r="MI37" s="9"/>
      <c r="MJ37" s="6" t="s">
        <v>31</v>
      </c>
      <c r="MK37" s="391">
        <v>91.334752380368812</v>
      </c>
      <c r="ML37" s="40">
        <v>1.6645482457967091</v>
      </c>
      <c r="MM37" s="391">
        <v>115.45007155735867</v>
      </c>
      <c r="MN37" s="40">
        <v>-3.410734921911029</v>
      </c>
      <c r="MO37" s="391">
        <v>121.28524164482555</v>
      </c>
      <c r="MP37" s="40">
        <v>8.0598024259175105</v>
      </c>
    </row>
    <row r="38" spans="1:354" ht="15" hidden="1" customHeight="1">
      <c r="A38" s="9"/>
      <c r="B38" s="6"/>
      <c r="C38" s="390"/>
      <c r="D38" s="390"/>
      <c r="E38" s="390"/>
      <c r="F38" s="390"/>
      <c r="G38" s="390"/>
      <c r="H38" s="390"/>
      <c r="I38" s="9"/>
      <c r="J38" s="6"/>
      <c r="K38" s="390"/>
      <c r="L38" s="390"/>
      <c r="M38" s="390"/>
      <c r="N38" s="390"/>
      <c r="O38" s="390"/>
      <c r="P38" s="390"/>
      <c r="Q38" s="9"/>
      <c r="R38" s="6"/>
      <c r="S38" s="390"/>
      <c r="T38" s="390"/>
      <c r="U38" s="390"/>
      <c r="V38" s="390"/>
      <c r="W38" s="390"/>
      <c r="X38" s="390"/>
      <c r="Y38" s="9"/>
      <c r="Z38" s="6"/>
      <c r="AA38" s="390"/>
      <c r="AB38" s="390"/>
      <c r="AC38" s="390"/>
      <c r="AD38" s="390"/>
      <c r="AE38" s="390"/>
      <c r="AF38" s="390"/>
      <c r="AG38" s="9"/>
      <c r="AH38" s="6"/>
      <c r="AI38" s="390"/>
      <c r="AJ38" s="390"/>
      <c r="AK38" s="390"/>
      <c r="AL38" s="390"/>
      <c r="AM38" s="390"/>
      <c r="AN38" s="390"/>
      <c r="AO38" s="9"/>
      <c r="AP38" s="6"/>
      <c r="AQ38" s="390"/>
      <c r="AR38" s="390"/>
      <c r="AS38" s="390"/>
      <c r="AT38" s="390"/>
      <c r="AU38" s="390"/>
      <c r="AV38" s="390"/>
      <c r="AW38" s="9"/>
      <c r="AX38" s="6"/>
      <c r="AY38" s="390"/>
      <c r="AZ38" s="390"/>
      <c r="BA38" s="390"/>
      <c r="BB38" s="390"/>
      <c r="BC38" s="390"/>
      <c r="BD38" s="390"/>
      <c r="BE38" s="9"/>
      <c r="BF38" s="6"/>
      <c r="BG38" s="390"/>
      <c r="BH38" s="390"/>
      <c r="BI38" s="390"/>
      <c r="BJ38" s="390"/>
      <c r="BK38" s="390"/>
      <c r="BL38" s="390"/>
      <c r="BM38" s="9"/>
      <c r="BN38" s="6"/>
      <c r="BO38" s="390"/>
      <c r="BP38" s="390"/>
      <c r="BQ38" s="390"/>
      <c r="BR38" s="390"/>
      <c r="BS38" s="390"/>
      <c r="BT38" s="390"/>
      <c r="BU38" s="9"/>
      <c r="BV38" s="6"/>
      <c r="BW38" s="390"/>
      <c r="BX38" s="390"/>
      <c r="BY38" s="390"/>
      <c r="BZ38" s="390"/>
      <c r="CA38" s="390"/>
      <c r="CB38" s="390"/>
      <c r="CC38" s="9"/>
      <c r="CD38" s="6"/>
      <c r="CE38" s="390"/>
      <c r="CF38" s="390"/>
      <c r="CG38" s="390"/>
      <c r="CH38" s="390"/>
      <c r="CI38" s="390"/>
      <c r="CJ38" s="390"/>
      <c r="CK38" s="9"/>
      <c r="CL38" s="6"/>
      <c r="CM38" s="390"/>
      <c r="CN38" s="390"/>
      <c r="CO38" s="390"/>
      <c r="CP38" s="390"/>
      <c r="CQ38" s="390"/>
      <c r="CR38" s="390"/>
      <c r="CS38" s="9"/>
      <c r="CT38" s="6"/>
      <c r="CU38" s="390"/>
      <c r="CV38" s="390"/>
      <c r="CW38" s="390"/>
      <c r="CX38" s="390"/>
      <c r="CY38" s="390"/>
      <c r="CZ38" s="390"/>
      <c r="DA38" s="9"/>
      <c r="DB38" s="6"/>
      <c r="DC38" s="390"/>
      <c r="DD38" s="390"/>
      <c r="DE38" s="390"/>
      <c r="DF38" s="390"/>
      <c r="DG38" s="390"/>
      <c r="DH38" s="390"/>
      <c r="DI38" s="9"/>
      <c r="DJ38" s="6"/>
      <c r="DK38" s="390"/>
      <c r="DL38" s="390"/>
      <c r="DM38" s="390"/>
      <c r="DN38" s="390"/>
      <c r="DO38" s="390"/>
      <c r="DP38" s="390"/>
      <c r="DQ38" s="9"/>
      <c r="DR38" s="6"/>
      <c r="DS38" s="390"/>
      <c r="DT38" s="390"/>
      <c r="DU38" s="390"/>
      <c r="DV38" s="390"/>
      <c r="DW38" s="390"/>
      <c r="DX38" s="390"/>
      <c r="DY38" s="9"/>
      <c r="DZ38" s="6"/>
      <c r="EA38" s="390"/>
      <c r="EB38" s="390"/>
      <c r="EC38" s="390"/>
      <c r="ED38" s="390"/>
      <c r="EE38" s="390"/>
      <c r="EF38" s="390"/>
      <c r="EG38" s="9"/>
      <c r="EH38" s="6"/>
      <c r="EI38" s="390"/>
      <c r="EJ38" s="390"/>
      <c r="EK38" s="390"/>
      <c r="EL38" s="390"/>
      <c r="EM38" s="390"/>
      <c r="EN38" s="390"/>
      <c r="EO38" s="9"/>
      <c r="EP38" s="6"/>
      <c r="EQ38" s="390"/>
      <c r="ER38" s="390"/>
      <c r="ES38" s="390"/>
      <c r="ET38" s="390"/>
      <c r="EU38" s="390"/>
      <c r="EV38" s="390"/>
      <c r="EW38" s="9"/>
      <c r="EX38" s="6"/>
      <c r="EY38" s="390"/>
      <c r="EZ38" s="390"/>
      <c r="FA38" s="390"/>
      <c r="FB38" s="390"/>
      <c r="FC38" s="390"/>
      <c r="FD38" s="390"/>
      <c r="FE38" s="9"/>
      <c r="FF38" s="6"/>
      <c r="FG38" s="390"/>
      <c r="FH38" s="390"/>
      <c r="FI38" s="390"/>
      <c r="FJ38" s="390"/>
      <c r="FK38" s="390"/>
      <c r="FL38" s="390"/>
      <c r="FM38" s="9"/>
      <c r="FN38" s="6"/>
      <c r="FO38" s="390"/>
      <c r="FP38" s="390"/>
      <c r="FQ38" s="390"/>
      <c r="FR38" s="390"/>
      <c r="FS38" s="390"/>
      <c r="FT38" s="390"/>
      <c r="FU38" s="9"/>
      <c r="FV38" s="6"/>
      <c r="FW38" s="390"/>
      <c r="FX38" s="390"/>
      <c r="FY38" s="390"/>
      <c r="FZ38" s="390"/>
      <c r="GA38" s="390"/>
      <c r="GB38" s="390"/>
      <c r="GC38" s="9"/>
      <c r="GD38" s="6"/>
      <c r="GE38" s="390"/>
      <c r="GF38" s="390"/>
      <c r="GG38" s="390"/>
      <c r="GH38" s="390"/>
      <c r="GI38" s="390"/>
      <c r="GJ38" s="390"/>
      <c r="GK38" s="9"/>
      <c r="GL38" s="6"/>
      <c r="GM38" s="390"/>
      <c r="GN38" s="390"/>
      <c r="GO38" s="390"/>
      <c r="GP38" s="390"/>
      <c r="GQ38" s="390"/>
      <c r="GR38" s="390"/>
      <c r="GS38" s="9"/>
      <c r="GT38" s="6"/>
      <c r="GU38" s="390"/>
      <c r="GV38" s="390"/>
      <c r="GW38" s="390"/>
      <c r="GX38" s="390"/>
      <c r="GY38" s="390"/>
      <c r="GZ38" s="390"/>
      <c r="HA38" s="9"/>
      <c r="HB38" s="6"/>
      <c r="HC38" s="390"/>
      <c r="HD38" s="390"/>
      <c r="HE38" s="390"/>
      <c r="HF38" s="390"/>
      <c r="HG38" s="390"/>
      <c r="HH38" s="390"/>
      <c r="HI38" s="9"/>
      <c r="HJ38" s="6"/>
      <c r="HK38" s="390"/>
      <c r="HL38" s="390"/>
      <c r="HM38" s="390"/>
      <c r="HN38" s="390"/>
      <c r="HO38" s="390"/>
      <c r="HP38" s="390"/>
      <c r="HQ38" s="9"/>
      <c r="HR38" s="6"/>
      <c r="HS38" s="390"/>
      <c r="HT38" s="390"/>
      <c r="HU38" s="390"/>
      <c r="HV38" s="390"/>
      <c r="HW38" s="390"/>
      <c r="HX38" s="390"/>
      <c r="HY38" s="9"/>
      <c r="HZ38" s="6"/>
      <c r="IA38" s="390"/>
      <c r="IB38" s="390"/>
      <c r="IC38" s="390"/>
      <c r="ID38" s="390"/>
      <c r="IE38" s="390"/>
      <c r="IF38" s="390"/>
      <c r="IG38" s="9"/>
      <c r="IH38" s="6"/>
      <c r="II38" s="390"/>
      <c r="IJ38" s="390"/>
      <c r="IK38" s="390"/>
      <c r="IL38" s="390"/>
      <c r="IM38" s="390"/>
      <c r="IN38" s="390"/>
      <c r="IO38" s="390"/>
      <c r="IP38" s="390"/>
      <c r="IQ38" s="9"/>
      <c r="IR38" s="6"/>
      <c r="IS38" s="390"/>
      <c r="IT38" s="390"/>
      <c r="IU38" s="390"/>
      <c r="IV38" s="390"/>
      <c r="IW38" s="390"/>
      <c r="IX38" s="390"/>
      <c r="IY38" s="9"/>
      <c r="IZ38" s="6"/>
      <c r="JA38" s="390"/>
      <c r="JB38" s="390"/>
      <c r="JC38" s="390"/>
      <c r="JD38" s="390"/>
      <c r="JE38" s="390"/>
      <c r="JF38" s="390"/>
      <c r="JG38" s="9"/>
      <c r="JH38" s="6"/>
      <c r="JI38" s="390"/>
      <c r="JJ38" s="390"/>
      <c r="JK38" s="390"/>
      <c r="JL38" s="390"/>
      <c r="JM38" s="390"/>
      <c r="JN38" s="390"/>
      <c r="JO38" s="9"/>
      <c r="JP38" s="6"/>
      <c r="JQ38" s="390"/>
      <c r="JR38" s="390"/>
      <c r="JS38" s="390"/>
      <c r="JT38" s="390"/>
      <c r="JU38" s="390"/>
      <c r="JV38" s="390"/>
      <c r="JW38" s="9"/>
      <c r="JX38" s="6"/>
      <c r="JY38" s="390"/>
      <c r="JZ38" s="390"/>
      <c r="KA38" s="390"/>
      <c r="KB38" s="390"/>
      <c r="KC38" s="390"/>
      <c r="KD38" s="390"/>
      <c r="KE38" s="9"/>
      <c r="KF38" s="6"/>
      <c r="KG38" s="390"/>
      <c r="KH38" s="390"/>
      <c r="KI38" s="390"/>
      <c r="KJ38" s="390"/>
      <c r="KK38" s="390"/>
      <c r="KL38" s="390"/>
      <c r="KM38" s="9"/>
      <c r="KN38" s="6"/>
      <c r="KO38" s="390"/>
      <c r="KP38" s="390"/>
      <c r="KQ38" s="390"/>
      <c r="KR38" s="390"/>
      <c r="KS38" s="390"/>
      <c r="KT38" s="390"/>
      <c r="KU38" s="9"/>
      <c r="KV38" s="6"/>
      <c r="KW38" s="390"/>
      <c r="KX38" s="390"/>
      <c r="KY38" s="390"/>
      <c r="KZ38" s="390"/>
      <c r="LA38" s="390"/>
      <c r="LB38" s="390"/>
      <c r="LC38" s="9"/>
      <c r="LD38" s="6"/>
      <c r="LE38" s="390"/>
      <c r="LF38" s="390"/>
      <c r="LG38" s="390"/>
      <c r="LH38" s="390"/>
      <c r="LI38" s="390"/>
      <c r="LJ38" s="390"/>
      <c r="LK38" s="9"/>
      <c r="LL38" s="6"/>
      <c r="LM38" s="390"/>
      <c r="LN38" s="390"/>
      <c r="LO38" s="390"/>
      <c r="LP38" s="390"/>
      <c r="LQ38" s="390"/>
      <c r="LR38" s="390"/>
      <c r="LS38" s="9"/>
      <c r="LT38" s="6"/>
      <c r="LU38" s="390"/>
      <c r="LV38" s="390"/>
      <c r="LW38" s="390"/>
      <c r="LX38" s="390"/>
      <c r="LY38" s="390"/>
      <c r="LZ38" s="390"/>
      <c r="MA38" s="9"/>
      <c r="MB38" s="6"/>
      <c r="MC38" s="390"/>
      <c r="MD38" s="390"/>
      <c r="ME38" s="390"/>
      <c r="MF38" s="390"/>
      <c r="MG38" s="390"/>
      <c r="MH38" s="390"/>
      <c r="MI38" s="9"/>
      <c r="MJ38" s="6"/>
      <c r="MK38" s="390"/>
      <c r="ML38" s="390"/>
      <c r="MM38" s="390"/>
      <c r="MN38" s="390"/>
      <c r="MO38" s="390"/>
      <c r="MP38" s="390"/>
    </row>
    <row r="39" spans="1:354" ht="15" hidden="1" customHeight="1">
      <c r="A39" s="9">
        <v>2018</v>
      </c>
      <c r="B39" s="6" t="s">
        <v>28</v>
      </c>
      <c r="C39" s="391">
        <v>102.55805346735123</v>
      </c>
      <c r="D39" s="40">
        <v>-2.2637568431931498</v>
      </c>
      <c r="E39" s="391">
        <v>102.05881916036651</v>
      </c>
      <c r="F39" s="40">
        <v>-0.6179912647781407</v>
      </c>
      <c r="G39" s="391">
        <v>103.03011047443795</v>
      </c>
      <c r="H39" s="40">
        <v>-3.7562711191152829</v>
      </c>
      <c r="I39" s="9">
        <v>2018</v>
      </c>
      <c r="J39" s="6" t="s">
        <v>28</v>
      </c>
      <c r="K39" s="391">
        <v>90.243814707595376</v>
      </c>
      <c r="L39" s="40">
        <v>12.602552966458603</v>
      </c>
      <c r="M39" s="391">
        <v>121.42505983049045</v>
      </c>
      <c r="N39" s="40">
        <v>20.596960700348063</v>
      </c>
      <c r="O39" s="391">
        <v>98.937547995733325</v>
      </c>
      <c r="P39" s="40">
        <v>21.63655005704544</v>
      </c>
      <c r="Q39" s="9">
        <v>2018</v>
      </c>
      <c r="R39" s="6" t="s">
        <v>28</v>
      </c>
      <c r="S39" s="391">
        <v>110.39171057981891</v>
      </c>
      <c r="T39" s="40">
        <v>2.4751626789912393</v>
      </c>
      <c r="U39" s="391">
        <v>114.32905333730554</v>
      </c>
      <c r="V39" s="40">
        <v>2.9138491856349162</v>
      </c>
      <c r="W39" s="391">
        <v>111.00370692090833</v>
      </c>
      <c r="X39" s="40">
        <v>-0.38226780937303317</v>
      </c>
      <c r="Y39" s="9">
        <v>2018</v>
      </c>
      <c r="Z39" s="6" t="s">
        <v>28</v>
      </c>
      <c r="AA39" s="391">
        <v>100.64183965645077</v>
      </c>
      <c r="AB39" s="40">
        <v>0.76578156777912909</v>
      </c>
      <c r="AC39" s="391">
        <v>128.77061491856526</v>
      </c>
      <c r="AD39" s="40">
        <v>4.4529286090843527</v>
      </c>
      <c r="AE39" s="391">
        <v>107.16706366635866</v>
      </c>
      <c r="AF39" s="40">
        <v>6.2518807997369379</v>
      </c>
      <c r="AG39" s="9">
        <v>2018</v>
      </c>
      <c r="AH39" s="6" t="s">
        <v>28</v>
      </c>
      <c r="AI39" s="391">
        <v>128.0715508784034</v>
      </c>
      <c r="AJ39" s="40">
        <v>7.8566904348099058</v>
      </c>
      <c r="AK39" s="391">
        <v>119.8912268601584</v>
      </c>
      <c r="AL39" s="40">
        <v>0.61111826670894231</v>
      </c>
      <c r="AM39" s="391">
        <v>110.55861210696374</v>
      </c>
      <c r="AN39" s="40">
        <v>-1.1840201635956475</v>
      </c>
      <c r="AO39" s="9">
        <v>2018</v>
      </c>
      <c r="AP39" s="6" t="s">
        <v>28</v>
      </c>
      <c r="AQ39" s="391">
        <v>129.70843477116856</v>
      </c>
      <c r="AR39" s="40">
        <v>20.282310999198089</v>
      </c>
      <c r="AS39" s="391">
        <v>102.60854213863887</v>
      </c>
      <c r="AT39" s="40">
        <v>1.1855362143444665</v>
      </c>
      <c r="AU39" s="391">
        <v>109.01293323305983</v>
      </c>
      <c r="AV39" s="40">
        <v>7.5810297273882838</v>
      </c>
      <c r="AW39" s="9">
        <v>2018</v>
      </c>
      <c r="AX39" s="6" t="s">
        <v>28</v>
      </c>
      <c r="AY39" s="391">
        <v>118.35719445115035</v>
      </c>
      <c r="AZ39" s="40">
        <v>9.6096163367056562</v>
      </c>
      <c r="BA39" s="391">
        <v>120.44742946478429</v>
      </c>
      <c r="BB39" s="40">
        <v>3.7523008879080351</v>
      </c>
      <c r="BC39" s="391">
        <v>113.79186134029787</v>
      </c>
      <c r="BD39" s="40">
        <v>-2.8637650748652277</v>
      </c>
      <c r="BE39" s="9">
        <v>2018</v>
      </c>
      <c r="BF39" s="6" t="s">
        <v>28</v>
      </c>
      <c r="BG39" s="391">
        <v>107.33470287112738</v>
      </c>
      <c r="BH39" s="40">
        <v>5.4841591065350315</v>
      </c>
      <c r="BI39" s="391">
        <v>108.70059732443774</v>
      </c>
      <c r="BJ39" s="40">
        <v>1.7764089676705481</v>
      </c>
      <c r="BK39" s="391">
        <v>124.05751998844146</v>
      </c>
      <c r="BL39" s="40">
        <v>4.0099490155284059</v>
      </c>
      <c r="BM39" s="9">
        <v>2018</v>
      </c>
      <c r="BN39" s="6" t="s">
        <v>28</v>
      </c>
      <c r="BO39" s="391">
        <v>118.86351909297385</v>
      </c>
      <c r="BP39" s="40">
        <v>6.0968813590404949</v>
      </c>
      <c r="BQ39" s="391">
        <v>116.0177768675796</v>
      </c>
      <c r="BR39" s="40">
        <v>1.755044476345418</v>
      </c>
      <c r="BS39" s="391">
        <v>110.84210359387367</v>
      </c>
      <c r="BT39" s="40">
        <v>2.7530416454083024</v>
      </c>
      <c r="BU39" s="9">
        <v>2018</v>
      </c>
      <c r="BV39" s="6" t="s">
        <v>28</v>
      </c>
      <c r="BW39" s="391">
        <v>113.64330352249608</v>
      </c>
      <c r="BX39" s="40">
        <v>2.8970759052090642</v>
      </c>
      <c r="BY39" s="391">
        <v>109.96919858000018</v>
      </c>
      <c r="BZ39" s="40">
        <v>-0.22935658942844839</v>
      </c>
      <c r="CA39" s="391">
        <v>110.25764089167876</v>
      </c>
      <c r="CB39" s="40">
        <v>9.5753517017492129</v>
      </c>
      <c r="CC39" s="9">
        <v>2018</v>
      </c>
      <c r="CD39" s="6" t="s">
        <v>28</v>
      </c>
      <c r="CE39" s="391">
        <v>107.63175196196939</v>
      </c>
      <c r="CF39" s="40">
        <v>1.8928092995225967</v>
      </c>
      <c r="CG39" s="391">
        <v>109.38611039491849</v>
      </c>
      <c r="CH39" s="40">
        <v>8.4254608121230774</v>
      </c>
      <c r="CI39" s="391">
        <v>120.33251343696433</v>
      </c>
      <c r="CJ39" s="40">
        <v>9.574822603191663</v>
      </c>
      <c r="CK39" s="9">
        <v>2018</v>
      </c>
      <c r="CL39" s="6" t="s">
        <v>28</v>
      </c>
      <c r="CM39" s="391">
        <v>138.06651018766823</v>
      </c>
      <c r="CN39" s="40">
        <v>6.3047707753955251</v>
      </c>
      <c r="CO39" s="391">
        <v>110.71059335213091</v>
      </c>
      <c r="CP39" s="40">
        <v>-0.99125072471501596</v>
      </c>
      <c r="CQ39" s="391">
        <v>117.1612158221994</v>
      </c>
      <c r="CR39" s="40">
        <v>5.2894763938693217</v>
      </c>
      <c r="CS39" s="9">
        <v>2018</v>
      </c>
      <c r="CT39" s="6" t="s">
        <v>28</v>
      </c>
      <c r="CU39" s="391">
        <v>141.34141054228775</v>
      </c>
      <c r="CV39" s="40">
        <v>6.0638627118937904</v>
      </c>
      <c r="CW39" s="391">
        <v>86.872546253497717</v>
      </c>
      <c r="CX39" s="40">
        <v>1.670322842087387</v>
      </c>
      <c r="CY39" s="391">
        <v>114.0657043446442</v>
      </c>
      <c r="CZ39" s="40">
        <v>2.3864787173554731</v>
      </c>
      <c r="DA39" s="9">
        <v>2018</v>
      </c>
      <c r="DB39" s="6" t="s">
        <v>28</v>
      </c>
      <c r="DC39" s="391">
        <v>93.790816172582879</v>
      </c>
      <c r="DD39" s="40">
        <v>17.514188917230243</v>
      </c>
      <c r="DE39" s="391">
        <v>229.1076501682079</v>
      </c>
      <c r="DF39" s="40">
        <v>23.786436446463426</v>
      </c>
      <c r="DG39" s="391">
        <v>116.9065177881339</v>
      </c>
      <c r="DH39" s="40">
        <v>0.95612334106749586</v>
      </c>
      <c r="DI39" s="9">
        <v>2018</v>
      </c>
      <c r="DJ39" s="6" t="s">
        <v>28</v>
      </c>
      <c r="DK39" s="391">
        <v>114.62484175745594</v>
      </c>
      <c r="DL39" s="40">
        <v>5.2315250589443707</v>
      </c>
      <c r="DM39" s="391">
        <v>92.015937595857622</v>
      </c>
      <c r="DN39" s="40">
        <v>4.2846829265573234</v>
      </c>
      <c r="DO39" s="391">
        <v>121.43858226708005</v>
      </c>
      <c r="DP39" s="40">
        <v>6.2442394376385693</v>
      </c>
      <c r="DQ39" s="9">
        <v>2018</v>
      </c>
      <c r="DR39" s="6" t="s">
        <v>28</v>
      </c>
      <c r="DS39" s="391">
        <v>109.05809768426127</v>
      </c>
      <c r="DT39" s="40">
        <v>3.6913776167440062</v>
      </c>
      <c r="DU39" s="391">
        <v>103.87950387559435</v>
      </c>
      <c r="DV39" s="40">
        <v>3.3836071731869737</v>
      </c>
      <c r="DW39" s="391">
        <v>119.0713618777408</v>
      </c>
      <c r="DX39" s="40">
        <v>5.1780435162066709</v>
      </c>
      <c r="DY39" s="9">
        <v>2018</v>
      </c>
      <c r="DZ39" s="6" t="s">
        <v>28</v>
      </c>
      <c r="EA39" s="391">
        <v>113.44526323105231</v>
      </c>
      <c r="EB39" s="40">
        <v>4.3050147854070957</v>
      </c>
      <c r="EC39" s="391">
        <v>104.67104277603998</v>
      </c>
      <c r="ED39" s="40">
        <v>6.5343281758353271</v>
      </c>
      <c r="EE39" s="391">
        <v>114.4832396051119</v>
      </c>
      <c r="EF39" s="40">
        <v>8.3533305198363763</v>
      </c>
      <c r="EG39" s="9">
        <v>2018</v>
      </c>
      <c r="EH39" s="6" t="s">
        <v>28</v>
      </c>
      <c r="EI39" s="391">
        <v>115.40417456900389</v>
      </c>
      <c r="EJ39" s="40">
        <v>18.442622648684818</v>
      </c>
      <c r="EK39" s="391">
        <v>108.47850859255895</v>
      </c>
      <c r="EL39" s="40">
        <v>13.053795704729339</v>
      </c>
      <c r="EM39" s="391">
        <v>112.43676221084478</v>
      </c>
      <c r="EN39" s="40">
        <v>2.1245641392746251</v>
      </c>
      <c r="EO39" s="9">
        <v>2018</v>
      </c>
      <c r="EP39" s="6" t="s">
        <v>28</v>
      </c>
      <c r="EQ39" s="391">
        <v>112.90455280072922</v>
      </c>
      <c r="ER39" s="40">
        <v>1.7310882721692735</v>
      </c>
      <c r="ES39" s="391">
        <v>113.50358740377533</v>
      </c>
      <c r="ET39" s="40">
        <v>5.9606051268144853</v>
      </c>
      <c r="EU39" s="391">
        <v>114.14116897397253</v>
      </c>
      <c r="EV39" s="40">
        <v>2.7814234495800747</v>
      </c>
      <c r="EW39" s="9">
        <v>2018</v>
      </c>
      <c r="EX39" s="6" t="s">
        <v>28</v>
      </c>
      <c r="EY39" s="391">
        <v>107.37106495192029</v>
      </c>
      <c r="EZ39" s="40">
        <v>-3.7896556892718678</v>
      </c>
      <c r="FA39" s="391">
        <v>107.04059678825233</v>
      </c>
      <c r="FB39" s="40">
        <v>2.7550271236806907</v>
      </c>
      <c r="FC39" s="391">
        <v>108.63278046029626</v>
      </c>
      <c r="FD39" s="40">
        <v>5.6602066466375334</v>
      </c>
      <c r="FE39" s="9">
        <v>2018</v>
      </c>
      <c r="FF39" s="6" t="s">
        <v>28</v>
      </c>
      <c r="FG39" s="391">
        <v>112.16995170540008</v>
      </c>
      <c r="FH39" s="40">
        <v>7.1073445528678576</v>
      </c>
      <c r="FI39" s="391">
        <v>102.93207958089199</v>
      </c>
      <c r="FJ39" s="40">
        <v>10.048552652414799</v>
      </c>
      <c r="FK39" s="391">
        <v>102.56199134577962</v>
      </c>
      <c r="FL39" s="40">
        <v>13.022195543313259</v>
      </c>
      <c r="FM39" s="9">
        <v>2018</v>
      </c>
      <c r="FN39" s="6" t="s">
        <v>28</v>
      </c>
      <c r="FO39" s="391">
        <v>100.25768904291543</v>
      </c>
      <c r="FP39" s="40">
        <v>4.01757775344322</v>
      </c>
      <c r="FQ39" s="391">
        <v>111.82733106365419</v>
      </c>
      <c r="FR39" s="40">
        <v>-0.19337843735122817</v>
      </c>
      <c r="FS39" s="391">
        <v>110.67436617113013</v>
      </c>
      <c r="FT39" s="40">
        <v>5.8173498146382343</v>
      </c>
      <c r="FU39" s="9">
        <v>2018</v>
      </c>
      <c r="FV39" s="6" t="s">
        <v>28</v>
      </c>
      <c r="FW39" s="391">
        <v>110.66856116790616</v>
      </c>
      <c r="FX39" s="40">
        <v>5.5252599957150323</v>
      </c>
      <c r="FY39" s="391">
        <v>101.32037271602088</v>
      </c>
      <c r="FZ39" s="40">
        <v>5.9282516633778215</v>
      </c>
      <c r="GA39" s="391">
        <v>102.36176575487075</v>
      </c>
      <c r="GB39" s="40">
        <v>0.5333983502082873</v>
      </c>
      <c r="GC39" s="9">
        <v>2018</v>
      </c>
      <c r="GD39" s="6" t="s">
        <v>28</v>
      </c>
      <c r="GE39" s="391">
        <v>109.41354794230688</v>
      </c>
      <c r="GF39" s="40">
        <v>2.2977186341176576</v>
      </c>
      <c r="GG39" s="391">
        <v>111.0276553350471</v>
      </c>
      <c r="GH39" s="40">
        <v>10.070045935409027</v>
      </c>
      <c r="GI39" s="391">
        <v>98.666761908812248</v>
      </c>
      <c r="GJ39" s="40">
        <v>7.8623902160294818</v>
      </c>
      <c r="GK39" s="9">
        <v>2018</v>
      </c>
      <c r="GL39" s="6" t="s">
        <v>28</v>
      </c>
      <c r="GM39" s="391">
        <v>101.31110966787327</v>
      </c>
      <c r="GN39" s="40">
        <v>3.6321238005939023</v>
      </c>
      <c r="GO39" s="391">
        <v>117.17859247850608</v>
      </c>
      <c r="GP39" s="40">
        <v>6.9801726224115725</v>
      </c>
      <c r="GQ39" s="391">
        <v>124.2178568196541</v>
      </c>
      <c r="GR39" s="40">
        <v>8.5399802695815339</v>
      </c>
      <c r="GS39" s="9">
        <v>2018</v>
      </c>
      <c r="GT39" s="6" t="s">
        <v>28</v>
      </c>
      <c r="GU39" s="391">
        <v>120.12520055767396</v>
      </c>
      <c r="GV39" s="40">
        <v>-3.1849572784045677</v>
      </c>
      <c r="GW39" s="391">
        <v>105.19275754010044</v>
      </c>
      <c r="GX39" s="40">
        <v>3.9313770605094049</v>
      </c>
      <c r="GY39" s="391">
        <v>108.82140336735689</v>
      </c>
      <c r="GZ39" s="40">
        <v>10.66358314816334</v>
      </c>
      <c r="HA39" s="9">
        <v>2018</v>
      </c>
      <c r="HB39" s="6" t="s">
        <v>28</v>
      </c>
      <c r="HC39" s="391">
        <v>114.66637725492875</v>
      </c>
      <c r="HD39" s="40">
        <v>15.226763414333803</v>
      </c>
      <c r="HE39" s="391">
        <v>99.925124656448773</v>
      </c>
      <c r="HF39" s="40">
        <v>1.7788569035181752</v>
      </c>
      <c r="HG39" s="391">
        <v>102.00473192938755</v>
      </c>
      <c r="HH39" s="40">
        <v>7.1680905311798</v>
      </c>
      <c r="HI39" s="9">
        <v>2018</v>
      </c>
      <c r="HJ39" s="6" t="s">
        <v>28</v>
      </c>
      <c r="HK39" s="391">
        <v>96.003766271005148</v>
      </c>
      <c r="HL39" s="40">
        <v>1.5608367202128051</v>
      </c>
      <c r="HM39" s="391">
        <v>133.68363312479872</v>
      </c>
      <c r="HN39" s="40">
        <v>10.693971221673436</v>
      </c>
      <c r="HO39" s="391">
        <v>96.783498516814731</v>
      </c>
      <c r="HP39" s="40">
        <v>1.9066873803845965</v>
      </c>
      <c r="HQ39" s="9">
        <v>2018</v>
      </c>
      <c r="HR39" s="6" t="s">
        <v>28</v>
      </c>
      <c r="HS39" s="391">
        <v>109.7283598829495</v>
      </c>
      <c r="HT39" s="40">
        <v>10.593941800776932</v>
      </c>
      <c r="HU39" s="391">
        <v>106.62490832736303</v>
      </c>
      <c r="HV39" s="40">
        <v>1.4888937128671813</v>
      </c>
      <c r="HW39" s="391">
        <v>107.69198364519241</v>
      </c>
      <c r="HX39" s="40">
        <v>20.915731044674857</v>
      </c>
      <c r="HY39" s="9">
        <v>2018</v>
      </c>
      <c r="HZ39" s="6" t="s">
        <v>28</v>
      </c>
      <c r="IA39" s="391">
        <v>119.12536365122766</v>
      </c>
      <c r="IB39" s="40">
        <v>5.4399598019941635</v>
      </c>
      <c r="IC39" s="391">
        <v>100.00425142789112</v>
      </c>
      <c r="ID39" s="40">
        <v>7.884937091675198</v>
      </c>
      <c r="IE39" s="391">
        <v>104.91126592535799</v>
      </c>
      <c r="IF39" s="40">
        <v>14.567387210772623</v>
      </c>
      <c r="IG39" s="9">
        <v>2018</v>
      </c>
      <c r="IH39" s="6" t="s">
        <v>28</v>
      </c>
      <c r="II39" s="391">
        <v>114.00756805258652</v>
      </c>
      <c r="IJ39" s="40">
        <v>8.3564195832545209</v>
      </c>
      <c r="IK39" s="391">
        <v>93.405425254240356</v>
      </c>
      <c r="IL39" s="40">
        <v>16.359704077635499</v>
      </c>
      <c r="IM39" s="391">
        <v>107.78150996681173</v>
      </c>
      <c r="IN39" s="40">
        <v>9.9108494909497296</v>
      </c>
      <c r="IO39" s="391">
        <v>118.28375906380052</v>
      </c>
      <c r="IP39" s="40">
        <v>2.2935692908233136</v>
      </c>
      <c r="IQ39" s="9">
        <v>2018</v>
      </c>
      <c r="IR39" s="6" t="s">
        <v>28</v>
      </c>
      <c r="IS39" s="391">
        <v>103.4878859029554</v>
      </c>
      <c r="IT39" s="40">
        <v>-2.6433136792384317</v>
      </c>
      <c r="IU39" s="391">
        <v>154.72680748324584</v>
      </c>
      <c r="IV39" s="40">
        <v>-2.7857757046888736</v>
      </c>
      <c r="IW39" s="391">
        <v>105.88202501989821</v>
      </c>
      <c r="IX39" s="40">
        <v>-0.14929065993925406</v>
      </c>
      <c r="IY39" s="9">
        <v>2018</v>
      </c>
      <c r="IZ39" s="6" t="s">
        <v>28</v>
      </c>
      <c r="JA39" s="391">
        <v>110.4617756970448</v>
      </c>
      <c r="JB39" s="40">
        <v>4.032236695161501</v>
      </c>
      <c r="JC39" s="391">
        <v>118.39457752191932</v>
      </c>
      <c r="JD39" s="40">
        <v>9.4047862368383193</v>
      </c>
      <c r="JE39" s="391">
        <v>118.00882570176718</v>
      </c>
      <c r="JF39" s="40">
        <v>3.2490323621558161</v>
      </c>
      <c r="JG39" s="9">
        <v>2018</v>
      </c>
      <c r="JH39" s="6" t="s">
        <v>28</v>
      </c>
      <c r="JI39" s="391">
        <v>116.92132617435698</v>
      </c>
      <c r="JJ39" s="40">
        <v>17.772428255886183</v>
      </c>
      <c r="JK39" s="391">
        <v>118.38100415755643</v>
      </c>
      <c r="JL39" s="40">
        <v>5.705504733303556</v>
      </c>
      <c r="JM39" s="391">
        <v>105.14721590871765</v>
      </c>
      <c r="JN39" s="40">
        <v>-14.969108876885116</v>
      </c>
      <c r="JO39" s="9">
        <v>2018</v>
      </c>
      <c r="JP39" s="6" t="s">
        <v>28</v>
      </c>
      <c r="JQ39" s="391">
        <v>122.28988276848359</v>
      </c>
      <c r="JR39" s="40">
        <v>5.9358581125891448</v>
      </c>
      <c r="JS39" s="391">
        <v>102.24070203487274</v>
      </c>
      <c r="JT39" s="40">
        <v>-5.9613490968959866</v>
      </c>
      <c r="JU39" s="391">
        <v>97.565510848056803</v>
      </c>
      <c r="JV39" s="40">
        <v>6.8340794692069551</v>
      </c>
      <c r="JW39" s="9">
        <v>2018</v>
      </c>
      <c r="JX39" s="6" t="s">
        <v>28</v>
      </c>
      <c r="JY39" s="391">
        <v>99.868528272938036</v>
      </c>
      <c r="JZ39" s="40">
        <v>5.6191382889786183</v>
      </c>
      <c r="KA39" s="391">
        <v>100.18370937489296</v>
      </c>
      <c r="KB39" s="40">
        <v>6.9736857910003778</v>
      </c>
      <c r="KC39" s="391">
        <v>113.60368565621364</v>
      </c>
      <c r="KD39" s="40">
        <v>15.361018504769632</v>
      </c>
      <c r="KE39" s="9">
        <v>2018</v>
      </c>
      <c r="KF39" s="6" t="s">
        <v>28</v>
      </c>
      <c r="KG39" s="391">
        <v>118.20862963734642</v>
      </c>
      <c r="KH39" s="40">
        <v>-3.5459404639468062</v>
      </c>
      <c r="KI39" s="391">
        <v>125.14260651969711</v>
      </c>
      <c r="KJ39" s="40">
        <v>-2.9322878619818766</v>
      </c>
      <c r="KK39" s="391">
        <v>122.54457376846555</v>
      </c>
      <c r="KL39" s="40">
        <v>28.875361089730063</v>
      </c>
      <c r="KM39" s="9">
        <v>2018</v>
      </c>
      <c r="KN39" s="6" t="s">
        <v>28</v>
      </c>
      <c r="KO39" s="391">
        <v>112.10431031714647</v>
      </c>
      <c r="KP39" s="40">
        <v>20.735272497052421</v>
      </c>
      <c r="KQ39" s="391">
        <v>120.15882762446351</v>
      </c>
      <c r="KR39" s="40">
        <v>0.90625124171506855</v>
      </c>
      <c r="KS39" s="391">
        <v>102.03410468632923</v>
      </c>
      <c r="KT39" s="40">
        <v>-0.52634713833015212</v>
      </c>
      <c r="KU39" s="9">
        <v>2018</v>
      </c>
      <c r="KV39" s="6" t="s">
        <v>28</v>
      </c>
      <c r="KW39" s="391">
        <v>115.79687046661847</v>
      </c>
      <c r="KX39" s="40">
        <v>24.244680438571777</v>
      </c>
      <c r="KY39" s="391">
        <v>119.72558885789637</v>
      </c>
      <c r="KZ39" s="40">
        <v>4.5400947015493074</v>
      </c>
      <c r="LA39" s="391">
        <v>102.41757585950371</v>
      </c>
      <c r="LB39" s="40">
        <v>5.2855543602776862</v>
      </c>
      <c r="LC39" s="9">
        <v>2018</v>
      </c>
      <c r="LD39" s="6" t="s">
        <v>28</v>
      </c>
      <c r="LE39" s="391">
        <v>125.58329430888109</v>
      </c>
      <c r="LF39" s="40">
        <v>16.448672292051583</v>
      </c>
      <c r="LG39" s="391">
        <v>144.20118614179634</v>
      </c>
      <c r="LH39" s="40">
        <v>16.638686848297908</v>
      </c>
      <c r="LI39" s="391">
        <v>120.96629156364649</v>
      </c>
      <c r="LJ39" s="40">
        <v>6.1781524215480204</v>
      </c>
      <c r="LK39" s="9">
        <v>2018</v>
      </c>
      <c r="LL39" s="6" t="s">
        <v>28</v>
      </c>
      <c r="LM39" s="391">
        <v>175.36270730792202</v>
      </c>
      <c r="LN39" s="40">
        <v>44.300171409698919</v>
      </c>
      <c r="LO39" s="391">
        <v>120.29114905337705</v>
      </c>
      <c r="LP39" s="40">
        <v>-1.8704324761983173</v>
      </c>
      <c r="LQ39" s="391">
        <v>111.73753627271606</v>
      </c>
      <c r="LR39" s="40">
        <v>-0.92023408837980014</v>
      </c>
      <c r="LS39" s="9">
        <v>2018</v>
      </c>
      <c r="LT39" s="6" t="s">
        <v>28</v>
      </c>
      <c r="LU39" s="391">
        <v>103.37238994105114</v>
      </c>
      <c r="LV39" s="40">
        <v>2.2722811039760415</v>
      </c>
      <c r="LW39" s="391">
        <v>133.07977728285721</v>
      </c>
      <c r="LX39" s="40">
        <v>26.103321209162317</v>
      </c>
      <c r="LY39" s="391">
        <v>88.877022999899239</v>
      </c>
      <c r="LZ39" s="40">
        <v>-6.0695370681500549E-2</v>
      </c>
      <c r="MA39" s="9">
        <v>2018</v>
      </c>
      <c r="MB39" s="6" t="s">
        <v>28</v>
      </c>
      <c r="MC39" s="391">
        <v>144.79562211507474</v>
      </c>
      <c r="MD39" s="40">
        <v>1.2141560444256356</v>
      </c>
      <c r="ME39" s="391">
        <v>97.854671086505661</v>
      </c>
      <c r="MF39" s="40">
        <v>0.14122915214633736</v>
      </c>
      <c r="MG39" s="391">
        <v>114.6453433177778</v>
      </c>
      <c r="MH39" s="40">
        <v>9.2793623612969185</v>
      </c>
      <c r="MI39" s="9">
        <v>2018</v>
      </c>
      <c r="MJ39" s="6" t="s">
        <v>28</v>
      </c>
      <c r="MK39" s="391">
        <v>84.882688190482725</v>
      </c>
      <c r="ML39" s="40">
        <v>4.9355153979866486</v>
      </c>
      <c r="MM39" s="391">
        <v>122.91440084572896</v>
      </c>
      <c r="MN39" s="40">
        <v>2.1584642342957352</v>
      </c>
      <c r="MO39" s="391">
        <v>128.09868936743109</v>
      </c>
      <c r="MP39" s="40">
        <v>4.3415171358308697</v>
      </c>
    </row>
    <row r="40" spans="1:354" ht="15" hidden="1" customHeight="1">
      <c r="A40" s="9"/>
      <c r="B40" s="6" t="s">
        <v>29</v>
      </c>
      <c r="C40" s="391">
        <v>99.223224700530295</v>
      </c>
      <c r="D40" s="40">
        <v>-0.353650271481456</v>
      </c>
      <c r="E40" s="391">
        <v>100.02823215403207</v>
      </c>
      <c r="F40" s="40">
        <v>2.8846530721587698</v>
      </c>
      <c r="G40" s="391">
        <v>98.462040214877177</v>
      </c>
      <c r="H40" s="40">
        <v>-3.2776720570565487</v>
      </c>
      <c r="I40" s="9"/>
      <c r="J40" s="6" t="s">
        <v>29</v>
      </c>
      <c r="K40" s="391">
        <v>88.500768142423908</v>
      </c>
      <c r="L40" s="40">
        <v>-6.3662285041749556</v>
      </c>
      <c r="M40" s="391">
        <v>125.18947506316518</v>
      </c>
      <c r="N40" s="40">
        <v>9.1876595912083019</v>
      </c>
      <c r="O40" s="391">
        <v>92.178342919300391</v>
      </c>
      <c r="P40" s="40">
        <v>-2.0875793528680617</v>
      </c>
      <c r="Q40" s="9"/>
      <c r="R40" s="6" t="s">
        <v>29</v>
      </c>
      <c r="S40" s="391">
        <v>110.42165313193136</v>
      </c>
      <c r="T40" s="40">
        <v>1.4137461528175947</v>
      </c>
      <c r="U40" s="391">
        <v>120.04132144164562</v>
      </c>
      <c r="V40" s="40">
        <v>4.1151708129569755</v>
      </c>
      <c r="W40" s="391">
        <v>106.24507197694174</v>
      </c>
      <c r="X40" s="40">
        <v>-4.7243331348044393</v>
      </c>
      <c r="Y40" s="9"/>
      <c r="Z40" s="6" t="s">
        <v>29</v>
      </c>
      <c r="AA40" s="391">
        <v>105.90172385248017</v>
      </c>
      <c r="AB40" s="40">
        <v>-4.9080159239993293</v>
      </c>
      <c r="AC40" s="391">
        <v>129.99681072781536</v>
      </c>
      <c r="AD40" s="40">
        <v>13.682268391020074</v>
      </c>
      <c r="AE40" s="391">
        <v>112.41120313266744</v>
      </c>
      <c r="AF40" s="40">
        <v>1.9380843468700135</v>
      </c>
      <c r="AG40" s="9"/>
      <c r="AH40" s="6" t="s">
        <v>29</v>
      </c>
      <c r="AI40" s="391">
        <v>137.63240216585243</v>
      </c>
      <c r="AJ40" s="40">
        <v>1.8297432900323116</v>
      </c>
      <c r="AK40" s="391">
        <v>130.61994844626648</v>
      </c>
      <c r="AL40" s="40">
        <v>-3.5989054220902972</v>
      </c>
      <c r="AM40" s="391">
        <v>111.30159595914542</v>
      </c>
      <c r="AN40" s="40">
        <v>16.218004962405047</v>
      </c>
      <c r="AO40" s="9"/>
      <c r="AP40" s="6" t="s">
        <v>29</v>
      </c>
      <c r="AQ40" s="391">
        <v>116.47040977724441</v>
      </c>
      <c r="AR40" s="40">
        <v>15.460515138169214</v>
      </c>
      <c r="AS40" s="391">
        <v>115.48616165281823</v>
      </c>
      <c r="AT40" s="40">
        <v>6.2488837036250686</v>
      </c>
      <c r="AU40" s="391">
        <v>112.39412324038973</v>
      </c>
      <c r="AV40" s="40">
        <v>11.476301689810285</v>
      </c>
      <c r="AW40" s="9"/>
      <c r="AX40" s="6" t="s">
        <v>29</v>
      </c>
      <c r="AY40" s="391">
        <v>133.97856323711906</v>
      </c>
      <c r="AZ40" s="40">
        <v>11.956995426676542</v>
      </c>
      <c r="BA40" s="391">
        <v>117.44305781148061</v>
      </c>
      <c r="BB40" s="40">
        <v>1.7892312369825305</v>
      </c>
      <c r="BC40" s="391">
        <v>106.00965325131631</v>
      </c>
      <c r="BD40" s="40">
        <v>18.602025655216138</v>
      </c>
      <c r="BE40" s="9"/>
      <c r="BF40" s="6" t="s">
        <v>29</v>
      </c>
      <c r="BG40" s="391">
        <v>105.57219561617181</v>
      </c>
      <c r="BH40" s="40">
        <v>15.396684695533921</v>
      </c>
      <c r="BI40" s="391">
        <v>116.85905254307335</v>
      </c>
      <c r="BJ40" s="40">
        <v>-3.1255090997159414</v>
      </c>
      <c r="BK40" s="391">
        <v>131.98036827927956</v>
      </c>
      <c r="BL40" s="40">
        <v>-0.95257152917488952</v>
      </c>
      <c r="BM40" s="9"/>
      <c r="BN40" s="6" t="s">
        <v>29</v>
      </c>
      <c r="BO40" s="391">
        <v>117.66497905470362</v>
      </c>
      <c r="BP40" s="40">
        <v>-6.8934304422992483</v>
      </c>
      <c r="BQ40" s="391">
        <v>130.5110883026075</v>
      </c>
      <c r="BR40" s="40">
        <v>10.236468738418765</v>
      </c>
      <c r="BS40" s="391">
        <v>124.77426023090068</v>
      </c>
      <c r="BT40" s="40">
        <v>2.011985799504572</v>
      </c>
      <c r="BU40" s="9"/>
      <c r="BV40" s="6" t="s">
        <v>29</v>
      </c>
      <c r="BW40" s="391">
        <v>129.01101050062366</v>
      </c>
      <c r="BX40" s="40">
        <v>8.1762623684585378</v>
      </c>
      <c r="BY40" s="391">
        <v>109.56922979806831</v>
      </c>
      <c r="BZ40" s="40">
        <v>1.7167005180730825</v>
      </c>
      <c r="CA40" s="391">
        <v>114.16916200810228</v>
      </c>
      <c r="CB40" s="40">
        <v>1.6152725230318481</v>
      </c>
      <c r="CC40" s="9"/>
      <c r="CD40" s="6" t="s">
        <v>29</v>
      </c>
      <c r="CE40" s="391">
        <v>110.80936914018071</v>
      </c>
      <c r="CF40" s="40">
        <v>0.63850623807353202</v>
      </c>
      <c r="CG40" s="391">
        <v>119.29013133485249</v>
      </c>
      <c r="CH40" s="40">
        <v>2.7837468204646711</v>
      </c>
      <c r="CI40" s="391">
        <v>125.91164437478979</v>
      </c>
      <c r="CJ40" s="40">
        <v>2.4340919474153537</v>
      </c>
      <c r="CK40" s="9"/>
      <c r="CL40" s="6" t="s">
        <v>29</v>
      </c>
      <c r="CM40" s="391">
        <v>132.05015494797286</v>
      </c>
      <c r="CN40" s="40">
        <v>14.794278938011047</v>
      </c>
      <c r="CO40" s="391">
        <v>117.46004791396452</v>
      </c>
      <c r="CP40" s="40">
        <v>0.74422953535923853</v>
      </c>
      <c r="CQ40" s="391">
        <v>130.90904604208038</v>
      </c>
      <c r="CR40" s="40">
        <v>2.1104854596191132</v>
      </c>
      <c r="CS40" s="9"/>
      <c r="CT40" s="6" t="s">
        <v>29</v>
      </c>
      <c r="CU40" s="391">
        <v>133.10916972152188</v>
      </c>
      <c r="CV40" s="40">
        <v>6.6836336631577211</v>
      </c>
      <c r="CW40" s="391">
        <v>86.627750197134219</v>
      </c>
      <c r="CX40" s="40">
        <v>2.7714288053001042</v>
      </c>
      <c r="CY40" s="391">
        <v>128.56935563750153</v>
      </c>
      <c r="CZ40" s="40">
        <v>5.0964204511407445</v>
      </c>
      <c r="DA40" s="9"/>
      <c r="DB40" s="6" t="s">
        <v>29</v>
      </c>
      <c r="DC40" s="391">
        <v>95.287233163774886</v>
      </c>
      <c r="DD40" s="40">
        <v>-2.7558912205533801</v>
      </c>
      <c r="DE40" s="391">
        <v>215.53615938085764</v>
      </c>
      <c r="DF40" s="40">
        <v>8.3321289752935144</v>
      </c>
      <c r="DG40" s="391">
        <v>110.06263243106184</v>
      </c>
      <c r="DH40" s="40">
        <v>-1.5401987478312407</v>
      </c>
      <c r="DI40" s="9"/>
      <c r="DJ40" s="6" t="s">
        <v>29</v>
      </c>
      <c r="DK40" s="391">
        <v>121.02814778079353</v>
      </c>
      <c r="DL40" s="40">
        <v>10.559962041497712</v>
      </c>
      <c r="DM40" s="391">
        <v>91.649315082871524</v>
      </c>
      <c r="DN40" s="40">
        <v>-6.4526083403542742</v>
      </c>
      <c r="DO40" s="391">
        <v>117.80017830103161</v>
      </c>
      <c r="DP40" s="40">
        <v>8.3047406706347999</v>
      </c>
      <c r="DQ40" s="9"/>
      <c r="DR40" s="6" t="s">
        <v>29</v>
      </c>
      <c r="DS40" s="391">
        <v>114.51029103885416</v>
      </c>
      <c r="DT40" s="40">
        <v>5.1781815811016116</v>
      </c>
      <c r="DU40" s="391">
        <v>108.9659293521231</v>
      </c>
      <c r="DV40" s="40">
        <v>1.1272213356584331</v>
      </c>
      <c r="DW40" s="391">
        <v>126.54594413648034</v>
      </c>
      <c r="DX40" s="40">
        <v>8.0840991591123696</v>
      </c>
      <c r="DY40" s="9"/>
      <c r="DZ40" s="6" t="s">
        <v>29</v>
      </c>
      <c r="EA40" s="391">
        <v>107.5050047213234</v>
      </c>
      <c r="EB40" s="40">
        <v>2.5703454039398537</v>
      </c>
      <c r="EC40" s="391">
        <v>123.48332305438846</v>
      </c>
      <c r="ED40" s="40">
        <v>4.5329017408039221</v>
      </c>
      <c r="EE40" s="391">
        <v>114.56800294456538</v>
      </c>
      <c r="EF40" s="40">
        <v>7.9089421259716914</v>
      </c>
      <c r="EG40" s="9"/>
      <c r="EH40" s="6" t="s">
        <v>29</v>
      </c>
      <c r="EI40" s="391">
        <v>116.02041203280187</v>
      </c>
      <c r="EJ40" s="40">
        <v>1.4492554696902573</v>
      </c>
      <c r="EK40" s="391">
        <v>119.22310674918977</v>
      </c>
      <c r="EL40" s="40">
        <v>2.3866465847873286</v>
      </c>
      <c r="EM40" s="391">
        <v>118.72057243048006</v>
      </c>
      <c r="EN40" s="40">
        <v>4.7352716121144169</v>
      </c>
      <c r="EO40" s="9"/>
      <c r="EP40" s="6" t="s">
        <v>29</v>
      </c>
      <c r="EQ40" s="391">
        <v>106.73157065861426</v>
      </c>
      <c r="ER40" s="40">
        <v>4.9395528936994992</v>
      </c>
      <c r="ES40" s="391">
        <v>121.41939532311584</v>
      </c>
      <c r="ET40" s="40">
        <v>4.1252350359885099</v>
      </c>
      <c r="EU40" s="391">
        <v>111.69731717741227</v>
      </c>
      <c r="EV40" s="40">
        <v>9.0932610364717021</v>
      </c>
      <c r="EW40" s="9"/>
      <c r="EX40" s="6" t="s">
        <v>29</v>
      </c>
      <c r="EY40" s="391">
        <v>104.72954990362074</v>
      </c>
      <c r="EZ40" s="40">
        <v>3.9224191151596699</v>
      </c>
      <c r="FA40" s="391">
        <v>108.56845148511862</v>
      </c>
      <c r="FB40" s="40">
        <v>-1.2993140898880426</v>
      </c>
      <c r="FC40" s="391">
        <v>112.22233097438591</v>
      </c>
      <c r="FD40" s="40">
        <v>22.837541885672792</v>
      </c>
      <c r="FE40" s="9"/>
      <c r="FF40" s="6" t="s">
        <v>29</v>
      </c>
      <c r="FG40" s="391">
        <v>116.16467905543659</v>
      </c>
      <c r="FH40" s="40">
        <v>10.162998876637388</v>
      </c>
      <c r="FI40" s="391">
        <v>118.06195220964696</v>
      </c>
      <c r="FJ40" s="40">
        <v>3.8506791111472012</v>
      </c>
      <c r="FK40" s="391">
        <v>104.20795293257834</v>
      </c>
      <c r="FL40" s="40">
        <v>0.57517752053655613</v>
      </c>
      <c r="FM40" s="9"/>
      <c r="FN40" s="6" t="s">
        <v>29</v>
      </c>
      <c r="FO40" s="391">
        <v>94.902489791543303</v>
      </c>
      <c r="FP40" s="40">
        <v>1.1293616885815538</v>
      </c>
      <c r="FQ40" s="391">
        <v>115.20062328254916</v>
      </c>
      <c r="FR40" s="40">
        <v>4.2649660892243588</v>
      </c>
      <c r="FS40" s="391">
        <v>120.51461730344754</v>
      </c>
      <c r="FT40" s="40">
        <v>8.4278081076596862</v>
      </c>
      <c r="FU40" s="9"/>
      <c r="FV40" s="6" t="s">
        <v>29</v>
      </c>
      <c r="FW40" s="391">
        <v>113.97819998946174</v>
      </c>
      <c r="FX40" s="40">
        <v>3.9994525201530848</v>
      </c>
      <c r="FY40" s="391">
        <v>105.24943655555667</v>
      </c>
      <c r="FZ40" s="40">
        <v>2.5539762140637094</v>
      </c>
      <c r="GA40" s="391">
        <v>98.19068897241398</v>
      </c>
      <c r="GB40" s="40">
        <v>-2.8199832022822875</v>
      </c>
      <c r="GC40" s="9"/>
      <c r="GD40" s="6" t="s">
        <v>29</v>
      </c>
      <c r="GE40" s="391">
        <v>111.39052481199407</v>
      </c>
      <c r="GF40" s="40">
        <v>5.8057449098365197</v>
      </c>
      <c r="GG40" s="391">
        <v>108.95878356091964</v>
      </c>
      <c r="GH40" s="40">
        <v>8.2139111392445017</v>
      </c>
      <c r="GI40" s="391">
        <v>114.17214529031996</v>
      </c>
      <c r="GJ40" s="40">
        <v>-3.0014482899452304</v>
      </c>
      <c r="GK40" s="9"/>
      <c r="GL40" s="6" t="s">
        <v>29</v>
      </c>
      <c r="GM40" s="391">
        <v>103.66177740804561</v>
      </c>
      <c r="GN40" s="40">
        <v>2.9551618141279761</v>
      </c>
      <c r="GO40" s="391">
        <v>123.79254164157344</v>
      </c>
      <c r="GP40" s="40">
        <v>2.5177222040485816</v>
      </c>
      <c r="GQ40" s="391">
        <v>135.02548233323299</v>
      </c>
      <c r="GR40" s="40">
        <v>9.2884230092888203</v>
      </c>
      <c r="GS40" s="9"/>
      <c r="GT40" s="6" t="s">
        <v>29</v>
      </c>
      <c r="GU40" s="391">
        <v>119.86105261461323</v>
      </c>
      <c r="GV40" s="40">
        <v>17.419893038346018</v>
      </c>
      <c r="GW40" s="391">
        <v>112.10758482146895</v>
      </c>
      <c r="GX40" s="40">
        <v>-1.5281416445395308</v>
      </c>
      <c r="GY40" s="391">
        <v>115.03137088090408</v>
      </c>
      <c r="GZ40" s="40">
        <v>8.903721485329541</v>
      </c>
      <c r="HA40" s="9"/>
      <c r="HB40" s="6" t="s">
        <v>29</v>
      </c>
      <c r="HC40" s="391">
        <v>120.45544475755902</v>
      </c>
      <c r="HD40" s="40">
        <v>20.761373570604547</v>
      </c>
      <c r="HE40" s="391">
        <v>110.53256840073077</v>
      </c>
      <c r="HF40" s="40">
        <v>3.0818148251676547</v>
      </c>
      <c r="HG40" s="391">
        <v>106.53196763297102</v>
      </c>
      <c r="HH40" s="40">
        <v>7.8542608712525777</v>
      </c>
      <c r="HI40" s="9"/>
      <c r="HJ40" s="6" t="s">
        <v>29</v>
      </c>
      <c r="HK40" s="391">
        <v>105.15525711208063</v>
      </c>
      <c r="HL40" s="40">
        <v>-1.733548680270161</v>
      </c>
      <c r="HM40" s="391">
        <v>117.32956028506999</v>
      </c>
      <c r="HN40" s="40">
        <v>-0.34831624142246653</v>
      </c>
      <c r="HO40" s="391">
        <v>100.0727555441007</v>
      </c>
      <c r="HP40" s="40">
        <v>-10.881934168167561</v>
      </c>
      <c r="HQ40" s="9"/>
      <c r="HR40" s="6" t="s">
        <v>29</v>
      </c>
      <c r="HS40" s="391">
        <v>107.10876313436387</v>
      </c>
      <c r="HT40" s="40">
        <v>8.2329426318332111</v>
      </c>
      <c r="HU40" s="391">
        <v>110.44241179585356</v>
      </c>
      <c r="HV40" s="40">
        <v>-8.4281123349158662</v>
      </c>
      <c r="HW40" s="391">
        <v>123.08715434037265</v>
      </c>
      <c r="HX40" s="40">
        <v>1.6437179721759492</v>
      </c>
      <c r="HY40" s="9"/>
      <c r="HZ40" s="6" t="s">
        <v>29</v>
      </c>
      <c r="IA40" s="391">
        <v>105.0837885753249</v>
      </c>
      <c r="IB40" s="40">
        <v>11.139796062786118</v>
      </c>
      <c r="IC40" s="391">
        <v>116.82177345411274</v>
      </c>
      <c r="ID40" s="40">
        <v>9.9690836899039681</v>
      </c>
      <c r="IE40" s="391">
        <v>104.46775725352195</v>
      </c>
      <c r="IF40" s="40">
        <v>-0.51731984885208249</v>
      </c>
      <c r="IG40" s="9"/>
      <c r="IH40" s="6" t="s">
        <v>29</v>
      </c>
      <c r="II40" s="391">
        <v>125.88770472848182</v>
      </c>
      <c r="IJ40" s="40">
        <v>10.367786579651266</v>
      </c>
      <c r="IK40" s="391">
        <v>117.49512236532109</v>
      </c>
      <c r="IL40" s="40">
        <v>1.1557682980339905</v>
      </c>
      <c r="IM40" s="391">
        <v>118.99876086638544</v>
      </c>
      <c r="IN40" s="40">
        <v>14.228210053837032</v>
      </c>
      <c r="IO40" s="391">
        <v>151.62466257948347</v>
      </c>
      <c r="IP40" s="40">
        <v>19.578438303684692</v>
      </c>
      <c r="IQ40" s="9"/>
      <c r="IR40" s="6" t="s">
        <v>29</v>
      </c>
      <c r="IS40" s="391">
        <v>99.556208554090404</v>
      </c>
      <c r="IT40" s="40">
        <v>-10.870461910123637</v>
      </c>
      <c r="IU40" s="391">
        <v>89.596544817351841</v>
      </c>
      <c r="IV40" s="40">
        <v>-10.308681355947613</v>
      </c>
      <c r="IW40" s="391">
        <v>108.04360714798808</v>
      </c>
      <c r="IX40" s="40">
        <v>-2.8626506462827734</v>
      </c>
      <c r="IY40" s="9"/>
      <c r="IZ40" s="6" t="s">
        <v>29</v>
      </c>
      <c r="JA40" s="391">
        <v>131.53738224961188</v>
      </c>
      <c r="JB40" s="40">
        <v>13.025015036743625</v>
      </c>
      <c r="JC40" s="391">
        <v>130.10259734934039</v>
      </c>
      <c r="JD40" s="40">
        <v>4.5992164053805027</v>
      </c>
      <c r="JE40" s="391">
        <v>148.7431559832537</v>
      </c>
      <c r="JF40" s="40">
        <v>9.6424613991048886</v>
      </c>
      <c r="JG40" s="9"/>
      <c r="JH40" s="6" t="s">
        <v>29</v>
      </c>
      <c r="JI40" s="391">
        <v>138.81535967162651</v>
      </c>
      <c r="JJ40" s="40">
        <v>12.408382463338924</v>
      </c>
      <c r="JK40" s="391">
        <v>134.93681991125879</v>
      </c>
      <c r="JL40" s="40">
        <v>4.0785659058371522</v>
      </c>
      <c r="JM40" s="391">
        <v>101.11661435394103</v>
      </c>
      <c r="JN40" s="40">
        <v>-0.30536347831329635</v>
      </c>
      <c r="JO40" s="9"/>
      <c r="JP40" s="6" t="s">
        <v>29</v>
      </c>
      <c r="JQ40" s="391">
        <v>115.22457653664289</v>
      </c>
      <c r="JR40" s="40">
        <v>4.552865549958625</v>
      </c>
      <c r="JS40" s="391">
        <v>106.1987028079014</v>
      </c>
      <c r="JT40" s="40">
        <v>3.5919832038810711</v>
      </c>
      <c r="JU40" s="391">
        <v>98.194112671139706</v>
      </c>
      <c r="JV40" s="40">
        <v>2.3036503038451599</v>
      </c>
      <c r="JW40" s="9"/>
      <c r="JX40" s="6" t="s">
        <v>29</v>
      </c>
      <c r="JY40" s="391">
        <v>108.21659546627164</v>
      </c>
      <c r="JZ40" s="40">
        <v>10.96103164905837</v>
      </c>
      <c r="KA40" s="391">
        <v>101.47162699684544</v>
      </c>
      <c r="KB40" s="40">
        <v>8.3465785618571431</v>
      </c>
      <c r="KC40" s="391">
        <v>121.42130043765474</v>
      </c>
      <c r="KD40" s="40">
        <v>5.8540508698921485</v>
      </c>
      <c r="KE40" s="9"/>
      <c r="KF40" s="6" t="s">
        <v>29</v>
      </c>
      <c r="KG40" s="391">
        <v>105.29269801883181</v>
      </c>
      <c r="KH40" s="40">
        <v>15.625789398036332</v>
      </c>
      <c r="KI40" s="391">
        <v>104.40893995354139</v>
      </c>
      <c r="KJ40" s="40">
        <v>5.7794895396771295</v>
      </c>
      <c r="KK40" s="391">
        <v>119.76644819934889</v>
      </c>
      <c r="KL40" s="40">
        <v>12.105180185473614</v>
      </c>
      <c r="KM40" s="9"/>
      <c r="KN40" s="6" t="s">
        <v>29</v>
      </c>
      <c r="KO40" s="391">
        <v>117.88861920955596</v>
      </c>
      <c r="KP40" s="40">
        <v>15.099377625107508</v>
      </c>
      <c r="KQ40" s="391">
        <v>137.10646884930384</v>
      </c>
      <c r="KR40" s="40">
        <v>5.1846735153016965</v>
      </c>
      <c r="KS40" s="391">
        <v>106.05763660154356</v>
      </c>
      <c r="KT40" s="40">
        <v>-2.912592593439868</v>
      </c>
      <c r="KU40" s="9"/>
      <c r="KV40" s="6" t="s">
        <v>29</v>
      </c>
      <c r="KW40" s="391">
        <v>117.76540375479021</v>
      </c>
      <c r="KX40" s="40">
        <v>0.92966308739252668</v>
      </c>
      <c r="KY40" s="391">
        <v>123.5599608567211</v>
      </c>
      <c r="KZ40" s="40">
        <v>8.3127928181212951E-2</v>
      </c>
      <c r="LA40" s="391">
        <v>125.29692001814992</v>
      </c>
      <c r="LB40" s="40">
        <v>11.873248884498878</v>
      </c>
      <c r="LC40" s="9"/>
      <c r="LD40" s="6" t="s">
        <v>29</v>
      </c>
      <c r="LE40" s="391">
        <v>118.54502474531341</v>
      </c>
      <c r="LF40" s="40">
        <v>26.941801794693035</v>
      </c>
      <c r="LG40" s="391">
        <v>132.53705515546213</v>
      </c>
      <c r="LH40" s="40">
        <v>18.35074576330112</v>
      </c>
      <c r="LI40" s="391">
        <v>121.26568330642557</v>
      </c>
      <c r="LJ40" s="40">
        <v>9.7026575275018132</v>
      </c>
      <c r="LK40" s="9"/>
      <c r="LL40" s="6" t="s">
        <v>29</v>
      </c>
      <c r="LM40" s="391">
        <v>151.37388292752635</v>
      </c>
      <c r="LN40" s="40">
        <v>24.026122841070347</v>
      </c>
      <c r="LO40" s="391">
        <v>116.59530050826862</v>
      </c>
      <c r="LP40" s="40">
        <v>3.9146016668615289</v>
      </c>
      <c r="LQ40" s="391">
        <v>146.42695492907669</v>
      </c>
      <c r="LR40" s="40">
        <v>5.6651965071549171</v>
      </c>
      <c r="LS40" s="9"/>
      <c r="LT40" s="6" t="s">
        <v>29</v>
      </c>
      <c r="LU40" s="391">
        <v>117.58697038029813</v>
      </c>
      <c r="LV40" s="40">
        <v>5.9278455170543367</v>
      </c>
      <c r="LW40" s="391">
        <v>99.810090294272001</v>
      </c>
      <c r="LX40" s="40">
        <v>11.765663297170306</v>
      </c>
      <c r="LY40" s="391">
        <v>75.690071778697686</v>
      </c>
      <c r="LZ40" s="40">
        <v>6.147258477979193</v>
      </c>
      <c r="MA40" s="9"/>
      <c r="MB40" s="6" t="s">
        <v>29</v>
      </c>
      <c r="MC40" s="391">
        <v>134.77181536134185</v>
      </c>
      <c r="MD40" s="40">
        <v>8.1447704610021106</v>
      </c>
      <c r="ME40" s="391">
        <v>74.922969667267083</v>
      </c>
      <c r="MF40" s="40">
        <v>-18.556973073775822</v>
      </c>
      <c r="MG40" s="391">
        <v>129.92337235374157</v>
      </c>
      <c r="MH40" s="40">
        <v>28.531377535037109</v>
      </c>
      <c r="MI40" s="9"/>
      <c r="MJ40" s="6" t="s">
        <v>29</v>
      </c>
      <c r="MK40" s="391">
        <v>88.867259517561152</v>
      </c>
      <c r="ML40" s="40">
        <v>-3.9130903835581279</v>
      </c>
      <c r="MM40" s="391">
        <v>114.48716862554731</v>
      </c>
      <c r="MN40" s="40">
        <v>3.2881670002147416</v>
      </c>
      <c r="MO40" s="391">
        <v>138.68036235168168</v>
      </c>
      <c r="MP40" s="40">
        <v>35.512531083388978</v>
      </c>
    </row>
    <row r="41" spans="1:354" ht="15" hidden="1" customHeight="1">
      <c r="A41" s="9"/>
      <c r="B41" s="6" t="s">
        <v>30</v>
      </c>
      <c r="C41" s="391">
        <v>94.617921017229108</v>
      </c>
      <c r="D41" s="40">
        <v>-5.5784134545471886</v>
      </c>
      <c r="E41" s="391">
        <v>95.127955930602639</v>
      </c>
      <c r="F41" s="40">
        <v>-2.4765645769590066</v>
      </c>
      <c r="G41" s="391">
        <v>94.135651366789787</v>
      </c>
      <c r="H41" s="40">
        <v>-8.3634417717759817</v>
      </c>
      <c r="I41" s="9"/>
      <c r="J41" s="6" t="s">
        <v>30</v>
      </c>
      <c r="K41" s="391">
        <v>99.742309332802691</v>
      </c>
      <c r="L41" s="40">
        <v>-8.1252667857979333</v>
      </c>
      <c r="M41" s="391">
        <v>158.04060702797429</v>
      </c>
      <c r="N41" s="40">
        <v>-4.3625427735232307</v>
      </c>
      <c r="O41" s="391">
        <v>96.133806393339214</v>
      </c>
      <c r="P41" s="40">
        <v>-9.6380397429316105</v>
      </c>
      <c r="Q41" s="9"/>
      <c r="R41" s="6" t="s">
        <v>30</v>
      </c>
      <c r="S41" s="391">
        <v>109.48156797065103</v>
      </c>
      <c r="T41" s="40">
        <v>2.9451101498715531</v>
      </c>
      <c r="U41" s="391">
        <v>103.10403359404125</v>
      </c>
      <c r="V41" s="40">
        <v>-2.1986990937410411</v>
      </c>
      <c r="W41" s="391">
        <v>110.45027067716792</v>
      </c>
      <c r="X41" s="40">
        <v>7.79446749438317</v>
      </c>
      <c r="Y41" s="9"/>
      <c r="Z41" s="6" t="s">
        <v>30</v>
      </c>
      <c r="AA41" s="391">
        <v>116.29314629122361</v>
      </c>
      <c r="AB41" s="40">
        <v>6.3728080722385698</v>
      </c>
      <c r="AC41" s="391">
        <v>115.39022572222423</v>
      </c>
      <c r="AD41" s="40">
        <v>-3.4611704044999527</v>
      </c>
      <c r="AE41" s="391">
        <v>110.6040682119159</v>
      </c>
      <c r="AF41" s="40">
        <v>7.9862759370548133</v>
      </c>
      <c r="AG41" s="9"/>
      <c r="AH41" s="6" t="s">
        <v>30</v>
      </c>
      <c r="AI41" s="391">
        <v>143.23467876252587</v>
      </c>
      <c r="AJ41" s="40">
        <v>15.61837912809456</v>
      </c>
      <c r="AK41" s="391">
        <v>141.54722188565822</v>
      </c>
      <c r="AL41" s="40">
        <v>10.01781996911258</v>
      </c>
      <c r="AM41" s="391">
        <v>109.13198681101466</v>
      </c>
      <c r="AN41" s="40">
        <v>6.6637330474505205</v>
      </c>
      <c r="AO41" s="9"/>
      <c r="AP41" s="6" t="s">
        <v>30</v>
      </c>
      <c r="AQ41" s="391">
        <v>113.15025779675489</v>
      </c>
      <c r="AR41" s="40">
        <v>15.185407031491053</v>
      </c>
      <c r="AS41" s="391">
        <v>110.61471484957825</v>
      </c>
      <c r="AT41" s="40">
        <v>-0.39238061580481087</v>
      </c>
      <c r="AU41" s="391">
        <v>112.1462380572079</v>
      </c>
      <c r="AV41" s="40">
        <v>1.3341364119035148</v>
      </c>
      <c r="AW41" s="9"/>
      <c r="AX41" s="6" t="s">
        <v>30</v>
      </c>
      <c r="AY41" s="391">
        <v>138.18766425432605</v>
      </c>
      <c r="AZ41" s="40">
        <v>3.7056732929178651</v>
      </c>
      <c r="BA41" s="391">
        <v>127.86659478501383</v>
      </c>
      <c r="BB41" s="40">
        <v>-0.30296160110900416</v>
      </c>
      <c r="BC41" s="391">
        <v>108.39796248763859</v>
      </c>
      <c r="BD41" s="40">
        <v>24.67913798465456</v>
      </c>
      <c r="BE41" s="9"/>
      <c r="BF41" s="6" t="s">
        <v>30</v>
      </c>
      <c r="BG41" s="391">
        <v>106.18254811972822</v>
      </c>
      <c r="BH41" s="40">
        <v>18.641022988550844</v>
      </c>
      <c r="BI41" s="391">
        <v>135.17018570898745</v>
      </c>
      <c r="BJ41" s="40">
        <v>14.575083304890128</v>
      </c>
      <c r="BK41" s="391">
        <v>138.82773462240752</v>
      </c>
      <c r="BL41" s="40">
        <v>8.3468970605297557</v>
      </c>
      <c r="BM41" s="9"/>
      <c r="BN41" s="6" t="s">
        <v>30</v>
      </c>
      <c r="BO41" s="391">
        <v>132.52157722889083</v>
      </c>
      <c r="BP41" s="40">
        <v>7.0408021366248619</v>
      </c>
      <c r="BQ41" s="391">
        <v>142.89461277377407</v>
      </c>
      <c r="BR41" s="40">
        <v>20.640654513683884</v>
      </c>
      <c r="BS41" s="391">
        <v>114.84005963637738</v>
      </c>
      <c r="BT41" s="40">
        <v>-6.2703365201041947</v>
      </c>
      <c r="BU41" s="9"/>
      <c r="BV41" s="6" t="s">
        <v>30</v>
      </c>
      <c r="BW41" s="391">
        <v>136.81490715631497</v>
      </c>
      <c r="BX41" s="40">
        <v>10.694248083694788</v>
      </c>
      <c r="BY41" s="391">
        <v>106.80978181196303</v>
      </c>
      <c r="BZ41" s="40">
        <v>2.7415272512082396</v>
      </c>
      <c r="CA41" s="391">
        <v>105.87979140275992</v>
      </c>
      <c r="CB41" s="40">
        <v>-11.133531843801009</v>
      </c>
      <c r="CC41" s="9"/>
      <c r="CD41" s="6" t="s">
        <v>30</v>
      </c>
      <c r="CE41" s="391">
        <v>114.78582680161539</v>
      </c>
      <c r="CF41" s="40">
        <v>5.5811378706893464</v>
      </c>
      <c r="CG41" s="391">
        <v>108.78850756852421</v>
      </c>
      <c r="CH41" s="40">
        <v>1.2669295152174982</v>
      </c>
      <c r="CI41" s="391">
        <v>116.42888336226798</v>
      </c>
      <c r="CJ41" s="40">
        <v>2.5367337972781883</v>
      </c>
      <c r="CK41" s="9"/>
      <c r="CL41" s="6" t="s">
        <v>30</v>
      </c>
      <c r="CM41" s="391">
        <v>115.89140125997062</v>
      </c>
      <c r="CN41" s="40">
        <v>7.2555774848881924</v>
      </c>
      <c r="CO41" s="391">
        <v>104.12119001040237</v>
      </c>
      <c r="CP41" s="40">
        <v>-2.2922876131256515</v>
      </c>
      <c r="CQ41" s="391">
        <v>108.80821205644941</v>
      </c>
      <c r="CR41" s="40">
        <v>2.3483018235683772</v>
      </c>
      <c r="CS41" s="9"/>
      <c r="CT41" s="6" t="s">
        <v>30</v>
      </c>
      <c r="CU41" s="391">
        <v>121.25652268477226</v>
      </c>
      <c r="CV41" s="40">
        <v>8.8094732457446412</v>
      </c>
      <c r="CW41" s="391">
        <v>86.918634444692785</v>
      </c>
      <c r="CX41" s="40">
        <v>6.4123754628214016</v>
      </c>
      <c r="CY41" s="391">
        <v>137.54506941399509</v>
      </c>
      <c r="CZ41" s="40">
        <v>7.2115526989041001</v>
      </c>
      <c r="DA41" s="9"/>
      <c r="DB41" s="6" t="s">
        <v>30</v>
      </c>
      <c r="DC41" s="391">
        <v>95.65694665124802</v>
      </c>
      <c r="DD41" s="40">
        <v>5.0321622072926147</v>
      </c>
      <c r="DE41" s="391">
        <v>195.64174287938258</v>
      </c>
      <c r="DF41" s="40">
        <v>6.6274939729732409</v>
      </c>
      <c r="DG41" s="391">
        <v>107.36085346785451</v>
      </c>
      <c r="DH41" s="40">
        <v>4.0664737447662134</v>
      </c>
      <c r="DI41" s="9"/>
      <c r="DJ41" s="6" t="s">
        <v>30</v>
      </c>
      <c r="DK41" s="391">
        <v>112.27581901630238</v>
      </c>
      <c r="DL41" s="40">
        <v>7.8250627312737748</v>
      </c>
      <c r="DM41" s="391">
        <v>95.709139888885076</v>
      </c>
      <c r="DN41" s="40">
        <v>3.9517383020786951</v>
      </c>
      <c r="DO41" s="391">
        <v>121.58302698083462</v>
      </c>
      <c r="DP41" s="40">
        <v>-5.2259130231703921E-2</v>
      </c>
      <c r="DQ41" s="9"/>
      <c r="DR41" s="6" t="s">
        <v>30</v>
      </c>
      <c r="DS41" s="391">
        <v>115.6495945719022</v>
      </c>
      <c r="DT41" s="40">
        <v>9.5687908077473764</v>
      </c>
      <c r="DU41" s="391">
        <v>112.85614170387692</v>
      </c>
      <c r="DV41" s="40">
        <v>4.3381826803206849</v>
      </c>
      <c r="DW41" s="391">
        <v>127.95823132740126</v>
      </c>
      <c r="DX41" s="40">
        <v>6.1356088504591639</v>
      </c>
      <c r="DY41" s="9"/>
      <c r="DZ41" s="6" t="s">
        <v>30</v>
      </c>
      <c r="EA41" s="391">
        <v>105.40687355933005</v>
      </c>
      <c r="EB41" s="40">
        <v>2.5007932524489576</v>
      </c>
      <c r="EC41" s="391">
        <v>117.64281037389408</v>
      </c>
      <c r="ED41" s="40">
        <v>11.250904758148778</v>
      </c>
      <c r="EE41" s="391">
        <v>120.6469703359528</v>
      </c>
      <c r="EF41" s="40">
        <v>1.9980665078862074</v>
      </c>
      <c r="EG41" s="9"/>
      <c r="EH41" s="6" t="s">
        <v>30</v>
      </c>
      <c r="EI41" s="391">
        <v>124.32654794268251</v>
      </c>
      <c r="EJ41" s="40">
        <v>9.0776178876911189</v>
      </c>
      <c r="EK41" s="391">
        <v>116.1425299690715</v>
      </c>
      <c r="EL41" s="40">
        <v>-7.3410308797028136</v>
      </c>
      <c r="EM41" s="391">
        <v>119.47491978441627</v>
      </c>
      <c r="EN41" s="40">
        <v>6.4703014898062037</v>
      </c>
      <c r="EO41" s="9"/>
      <c r="EP41" s="6" t="s">
        <v>30</v>
      </c>
      <c r="EQ41" s="391">
        <v>108.12763996602764</v>
      </c>
      <c r="ER41" s="40">
        <v>-0.34291751541395854</v>
      </c>
      <c r="ES41" s="391">
        <v>115.4080686261636</v>
      </c>
      <c r="ET41" s="40">
        <v>14.415958935254665</v>
      </c>
      <c r="EU41" s="391">
        <v>109.11275407738584</v>
      </c>
      <c r="EV41" s="40">
        <v>5.2811270710881502</v>
      </c>
      <c r="EW41" s="9"/>
      <c r="EX41" s="6" t="s">
        <v>30</v>
      </c>
      <c r="EY41" s="391">
        <v>108.09560018455657</v>
      </c>
      <c r="EZ41" s="40">
        <v>-9.1115181589629515</v>
      </c>
      <c r="FA41" s="391">
        <v>112.52189460970726</v>
      </c>
      <c r="FB41" s="40">
        <v>1.2347224501111214</v>
      </c>
      <c r="FC41" s="391">
        <v>118.01832408332318</v>
      </c>
      <c r="FD41" s="40">
        <v>-7.6888693384707096</v>
      </c>
      <c r="FE41" s="9"/>
      <c r="FF41" s="6" t="s">
        <v>30</v>
      </c>
      <c r="FG41" s="391">
        <v>117.61679862786002</v>
      </c>
      <c r="FH41" s="40">
        <v>8.1649047629974518</v>
      </c>
      <c r="FI41" s="391">
        <v>122.85826565688149</v>
      </c>
      <c r="FJ41" s="40">
        <v>3.9830424892466141</v>
      </c>
      <c r="FK41" s="391">
        <v>111.64104417170381</v>
      </c>
      <c r="FL41" s="40">
        <v>1.6558302757993602</v>
      </c>
      <c r="FM41" s="9"/>
      <c r="FN41" s="6" t="s">
        <v>30</v>
      </c>
      <c r="FO41" s="391">
        <v>104.09515326905414</v>
      </c>
      <c r="FP41" s="40">
        <v>6.1960609727326386</v>
      </c>
      <c r="FQ41" s="391">
        <v>120.66309255285523</v>
      </c>
      <c r="FR41" s="40">
        <v>7.7418029978883141</v>
      </c>
      <c r="FS41" s="391">
        <v>125.71978591527925</v>
      </c>
      <c r="FT41" s="40">
        <v>9.6156068138357966</v>
      </c>
      <c r="FU41" s="9"/>
      <c r="FV41" s="6" t="s">
        <v>30</v>
      </c>
      <c r="FW41" s="391">
        <v>117.41089623960828</v>
      </c>
      <c r="FX41" s="40">
        <v>-0.44800231754567221</v>
      </c>
      <c r="FY41" s="391">
        <v>111.75601824144387</v>
      </c>
      <c r="FZ41" s="40">
        <v>-0.94760418263153667</v>
      </c>
      <c r="GA41" s="391">
        <v>111.79582673588313</v>
      </c>
      <c r="GB41" s="40">
        <v>-1.2153721053103226</v>
      </c>
      <c r="GC41" s="9"/>
      <c r="GD41" s="6" t="s">
        <v>30</v>
      </c>
      <c r="GE41" s="391">
        <v>112.88948901165311</v>
      </c>
      <c r="GF41" s="40">
        <v>0.70111271771753536</v>
      </c>
      <c r="GG41" s="391">
        <v>114.37203380080139</v>
      </c>
      <c r="GH41" s="40">
        <v>4.4937724804033223</v>
      </c>
      <c r="GI41" s="391">
        <v>113.32566722456379</v>
      </c>
      <c r="GJ41" s="40">
        <v>12.264399102241597</v>
      </c>
      <c r="GK41" s="9"/>
      <c r="GL41" s="6" t="s">
        <v>30</v>
      </c>
      <c r="GM41" s="391">
        <v>121.75898605217408</v>
      </c>
      <c r="GN41" s="40">
        <v>9.7713969672083039</v>
      </c>
      <c r="GO41" s="391">
        <v>128.52052969989805</v>
      </c>
      <c r="GP41" s="40">
        <v>-2.2858444965244757</v>
      </c>
      <c r="GQ41" s="391">
        <v>135.84952972371767</v>
      </c>
      <c r="GR41" s="40">
        <v>4.6113746217821188</v>
      </c>
      <c r="GS41" s="9"/>
      <c r="GT41" s="6" t="s">
        <v>30</v>
      </c>
      <c r="GU41" s="391">
        <v>124.55647285606869</v>
      </c>
      <c r="GV41" s="40">
        <v>16.860310319040067</v>
      </c>
      <c r="GW41" s="391">
        <v>99.770302182042585</v>
      </c>
      <c r="GX41" s="40">
        <v>-1.1756455692830912</v>
      </c>
      <c r="GY41" s="391">
        <v>128.09960378669535</v>
      </c>
      <c r="GZ41" s="40">
        <v>15.767992967248645</v>
      </c>
      <c r="HA41" s="9"/>
      <c r="HB41" s="6" t="s">
        <v>30</v>
      </c>
      <c r="HC41" s="391">
        <v>109.77192793131995</v>
      </c>
      <c r="HD41" s="40">
        <v>-1.1983399058816673</v>
      </c>
      <c r="HE41" s="391">
        <v>111.62709569625109</v>
      </c>
      <c r="HF41" s="40">
        <v>3.7259760311485479E-2</v>
      </c>
      <c r="HG41" s="391">
        <v>99.583410151581617</v>
      </c>
      <c r="HH41" s="40">
        <v>-1.1716343632715223</v>
      </c>
      <c r="HI41" s="9"/>
      <c r="HJ41" s="6" t="s">
        <v>30</v>
      </c>
      <c r="HK41" s="391">
        <v>119.39933204172594</v>
      </c>
      <c r="HL41" s="40">
        <v>7.2555394272646083</v>
      </c>
      <c r="HM41" s="391">
        <v>105.76343099429056</v>
      </c>
      <c r="HN41" s="40">
        <v>4.1191396530964681</v>
      </c>
      <c r="HO41" s="391">
        <v>104.8554166906443</v>
      </c>
      <c r="HP41" s="40">
        <v>-1.4521609837978389</v>
      </c>
      <c r="HQ41" s="9"/>
      <c r="HR41" s="6" t="s">
        <v>30</v>
      </c>
      <c r="HS41" s="391">
        <v>113.79863909458983</v>
      </c>
      <c r="HT41" s="40">
        <v>3.6685150288840305</v>
      </c>
      <c r="HU41" s="391">
        <v>117.34994436121146</v>
      </c>
      <c r="HV41" s="40">
        <v>3.894168738102735</v>
      </c>
      <c r="HW41" s="391">
        <v>111.05054028522234</v>
      </c>
      <c r="HX41" s="40">
        <v>-5.8235419981985785</v>
      </c>
      <c r="HY41" s="9"/>
      <c r="HZ41" s="6" t="s">
        <v>30</v>
      </c>
      <c r="IA41" s="391">
        <v>113.940174928898</v>
      </c>
      <c r="IB41" s="40">
        <v>-1.5523714974870018</v>
      </c>
      <c r="IC41" s="391">
        <v>120.48640920544922</v>
      </c>
      <c r="ID41" s="40">
        <v>5.326848792622414</v>
      </c>
      <c r="IE41" s="391">
        <v>111.73678876147346</v>
      </c>
      <c r="IF41" s="40">
        <v>-2.0062205938676527</v>
      </c>
      <c r="IG41" s="9"/>
      <c r="IH41" s="6" t="s">
        <v>30</v>
      </c>
      <c r="II41" s="391">
        <v>125.24587686941186</v>
      </c>
      <c r="IJ41" s="40">
        <v>21.869696704177315</v>
      </c>
      <c r="IK41" s="391">
        <v>130.90153591987695</v>
      </c>
      <c r="IL41" s="40">
        <v>3.1903100980611612</v>
      </c>
      <c r="IM41" s="391">
        <v>120.81838112137142</v>
      </c>
      <c r="IN41" s="40">
        <v>-2.4090702461414679</v>
      </c>
      <c r="IO41" s="391">
        <v>121.92937091808818</v>
      </c>
      <c r="IP41" s="40">
        <v>16.585227885809388</v>
      </c>
      <c r="IQ41" s="9"/>
      <c r="IR41" s="6" t="s">
        <v>30</v>
      </c>
      <c r="IS41" s="391">
        <v>111.0102467270541</v>
      </c>
      <c r="IT41" s="40">
        <v>-3.0314349767276525</v>
      </c>
      <c r="IU41" s="391">
        <v>96.833479079641435</v>
      </c>
      <c r="IV41" s="40">
        <v>-1.656796550906563</v>
      </c>
      <c r="IW41" s="391">
        <v>117.08075446306309</v>
      </c>
      <c r="IX41" s="40">
        <v>2.0117034714236155</v>
      </c>
      <c r="IY41" s="9"/>
      <c r="IZ41" s="6" t="s">
        <v>30</v>
      </c>
      <c r="JA41" s="391">
        <v>132.37399956019314</v>
      </c>
      <c r="JB41" s="40">
        <v>18.902342894944098</v>
      </c>
      <c r="JC41" s="391">
        <v>137.73513534397102</v>
      </c>
      <c r="JD41" s="40">
        <v>13.58289717720082</v>
      </c>
      <c r="JE41" s="391">
        <v>155.05434676047307</v>
      </c>
      <c r="JF41" s="40">
        <v>4.8350357611512322</v>
      </c>
      <c r="JG41" s="9"/>
      <c r="JH41" s="6" t="s">
        <v>30</v>
      </c>
      <c r="JI41" s="391">
        <v>135.88707162222792</v>
      </c>
      <c r="JJ41" s="40">
        <v>3.7888548490890344</v>
      </c>
      <c r="JK41" s="391">
        <v>144.17690713493903</v>
      </c>
      <c r="JL41" s="40">
        <v>1.5211603404277554</v>
      </c>
      <c r="JM41" s="391">
        <v>98.74230463079023</v>
      </c>
      <c r="JN41" s="40">
        <v>4.2609789044571755</v>
      </c>
      <c r="JO41" s="9"/>
      <c r="JP41" s="6" t="s">
        <v>30</v>
      </c>
      <c r="JQ41" s="391">
        <v>111.21588014704646</v>
      </c>
      <c r="JR41" s="40">
        <v>2.161826930582194</v>
      </c>
      <c r="JS41" s="391">
        <v>94.679509290234691</v>
      </c>
      <c r="JT41" s="40">
        <v>16.623598337622809</v>
      </c>
      <c r="JU41" s="391">
        <v>97.229465984671307</v>
      </c>
      <c r="JV41" s="40">
        <v>2.7735249354053479</v>
      </c>
      <c r="JW41" s="9"/>
      <c r="JX41" s="6" t="s">
        <v>30</v>
      </c>
      <c r="JY41" s="391">
        <v>114.00345893857325</v>
      </c>
      <c r="JZ41" s="40">
        <v>4.0932142308307391</v>
      </c>
      <c r="KA41" s="391">
        <v>129.52916967806598</v>
      </c>
      <c r="KB41" s="40">
        <v>7.7694201277542589</v>
      </c>
      <c r="KC41" s="391">
        <v>123.03927815456628</v>
      </c>
      <c r="KD41" s="40">
        <v>9.0961510566754527</v>
      </c>
      <c r="KE41" s="9"/>
      <c r="KF41" s="6" t="s">
        <v>30</v>
      </c>
      <c r="KG41" s="391">
        <v>103.04524489302469</v>
      </c>
      <c r="KH41" s="40">
        <v>18.986585984072065</v>
      </c>
      <c r="KI41" s="391">
        <v>131.8967325701623</v>
      </c>
      <c r="KJ41" s="40">
        <v>6.3127689814797634</v>
      </c>
      <c r="KK41" s="391">
        <v>117.71177109097</v>
      </c>
      <c r="KL41" s="40">
        <v>-0.20507824281020248</v>
      </c>
      <c r="KM41" s="9"/>
      <c r="KN41" s="6" t="s">
        <v>30</v>
      </c>
      <c r="KO41" s="391">
        <v>113.13612022375897</v>
      </c>
      <c r="KP41" s="40">
        <v>-2.1810755831003519</v>
      </c>
      <c r="KQ41" s="391">
        <v>115.62130976342023</v>
      </c>
      <c r="KR41" s="40">
        <v>-3.0579728298499731</v>
      </c>
      <c r="KS41" s="391">
        <v>106.14533679970772</v>
      </c>
      <c r="KT41" s="40">
        <v>-3.2960341316052535</v>
      </c>
      <c r="KU41" s="9"/>
      <c r="KV41" s="6" t="s">
        <v>30</v>
      </c>
      <c r="KW41" s="391">
        <v>109.62227070014045</v>
      </c>
      <c r="KX41" s="40">
        <v>5.3685136362065151</v>
      </c>
      <c r="KY41" s="391">
        <v>127.91699049277207</v>
      </c>
      <c r="KZ41" s="40">
        <v>1.5340974596474837</v>
      </c>
      <c r="LA41" s="391">
        <v>123.37366759692266</v>
      </c>
      <c r="LB41" s="40">
        <v>19.335434568566427</v>
      </c>
      <c r="LC41" s="9"/>
      <c r="LD41" s="6" t="s">
        <v>30</v>
      </c>
      <c r="LE41" s="391">
        <v>118.30535349628531</v>
      </c>
      <c r="LF41" s="40">
        <v>4.5639812426642408</v>
      </c>
      <c r="LG41" s="391">
        <v>112.20273358988963</v>
      </c>
      <c r="LH41" s="40">
        <v>3.9570568355373723</v>
      </c>
      <c r="LI41" s="391">
        <v>106.81609149565027</v>
      </c>
      <c r="LJ41" s="40">
        <v>2.084096770878034</v>
      </c>
      <c r="LK41" s="9"/>
      <c r="LL41" s="6" t="s">
        <v>30</v>
      </c>
      <c r="LM41" s="391">
        <v>111.47970370634165</v>
      </c>
      <c r="LN41" s="40">
        <v>3.1641199898986514</v>
      </c>
      <c r="LO41" s="391">
        <v>113.39820799330822</v>
      </c>
      <c r="LP41" s="40">
        <v>-6.8310606872665147</v>
      </c>
      <c r="LQ41" s="391">
        <v>113.37204901632295</v>
      </c>
      <c r="LR41" s="40">
        <v>4.2129823750705668</v>
      </c>
      <c r="LS41" s="9"/>
      <c r="LT41" s="6" t="s">
        <v>30</v>
      </c>
      <c r="LU41" s="391">
        <v>118.57307507704347</v>
      </c>
      <c r="LV41" s="40">
        <v>-0.53623184150738723</v>
      </c>
      <c r="LW41" s="391">
        <v>146.58632138423647</v>
      </c>
      <c r="LX41" s="40">
        <v>-8.7704476294161395</v>
      </c>
      <c r="LY41" s="391">
        <v>76.371996619579335</v>
      </c>
      <c r="LZ41" s="40">
        <v>11.728691882433083</v>
      </c>
      <c r="MA41" s="9"/>
      <c r="MB41" s="6" t="s">
        <v>30</v>
      </c>
      <c r="MC41" s="391">
        <v>135.93811676234165</v>
      </c>
      <c r="MD41" s="40">
        <v>10.808829653639648</v>
      </c>
      <c r="ME41" s="391">
        <v>139.74832018440341</v>
      </c>
      <c r="MF41" s="40">
        <v>5.7069842455840245</v>
      </c>
      <c r="MG41" s="391">
        <v>112.59951559377892</v>
      </c>
      <c r="MH41" s="40">
        <v>17.51581627999002</v>
      </c>
      <c r="MI41" s="9"/>
      <c r="MJ41" s="6" t="s">
        <v>30</v>
      </c>
      <c r="MK41" s="391">
        <v>75.566723250772782</v>
      </c>
      <c r="ML41" s="40">
        <v>-20.023424382475625</v>
      </c>
      <c r="MM41" s="391">
        <v>128.33642748157763</v>
      </c>
      <c r="MN41" s="40">
        <v>9.3339087000347263</v>
      </c>
      <c r="MO41" s="391">
        <v>148.43942454558189</v>
      </c>
      <c r="MP41" s="40">
        <v>24.904279779409805</v>
      </c>
    </row>
    <row r="42" spans="1:354" ht="15" hidden="1" customHeight="1">
      <c r="A42" s="9"/>
      <c r="B42" s="6" t="s">
        <v>31</v>
      </c>
      <c r="C42" s="391">
        <v>106.13031684541146</v>
      </c>
      <c r="D42" s="40">
        <v>-0.1014442061723031</v>
      </c>
      <c r="E42" s="391">
        <v>100.07260916593999</v>
      </c>
      <c r="F42" s="40">
        <v>-0.52177969249244427</v>
      </c>
      <c r="G42" s="391">
        <v>111.85825524421432</v>
      </c>
      <c r="H42" s="40">
        <v>0.25705876198858846</v>
      </c>
      <c r="I42" s="9"/>
      <c r="J42" s="6" t="s">
        <v>31</v>
      </c>
      <c r="K42" s="391">
        <v>112.58295742798684</v>
      </c>
      <c r="L42" s="40">
        <v>-2.897359332612794</v>
      </c>
      <c r="M42" s="391">
        <v>152.96222368220336</v>
      </c>
      <c r="N42" s="40">
        <v>-9.7325421355577362</v>
      </c>
      <c r="O42" s="391">
        <v>116.92226316686612</v>
      </c>
      <c r="P42" s="40">
        <v>-1.7169379330333214</v>
      </c>
      <c r="Q42" s="9"/>
      <c r="R42" s="6" t="s">
        <v>31</v>
      </c>
      <c r="S42" s="391">
        <v>106.03796868154438</v>
      </c>
      <c r="T42" s="40">
        <v>3.2269413467051606</v>
      </c>
      <c r="U42" s="391">
        <v>112.78807438354762</v>
      </c>
      <c r="V42" s="40">
        <v>2.1272042177629515</v>
      </c>
      <c r="W42" s="391">
        <v>107.04767907611442</v>
      </c>
      <c r="X42" s="40">
        <v>6.9440266504041404</v>
      </c>
      <c r="Y42" s="9"/>
      <c r="Z42" s="6" t="s">
        <v>31</v>
      </c>
      <c r="AA42" s="391">
        <v>109.77063794041395</v>
      </c>
      <c r="AB42" s="40">
        <v>2.0846059096786718</v>
      </c>
      <c r="AC42" s="391">
        <v>121.90483120095247</v>
      </c>
      <c r="AD42" s="40">
        <v>5.7036906983584146</v>
      </c>
      <c r="AE42" s="391">
        <v>105.97254004799085</v>
      </c>
      <c r="AF42" s="40">
        <v>-1.6951085549604841</v>
      </c>
      <c r="AG42" s="9"/>
      <c r="AH42" s="6" t="s">
        <v>31</v>
      </c>
      <c r="AI42" s="391">
        <v>127.31210796725111</v>
      </c>
      <c r="AJ42" s="40">
        <v>-1.8189990189726188</v>
      </c>
      <c r="AK42" s="391">
        <v>137.37936005278326</v>
      </c>
      <c r="AL42" s="40">
        <v>16.576526802043574</v>
      </c>
      <c r="AM42" s="391">
        <v>99.931646755051176</v>
      </c>
      <c r="AN42" s="40">
        <v>-2.366875922440741</v>
      </c>
      <c r="AO42" s="9"/>
      <c r="AP42" s="6" t="s">
        <v>31</v>
      </c>
      <c r="AQ42" s="391">
        <v>107.0322341596369</v>
      </c>
      <c r="AR42" s="40">
        <v>-2.2048518336519294</v>
      </c>
      <c r="AS42" s="391">
        <v>108.46443049188288</v>
      </c>
      <c r="AT42" s="40">
        <v>10.454903645306828</v>
      </c>
      <c r="AU42" s="391">
        <v>107.45243373871266</v>
      </c>
      <c r="AV42" s="40">
        <v>-2.7499139139795261</v>
      </c>
      <c r="AW42" s="9"/>
      <c r="AX42" s="6" t="s">
        <v>31</v>
      </c>
      <c r="AY42" s="391">
        <v>128.39329457487739</v>
      </c>
      <c r="AZ42" s="40">
        <v>6.4062370678418432</v>
      </c>
      <c r="BA42" s="391">
        <v>129.5539397947413</v>
      </c>
      <c r="BB42" s="40">
        <v>6.5673332073505435</v>
      </c>
      <c r="BC42" s="391">
        <v>114.06127974389095</v>
      </c>
      <c r="BD42" s="40">
        <v>5.6761593760956686</v>
      </c>
      <c r="BE42" s="9"/>
      <c r="BF42" s="6" t="s">
        <v>31</v>
      </c>
      <c r="BG42" s="391">
        <v>103.19380221441753</v>
      </c>
      <c r="BH42" s="40">
        <v>-1.7643854621619823</v>
      </c>
      <c r="BI42" s="391">
        <v>118.74419514809195</v>
      </c>
      <c r="BJ42" s="40">
        <v>6.11587389011558</v>
      </c>
      <c r="BK42" s="391">
        <v>131.49865648062701</v>
      </c>
      <c r="BL42" s="40">
        <v>8.0748872554703013</v>
      </c>
      <c r="BM42" s="9"/>
      <c r="BN42" s="6" t="s">
        <v>31</v>
      </c>
      <c r="BO42" s="391">
        <v>106.4034055777273</v>
      </c>
      <c r="BP42" s="40">
        <v>1.753167673585466</v>
      </c>
      <c r="BQ42" s="391">
        <v>145.68474279156587</v>
      </c>
      <c r="BR42" s="40">
        <v>13.070141832999155</v>
      </c>
      <c r="BS42" s="391">
        <v>119.52451914685689</v>
      </c>
      <c r="BT42" s="40">
        <v>-5.9895719805554251</v>
      </c>
      <c r="BU42" s="9"/>
      <c r="BV42" s="6" t="s">
        <v>31</v>
      </c>
      <c r="BW42" s="391">
        <v>131.09888110101269</v>
      </c>
      <c r="BX42" s="40">
        <v>3.6274187567273231</v>
      </c>
      <c r="BY42" s="391">
        <v>102.82685489073407</v>
      </c>
      <c r="BZ42" s="40">
        <v>3.3285652307132807</v>
      </c>
      <c r="CA42" s="391">
        <v>105.24570579166915</v>
      </c>
      <c r="CB42" s="40">
        <v>-1.402994980077267</v>
      </c>
      <c r="CC42" s="9"/>
      <c r="CD42" s="6" t="s">
        <v>31</v>
      </c>
      <c r="CE42" s="391">
        <v>119.19893789265014</v>
      </c>
      <c r="CF42" s="40">
        <v>3.8210330917972897</v>
      </c>
      <c r="CG42" s="391">
        <v>101.91934261378674</v>
      </c>
      <c r="CH42" s="40">
        <v>-11.172233451504241</v>
      </c>
      <c r="CI42" s="391">
        <v>146.1465369316177</v>
      </c>
      <c r="CJ42" s="40">
        <v>6.7027746555639851</v>
      </c>
      <c r="CK42" s="9"/>
      <c r="CL42" s="6" t="s">
        <v>31</v>
      </c>
      <c r="CM42" s="391">
        <v>130.20559905374395</v>
      </c>
      <c r="CN42" s="40">
        <v>-6.8667379151310541</v>
      </c>
      <c r="CO42" s="391">
        <v>101.06562230772563</v>
      </c>
      <c r="CP42" s="40">
        <v>-1.2391885582739803</v>
      </c>
      <c r="CQ42" s="391">
        <v>103.59923792541191</v>
      </c>
      <c r="CR42" s="40">
        <v>11.476081684563695</v>
      </c>
      <c r="CS42" s="9"/>
      <c r="CT42" s="6" t="s">
        <v>31</v>
      </c>
      <c r="CU42" s="391">
        <v>126.74450444872969</v>
      </c>
      <c r="CV42" s="40">
        <v>0.38580214235236099</v>
      </c>
      <c r="CW42" s="391">
        <v>92.045295032350865</v>
      </c>
      <c r="CX42" s="40">
        <v>4.9288387072414537</v>
      </c>
      <c r="CY42" s="391">
        <v>110.29408119915972</v>
      </c>
      <c r="CZ42" s="40">
        <v>5.8003837780329803</v>
      </c>
      <c r="DA42" s="9"/>
      <c r="DB42" s="6" t="s">
        <v>31</v>
      </c>
      <c r="DC42" s="391">
        <v>121.25281971396255</v>
      </c>
      <c r="DD42" s="40">
        <v>15.363392064096132</v>
      </c>
      <c r="DE42" s="391">
        <v>352.90861550044616</v>
      </c>
      <c r="DF42" s="40">
        <v>14.333046629213925</v>
      </c>
      <c r="DG42" s="391">
        <v>108.87308569997218</v>
      </c>
      <c r="DH42" s="40">
        <v>2.8163970261605868</v>
      </c>
      <c r="DI42" s="9"/>
      <c r="DJ42" s="6" t="s">
        <v>31</v>
      </c>
      <c r="DK42" s="391">
        <v>117.93307174605143</v>
      </c>
      <c r="DL42" s="40">
        <v>3.8693188695206402</v>
      </c>
      <c r="DM42" s="391">
        <v>98.680357661788562</v>
      </c>
      <c r="DN42" s="40">
        <v>4.2072112494815741</v>
      </c>
      <c r="DO42" s="391">
        <v>132.60411742539395</v>
      </c>
      <c r="DP42" s="40">
        <v>-0.30512852379617073</v>
      </c>
      <c r="DQ42" s="9"/>
      <c r="DR42" s="6" t="s">
        <v>31</v>
      </c>
      <c r="DS42" s="391">
        <v>115.7592362220105</v>
      </c>
      <c r="DT42" s="40">
        <v>1.7790366853696753</v>
      </c>
      <c r="DU42" s="391">
        <v>118.73292049127171</v>
      </c>
      <c r="DV42" s="40">
        <v>3.6254000313321342</v>
      </c>
      <c r="DW42" s="391">
        <v>134.52907667724455</v>
      </c>
      <c r="DX42" s="40">
        <v>6.3419557728350355</v>
      </c>
      <c r="DY42" s="9"/>
      <c r="DZ42" s="6" t="s">
        <v>31</v>
      </c>
      <c r="EA42" s="391">
        <v>114.62237210573362</v>
      </c>
      <c r="EB42" s="40">
        <v>4.0113910813953169</v>
      </c>
      <c r="EC42" s="391">
        <v>129.3921966667348</v>
      </c>
      <c r="ED42" s="40">
        <v>3.8591779284415679</v>
      </c>
      <c r="EE42" s="391">
        <v>113.73235628986255</v>
      </c>
      <c r="EF42" s="40">
        <v>-2.0333982853133108</v>
      </c>
      <c r="EG42" s="9"/>
      <c r="EH42" s="6" t="s">
        <v>31</v>
      </c>
      <c r="EI42" s="391">
        <v>117.3728332242315</v>
      </c>
      <c r="EJ42" s="40">
        <v>-2.8867783850574256</v>
      </c>
      <c r="EK42" s="391">
        <v>107.86547174063368</v>
      </c>
      <c r="EL42" s="40">
        <v>-0.54389530853721624</v>
      </c>
      <c r="EM42" s="391">
        <v>116.33387528426924</v>
      </c>
      <c r="EN42" s="40">
        <v>5.4678774936225807</v>
      </c>
      <c r="EO42" s="9"/>
      <c r="EP42" s="6" t="s">
        <v>31</v>
      </c>
      <c r="EQ42" s="391">
        <v>112.76609536195018</v>
      </c>
      <c r="ER42" s="40">
        <v>5.4168681821794991</v>
      </c>
      <c r="ES42" s="391">
        <v>102.80470591152034</v>
      </c>
      <c r="ET42" s="40">
        <v>-0.63143285252886017</v>
      </c>
      <c r="EU42" s="391">
        <v>111.65303100406142</v>
      </c>
      <c r="EV42" s="40">
        <v>0.30850335414682206</v>
      </c>
      <c r="EW42" s="9"/>
      <c r="EX42" s="6" t="s">
        <v>31</v>
      </c>
      <c r="EY42" s="391">
        <v>102.98363362774352</v>
      </c>
      <c r="EZ42" s="40">
        <v>6.2997881175922004</v>
      </c>
      <c r="FA42" s="391">
        <v>103.92169560299432</v>
      </c>
      <c r="FB42" s="40">
        <v>1.2893461946525804</v>
      </c>
      <c r="FC42" s="391">
        <v>121.93362891634172</v>
      </c>
      <c r="FD42" s="40">
        <v>13.960809774802669</v>
      </c>
      <c r="FE42" s="9"/>
      <c r="FF42" s="6" t="s">
        <v>31</v>
      </c>
      <c r="FG42" s="391">
        <v>113.70507119720146</v>
      </c>
      <c r="FH42" s="40">
        <v>3.766292515248665</v>
      </c>
      <c r="FI42" s="391">
        <v>119.03997702249164</v>
      </c>
      <c r="FJ42" s="40">
        <v>5.8442759090994372</v>
      </c>
      <c r="FK42" s="391">
        <v>131.38146797962128</v>
      </c>
      <c r="FL42" s="40">
        <v>9.1165037196575156</v>
      </c>
      <c r="FM42" s="9"/>
      <c r="FN42" s="6" t="s">
        <v>31</v>
      </c>
      <c r="FO42" s="391">
        <v>95.762746090229996</v>
      </c>
      <c r="FP42" s="40">
        <v>-0.15440619996532234</v>
      </c>
      <c r="FQ42" s="391">
        <v>118.71134092674056</v>
      </c>
      <c r="FR42" s="40">
        <v>8.6153289323023614</v>
      </c>
      <c r="FS42" s="391">
        <v>104.95760973911079</v>
      </c>
      <c r="FT42" s="40">
        <v>5.7519310298360438E-2</v>
      </c>
      <c r="FU42" s="9"/>
      <c r="FV42" s="6" t="s">
        <v>31</v>
      </c>
      <c r="FW42" s="391">
        <v>114.83553513173761</v>
      </c>
      <c r="FX42" s="40">
        <v>-2.2951820490935404</v>
      </c>
      <c r="FY42" s="391">
        <v>124.64478231574948</v>
      </c>
      <c r="FZ42" s="40">
        <v>6.6884656788729728</v>
      </c>
      <c r="GA42" s="391">
        <v>115.93460474091974</v>
      </c>
      <c r="GB42" s="40">
        <v>3.8316387376627716</v>
      </c>
      <c r="GC42" s="9"/>
      <c r="GD42" s="6" t="s">
        <v>31</v>
      </c>
      <c r="GE42" s="391">
        <v>106.2359875332112</v>
      </c>
      <c r="GF42" s="40">
        <v>2.6845183537523241</v>
      </c>
      <c r="GG42" s="391">
        <v>118.98858650284519</v>
      </c>
      <c r="GH42" s="40">
        <v>2.1936651000148828</v>
      </c>
      <c r="GI42" s="391">
        <v>104.63080676639163</v>
      </c>
      <c r="GJ42" s="40">
        <v>7.7073381390003277</v>
      </c>
      <c r="GK42" s="9"/>
      <c r="GL42" s="6" t="s">
        <v>31</v>
      </c>
      <c r="GM42" s="391">
        <v>124.52993790249758</v>
      </c>
      <c r="GN42" s="40">
        <v>5.0995194675599578</v>
      </c>
      <c r="GO42" s="391">
        <v>133.76894466181531</v>
      </c>
      <c r="GP42" s="40">
        <v>-3.5338780938404994</v>
      </c>
      <c r="GQ42" s="391">
        <v>122.19461304047157</v>
      </c>
      <c r="GR42" s="40">
        <v>-8.6539261424925513</v>
      </c>
      <c r="GS42" s="9"/>
      <c r="GT42" s="6" t="s">
        <v>31</v>
      </c>
      <c r="GU42" s="391">
        <v>111.71661823523179</v>
      </c>
      <c r="GV42" s="40">
        <v>13.52714430255692</v>
      </c>
      <c r="GW42" s="391">
        <v>93.795836376716736</v>
      </c>
      <c r="GX42" s="40">
        <v>-6.1524604821092623</v>
      </c>
      <c r="GY42" s="391">
        <v>135.53409350704533</v>
      </c>
      <c r="GZ42" s="40">
        <v>16.391546651508108</v>
      </c>
      <c r="HA42" s="9"/>
      <c r="HB42" s="6" t="s">
        <v>31</v>
      </c>
      <c r="HC42" s="391">
        <v>105.95499765255694</v>
      </c>
      <c r="HD42" s="40">
        <v>-12.052791846367356</v>
      </c>
      <c r="HE42" s="391">
        <v>123.11461349225711</v>
      </c>
      <c r="HF42" s="40">
        <v>7.8936042859783413</v>
      </c>
      <c r="HG42" s="391">
        <v>110.97105861619194</v>
      </c>
      <c r="HH42" s="40">
        <v>7.7595658511107075</v>
      </c>
      <c r="HI42" s="9"/>
      <c r="HJ42" s="6" t="s">
        <v>31</v>
      </c>
      <c r="HK42" s="391">
        <v>108.28182356659482</v>
      </c>
      <c r="HL42" s="40">
        <v>-8.9536726810130176</v>
      </c>
      <c r="HM42" s="391">
        <v>99.992606049639107</v>
      </c>
      <c r="HN42" s="40">
        <v>-8.5817739124978374</v>
      </c>
      <c r="HO42" s="391">
        <v>116.63313726321462</v>
      </c>
      <c r="HP42" s="40">
        <v>-0.54625049987726015</v>
      </c>
      <c r="HQ42" s="9"/>
      <c r="HR42" s="6" t="s">
        <v>31</v>
      </c>
      <c r="HS42" s="391">
        <v>136.40994769738256</v>
      </c>
      <c r="HT42" s="40">
        <v>4.8984030880565115</v>
      </c>
      <c r="HU42" s="391">
        <v>103.41020127482324</v>
      </c>
      <c r="HV42" s="40">
        <v>7.5432768606574712</v>
      </c>
      <c r="HW42" s="391">
        <v>110.29286159671602</v>
      </c>
      <c r="HX42" s="40">
        <v>9.9148375617204465E-2</v>
      </c>
      <c r="HY42" s="9"/>
      <c r="HZ42" s="6" t="s">
        <v>31</v>
      </c>
      <c r="IA42" s="391">
        <v>113.55525485644084</v>
      </c>
      <c r="IB42" s="40">
        <v>0.36929627636557427</v>
      </c>
      <c r="IC42" s="391">
        <v>111.3261333413614</v>
      </c>
      <c r="ID42" s="40">
        <v>3.7838567815320516</v>
      </c>
      <c r="IE42" s="391">
        <v>113.82373090433539</v>
      </c>
      <c r="IF42" s="40">
        <v>5.7295518241251102</v>
      </c>
      <c r="IG42" s="9"/>
      <c r="IH42" s="6" t="s">
        <v>31</v>
      </c>
      <c r="II42" s="391">
        <v>112.06914780848882</v>
      </c>
      <c r="IJ42" s="40">
        <v>8.1649677155644156</v>
      </c>
      <c r="IK42" s="391">
        <v>112.82039917415911</v>
      </c>
      <c r="IL42" s="40">
        <v>-1.7996346811310957</v>
      </c>
      <c r="IM42" s="391">
        <v>127.41385397638554</v>
      </c>
      <c r="IN42" s="40">
        <v>4.1757721807466339</v>
      </c>
      <c r="IO42" s="391">
        <v>113.64467112860352</v>
      </c>
      <c r="IP42" s="40">
        <v>13.044551797246157</v>
      </c>
      <c r="IQ42" s="9"/>
      <c r="IR42" s="6" t="s">
        <v>31</v>
      </c>
      <c r="IS42" s="391">
        <v>108.36721201481669</v>
      </c>
      <c r="IT42" s="40">
        <v>-6.2364612805099</v>
      </c>
      <c r="IU42" s="391">
        <v>102.30196641314365</v>
      </c>
      <c r="IV42" s="40">
        <v>10.774166697599938</v>
      </c>
      <c r="IW42" s="391">
        <v>123.03463383161007</v>
      </c>
      <c r="IX42" s="40">
        <v>6.3612868086624985</v>
      </c>
      <c r="IY42" s="9"/>
      <c r="IZ42" s="6" t="s">
        <v>31</v>
      </c>
      <c r="JA42" s="391">
        <v>111.06854634349106</v>
      </c>
      <c r="JB42" s="40">
        <v>-2.436928981587613</v>
      </c>
      <c r="JC42" s="391">
        <v>138.34542597998396</v>
      </c>
      <c r="JD42" s="40">
        <v>13.577105240171576</v>
      </c>
      <c r="JE42" s="391">
        <v>156.01689011242155</v>
      </c>
      <c r="JF42" s="40">
        <v>7.0605791716110105</v>
      </c>
      <c r="JG42" s="9"/>
      <c r="JH42" s="6" t="s">
        <v>31</v>
      </c>
      <c r="JI42" s="391">
        <v>139.67569894534972</v>
      </c>
      <c r="JJ42" s="40">
        <v>0.505321876171962</v>
      </c>
      <c r="JK42" s="391">
        <v>143.85216565764688</v>
      </c>
      <c r="JL42" s="40">
        <v>4.0248117899397187</v>
      </c>
      <c r="JM42" s="391">
        <v>117.38890385371047</v>
      </c>
      <c r="JN42" s="40">
        <v>-4.4273007610627246E-2</v>
      </c>
      <c r="JO42" s="9"/>
      <c r="JP42" s="6" t="s">
        <v>31</v>
      </c>
      <c r="JQ42" s="391">
        <v>121.91262922445223</v>
      </c>
      <c r="JR42" s="40">
        <v>-0.5878595910840545</v>
      </c>
      <c r="JS42" s="391">
        <v>106.60238143914317</v>
      </c>
      <c r="JT42" s="40">
        <v>10.589775513592642</v>
      </c>
      <c r="JU42" s="391">
        <v>105.84115069422388</v>
      </c>
      <c r="JV42" s="40">
        <v>1.0195241712650898</v>
      </c>
      <c r="JW42" s="9"/>
      <c r="JX42" s="6" t="s">
        <v>31</v>
      </c>
      <c r="JY42" s="391">
        <v>120.3064742943269</v>
      </c>
      <c r="JZ42" s="40">
        <v>5.6798126927042603</v>
      </c>
      <c r="KA42" s="391">
        <v>125.42971941692912</v>
      </c>
      <c r="KB42" s="40">
        <v>5.4346356772197311</v>
      </c>
      <c r="KC42" s="391">
        <v>134.84648182908057</v>
      </c>
      <c r="KD42" s="40">
        <v>7.6633748956674026</v>
      </c>
      <c r="KE42" s="9"/>
      <c r="KF42" s="6" t="s">
        <v>31</v>
      </c>
      <c r="KG42" s="391">
        <v>113.91074878040349</v>
      </c>
      <c r="KH42" s="40">
        <v>10.464246669288471</v>
      </c>
      <c r="KI42" s="391">
        <v>99.680726796956137</v>
      </c>
      <c r="KJ42" s="40">
        <v>12.529053883064307</v>
      </c>
      <c r="KK42" s="391">
        <v>127.21067437114486</v>
      </c>
      <c r="KL42" s="40">
        <v>5.40800098438379</v>
      </c>
      <c r="KM42" s="9"/>
      <c r="KN42" s="6" t="s">
        <v>31</v>
      </c>
      <c r="KO42" s="391">
        <v>122.75188601761623</v>
      </c>
      <c r="KP42" s="40">
        <v>-0.59046319458022367</v>
      </c>
      <c r="KQ42" s="391">
        <v>122.70513757001002</v>
      </c>
      <c r="KR42" s="40">
        <v>7.4604574475528835</v>
      </c>
      <c r="KS42" s="391">
        <v>107.66741406010401</v>
      </c>
      <c r="KT42" s="40">
        <v>-2.1742634876937217</v>
      </c>
      <c r="KU42" s="9"/>
      <c r="KV42" s="6" t="s">
        <v>31</v>
      </c>
      <c r="KW42" s="391">
        <v>113.26092399460009</v>
      </c>
      <c r="KX42" s="40">
        <v>2.3082462497315106</v>
      </c>
      <c r="KY42" s="391">
        <v>115.48085158799465</v>
      </c>
      <c r="KZ42" s="40">
        <v>0.80116571164920458</v>
      </c>
      <c r="LA42" s="391">
        <v>114.13069300140394</v>
      </c>
      <c r="LB42" s="40">
        <v>6.2502067309333427</v>
      </c>
      <c r="LC42" s="9"/>
      <c r="LD42" s="6" t="s">
        <v>31</v>
      </c>
      <c r="LE42" s="391">
        <v>146.03417310088557</v>
      </c>
      <c r="LF42" s="40">
        <v>-3.7589272194833541</v>
      </c>
      <c r="LG42" s="391">
        <v>105.39588300009058</v>
      </c>
      <c r="LH42" s="40">
        <v>-6.7297411595385626</v>
      </c>
      <c r="LI42" s="391">
        <v>113.09184408671149</v>
      </c>
      <c r="LJ42" s="40">
        <v>2.6841989521050493</v>
      </c>
      <c r="LK42" s="9"/>
      <c r="LL42" s="6" t="s">
        <v>31</v>
      </c>
      <c r="LM42" s="391">
        <v>104.68189721228354</v>
      </c>
      <c r="LN42" s="40">
        <v>0.17720904640856361</v>
      </c>
      <c r="LO42" s="391">
        <v>108.14898086709461</v>
      </c>
      <c r="LP42" s="40">
        <v>7.3656180255688355</v>
      </c>
      <c r="LQ42" s="391">
        <v>104.31892775464871</v>
      </c>
      <c r="LR42" s="40">
        <v>13.68387436379237</v>
      </c>
      <c r="LS42" s="9"/>
      <c r="LT42" s="6" t="s">
        <v>31</v>
      </c>
      <c r="LU42" s="391">
        <v>97.71365134728994</v>
      </c>
      <c r="LV42" s="40">
        <v>-1.237102741087341</v>
      </c>
      <c r="LW42" s="391">
        <v>103.65516063774747</v>
      </c>
      <c r="LX42" s="40">
        <v>-4.1294438966725124</v>
      </c>
      <c r="LY42" s="391">
        <v>93.589163986851148</v>
      </c>
      <c r="LZ42" s="40">
        <v>29.283363491278863</v>
      </c>
      <c r="MA42" s="9"/>
      <c r="MB42" s="6" t="s">
        <v>31</v>
      </c>
      <c r="MC42" s="391">
        <v>128.08962418592651</v>
      </c>
      <c r="MD42" s="40">
        <v>-2.0836389738612837</v>
      </c>
      <c r="ME42" s="391">
        <v>97.780744581857576</v>
      </c>
      <c r="MF42" s="40">
        <v>-1.6380184724703781</v>
      </c>
      <c r="MG42" s="391">
        <v>140.38848641151381</v>
      </c>
      <c r="MH42" s="40">
        <v>26.975852983988474</v>
      </c>
      <c r="MI42" s="9"/>
      <c r="MJ42" s="6" t="s">
        <v>31</v>
      </c>
      <c r="MK42" s="391">
        <v>86.028235045842607</v>
      </c>
      <c r="ML42" s="40">
        <v>-5.8099652062633282</v>
      </c>
      <c r="MM42" s="391">
        <v>119.90164531769675</v>
      </c>
      <c r="MN42" s="40">
        <v>3.8558432232122186</v>
      </c>
      <c r="MO42" s="391">
        <v>137.18124562848521</v>
      </c>
      <c r="MP42" s="40">
        <v>13.106296997131679</v>
      </c>
    </row>
    <row r="43" spans="1:354" ht="15" hidden="1" customHeight="1">
      <c r="A43" s="9"/>
      <c r="B43" s="6"/>
      <c r="C43" s="391"/>
      <c r="D43" s="40"/>
      <c r="E43" s="391"/>
      <c r="F43" s="40"/>
      <c r="G43" s="391"/>
      <c r="H43" s="40"/>
      <c r="I43" s="9"/>
      <c r="J43" s="6"/>
      <c r="K43" s="391"/>
      <c r="L43" s="40"/>
      <c r="M43" s="391"/>
      <c r="N43" s="40"/>
      <c r="O43" s="391"/>
      <c r="P43" s="40"/>
      <c r="Q43" s="9"/>
      <c r="R43" s="6"/>
      <c r="S43" s="391"/>
      <c r="T43" s="40"/>
      <c r="U43" s="391"/>
      <c r="V43" s="40"/>
      <c r="W43" s="391"/>
      <c r="X43" s="40"/>
      <c r="Y43" s="9"/>
      <c r="Z43" s="6"/>
      <c r="AA43" s="391"/>
      <c r="AB43" s="40"/>
      <c r="AC43" s="391"/>
      <c r="AD43" s="40"/>
      <c r="AE43" s="391"/>
      <c r="AF43" s="40"/>
      <c r="AG43" s="9"/>
      <c r="AH43" s="6"/>
      <c r="AI43" s="391"/>
      <c r="AJ43" s="40"/>
      <c r="AK43" s="391"/>
      <c r="AL43" s="40"/>
      <c r="AM43" s="391"/>
      <c r="AN43" s="40"/>
      <c r="AO43" s="9"/>
      <c r="AP43" s="6"/>
      <c r="AQ43" s="391"/>
      <c r="AR43" s="40"/>
      <c r="AS43" s="391"/>
      <c r="AT43" s="40"/>
      <c r="AU43" s="391"/>
      <c r="AV43" s="40"/>
      <c r="AW43" s="9"/>
      <c r="AX43" s="6"/>
      <c r="AY43" s="391"/>
      <c r="AZ43" s="40"/>
      <c r="BA43" s="391"/>
      <c r="BB43" s="40"/>
      <c r="BC43" s="391"/>
      <c r="BD43" s="40"/>
      <c r="BE43" s="9"/>
      <c r="BF43" s="6"/>
      <c r="BG43" s="391"/>
      <c r="BH43" s="40"/>
      <c r="BI43" s="391"/>
      <c r="BJ43" s="40"/>
      <c r="BK43" s="391"/>
      <c r="BL43" s="40"/>
      <c r="BM43" s="9"/>
      <c r="BN43" s="6"/>
      <c r="BO43" s="391"/>
      <c r="BP43" s="40"/>
      <c r="BQ43" s="391"/>
      <c r="BR43" s="40"/>
      <c r="BS43" s="391"/>
      <c r="BT43" s="40"/>
      <c r="BU43" s="9"/>
      <c r="BV43" s="6"/>
      <c r="BW43" s="391"/>
      <c r="BX43" s="40"/>
      <c r="BY43" s="391"/>
      <c r="BZ43" s="40"/>
      <c r="CA43" s="391"/>
      <c r="CB43" s="40"/>
      <c r="CC43" s="9"/>
      <c r="CD43" s="6"/>
      <c r="CE43" s="391"/>
      <c r="CF43" s="40"/>
      <c r="CG43" s="391"/>
      <c r="CH43" s="40"/>
      <c r="CI43" s="391"/>
      <c r="CJ43" s="40"/>
      <c r="CK43" s="9"/>
      <c r="CL43" s="6"/>
      <c r="CM43" s="391"/>
      <c r="CN43" s="40"/>
      <c r="CO43" s="391"/>
      <c r="CP43" s="40"/>
      <c r="CQ43" s="391"/>
      <c r="CR43" s="40"/>
      <c r="CS43" s="9"/>
      <c r="CT43" s="6"/>
      <c r="CU43" s="391"/>
      <c r="CV43" s="40"/>
      <c r="CW43" s="391"/>
      <c r="CX43" s="40"/>
      <c r="CY43" s="391"/>
      <c r="CZ43" s="40"/>
      <c r="DA43" s="9"/>
      <c r="DB43" s="6"/>
      <c r="DC43" s="391"/>
      <c r="DD43" s="40"/>
      <c r="DE43" s="391"/>
      <c r="DF43" s="40"/>
      <c r="DG43" s="391"/>
      <c r="DH43" s="40"/>
      <c r="DI43" s="9"/>
      <c r="DJ43" s="6"/>
      <c r="DK43" s="391"/>
      <c r="DL43" s="40"/>
      <c r="DM43" s="391"/>
      <c r="DN43" s="40"/>
      <c r="DO43" s="391"/>
      <c r="DP43" s="40"/>
      <c r="DQ43" s="9"/>
      <c r="DR43" s="6"/>
      <c r="DS43" s="391"/>
      <c r="DT43" s="40"/>
      <c r="DU43" s="391"/>
      <c r="DV43" s="40"/>
      <c r="DW43" s="391"/>
      <c r="DX43" s="40"/>
      <c r="DY43" s="9"/>
      <c r="DZ43" s="6"/>
      <c r="EA43" s="391"/>
      <c r="EB43" s="40"/>
      <c r="EC43" s="391"/>
      <c r="ED43" s="40"/>
      <c r="EE43" s="391"/>
      <c r="EF43" s="40"/>
      <c r="EG43" s="9"/>
      <c r="EH43" s="6"/>
      <c r="EI43" s="391"/>
      <c r="EJ43" s="40"/>
      <c r="EK43" s="391"/>
      <c r="EL43" s="40"/>
      <c r="EM43" s="391"/>
      <c r="EN43" s="40"/>
      <c r="EO43" s="9"/>
      <c r="EP43" s="6"/>
      <c r="EQ43" s="391"/>
      <c r="ER43" s="40"/>
      <c r="ES43" s="391"/>
      <c r="ET43" s="40"/>
      <c r="EU43" s="391"/>
      <c r="EV43" s="40"/>
      <c r="EW43" s="9"/>
      <c r="EX43" s="6"/>
      <c r="EY43" s="391"/>
      <c r="EZ43" s="40"/>
      <c r="FA43" s="391"/>
      <c r="FB43" s="40"/>
      <c r="FC43" s="391"/>
      <c r="FD43" s="40"/>
      <c r="FE43" s="9"/>
      <c r="FF43" s="6"/>
      <c r="FG43" s="391"/>
      <c r="FH43" s="40"/>
      <c r="FI43" s="391"/>
      <c r="FJ43" s="40"/>
      <c r="FK43" s="391"/>
      <c r="FL43" s="40"/>
      <c r="FM43" s="9"/>
      <c r="FN43" s="6"/>
      <c r="FO43" s="391"/>
      <c r="FP43" s="40"/>
      <c r="FQ43" s="391"/>
      <c r="FR43" s="40"/>
      <c r="FS43" s="391"/>
      <c r="FT43" s="40"/>
      <c r="FU43" s="9"/>
      <c r="FV43" s="6"/>
      <c r="FW43" s="391"/>
      <c r="FX43" s="40"/>
      <c r="FY43" s="391"/>
      <c r="FZ43" s="40"/>
      <c r="GA43" s="391"/>
      <c r="GB43" s="40"/>
      <c r="GC43" s="9"/>
      <c r="GD43" s="6"/>
      <c r="GE43" s="391"/>
      <c r="GF43" s="40"/>
      <c r="GG43" s="391"/>
      <c r="GH43" s="40"/>
      <c r="GI43" s="391"/>
      <c r="GJ43" s="40"/>
      <c r="GK43" s="9"/>
      <c r="GL43" s="6"/>
      <c r="GM43" s="391"/>
      <c r="GN43" s="40"/>
      <c r="GO43" s="391"/>
      <c r="GP43" s="40"/>
      <c r="GQ43" s="391"/>
      <c r="GR43" s="40"/>
      <c r="GS43" s="9"/>
      <c r="GT43" s="6"/>
      <c r="GU43" s="391"/>
      <c r="GV43" s="40"/>
      <c r="GW43" s="391"/>
      <c r="GX43" s="40"/>
      <c r="GY43" s="391"/>
      <c r="GZ43" s="40"/>
      <c r="HA43" s="9"/>
      <c r="HB43" s="6"/>
      <c r="HC43" s="391"/>
      <c r="HD43" s="40"/>
      <c r="HE43" s="391"/>
      <c r="HF43" s="40"/>
      <c r="HG43" s="391"/>
      <c r="HH43" s="40"/>
      <c r="HI43" s="9"/>
      <c r="HJ43" s="6"/>
      <c r="HK43" s="391"/>
      <c r="HL43" s="40"/>
      <c r="HM43" s="391"/>
      <c r="HN43" s="40"/>
      <c r="HO43" s="391"/>
      <c r="HP43" s="40"/>
      <c r="HQ43" s="9"/>
      <c r="HR43" s="6"/>
      <c r="HS43" s="391"/>
      <c r="HT43" s="40"/>
      <c r="HU43" s="391"/>
      <c r="HV43" s="40"/>
      <c r="HW43" s="391"/>
      <c r="HX43" s="40"/>
      <c r="HY43" s="9"/>
      <c r="HZ43" s="6"/>
      <c r="IA43" s="391"/>
      <c r="IB43" s="40"/>
      <c r="IC43" s="391"/>
      <c r="ID43" s="40"/>
      <c r="IE43" s="391"/>
      <c r="IF43" s="40"/>
      <c r="IG43" s="9"/>
      <c r="IH43" s="6"/>
      <c r="II43" s="391"/>
      <c r="IJ43" s="40"/>
      <c r="IK43" s="391"/>
      <c r="IL43" s="40"/>
      <c r="IM43" s="391"/>
      <c r="IN43" s="40"/>
      <c r="IO43" s="391"/>
      <c r="IP43" s="40"/>
      <c r="IQ43" s="9"/>
      <c r="IR43" s="6"/>
      <c r="IS43" s="391"/>
      <c r="IT43" s="40"/>
      <c r="IU43" s="391"/>
      <c r="IV43" s="40"/>
      <c r="IW43" s="391"/>
      <c r="IX43" s="40"/>
      <c r="IY43" s="9"/>
      <c r="IZ43" s="6"/>
      <c r="JA43" s="391"/>
      <c r="JB43" s="40"/>
      <c r="JC43" s="391"/>
      <c r="JD43" s="40"/>
      <c r="JE43" s="391"/>
      <c r="JF43" s="40"/>
      <c r="JG43" s="9"/>
      <c r="JH43" s="6"/>
      <c r="JI43" s="391"/>
      <c r="JJ43" s="40"/>
      <c r="JK43" s="391"/>
      <c r="JL43" s="40"/>
      <c r="JM43" s="391"/>
      <c r="JN43" s="40"/>
      <c r="JO43" s="9"/>
      <c r="JP43" s="6"/>
      <c r="JQ43" s="391"/>
      <c r="JR43" s="40"/>
      <c r="JS43" s="391"/>
      <c r="JT43" s="40"/>
      <c r="JU43" s="391"/>
      <c r="JV43" s="40"/>
      <c r="JW43" s="9"/>
      <c r="JX43" s="6"/>
      <c r="JY43" s="391"/>
      <c r="JZ43" s="40"/>
      <c r="KA43" s="391"/>
      <c r="KB43" s="40"/>
      <c r="KC43" s="391"/>
      <c r="KD43" s="40"/>
      <c r="KE43" s="9"/>
      <c r="KF43" s="6"/>
      <c r="KG43" s="391"/>
      <c r="KH43" s="40"/>
      <c r="KI43" s="391"/>
      <c r="KJ43" s="40"/>
      <c r="KK43" s="391"/>
      <c r="KL43" s="40"/>
      <c r="KM43" s="9"/>
      <c r="KN43" s="6"/>
      <c r="KO43" s="391"/>
      <c r="KP43" s="40"/>
      <c r="KQ43" s="391"/>
      <c r="KR43" s="40"/>
      <c r="KS43" s="391"/>
      <c r="KT43" s="40"/>
      <c r="KU43" s="9"/>
      <c r="KV43" s="6"/>
      <c r="KW43" s="391"/>
      <c r="KX43" s="40"/>
      <c r="KY43" s="391"/>
      <c r="KZ43" s="40"/>
      <c r="LA43" s="391"/>
      <c r="LB43" s="40"/>
      <c r="LC43" s="9"/>
      <c r="LD43" s="6"/>
      <c r="LE43" s="391"/>
      <c r="LF43" s="40"/>
      <c r="LG43" s="391"/>
      <c r="LH43" s="40"/>
      <c r="LI43" s="391"/>
      <c r="LJ43" s="40"/>
      <c r="LK43" s="9"/>
      <c r="LL43" s="6"/>
      <c r="LM43" s="391"/>
      <c r="LN43" s="40"/>
      <c r="LO43" s="391"/>
      <c r="LP43" s="40"/>
      <c r="LQ43" s="391"/>
      <c r="LR43" s="40"/>
      <c r="LS43" s="9"/>
      <c r="LT43" s="6"/>
      <c r="LU43" s="391"/>
      <c r="LV43" s="40"/>
      <c r="LW43" s="391"/>
      <c r="LX43" s="40"/>
      <c r="LY43" s="391"/>
      <c r="LZ43" s="40"/>
      <c r="MA43" s="9"/>
      <c r="MB43" s="6"/>
      <c r="MC43" s="391"/>
      <c r="MD43" s="40"/>
      <c r="ME43" s="391"/>
      <c r="MF43" s="40"/>
      <c r="MG43" s="391"/>
      <c r="MH43" s="40"/>
      <c r="MI43" s="9"/>
      <c r="MJ43" s="6"/>
      <c r="MK43" s="391"/>
      <c r="ML43" s="40"/>
      <c r="MM43" s="391"/>
      <c r="MN43" s="40"/>
      <c r="MO43" s="391"/>
      <c r="MP43" s="40"/>
    </row>
    <row r="44" spans="1:354" ht="15" hidden="1" customHeight="1">
      <c r="A44" s="9">
        <v>2019</v>
      </c>
      <c r="B44" s="6" t="s">
        <v>28</v>
      </c>
      <c r="C44" s="391">
        <v>102.69163429197549</v>
      </c>
      <c r="D44" s="40">
        <v>0.13024898592364309</v>
      </c>
      <c r="E44" s="391">
        <v>98.717989392187079</v>
      </c>
      <c r="F44" s="40">
        <v>-3.2734356478590456</v>
      </c>
      <c r="G44" s="391">
        <v>106.448962048453</v>
      </c>
      <c r="H44" s="40">
        <v>3.3183033176144079</v>
      </c>
      <c r="I44" s="9">
        <v>2019</v>
      </c>
      <c r="J44" s="6" t="s">
        <v>28</v>
      </c>
      <c r="K44" s="391">
        <v>99.273618713799053</v>
      </c>
      <c r="L44" s="40">
        <v>10.006008761333618</v>
      </c>
      <c r="M44" s="391">
        <v>138.59471663722312</v>
      </c>
      <c r="N44" s="40">
        <v>14.140126289170894</v>
      </c>
      <c r="O44" s="391">
        <v>106.99626226362375</v>
      </c>
      <c r="P44" s="40">
        <v>8.1452536788540186</v>
      </c>
      <c r="Q44" s="9">
        <v>2019</v>
      </c>
      <c r="R44" s="6" t="s">
        <v>28</v>
      </c>
      <c r="S44" s="391">
        <v>102.80147766349482</v>
      </c>
      <c r="T44" s="40">
        <v>-6.8757272411644976</v>
      </c>
      <c r="U44" s="391">
        <v>110.21681068315989</v>
      </c>
      <c r="V44" s="40">
        <v>-3.596848337415409</v>
      </c>
      <c r="W44" s="391">
        <v>103.53221265415505</v>
      </c>
      <c r="X44" s="40">
        <v>-6.7308511346173532</v>
      </c>
      <c r="Y44" s="9">
        <v>2019</v>
      </c>
      <c r="Z44" s="6" t="s">
        <v>28</v>
      </c>
      <c r="AA44" s="391">
        <v>114.6324226087366</v>
      </c>
      <c r="AB44" s="40">
        <v>13.901358520515771</v>
      </c>
      <c r="AC44" s="391">
        <v>110.68349671835624</v>
      </c>
      <c r="AD44" s="40">
        <v>-14.045998158545217</v>
      </c>
      <c r="AE44" s="391">
        <v>106.18580866351884</v>
      </c>
      <c r="AF44" s="40">
        <v>-0.91563113634870774</v>
      </c>
      <c r="AG44" s="9">
        <v>2019</v>
      </c>
      <c r="AH44" s="6" t="s">
        <v>28</v>
      </c>
      <c r="AI44" s="391">
        <v>102.87401569995605</v>
      </c>
      <c r="AJ44" s="40">
        <v>-19.674576442328686</v>
      </c>
      <c r="AK44" s="391">
        <v>126.49875630832624</v>
      </c>
      <c r="AL44" s="40">
        <v>5.5112701915002447</v>
      </c>
      <c r="AM44" s="391">
        <v>107.08713565129432</v>
      </c>
      <c r="AN44" s="40">
        <v>-3.1399421442725952</v>
      </c>
      <c r="AO44" s="9">
        <v>2019</v>
      </c>
      <c r="AP44" s="6" t="s">
        <v>28</v>
      </c>
      <c r="AQ44" s="391">
        <v>112.84724315133796</v>
      </c>
      <c r="AR44" s="40">
        <v>-12.999302358074928</v>
      </c>
      <c r="AS44" s="391">
        <v>107.49808201810521</v>
      </c>
      <c r="AT44" s="40">
        <v>4.7652366728491984</v>
      </c>
      <c r="AU44" s="391">
        <v>109.05620044558502</v>
      </c>
      <c r="AV44" s="40">
        <v>3.9689981034356947E-2</v>
      </c>
      <c r="AW44" s="9">
        <v>2019</v>
      </c>
      <c r="AX44" s="6" t="s">
        <v>28</v>
      </c>
      <c r="AY44" s="391">
        <v>121.17901235737543</v>
      </c>
      <c r="AZ44" s="40">
        <v>2.3841541017514771</v>
      </c>
      <c r="BA44" s="391">
        <v>121.31649248023488</v>
      </c>
      <c r="BB44" s="40">
        <v>0.72152890212132093</v>
      </c>
      <c r="BC44" s="391">
        <v>112.74643394864843</v>
      </c>
      <c r="BD44" s="40">
        <v>-0.91871894820584998</v>
      </c>
      <c r="BE44" s="9">
        <v>2019</v>
      </c>
      <c r="BF44" s="6" t="s">
        <v>28</v>
      </c>
      <c r="BG44" s="391">
        <v>107.98281158759771</v>
      </c>
      <c r="BH44" s="40">
        <v>0.60382029216449951</v>
      </c>
      <c r="BI44" s="391">
        <v>100.64516826999177</v>
      </c>
      <c r="BJ44" s="40">
        <v>-7.4106575793719003</v>
      </c>
      <c r="BK44" s="391">
        <v>122.06346793541195</v>
      </c>
      <c r="BL44" s="40">
        <v>-1.6073608864785314</v>
      </c>
      <c r="BM44" s="9">
        <v>2019</v>
      </c>
      <c r="BN44" s="6" t="s">
        <v>28</v>
      </c>
      <c r="BO44" s="391">
        <v>117.76412715237234</v>
      </c>
      <c r="BP44" s="40">
        <v>-0.92491956236089834</v>
      </c>
      <c r="BQ44" s="391">
        <v>120.05174790112117</v>
      </c>
      <c r="BR44" s="40">
        <v>3.477028385180887</v>
      </c>
      <c r="BS44" s="391">
        <v>112.59796406566284</v>
      </c>
      <c r="BT44" s="40">
        <v>1.584109661273331</v>
      </c>
      <c r="BU44" s="9">
        <v>2019</v>
      </c>
      <c r="BV44" s="6" t="s">
        <v>28</v>
      </c>
      <c r="BW44" s="391">
        <v>112.89821762221136</v>
      </c>
      <c r="BX44" s="40">
        <v>-0.65563555193310208</v>
      </c>
      <c r="BY44" s="391">
        <v>118.85097612056268</v>
      </c>
      <c r="BZ44" s="40">
        <v>8.0766047722910344</v>
      </c>
      <c r="CA44" s="391">
        <v>104.22188472767967</v>
      </c>
      <c r="CB44" s="40">
        <v>-5.4742293732992664</v>
      </c>
      <c r="CC44" s="9">
        <v>2019</v>
      </c>
      <c r="CD44" s="6" t="s">
        <v>28</v>
      </c>
      <c r="CE44" s="391">
        <v>119.65155964477255</v>
      </c>
      <c r="CF44" s="40">
        <v>11.167529528879399</v>
      </c>
      <c r="CG44" s="391">
        <v>102.61166950946279</v>
      </c>
      <c r="CH44" s="40">
        <v>-6.1931454194667168</v>
      </c>
      <c r="CI44" s="391">
        <v>129.69065583945417</v>
      </c>
      <c r="CJ44" s="40">
        <v>7.7769026302205901</v>
      </c>
      <c r="CK44" s="9">
        <v>2019</v>
      </c>
      <c r="CL44" s="6" t="s">
        <v>28</v>
      </c>
      <c r="CM44" s="391">
        <v>149.63767052634108</v>
      </c>
      <c r="CN44" s="40">
        <v>8.3808595748126322</v>
      </c>
      <c r="CO44" s="391">
        <v>117.00159695081179</v>
      </c>
      <c r="CP44" s="40">
        <v>5.6823863084821937</v>
      </c>
      <c r="CQ44" s="391">
        <v>113.94876682179006</v>
      </c>
      <c r="CR44" s="40">
        <v>-2.7419048000359254</v>
      </c>
      <c r="CS44" s="9">
        <v>2019</v>
      </c>
      <c r="CT44" s="6" t="s">
        <v>28</v>
      </c>
      <c r="CU44" s="391">
        <v>138.03564011949561</v>
      </c>
      <c r="CV44" s="40">
        <v>-2.3388548409901944</v>
      </c>
      <c r="CW44" s="391">
        <v>89.073064532215014</v>
      </c>
      <c r="CX44" s="40">
        <v>2.5330422252112896</v>
      </c>
      <c r="CY44" s="391">
        <v>124.55569844267897</v>
      </c>
      <c r="CZ44" s="40">
        <v>9.1964487996670385</v>
      </c>
      <c r="DA44" s="9">
        <v>2019</v>
      </c>
      <c r="DB44" s="6" t="s">
        <v>28</v>
      </c>
      <c r="DC44" s="391">
        <v>110.16660462010209</v>
      </c>
      <c r="DD44" s="40">
        <v>17.459906114247261</v>
      </c>
      <c r="DE44" s="391">
        <v>261.90056723195494</v>
      </c>
      <c r="DF44" s="40">
        <v>14.313322597333993</v>
      </c>
      <c r="DG44" s="391">
        <v>123.11593017279942</v>
      </c>
      <c r="DH44" s="40">
        <v>5.3114338722488128</v>
      </c>
      <c r="DI44" s="9">
        <v>2019</v>
      </c>
      <c r="DJ44" s="6" t="s">
        <v>28</v>
      </c>
      <c r="DK44" s="391">
        <v>116.43206488379815</v>
      </c>
      <c r="DL44" s="40">
        <v>1.5766417633677179</v>
      </c>
      <c r="DM44" s="391">
        <v>110.29654660517603</v>
      </c>
      <c r="DN44" s="40">
        <v>19.866785566657484</v>
      </c>
      <c r="DO44" s="391">
        <v>127.25005943853921</v>
      </c>
      <c r="DP44" s="40">
        <v>4.7855278470543681</v>
      </c>
      <c r="DQ44" s="9">
        <v>2019</v>
      </c>
      <c r="DR44" s="6" t="s">
        <v>28</v>
      </c>
      <c r="DS44" s="391">
        <v>112.72951021577666</v>
      </c>
      <c r="DT44" s="40">
        <v>3.3664740257478627</v>
      </c>
      <c r="DU44" s="391">
        <v>108.73780970822179</v>
      </c>
      <c r="DV44" s="40">
        <v>4.6768666111899364</v>
      </c>
      <c r="DW44" s="391">
        <v>126.82935416931271</v>
      </c>
      <c r="DX44" s="40">
        <v>6.5154140922126942</v>
      </c>
      <c r="DY44" s="9">
        <v>2019</v>
      </c>
      <c r="DZ44" s="6" t="s">
        <v>28</v>
      </c>
      <c r="EA44" s="391">
        <v>116.67284033540214</v>
      </c>
      <c r="EB44" s="40">
        <v>2.8450523295770154</v>
      </c>
      <c r="EC44" s="391">
        <v>101.09513346148761</v>
      </c>
      <c r="ED44" s="40">
        <v>-3.4163310307355914</v>
      </c>
      <c r="EE44" s="391">
        <v>113.68388832255552</v>
      </c>
      <c r="EF44" s="40">
        <v>-0.69822559643979787</v>
      </c>
      <c r="EG44" s="9">
        <v>2019</v>
      </c>
      <c r="EH44" s="6" t="s">
        <v>28</v>
      </c>
      <c r="EI44" s="391">
        <v>123.5081459708158</v>
      </c>
      <c r="EJ44" s="40">
        <v>7.0222515191305206</v>
      </c>
      <c r="EK44" s="391">
        <v>112.89520830697991</v>
      </c>
      <c r="EL44" s="40">
        <v>4.0714974530207826</v>
      </c>
      <c r="EM44" s="391">
        <v>117.11268308156212</v>
      </c>
      <c r="EN44" s="40">
        <v>4.1587117760905699</v>
      </c>
      <c r="EO44" s="9">
        <v>2019</v>
      </c>
      <c r="EP44" s="6" t="s">
        <v>28</v>
      </c>
      <c r="EQ44" s="391">
        <v>115.26153339668649</v>
      </c>
      <c r="ER44" s="40">
        <v>2.0875868487936202</v>
      </c>
      <c r="ES44" s="391">
        <v>121.91291714175981</v>
      </c>
      <c r="ET44" s="40">
        <v>7.4088669180730733</v>
      </c>
      <c r="EU44" s="391">
        <v>118.87191964743374</v>
      </c>
      <c r="EV44" s="40">
        <v>4.144648872958328</v>
      </c>
      <c r="EW44" s="9">
        <v>2019</v>
      </c>
      <c r="EX44" s="6" t="s">
        <v>28</v>
      </c>
      <c r="EY44" s="391">
        <v>117.98909106972201</v>
      </c>
      <c r="EZ44" s="40">
        <v>9.8890945363691429</v>
      </c>
      <c r="FA44" s="391">
        <v>107.22096207491957</v>
      </c>
      <c r="FB44" s="40">
        <v>0.1685017573510379</v>
      </c>
      <c r="FC44" s="391">
        <v>137.15758781465658</v>
      </c>
      <c r="FD44" s="40">
        <v>26.258010918523553</v>
      </c>
      <c r="FE44" s="9">
        <v>2019</v>
      </c>
      <c r="FF44" s="6" t="s">
        <v>28</v>
      </c>
      <c r="FG44" s="391">
        <v>112.85854017846468</v>
      </c>
      <c r="FH44" s="40">
        <v>0.61387961980503292</v>
      </c>
      <c r="FI44" s="391">
        <v>109.73780907068378</v>
      </c>
      <c r="FJ44" s="40">
        <v>6.6118643648342044</v>
      </c>
      <c r="FK44" s="391">
        <v>108.84434633517772</v>
      </c>
      <c r="FL44" s="40">
        <v>6.125422202673164</v>
      </c>
      <c r="FM44" s="9">
        <v>2019</v>
      </c>
      <c r="FN44" s="6" t="s">
        <v>28</v>
      </c>
      <c r="FO44" s="391">
        <v>100.01890592567504</v>
      </c>
      <c r="FP44" s="40">
        <v>-0.23816938084237904</v>
      </c>
      <c r="FQ44" s="391">
        <v>115.14183936314458</v>
      </c>
      <c r="FR44" s="40">
        <v>2.9639518961636782</v>
      </c>
      <c r="FS44" s="391">
        <v>117.63463342265952</v>
      </c>
      <c r="FT44" s="40">
        <v>6.2889605717434875</v>
      </c>
      <c r="FU44" s="9">
        <v>2019</v>
      </c>
      <c r="FV44" s="6" t="s">
        <v>28</v>
      </c>
      <c r="FW44" s="391">
        <v>118.43799167240901</v>
      </c>
      <c r="FX44" s="40">
        <v>7.020449549999185</v>
      </c>
      <c r="FY44" s="391">
        <v>101.64101067142133</v>
      </c>
      <c r="FZ44" s="40">
        <v>0.3164595103682899</v>
      </c>
      <c r="GA44" s="391">
        <v>103.88092718059158</v>
      </c>
      <c r="GB44" s="40">
        <v>1.4841102188084818</v>
      </c>
      <c r="GC44" s="9">
        <v>2019</v>
      </c>
      <c r="GD44" s="6" t="s">
        <v>28</v>
      </c>
      <c r="GE44" s="391">
        <v>112.29996144964349</v>
      </c>
      <c r="GF44" s="40">
        <v>2.6380768758715476</v>
      </c>
      <c r="GG44" s="391">
        <v>112.50866693706045</v>
      </c>
      <c r="GH44" s="40">
        <v>1.333912346022359</v>
      </c>
      <c r="GI44" s="391">
        <v>102.75963327971829</v>
      </c>
      <c r="GJ44" s="40">
        <v>4.1481764392842422</v>
      </c>
      <c r="GK44" s="9">
        <v>2019</v>
      </c>
      <c r="GL44" s="6" t="s">
        <v>28</v>
      </c>
      <c r="GM44" s="391">
        <v>111.35967768927948</v>
      </c>
      <c r="GN44" s="40">
        <v>9.918525277581395</v>
      </c>
      <c r="GO44" s="391">
        <v>130.42987561491034</v>
      </c>
      <c r="GP44" s="40">
        <v>11.30862118764135</v>
      </c>
      <c r="GQ44" s="391">
        <v>111.25435911720155</v>
      </c>
      <c r="GR44" s="40">
        <v>-10.436098347175346</v>
      </c>
      <c r="GS44" s="9">
        <v>2019</v>
      </c>
      <c r="GT44" s="6" t="s">
        <v>28</v>
      </c>
      <c r="GU44" s="391">
        <v>117.37980639966371</v>
      </c>
      <c r="GV44" s="40">
        <v>-2.2854439745073734</v>
      </c>
      <c r="GW44" s="391">
        <v>116.28772749896787</v>
      </c>
      <c r="GX44" s="40">
        <v>10.54727551432228</v>
      </c>
      <c r="GY44" s="391">
        <v>114.32652239289099</v>
      </c>
      <c r="GZ44" s="40">
        <v>5.0588568564494949</v>
      </c>
      <c r="HA44" s="9">
        <v>2019</v>
      </c>
      <c r="HB44" s="6" t="s">
        <v>28</v>
      </c>
      <c r="HC44" s="391">
        <v>117.8001252102036</v>
      </c>
      <c r="HD44" s="40">
        <v>2.7329266261790366</v>
      </c>
      <c r="HE44" s="391">
        <v>106.6437681034257</v>
      </c>
      <c r="HF44" s="40">
        <v>6.7236778238468133</v>
      </c>
      <c r="HG44" s="391">
        <v>119.24380122538371</v>
      </c>
      <c r="HH44" s="40">
        <v>16.900264301395197</v>
      </c>
      <c r="HI44" s="9">
        <v>2019</v>
      </c>
      <c r="HJ44" s="6" t="s">
        <v>28</v>
      </c>
      <c r="HK44" s="391">
        <v>113.71783570328479</v>
      </c>
      <c r="HL44" s="40">
        <v>18.451431772244547</v>
      </c>
      <c r="HM44" s="391">
        <v>106.69911480938966</v>
      </c>
      <c r="HN44" s="40">
        <v>-20.185356789501668</v>
      </c>
      <c r="HO44" s="391">
        <v>112.62083149339439</v>
      </c>
      <c r="HP44" s="40">
        <v>16.363670686928259</v>
      </c>
      <c r="HQ44" s="9">
        <v>2019</v>
      </c>
      <c r="HR44" s="6" t="s">
        <v>28</v>
      </c>
      <c r="HS44" s="391">
        <v>123.89268563751597</v>
      </c>
      <c r="HT44" s="40">
        <v>12.908536835578303</v>
      </c>
      <c r="HU44" s="391">
        <v>113.53751079900503</v>
      </c>
      <c r="HV44" s="40">
        <v>6.4831028509949391</v>
      </c>
      <c r="HW44" s="391">
        <v>104.2523049297629</v>
      </c>
      <c r="HX44" s="40">
        <v>-3.1939969893785616</v>
      </c>
      <c r="HY44" s="9">
        <v>2019</v>
      </c>
      <c r="HZ44" s="6" t="s">
        <v>28</v>
      </c>
      <c r="IA44" s="391">
        <v>110.04612606019823</v>
      </c>
      <c r="IB44" s="40">
        <v>-7.621582266570357</v>
      </c>
      <c r="IC44" s="391">
        <v>103.32146276251724</v>
      </c>
      <c r="ID44" s="40">
        <v>3.3170703117737332</v>
      </c>
      <c r="IE44" s="391">
        <v>113.06542500555334</v>
      </c>
      <c r="IF44" s="40">
        <v>7.7724341692691326</v>
      </c>
      <c r="IG44" s="9">
        <v>2019</v>
      </c>
      <c r="IH44" s="6" t="s">
        <v>28</v>
      </c>
      <c r="II44" s="391">
        <v>113.87524187438409</v>
      </c>
      <c r="IJ44" s="40">
        <v>-0.11606788958202685</v>
      </c>
      <c r="IK44" s="391">
        <v>107.57073799100858</v>
      </c>
      <c r="IL44" s="40">
        <v>15.165406825365494</v>
      </c>
      <c r="IM44" s="391">
        <v>124.66299164434598</v>
      </c>
      <c r="IN44" s="40">
        <v>15.662688046152297</v>
      </c>
      <c r="IO44" s="391">
        <v>119.17100761575705</v>
      </c>
      <c r="IP44" s="40">
        <v>0.75010175444117522</v>
      </c>
      <c r="IQ44" s="9">
        <v>2019</v>
      </c>
      <c r="IR44" s="6" t="s">
        <v>28</v>
      </c>
      <c r="IS44" s="391">
        <v>107.96107756096615</v>
      </c>
      <c r="IT44" s="40">
        <v>4.3224302235774985</v>
      </c>
      <c r="IU44" s="391">
        <v>142.41703619870063</v>
      </c>
      <c r="IV44" s="40">
        <v>-7.9558102986634225</v>
      </c>
      <c r="IW44" s="391">
        <v>110.01756900329934</v>
      </c>
      <c r="IX44" s="40">
        <v>3.9058036362866488</v>
      </c>
      <c r="IY44" s="9">
        <v>2019</v>
      </c>
      <c r="IZ44" s="6" t="s">
        <v>28</v>
      </c>
      <c r="JA44" s="391">
        <v>115.26626691233672</v>
      </c>
      <c r="JB44" s="40">
        <v>4.3494604219190194</v>
      </c>
      <c r="JC44" s="391">
        <v>117.50916492944617</v>
      </c>
      <c r="JD44" s="40">
        <v>-0.74784893954220877</v>
      </c>
      <c r="JE44" s="391">
        <v>130.94361465501322</v>
      </c>
      <c r="JF44" s="40">
        <v>10.960865745698499</v>
      </c>
      <c r="JG44" s="9">
        <v>2019</v>
      </c>
      <c r="JH44" s="6" t="s">
        <v>28</v>
      </c>
      <c r="JI44" s="391">
        <v>111.6994829203479</v>
      </c>
      <c r="JJ44" s="40">
        <v>-4.4661170248976561</v>
      </c>
      <c r="JK44" s="391">
        <v>119.14992274741921</v>
      </c>
      <c r="JL44" s="40">
        <v>0.64952869367402855</v>
      </c>
      <c r="JM44" s="391">
        <v>105.53948161652939</v>
      </c>
      <c r="JN44" s="40">
        <v>0.37306333260622182</v>
      </c>
      <c r="JO44" s="9">
        <v>2019</v>
      </c>
      <c r="JP44" s="6" t="s">
        <v>28</v>
      </c>
      <c r="JQ44" s="391">
        <v>118.94895243973063</v>
      </c>
      <c r="JR44" s="40">
        <v>-2.7319760663095423</v>
      </c>
      <c r="JS44" s="391">
        <v>100.84726474495687</v>
      </c>
      <c r="JT44" s="40">
        <v>-1.3628987890171089</v>
      </c>
      <c r="JU44" s="391">
        <v>103.70355241234707</v>
      </c>
      <c r="JV44" s="40">
        <v>6.2912001494557899</v>
      </c>
      <c r="JW44" s="9">
        <v>2019</v>
      </c>
      <c r="JX44" s="6" t="s">
        <v>28</v>
      </c>
      <c r="JY44" s="391">
        <v>105.89050071246754</v>
      </c>
      <c r="JZ44" s="40">
        <v>6.0299000532696425</v>
      </c>
      <c r="KA44" s="391">
        <v>111.25014498830295</v>
      </c>
      <c r="KB44" s="40">
        <v>11.046142813497539</v>
      </c>
      <c r="KC44" s="391">
        <v>106.2649183667105</v>
      </c>
      <c r="KD44" s="40">
        <v>-6.4599728847809104</v>
      </c>
      <c r="KE44" s="9">
        <v>2019</v>
      </c>
      <c r="KF44" s="6" t="s">
        <v>28</v>
      </c>
      <c r="KG44" s="391">
        <v>111.33334535570107</v>
      </c>
      <c r="KH44" s="40">
        <v>-5.8162287328244275</v>
      </c>
      <c r="KI44" s="391">
        <v>109.36382962447384</v>
      </c>
      <c r="KJ44" s="40">
        <v>-12.608636925538022</v>
      </c>
      <c r="KK44" s="391">
        <v>123.19820593266302</v>
      </c>
      <c r="KL44" s="40">
        <v>0.53338319608701568</v>
      </c>
      <c r="KM44" s="9">
        <v>2019</v>
      </c>
      <c r="KN44" s="6" t="s">
        <v>28</v>
      </c>
      <c r="KO44" s="391">
        <v>120.5710111737355</v>
      </c>
      <c r="KP44" s="40">
        <v>7.5525203559403593</v>
      </c>
      <c r="KQ44" s="391">
        <v>130.1583790976614</v>
      </c>
      <c r="KR44" s="40">
        <v>8.3219449381196</v>
      </c>
      <c r="KS44" s="391">
        <v>106.83501615768353</v>
      </c>
      <c r="KT44" s="40">
        <v>4.7052027222791253</v>
      </c>
      <c r="KU44" s="9">
        <v>2019</v>
      </c>
      <c r="KV44" s="6" t="s">
        <v>28</v>
      </c>
      <c r="KW44" s="391">
        <v>124.25163591161129</v>
      </c>
      <c r="KX44" s="40">
        <v>7.3013764628726534</v>
      </c>
      <c r="KY44" s="391">
        <v>121.63647772673232</v>
      </c>
      <c r="KZ44" s="40">
        <v>1.596057189665629</v>
      </c>
      <c r="LA44" s="391">
        <v>110.42429304983516</v>
      </c>
      <c r="LB44" s="40">
        <v>7.8177179289178298</v>
      </c>
      <c r="LC44" s="9">
        <v>2019</v>
      </c>
      <c r="LD44" s="6" t="s">
        <v>28</v>
      </c>
      <c r="LE44" s="391">
        <v>136.25845041919592</v>
      </c>
      <c r="LF44" s="40">
        <v>8.500458734629575</v>
      </c>
      <c r="LG44" s="391">
        <v>142.25337694598326</v>
      </c>
      <c r="LH44" s="40">
        <v>-1.3507580956357401</v>
      </c>
      <c r="LI44" s="391">
        <v>125.63954265845474</v>
      </c>
      <c r="LJ44" s="40">
        <v>3.8632672246130824</v>
      </c>
      <c r="LK44" s="9">
        <v>2019</v>
      </c>
      <c r="LL44" s="6" t="s">
        <v>28</v>
      </c>
      <c r="LM44" s="391">
        <v>167.31155715172204</v>
      </c>
      <c r="LN44" s="40">
        <v>-4.5911415715445401</v>
      </c>
      <c r="LO44" s="391">
        <v>122.18440756115797</v>
      </c>
      <c r="LP44" s="40">
        <v>1.5738967685318386</v>
      </c>
      <c r="LQ44" s="391">
        <v>114.84993371366893</v>
      </c>
      <c r="LR44" s="40">
        <v>2.7854537917826292</v>
      </c>
      <c r="LS44" s="9">
        <v>2019</v>
      </c>
      <c r="LT44" s="6" t="s">
        <v>28</v>
      </c>
      <c r="LU44" s="391">
        <v>109.73007682988964</v>
      </c>
      <c r="LV44" s="40">
        <v>6.1502756127279383</v>
      </c>
      <c r="LW44" s="391">
        <v>133.7144306563122</v>
      </c>
      <c r="LX44" s="40">
        <v>0.47689693085828821</v>
      </c>
      <c r="LY44" s="391">
        <v>95.324811556286548</v>
      </c>
      <c r="LZ44" s="40">
        <v>7.2547305689960098</v>
      </c>
      <c r="MA44" s="9">
        <v>2019</v>
      </c>
      <c r="MB44" s="6" t="s">
        <v>28</v>
      </c>
      <c r="MC44" s="391">
        <v>154.850428056022</v>
      </c>
      <c r="MD44" s="40">
        <v>6.9441367039096775</v>
      </c>
      <c r="ME44" s="391">
        <v>99.874945877161039</v>
      </c>
      <c r="MF44" s="40">
        <v>2.0645665334354959</v>
      </c>
      <c r="MG44" s="391">
        <v>134.08410653975179</v>
      </c>
      <c r="MH44" s="40">
        <v>16.955562833540455</v>
      </c>
      <c r="MI44" s="9">
        <v>2019</v>
      </c>
      <c r="MJ44" s="6" t="s">
        <v>28</v>
      </c>
      <c r="MK44" s="391">
        <v>94.575675752316485</v>
      </c>
      <c r="ML44" s="40">
        <v>11.419274964621778</v>
      </c>
      <c r="MM44" s="391">
        <v>130.72296217819937</v>
      </c>
      <c r="MN44" s="40">
        <v>6.3528449707622059</v>
      </c>
      <c r="MO44" s="391">
        <v>146.50393687827616</v>
      </c>
      <c r="MP44" s="40">
        <v>14.368021719607512</v>
      </c>
    </row>
    <row r="45" spans="1:354" ht="15" hidden="1" customHeight="1">
      <c r="A45" s="9"/>
      <c r="B45" s="6" t="s">
        <v>29</v>
      </c>
      <c r="C45" s="391">
        <v>100.83213497144361</v>
      </c>
      <c r="D45" s="40">
        <v>1.6215057268792066</v>
      </c>
      <c r="E45" s="391">
        <v>96.301510692253132</v>
      </c>
      <c r="F45" s="40">
        <v>-3.7256696249916814</v>
      </c>
      <c r="G45" s="391">
        <v>105.11612128317461</v>
      </c>
      <c r="H45" s="40">
        <v>6.7580166465939442</v>
      </c>
      <c r="I45" s="9"/>
      <c r="J45" s="6" t="s">
        <v>29</v>
      </c>
      <c r="K45" s="391">
        <v>96.823959270466602</v>
      </c>
      <c r="L45" s="40">
        <v>9.404654109496775</v>
      </c>
      <c r="M45" s="391">
        <v>113.58610104347942</v>
      </c>
      <c r="N45" s="40">
        <v>-9.2686497917106863</v>
      </c>
      <c r="O45" s="391">
        <v>97.503255362781843</v>
      </c>
      <c r="P45" s="40">
        <v>5.7767500204937221</v>
      </c>
      <c r="Q45" s="9"/>
      <c r="R45" s="6" t="s">
        <v>29</v>
      </c>
      <c r="S45" s="391">
        <v>107.75278066861794</v>
      </c>
      <c r="T45" s="40">
        <v>-2.4169828902350048</v>
      </c>
      <c r="U45" s="391">
        <v>130.34738814836285</v>
      </c>
      <c r="V45" s="40">
        <v>8.5854325685070165</v>
      </c>
      <c r="W45" s="391">
        <v>108.37737804752635</v>
      </c>
      <c r="X45" s="40">
        <v>2.0069693877635899</v>
      </c>
      <c r="Y45" s="9"/>
      <c r="Z45" s="6" t="s">
        <v>29</v>
      </c>
      <c r="AA45" s="391">
        <v>126.7603316248378</v>
      </c>
      <c r="AB45" s="40">
        <v>19.696192860291319</v>
      </c>
      <c r="AC45" s="391">
        <v>125.56999797026361</v>
      </c>
      <c r="AD45" s="40">
        <v>-3.4053241250822026</v>
      </c>
      <c r="AE45" s="391">
        <v>117.03785246332154</v>
      </c>
      <c r="AF45" s="40">
        <v>4.1158258267138592</v>
      </c>
      <c r="AG45" s="9"/>
      <c r="AH45" s="6" t="s">
        <v>29</v>
      </c>
      <c r="AI45" s="391">
        <v>117.04983395786856</v>
      </c>
      <c r="AJ45" s="40">
        <v>-14.954740224021563</v>
      </c>
      <c r="AK45" s="391">
        <v>141.18125809329629</v>
      </c>
      <c r="AL45" s="40">
        <v>8.0855258118360638</v>
      </c>
      <c r="AM45" s="391">
        <v>118.5731877261955</v>
      </c>
      <c r="AN45" s="40">
        <v>6.5332322545664141</v>
      </c>
      <c r="AO45" s="9"/>
      <c r="AP45" s="6" t="s">
        <v>29</v>
      </c>
      <c r="AQ45" s="391">
        <v>131.70839628012121</v>
      </c>
      <c r="AR45" s="40">
        <v>13.083139770882752</v>
      </c>
      <c r="AS45" s="391">
        <v>117.7533594270194</v>
      </c>
      <c r="AT45" s="40">
        <v>1.9631770090489056</v>
      </c>
      <c r="AU45" s="391">
        <v>111.76417236652379</v>
      </c>
      <c r="AV45" s="40">
        <v>-0.56048381864111718</v>
      </c>
      <c r="AW45" s="9"/>
      <c r="AX45" s="6" t="s">
        <v>29</v>
      </c>
      <c r="AY45" s="391">
        <v>114.19132185893453</v>
      </c>
      <c r="AZ45" s="40">
        <v>-14.768960720353832</v>
      </c>
      <c r="BA45" s="391">
        <v>119.12839695592693</v>
      </c>
      <c r="BB45" s="40">
        <v>1.4350266212853597</v>
      </c>
      <c r="BC45" s="391">
        <v>114.48717164999103</v>
      </c>
      <c r="BD45" s="40">
        <v>7.9969305989305894</v>
      </c>
      <c r="BE45" s="9"/>
      <c r="BF45" s="6" t="s">
        <v>29</v>
      </c>
      <c r="BG45" s="391">
        <v>118.69774710900363</v>
      </c>
      <c r="BH45" s="40">
        <v>12.432773057550392</v>
      </c>
      <c r="BI45" s="391">
        <v>112.75266602874301</v>
      </c>
      <c r="BJ45" s="40">
        <v>-3.5139652641088759</v>
      </c>
      <c r="BK45" s="391">
        <v>120.07690891187001</v>
      </c>
      <c r="BL45" s="40">
        <v>-9.0191136171260098</v>
      </c>
      <c r="BM45" s="9"/>
      <c r="BN45" s="6" t="s">
        <v>29</v>
      </c>
      <c r="BO45" s="391">
        <v>117.2597127702057</v>
      </c>
      <c r="BP45" s="40">
        <v>-0.34442387850127432</v>
      </c>
      <c r="BQ45" s="391">
        <v>133.29394958816451</v>
      </c>
      <c r="BR45" s="40">
        <v>2.1322795800342789</v>
      </c>
      <c r="BS45" s="391">
        <v>130.94846274658028</v>
      </c>
      <c r="BT45" s="40">
        <v>4.9482982341501724</v>
      </c>
      <c r="BU45" s="9"/>
      <c r="BV45" s="6" t="s">
        <v>29</v>
      </c>
      <c r="BW45" s="391">
        <v>123.98989873402935</v>
      </c>
      <c r="BX45" s="40">
        <v>-3.8920025097935564</v>
      </c>
      <c r="BY45" s="391">
        <v>115.82082287140344</v>
      </c>
      <c r="BZ45" s="40">
        <v>5.7056101287346479</v>
      </c>
      <c r="CA45" s="391">
        <v>106.18109363060726</v>
      </c>
      <c r="CB45" s="40">
        <v>-6.9966952870584436</v>
      </c>
      <c r="CC45" s="9"/>
      <c r="CD45" s="6" t="s">
        <v>29</v>
      </c>
      <c r="CE45" s="391">
        <v>130.20088005601727</v>
      </c>
      <c r="CF45" s="40">
        <v>17.499883869300874</v>
      </c>
      <c r="CG45" s="391">
        <v>111.82546386736442</v>
      </c>
      <c r="CH45" s="40">
        <v>-6.2575733499147788</v>
      </c>
      <c r="CI45" s="391">
        <v>135.16410141676124</v>
      </c>
      <c r="CJ45" s="40">
        <v>7.3483728116761711</v>
      </c>
      <c r="CK45" s="9"/>
      <c r="CL45" s="6" t="s">
        <v>29</v>
      </c>
      <c r="CM45" s="391">
        <v>154.01250217198859</v>
      </c>
      <c r="CN45" s="40">
        <v>16.631822380419621</v>
      </c>
      <c r="CO45" s="391">
        <v>119.90847889599861</v>
      </c>
      <c r="CP45" s="40">
        <v>2.084479808681408</v>
      </c>
      <c r="CQ45" s="391">
        <v>122.98232493294047</v>
      </c>
      <c r="CR45" s="40">
        <v>-6.0551362558947091</v>
      </c>
      <c r="CS45" s="9"/>
      <c r="CT45" s="6" t="s">
        <v>29</v>
      </c>
      <c r="CU45" s="391">
        <v>137.54820987115673</v>
      </c>
      <c r="CV45" s="40">
        <v>3.3348868142756771</v>
      </c>
      <c r="CW45" s="391">
        <v>95.409702462522475</v>
      </c>
      <c r="CX45" s="40">
        <v>10.137573982244291</v>
      </c>
      <c r="CY45" s="391">
        <v>125.84883304885699</v>
      </c>
      <c r="CZ45" s="40">
        <v>-2.1159961292137126</v>
      </c>
      <c r="DA45" s="9"/>
      <c r="DB45" s="6" t="s">
        <v>29</v>
      </c>
      <c r="DC45" s="391">
        <v>102.13816226646166</v>
      </c>
      <c r="DD45" s="40">
        <v>7.1897660108482171</v>
      </c>
      <c r="DE45" s="391">
        <v>193.54583777185846</v>
      </c>
      <c r="DF45" s="40">
        <v>-10.202613645973784</v>
      </c>
      <c r="DG45" s="391">
        <v>119.65247734243967</v>
      </c>
      <c r="DH45" s="40">
        <v>8.7130797252050769</v>
      </c>
      <c r="DI45" s="9"/>
      <c r="DJ45" s="6" t="s">
        <v>29</v>
      </c>
      <c r="DK45" s="391">
        <v>120.05323440444522</v>
      </c>
      <c r="DL45" s="40">
        <v>-0.8055261476149127</v>
      </c>
      <c r="DM45" s="391">
        <v>105.07455855671714</v>
      </c>
      <c r="DN45" s="40">
        <v>14.648492966593565</v>
      </c>
      <c r="DO45" s="391">
        <v>121.99449849343942</v>
      </c>
      <c r="DP45" s="40">
        <v>3.5605380678537415</v>
      </c>
      <c r="DQ45" s="9"/>
      <c r="DR45" s="6" t="s">
        <v>29</v>
      </c>
      <c r="DS45" s="391">
        <v>122.66980796672119</v>
      </c>
      <c r="DT45" s="40">
        <v>7.1255752245869672</v>
      </c>
      <c r="DU45" s="391">
        <v>112.44817753600677</v>
      </c>
      <c r="DV45" s="40">
        <v>3.1957220064914083</v>
      </c>
      <c r="DW45" s="391">
        <v>137.37739530714049</v>
      </c>
      <c r="DX45" s="40">
        <v>8.559303298554056</v>
      </c>
      <c r="DY45" s="9"/>
      <c r="DZ45" s="6" t="s">
        <v>29</v>
      </c>
      <c r="EA45" s="391">
        <v>110.53997068470512</v>
      </c>
      <c r="EB45" s="40">
        <v>2.8230927213565735</v>
      </c>
      <c r="EC45" s="391">
        <v>121.19463343037081</v>
      </c>
      <c r="ED45" s="40">
        <v>-1.8534402601147946</v>
      </c>
      <c r="EE45" s="391">
        <v>123.20781047872735</v>
      </c>
      <c r="EF45" s="40">
        <v>7.5412046226749823</v>
      </c>
      <c r="EG45" s="9"/>
      <c r="EH45" s="6" t="s">
        <v>29</v>
      </c>
      <c r="EI45" s="391">
        <v>120.73883064028742</v>
      </c>
      <c r="EJ45" s="40">
        <v>4.0668866148755995</v>
      </c>
      <c r="EK45" s="391">
        <v>118.2357294528548</v>
      </c>
      <c r="EL45" s="40">
        <v>-0.82817611724556173</v>
      </c>
      <c r="EM45" s="391">
        <v>118.63230583127681</v>
      </c>
      <c r="EN45" s="40">
        <v>-7.4348192058238283E-2</v>
      </c>
      <c r="EO45" s="9"/>
      <c r="EP45" s="6" t="s">
        <v>29</v>
      </c>
      <c r="EQ45" s="391">
        <v>108.91649634348509</v>
      </c>
      <c r="ER45" s="40">
        <v>2.0471222070360255</v>
      </c>
      <c r="ES45" s="391">
        <v>114.08028054693273</v>
      </c>
      <c r="ET45" s="40">
        <v>-6.0444336398254848</v>
      </c>
      <c r="EU45" s="391">
        <v>115.18318351549117</v>
      </c>
      <c r="EV45" s="40">
        <v>3.1208147394822277</v>
      </c>
      <c r="EW45" s="9"/>
      <c r="EX45" s="6" t="s">
        <v>29</v>
      </c>
      <c r="EY45" s="391">
        <v>101.02397081023337</v>
      </c>
      <c r="EZ45" s="40">
        <v>-3.5382364354640004</v>
      </c>
      <c r="FA45" s="391">
        <v>112.82699456132393</v>
      </c>
      <c r="FB45" s="40">
        <v>3.9224498626924174</v>
      </c>
      <c r="FC45" s="391">
        <v>148.17597534084237</v>
      </c>
      <c r="FD45" s="40">
        <v>32.037869873387933</v>
      </c>
      <c r="FE45" s="9"/>
      <c r="FF45" s="6" t="s">
        <v>29</v>
      </c>
      <c r="FG45" s="391">
        <v>110.9434193533948</v>
      </c>
      <c r="FH45" s="40">
        <v>-4.4947050553551549</v>
      </c>
      <c r="FI45" s="391">
        <v>121.8475134059713</v>
      </c>
      <c r="FJ45" s="40">
        <v>3.2064192785853436</v>
      </c>
      <c r="FK45" s="391">
        <v>111.95048536031891</v>
      </c>
      <c r="FL45" s="40">
        <v>7.4298863089172613</v>
      </c>
      <c r="FM45" s="9"/>
      <c r="FN45" s="6" t="s">
        <v>29</v>
      </c>
      <c r="FO45" s="391">
        <v>97.963623651601438</v>
      </c>
      <c r="FP45" s="40">
        <v>3.2255569551252279</v>
      </c>
      <c r="FQ45" s="391">
        <v>123.69182127883711</v>
      </c>
      <c r="FR45" s="40">
        <v>7.370791714782527</v>
      </c>
      <c r="FS45" s="391">
        <v>121.22555043151995</v>
      </c>
      <c r="FT45" s="40">
        <v>0.58991443857996728</v>
      </c>
      <c r="FU45" s="9"/>
      <c r="FV45" s="6" t="s">
        <v>29</v>
      </c>
      <c r="FW45" s="391">
        <v>120.8804072721836</v>
      </c>
      <c r="FX45" s="40">
        <v>6.0557258171826049</v>
      </c>
      <c r="FY45" s="391">
        <v>109.33195160113111</v>
      </c>
      <c r="FZ45" s="40">
        <v>3.8788949178074148</v>
      </c>
      <c r="GA45" s="391">
        <v>110.91042409726201</v>
      </c>
      <c r="GB45" s="40">
        <v>12.954115362630318</v>
      </c>
      <c r="GC45" s="9"/>
      <c r="GD45" s="6" t="s">
        <v>29</v>
      </c>
      <c r="GE45" s="391">
        <v>117.8795620021247</v>
      </c>
      <c r="GF45" s="40">
        <v>5.8254839907459655</v>
      </c>
      <c r="GG45" s="391">
        <v>118.96850150260299</v>
      </c>
      <c r="GH45" s="40">
        <v>9.1867012594600368</v>
      </c>
      <c r="GI45" s="391">
        <v>103.35301993629049</v>
      </c>
      <c r="GJ45" s="40">
        <v>-9.4761514084878655</v>
      </c>
      <c r="GK45" s="9"/>
      <c r="GL45" s="6" t="s">
        <v>29</v>
      </c>
      <c r="GM45" s="391">
        <v>106.96702158065303</v>
      </c>
      <c r="GN45" s="40">
        <v>3.18848880971521</v>
      </c>
      <c r="GO45" s="391">
        <v>132.83334815576765</v>
      </c>
      <c r="GP45" s="40">
        <v>7.3031916093707849</v>
      </c>
      <c r="GQ45" s="391">
        <v>133.95593495125601</v>
      </c>
      <c r="GR45" s="40">
        <v>-0.79210780327923658</v>
      </c>
      <c r="GS45" s="9"/>
      <c r="GT45" s="6" t="s">
        <v>29</v>
      </c>
      <c r="GU45" s="391">
        <v>120.94278497041135</v>
      </c>
      <c r="GV45" s="40">
        <v>0.90248861677879688</v>
      </c>
      <c r="GW45" s="391">
        <v>123.69694317779285</v>
      </c>
      <c r="GX45" s="40">
        <v>10.337711203733392</v>
      </c>
      <c r="GY45" s="391">
        <v>119.67061562529864</v>
      </c>
      <c r="GZ45" s="40">
        <v>4.0330256945279075</v>
      </c>
      <c r="HA45" s="9"/>
      <c r="HB45" s="6" t="s">
        <v>29</v>
      </c>
      <c r="HC45" s="391">
        <v>123.67145935397961</v>
      </c>
      <c r="HD45" s="40">
        <v>2.6698789771549798</v>
      </c>
      <c r="HE45" s="391">
        <v>114.74927467293554</v>
      </c>
      <c r="HF45" s="40">
        <v>3.8148993850548152</v>
      </c>
      <c r="HG45" s="391">
        <v>112.47159725685147</v>
      </c>
      <c r="HH45" s="40">
        <v>5.5754434615757305</v>
      </c>
      <c r="HI45" s="9"/>
      <c r="HJ45" s="6" t="s">
        <v>29</v>
      </c>
      <c r="HK45" s="391">
        <v>109.98662230101668</v>
      </c>
      <c r="HL45" s="40">
        <v>4.5945065626024757</v>
      </c>
      <c r="HM45" s="391">
        <v>118.44293969313939</v>
      </c>
      <c r="HN45" s="40">
        <v>0.94893341913520146</v>
      </c>
      <c r="HO45" s="391">
        <v>113.27563367687684</v>
      </c>
      <c r="HP45" s="40">
        <v>13.193279290643517</v>
      </c>
      <c r="HQ45" s="9"/>
      <c r="HR45" s="6" t="s">
        <v>29</v>
      </c>
      <c r="HS45" s="391">
        <v>116.61821420363195</v>
      </c>
      <c r="HT45" s="40">
        <v>8.8783128392014419</v>
      </c>
      <c r="HU45" s="391">
        <v>117.56049070813192</v>
      </c>
      <c r="HV45" s="40">
        <v>6.4450592816061629</v>
      </c>
      <c r="HW45" s="391">
        <v>120.80824261753361</v>
      </c>
      <c r="HX45" s="40">
        <v>-1.8514618646046301</v>
      </c>
      <c r="HY45" s="9"/>
      <c r="HZ45" s="6" t="s">
        <v>29</v>
      </c>
      <c r="IA45" s="391">
        <v>108.52321139892119</v>
      </c>
      <c r="IB45" s="40">
        <v>3.2730289516835285</v>
      </c>
      <c r="IC45" s="391">
        <v>118.95014640173981</v>
      </c>
      <c r="ID45" s="40">
        <v>1.8218974808348491</v>
      </c>
      <c r="IE45" s="391">
        <v>116.27109419173065</v>
      </c>
      <c r="IF45" s="40">
        <v>11.298545358415609</v>
      </c>
      <c r="IG45" s="9"/>
      <c r="IH45" s="6" t="s">
        <v>29</v>
      </c>
      <c r="II45" s="391">
        <v>130.48929633899613</v>
      </c>
      <c r="IJ45" s="40">
        <v>3.6553145682012058</v>
      </c>
      <c r="IK45" s="391">
        <v>119.87988897330892</v>
      </c>
      <c r="IL45" s="40">
        <v>2.0296728578851173</v>
      </c>
      <c r="IM45" s="391">
        <v>131.85698385627197</v>
      </c>
      <c r="IN45" s="40">
        <v>10.805341918075968</v>
      </c>
      <c r="IO45" s="391">
        <v>118.81106851341583</v>
      </c>
      <c r="IP45" s="40">
        <v>-21.641330313837543</v>
      </c>
      <c r="IQ45" s="9"/>
      <c r="IR45" s="6" t="s">
        <v>29</v>
      </c>
      <c r="IS45" s="391">
        <v>109.51934285312753</v>
      </c>
      <c r="IT45" s="40">
        <v>10.007546936285735</v>
      </c>
      <c r="IU45" s="391">
        <v>99.513242583038675</v>
      </c>
      <c r="IV45" s="40">
        <v>11.068169856217835</v>
      </c>
      <c r="IW45" s="391">
        <v>120.03737762567454</v>
      </c>
      <c r="IX45" s="40">
        <v>11.100860841547529</v>
      </c>
      <c r="IY45" s="9"/>
      <c r="IZ45" s="6" t="s">
        <v>29</v>
      </c>
      <c r="JA45" s="391">
        <v>126.27897230229939</v>
      </c>
      <c r="JB45" s="40">
        <v>-3.9976543986057607</v>
      </c>
      <c r="JC45" s="391">
        <v>131.2426277667692</v>
      </c>
      <c r="JD45" s="40">
        <v>0.87625492546294481</v>
      </c>
      <c r="JE45" s="391">
        <v>155.32371273264343</v>
      </c>
      <c r="JF45" s="40">
        <v>4.4241072511131989</v>
      </c>
      <c r="JG45" s="9"/>
      <c r="JH45" s="6" t="s">
        <v>29</v>
      </c>
      <c r="JI45" s="391">
        <v>123.90252227519329</v>
      </c>
      <c r="JJ45" s="40">
        <v>-10.742930344098923</v>
      </c>
      <c r="JK45" s="391">
        <v>140.89497448470132</v>
      </c>
      <c r="JL45" s="40">
        <v>4.4155142957725815</v>
      </c>
      <c r="JM45" s="391">
        <v>108.67226491602112</v>
      </c>
      <c r="JN45" s="40">
        <v>7.4722147397388738</v>
      </c>
      <c r="JO45" s="9"/>
      <c r="JP45" s="6" t="s">
        <v>29</v>
      </c>
      <c r="JQ45" s="391">
        <v>119.07197043251318</v>
      </c>
      <c r="JR45" s="40">
        <v>3.3390393017819235</v>
      </c>
      <c r="JS45" s="391">
        <v>115.97678755897857</v>
      </c>
      <c r="JT45" s="40">
        <v>9.2073485763421843</v>
      </c>
      <c r="JU45" s="391">
        <v>110.98881077761014</v>
      </c>
      <c r="JV45" s="40">
        <v>13.030005321521614</v>
      </c>
      <c r="JW45" s="9"/>
      <c r="JX45" s="6" t="s">
        <v>29</v>
      </c>
      <c r="JY45" s="391">
        <v>117.15128456499463</v>
      </c>
      <c r="JZ45" s="40">
        <v>8.2563021505400229</v>
      </c>
      <c r="KA45" s="391">
        <v>108.92486220777594</v>
      </c>
      <c r="KB45" s="40">
        <v>7.3451421165861461</v>
      </c>
      <c r="KC45" s="391">
        <v>108.10550132477321</v>
      </c>
      <c r="KD45" s="40">
        <v>-10.966608877425656</v>
      </c>
      <c r="KE45" s="9"/>
      <c r="KF45" s="6" t="s">
        <v>29</v>
      </c>
      <c r="KG45" s="391">
        <v>108.51026353776108</v>
      </c>
      <c r="KH45" s="40">
        <v>3.0558296818966397</v>
      </c>
      <c r="KI45" s="391">
        <v>108.48363418655038</v>
      </c>
      <c r="KJ45" s="40">
        <v>3.90262963575924</v>
      </c>
      <c r="KK45" s="391">
        <v>126.82788064079661</v>
      </c>
      <c r="KL45" s="40">
        <v>5.8960022173272648</v>
      </c>
      <c r="KM45" s="9"/>
      <c r="KN45" s="6" t="s">
        <v>29</v>
      </c>
      <c r="KO45" s="391">
        <v>109.96605333604062</v>
      </c>
      <c r="KP45" s="40">
        <v>-6.7203822783201588</v>
      </c>
      <c r="KQ45" s="391">
        <v>130.79131567900325</v>
      </c>
      <c r="KR45" s="40">
        <v>-4.6060213083320605</v>
      </c>
      <c r="KS45" s="391">
        <v>104.10172115337882</v>
      </c>
      <c r="KT45" s="40">
        <v>-1.8442004846035474</v>
      </c>
      <c r="KU45" s="9"/>
      <c r="KV45" s="6" t="s">
        <v>29</v>
      </c>
      <c r="KW45" s="391">
        <v>129.15371832722693</v>
      </c>
      <c r="KX45" s="40">
        <v>9.6703396832480024</v>
      </c>
      <c r="KY45" s="391">
        <v>126.75378021306972</v>
      </c>
      <c r="KZ45" s="40">
        <v>2.5848335773205093</v>
      </c>
      <c r="LA45" s="391">
        <v>129.65502299948926</v>
      </c>
      <c r="LB45" s="40">
        <v>3.4782203590543617</v>
      </c>
      <c r="LC45" s="9"/>
      <c r="LD45" s="6" t="s">
        <v>29</v>
      </c>
      <c r="LE45" s="391">
        <v>139.46610285358935</v>
      </c>
      <c r="LF45" s="40">
        <v>17.648212696588118</v>
      </c>
      <c r="LG45" s="391">
        <v>137.65122386917537</v>
      </c>
      <c r="LH45" s="40">
        <v>3.8586708507401681</v>
      </c>
      <c r="LI45" s="391">
        <v>128.65445861656949</v>
      </c>
      <c r="LJ45" s="40">
        <v>6.0930471908307737</v>
      </c>
      <c r="LK45" s="9"/>
      <c r="LL45" s="6" t="s">
        <v>29</v>
      </c>
      <c r="LM45" s="391">
        <v>156.05453262354035</v>
      </c>
      <c r="LN45" s="40">
        <v>3.0921117999298247</v>
      </c>
      <c r="LO45" s="391">
        <v>111.7193548712587</v>
      </c>
      <c r="LP45" s="40">
        <v>-4.1819401088675363</v>
      </c>
      <c r="LQ45" s="391">
        <v>153.95379503682366</v>
      </c>
      <c r="LR45" s="40">
        <v>5.1403377959970982</v>
      </c>
      <c r="LS45" s="9"/>
      <c r="LT45" s="6" t="s">
        <v>29</v>
      </c>
      <c r="LU45" s="391">
        <v>114.74009020925128</v>
      </c>
      <c r="LV45" s="40">
        <v>-2.4210847186890874</v>
      </c>
      <c r="LW45" s="391">
        <v>105.42063377632418</v>
      </c>
      <c r="LX45" s="40">
        <v>5.6212187219854286</v>
      </c>
      <c r="LY45" s="391">
        <v>93.790497534342933</v>
      </c>
      <c r="LZ45" s="40">
        <v>23.913870512062928</v>
      </c>
      <c r="MA45" s="9"/>
      <c r="MB45" s="6" t="s">
        <v>29</v>
      </c>
      <c r="MC45" s="391">
        <v>135.69354519570027</v>
      </c>
      <c r="MD45" s="40">
        <v>0.68391883858440394</v>
      </c>
      <c r="ME45" s="391">
        <v>95.422240604813382</v>
      </c>
      <c r="MF45" s="40">
        <v>27.360462390350463</v>
      </c>
      <c r="MG45" s="391">
        <v>117.83672058476436</v>
      </c>
      <c r="MH45" s="40">
        <v>-9.3029079756865798</v>
      </c>
      <c r="MI45" s="9"/>
      <c r="MJ45" s="6" t="s">
        <v>29</v>
      </c>
      <c r="MK45" s="391">
        <v>91.494288391445878</v>
      </c>
      <c r="ML45" s="40">
        <v>2.9561267987178184</v>
      </c>
      <c r="MM45" s="391">
        <v>121.33434128415063</v>
      </c>
      <c r="MN45" s="40">
        <v>5.9807336846615016</v>
      </c>
      <c r="MO45" s="391">
        <v>154.83763684953874</v>
      </c>
      <c r="MP45" s="40">
        <v>11.650729940323899</v>
      </c>
    </row>
    <row r="46" spans="1:354" ht="15" hidden="1" customHeight="1">
      <c r="A46" s="9"/>
      <c r="B46" s="6" t="s">
        <v>30</v>
      </c>
      <c r="C46" s="391">
        <v>91.062516868209244</v>
      </c>
      <c r="D46" s="40">
        <v>-3.757643489516596</v>
      </c>
      <c r="E46" s="391">
        <v>84.173997856699643</v>
      </c>
      <c r="F46" s="40">
        <v>-11.514972614248208</v>
      </c>
      <c r="G46" s="391">
        <v>97.576038920556314</v>
      </c>
      <c r="H46" s="40">
        <v>3.6547126447996021</v>
      </c>
      <c r="I46" s="9"/>
      <c r="J46" s="6" t="s">
        <v>30</v>
      </c>
      <c r="K46" s="391">
        <v>108.30522622403066</v>
      </c>
      <c r="L46" s="40">
        <v>8.5850397374064471</v>
      </c>
      <c r="M46" s="391">
        <v>112.11681894493093</v>
      </c>
      <c r="N46" s="40">
        <v>-29.058220508425748</v>
      </c>
      <c r="O46" s="391">
        <v>105.78602293954425</v>
      </c>
      <c r="P46" s="40">
        <v>10.040397762585428</v>
      </c>
      <c r="Q46" s="9"/>
      <c r="R46" s="6" t="s">
        <v>30</v>
      </c>
      <c r="S46" s="391">
        <v>119.37805892080458</v>
      </c>
      <c r="T46" s="40">
        <v>9.0394128743265014</v>
      </c>
      <c r="U46" s="391">
        <v>132.06814690647778</v>
      </c>
      <c r="V46" s="40">
        <v>28.092124335774258</v>
      </c>
      <c r="W46" s="391">
        <v>133.000841354946</v>
      </c>
      <c r="X46" s="40">
        <v>20.416944693318612</v>
      </c>
      <c r="Y46" s="9"/>
      <c r="Z46" s="6" t="s">
        <v>30</v>
      </c>
      <c r="AA46" s="391">
        <v>141.12441707167977</v>
      </c>
      <c r="AB46" s="40">
        <v>21.352308001258464</v>
      </c>
      <c r="AC46" s="391">
        <v>129.39222436727232</v>
      </c>
      <c r="AD46" s="40">
        <v>12.134475478672456</v>
      </c>
      <c r="AE46" s="391">
        <v>135.05303615123691</v>
      </c>
      <c r="AF46" s="40">
        <v>22.104944541892536</v>
      </c>
      <c r="AG46" s="9"/>
      <c r="AH46" s="6" t="s">
        <v>30</v>
      </c>
      <c r="AI46" s="391">
        <v>132.05115313025695</v>
      </c>
      <c r="AJ46" s="40">
        <v>-7.8078337794232908</v>
      </c>
      <c r="AK46" s="391">
        <v>145.51525702900676</v>
      </c>
      <c r="AL46" s="40">
        <v>2.8033295818083275</v>
      </c>
      <c r="AM46" s="391">
        <v>130.25749552552975</v>
      </c>
      <c r="AN46" s="40">
        <v>19.357760572157829</v>
      </c>
      <c r="AO46" s="9"/>
      <c r="AP46" s="6" t="s">
        <v>30</v>
      </c>
      <c r="AQ46" s="391">
        <v>140.924667657718</v>
      </c>
      <c r="AR46" s="40">
        <v>24.546483942487043</v>
      </c>
      <c r="AS46" s="391">
        <v>129.99646160800438</v>
      </c>
      <c r="AT46" s="40">
        <v>17.52185211956909</v>
      </c>
      <c r="AU46" s="391">
        <v>125.63310012993897</v>
      </c>
      <c r="AV46" s="40">
        <v>12.026138643947348</v>
      </c>
      <c r="AW46" s="9"/>
      <c r="AX46" s="6" t="s">
        <v>30</v>
      </c>
      <c r="AY46" s="391">
        <v>132.75964226891324</v>
      </c>
      <c r="AZ46" s="40">
        <v>-3.9280076226072254</v>
      </c>
      <c r="BA46" s="391">
        <v>125.44682103904671</v>
      </c>
      <c r="BB46" s="40">
        <v>-1.8924205732041059</v>
      </c>
      <c r="BC46" s="391">
        <v>124.07297963700614</v>
      </c>
      <c r="BD46" s="40">
        <v>14.460619729042492</v>
      </c>
      <c r="BE46" s="9"/>
      <c r="BF46" s="6" t="s">
        <v>30</v>
      </c>
      <c r="BG46" s="391">
        <v>134.19064748983104</v>
      </c>
      <c r="BH46" s="40">
        <v>26.377309516552302</v>
      </c>
      <c r="BI46" s="391">
        <v>128.32865131368786</v>
      </c>
      <c r="BJ46" s="40">
        <v>-5.0614226498356487</v>
      </c>
      <c r="BK46" s="391">
        <v>136.46696478518064</v>
      </c>
      <c r="BL46" s="40">
        <v>-1.700503032515698</v>
      </c>
      <c r="BM46" s="9"/>
      <c r="BN46" s="6" t="s">
        <v>30</v>
      </c>
      <c r="BO46" s="391">
        <v>132.55486123539268</v>
      </c>
      <c r="BP46" s="40">
        <v>2.5115914855405208E-2</v>
      </c>
      <c r="BQ46" s="391">
        <v>132.54511688841302</v>
      </c>
      <c r="BR46" s="40">
        <v>-7.2427474237576916</v>
      </c>
      <c r="BS46" s="391">
        <v>130.14566975364514</v>
      </c>
      <c r="BT46" s="40">
        <v>13.327762251021568</v>
      </c>
      <c r="BU46" s="9"/>
      <c r="BV46" s="6" t="s">
        <v>30</v>
      </c>
      <c r="BW46" s="391">
        <v>117.88243962833072</v>
      </c>
      <c r="BX46" s="40">
        <v>-13.838015112164186</v>
      </c>
      <c r="BY46" s="391">
        <v>111.64565575283281</v>
      </c>
      <c r="BZ46" s="40">
        <v>4.5275571757868107</v>
      </c>
      <c r="CA46" s="391">
        <v>109.61881370763695</v>
      </c>
      <c r="CB46" s="40">
        <v>3.5313842758284437</v>
      </c>
      <c r="CC46" s="9"/>
      <c r="CD46" s="6" t="s">
        <v>30</v>
      </c>
      <c r="CE46" s="391">
        <v>122.71829523711089</v>
      </c>
      <c r="CF46" s="40">
        <v>6.9106689009656321</v>
      </c>
      <c r="CG46" s="391">
        <v>108.21442109438874</v>
      </c>
      <c r="CH46" s="40">
        <v>-0.52770875064524603</v>
      </c>
      <c r="CI46" s="391">
        <v>123.06602980232033</v>
      </c>
      <c r="CJ46" s="40">
        <v>5.7006013013118917</v>
      </c>
      <c r="CK46" s="9"/>
      <c r="CL46" s="6" t="s">
        <v>30</v>
      </c>
      <c r="CM46" s="391">
        <v>122.20986696834444</v>
      </c>
      <c r="CN46" s="40">
        <v>5.4520573913849404</v>
      </c>
      <c r="CO46" s="391">
        <v>111.6751523589416</v>
      </c>
      <c r="CP46" s="40">
        <v>7.2549712001798383</v>
      </c>
      <c r="CQ46" s="391">
        <v>118.6699016335282</v>
      </c>
      <c r="CR46" s="40">
        <v>9.0633688309872866</v>
      </c>
      <c r="CS46" s="9"/>
      <c r="CT46" s="6" t="s">
        <v>30</v>
      </c>
      <c r="CU46" s="391">
        <v>119.6831758138464</v>
      </c>
      <c r="CV46" s="40">
        <v>-1.2975358653621072</v>
      </c>
      <c r="CW46" s="391">
        <v>104.63930089364401</v>
      </c>
      <c r="CX46" s="40">
        <v>20.3876493943621</v>
      </c>
      <c r="CY46" s="391">
        <v>134.13308632328815</v>
      </c>
      <c r="CZ46" s="40">
        <v>-2.4806291532248679</v>
      </c>
      <c r="DA46" s="9"/>
      <c r="DB46" s="6" t="s">
        <v>30</v>
      </c>
      <c r="DC46" s="391">
        <v>100.7457153228098</v>
      </c>
      <c r="DD46" s="40">
        <v>5.319810896865377</v>
      </c>
      <c r="DE46" s="391">
        <v>197.85884499698136</v>
      </c>
      <c r="DF46" s="40">
        <v>1.1332459448419883</v>
      </c>
      <c r="DG46" s="391">
        <v>102.31358185031233</v>
      </c>
      <c r="DH46" s="40">
        <v>-4.7012215854388728</v>
      </c>
      <c r="DI46" s="9"/>
      <c r="DJ46" s="6" t="s">
        <v>30</v>
      </c>
      <c r="DK46" s="391">
        <v>122.9620598931668</v>
      </c>
      <c r="DL46" s="40">
        <v>9.5178471824933126</v>
      </c>
      <c r="DM46" s="391">
        <v>100.62024295800541</v>
      </c>
      <c r="DN46" s="40">
        <v>5.1312790761905802</v>
      </c>
      <c r="DO46" s="391">
        <v>117.4965875332354</v>
      </c>
      <c r="DP46" s="40">
        <v>-3.3610278910421982</v>
      </c>
      <c r="DQ46" s="9"/>
      <c r="DR46" s="6" t="s">
        <v>30</v>
      </c>
      <c r="DS46" s="391">
        <v>123.19560175008588</v>
      </c>
      <c r="DT46" s="40">
        <v>6.5248885706141664</v>
      </c>
      <c r="DU46" s="391">
        <v>119.51901964030681</v>
      </c>
      <c r="DV46" s="40">
        <v>5.9038682661264517</v>
      </c>
      <c r="DW46" s="391">
        <v>131.74741798858267</v>
      </c>
      <c r="DX46" s="40">
        <v>2.961268393501129</v>
      </c>
      <c r="DY46" s="9"/>
      <c r="DZ46" s="6" t="s">
        <v>30</v>
      </c>
      <c r="EA46" s="391">
        <v>108.51736806817748</v>
      </c>
      <c r="EB46" s="40">
        <v>2.950940867339753</v>
      </c>
      <c r="EC46" s="391">
        <v>122.15973579565228</v>
      </c>
      <c r="ED46" s="40">
        <v>3.8395252607468677</v>
      </c>
      <c r="EE46" s="391">
        <v>124.56773750383586</v>
      </c>
      <c r="EF46" s="40">
        <v>3.2497850190231077</v>
      </c>
      <c r="EG46" s="9"/>
      <c r="EH46" s="6" t="s">
        <v>30</v>
      </c>
      <c r="EI46" s="391">
        <v>124.79224287392442</v>
      </c>
      <c r="EJ46" s="40">
        <v>0.37457400607358693</v>
      </c>
      <c r="EK46" s="391">
        <v>118.47044102341205</v>
      </c>
      <c r="EL46" s="40">
        <v>2.0043571075647009</v>
      </c>
      <c r="EM46" s="391">
        <v>120.52379370452263</v>
      </c>
      <c r="EN46" s="40">
        <v>0.87790301261468073</v>
      </c>
      <c r="EO46" s="9"/>
      <c r="EP46" s="6" t="s">
        <v>30</v>
      </c>
      <c r="EQ46" s="391">
        <v>111.10031362256636</v>
      </c>
      <c r="ER46" s="40">
        <v>2.7492264304230503</v>
      </c>
      <c r="ES46" s="391">
        <v>108.26266764163142</v>
      </c>
      <c r="ET46" s="40">
        <v>-6.1914223759154652</v>
      </c>
      <c r="EU46" s="391">
        <v>110.68497478280285</v>
      </c>
      <c r="EV46" s="40">
        <v>1.4409137764975952</v>
      </c>
      <c r="EW46" s="9"/>
      <c r="EX46" s="6" t="s">
        <v>30</v>
      </c>
      <c r="EY46" s="391">
        <v>103.85699152943819</v>
      </c>
      <c r="EZ46" s="40">
        <v>-3.9211666782751706</v>
      </c>
      <c r="FA46" s="391">
        <v>115.933452653532</v>
      </c>
      <c r="FB46" s="40">
        <v>3.0319059731957623</v>
      </c>
      <c r="FC46" s="391">
        <v>146.41453943334514</v>
      </c>
      <c r="FD46" s="40">
        <v>24.060852897702304</v>
      </c>
      <c r="FE46" s="9"/>
      <c r="FF46" s="6" t="s">
        <v>30</v>
      </c>
      <c r="FG46" s="391">
        <v>115.85546678886332</v>
      </c>
      <c r="FH46" s="40">
        <v>-1.4975172420476781</v>
      </c>
      <c r="FI46" s="391">
        <v>126.07755698060164</v>
      </c>
      <c r="FJ46" s="40">
        <v>2.6203294556599133</v>
      </c>
      <c r="FK46" s="391">
        <v>112.74538913516119</v>
      </c>
      <c r="FL46" s="40">
        <v>0.98919261428520144</v>
      </c>
      <c r="FM46" s="9"/>
      <c r="FN46" s="6" t="s">
        <v>30</v>
      </c>
      <c r="FO46" s="391">
        <v>101.80969945122297</v>
      </c>
      <c r="FP46" s="40">
        <v>-2.1955429681956247</v>
      </c>
      <c r="FQ46" s="391">
        <v>130.44276462285441</v>
      </c>
      <c r="FR46" s="40">
        <v>8.1049406766325944</v>
      </c>
      <c r="FS46" s="391">
        <v>130.85695816461757</v>
      </c>
      <c r="FT46" s="40">
        <v>4.0862082383756047</v>
      </c>
      <c r="FU46" s="9"/>
      <c r="FV46" s="6" t="s">
        <v>30</v>
      </c>
      <c r="FW46" s="391">
        <v>121.17856448317491</v>
      </c>
      <c r="FX46" s="40">
        <v>3.2089596146832093</v>
      </c>
      <c r="FY46" s="391">
        <v>116.40615119606248</v>
      </c>
      <c r="FZ46" s="40">
        <v>4.160968713624186</v>
      </c>
      <c r="GA46" s="391">
        <v>128.13580805792625</v>
      </c>
      <c r="GB46" s="40">
        <v>14.615913490801603</v>
      </c>
      <c r="GC46" s="9"/>
      <c r="GD46" s="6" t="s">
        <v>30</v>
      </c>
      <c r="GE46" s="391">
        <v>121.83963031830031</v>
      </c>
      <c r="GF46" s="40">
        <v>7.9282326326442103</v>
      </c>
      <c r="GG46" s="391">
        <v>121.63701686909559</v>
      </c>
      <c r="GH46" s="40">
        <v>6.3520624989037202</v>
      </c>
      <c r="GI46" s="391">
        <v>104.54679538939058</v>
      </c>
      <c r="GJ46" s="40">
        <v>-7.7465873796949865</v>
      </c>
      <c r="GK46" s="9"/>
      <c r="GL46" s="6" t="s">
        <v>30</v>
      </c>
      <c r="GM46" s="391">
        <v>113.08740004272074</v>
      </c>
      <c r="GN46" s="40">
        <v>-7.121926923518842</v>
      </c>
      <c r="GO46" s="391">
        <v>135.88593008182667</v>
      </c>
      <c r="GP46" s="40">
        <v>5.7309134961762283</v>
      </c>
      <c r="GQ46" s="391">
        <v>133.30299412201987</v>
      </c>
      <c r="GR46" s="40">
        <v>-1.8745266228575019</v>
      </c>
      <c r="GS46" s="9"/>
      <c r="GT46" s="6" t="s">
        <v>30</v>
      </c>
      <c r="GU46" s="391">
        <v>122.74721263129965</v>
      </c>
      <c r="GV46" s="40">
        <v>-1.4525621858767153</v>
      </c>
      <c r="GW46" s="391">
        <v>114.99447619211809</v>
      </c>
      <c r="GX46" s="40">
        <v>15.259224114904683</v>
      </c>
      <c r="GY46" s="391">
        <v>130.53493358708226</v>
      </c>
      <c r="GZ46" s="40">
        <v>1.9011220397231625</v>
      </c>
      <c r="HA46" s="9"/>
      <c r="HB46" s="6" t="s">
        <v>30</v>
      </c>
      <c r="HC46" s="391">
        <v>116.2163925987084</v>
      </c>
      <c r="HD46" s="40">
        <v>5.8707766082240198</v>
      </c>
      <c r="HE46" s="391">
        <v>119.57551748724195</v>
      </c>
      <c r="HF46" s="40">
        <v>7.1205129376646425</v>
      </c>
      <c r="HG46" s="391">
        <v>106.6580353262254</v>
      </c>
      <c r="HH46" s="40">
        <v>7.1042206366252145</v>
      </c>
      <c r="HI46" s="9"/>
      <c r="HJ46" s="6" t="s">
        <v>30</v>
      </c>
      <c r="HK46" s="391">
        <v>123.51595459073557</v>
      </c>
      <c r="HL46" s="40">
        <v>3.4477768666000657</v>
      </c>
      <c r="HM46" s="391">
        <v>120.04998507188778</v>
      </c>
      <c r="HN46" s="40">
        <v>13.508028193949599</v>
      </c>
      <c r="HO46" s="391">
        <v>113.68337818984571</v>
      </c>
      <c r="HP46" s="40">
        <v>8.4191754492251079</v>
      </c>
      <c r="HQ46" s="9"/>
      <c r="HR46" s="6" t="s">
        <v>30</v>
      </c>
      <c r="HS46" s="391">
        <v>115.18155130335062</v>
      </c>
      <c r="HT46" s="40">
        <v>1.2152273698205533</v>
      </c>
      <c r="HU46" s="391">
        <v>121.68180698452413</v>
      </c>
      <c r="HV46" s="40">
        <v>3.6914057751735356</v>
      </c>
      <c r="HW46" s="391">
        <v>115.70575620340628</v>
      </c>
      <c r="HX46" s="40">
        <v>4.1919795313264387</v>
      </c>
      <c r="HY46" s="9"/>
      <c r="HZ46" s="6" t="s">
        <v>30</v>
      </c>
      <c r="IA46" s="391">
        <v>122.31017553148094</v>
      </c>
      <c r="IB46" s="40">
        <v>7.3459608147925479</v>
      </c>
      <c r="IC46" s="391">
        <v>125.23101718688856</v>
      </c>
      <c r="ID46" s="40">
        <v>3.9378781496832431</v>
      </c>
      <c r="IE46" s="391">
        <v>115.002069466696</v>
      </c>
      <c r="IF46" s="40">
        <v>2.9222968920227288</v>
      </c>
      <c r="IG46" s="9"/>
      <c r="IH46" s="6" t="s">
        <v>30</v>
      </c>
      <c r="II46" s="391">
        <v>135.37293506403938</v>
      </c>
      <c r="IJ46" s="40">
        <v>8.0857417806947467</v>
      </c>
      <c r="IK46" s="391">
        <v>130.55415270700578</v>
      </c>
      <c r="IL46" s="40">
        <v>-0.26537749189114379</v>
      </c>
      <c r="IM46" s="391">
        <v>125.45083361755968</v>
      </c>
      <c r="IN46" s="40">
        <v>3.8342282467223328</v>
      </c>
      <c r="IO46" s="391">
        <v>131.8025088197117</v>
      </c>
      <c r="IP46" s="40">
        <v>8.0974238014040623</v>
      </c>
      <c r="IQ46" s="9"/>
      <c r="IR46" s="6" t="s">
        <v>30</v>
      </c>
      <c r="IS46" s="391">
        <v>118.3012968865395</v>
      </c>
      <c r="IT46" s="40">
        <v>6.5679073549059268</v>
      </c>
      <c r="IU46" s="391">
        <v>97.782156250928679</v>
      </c>
      <c r="IV46" s="40">
        <v>0.97969956290324944</v>
      </c>
      <c r="IW46" s="391">
        <v>130.79263541149453</v>
      </c>
      <c r="IX46" s="40">
        <v>11.711473001104793</v>
      </c>
      <c r="IY46" s="9"/>
      <c r="IZ46" s="6" t="s">
        <v>30</v>
      </c>
      <c r="JA46" s="391">
        <v>128.65783427733365</v>
      </c>
      <c r="JB46" s="40">
        <v>-2.8073226579285091</v>
      </c>
      <c r="JC46" s="391">
        <v>144.94528368202978</v>
      </c>
      <c r="JD46" s="40">
        <v>5.2347923571226715</v>
      </c>
      <c r="JE46" s="391">
        <v>165.74311460150611</v>
      </c>
      <c r="JF46" s="40">
        <v>6.8935622021258069</v>
      </c>
      <c r="JG46" s="9"/>
      <c r="JH46" s="6" t="s">
        <v>30</v>
      </c>
      <c r="JI46" s="391">
        <v>143.46631283690567</v>
      </c>
      <c r="JJ46" s="40">
        <v>5.5776028758264715</v>
      </c>
      <c r="JK46" s="391">
        <v>131.77061773792147</v>
      </c>
      <c r="JL46" s="40">
        <v>-8.604907431816514</v>
      </c>
      <c r="JM46" s="391">
        <v>112.87666940181795</v>
      </c>
      <c r="JN46" s="40">
        <v>14.31439627004643</v>
      </c>
      <c r="JO46" s="9"/>
      <c r="JP46" s="6" t="s">
        <v>30</v>
      </c>
      <c r="JQ46" s="391">
        <v>116.73053384836652</v>
      </c>
      <c r="JR46" s="40">
        <v>4.9585128436952886</v>
      </c>
      <c r="JS46" s="391">
        <v>109.66288191381138</v>
      </c>
      <c r="JT46" s="40">
        <v>15.825359400254186</v>
      </c>
      <c r="JU46" s="391">
        <v>106.17399125116235</v>
      </c>
      <c r="JV46" s="40">
        <v>9.199397709230638</v>
      </c>
      <c r="JW46" s="9"/>
      <c r="JX46" s="6" t="s">
        <v>30</v>
      </c>
      <c r="JY46" s="391">
        <v>118.89290179004895</v>
      </c>
      <c r="JZ46" s="40">
        <v>4.2888548268611828</v>
      </c>
      <c r="KA46" s="391">
        <v>131.79865732645479</v>
      </c>
      <c r="KB46" s="40">
        <v>1.7521054554965758</v>
      </c>
      <c r="KC46" s="391">
        <v>130.28469072625327</v>
      </c>
      <c r="KD46" s="40">
        <v>5.8886988613384545</v>
      </c>
      <c r="KE46" s="9"/>
      <c r="KF46" s="6" t="s">
        <v>30</v>
      </c>
      <c r="KG46" s="391">
        <v>110.52802956530303</v>
      </c>
      <c r="KH46" s="40">
        <v>7.2616496569507092</v>
      </c>
      <c r="KI46" s="391">
        <v>131.99874251327023</v>
      </c>
      <c r="KJ46" s="40">
        <v>7.7340765855325344E-2</v>
      </c>
      <c r="KK46" s="391">
        <v>124.52125214059184</v>
      </c>
      <c r="KL46" s="40">
        <v>5.7848768959217551</v>
      </c>
      <c r="KM46" s="9"/>
      <c r="KN46" s="6" t="s">
        <v>30</v>
      </c>
      <c r="KO46" s="391">
        <v>78.390106092854623</v>
      </c>
      <c r="KP46" s="40">
        <v>-30.711689655067005</v>
      </c>
      <c r="KQ46" s="391">
        <v>118.66880202968031</v>
      </c>
      <c r="KR46" s="40">
        <v>2.6357531085712083</v>
      </c>
      <c r="KS46" s="391">
        <v>96.654858933905288</v>
      </c>
      <c r="KT46" s="40">
        <v>-8.9410219534284465</v>
      </c>
      <c r="KU46" s="9"/>
      <c r="KV46" s="6" t="s">
        <v>30</v>
      </c>
      <c r="KW46" s="391">
        <v>101.23489241605994</v>
      </c>
      <c r="KX46" s="40">
        <v>-7.6511626976084557</v>
      </c>
      <c r="KY46" s="391">
        <v>117.88255853694722</v>
      </c>
      <c r="KZ46" s="40">
        <v>-7.844487207812989</v>
      </c>
      <c r="LA46" s="391">
        <v>135.32521162014464</v>
      </c>
      <c r="LB46" s="40">
        <v>9.6872730267443927</v>
      </c>
      <c r="LC46" s="9"/>
      <c r="LD46" s="6" t="s">
        <v>30</v>
      </c>
      <c r="LE46" s="391">
        <v>130.12643707253164</v>
      </c>
      <c r="LF46" s="40">
        <v>9.9920106968088334</v>
      </c>
      <c r="LG46" s="391">
        <v>104.07634111971174</v>
      </c>
      <c r="LH46" s="40">
        <v>-7.2425975822305162</v>
      </c>
      <c r="LI46" s="391">
        <v>85.578254197289539</v>
      </c>
      <c r="LJ46" s="40">
        <v>-19.882619744821469</v>
      </c>
      <c r="LK46" s="9"/>
      <c r="LL46" s="6" t="s">
        <v>30</v>
      </c>
      <c r="LM46" s="391">
        <v>103.21409579020478</v>
      </c>
      <c r="LN46" s="40">
        <v>-7.4144509191646506</v>
      </c>
      <c r="LO46" s="391">
        <v>106.76116899001492</v>
      </c>
      <c r="LP46" s="40">
        <v>-5.8528605704994447</v>
      </c>
      <c r="LQ46" s="391">
        <v>134.09765676874034</v>
      </c>
      <c r="LR46" s="40">
        <v>18.281055985354371</v>
      </c>
      <c r="LS46" s="9"/>
      <c r="LT46" s="6" t="s">
        <v>30</v>
      </c>
      <c r="LU46" s="391">
        <v>124.33408192930153</v>
      </c>
      <c r="LV46" s="40">
        <v>4.8586130101752332</v>
      </c>
      <c r="LW46" s="391">
        <v>94.924448350775137</v>
      </c>
      <c r="LX46" s="40">
        <v>-35.243310934888456</v>
      </c>
      <c r="LY46" s="391">
        <v>91.923566109302783</v>
      </c>
      <c r="LZ46" s="40">
        <v>20.36292119896801</v>
      </c>
      <c r="MA46" s="9"/>
      <c r="MB46" s="6" t="s">
        <v>30</v>
      </c>
      <c r="MC46" s="391">
        <v>137.10343745215553</v>
      </c>
      <c r="MD46" s="40">
        <v>0.85724351459950299</v>
      </c>
      <c r="ME46" s="391">
        <v>129.5998508527004</v>
      </c>
      <c r="MF46" s="40">
        <v>-7.2619615880260397</v>
      </c>
      <c r="MG46" s="391">
        <v>127.75104484495643</v>
      </c>
      <c r="MH46" s="40">
        <v>13.45612294269462</v>
      </c>
      <c r="MI46" s="9"/>
      <c r="MJ46" s="6" t="s">
        <v>30</v>
      </c>
      <c r="MK46" s="391">
        <v>89.62194221011093</v>
      </c>
      <c r="ML46" s="40">
        <v>18.599746495153752</v>
      </c>
      <c r="MM46" s="391">
        <v>130.11300671878473</v>
      </c>
      <c r="MN46" s="40">
        <v>1.3843140814108494</v>
      </c>
      <c r="MO46" s="391">
        <v>158.68244597787603</v>
      </c>
      <c r="MP46" s="40">
        <v>6.9004723399131507</v>
      </c>
    </row>
    <row r="47" spans="1:354" ht="15" hidden="1" customHeight="1">
      <c r="A47" s="9"/>
      <c r="B47" s="6" t="s">
        <v>31</v>
      </c>
      <c r="C47" s="391">
        <v>102.75167665076934</v>
      </c>
      <c r="D47" s="40">
        <v>-3.183482623125883</v>
      </c>
      <c r="E47" s="391">
        <v>94.698405888694438</v>
      </c>
      <c r="F47" s="40">
        <v>-5.3703039443431209</v>
      </c>
      <c r="G47" s="391">
        <v>110.36654373825975</v>
      </c>
      <c r="H47" s="40">
        <v>-1.3335730140773165</v>
      </c>
      <c r="I47" s="9"/>
      <c r="J47" s="6" t="s">
        <v>31</v>
      </c>
      <c r="K47" s="391">
        <v>93.537714425357038</v>
      </c>
      <c r="L47" s="40">
        <v>-16.9166305786664</v>
      </c>
      <c r="M47" s="391">
        <v>157.50027903242002</v>
      </c>
      <c r="N47" s="40">
        <v>2.9667817589034371</v>
      </c>
      <c r="O47" s="391">
        <v>97.787407676857129</v>
      </c>
      <c r="P47" s="40">
        <v>-16.365450831806598</v>
      </c>
      <c r="Q47" s="9"/>
      <c r="R47" s="6" t="s">
        <v>31</v>
      </c>
      <c r="S47" s="391">
        <v>120.76977969509075</v>
      </c>
      <c r="T47" s="40">
        <v>13.892958528646716</v>
      </c>
      <c r="U47" s="391">
        <v>128.94044941348838</v>
      </c>
      <c r="V47" s="40">
        <v>14.320995476004782</v>
      </c>
      <c r="W47" s="391">
        <v>131.59131726946953</v>
      </c>
      <c r="X47" s="40">
        <v>22.927763035295484</v>
      </c>
      <c r="Y47" s="9"/>
      <c r="Z47" s="6" t="s">
        <v>31</v>
      </c>
      <c r="AA47" s="391">
        <v>118.23513603006695</v>
      </c>
      <c r="AB47" s="40">
        <v>7.7110767036333812</v>
      </c>
      <c r="AC47" s="391">
        <v>137.94681332639911</v>
      </c>
      <c r="AD47" s="40">
        <v>13.159430981863579</v>
      </c>
      <c r="AE47" s="391">
        <v>119.80965384627841</v>
      </c>
      <c r="AF47" s="40">
        <v>13.057263506207619</v>
      </c>
      <c r="AG47" s="9"/>
      <c r="AH47" s="6" t="s">
        <v>31</v>
      </c>
      <c r="AI47" s="391">
        <v>128.7045924073893</v>
      </c>
      <c r="AJ47" s="40">
        <v>1.0937564874005261</v>
      </c>
      <c r="AK47" s="391">
        <v>138.09767562594564</v>
      </c>
      <c r="AL47" s="40">
        <v>0.52287008243916944</v>
      </c>
      <c r="AM47" s="391">
        <v>114.46404091669622</v>
      </c>
      <c r="AN47" s="40">
        <v>14.54233431904342</v>
      </c>
      <c r="AO47" s="9"/>
      <c r="AP47" s="6" t="s">
        <v>31</v>
      </c>
      <c r="AQ47" s="391">
        <v>111.06429865428019</v>
      </c>
      <c r="AR47" s="40">
        <v>3.7671497061619164</v>
      </c>
      <c r="AS47" s="391">
        <v>130.1261439286217</v>
      </c>
      <c r="AT47" s="40">
        <v>19.971260014461521</v>
      </c>
      <c r="AU47" s="391">
        <v>117.20938980132705</v>
      </c>
      <c r="AV47" s="40">
        <v>9.0802560008458784</v>
      </c>
      <c r="AW47" s="9"/>
      <c r="AX47" s="6" t="s">
        <v>31</v>
      </c>
      <c r="AY47" s="391">
        <v>159.00980520073162</v>
      </c>
      <c r="AZ47" s="40">
        <v>23.845879745689572</v>
      </c>
      <c r="BA47" s="391">
        <v>136.96760670247463</v>
      </c>
      <c r="BB47" s="40">
        <v>5.7224557736176678</v>
      </c>
      <c r="BC47" s="391">
        <v>122.18163512231506</v>
      </c>
      <c r="BD47" s="40">
        <v>7.1192918373853615</v>
      </c>
      <c r="BE47" s="9"/>
      <c r="BF47" s="6" t="s">
        <v>31</v>
      </c>
      <c r="BG47" s="391">
        <v>115.1010256664282</v>
      </c>
      <c r="BH47" s="40">
        <v>11.538700189832781</v>
      </c>
      <c r="BI47" s="391">
        <v>130.13708931014648</v>
      </c>
      <c r="BJ47" s="40">
        <v>9.5944851433334293</v>
      </c>
      <c r="BK47" s="391">
        <v>147.16791616200535</v>
      </c>
      <c r="BL47" s="40">
        <v>11.915908573322056</v>
      </c>
      <c r="BM47" s="9"/>
      <c r="BN47" s="6" t="s">
        <v>31</v>
      </c>
      <c r="BO47" s="391">
        <v>117.35065261929135</v>
      </c>
      <c r="BP47" s="40">
        <v>10.288436711329823</v>
      </c>
      <c r="BQ47" s="391">
        <v>150.29398397477647</v>
      </c>
      <c r="BR47" s="40">
        <v>3.1638461893055876</v>
      </c>
      <c r="BS47" s="391">
        <v>122.79607219691188</v>
      </c>
      <c r="BT47" s="40">
        <v>2.7371396876613403</v>
      </c>
      <c r="BU47" s="9"/>
      <c r="BV47" s="6" t="s">
        <v>31</v>
      </c>
      <c r="BW47" s="391">
        <v>135.27873916333658</v>
      </c>
      <c r="BX47" s="40">
        <v>3.1883247417674454</v>
      </c>
      <c r="BY47" s="391">
        <v>107.95718724194131</v>
      </c>
      <c r="BZ47" s="40">
        <v>4.9892922978718417</v>
      </c>
      <c r="CA47" s="391">
        <v>112.97059112751958</v>
      </c>
      <c r="CB47" s="40">
        <v>7.3398579806587207</v>
      </c>
      <c r="CC47" s="9"/>
      <c r="CD47" s="6" t="s">
        <v>31</v>
      </c>
      <c r="CE47" s="391">
        <v>125.90934078692199</v>
      </c>
      <c r="CF47" s="40">
        <v>5.6295827906748741</v>
      </c>
      <c r="CG47" s="391">
        <v>99.979539398914369</v>
      </c>
      <c r="CH47" s="40">
        <v>-1.9032728872899582</v>
      </c>
      <c r="CI47" s="391">
        <v>155.62265830830771</v>
      </c>
      <c r="CJ47" s="40">
        <v>6.4839862617640449</v>
      </c>
      <c r="CK47" s="9"/>
      <c r="CL47" s="6" t="s">
        <v>31</v>
      </c>
      <c r="CM47" s="391">
        <v>136.67147663357238</v>
      </c>
      <c r="CN47" s="40">
        <v>4.9658982615329563</v>
      </c>
      <c r="CO47" s="391">
        <v>104.67756867003993</v>
      </c>
      <c r="CP47" s="40">
        <v>3.5738624864116559</v>
      </c>
      <c r="CQ47" s="391">
        <v>109.19062076781296</v>
      </c>
      <c r="CR47" s="40">
        <v>5.3971273866190614</v>
      </c>
      <c r="CS47" s="9"/>
      <c r="CT47" s="6" t="s">
        <v>31</v>
      </c>
      <c r="CU47" s="391">
        <v>112.03320792870564</v>
      </c>
      <c r="CV47" s="40">
        <v>-11.607048829462286</v>
      </c>
      <c r="CW47" s="391">
        <v>112.25709495595773</v>
      </c>
      <c r="CX47" s="40">
        <v>21.958536736183092</v>
      </c>
      <c r="CY47" s="391">
        <v>139.25162649742754</v>
      </c>
      <c r="CZ47" s="40">
        <v>26.254849746632118</v>
      </c>
      <c r="DA47" s="9"/>
      <c r="DB47" s="6" t="s">
        <v>31</v>
      </c>
      <c r="DC47" s="391">
        <v>111.12424465575047</v>
      </c>
      <c r="DD47" s="40">
        <v>-8.353269707133876</v>
      </c>
      <c r="DE47" s="391">
        <v>270.64327347223411</v>
      </c>
      <c r="DF47" s="40">
        <v>-23.310664125202706</v>
      </c>
      <c r="DG47" s="391">
        <v>108.64705683455729</v>
      </c>
      <c r="DH47" s="40">
        <v>-0.20760765983777674</v>
      </c>
      <c r="DI47" s="9"/>
      <c r="DJ47" s="6" t="s">
        <v>31</v>
      </c>
      <c r="DK47" s="391">
        <v>127.68956009018234</v>
      </c>
      <c r="DL47" s="40">
        <v>8.2729027572009812</v>
      </c>
      <c r="DM47" s="391">
        <v>109.93093805206672</v>
      </c>
      <c r="DN47" s="40">
        <v>11.401033252065986</v>
      </c>
      <c r="DO47" s="391">
        <v>123.55678827700636</v>
      </c>
      <c r="DP47" s="40">
        <v>-6.82281163213338</v>
      </c>
      <c r="DQ47" s="9"/>
      <c r="DR47" s="6" t="s">
        <v>31</v>
      </c>
      <c r="DS47" s="391">
        <v>120.71109600291807</v>
      </c>
      <c r="DT47" s="40">
        <v>4.2777232664273726</v>
      </c>
      <c r="DU47" s="391">
        <v>119.97115970744301</v>
      </c>
      <c r="DV47" s="40">
        <v>1.0428777554261472</v>
      </c>
      <c r="DW47" s="391">
        <v>141.21244606590972</v>
      </c>
      <c r="DX47" s="40">
        <v>4.9679738787619812</v>
      </c>
      <c r="DY47" s="9"/>
      <c r="DZ47" s="6" t="s">
        <v>31</v>
      </c>
      <c r="EA47" s="391">
        <v>117.26248573114481</v>
      </c>
      <c r="EB47" s="40">
        <v>2.3033144201341571</v>
      </c>
      <c r="EC47" s="391">
        <v>132.25199934963783</v>
      </c>
      <c r="ED47" s="40">
        <v>2.2101817239170884</v>
      </c>
      <c r="EE47" s="391">
        <v>117.31089574098678</v>
      </c>
      <c r="EF47" s="40">
        <v>3.1464567937059513</v>
      </c>
      <c r="EG47" s="9"/>
      <c r="EH47" s="6" t="s">
        <v>31</v>
      </c>
      <c r="EI47" s="391">
        <v>121.32113673708663</v>
      </c>
      <c r="EJ47" s="40">
        <v>3.3638989571907416</v>
      </c>
      <c r="EK47" s="391">
        <v>114.52285344196365</v>
      </c>
      <c r="EL47" s="40">
        <v>6.1719302700848289</v>
      </c>
      <c r="EM47" s="391">
        <v>116.39805846831109</v>
      </c>
      <c r="EN47" s="40">
        <v>5.5171534417652879E-2</v>
      </c>
      <c r="EO47" s="9"/>
      <c r="EP47" s="6" t="s">
        <v>31</v>
      </c>
      <c r="EQ47" s="391">
        <v>103.07827024536027</v>
      </c>
      <c r="ER47" s="40">
        <v>-8.591079690659214</v>
      </c>
      <c r="ES47" s="391">
        <v>116.21862474728535</v>
      </c>
      <c r="ET47" s="40">
        <v>13.047961877649655</v>
      </c>
      <c r="EU47" s="391">
        <v>101.22728154043455</v>
      </c>
      <c r="EV47" s="40">
        <v>-9.3376322790983011</v>
      </c>
      <c r="EW47" s="9"/>
      <c r="EX47" s="6" t="s">
        <v>31</v>
      </c>
      <c r="EY47" s="391">
        <v>95.327945288249893</v>
      </c>
      <c r="EZ47" s="40">
        <v>-7.4338883469258263</v>
      </c>
      <c r="FA47" s="391">
        <v>88.402624103580365</v>
      </c>
      <c r="FB47" s="40">
        <v>-14.933427913551867</v>
      </c>
      <c r="FC47" s="391">
        <v>144.60001243027969</v>
      </c>
      <c r="FD47" s="40">
        <v>18.58911582914449</v>
      </c>
      <c r="FE47" s="9"/>
      <c r="FF47" s="6" t="s">
        <v>31</v>
      </c>
      <c r="FG47" s="391">
        <v>113.95563836639799</v>
      </c>
      <c r="FH47" s="40">
        <v>0.22036586984054907</v>
      </c>
      <c r="FI47" s="391">
        <v>121.0932105239513</v>
      </c>
      <c r="FJ47" s="40">
        <v>1.7248268630560233</v>
      </c>
      <c r="FK47" s="391">
        <v>129.26915846698066</v>
      </c>
      <c r="FL47" s="40">
        <v>-1.6077682378828797</v>
      </c>
      <c r="FM47" s="9"/>
      <c r="FN47" s="6" t="s">
        <v>31</v>
      </c>
      <c r="FO47" s="391">
        <v>86.868641944315186</v>
      </c>
      <c r="FP47" s="40">
        <v>-9.2876452577232556</v>
      </c>
      <c r="FQ47" s="391">
        <v>128.7571145726246</v>
      </c>
      <c r="FR47" s="40">
        <v>8.4623537797315436</v>
      </c>
      <c r="FS47" s="391">
        <v>119.88455799543082</v>
      </c>
      <c r="FT47" s="40">
        <v>14.221882809091582</v>
      </c>
      <c r="FU47" s="9"/>
      <c r="FV47" s="6" t="s">
        <v>31</v>
      </c>
      <c r="FW47" s="391">
        <v>121.78044640552032</v>
      </c>
      <c r="FX47" s="40">
        <v>6.0477022777101155</v>
      </c>
      <c r="FY47" s="391">
        <v>123.12251904715509</v>
      </c>
      <c r="FZ47" s="40">
        <v>-1.2212811802568666</v>
      </c>
      <c r="GA47" s="391">
        <v>126.95127778948601</v>
      </c>
      <c r="GB47" s="40">
        <v>9.5024889878094143</v>
      </c>
      <c r="GC47" s="9"/>
      <c r="GD47" s="6" t="s">
        <v>31</v>
      </c>
      <c r="GE47" s="391">
        <v>112.19121152429851</v>
      </c>
      <c r="GF47" s="40">
        <v>5.6056559828425492</v>
      </c>
      <c r="GG47" s="391">
        <v>129.03978075066695</v>
      </c>
      <c r="GH47" s="40">
        <v>8.447191905739146</v>
      </c>
      <c r="GI47" s="391">
        <v>99.159859134225869</v>
      </c>
      <c r="GJ47" s="40">
        <v>-5.2288114765096907</v>
      </c>
      <c r="GK47" s="9"/>
      <c r="GL47" s="6" t="s">
        <v>31</v>
      </c>
      <c r="GM47" s="391">
        <v>126.03025071064103</v>
      </c>
      <c r="GN47" s="40">
        <v>1.2047808209124184</v>
      </c>
      <c r="GO47" s="391">
        <v>135.8074352710411</v>
      </c>
      <c r="GP47" s="40">
        <v>1.5238892811626528</v>
      </c>
      <c r="GQ47" s="391">
        <v>124.64856367204386</v>
      </c>
      <c r="GR47" s="40">
        <v>2.0082314355048823</v>
      </c>
      <c r="GS47" s="9"/>
      <c r="GT47" s="6" t="s">
        <v>31</v>
      </c>
      <c r="GU47" s="391">
        <v>118.84565373866177</v>
      </c>
      <c r="GV47" s="40">
        <v>6.3813563425443078</v>
      </c>
      <c r="GW47" s="391">
        <v>101.33399503192324</v>
      </c>
      <c r="GX47" s="40">
        <v>8.0367732155302036</v>
      </c>
      <c r="GY47" s="391">
        <v>137.80918191020635</v>
      </c>
      <c r="GZ47" s="40">
        <v>1.6786096725122093</v>
      </c>
      <c r="HA47" s="9"/>
      <c r="HB47" s="6" t="s">
        <v>31</v>
      </c>
      <c r="HC47" s="391">
        <v>116.11477741800543</v>
      </c>
      <c r="HD47" s="40">
        <v>9.5887688080216833</v>
      </c>
      <c r="HE47" s="391">
        <v>132.22852639177282</v>
      </c>
      <c r="HF47" s="40">
        <v>7.4027872410848232</v>
      </c>
      <c r="HG47" s="391">
        <v>108.21721464640518</v>
      </c>
      <c r="HH47" s="40">
        <v>-2.4815875455521166</v>
      </c>
      <c r="HI47" s="9"/>
      <c r="HJ47" s="6" t="s">
        <v>31</v>
      </c>
      <c r="HK47" s="391">
        <v>116.30755468646559</v>
      </c>
      <c r="HL47" s="40">
        <v>7.4118913549094714</v>
      </c>
      <c r="HM47" s="391">
        <v>115.16408542454293</v>
      </c>
      <c r="HN47" s="40">
        <v>15.172601229507194</v>
      </c>
      <c r="HO47" s="391">
        <v>121.66127063350571</v>
      </c>
      <c r="HP47" s="40">
        <v>4.3110675818860358</v>
      </c>
      <c r="HQ47" s="9"/>
      <c r="HR47" s="6" t="s">
        <v>31</v>
      </c>
      <c r="HS47" s="391">
        <v>129.7277216370212</v>
      </c>
      <c r="HT47" s="40">
        <v>-4.8986354537613863</v>
      </c>
      <c r="HU47" s="391">
        <v>115.05012517372541</v>
      </c>
      <c r="HV47" s="40">
        <v>11.256069280793568</v>
      </c>
      <c r="HW47" s="391">
        <v>113.86074715648267</v>
      </c>
      <c r="HX47" s="40">
        <v>3.2349197474017615</v>
      </c>
      <c r="HY47" s="9"/>
      <c r="HZ47" s="6" t="s">
        <v>31</v>
      </c>
      <c r="IA47" s="391">
        <v>115.35981766025576</v>
      </c>
      <c r="IB47" s="40">
        <v>1.5891495343797857</v>
      </c>
      <c r="IC47" s="391">
        <v>116.50831513866005</v>
      </c>
      <c r="ID47" s="40">
        <v>4.6549553476436927</v>
      </c>
      <c r="IE47" s="391">
        <v>113.08228579965873</v>
      </c>
      <c r="IF47" s="40">
        <v>-0.65139764685785906</v>
      </c>
      <c r="IG47" s="9"/>
      <c r="IH47" s="6" t="s">
        <v>31</v>
      </c>
      <c r="II47" s="391">
        <v>118.3677102331215</v>
      </c>
      <c r="IJ47" s="40">
        <v>5.6202465600934772</v>
      </c>
      <c r="IK47" s="391">
        <v>112.6009147746265</v>
      </c>
      <c r="IL47" s="40">
        <v>-0.19454318646204172</v>
      </c>
      <c r="IM47" s="391">
        <v>128.673085515986</v>
      </c>
      <c r="IN47" s="40">
        <v>0.98830033022456121</v>
      </c>
      <c r="IO47" s="391">
        <v>137.60311079386005</v>
      </c>
      <c r="IP47" s="40">
        <v>21.081885694529817</v>
      </c>
      <c r="IQ47" s="9"/>
      <c r="IR47" s="6" t="s">
        <v>31</v>
      </c>
      <c r="IS47" s="391">
        <v>114.62526076883331</v>
      </c>
      <c r="IT47" s="40">
        <v>5.7748544395153374</v>
      </c>
      <c r="IU47" s="391">
        <v>104.79754638947934</v>
      </c>
      <c r="IV47" s="40">
        <v>2.4394252269378285</v>
      </c>
      <c r="IW47" s="391">
        <v>126.85253039364142</v>
      </c>
      <c r="IX47" s="40">
        <v>3.1031071846458076</v>
      </c>
      <c r="IY47" s="9"/>
      <c r="IZ47" s="6" t="s">
        <v>31</v>
      </c>
      <c r="JA47" s="391">
        <v>116.33978159272715</v>
      </c>
      <c r="JB47" s="40">
        <v>4.7459298089076043</v>
      </c>
      <c r="JC47" s="391">
        <v>148.27997568228093</v>
      </c>
      <c r="JD47" s="40">
        <v>7.1809744571781522</v>
      </c>
      <c r="JE47" s="391">
        <v>154.22409081419363</v>
      </c>
      <c r="JF47" s="40">
        <v>-1.1491059057362776</v>
      </c>
      <c r="JG47" s="9"/>
      <c r="JH47" s="6" t="s">
        <v>31</v>
      </c>
      <c r="JI47" s="391">
        <v>163.99553496516035</v>
      </c>
      <c r="JJ47" s="40">
        <v>17.411644404461612</v>
      </c>
      <c r="JK47" s="391">
        <v>140.17939292212955</v>
      </c>
      <c r="JL47" s="40">
        <v>-2.5531577635460394</v>
      </c>
      <c r="JM47" s="391">
        <v>117.1704004804523</v>
      </c>
      <c r="JN47" s="40">
        <v>-0.1861363093827606</v>
      </c>
      <c r="JO47" s="9"/>
      <c r="JP47" s="6" t="s">
        <v>31</v>
      </c>
      <c r="JQ47" s="391">
        <v>125.42168172575596</v>
      </c>
      <c r="JR47" s="40">
        <v>2.878333872074279</v>
      </c>
      <c r="JS47" s="391">
        <v>103.72771723579056</v>
      </c>
      <c r="JT47" s="40">
        <v>-2.6966228751593917</v>
      </c>
      <c r="JU47" s="391">
        <v>97.086947458716807</v>
      </c>
      <c r="JV47" s="40">
        <v>-8.2710771548563855</v>
      </c>
      <c r="JW47" s="9"/>
      <c r="JX47" s="6" t="s">
        <v>31</v>
      </c>
      <c r="JY47" s="391">
        <v>124.54245651449367</v>
      </c>
      <c r="JZ47" s="40">
        <v>3.5209927354395916</v>
      </c>
      <c r="KA47" s="391">
        <v>127.30925426282688</v>
      </c>
      <c r="KB47" s="40">
        <v>1.498476481199944</v>
      </c>
      <c r="KC47" s="391">
        <v>142.49050734283094</v>
      </c>
      <c r="KD47" s="40">
        <v>5.6686873918143874</v>
      </c>
      <c r="KE47" s="9"/>
      <c r="KF47" s="6" t="s">
        <v>31</v>
      </c>
      <c r="KG47" s="391">
        <v>109.58473220111308</v>
      </c>
      <c r="KH47" s="40">
        <v>-3.7977246446075839</v>
      </c>
      <c r="KI47" s="391">
        <v>111.3905182860065</v>
      </c>
      <c r="KJ47" s="40">
        <v>11.747297461928156</v>
      </c>
      <c r="KK47" s="391">
        <v>122.14522819181759</v>
      </c>
      <c r="KL47" s="40">
        <v>-3.9819348528477434</v>
      </c>
      <c r="KM47" s="9"/>
      <c r="KN47" s="6" t="s">
        <v>31</v>
      </c>
      <c r="KO47" s="391">
        <v>91.835899711411187</v>
      </c>
      <c r="KP47" s="40">
        <v>-25.185752585315285</v>
      </c>
      <c r="KQ47" s="391">
        <v>122.22222720065155</v>
      </c>
      <c r="KR47" s="40">
        <v>-0.39355350470387407</v>
      </c>
      <c r="KS47" s="391">
        <v>106.69997061973953</v>
      </c>
      <c r="KT47" s="40">
        <v>-0.89854804149416623</v>
      </c>
      <c r="KU47" s="9"/>
      <c r="KV47" s="6" t="s">
        <v>31</v>
      </c>
      <c r="KW47" s="391">
        <v>127.9082444935289</v>
      </c>
      <c r="KX47" s="40">
        <v>12.932368889756845</v>
      </c>
      <c r="KY47" s="391">
        <v>121.87842414978321</v>
      </c>
      <c r="KZ47" s="40">
        <v>5.5399423140846125</v>
      </c>
      <c r="LA47" s="391">
        <v>119.24144472830388</v>
      </c>
      <c r="LB47" s="40">
        <v>4.4779818579013408</v>
      </c>
      <c r="LC47" s="9"/>
      <c r="LD47" s="6" t="s">
        <v>31</v>
      </c>
      <c r="LE47" s="391">
        <v>150.87433522784332</v>
      </c>
      <c r="LF47" s="40">
        <v>3.3144037619290572</v>
      </c>
      <c r="LG47" s="391">
        <v>108.48928304849044</v>
      </c>
      <c r="LH47" s="40">
        <v>2.935029301284203</v>
      </c>
      <c r="LI47" s="391">
        <v>99.174498358048538</v>
      </c>
      <c r="LJ47" s="40">
        <v>-12.306232903932525</v>
      </c>
      <c r="LK47" s="9"/>
      <c r="LL47" s="6" t="s">
        <v>31</v>
      </c>
      <c r="LM47" s="391">
        <v>119.82404188230446</v>
      </c>
      <c r="LN47" s="40">
        <v>14.464912342307173</v>
      </c>
      <c r="LO47" s="391">
        <v>104.98618041953735</v>
      </c>
      <c r="LP47" s="40">
        <v>-2.924484745209071</v>
      </c>
      <c r="LQ47" s="391">
        <v>111.34060524406772</v>
      </c>
      <c r="LR47" s="40">
        <v>6.7309716851514452</v>
      </c>
      <c r="LS47" s="9"/>
      <c r="LT47" s="6" t="s">
        <v>31</v>
      </c>
      <c r="LU47" s="391">
        <v>92.692625641223685</v>
      </c>
      <c r="LV47" s="40">
        <v>-5.1385099592898484</v>
      </c>
      <c r="LW47" s="391">
        <v>102.3808364344648</v>
      </c>
      <c r="LX47" s="40">
        <v>-1.2293880936002495</v>
      </c>
      <c r="LY47" s="391">
        <v>105.36594908154935</v>
      </c>
      <c r="LZ47" s="40">
        <v>12.583492140556757</v>
      </c>
      <c r="MA47" s="9"/>
      <c r="MB47" s="6" t="s">
        <v>31</v>
      </c>
      <c r="MC47" s="391">
        <v>126.48008131916735</v>
      </c>
      <c r="MD47" s="40">
        <v>-1.256575524355398</v>
      </c>
      <c r="ME47" s="391">
        <v>97.683070810956721</v>
      </c>
      <c r="MF47" s="40">
        <v>-9.9890598418468812E-2</v>
      </c>
      <c r="MG47" s="391">
        <v>148.47143599671767</v>
      </c>
      <c r="MH47" s="40">
        <v>5.7575587513001096</v>
      </c>
      <c r="MI47" s="9"/>
      <c r="MJ47" s="6" t="s">
        <v>31</v>
      </c>
      <c r="MK47" s="391">
        <v>87.022856761051003</v>
      </c>
      <c r="ML47" s="40">
        <v>1.1561572949606358</v>
      </c>
      <c r="MM47" s="391">
        <v>130.15900605931893</v>
      </c>
      <c r="MN47" s="40">
        <v>8.5548123334286288</v>
      </c>
      <c r="MO47" s="391">
        <v>140.92631918877899</v>
      </c>
      <c r="MP47" s="40">
        <v>2.7300186283744523</v>
      </c>
    </row>
    <row r="48" spans="1:354" ht="15" hidden="1" customHeight="1">
      <c r="A48" s="9"/>
      <c r="B48" s="6"/>
      <c r="C48" s="391"/>
      <c r="D48" s="40"/>
      <c r="E48" s="391"/>
      <c r="F48" s="40"/>
      <c r="G48" s="391"/>
      <c r="H48" s="40"/>
      <c r="I48" s="9"/>
      <c r="J48" s="6"/>
      <c r="K48" s="391"/>
      <c r="L48" s="40"/>
      <c r="M48" s="391"/>
      <c r="N48" s="40"/>
      <c r="O48" s="391"/>
      <c r="P48" s="40"/>
      <c r="Q48" s="9"/>
      <c r="R48" s="6"/>
      <c r="S48" s="391"/>
      <c r="T48" s="40"/>
      <c r="U48" s="391"/>
      <c r="V48" s="40"/>
      <c r="W48" s="391"/>
      <c r="X48" s="40"/>
      <c r="Y48" s="9"/>
      <c r="Z48" s="6"/>
      <c r="AA48" s="391"/>
      <c r="AB48" s="40"/>
      <c r="AC48" s="391"/>
      <c r="AD48" s="40"/>
      <c r="AE48" s="391"/>
      <c r="AF48" s="40"/>
      <c r="AG48" s="9"/>
      <c r="AH48" s="6"/>
      <c r="AI48" s="391"/>
      <c r="AJ48" s="40"/>
      <c r="AK48" s="391"/>
      <c r="AL48" s="40"/>
      <c r="AM48" s="391"/>
      <c r="AN48" s="40"/>
      <c r="AO48" s="9"/>
      <c r="AP48" s="6"/>
      <c r="AQ48" s="391"/>
      <c r="AR48" s="40"/>
      <c r="AS48" s="391"/>
      <c r="AT48" s="40"/>
      <c r="AU48" s="391"/>
      <c r="AV48" s="40"/>
      <c r="AW48" s="9"/>
      <c r="AX48" s="6"/>
      <c r="AY48" s="391"/>
      <c r="AZ48" s="40"/>
      <c r="BA48" s="391"/>
      <c r="BB48" s="40"/>
      <c r="BC48" s="391"/>
      <c r="BD48" s="40"/>
      <c r="BE48" s="9"/>
      <c r="BF48" s="6"/>
      <c r="BG48" s="391"/>
      <c r="BH48" s="40"/>
      <c r="BI48" s="391"/>
      <c r="BJ48" s="40"/>
      <c r="BK48" s="391"/>
      <c r="BL48" s="40"/>
      <c r="BM48" s="9"/>
      <c r="BN48" s="6"/>
      <c r="BO48" s="391"/>
      <c r="BP48" s="40"/>
      <c r="BQ48" s="391"/>
      <c r="BR48" s="40"/>
      <c r="BS48" s="391"/>
      <c r="BT48" s="40"/>
      <c r="BU48" s="9"/>
      <c r="BV48" s="6"/>
      <c r="BW48" s="391"/>
      <c r="BX48" s="40"/>
      <c r="BY48" s="391"/>
      <c r="BZ48" s="40"/>
      <c r="CA48" s="391"/>
      <c r="CB48" s="40"/>
      <c r="CC48" s="9"/>
      <c r="CD48" s="6"/>
      <c r="CE48" s="391"/>
      <c r="CF48" s="40"/>
      <c r="CG48" s="391"/>
      <c r="CH48" s="40"/>
      <c r="CI48" s="391"/>
      <c r="CJ48" s="40"/>
      <c r="CK48" s="9"/>
      <c r="CL48" s="6"/>
      <c r="CM48" s="391"/>
      <c r="CN48" s="40"/>
      <c r="CO48" s="391"/>
      <c r="CP48" s="40"/>
      <c r="CQ48" s="391"/>
      <c r="CR48" s="40"/>
      <c r="CS48" s="9"/>
      <c r="CT48" s="6"/>
      <c r="CU48" s="391"/>
      <c r="CV48" s="40"/>
      <c r="CW48" s="391"/>
      <c r="CX48" s="40"/>
      <c r="CY48" s="391"/>
      <c r="CZ48" s="40"/>
      <c r="DA48" s="9"/>
      <c r="DB48" s="6"/>
      <c r="DC48" s="391"/>
      <c r="DD48" s="40"/>
      <c r="DE48" s="391"/>
      <c r="DF48" s="40"/>
      <c r="DG48" s="391"/>
      <c r="DH48" s="40"/>
      <c r="DI48" s="9"/>
      <c r="DJ48" s="6"/>
      <c r="DK48" s="391"/>
      <c r="DL48" s="40"/>
      <c r="DM48" s="391"/>
      <c r="DN48" s="40"/>
      <c r="DO48" s="391"/>
      <c r="DP48" s="40"/>
      <c r="DQ48" s="9"/>
      <c r="DR48" s="6"/>
      <c r="DS48" s="391"/>
      <c r="DT48" s="40"/>
      <c r="DU48" s="391"/>
      <c r="DV48" s="40"/>
      <c r="DW48" s="391"/>
      <c r="DX48" s="40"/>
      <c r="DY48" s="9"/>
      <c r="DZ48" s="6"/>
      <c r="EA48" s="391"/>
      <c r="EB48" s="40"/>
      <c r="EC48" s="391"/>
      <c r="ED48" s="40"/>
      <c r="EE48" s="391"/>
      <c r="EF48" s="40"/>
      <c r="EG48" s="9"/>
      <c r="EH48" s="6"/>
      <c r="EI48" s="391"/>
      <c r="EJ48" s="40"/>
      <c r="EK48" s="391"/>
      <c r="EL48" s="40"/>
      <c r="EM48" s="391"/>
      <c r="EN48" s="40"/>
      <c r="EO48" s="9"/>
      <c r="EP48" s="6"/>
      <c r="EQ48" s="391"/>
      <c r="ER48" s="40"/>
      <c r="ES48" s="391"/>
      <c r="ET48" s="40"/>
      <c r="EU48" s="391"/>
      <c r="EV48" s="40"/>
      <c r="EW48" s="9"/>
      <c r="EX48" s="6"/>
      <c r="EY48" s="391"/>
      <c r="EZ48" s="40"/>
      <c r="FA48" s="391"/>
      <c r="FB48" s="40"/>
      <c r="FC48" s="391"/>
      <c r="FD48" s="40"/>
      <c r="FE48" s="9"/>
      <c r="FF48" s="6"/>
      <c r="FG48" s="391"/>
      <c r="FH48" s="40"/>
      <c r="FI48" s="391"/>
      <c r="FJ48" s="40"/>
      <c r="FK48" s="391"/>
      <c r="FL48" s="40"/>
      <c r="FM48" s="9"/>
      <c r="FN48" s="6"/>
      <c r="FO48" s="391"/>
      <c r="FP48" s="40"/>
      <c r="FQ48" s="391"/>
      <c r="FR48" s="40"/>
      <c r="FS48" s="391"/>
      <c r="FT48" s="40"/>
      <c r="FU48" s="9"/>
      <c r="FV48" s="6"/>
      <c r="FW48" s="391"/>
      <c r="FX48" s="40"/>
      <c r="FY48" s="391"/>
      <c r="FZ48" s="40"/>
      <c r="GA48" s="391"/>
      <c r="GB48" s="40"/>
      <c r="GC48" s="9"/>
      <c r="GD48" s="6"/>
      <c r="GE48" s="391"/>
      <c r="GF48" s="40"/>
      <c r="GG48" s="391"/>
      <c r="GH48" s="40"/>
      <c r="GI48" s="391"/>
      <c r="GJ48" s="40"/>
      <c r="GK48" s="9"/>
      <c r="GL48" s="6"/>
      <c r="GM48" s="391"/>
      <c r="GN48" s="40"/>
      <c r="GO48" s="391"/>
      <c r="GP48" s="40"/>
      <c r="GQ48" s="391"/>
      <c r="GR48" s="40"/>
      <c r="GS48" s="9"/>
      <c r="GT48" s="6"/>
      <c r="GU48" s="391"/>
      <c r="GV48" s="40"/>
      <c r="GW48" s="391"/>
      <c r="GX48" s="40"/>
      <c r="GY48" s="391"/>
      <c r="GZ48" s="40"/>
      <c r="HA48" s="9"/>
      <c r="HB48" s="6"/>
      <c r="HC48" s="391"/>
      <c r="HD48" s="40"/>
      <c r="HE48" s="391"/>
      <c r="HF48" s="40"/>
      <c r="HG48" s="391"/>
      <c r="HH48" s="40"/>
      <c r="HI48" s="9"/>
      <c r="HJ48" s="6"/>
      <c r="HK48" s="391"/>
      <c r="HL48" s="40"/>
      <c r="HM48" s="391"/>
      <c r="HN48" s="40"/>
      <c r="HO48" s="391"/>
      <c r="HP48" s="40"/>
      <c r="HQ48" s="9"/>
      <c r="HR48" s="6"/>
      <c r="HS48" s="391"/>
      <c r="HT48" s="40"/>
      <c r="HU48" s="391"/>
      <c r="HV48" s="40"/>
      <c r="HW48" s="391"/>
      <c r="HX48" s="40"/>
      <c r="HY48" s="9"/>
      <c r="HZ48" s="6"/>
      <c r="IA48" s="391"/>
      <c r="IB48" s="40"/>
      <c r="IC48" s="391"/>
      <c r="ID48" s="40"/>
      <c r="IE48" s="391"/>
      <c r="IF48" s="40"/>
      <c r="IG48" s="9"/>
      <c r="IH48" s="6"/>
      <c r="II48" s="391"/>
      <c r="IJ48" s="40"/>
      <c r="IK48" s="391"/>
      <c r="IL48" s="40"/>
      <c r="IM48" s="391"/>
      <c r="IN48" s="40"/>
      <c r="IO48" s="391"/>
      <c r="IP48" s="40"/>
      <c r="IQ48" s="9"/>
      <c r="IR48" s="6"/>
      <c r="IS48" s="391"/>
      <c r="IT48" s="40"/>
      <c r="IU48" s="391"/>
      <c r="IV48" s="40"/>
      <c r="IW48" s="391"/>
      <c r="IX48" s="40"/>
      <c r="IY48" s="9"/>
      <c r="IZ48" s="6"/>
      <c r="JA48" s="391"/>
      <c r="JB48" s="40"/>
      <c r="JC48" s="391"/>
      <c r="JD48" s="40"/>
      <c r="JE48" s="391"/>
      <c r="JF48" s="40"/>
      <c r="JG48" s="9"/>
      <c r="JH48" s="6"/>
      <c r="JI48" s="391"/>
      <c r="JJ48" s="40"/>
      <c r="JK48" s="391"/>
      <c r="JL48" s="40"/>
      <c r="JM48" s="391"/>
      <c r="JN48" s="40"/>
      <c r="JO48" s="9"/>
      <c r="JP48" s="6"/>
      <c r="JQ48" s="391"/>
      <c r="JR48" s="40"/>
      <c r="JS48" s="391"/>
      <c r="JT48" s="40"/>
      <c r="JU48" s="391"/>
      <c r="JV48" s="40"/>
      <c r="JW48" s="9"/>
      <c r="JX48" s="6"/>
      <c r="JY48" s="391"/>
      <c r="JZ48" s="40"/>
      <c r="KA48" s="391"/>
      <c r="KB48" s="40"/>
      <c r="KC48" s="391"/>
      <c r="KD48" s="40"/>
      <c r="KE48" s="9"/>
      <c r="KF48" s="6"/>
      <c r="KG48" s="391"/>
      <c r="KH48" s="40"/>
      <c r="KI48" s="391"/>
      <c r="KJ48" s="40"/>
      <c r="KK48" s="391"/>
      <c r="KL48" s="40"/>
      <c r="KM48" s="9"/>
      <c r="KN48" s="6"/>
      <c r="KO48" s="391"/>
      <c r="KP48" s="40"/>
      <c r="KQ48" s="391"/>
      <c r="KR48" s="40"/>
      <c r="KS48" s="391"/>
      <c r="KT48" s="40"/>
      <c r="KU48" s="9"/>
      <c r="KV48" s="6"/>
      <c r="KW48" s="391"/>
      <c r="KX48" s="40"/>
      <c r="KY48" s="391"/>
      <c r="KZ48" s="40"/>
      <c r="LA48" s="391"/>
      <c r="LB48" s="40"/>
      <c r="LC48" s="9"/>
      <c r="LD48" s="6"/>
      <c r="LE48" s="391"/>
      <c r="LF48" s="40"/>
      <c r="LG48" s="391"/>
      <c r="LH48" s="40"/>
      <c r="LI48" s="391"/>
      <c r="LJ48" s="40"/>
      <c r="LK48" s="9"/>
      <c r="LL48" s="6"/>
      <c r="LM48" s="391"/>
      <c r="LN48" s="40"/>
      <c r="LO48" s="391"/>
      <c r="LP48" s="40"/>
      <c r="LQ48" s="391"/>
      <c r="LR48" s="40"/>
      <c r="LS48" s="9"/>
      <c r="LT48" s="6"/>
      <c r="LU48" s="391"/>
      <c r="LV48" s="40"/>
      <c r="LW48" s="391"/>
      <c r="LX48" s="40"/>
      <c r="LY48" s="391"/>
      <c r="LZ48" s="40"/>
      <c r="MA48" s="9"/>
      <c r="MB48" s="6"/>
      <c r="MC48" s="391"/>
      <c r="MD48" s="40"/>
      <c r="ME48" s="391"/>
      <c r="MF48" s="40"/>
      <c r="MG48" s="391"/>
      <c r="MH48" s="40"/>
      <c r="MI48" s="9"/>
      <c r="MJ48" s="6"/>
      <c r="MK48" s="391"/>
      <c r="ML48" s="40"/>
      <c r="MM48" s="391"/>
      <c r="MN48" s="40"/>
      <c r="MO48" s="391"/>
      <c r="MP48" s="40"/>
    </row>
    <row r="49" spans="1:354" ht="15" hidden="1" customHeight="1">
      <c r="A49" s="9">
        <v>2020</v>
      </c>
      <c r="B49" s="6" t="s">
        <v>28</v>
      </c>
      <c r="C49" s="391">
        <v>100.48539598184573</v>
      </c>
      <c r="D49" s="40">
        <v>-2.1484109444172788</v>
      </c>
      <c r="E49" s="391">
        <v>96.032070724536695</v>
      </c>
      <c r="F49" s="40">
        <v>-2.7207996072324363</v>
      </c>
      <c r="G49" s="391">
        <v>104.696291273169</v>
      </c>
      <c r="H49" s="40">
        <v>-1.6464893048804328</v>
      </c>
      <c r="I49" s="9">
        <v>2020</v>
      </c>
      <c r="J49" s="6" t="s">
        <v>28</v>
      </c>
      <c r="K49" s="391">
        <v>77.297421159570931</v>
      </c>
      <c r="L49" s="40">
        <v>-22.136996554527158</v>
      </c>
      <c r="M49" s="391">
        <v>119.19052784107426</v>
      </c>
      <c r="N49" s="40">
        <v>-14.000669915102222</v>
      </c>
      <c r="O49" s="391">
        <v>79.87930995095428</v>
      </c>
      <c r="P49" s="40">
        <v>-25.34383140025686</v>
      </c>
      <c r="Q49" s="9">
        <v>2020</v>
      </c>
      <c r="R49" s="6" t="s">
        <v>28</v>
      </c>
      <c r="S49" s="391">
        <v>99.882611317851072</v>
      </c>
      <c r="T49" s="40">
        <v>-2.8393233365751911</v>
      </c>
      <c r="U49" s="391">
        <v>118.64153178147649</v>
      </c>
      <c r="V49" s="40">
        <v>7.6437714411235618</v>
      </c>
      <c r="W49" s="391">
        <v>112.30435277032633</v>
      </c>
      <c r="X49" s="40">
        <v>8.4728606597777087</v>
      </c>
      <c r="Y49" s="9">
        <v>2020</v>
      </c>
      <c r="Z49" s="6" t="s">
        <v>28</v>
      </c>
      <c r="AA49" s="391">
        <v>119.87487896924434</v>
      </c>
      <c r="AB49" s="40">
        <v>4.5732753798646257</v>
      </c>
      <c r="AC49" s="391">
        <v>132.10463898032188</v>
      </c>
      <c r="AD49" s="40">
        <v>19.353510592887744</v>
      </c>
      <c r="AE49" s="391">
        <v>117.47333662210126</v>
      </c>
      <c r="AF49" s="40">
        <v>10.62997786676965</v>
      </c>
      <c r="AG49" s="9">
        <v>2020</v>
      </c>
      <c r="AH49" s="6" t="s">
        <v>28</v>
      </c>
      <c r="AI49" s="391">
        <v>114.10404426152645</v>
      </c>
      <c r="AJ49" s="40">
        <v>10.916292598438162</v>
      </c>
      <c r="AK49" s="391">
        <v>135.79141564471649</v>
      </c>
      <c r="AL49" s="40">
        <v>7.3460479830651053</v>
      </c>
      <c r="AM49" s="391">
        <v>117.99212499224204</v>
      </c>
      <c r="AN49" s="40">
        <v>10.183286045167378</v>
      </c>
      <c r="AO49" s="9">
        <v>2020</v>
      </c>
      <c r="AP49" s="6" t="s">
        <v>28</v>
      </c>
      <c r="AQ49" s="391">
        <v>120.02105093941123</v>
      </c>
      <c r="AR49" s="40">
        <v>6.3570961839560169</v>
      </c>
      <c r="AS49" s="391">
        <v>131.70469924376283</v>
      </c>
      <c r="AT49" s="40">
        <v>22.518185228254268</v>
      </c>
      <c r="AU49" s="391">
        <v>121.60027768211587</v>
      </c>
      <c r="AV49" s="40">
        <v>11.502397099181792</v>
      </c>
      <c r="AW49" s="9">
        <v>2020</v>
      </c>
      <c r="AX49" s="6" t="s">
        <v>28</v>
      </c>
      <c r="AY49" s="391">
        <v>138.93829926829559</v>
      </c>
      <c r="AZ49" s="40">
        <v>14.655414799507781</v>
      </c>
      <c r="BA49" s="391">
        <v>141.82004143885572</v>
      </c>
      <c r="BB49" s="40">
        <v>16.900875173226211</v>
      </c>
      <c r="BC49" s="391">
        <v>125.9127618627741</v>
      </c>
      <c r="BD49" s="40">
        <v>11.677822041025635</v>
      </c>
      <c r="BE49" s="9">
        <v>2020</v>
      </c>
      <c r="BF49" s="6" t="s">
        <v>28</v>
      </c>
      <c r="BG49" s="391">
        <v>113.11601933458213</v>
      </c>
      <c r="BH49" s="40">
        <v>4.7537267010502546</v>
      </c>
      <c r="BI49" s="391">
        <v>118.85207193075155</v>
      </c>
      <c r="BJ49" s="40">
        <v>18.090191485315771</v>
      </c>
      <c r="BK49" s="391">
        <v>147.53158664668123</v>
      </c>
      <c r="BL49" s="40">
        <v>20.864652743395212</v>
      </c>
      <c r="BM49" s="9">
        <v>2020</v>
      </c>
      <c r="BN49" s="6" t="s">
        <v>28</v>
      </c>
      <c r="BO49" s="391">
        <v>125.56075523750366</v>
      </c>
      <c r="BP49" s="40">
        <v>6.6205458942887105</v>
      </c>
      <c r="BQ49" s="391">
        <v>116.46141218992864</v>
      </c>
      <c r="BR49" s="40">
        <v>-2.9906567575756213</v>
      </c>
      <c r="BS49" s="391">
        <v>110.54761622359884</v>
      </c>
      <c r="BT49" s="40">
        <v>-1.8209457507316245</v>
      </c>
      <c r="BU49" s="9">
        <v>2020</v>
      </c>
      <c r="BV49" s="6" t="s">
        <v>28</v>
      </c>
      <c r="BW49" s="391">
        <v>128.62093276074066</v>
      </c>
      <c r="BX49" s="40">
        <v>13.926451160763094</v>
      </c>
      <c r="BY49" s="391">
        <v>114.91977720544024</v>
      </c>
      <c r="BZ49" s="40">
        <v>-3.3076707011094442</v>
      </c>
      <c r="CA49" s="391">
        <v>106.33157949817543</v>
      </c>
      <c r="CB49" s="40">
        <v>2.0242339466496588</v>
      </c>
      <c r="CC49" s="9">
        <v>2020</v>
      </c>
      <c r="CD49" s="6" t="s">
        <v>28</v>
      </c>
      <c r="CE49" s="391">
        <v>124.33662442463553</v>
      </c>
      <c r="CF49" s="40">
        <v>3.9155902303089363</v>
      </c>
      <c r="CG49" s="391">
        <v>104.99510339363813</v>
      </c>
      <c r="CH49" s="40">
        <v>2.322770787737312</v>
      </c>
      <c r="CI49" s="391">
        <v>134.49912787148097</v>
      </c>
      <c r="CJ49" s="40">
        <v>3.707647247909108</v>
      </c>
      <c r="CK49" s="9">
        <v>2020</v>
      </c>
      <c r="CL49" s="6" t="s">
        <v>28</v>
      </c>
      <c r="CM49" s="391">
        <v>157.50913643771227</v>
      </c>
      <c r="CN49" s="40">
        <v>5.2603504743717195</v>
      </c>
      <c r="CO49" s="391">
        <v>116.27178058021572</v>
      </c>
      <c r="CP49" s="40">
        <v>-0.62376616184383238</v>
      </c>
      <c r="CQ49" s="391">
        <v>114.88515957519037</v>
      </c>
      <c r="CR49" s="40">
        <v>0.8217664653315353</v>
      </c>
      <c r="CS49" s="9">
        <v>2020</v>
      </c>
      <c r="CT49" s="6" t="s">
        <v>28</v>
      </c>
      <c r="CU49" s="391">
        <v>127.39300806474553</v>
      </c>
      <c r="CV49" s="40">
        <v>-7.7100609998525726</v>
      </c>
      <c r="CW49" s="391">
        <v>105.43043068986985</v>
      </c>
      <c r="CX49" s="40">
        <v>18.36398718687721</v>
      </c>
      <c r="CY49" s="391">
        <v>119.01983574524291</v>
      </c>
      <c r="CZ49" s="40">
        <v>-4.4444877004031156</v>
      </c>
      <c r="DA49" s="9">
        <v>2020</v>
      </c>
      <c r="DB49" s="6" t="s">
        <v>28</v>
      </c>
      <c r="DC49" s="391">
        <v>102.91550394919939</v>
      </c>
      <c r="DD49" s="40">
        <v>-6.5819407758888104</v>
      </c>
      <c r="DE49" s="391">
        <v>288.94554767193381</v>
      </c>
      <c r="DF49" s="40">
        <v>10.326430647256373</v>
      </c>
      <c r="DG49" s="391">
        <v>110.13375062521722</v>
      </c>
      <c r="DH49" s="40">
        <v>-10.544678929331937</v>
      </c>
      <c r="DI49" s="9">
        <v>2020</v>
      </c>
      <c r="DJ49" s="6" t="s">
        <v>28</v>
      </c>
      <c r="DK49" s="391">
        <v>122.57413488437368</v>
      </c>
      <c r="DL49" s="40">
        <v>5.275239262230258</v>
      </c>
      <c r="DM49" s="391">
        <v>100.62654982464399</v>
      </c>
      <c r="DN49" s="40">
        <v>-8.7672706699941614</v>
      </c>
      <c r="DO49" s="391">
        <v>119.41747118429033</v>
      </c>
      <c r="DP49" s="40">
        <v>-6.1552727667148588</v>
      </c>
      <c r="DQ49" s="9">
        <v>2020</v>
      </c>
      <c r="DR49" s="6" t="s">
        <v>28</v>
      </c>
      <c r="DS49" s="391">
        <v>123.89725238234696</v>
      </c>
      <c r="DT49" s="40">
        <v>9.9066714165563496</v>
      </c>
      <c r="DU49" s="391">
        <v>111.63357531346908</v>
      </c>
      <c r="DV49" s="40">
        <v>2.6630714863740081</v>
      </c>
      <c r="DW49" s="391">
        <v>126.30054491933537</v>
      </c>
      <c r="DX49" s="40">
        <v>-0.41694547247429625</v>
      </c>
      <c r="DY49" s="9">
        <v>2020</v>
      </c>
      <c r="DZ49" s="6" t="s">
        <v>28</v>
      </c>
      <c r="EA49" s="391">
        <v>120.93214939436842</v>
      </c>
      <c r="EB49" s="40">
        <v>3.6506431545867457</v>
      </c>
      <c r="EC49" s="391">
        <v>106.75074916125145</v>
      </c>
      <c r="ED49" s="40">
        <v>5.5943500998674409</v>
      </c>
      <c r="EE49" s="391">
        <v>122.15568036768339</v>
      </c>
      <c r="EF49" s="40">
        <v>7.4520604195827929</v>
      </c>
      <c r="EG49" s="9">
        <v>2020</v>
      </c>
      <c r="EH49" s="6" t="s">
        <v>28</v>
      </c>
      <c r="EI49" s="391">
        <v>131.0673695588834</v>
      </c>
      <c r="EJ49" s="40">
        <v>6.1204251174281126</v>
      </c>
      <c r="EK49" s="391">
        <v>114.63917654367816</v>
      </c>
      <c r="EL49" s="40">
        <v>1.5447672783030129</v>
      </c>
      <c r="EM49" s="391">
        <v>115.66702136370787</v>
      </c>
      <c r="EN49" s="40">
        <v>-1.2344194324772104</v>
      </c>
      <c r="EO49" s="9">
        <v>2020</v>
      </c>
      <c r="EP49" s="6" t="s">
        <v>28</v>
      </c>
      <c r="EQ49" s="391">
        <v>113.65514298874207</v>
      </c>
      <c r="ER49" s="40">
        <v>-1.3936916858600483</v>
      </c>
      <c r="ES49" s="391">
        <v>116.13950145011393</v>
      </c>
      <c r="ET49" s="40">
        <v>-4.7356882494515133</v>
      </c>
      <c r="EU49" s="391">
        <v>103.97533879081679</v>
      </c>
      <c r="EV49" s="40">
        <v>-12.531623028213247</v>
      </c>
      <c r="EW49" s="9">
        <v>2020</v>
      </c>
      <c r="EX49" s="6" t="s">
        <v>28</v>
      </c>
      <c r="EY49" s="391">
        <v>98.790142014813412</v>
      </c>
      <c r="EZ49" s="40">
        <v>-16.271800113761003</v>
      </c>
      <c r="FA49" s="391">
        <v>88.079886279002338</v>
      </c>
      <c r="FB49" s="40">
        <v>-17.851990343588412</v>
      </c>
      <c r="FC49" s="391">
        <v>141.80570121910449</v>
      </c>
      <c r="FD49" s="40">
        <v>3.3888853533418768</v>
      </c>
      <c r="FE49" s="9">
        <v>2020</v>
      </c>
      <c r="FF49" s="6" t="s">
        <v>28</v>
      </c>
      <c r="FG49" s="391">
        <v>113.35254678388112</v>
      </c>
      <c r="FH49" s="40">
        <v>0.43772195230884847</v>
      </c>
      <c r="FI49" s="391">
        <v>112.19649957175214</v>
      </c>
      <c r="FJ49" s="40">
        <v>2.2405135676480228</v>
      </c>
      <c r="FK49" s="391">
        <v>114.21222427969239</v>
      </c>
      <c r="FL49" s="40">
        <v>4.9317012093441406</v>
      </c>
      <c r="FM49" s="9">
        <v>2020</v>
      </c>
      <c r="FN49" s="6" t="s">
        <v>28</v>
      </c>
      <c r="FO49" s="391">
        <v>91.059675067078615</v>
      </c>
      <c r="FP49" s="40">
        <v>-8.9575373532421025</v>
      </c>
      <c r="FQ49" s="391">
        <v>154.9000309662708</v>
      </c>
      <c r="FR49" s="40">
        <v>34.529752019796462</v>
      </c>
      <c r="FS49" s="391">
        <v>119.94697284364428</v>
      </c>
      <c r="FT49" s="40">
        <v>1.9656961166160585</v>
      </c>
      <c r="FU49" s="9">
        <v>2020</v>
      </c>
      <c r="FV49" s="6" t="s">
        <v>28</v>
      </c>
      <c r="FW49" s="391">
        <v>126.64012089785462</v>
      </c>
      <c r="FX49" s="40">
        <v>6.9252518635507698</v>
      </c>
      <c r="FY49" s="391">
        <v>106.74333547121189</v>
      </c>
      <c r="FZ49" s="40">
        <v>5.0199469348893473</v>
      </c>
      <c r="GA49" s="391">
        <v>106.88633260171555</v>
      </c>
      <c r="GB49" s="40">
        <v>2.8931253336805867</v>
      </c>
      <c r="GC49" s="9">
        <v>2020</v>
      </c>
      <c r="GD49" s="6" t="s">
        <v>28</v>
      </c>
      <c r="GE49" s="391">
        <v>109.19905872886805</v>
      </c>
      <c r="GF49" s="40">
        <v>-2.7612678408317208</v>
      </c>
      <c r="GG49" s="391">
        <v>125.74328242242683</v>
      </c>
      <c r="GH49" s="40">
        <v>11.763196423587601</v>
      </c>
      <c r="GI49" s="391">
        <v>94.756427483790091</v>
      </c>
      <c r="GJ49" s="40">
        <v>-7.7882778874297429</v>
      </c>
      <c r="GK49" s="9">
        <v>2020</v>
      </c>
      <c r="GL49" s="6" t="s">
        <v>28</v>
      </c>
      <c r="GM49" s="391">
        <v>110.88558566022601</v>
      </c>
      <c r="GN49" s="40">
        <v>-0.4257304249535423</v>
      </c>
      <c r="GO49" s="391">
        <v>130.85284954575573</v>
      </c>
      <c r="GP49" s="40">
        <v>0.32429221361385885</v>
      </c>
      <c r="GQ49" s="391">
        <v>103.93939294798997</v>
      </c>
      <c r="GR49" s="40">
        <v>-6.5749928607341843</v>
      </c>
      <c r="GS49" s="9">
        <v>2020</v>
      </c>
      <c r="GT49" s="6" t="s">
        <v>28</v>
      </c>
      <c r="GU49" s="391">
        <v>101.07642258731528</v>
      </c>
      <c r="GV49" s="40">
        <v>-13.889428098762934</v>
      </c>
      <c r="GW49" s="391">
        <v>117.4083532547297</v>
      </c>
      <c r="GX49" s="40">
        <v>0.96366639873650684</v>
      </c>
      <c r="GY49" s="391">
        <v>114.82267123788465</v>
      </c>
      <c r="GZ49" s="40">
        <v>0.43397527940945224</v>
      </c>
      <c r="HA49" s="9">
        <v>2020</v>
      </c>
      <c r="HB49" s="6" t="s">
        <v>28</v>
      </c>
      <c r="HC49" s="391">
        <v>110.56558831394942</v>
      </c>
      <c r="HD49" s="40">
        <v>-6.1413660497769484</v>
      </c>
      <c r="HE49" s="391">
        <v>128.89902821004549</v>
      </c>
      <c r="HF49" s="40">
        <v>20.86878633642813</v>
      </c>
      <c r="HG49" s="391">
        <v>115.52217307933067</v>
      </c>
      <c r="HH49" s="40">
        <v>-3.1210244120101152</v>
      </c>
      <c r="HI49" s="9">
        <v>2020</v>
      </c>
      <c r="HJ49" s="6" t="s">
        <v>28</v>
      </c>
      <c r="HK49" s="391">
        <v>117.60345855845706</v>
      </c>
      <c r="HL49" s="40">
        <v>3.4168983529643668</v>
      </c>
      <c r="HM49" s="391">
        <v>98.822542608602404</v>
      </c>
      <c r="HN49" s="40">
        <v>-7.3820408115457923</v>
      </c>
      <c r="HO49" s="391">
        <v>100.57937971864017</v>
      </c>
      <c r="HP49" s="40">
        <v>-10.692028832570372</v>
      </c>
      <c r="HQ49" s="9">
        <v>2020</v>
      </c>
      <c r="HR49" s="6" t="s">
        <v>28</v>
      </c>
      <c r="HS49" s="391">
        <v>127.49302409427952</v>
      </c>
      <c r="HT49" s="40">
        <v>2.9060137313492191</v>
      </c>
      <c r="HU49" s="391">
        <v>111.94078636967133</v>
      </c>
      <c r="HV49" s="40">
        <v>-1.4063408807335662</v>
      </c>
      <c r="HW49" s="391">
        <v>98.216523001196592</v>
      </c>
      <c r="HX49" s="40">
        <v>-5.7895908705641972</v>
      </c>
      <c r="HY49" s="9">
        <v>2020</v>
      </c>
      <c r="HZ49" s="6" t="s">
        <v>28</v>
      </c>
      <c r="IA49" s="391">
        <v>113.14237874387693</v>
      </c>
      <c r="IB49" s="40">
        <v>2.8135953481769747</v>
      </c>
      <c r="IC49" s="391">
        <v>105.79901144723449</v>
      </c>
      <c r="ID49" s="40">
        <v>2.3979032221135554</v>
      </c>
      <c r="IE49" s="391">
        <v>117.23651581644243</v>
      </c>
      <c r="IF49" s="40">
        <v>3.6890948852703787</v>
      </c>
      <c r="IG49" s="9">
        <v>2020</v>
      </c>
      <c r="IH49" s="6" t="s">
        <v>28</v>
      </c>
      <c r="II49" s="391">
        <v>121.34848641316394</v>
      </c>
      <c r="IJ49" s="40">
        <v>6.562659640296161</v>
      </c>
      <c r="IK49" s="391">
        <v>104.62127621612019</v>
      </c>
      <c r="IL49" s="40">
        <v>-2.7418811379121735</v>
      </c>
      <c r="IM49" s="391">
        <v>117.18093912382865</v>
      </c>
      <c r="IN49" s="40">
        <v>-6.0018233333137516</v>
      </c>
      <c r="IO49" s="391">
        <v>110.2130720359749</v>
      </c>
      <c r="IP49" s="40">
        <v>-7.5168749169808251</v>
      </c>
      <c r="IQ49" s="9">
        <v>2020</v>
      </c>
      <c r="IR49" s="6" t="s">
        <v>28</v>
      </c>
      <c r="IS49" s="391">
        <v>106.28168290087808</v>
      </c>
      <c r="IT49" s="40">
        <v>-1.5555556669390427</v>
      </c>
      <c r="IU49" s="391">
        <v>109.43028915405546</v>
      </c>
      <c r="IV49" s="40">
        <v>-23.162079428911838</v>
      </c>
      <c r="IW49" s="391">
        <v>115.22040819898855</v>
      </c>
      <c r="IX49" s="40">
        <v>4.7290984911084308</v>
      </c>
      <c r="IY49" s="9">
        <v>2020</v>
      </c>
      <c r="IZ49" s="6" t="s">
        <v>28</v>
      </c>
      <c r="JA49" s="391">
        <v>121.87400565564745</v>
      </c>
      <c r="JB49" s="40">
        <v>5.7325867491970541</v>
      </c>
      <c r="JC49" s="391">
        <v>128.66746298190492</v>
      </c>
      <c r="JD49" s="40">
        <v>9.4956832168438154</v>
      </c>
      <c r="JE49" s="391">
        <v>125.90178334564511</v>
      </c>
      <c r="JF49" s="40">
        <v>-3.8503834819677394</v>
      </c>
      <c r="JG49" s="9">
        <v>2020</v>
      </c>
      <c r="JH49" s="6" t="s">
        <v>28</v>
      </c>
      <c r="JI49" s="391">
        <v>118.39637752229419</v>
      </c>
      <c r="JJ49" s="40">
        <v>5.9954571201746631</v>
      </c>
      <c r="JK49" s="391">
        <v>127.1411598232839</v>
      </c>
      <c r="JL49" s="40">
        <v>6.706875582961942</v>
      </c>
      <c r="JM49" s="391">
        <v>110.4508572860753</v>
      </c>
      <c r="JN49" s="40">
        <v>4.6535908593819784</v>
      </c>
      <c r="JO49" s="9">
        <v>2020</v>
      </c>
      <c r="JP49" s="6" t="s">
        <v>28</v>
      </c>
      <c r="JQ49" s="391">
        <v>122.60322271887456</v>
      </c>
      <c r="JR49" s="40">
        <v>3.0721332169743079</v>
      </c>
      <c r="JS49" s="391">
        <v>95.603423260119328</v>
      </c>
      <c r="JT49" s="40">
        <v>-5.1997855351845601</v>
      </c>
      <c r="JU49" s="391">
        <v>96.106234097846723</v>
      </c>
      <c r="JV49" s="40">
        <v>-7.3259962053101191</v>
      </c>
      <c r="JW49" s="9">
        <v>2020</v>
      </c>
      <c r="JX49" s="6" t="s">
        <v>28</v>
      </c>
      <c r="JY49" s="391">
        <v>106.70549020222796</v>
      </c>
      <c r="JZ49" s="40">
        <v>0.76965307017803752</v>
      </c>
      <c r="KA49" s="391">
        <v>109.97384311689667</v>
      </c>
      <c r="KB49" s="40">
        <v>-1.1472361420656796</v>
      </c>
      <c r="KC49" s="391">
        <v>108.70114729856657</v>
      </c>
      <c r="KD49" s="40">
        <v>2.2925994479653866</v>
      </c>
      <c r="KE49" s="9">
        <v>2020</v>
      </c>
      <c r="KF49" s="6" t="s">
        <v>28</v>
      </c>
      <c r="KG49" s="391">
        <v>113.21870402407137</v>
      </c>
      <c r="KH49" s="40">
        <v>1.6934357468076939</v>
      </c>
      <c r="KI49" s="391">
        <v>115.97343042104177</v>
      </c>
      <c r="KJ49" s="40">
        <v>6.0436808214046067</v>
      </c>
      <c r="KK49" s="391">
        <v>104.3403988346091</v>
      </c>
      <c r="KL49" s="40">
        <v>-15.306884508010697</v>
      </c>
      <c r="KM49" s="9">
        <v>2020</v>
      </c>
      <c r="KN49" s="6" t="s">
        <v>28</v>
      </c>
      <c r="KO49" s="391">
        <v>95.437949798387152</v>
      </c>
      <c r="KP49" s="40">
        <v>-20.845028278922811</v>
      </c>
      <c r="KQ49" s="391">
        <v>130.06738939213008</v>
      </c>
      <c r="KR49" s="40">
        <v>-6.9906913532662429E-2</v>
      </c>
      <c r="KS49" s="391">
        <v>101.53116314016768</v>
      </c>
      <c r="KT49" s="40">
        <v>-4.9645268080341793</v>
      </c>
      <c r="KU49" s="9">
        <v>2020</v>
      </c>
      <c r="KV49" s="6" t="s">
        <v>28</v>
      </c>
      <c r="KW49" s="391">
        <v>122.68891431680451</v>
      </c>
      <c r="KX49" s="40">
        <v>-1.2577070582140664</v>
      </c>
      <c r="KY49" s="391">
        <v>119.39640980881245</v>
      </c>
      <c r="KZ49" s="40">
        <v>-1.8416086685380577</v>
      </c>
      <c r="LA49" s="391">
        <v>108.75393724674656</v>
      </c>
      <c r="LB49" s="40">
        <v>-1.5126705881057774</v>
      </c>
      <c r="LC49" s="9">
        <v>2020</v>
      </c>
      <c r="LD49" s="6" t="s">
        <v>28</v>
      </c>
      <c r="LE49" s="391">
        <v>139.36234226811348</v>
      </c>
      <c r="LF49" s="40">
        <v>2.2779444793100936</v>
      </c>
      <c r="LG49" s="391">
        <v>135.51783157592914</v>
      </c>
      <c r="LH49" s="40">
        <v>-4.7348931284856235</v>
      </c>
      <c r="LI49" s="391">
        <v>113.91612633734371</v>
      </c>
      <c r="LJ49" s="40">
        <v>-9.3309925148172539</v>
      </c>
      <c r="LK49" s="9">
        <v>2020</v>
      </c>
      <c r="LL49" s="6" t="s">
        <v>28</v>
      </c>
      <c r="LM49" s="391">
        <v>162.41164612107727</v>
      </c>
      <c r="LN49" s="40">
        <v>-2.9286148034600075</v>
      </c>
      <c r="LO49" s="391">
        <v>96.415771112396229</v>
      </c>
      <c r="LP49" s="40">
        <v>-21.089954899411822</v>
      </c>
      <c r="LQ49" s="391">
        <v>111.0777491008576</v>
      </c>
      <c r="LR49" s="40">
        <v>-3.2844464866786325</v>
      </c>
      <c r="LS49" s="9">
        <v>2020</v>
      </c>
      <c r="LT49" s="6" t="s">
        <v>28</v>
      </c>
      <c r="LU49" s="391">
        <v>105.74755574991038</v>
      </c>
      <c r="LV49" s="40">
        <v>-3.6293796514452623</v>
      </c>
      <c r="LW49" s="391">
        <v>139.56926180230457</v>
      </c>
      <c r="LX49" s="40">
        <v>4.3786082902608428</v>
      </c>
      <c r="LY49" s="391">
        <v>93.592621530496402</v>
      </c>
      <c r="LZ49" s="40">
        <v>-1.8171449777976534</v>
      </c>
      <c r="MA49" s="9">
        <v>2020</v>
      </c>
      <c r="MB49" s="6" t="s">
        <v>28</v>
      </c>
      <c r="MC49" s="391">
        <v>153.11486166169348</v>
      </c>
      <c r="MD49" s="40">
        <v>-1.1208018060502951</v>
      </c>
      <c r="ME49" s="391">
        <v>86.689643080880771</v>
      </c>
      <c r="MF49" s="40">
        <v>-13.201812206734246</v>
      </c>
      <c r="MG49" s="391">
        <v>137.42721736397218</v>
      </c>
      <c r="MH49" s="40">
        <v>2.4932938813514482</v>
      </c>
      <c r="MI49" s="9">
        <v>2020</v>
      </c>
      <c r="MJ49" s="6" t="s">
        <v>28</v>
      </c>
      <c r="MK49" s="391">
        <v>97.945213006558689</v>
      </c>
      <c r="ML49" s="40">
        <v>3.5627947962715751</v>
      </c>
      <c r="MM49" s="391">
        <v>134.37817158580384</v>
      </c>
      <c r="MN49" s="40">
        <v>2.7961494650203633</v>
      </c>
      <c r="MO49" s="391">
        <v>141.20598858986943</v>
      </c>
      <c r="MP49" s="40">
        <v>-3.6162497754640981</v>
      </c>
    </row>
    <row r="50" spans="1:354" ht="15" hidden="1" customHeight="1">
      <c r="A50" s="9"/>
      <c r="B50" s="6" t="s">
        <v>29</v>
      </c>
      <c r="C50" s="391">
        <v>82.620484965958624</v>
      </c>
      <c r="D50" s="40">
        <v>-18.061355152940735</v>
      </c>
      <c r="E50" s="391">
        <v>78.642545118447075</v>
      </c>
      <c r="F50" s="40">
        <v>-18.337163609237763</v>
      </c>
      <c r="G50" s="391">
        <v>86.381873861944044</v>
      </c>
      <c r="H50" s="40">
        <v>-17.822430272861737</v>
      </c>
      <c r="I50" s="9"/>
      <c r="J50" s="6" t="s">
        <v>29</v>
      </c>
      <c r="K50" s="391">
        <v>103.99905977323341</v>
      </c>
      <c r="L50" s="40">
        <v>7.4104597217760784</v>
      </c>
      <c r="M50" s="391">
        <v>142.97894452138095</v>
      </c>
      <c r="N50" s="40">
        <v>25.877148003038059</v>
      </c>
      <c r="O50" s="391">
        <v>101.83547985189637</v>
      </c>
      <c r="P50" s="40">
        <v>4.4431588186420612</v>
      </c>
      <c r="Q50" s="9"/>
      <c r="R50" s="6" t="s">
        <v>29</v>
      </c>
      <c r="S50" s="391">
        <v>104.06461543368287</v>
      </c>
      <c r="T50" s="40">
        <v>-3.4228028381723306</v>
      </c>
      <c r="U50" s="391">
        <v>100.60984226038818</v>
      </c>
      <c r="V50" s="40">
        <v>-22.814071160464735</v>
      </c>
      <c r="W50" s="391">
        <v>96.387050698117491</v>
      </c>
      <c r="X50" s="40">
        <v>-11.06349642833284</v>
      </c>
      <c r="Y50" s="9"/>
      <c r="Z50" s="6" t="s">
        <v>29</v>
      </c>
      <c r="AA50" s="391">
        <v>136.7045932416203</v>
      </c>
      <c r="AB50" s="40">
        <v>7.8449318405175177</v>
      </c>
      <c r="AC50" s="391">
        <v>137.65922981193353</v>
      </c>
      <c r="AD50" s="40">
        <v>9.6274843012522666</v>
      </c>
      <c r="AE50" s="391">
        <v>99.234461220747903</v>
      </c>
      <c r="AF50" s="40">
        <v>-15.211652356790324</v>
      </c>
      <c r="AG50" s="9"/>
      <c r="AH50" s="6" t="s">
        <v>29</v>
      </c>
      <c r="AI50" s="391">
        <v>97.269788067919137</v>
      </c>
      <c r="AJ50" s="40">
        <v>-16.898824390531928</v>
      </c>
      <c r="AK50" s="391">
        <v>166.50932241928106</v>
      </c>
      <c r="AL50" s="40">
        <v>17.940103855178364</v>
      </c>
      <c r="AM50" s="391">
        <v>123.39676992444907</v>
      </c>
      <c r="AN50" s="40">
        <v>4.068021017864524</v>
      </c>
      <c r="AO50" s="9"/>
      <c r="AP50" s="6" t="s">
        <v>29</v>
      </c>
      <c r="AQ50" s="391">
        <v>130.47103219585333</v>
      </c>
      <c r="AR50" s="40">
        <v>-0.93947244003807384</v>
      </c>
      <c r="AS50" s="391">
        <v>125.39159159864185</v>
      </c>
      <c r="AT50" s="40">
        <v>6.4866363123647659</v>
      </c>
      <c r="AU50" s="391">
        <v>130.53773266209441</v>
      </c>
      <c r="AV50" s="40">
        <v>16.797476237737328</v>
      </c>
      <c r="AW50" s="9"/>
      <c r="AX50" s="6" t="s">
        <v>29</v>
      </c>
      <c r="AY50" s="391">
        <v>114.59164957631344</v>
      </c>
      <c r="AZ50" s="40">
        <v>0.3505763055037221</v>
      </c>
      <c r="BA50" s="391">
        <v>126.01614534493899</v>
      </c>
      <c r="BB50" s="40">
        <v>5.7817855062385064</v>
      </c>
      <c r="BC50" s="391">
        <v>106.74656051718314</v>
      </c>
      <c r="BD50" s="40">
        <v>-6.7611165698742326</v>
      </c>
      <c r="BE50" s="9"/>
      <c r="BF50" s="6" t="s">
        <v>29</v>
      </c>
      <c r="BG50" s="391">
        <v>127.6772722778317</v>
      </c>
      <c r="BH50" s="40">
        <v>7.5650342045514378</v>
      </c>
      <c r="BI50" s="391">
        <v>113.72644254477147</v>
      </c>
      <c r="BJ50" s="40">
        <v>0.86363946000196279</v>
      </c>
      <c r="BK50" s="391">
        <v>120.36098340730177</v>
      </c>
      <c r="BL50" s="40">
        <v>0.23657712211783632</v>
      </c>
      <c r="BM50" s="9"/>
      <c r="BN50" s="6" t="s">
        <v>29</v>
      </c>
      <c r="BO50" s="391">
        <v>116.93104110888754</v>
      </c>
      <c r="BP50" s="40">
        <v>-0.28029376292457187</v>
      </c>
      <c r="BQ50" s="391">
        <v>31.203699231625837</v>
      </c>
      <c r="BR50" s="40">
        <v>-76.590310867045915</v>
      </c>
      <c r="BS50" s="391">
        <v>105.59284371676988</v>
      </c>
      <c r="BT50" s="40">
        <v>-19.36305207253956</v>
      </c>
      <c r="BU50" s="9"/>
      <c r="BV50" s="6" t="s">
        <v>29</v>
      </c>
      <c r="BW50" s="391">
        <v>99.32802539582282</v>
      </c>
      <c r="BX50" s="40">
        <v>-19.890227825017178</v>
      </c>
      <c r="BY50" s="391">
        <v>35.765230692871839</v>
      </c>
      <c r="BZ50" s="40">
        <v>-69.120206707059751</v>
      </c>
      <c r="CA50" s="391">
        <v>72.432423160001335</v>
      </c>
      <c r="CB50" s="40">
        <v>-31.784067498884468</v>
      </c>
      <c r="CC50" s="9"/>
      <c r="CD50" s="6" t="s">
        <v>29</v>
      </c>
      <c r="CE50" s="391">
        <v>67.930516245661806</v>
      </c>
      <c r="CF50" s="40">
        <v>-47.826377044121692</v>
      </c>
      <c r="CG50" s="391">
        <v>62.345474183238196</v>
      </c>
      <c r="CH50" s="40">
        <v>-44.247515702518506</v>
      </c>
      <c r="CI50" s="391">
        <v>71.694369965538883</v>
      </c>
      <c r="CJ50" s="40">
        <v>-46.957535903354653</v>
      </c>
      <c r="CK50" s="9"/>
      <c r="CL50" s="6" t="s">
        <v>29</v>
      </c>
      <c r="CM50" s="391">
        <v>91.83330936835516</v>
      </c>
      <c r="CN50" s="40">
        <v>-40.372821638984078</v>
      </c>
      <c r="CO50" s="391">
        <v>48.737777585601059</v>
      </c>
      <c r="CP50" s="40">
        <v>-59.354185763732964</v>
      </c>
      <c r="CQ50" s="391">
        <v>57.411907855470673</v>
      </c>
      <c r="CR50" s="40">
        <v>-53.316943807351088</v>
      </c>
      <c r="CS50" s="9"/>
      <c r="CT50" s="6" t="s">
        <v>29</v>
      </c>
      <c r="CU50" s="391">
        <v>69.806733042838133</v>
      </c>
      <c r="CV50" s="40">
        <v>-49.24926096222768</v>
      </c>
      <c r="CW50" s="391">
        <v>52.649736178115383</v>
      </c>
      <c r="CX50" s="40">
        <v>-44.81720955078282</v>
      </c>
      <c r="CY50" s="391">
        <v>72.37602287800199</v>
      </c>
      <c r="CZ50" s="40">
        <v>-42.48971474379568</v>
      </c>
      <c r="DA50" s="9"/>
      <c r="DB50" s="6" t="s">
        <v>29</v>
      </c>
      <c r="DC50" s="391">
        <v>59.393478071269634</v>
      </c>
      <c r="DD50" s="40">
        <v>-41.849866148637162</v>
      </c>
      <c r="DE50" s="391">
        <v>206.08238495197224</v>
      </c>
      <c r="DF50" s="40">
        <v>6.4773013589117738</v>
      </c>
      <c r="DG50" s="391">
        <v>78.549847632765918</v>
      </c>
      <c r="DH50" s="40">
        <v>-34.351674635235497</v>
      </c>
      <c r="DI50" s="9"/>
      <c r="DJ50" s="6" t="s">
        <v>29</v>
      </c>
      <c r="DK50" s="391">
        <v>117.91433245877636</v>
      </c>
      <c r="DL50" s="40">
        <v>-1.781627922212536</v>
      </c>
      <c r="DM50" s="391">
        <v>59.768058595956212</v>
      </c>
      <c r="DN50" s="40">
        <v>-43.118429982558894</v>
      </c>
      <c r="DO50" s="391">
        <v>93.991323421132577</v>
      </c>
      <c r="DP50" s="40">
        <v>-22.954457305968418</v>
      </c>
      <c r="DQ50" s="9"/>
      <c r="DR50" s="6" t="s">
        <v>29</v>
      </c>
      <c r="DS50" s="391">
        <v>90.58065004822322</v>
      </c>
      <c r="DT50" s="40">
        <v>-26.158969717473894</v>
      </c>
      <c r="DU50" s="391">
        <v>76.586436665109275</v>
      </c>
      <c r="DV50" s="40">
        <v>-31.891793763766685</v>
      </c>
      <c r="DW50" s="391">
        <v>108.71268401047651</v>
      </c>
      <c r="DX50" s="40">
        <v>-20.865668061748494</v>
      </c>
      <c r="DY50" s="9"/>
      <c r="DZ50" s="6" t="s">
        <v>29</v>
      </c>
      <c r="EA50" s="391">
        <v>78.362326361874068</v>
      </c>
      <c r="EB50" s="40">
        <v>-29.109510454468861</v>
      </c>
      <c r="EC50" s="391">
        <v>75.77916436564287</v>
      </c>
      <c r="ED50" s="40">
        <v>-37.473168389770493</v>
      </c>
      <c r="EE50" s="391">
        <v>106.36175035448913</v>
      </c>
      <c r="EF50" s="40">
        <v>-13.672883284576187</v>
      </c>
      <c r="EG50" s="9"/>
      <c r="EH50" s="6" t="s">
        <v>29</v>
      </c>
      <c r="EI50" s="391">
        <v>117.06256308068292</v>
      </c>
      <c r="EJ50" s="40">
        <v>-3.044809644179054</v>
      </c>
      <c r="EK50" s="391">
        <v>104.7570421502711</v>
      </c>
      <c r="EL50" s="40">
        <v>-11.399842809747426</v>
      </c>
      <c r="EM50" s="391">
        <v>89.265764840890427</v>
      </c>
      <c r="EN50" s="40">
        <v>-24.754252886353356</v>
      </c>
      <c r="EO50" s="9"/>
      <c r="EP50" s="6" t="s">
        <v>29</v>
      </c>
      <c r="EQ50" s="391">
        <v>108.81849985357474</v>
      </c>
      <c r="ER50" s="40">
        <v>-8.9973964642879878E-2</v>
      </c>
      <c r="ES50" s="391">
        <v>87.404077486244944</v>
      </c>
      <c r="ET50" s="40">
        <v>-23.383710955823929</v>
      </c>
      <c r="EU50" s="391">
        <v>119.31715314650785</v>
      </c>
      <c r="EV50" s="40">
        <v>3.5890392198273418</v>
      </c>
      <c r="EW50" s="9"/>
      <c r="EX50" s="6" t="s">
        <v>29</v>
      </c>
      <c r="EY50" s="391">
        <v>85.506437981137381</v>
      </c>
      <c r="EZ50" s="40">
        <v>-15.360248369413839</v>
      </c>
      <c r="FA50" s="391">
        <v>87.67995771504593</v>
      </c>
      <c r="FB50" s="40">
        <v>-22.288138529303851</v>
      </c>
      <c r="FC50" s="391">
        <v>95.31763755880003</v>
      </c>
      <c r="FD50" s="40">
        <v>-35.672677477205568</v>
      </c>
      <c r="FE50" s="9"/>
      <c r="FF50" s="6" t="s">
        <v>29</v>
      </c>
      <c r="FG50" s="391">
        <v>109.56699479665241</v>
      </c>
      <c r="FH50" s="40">
        <v>-1.2406545289162096</v>
      </c>
      <c r="FI50" s="391">
        <v>140.39086728113276</v>
      </c>
      <c r="FJ50" s="40">
        <v>15.218491831982448</v>
      </c>
      <c r="FK50" s="391">
        <v>90.712626812112205</v>
      </c>
      <c r="FL50" s="40">
        <v>-18.970760582101505</v>
      </c>
      <c r="FM50" s="9"/>
      <c r="FN50" s="6" t="s">
        <v>29</v>
      </c>
      <c r="FO50" s="391">
        <v>128.04988554684084</v>
      </c>
      <c r="FP50" s="40">
        <v>30.711667018605198</v>
      </c>
      <c r="FQ50" s="391">
        <v>228.39360935512062</v>
      </c>
      <c r="FR50" s="40">
        <v>84.647300843161986</v>
      </c>
      <c r="FS50" s="391">
        <v>101.35252940899058</v>
      </c>
      <c r="FT50" s="40">
        <v>-16.393426098531592</v>
      </c>
      <c r="FU50" s="9"/>
      <c r="FV50" s="6" t="s">
        <v>29</v>
      </c>
      <c r="FW50" s="391">
        <v>139.25884400482471</v>
      </c>
      <c r="FX50" s="40">
        <v>15.203817680113204</v>
      </c>
      <c r="FY50" s="391">
        <v>103.04113553372081</v>
      </c>
      <c r="FZ50" s="40">
        <v>-5.7538678998072754</v>
      </c>
      <c r="GA50" s="391">
        <v>78.976803202738623</v>
      </c>
      <c r="GB50" s="40">
        <v>-28.792262904449316</v>
      </c>
      <c r="GC50" s="9"/>
      <c r="GD50" s="6" t="s">
        <v>29</v>
      </c>
      <c r="GE50" s="391">
        <v>113.72501455688912</v>
      </c>
      <c r="GF50" s="40">
        <v>-3.5244001374561407</v>
      </c>
      <c r="GG50" s="391">
        <v>93.074661880347932</v>
      </c>
      <c r="GH50" s="40">
        <v>-21.7652902198558</v>
      </c>
      <c r="GI50" s="391">
        <v>93.897983558092946</v>
      </c>
      <c r="GJ50" s="40">
        <v>-9.1482923131088683</v>
      </c>
      <c r="GK50" s="9"/>
      <c r="GL50" s="6" t="s">
        <v>29</v>
      </c>
      <c r="GM50" s="391">
        <v>98.148165715708657</v>
      </c>
      <c r="GN50" s="40">
        <v>-8.2444623909575228</v>
      </c>
      <c r="GO50" s="391">
        <v>100.65329113154587</v>
      </c>
      <c r="GP50" s="40">
        <v>-24.225887151836062</v>
      </c>
      <c r="GQ50" s="391">
        <v>90.920630226362846</v>
      </c>
      <c r="GR50" s="40">
        <v>-32.126463631904684</v>
      </c>
      <c r="GS50" s="9"/>
      <c r="GT50" s="6" t="s">
        <v>29</v>
      </c>
      <c r="GU50" s="391">
        <v>64.739971354409931</v>
      </c>
      <c r="GV50" s="40">
        <v>-46.470579976929947</v>
      </c>
      <c r="GW50" s="391">
        <v>56.449839450048025</v>
      </c>
      <c r="GX50" s="40">
        <v>-54.364402223819553</v>
      </c>
      <c r="GY50" s="391">
        <v>61.723364581891069</v>
      </c>
      <c r="GZ50" s="40">
        <v>-48.422288747010832</v>
      </c>
      <c r="HA50" s="9"/>
      <c r="HB50" s="6" t="s">
        <v>29</v>
      </c>
      <c r="HC50" s="391">
        <v>67.565490665053986</v>
      </c>
      <c r="HD50" s="40">
        <v>-45.366949643842943</v>
      </c>
      <c r="HE50" s="391">
        <v>77.294925311627978</v>
      </c>
      <c r="HF50" s="40">
        <v>-32.640162186699598</v>
      </c>
      <c r="HG50" s="391">
        <v>44.339657215241139</v>
      </c>
      <c r="HH50" s="40">
        <v>-60.577018290242087</v>
      </c>
      <c r="HI50" s="9"/>
      <c r="HJ50" s="6" t="s">
        <v>29</v>
      </c>
      <c r="HK50" s="391">
        <v>55.000817252338344</v>
      </c>
      <c r="HL50" s="40">
        <v>-49.993175441091864</v>
      </c>
      <c r="HM50" s="391">
        <v>49.628468473950647</v>
      </c>
      <c r="HN50" s="40">
        <v>-58.099259776456485</v>
      </c>
      <c r="HO50" s="391">
        <v>53.738945946468078</v>
      </c>
      <c r="HP50" s="40">
        <v>-52.559130148183044</v>
      </c>
      <c r="HQ50" s="9"/>
      <c r="HR50" s="6" t="s">
        <v>29</v>
      </c>
      <c r="HS50" s="391">
        <v>73.26263153417473</v>
      </c>
      <c r="HT50" s="40">
        <v>-37.177368017102566</v>
      </c>
      <c r="HU50" s="391">
        <v>120.93847163560947</v>
      </c>
      <c r="HV50" s="40">
        <v>2.8733981179647259</v>
      </c>
      <c r="HW50" s="391">
        <v>80.201581556621036</v>
      </c>
      <c r="HX50" s="40">
        <v>-33.612492145481383</v>
      </c>
      <c r="HY50" s="9"/>
      <c r="HZ50" s="6" t="s">
        <v>29</v>
      </c>
      <c r="IA50" s="391">
        <v>47.984443487284352</v>
      </c>
      <c r="IB50" s="40">
        <v>-55.784165554318129</v>
      </c>
      <c r="IC50" s="391">
        <v>73.329359348793957</v>
      </c>
      <c r="ID50" s="40">
        <v>-38.352863307008576</v>
      </c>
      <c r="IE50" s="391">
        <v>91.852443785333321</v>
      </c>
      <c r="IF50" s="40">
        <v>-21.001479839977293</v>
      </c>
      <c r="IG50" s="9"/>
      <c r="IH50" s="6" t="s">
        <v>29</v>
      </c>
      <c r="II50" s="391">
        <v>82.686801680327804</v>
      </c>
      <c r="IJ50" s="40">
        <v>-36.633268781282226</v>
      </c>
      <c r="IK50" s="391">
        <v>49.743440717431632</v>
      </c>
      <c r="IL50" s="40">
        <v>-58.505599943868035</v>
      </c>
      <c r="IM50" s="391">
        <v>61.140455737898755</v>
      </c>
      <c r="IN50" s="40">
        <v>-53.631234425516915</v>
      </c>
      <c r="IO50" s="391">
        <v>131.31460434150344</v>
      </c>
      <c r="IP50" s="40">
        <v>10.523881305449038</v>
      </c>
      <c r="IQ50" s="9"/>
      <c r="IR50" s="6" t="s">
        <v>29</v>
      </c>
      <c r="IS50" s="391">
        <v>58.269847603185916</v>
      </c>
      <c r="IT50" s="40">
        <v>-46.794925822984965</v>
      </c>
      <c r="IU50" s="391">
        <v>59.061732704174283</v>
      </c>
      <c r="IV50" s="40">
        <v>-40.649373720396753</v>
      </c>
      <c r="IW50" s="391">
        <v>62.652667596705065</v>
      </c>
      <c r="IX50" s="40">
        <v>-47.805701160782085</v>
      </c>
      <c r="IY50" s="9"/>
      <c r="IZ50" s="6" t="s">
        <v>29</v>
      </c>
      <c r="JA50" s="391">
        <v>82.773695527545556</v>
      </c>
      <c r="JB50" s="40">
        <v>-34.451719064205321</v>
      </c>
      <c r="JC50" s="391">
        <v>117.26998631738752</v>
      </c>
      <c r="JD50" s="40">
        <v>-10.646420059656549</v>
      </c>
      <c r="JE50" s="391">
        <v>132.97413635042275</v>
      </c>
      <c r="JF50" s="40">
        <v>-14.389030489305071</v>
      </c>
      <c r="JG50" s="9"/>
      <c r="JH50" s="6" t="s">
        <v>29</v>
      </c>
      <c r="JI50" s="391">
        <v>152.50306278164967</v>
      </c>
      <c r="JJ50" s="40">
        <v>23.083097891206151</v>
      </c>
      <c r="JK50" s="391">
        <v>130.17064266388877</v>
      </c>
      <c r="JL50" s="40">
        <v>-7.6115786670425365</v>
      </c>
      <c r="JM50" s="391">
        <v>125.12106739421745</v>
      </c>
      <c r="JN50" s="40">
        <v>15.136155017020684</v>
      </c>
      <c r="JO50" s="9"/>
      <c r="JP50" s="6" t="s">
        <v>29</v>
      </c>
      <c r="JQ50" s="391">
        <v>131.82678280236158</v>
      </c>
      <c r="JR50" s="40">
        <v>10.711851264002959</v>
      </c>
      <c r="JS50" s="391">
        <v>107.33668618873428</v>
      </c>
      <c r="JT50" s="40">
        <v>-7.4498540200128218</v>
      </c>
      <c r="JU50" s="391">
        <v>81.402068186386018</v>
      </c>
      <c r="JV50" s="40">
        <v>-26.657410223547217</v>
      </c>
      <c r="JW50" s="9"/>
      <c r="JX50" s="6" t="s">
        <v>29</v>
      </c>
      <c r="JY50" s="391">
        <v>93.477131312037272</v>
      </c>
      <c r="JZ50" s="40">
        <v>-20.208189215222063</v>
      </c>
      <c r="KA50" s="391">
        <v>95.237678646032862</v>
      </c>
      <c r="KB50" s="40">
        <v>-12.565711155672204</v>
      </c>
      <c r="KC50" s="391">
        <v>81.095602264108933</v>
      </c>
      <c r="KD50" s="40">
        <v>-24.984759082260283</v>
      </c>
      <c r="KE50" s="9"/>
      <c r="KF50" s="6" t="s">
        <v>29</v>
      </c>
      <c r="KG50" s="391">
        <v>115.02744290915113</v>
      </c>
      <c r="KH50" s="40">
        <v>6.0060487910639893</v>
      </c>
      <c r="KI50" s="391">
        <v>120.51104094256993</v>
      </c>
      <c r="KJ50" s="40">
        <v>11.086839822619709</v>
      </c>
      <c r="KK50" s="391">
        <v>112.86667648682514</v>
      </c>
      <c r="KL50" s="40">
        <v>-11.007992945583112</v>
      </c>
      <c r="KM50" s="9"/>
      <c r="KN50" s="6" t="s">
        <v>29</v>
      </c>
      <c r="KO50" s="391">
        <v>70.736329562268381</v>
      </c>
      <c r="KP50" s="40">
        <v>-35.674394582382419</v>
      </c>
      <c r="KQ50" s="391">
        <v>137.44700197669829</v>
      </c>
      <c r="KR50" s="40">
        <v>5.0887830458329972</v>
      </c>
      <c r="KS50" s="391">
        <v>103.35127583642611</v>
      </c>
      <c r="KT50" s="40">
        <v>-0.72087695442328936</v>
      </c>
      <c r="KU50" s="9"/>
      <c r="KV50" s="6" t="s">
        <v>29</v>
      </c>
      <c r="KW50" s="391">
        <v>89.156447045623736</v>
      </c>
      <c r="KX50" s="40">
        <v>-30.968733846489144</v>
      </c>
      <c r="KY50" s="391">
        <v>129.28611520111812</v>
      </c>
      <c r="KZ50" s="40">
        <v>1.9978378426202426</v>
      </c>
      <c r="LA50" s="391">
        <v>112.48171700095251</v>
      </c>
      <c r="LB50" s="40">
        <v>-13.245384252181566</v>
      </c>
      <c r="LC50" s="9"/>
      <c r="LD50" s="6" t="s">
        <v>29</v>
      </c>
      <c r="LE50" s="391">
        <v>135.3311085766035</v>
      </c>
      <c r="LF50" s="40">
        <v>-2.9648740391969994</v>
      </c>
      <c r="LG50" s="391">
        <v>144.0367181429809</v>
      </c>
      <c r="LH50" s="40">
        <v>4.6388939337541615</v>
      </c>
      <c r="LI50" s="391">
        <v>91.105133444632983</v>
      </c>
      <c r="LJ50" s="40">
        <v>-29.186182566626186</v>
      </c>
      <c r="LK50" s="9"/>
      <c r="LL50" s="6" t="s">
        <v>29</v>
      </c>
      <c r="LM50" s="391">
        <v>159.86960389320589</v>
      </c>
      <c r="LN50" s="40">
        <v>2.444703915693907</v>
      </c>
      <c r="LO50" s="391">
        <v>93.881818451785946</v>
      </c>
      <c r="LP50" s="40">
        <v>-15.966379719993981</v>
      </c>
      <c r="LQ50" s="391">
        <v>131.20648623428755</v>
      </c>
      <c r="LR50" s="40">
        <v>-14.775412841947315</v>
      </c>
      <c r="LS50" s="9"/>
      <c r="LT50" s="6" t="s">
        <v>29</v>
      </c>
      <c r="LU50" s="391">
        <v>123.3364461860856</v>
      </c>
      <c r="LV50" s="40">
        <v>7.492024767591829</v>
      </c>
      <c r="LW50" s="391">
        <v>136.7015788224908</v>
      </c>
      <c r="LX50" s="40">
        <v>29.672507103815036</v>
      </c>
      <c r="LY50" s="391">
        <v>54.333363956435825</v>
      </c>
      <c r="LZ50" s="40">
        <v>-42.069436259743931</v>
      </c>
      <c r="MA50" s="9"/>
      <c r="MB50" s="6" t="s">
        <v>29</v>
      </c>
      <c r="MC50" s="391">
        <v>106.46944823653502</v>
      </c>
      <c r="MD50" s="40">
        <v>-21.536836492124664</v>
      </c>
      <c r="ME50" s="391">
        <v>55.199940866137524</v>
      </c>
      <c r="MF50" s="40">
        <v>-42.151912891308619</v>
      </c>
      <c r="MG50" s="391">
        <v>89.680474349390011</v>
      </c>
      <c r="MH50" s="40">
        <v>-23.894288720569506</v>
      </c>
      <c r="MI50" s="9"/>
      <c r="MJ50" s="6" t="s">
        <v>29</v>
      </c>
      <c r="MK50" s="391">
        <v>48.764368183499748</v>
      </c>
      <c r="ML50" s="40">
        <v>-46.70228159503462</v>
      </c>
      <c r="MM50" s="391">
        <v>73.48158023061076</v>
      </c>
      <c r="MN50" s="40">
        <v>-39.438761151283941</v>
      </c>
      <c r="MO50" s="391">
        <v>158.44955479147805</v>
      </c>
      <c r="MP50" s="40">
        <v>2.3327131667923595</v>
      </c>
    </row>
    <row r="51" spans="1:354" ht="15" hidden="1" customHeight="1">
      <c r="A51" s="9"/>
      <c r="B51" s="6" t="s">
        <v>30</v>
      </c>
      <c r="C51" s="391">
        <v>86.350133292932085</v>
      </c>
      <c r="D51" s="40">
        <v>-5.1748883485146564</v>
      </c>
      <c r="E51" s="391">
        <v>82.11735485578869</v>
      </c>
      <c r="F51" s="40">
        <v>-2.4433234173007179</v>
      </c>
      <c r="G51" s="391">
        <v>90.352487884240773</v>
      </c>
      <c r="H51" s="40">
        <v>-7.4029967973969093</v>
      </c>
      <c r="I51" s="9"/>
      <c r="J51" s="6" t="s">
        <v>30</v>
      </c>
      <c r="K51" s="391">
        <v>111.01493090926361</v>
      </c>
      <c r="L51" s="40">
        <v>2.5019149857347571</v>
      </c>
      <c r="M51" s="391">
        <v>136.42360868420008</v>
      </c>
      <c r="N51" s="40">
        <v>21.67987815566552</v>
      </c>
      <c r="O51" s="391">
        <v>112.67017068468935</v>
      </c>
      <c r="P51" s="40">
        <v>6.5076156129617573</v>
      </c>
      <c r="Q51" s="9"/>
      <c r="R51" s="6" t="s">
        <v>30</v>
      </c>
      <c r="S51" s="391">
        <v>124.64404531685717</v>
      </c>
      <c r="T51" s="40">
        <v>4.4111844702936907</v>
      </c>
      <c r="U51" s="391">
        <v>123.15634607847545</v>
      </c>
      <c r="V51" s="40">
        <v>-6.7478805728326705</v>
      </c>
      <c r="W51" s="391">
        <v>138.09801198898515</v>
      </c>
      <c r="X51" s="40">
        <v>3.8324348794426442</v>
      </c>
      <c r="Y51" s="9"/>
      <c r="Z51" s="6" t="s">
        <v>30</v>
      </c>
      <c r="AA51" s="391">
        <v>153.40059449665554</v>
      </c>
      <c r="AB51" s="40">
        <v>8.6988330437109767</v>
      </c>
      <c r="AC51" s="391">
        <v>124.56326309471872</v>
      </c>
      <c r="AD51" s="40">
        <v>-3.7320335871550299</v>
      </c>
      <c r="AE51" s="391">
        <v>124.86635258043084</v>
      </c>
      <c r="AF51" s="40">
        <v>-7.5427282948298</v>
      </c>
      <c r="AG51" s="9"/>
      <c r="AH51" s="6" t="s">
        <v>30</v>
      </c>
      <c r="AI51" s="391">
        <v>107.1146694221721</v>
      </c>
      <c r="AJ51" s="40">
        <v>-18.883957555059879</v>
      </c>
      <c r="AK51" s="391">
        <v>149.57082950411791</v>
      </c>
      <c r="AL51" s="40">
        <v>2.7870427870685148</v>
      </c>
      <c r="AM51" s="391">
        <v>125.27876398663587</v>
      </c>
      <c r="AN51" s="40">
        <v>-3.8222226819324021</v>
      </c>
      <c r="AO51" s="9"/>
      <c r="AP51" s="6" t="s">
        <v>30</v>
      </c>
      <c r="AQ51" s="391">
        <v>136.56778112322058</v>
      </c>
      <c r="AR51" s="40">
        <v>-3.0916422276613389</v>
      </c>
      <c r="AS51" s="391">
        <v>120.14697182435526</v>
      </c>
      <c r="AT51" s="40">
        <v>-7.5767368294604722</v>
      </c>
      <c r="AU51" s="391">
        <v>126.81878657302616</v>
      </c>
      <c r="AV51" s="40">
        <v>0.94376915149024398</v>
      </c>
      <c r="AW51" s="9"/>
      <c r="AX51" s="6" t="s">
        <v>30</v>
      </c>
      <c r="AY51" s="391">
        <v>142.80039308172624</v>
      </c>
      <c r="AZ51" s="40">
        <v>7.5631047517247936</v>
      </c>
      <c r="BA51" s="391">
        <v>119.96503161667448</v>
      </c>
      <c r="BB51" s="40">
        <v>-4.369811348719594</v>
      </c>
      <c r="BC51" s="391">
        <v>148.83783599649155</v>
      </c>
      <c r="BD51" s="40">
        <v>19.959911039404915</v>
      </c>
      <c r="BE51" s="9"/>
      <c r="BF51" s="6" t="s">
        <v>30</v>
      </c>
      <c r="BG51" s="391">
        <v>153.54479104865035</v>
      </c>
      <c r="BH51" s="40">
        <v>14.422870684997619</v>
      </c>
      <c r="BI51" s="391">
        <v>114.89175178532223</v>
      </c>
      <c r="BJ51" s="40">
        <v>-10.470693325935713</v>
      </c>
      <c r="BK51" s="391">
        <v>133.13744395194325</v>
      </c>
      <c r="BL51" s="40">
        <v>-2.4397998727959873</v>
      </c>
      <c r="BM51" s="9"/>
      <c r="BN51" s="6" t="s">
        <v>30</v>
      </c>
      <c r="BO51" s="391">
        <v>134.03304494555169</v>
      </c>
      <c r="BP51" s="40">
        <v>1.115148623281371</v>
      </c>
      <c r="BQ51" s="391">
        <v>115.46360527361979</v>
      </c>
      <c r="BR51" s="40">
        <v>-12.887318684983157</v>
      </c>
      <c r="BS51" s="391">
        <v>119.22055144377146</v>
      </c>
      <c r="BT51" s="40">
        <v>-8.3945307827406168</v>
      </c>
      <c r="BU51" s="9"/>
      <c r="BV51" s="6" t="s">
        <v>30</v>
      </c>
      <c r="BW51" s="391">
        <v>107.05710005623443</v>
      </c>
      <c r="BX51" s="40">
        <v>-9.1831655386733502</v>
      </c>
      <c r="BY51" s="391">
        <v>117.34971382572577</v>
      </c>
      <c r="BZ51" s="40">
        <v>5.1090730171543157</v>
      </c>
      <c r="CA51" s="391">
        <v>97.354573631258631</v>
      </c>
      <c r="CB51" s="40">
        <v>-11.188079547264692</v>
      </c>
      <c r="CC51" s="9"/>
      <c r="CD51" s="6" t="s">
        <v>30</v>
      </c>
      <c r="CE51" s="391">
        <v>93.99714190805787</v>
      </c>
      <c r="CF51" s="40">
        <v>-23.404133241550724</v>
      </c>
      <c r="CG51" s="391">
        <v>97.558010161338572</v>
      </c>
      <c r="CH51" s="40">
        <v>-9.8474961333991189</v>
      </c>
      <c r="CI51" s="391">
        <v>116.61165874033406</v>
      </c>
      <c r="CJ51" s="40">
        <v>-5.2446406797666612</v>
      </c>
      <c r="CK51" s="9"/>
      <c r="CL51" s="6" t="s">
        <v>30</v>
      </c>
      <c r="CM51" s="391">
        <v>87.1156202447429</v>
      </c>
      <c r="CN51" s="40">
        <v>-28.716377485863617</v>
      </c>
      <c r="CO51" s="391">
        <v>91.704433775912705</v>
      </c>
      <c r="CP51" s="40">
        <v>-17.882866654920562</v>
      </c>
      <c r="CQ51" s="391">
        <v>83.208443151388437</v>
      </c>
      <c r="CR51" s="40">
        <v>-29.882436906074517</v>
      </c>
      <c r="CS51" s="9"/>
      <c r="CT51" s="6" t="s">
        <v>30</v>
      </c>
      <c r="CU51" s="391">
        <v>118.826171221709</v>
      </c>
      <c r="CV51" s="40">
        <v>-0.71606103891357975</v>
      </c>
      <c r="CW51" s="391">
        <v>76.344108595925846</v>
      </c>
      <c r="CX51" s="40">
        <v>-27.040693177487455</v>
      </c>
      <c r="CY51" s="391">
        <v>136.82499976341515</v>
      </c>
      <c r="CZ51" s="40">
        <v>2.0068974135426458</v>
      </c>
      <c r="DA51" s="9"/>
      <c r="DB51" s="6" t="s">
        <v>30</v>
      </c>
      <c r="DC51" s="391">
        <v>106.17088130372208</v>
      </c>
      <c r="DD51" s="40">
        <v>5.3850091426012057</v>
      </c>
      <c r="DE51" s="391">
        <v>216.39222331211928</v>
      </c>
      <c r="DF51" s="40">
        <v>9.3669698291328274</v>
      </c>
      <c r="DG51" s="391">
        <v>114.17898899227423</v>
      </c>
      <c r="DH51" s="40">
        <v>11.597098769664143</v>
      </c>
      <c r="DI51" s="9"/>
      <c r="DJ51" s="6" t="s">
        <v>30</v>
      </c>
      <c r="DK51" s="391">
        <v>130.93664294522904</v>
      </c>
      <c r="DL51" s="40">
        <v>6.4854013172768816</v>
      </c>
      <c r="DM51" s="391">
        <v>70.803028111147754</v>
      </c>
      <c r="DN51" s="40">
        <v>-29.633415672929829</v>
      </c>
      <c r="DO51" s="391">
        <v>112.25267414726447</v>
      </c>
      <c r="DP51" s="40">
        <v>-4.4630346259950926</v>
      </c>
      <c r="DQ51" s="9"/>
      <c r="DR51" s="6" t="s">
        <v>30</v>
      </c>
      <c r="DS51" s="391">
        <v>150.78171466699044</v>
      </c>
      <c r="DT51" s="40">
        <v>22.392124820223387</v>
      </c>
      <c r="DU51" s="391">
        <v>123.23915042120113</v>
      </c>
      <c r="DV51" s="40">
        <v>3.1125847518579661</v>
      </c>
      <c r="DW51" s="391">
        <v>136.3629423396234</v>
      </c>
      <c r="DX51" s="40">
        <v>3.5033129464751482</v>
      </c>
      <c r="DY51" s="9"/>
      <c r="DZ51" s="6" t="s">
        <v>30</v>
      </c>
      <c r="EA51" s="391">
        <v>97.800514326843498</v>
      </c>
      <c r="EB51" s="40">
        <v>-9.875703707263682</v>
      </c>
      <c r="EC51" s="391">
        <v>107.23638649323512</v>
      </c>
      <c r="ED51" s="40">
        <v>-12.216258659384152</v>
      </c>
      <c r="EE51" s="391">
        <v>116.92898338563118</v>
      </c>
      <c r="EF51" s="40">
        <v>-6.1322090866179906</v>
      </c>
      <c r="EG51" s="9"/>
      <c r="EH51" s="6" t="s">
        <v>30</v>
      </c>
      <c r="EI51" s="391">
        <v>130.37584508510062</v>
      </c>
      <c r="EJ51" s="40">
        <v>4.4743183410985097</v>
      </c>
      <c r="EK51" s="391">
        <v>115.73797033098954</v>
      </c>
      <c r="EL51" s="40">
        <v>-2.3064577702403568</v>
      </c>
      <c r="EM51" s="391">
        <v>96.022683945064003</v>
      </c>
      <c r="EN51" s="40">
        <v>-20.328857071596829</v>
      </c>
      <c r="EO51" s="9"/>
      <c r="EP51" s="6" t="s">
        <v>30</v>
      </c>
      <c r="EQ51" s="391">
        <v>100.96419798414335</v>
      </c>
      <c r="ER51" s="40">
        <v>-9.1233906619361562</v>
      </c>
      <c r="ES51" s="391">
        <v>106.03932518294425</v>
      </c>
      <c r="ET51" s="40">
        <v>-2.0536557126477106</v>
      </c>
      <c r="EU51" s="391">
        <v>126.81581276682171</v>
      </c>
      <c r="EV51" s="40">
        <v>14.573647431074008</v>
      </c>
      <c r="EW51" s="9"/>
      <c r="EX51" s="6" t="s">
        <v>30</v>
      </c>
      <c r="EY51" s="391">
        <v>101.23754396957848</v>
      </c>
      <c r="EZ51" s="40">
        <v>-2.5221677628869372</v>
      </c>
      <c r="FA51" s="391">
        <v>103.95220231489363</v>
      </c>
      <c r="FB51" s="40">
        <v>-10.334592875832342</v>
      </c>
      <c r="FC51" s="391">
        <v>144.26094465535519</v>
      </c>
      <c r="FD51" s="40">
        <v>-1.4708886059573132</v>
      </c>
      <c r="FE51" s="9"/>
      <c r="FF51" s="6" t="s">
        <v>30</v>
      </c>
      <c r="FG51" s="391">
        <v>126.01987892866714</v>
      </c>
      <c r="FH51" s="40">
        <v>8.7733556486614361</v>
      </c>
      <c r="FI51" s="391">
        <v>159.89775589270639</v>
      </c>
      <c r="FJ51" s="40">
        <v>26.824916124690091</v>
      </c>
      <c r="FK51" s="391">
        <v>87.058622478611554</v>
      </c>
      <c r="FL51" s="40">
        <v>-22.782986385151304</v>
      </c>
      <c r="FM51" s="9"/>
      <c r="FN51" s="6" t="s">
        <v>30</v>
      </c>
      <c r="FO51" s="391">
        <v>164.31477506799089</v>
      </c>
      <c r="FP51" s="40">
        <v>61.39402822489825</v>
      </c>
      <c r="FQ51" s="391">
        <v>267.48744090954955</v>
      </c>
      <c r="FR51" s="40">
        <v>105.06115588927346</v>
      </c>
      <c r="FS51" s="391">
        <v>126.18648860204912</v>
      </c>
      <c r="FT51" s="40">
        <v>-3.569141166106732</v>
      </c>
      <c r="FU51" s="9"/>
      <c r="FV51" s="6" t="s">
        <v>30</v>
      </c>
      <c r="FW51" s="391">
        <v>154.8157591600355</v>
      </c>
      <c r="FX51" s="40">
        <v>27.758370319307545</v>
      </c>
      <c r="FY51" s="391">
        <v>119.54358575762434</v>
      </c>
      <c r="FZ51" s="40">
        <v>2.6952480855392906</v>
      </c>
      <c r="GA51" s="391">
        <v>121.77349526964697</v>
      </c>
      <c r="GB51" s="40">
        <v>-4.9652886922936403</v>
      </c>
      <c r="GC51" s="9"/>
      <c r="GD51" s="6" t="s">
        <v>30</v>
      </c>
      <c r="GE51" s="391">
        <v>143.84496128795311</v>
      </c>
      <c r="GF51" s="40">
        <v>18.060897683426091</v>
      </c>
      <c r="GG51" s="391">
        <v>96.537268466527564</v>
      </c>
      <c r="GH51" s="40">
        <v>-20.634958870768841</v>
      </c>
      <c r="GI51" s="391">
        <v>102.56018410983332</v>
      </c>
      <c r="GJ51" s="40">
        <v>-1.9002125049916856</v>
      </c>
      <c r="GK51" s="9"/>
      <c r="GL51" s="6" t="s">
        <v>30</v>
      </c>
      <c r="GM51" s="391">
        <v>126.40015757844948</v>
      </c>
      <c r="GN51" s="40">
        <v>11.772096211160218</v>
      </c>
      <c r="GO51" s="391">
        <v>137.88508129068313</v>
      </c>
      <c r="GP51" s="40">
        <v>1.4711980906725302</v>
      </c>
      <c r="GQ51" s="391">
        <v>140.09201507447361</v>
      </c>
      <c r="GR51" s="40">
        <v>5.0929245792029008</v>
      </c>
      <c r="GS51" s="9"/>
      <c r="GT51" s="6" t="s">
        <v>30</v>
      </c>
      <c r="GU51" s="391">
        <v>120.24017798559278</v>
      </c>
      <c r="GV51" s="40">
        <v>-2.042437129091752</v>
      </c>
      <c r="GW51" s="391">
        <v>95.799652028688413</v>
      </c>
      <c r="GX51" s="40">
        <v>-16.691953212919046</v>
      </c>
      <c r="GY51" s="391">
        <v>121.82394222920909</v>
      </c>
      <c r="GZ51" s="40">
        <v>-6.6733027845468769</v>
      </c>
      <c r="HA51" s="9"/>
      <c r="HB51" s="6" t="s">
        <v>30</v>
      </c>
      <c r="HC51" s="391">
        <v>97.038779620121488</v>
      </c>
      <c r="HD51" s="40">
        <v>-16.501641936870826</v>
      </c>
      <c r="HE51" s="391">
        <v>114.90075521061431</v>
      </c>
      <c r="HF51" s="40">
        <v>-3.9094643910919444</v>
      </c>
      <c r="HG51" s="391">
        <v>89.686833613781275</v>
      </c>
      <c r="HH51" s="40">
        <v>-15.911789168566472</v>
      </c>
      <c r="HI51" s="9"/>
      <c r="HJ51" s="6" t="s">
        <v>30</v>
      </c>
      <c r="HK51" s="391">
        <v>95.791007646402093</v>
      </c>
      <c r="HL51" s="40">
        <v>-22.446449963649485</v>
      </c>
      <c r="HM51" s="391">
        <v>102.26460123562397</v>
      </c>
      <c r="HN51" s="40">
        <v>-14.814982130663026</v>
      </c>
      <c r="HO51" s="391">
        <v>96.803976017012772</v>
      </c>
      <c r="HP51" s="40">
        <v>-14.847730988997498</v>
      </c>
      <c r="HQ51" s="9"/>
      <c r="HR51" s="6" t="s">
        <v>30</v>
      </c>
      <c r="HS51" s="391">
        <v>108.60199329245944</v>
      </c>
      <c r="HT51" s="40">
        <v>-5.7123366862482783</v>
      </c>
      <c r="HU51" s="391">
        <v>144.63929283979726</v>
      </c>
      <c r="HV51" s="40">
        <v>18.866818651199793</v>
      </c>
      <c r="HW51" s="391">
        <v>110.07047591352791</v>
      </c>
      <c r="HX51" s="40">
        <v>-4.8703543149329249</v>
      </c>
      <c r="HY51" s="9"/>
      <c r="HZ51" s="6" t="s">
        <v>30</v>
      </c>
      <c r="IA51" s="391">
        <v>111.97219524791952</v>
      </c>
      <c r="IB51" s="40">
        <v>-8.4522651027514684</v>
      </c>
      <c r="IC51" s="391">
        <v>119.44786251218379</v>
      </c>
      <c r="ID51" s="40">
        <v>-4.6179890610281404</v>
      </c>
      <c r="IE51" s="391">
        <v>134.91961807952666</v>
      </c>
      <c r="IF51" s="40">
        <v>17.319295822410112</v>
      </c>
      <c r="IG51" s="9"/>
      <c r="IH51" s="6" t="s">
        <v>30</v>
      </c>
      <c r="II51" s="391">
        <v>134.16556070406247</v>
      </c>
      <c r="IJ51" s="40">
        <v>-0.89188755448475376</v>
      </c>
      <c r="IK51" s="391">
        <v>115.95881817275703</v>
      </c>
      <c r="IL51" s="40">
        <v>-11.179525301660917</v>
      </c>
      <c r="IM51" s="391">
        <v>83.654943930031152</v>
      </c>
      <c r="IN51" s="40">
        <v>-33.316549983991692</v>
      </c>
      <c r="IO51" s="391">
        <v>128.22818643402857</v>
      </c>
      <c r="IP51" s="40">
        <v>-2.7118773517219807</v>
      </c>
      <c r="IQ51" s="9"/>
      <c r="IR51" s="6" t="s">
        <v>30</v>
      </c>
      <c r="IS51" s="391">
        <v>87.926221430040826</v>
      </c>
      <c r="IT51" s="40">
        <v>-25.676029135699864</v>
      </c>
      <c r="IU51" s="391">
        <v>100.33746203963842</v>
      </c>
      <c r="IV51" s="40">
        <v>2.6132638987345729</v>
      </c>
      <c r="IW51" s="391">
        <v>91.038851427958377</v>
      </c>
      <c r="IX51" s="40">
        <v>-30.394512549169448</v>
      </c>
      <c r="IY51" s="9"/>
      <c r="IZ51" s="6" t="s">
        <v>30</v>
      </c>
      <c r="JA51" s="391">
        <v>114.76774494103502</v>
      </c>
      <c r="JB51" s="40">
        <v>-10.796147326992369</v>
      </c>
      <c r="JC51" s="391">
        <v>142.188566117216</v>
      </c>
      <c r="JD51" s="40">
        <v>-1.9019022177094485</v>
      </c>
      <c r="JE51" s="391">
        <v>186.24035277566441</v>
      </c>
      <c r="JF51" s="40">
        <v>12.366871603348059</v>
      </c>
      <c r="JG51" s="9"/>
      <c r="JH51" s="6" t="s">
        <v>30</v>
      </c>
      <c r="JI51" s="391">
        <v>192.94207121601457</v>
      </c>
      <c r="JJ51" s="40">
        <v>34.485976115768437</v>
      </c>
      <c r="JK51" s="391">
        <v>166.98169834617366</v>
      </c>
      <c r="JL51" s="40">
        <v>26.721496197493352</v>
      </c>
      <c r="JM51" s="391">
        <v>144.33555461756103</v>
      </c>
      <c r="JN51" s="40">
        <v>27.870139491586031</v>
      </c>
      <c r="JO51" s="9"/>
      <c r="JP51" s="6" t="s">
        <v>30</v>
      </c>
      <c r="JQ51" s="391">
        <v>119.45771082975386</v>
      </c>
      <c r="JR51" s="40">
        <v>2.3363013013629796</v>
      </c>
      <c r="JS51" s="391">
        <v>128.04336459475772</v>
      </c>
      <c r="JT51" s="40">
        <v>16.760896996480852</v>
      </c>
      <c r="JU51" s="391">
        <v>116.57824057035369</v>
      </c>
      <c r="JV51" s="40">
        <v>9.7992448024105272</v>
      </c>
      <c r="JW51" s="9"/>
      <c r="JX51" s="6" t="s">
        <v>30</v>
      </c>
      <c r="JY51" s="391">
        <v>118.29047059654879</v>
      </c>
      <c r="JZ51" s="40">
        <v>-0.50670072344939854</v>
      </c>
      <c r="KA51" s="391">
        <v>145.81164632124799</v>
      </c>
      <c r="KB51" s="40">
        <v>10.632118171040347</v>
      </c>
      <c r="KC51" s="391">
        <v>132.88920856705201</v>
      </c>
      <c r="KD51" s="40">
        <v>1.9990973814960427</v>
      </c>
      <c r="KE51" s="9"/>
      <c r="KF51" s="6" t="s">
        <v>30</v>
      </c>
      <c r="KG51" s="391">
        <v>131.20598748696247</v>
      </c>
      <c r="KH51" s="40">
        <v>18.708338511944916</v>
      </c>
      <c r="KI51" s="391">
        <v>135.12769824752155</v>
      </c>
      <c r="KJ51" s="40">
        <v>2.3704435926249516</v>
      </c>
      <c r="KK51" s="391">
        <v>105.12194706431431</v>
      </c>
      <c r="KL51" s="40">
        <v>-15.579111792398749</v>
      </c>
      <c r="KM51" s="9"/>
      <c r="KN51" s="6" t="s">
        <v>30</v>
      </c>
      <c r="KO51" s="391">
        <v>63.30286704846673</v>
      </c>
      <c r="KP51" s="40">
        <v>-19.246356200254098</v>
      </c>
      <c r="KQ51" s="391">
        <v>144.80637770160507</v>
      </c>
      <c r="KR51" s="40">
        <v>22.025650571063736</v>
      </c>
      <c r="KS51" s="391">
        <v>94.152257894430207</v>
      </c>
      <c r="KT51" s="40">
        <v>-2.5892138968268625</v>
      </c>
      <c r="KU51" s="9"/>
      <c r="KV51" s="6" t="s">
        <v>30</v>
      </c>
      <c r="KW51" s="391">
        <v>91.386949002437802</v>
      </c>
      <c r="KX51" s="40">
        <v>-9.7278153594993597</v>
      </c>
      <c r="KY51" s="391">
        <v>131.28933030182174</v>
      </c>
      <c r="KZ51" s="40">
        <v>11.372990144824954</v>
      </c>
      <c r="LA51" s="391">
        <v>156.15163108524624</v>
      </c>
      <c r="LB51" s="40">
        <v>15.38990348935198</v>
      </c>
      <c r="LC51" s="9"/>
      <c r="LD51" s="6" t="s">
        <v>30</v>
      </c>
      <c r="LE51" s="391">
        <v>130.87830458713412</v>
      </c>
      <c r="LF51" s="40">
        <v>0.5777976647308094</v>
      </c>
      <c r="LG51" s="391">
        <v>94.166058363487153</v>
      </c>
      <c r="LH51" s="40">
        <v>-9.5221283238862924</v>
      </c>
      <c r="LI51" s="391">
        <v>70.25674229080731</v>
      </c>
      <c r="LJ51" s="40">
        <v>-17.903510710980939</v>
      </c>
      <c r="LK51" s="9"/>
      <c r="LL51" s="6" t="s">
        <v>30</v>
      </c>
      <c r="LM51" s="391">
        <v>105.93038827060734</v>
      </c>
      <c r="LN51" s="40">
        <v>2.6317068997278739</v>
      </c>
      <c r="LO51" s="391">
        <v>133.74784229527776</v>
      </c>
      <c r="LP51" s="40">
        <v>25.277611289350759</v>
      </c>
      <c r="LQ51" s="391">
        <v>141.59628287123621</v>
      </c>
      <c r="LR51" s="40">
        <v>5.5919143430132436</v>
      </c>
      <c r="LS51" s="9"/>
      <c r="LT51" s="6" t="s">
        <v>30</v>
      </c>
      <c r="LU51" s="391">
        <v>129.99797384272483</v>
      </c>
      <c r="LV51" s="40">
        <v>4.5553816182467841</v>
      </c>
      <c r="LW51" s="391">
        <v>109.38442381514137</v>
      </c>
      <c r="LX51" s="40">
        <v>15.233141425201822</v>
      </c>
      <c r="LY51" s="391">
        <v>118.56217214511099</v>
      </c>
      <c r="LZ51" s="40">
        <v>28.979082473947187</v>
      </c>
      <c r="MA51" s="9"/>
      <c r="MB51" s="6" t="s">
        <v>30</v>
      </c>
      <c r="MC51" s="391">
        <v>139.33636543997287</v>
      </c>
      <c r="MD51" s="40">
        <v>1.6286447876965582</v>
      </c>
      <c r="ME51" s="391">
        <v>113.93509087794136</v>
      </c>
      <c r="MF51" s="40">
        <v>-12.087020063443717</v>
      </c>
      <c r="MG51" s="391">
        <v>87.95605674953606</v>
      </c>
      <c r="MH51" s="40">
        <v>-31.150420838997519</v>
      </c>
      <c r="MI51" s="9"/>
      <c r="MJ51" s="6" t="s">
        <v>30</v>
      </c>
      <c r="MK51" s="391">
        <v>97.223840995934097</v>
      </c>
      <c r="ML51" s="40">
        <v>8.4821848292477</v>
      </c>
      <c r="MM51" s="391">
        <v>132.45823005554021</v>
      </c>
      <c r="MN51" s="40">
        <v>1.8024511122275868</v>
      </c>
      <c r="MO51" s="391">
        <v>187.79730409461311</v>
      </c>
      <c r="MP51" s="40">
        <v>18.347875807760346</v>
      </c>
    </row>
    <row r="52" spans="1:354" ht="15" hidden="1" customHeight="1">
      <c r="A52" s="9"/>
      <c r="B52" s="6" t="s">
        <v>31</v>
      </c>
      <c r="C52" s="391">
        <v>92.454427608804551</v>
      </c>
      <c r="D52" s="40">
        <v>-10.021490040462211</v>
      </c>
      <c r="E52" s="391">
        <v>83.789612709453266</v>
      </c>
      <c r="F52" s="40">
        <v>-11.519510890249862</v>
      </c>
      <c r="G52" s="391">
        <v>100.64754761502508</v>
      </c>
      <c r="H52" s="40">
        <v>-8.8061071716477812</v>
      </c>
      <c r="I52" s="9"/>
      <c r="J52" s="6" t="s">
        <v>31</v>
      </c>
      <c r="K52" s="391">
        <v>91.162559737313629</v>
      </c>
      <c r="L52" s="40">
        <v>-2.5392481552868986</v>
      </c>
      <c r="M52" s="391">
        <v>100.75415681137446</v>
      </c>
      <c r="N52" s="40">
        <v>-36.029220119263968</v>
      </c>
      <c r="O52" s="391">
        <v>92.799014516897145</v>
      </c>
      <c r="P52" s="40">
        <v>-5.1012633205743185</v>
      </c>
      <c r="Q52" s="9"/>
      <c r="R52" s="6" t="s">
        <v>31</v>
      </c>
      <c r="S52" s="391">
        <v>134.09197956050201</v>
      </c>
      <c r="T52" s="40">
        <v>11.031070768735376</v>
      </c>
      <c r="U52" s="391">
        <v>134.30615763258453</v>
      </c>
      <c r="V52" s="40">
        <v>4.1613847659932617</v>
      </c>
      <c r="W52" s="391">
        <v>150.41475263408367</v>
      </c>
      <c r="X52" s="40">
        <v>14.304466096397505</v>
      </c>
      <c r="Y52" s="9"/>
      <c r="Z52" s="6" t="s">
        <v>31</v>
      </c>
      <c r="AA52" s="391">
        <v>123.78039602557665</v>
      </c>
      <c r="AB52" s="40">
        <v>4.6900271625682706</v>
      </c>
      <c r="AC52" s="391">
        <v>134.79892355591684</v>
      </c>
      <c r="AD52" s="40">
        <v>-2.2819590352072652</v>
      </c>
      <c r="AE52" s="391">
        <v>122.33615847818136</v>
      </c>
      <c r="AF52" s="40">
        <v>2.1087654882506968</v>
      </c>
      <c r="AG52" s="9"/>
      <c r="AH52" s="6" t="s">
        <v>31</v>
      </c>
      <c r="AI52" s="391">
        <v>105.9487780948685</v>
      </c>
      <c r="AJ52" s="40">
        <v>-17.680654502592802</v>
      </c>
      <c r="AK52" s="391">
        <v>135.06997077622376</v>
      </c>
      <c r="AL52" s="40">
        <v>-2.1924372267660743</v>
      </c>
      <c r="AM52" s="391">
        <v>108.44328634166895</v>
      </c>
      <c r="AN52" s="40">
        <v>-5.2599528435388834</v>
      </c>
      <c r="AO52" s="9"/>
      <c r="AP52" s="6" t="s">
        <v>31</v>
      </c>
      <c r="AQ52" s="391">
        <v>102.7502715290849</v>
      </c>
      <c r="AR52" s="40">
        <v>-7.4857782617212649</v>
      </c>
      <c r="AS52" s="391">
        <v>118.94685711222614</v>
      </c>
      <c r="AT52" s="40">
        <v>-8.5911151125232408</v>
      </c>
      <c r="AU52" s="391">
        <v>130.66150193780237</v>
      </c>
      <c r="AV52" s="40">
        <v>11.476991868379315</v>
      </c>
      <c r="AW52" s="9"/>
      <c r="AX52" s="6" t="s">
        <v>31</v>
      </c>
      <c r="AY52" s="391">
        <v>140.44025551859158</v>
      </c>
      <c r="AZ52" s="40">
        <v>-11.678241891245705</v>
      </c>
      <c r="BA52" s="391">
        <v>124.61317966677461</v>
      </c>
      <c r="BB52" s="40">
        <v>-9.0199627000394997</v>
      </c>
      <c r="BC52" s="391">
        <v>131.66184276262149</v>
      </c>
      <c r="BD52" s="40">
        <v>7.7591101402562543</v>
      </c>
      <c r="BE52" s="9"/>
      <c r="BF52" s="6" t="s">
        <v>31</v>
      </c>
      <c r="BG52" s="391">
        <v>113.15246206215272</v>
      </c>
      <c r="BH52" s="40">
        <v>-1.6929159344961704</v>
      </c>
      <c r="BI52" s="391">
        <v>127.30803529273885</v>
      </c>
      <c r="BJ52" s="40">
        <v>-2.1739029452743921</v>
      </c>
      <c r="BK52" s="391">
        <v>139.78985446177367</v>
      </c>
      <c r="BL52" s="40">
        <v>-5.0133628936552839</v>
      </c>
      <c r="BM52" s="9"/>
      <c r="BN52" s="6" t="s">
        <v>31</v>
      </c>
      <c r="BO52" s="391">
        <v>122.65244023300585</v>
      </c>
      <c r="BP52" s="40">
        <v>4.5179021124957472</v>
      </c>
      <c r="BQ52" s="391">
        <v>136.81974806081561</v>
      </c>
      <c r="BR52" s="40">
        <v>-8.9652530045528636</v>
      </c>
      <c r="BS52" s="391">
        <v>115.02332833370014</v>
      </c>
      <c r="BT52" s="40">
        <v>-6.3297984407413423</v>
      </c>
      <c r="BU52" s="9"/>
      <c r="BV52" s="6" t="s">
        <v>31</v>
      </c>
      <c r="BW52" s="391">
        <v>123.15409247536441</v>
      </c>
      <c r="BX52" s="40">
        <v>-8.9627141433753224</v>
      </c>
      <c r="BY52" s="391">
        <v>113.74463488381231</v>
      </c>
      <c r="BZ52" s="40">
        <v>5.3608729439206684</v>
      </c>
      <c r="CA52" s="391">
        <v>97.158660633461068</v>
      </c>
      <c r="CB52" s="40">
        <v>-13.996501510919984</v>
      </c>
      <c r="CC52" s="9"/>
      <c r="CD52" s="6" t="s">
        <v>31</v>
      </c>
      <c r="CE52" s="391">
        <v>123.43423861529858</v>
      </c>
      <c r="CF52" s="40">
        <v>-1.9657812169885318</v>
      </c>
      <c r="CG52" s="391">
        <v>91.14152266221987</v>
      </c>
      <c r="CH52" s="40">
        <v>-8.8398254181099674</v>
      </c>
      <c r="CI52" s="391">
        <v>152.77323106867266</v>
      </c>
      <c r="CJ52" s="40">
        <v>-1.83098481327184</v>
      </c>
      <c r="CK52" s="9"/>
      <c r="CL52" s="6" t="s">
        <v>31</v>
      </c>
      <c r="CM52" s="391">
        <v>145.18277032171815</v>
      </c>
      <c r="CN52" s="40">
        <v>6.2275566912657752</v>
      </c>
      <c r="CO52" s="391">
        <v>91.415941405659694</v>
      </c>
      <c r="CP52" s="40">
        <v>-12.669024923747472</v>
      </c>
      <c r="CQ52" s="391">
        <v>90.04941386500586</v>
      </c>
      <c r="CR52" s="40">
        <v>-17.530083415781363</v>
      </c>
      <c r="CS52" s="9"/>
      <c r="CT52" s="6" t="s">
        <v>31</v>
      </c>
      <c r="CU52" s="391">
        <v>122.3211566580519</v>
      </c>
      <c r="CV52" s="40">
        <v>9.1829457707693223</v>
      </c>
      <c r="CW52" s="391">
        <v>92.620397288285631</v>
      </c>
      <c r="CX52" s="40">
        <v>-17.492611647732588</v>
      </c>
      <c r="CY52" s="391">
        <v>157.14565482097626</v>
      </c>
      <c r="CZ52" s="40">
        <v>12.850139544962019</v>
      </c>
      <c r="DA52" s="9"/>
      <c r="DB52" s="6" t="s">
        <v>31</v>
      </c>
      <c r="DC52" s="391">
        <v>110.78073438389576</v>
      </c>
      <c r="DD52" s="40">
        <v>-0.30912270577753986</v>
      </c>
      <c r="DE52" s="391">
        <v>296.232790174054</v>
      </c>
      <c r="DF52" s="40">
        <v>9.4550721226201802</v>
      </c>
      <c r="DG52" s="391">
        <v>103.14515699861056</v>
      </c>
      <c r="DH52" s="40">
        <v>-5.0640118529163374</v>
      </c>
      <c r="DI52" s="9"/>
      <c r="DJ52" s="6" t="s">
        <v>31</v>
      </c>
      <c r="DK52" s="391">
        <v>139.7120155668724</v>
      </c>
      <c r="DL52" s="40">
        <v>9.4153785698682526</v>
      </c>
      <c r="DM52" s="391">
        <v>84.492981517847156</v>
      </c>
      <c r="DN52" s="40">
        <v>-23.139943117897673</v>
      </c>
      <c r="DO52" s="391">
        <v>123.59138330619398</v>
      </c>
      <c r="DP52" s="40">
        <v>2.7999294632081728E-2</v>
      </c>
      <c r="DQ52" s="9"/>
      <c r="DR52" s="6" t="s">
        <v>31</v>
      </c>
      <c r="DS52" s="391">
        <v>151.63988577511523</v>
      </c>
      <c r="DT52" s="40">
        <v>25.622159682362167</v>
      </c>
      <c r="DU52" s="391">
        <v>124.05122788931423</v>
      </c>
      <c r="DV52" s="40">
        <v>3.4008741699427674</v>
      </c>
      <c r="DW52" s="391">
        <v>145.38679222611219</v>
      </c>
      <c r="DX52" s="40">
        <v>2.9560752444257758</v>
      </c>
      <c r="DY52" s="9"/>
      <c r="DZ52" s="6" t="s">
        <v>31</v>
      </c>
      <c r="EA52" s="391">
        <v>107.14835763240963</v>
      </c>
      <c r="EB52" s="40">
        <v>-8.625203564185469</v>
      </c>
      <c r="EC52" s="391">
        <v>120.56442604435928</v>
      </c>
      <c r="ED52" s="40">
        <v>-8.8373509381736</v>
      </c>
      <c r="EE52" s="391">
        <v>114.51476981214807</v>
      </c>
      <c r="EF52" s="40">
        <v>-2.3835176700144984</v>
      </c>
      <c r="EG52" s="9"/>
      <c r="EH52" s="6" t="s">
        <v>31</v>
      </c>
      <c r="EI52" s="391">
        <v>133.25006763459911</v>
      </c>
      <c r="EJ52" s="40">
        <v>9.8325248331323252</v>
      </c>
      <c r="EK52" s="391">
        <v>123.19809757219734</v>
      </c>
      <c r="EL52" s="40">
        <v>7.5751204842533895</v>
      </c>
      <c r="EM52" s="391">
        <v>97.944392077997577</v>
      </c>
      <c r="EN52" s="40">
        <v>-15.853929724555897</v>
      </c>
      <c r="EO52" s="9"/>
      <c r="EP52" s="6" t="s">
        <v>31</v>
      </c>
      <c r="EQ52" s="391">
        <v>108.48032936913359</v>
      </c>
      <c r="ER52" s="40">
        <v>5.240735133520019</v>
      </c>
      <c r="ES52" s="391">
        <v>116.4560081748316</v>
      </c>
      <c r="ET52" s="40">
        <v>0.20425592547015015</v>
      </c>
      <c r="EU52" s="391">
        <v>92.195444884602807</v>
      </c>
      <c r="EV52" s="40">
        <v>-8.9223344916400151</v>
      </c>
      <c r="EW52" s="9"/>
      <c r="EX52" s="6" t="s">
        <v>31</v>
      </c>
      <c r="EY52" s="391">
        <v>90.915991646255392</v>
      </c>
      <c r="EZ52" s="40">
        <v>-4.6281849762456915</v>
      </c>
      <c r="FA52" s="391">
        <v>85.906945748806166</v>
      </c>
      <c r="FB52" s="40">
        <v>-2.8230817581275005</v>
      </c>
      <c r="FC52" s="391">
        <v>167.84381738789742</v>
      </c>
      <c r="FD52" s="40">
        <v>16.074552530778632</v>
      </c>
      <c r="FE52" s="9"/>
      <c r="FF52" s="6" t="s">
        <v>31</v>
      </c>
      <c r="FG52" s="391">
        <v>127.1322845798274</v>
      </c>
      <c r="FH52" s="40">
        <v>11.562961168330219</v>
      </c>
      <c r="FI52" s="391">
        <v>142.5204832360871</v>
      </c>
      <c r="FJ52" s="40">
        <v>17.694858877242865</v>
      </c>
      <c r="FK52" s="391">
        <v>127.98221854143516</v>
      </c>
      <c r="FL52" s="40">
        <v>-0.99555063311889569</v>
      </c>
      <c r="FM52" s="9"/>
      <c r="FN52" s="6" t="s">
        <v>31</v>
      </c>
      <c r="FO52" s="391">
        <v>137.74883154999415</v>
      </c>
      <c r="FP52" s="40">
        <v>58.571411348060821</v>
      </c>
      <c r="FQ52" s="391">
        <v>278.79949298940176</v>
      </c>
      <c r="FR52" s="40">
        <v>116.53133026070316</v>
      </c>
      <c r="FS52" s="391">
        <v>132.31766602320698</v>
      </c>
      <c r="FT52" s="40">
        <v>10.370900335846443</v>
      </c>
      <c r="FU52" s="9"/>
      <c r="FV52" s="6" t="s">
        <v>31</v>
      </c>
      <c r="FW52" s="391">
        <v>136.30210275836953</v>
      </c>
      <c r="FX52" s="40">
        <v>11.924456496483103</v>
      </c>
      <c r="FY52" s="391">
        <v>137.06480126863391</v>
      </c>
      <c r="FZ52" s="40">
        <v>11.323909167370942</v>
      </c>
      <c r="GA52" s="391">
        <v>116.06482419291467</v>
      </c>
      <c r="GB52" s="40">
        <v>-8.5753005295650127</v>
      </c>
      <c r="GC52" s="9"/>
      <c r="GD52" s="6" t="s">
        <v>31</v>
      </c>
      <c r="GE52" s="391">
        <v>126.12198681998179</v>
      </c>
      <c r="GF52" s="40">
        <v>12.416993369098378</v>
      </c>
      <c r="GG52" s="391">
        <v>108.88812718716217</v>
      </c>
      <c r="GH52" s="40">
        <v>-15.616621049939766</v>
      </c>
      <c r="GI52" s="391">
        <v>92.422443755411095</v>
      </c>
      <c r="GJ52" s="40">
        <v>-6.7944987393485547</v>
      </c>
      <c r="GK52" s="9"/>
      <c r="GL52" s="6" t="s">
        <v>31</v>
      </c>
      <c r="GM52" s="391">
        <v>139.61750678806774</v>
      </c>
      <c r="GN52" s="40">
        <v>10.780948225376747</v>
      </c>
      <c r="GO52" s="391">
        <v>150.41295701557863</v>
      </c>
      <c r="GP52" s="40">
        <v>10.754581820493243</v>
      </c>
      <c r="GQ52" s="391">
        <v>125.49184685584144</v>
      </c>
      <c r="GR52" s="40">
        <v>0.67652860085600253</v>
      </c>
      <c r="GS52" s="9"/>
      <c r="GT52" s="6" t="s">
        <v>31</v>
      </c>
      <c r="GU52" s="391">
        <v>96.5283238910215</v>
      </c>
      <c r="GV52" s="40">
        <v>-18.778414814155042</v>
      </c>
      <c r="GW52" s="391">
        <v>88.471690145671815</v>
      </c>
      <c r="GX52" s="40">
        <v>-12.69298114832975</v>
      </c>
      <c r="GY52" s="391">
        <v>157.71341756082606</v>
      </c>
      <c r="GZ52" s="40">
        <v>14.443330534817989</v>
      </c>
      <c r="HA52" s="9"/>
      <c r="HB52" s="6" t="s">
        <v>31</v>
      </c>
      <c r="HC52" s="391">
        <v>106.34860821402822</v>
      </c>
      <c r="HD52" s="40">
        <v>-8.4107892390127574</v>
      </c>
      <c r="HE52" s="391">
        <v>134.63084102774687</v>
      </c>
      <c r="HF52" s="40">
        <v>1.8167899934514509</v>
      </c>
      <c r="HG52" s="391">
        <v>91.555278152460048</v>
      </c>
      <c r="HH52" s="40">
        <v>-15.396752308204626</v>
      </c>
      <c r="HI52" s="9"/>
      <c r="HJ52" s="6" t="s">
        <v>31</v>
      </c>
      <c r="HK52" s="391">
        <v>100.82782644407875</v>
      </c>
      <c r="HL52" s="40">
        <v>-13.309305903744686</v>
      </c>
      <c r="HM52" s="391">
        <v>120.60171597494951</v>
      </c>
      <c r="HN52" s="40">
        <v>4.7216374187848658</v>
      </c>
      <c r="HO52" s="391">
        <v>100.30220196725013</v>
      </c>
      <c r="HP52" s="40">
        <v>-17.556177537055291</v>
      </c>
      <c r="HQ52" s="9"/>
      <c r="HR52" s="6" t="s">
        <v>31</v>
      </c>
      <c r="HS52" s="391">
        <v>111.01235282980412</v>
      </c>
      <c r="HT52" s="40">
        <v>-14.426653433090252</v>
      </c>
      <c r="HU52" s="391">
        <v>122.9330549520147</v>
      </c>
      <c r="HV52" s="40">
        <v>6.8517350732005582</v>
      </c>
      <c r="HW52" s="391">
        <v>98.295418842387733</v>
      </c>
      <c r="HX52" s="40">
        <v>-13.670495498069229</v>
      </c>
      <c r="HY52" s="9"/>
      <c r="HZ52" s="6" t="s">
        <v>31</v>
      </c>
      <c r="IA52" s="391">
        <v>117.26979368756615</v>
      </c>
      <c r="IB52" s="40">
        <v>1.6556683826732836</v>
      </c>
      <c r="IC52" s="391">
        <v>127.53310263914476</v>
      </c>
      <c r="ID52" s="40">
        <v>9.4626615167885433</v>
      </c>
      <c r="IE52" s="391">
        <v>109.32985162531774</v>
      </c>
      <c r="IF52" s="40">
        <v>-3.3183218289281484</v>
      </c>
      <c r="IG52" s="9"/>
      <c r="IH52" s="6" t="s">
        <v>31</v>
      </c>
      <c r="II52" s="391">
        <v>121.7614253002895</v>
      </c>
      <c r="IJ52" s="40">
        <v>2.8670953087494695</v>
      </c>
      <c r="IK52" s="391">
        <v>127.78986652250167</v>
      </c>
      <c r="IL52" s="40">
        <v>13.48919036606074</v>
      </c>
      <c r="IM52" s="391">
        <v>94.719885523633536</v>
      </c>
      <c r="IN52" s="40">
        <v>-26.387181014738488</v>
      </c>
      <c r="IO52" s="391">
        <v>123.95012097479064</v>
      </c>
      <c r="IP52" s="40">
        <v>-9.922006661261193</v>
      </c>
      <c r="IQ52" s="9"/>
      <c r="IR52" s="6" t="s">
        <v>31</v>
      </c>
      <c r="IS52" s="391">
        <v>99.542638979392095</v>
      </c>
      <c r="IT52" s="40">
        <v>-13.158200634202785</v>
      </c>
      <c r="IU52" s="391">
        <v>92.609211529765147</v>
      </c>
      <c r="IV52" s="40">
        <v>-11.63036280870196</v>
      </c>
      <c r="IW52" s="391">
        <v>98.76391947724359</v>
      </c>
      <c r="IX52" s="40">
        <v>-22.142728118418205</v>
      </c>
      <c r="IY52" s="9"/>
      <c r="IZ52" s="6" t="s">
        <v>31</v>
      </c>
      <c r="JA52" s="391">
        <v>122.50915957315294</v>
      </c>
      <c r="JB52" s="40">
        <v>5.3028963059454952</v>
      </c>
      <c r="JC52" s="391">
        <v>143.35801189407957</v>
      </c>
      <c r="JD52" s="40">
        <v>-3.3193718609366698</v>
      </c>
      <c r="JE52" s="391">
        <v>190.10490781937872</v>
      </c>
      <c r="JF52" s="40">
        <v>23.265377552728552</v>
      </c>
      <c r="JG52" s="9"/>
      <c r="JH52" s="6" t="s">
        <v>31</v>
      </c>
      <c r="JI52" s="391">
        <v>210.03873530828469</v>
      </c>
      <c r="JJ52" s="40">
        <v>28.07588654953679</v>
      </c>
      <c r="JK52" s="391">
        <v>153.72835077407706</v>
      </c>
      <c r="JL52" s="40">
        <v>9.6654419522804034</v>
      </c>
      <c r="JM52" s="391">
        <v>148.72851934051951</v>
      </c>
      <c r="JN52" s="40">
        <v>26.933524790104386</v>
      </c>
      <c r="JO52" s="9"/>
      <c r="JP52" s="6" t="s">
        <v>31</v>
      </c>
      <c r="JQ52" s="391">
        <v>114.71296441471567</v>
      </c>
      <c r="JR52" s="40">
        <v>-8.5381707243056439</v>
      </c>
      <c r="JS52" s="391">
        <v>114.95190329226187</v>
      </c>
      <c r="JT52" s="40">
        <v>10.820816610623794</v>
      </c>
      <c r="JU52" s="391">
        <v>105.76689133284593</v>
      </c>
      <c r="JV52" s="40">
        <v>8.9403818961555146</v>
      </c>
      <c r="JW52" s="9"/>
      <c r="JX52" s="6" t="s">
        <v>31</v>
      </c>
      <c r="JY52" s="391">
        <v>126.44284417614774</v>
      </c>
      <c r="JZ52" s="40">
        <v>1.5258954374590417</v>
      </c>
      <c r="KA52" s="391">
        <v>150.55062225073132</v>
      </c>
      <c r="KB52" s="40">
        <v>18.255835463400956</v>
      </c>
      <c r="KC52" s="391">
        <v>138.31605397383927</v>
      </c>
      <c r="KD52" s="40">
        <v>-2.9296361188103361</v>
      </c>
      <c r="KE52" s="9"/>
      <c r="KF52" s="6" t="s">
        <v>31</v>
      </c>
      <c r="KG52" s="391">
        <v>129.57727109151637</v>
      </c>
      <c r="KH52" s="40">
        <v>18.243909063638881</v>
      </c>
      <c r="KI52" s="391">
        <v>113.79361863301843</v>
      </c>
      <c r="KJ52" s="40">
        <v>2.1573652623122967</v>
      </c>
      <c r="KK52" s="391">
        <v>102.49643194300135</v>
      </c>
      <c r="KL52" s="40">
        <v>-16.08642149979012</v>
      </c>
      <c r="KM52" s="9"/>
      <c r="KN52" s="6" t="s">
        <v>31</v>
      </c>
      <c r="KO52" s="391">
        <v>75.809534058350323</v>
      </c>
      <c r="KP52" s="40">
        <v>-17.45109015474641</v>
      </c>
      <c r="KQ52" s="391">
        <v>127.59960175308157</v>
      </c>
      <c r="KR52" s="40">
        <v>4.3996699091418208</v>
      </c>
      <c r="KS52" s="391">
        <v>108.95704169127548</v>
      </c>
      <c r="KT52" s="40">
        <v>2.1153436673190527</v>
      </c>
      <c r="KU52" s="9"/>
      <c r="KV52" s="6" t="s">
        <v>31</v>
      </c>
      <c r="KW52" s="391">
        <v>104.50022504201239</v>
      </c>
      <c r="KX52" s="40">
        <v>-18.300633820911187</v>
      </c>
      <c r="KY52" s="391">
        <v>141.19544966011941</v>
      </c>
      <c r="KZ52" s="40">
        <v>15.849421786580066</v>
      </c>
      <c r="LA52" s="391">
        <v>131.42940418432832</v>
      </c>
      <c r="LB52" s="40">
        <v>10.221244370021836</v>
      </c>
      <c r="LC52" s="9"/>
      <c r="LD52" s="6" t="s">
        <v>31</v>
      </c>
      <c r="LE52" s="391">
        <v>133.67869889584256</v>
      </c>
      <c r="LF52" s="40">
        <v>-11.3973236773721</v>
      </c>
      <c r="LG52" s="391">
        <v>109.21877920063365</v>
      </c>
      <c r="LH52" s="40">
        <v>0.67241310076420291</v>
      </c>
      <c r="LI52" s="391">
        <v>67.892243912308857</v>
      </c>
      <c r="LJ52" s="40">
        <v>-31.542639452333518</v>
      </c>
      <c r="LK52" s="9"/>
      <c r="LL52" s="6" t="s">
        <v>31</v>
      </c>
      <c r="LM52" s="391">
        <v>113.30436230309537</v>
      </c>
      <c r="LN52" s="40">
        <v>-5.4410446157482681</v>
      </c>
      <c r="LO52" s="391">
        <v>125.46743094220001</v>
      </c>
      <c r="LP52" s="40">
        <v>19.508520493666055</v>
      </c>
      <c r="LQ52" s="391">
        <v>115.79507474860827</v>
      </c>
      <c r="LR52" s="40">
        <v>4.0007591972183008</v>
      </c>
      <c r="LS52" s="9"/>
      <c r="LT52" s="6" t="s">
        <v>31</v>
      </c>
      <c r="LU52" s="391">
        <v>96.573354588475908</v>
      </c>
      <c r="LV52" s="40">
        <v>4.1866641714012758</v>
      </c>
      <c r="LW52" s="391">
        <v>115.45474292833627</v>
      </c>
      <c r="LX52" s="40">
        <v>12.769876618697324</v>
      </c>
      <c r="LY52" s="391">
        <v>133.38316708991036</v>
      </c>
      <c r="LZ52" s="40">
        <v>26.590391158225813</v>
      </c>
      <c r="MA52" s="9"/>
      <c r="MB52" s="6" t="s">
        <v>31</v>
      </c>
      <c r="MC52" s="391">
        <v>129.36872436471302</v>
      </c>
      <c r="MD52" s="40">
        <v>2.2838719072739053</v>
      </c>
      <c r="ME52" s="391">
        <v>94.513486800313942</v>
      </c>
      <c r="MF52" s="40">
        <v>-3.2447628686620362</v>
      </c>
      <c r="MG52" s="391">
        <v>110.048027486902</v>
      </c>
      <c r="MH52" s="40">
        <v>-25.879327058347513</v>
      </c>
      <c r="MI52" s="9"/>
      <c r="MJ52" s="6" t="s">
        <v>31</v>
      </c>
      <c r="MK52" s="391">
        <v>96.168192141898587</v>
      </c>
      <c r="ML52" s="40">
        <v>10.509118777793077</v>
      </c>
      <c r="MM52" s="391">
        <v>137.21228493822443</v>
      </c>
      <c r="MN52" s="40">
        <v>5.4189710665822304</v>
      </c>
      <c r="MO52" s="391">
        <v>157.28909304262064</v>
      </c>
      <c r="MP52" s="40">
        <v>11.610871516428915</v>
      </c>
    </row>
    <row r="53" spans="1:354" ht="15" hidden="1" customHeight="1">
      <c r="A53" s="9"/>
      <c r="B53" s="6"/>
      <c r="C53" s="391"/>
      <c r="D53" s="40"/>
      <c r="E53" s="391"/>
      <c r="F53" s="40"/>
      <c r="G53" s="391"/>
      <c r="H53" s="40"/>
      <c r="I53" s="9"/>
      <c r="J53" s="6"/>
      <c r="K53" s="391"/>
      <c r="L53" s="40"/>
      <c r="M53" s="391"/>
      <c r="N53" s="40"/>
      <c r="O53" s="391"/>
      <c r="P53" s="40"/>
      <c r="Q53" s="9"/>
      <c r="R53" s="6"/>
      <c r="S53" s="391"/>
      <c r="T53" s="40"/>
      <c r="U53" s="391"/>
      <c r="V53" s="40"/>
      <c r="W53" s="391"/>
      <c r="X53" s="40"/>
      <c r="Y53" s="9"/>
      <c r="Z53" s="6"/>
      <c r="AA53" s="391"/>
      <c r="AB53" s="40"/>
      <c r="AC53" s="391"/>
      <c r="AD53" s="40"/>
      <c r="AE53" s="391"/>
      <c r="AF53" s="40"/>
      <c r="AG53" s="9"/>
      <c r="AH53" s="6"/>
      <c r="AI53" s="391"/>
      <c r="AJ53" s="40"/>
      <c r="AK53" s="391"/>
      <c r="AL53" s="40"/>
      <c r="AM53" s="391"/>
      <c r="AN53" s="40"/>
      <c r="AO53" s="9"/>
      <c r="AP53" s="6"/>
      <c r="AQ53" s="391"/>
      <c r="AR53" s="40"/>
      <c r="AS53" s="391"/>
      <c r="AT53" s="40"/>
      <c r="AU53" s="391"/>
      <c r="AV53" s="40"/>
      <c r="AW53" s="9"/>
      <c r="AX53" s="6"/>
      <c r="AY53" s="391"/>
      <c r="AZ53" s="40"/>
      <c r="BA53" s="391"/>
      <c r="BB53" s="40"/>
      <c r="BC53" s="391"/>
      <c r="BD53" s="40"/>
      <c r="BE53" s="9"/>
      <c r="BF53" s="6"/>
      <c r="BG53" s="391"/>
      <c r="BH53" s="40"/>
      <c r="BI53" s="391"/>
      <c r="BJ53" s="40"/>
      <c r="BK53" s="391"/>
      <c r="BL53" s="40"/>
      <c r="BM53" s="9"/>
      <c r="BN53" s="6"/>
      <c r="BO53" s="391"/>
      <c r="BP53" s="40"/>
      <c r="BQ53" s="391"/>
      <c r="BR53" s="40"/>
      <c r="BS53" s="391"/>
      <c r="BT53" s="40"/>
      <c r="BU53" s="9"/>
      <c r="BV53" s="6"/>
      <c r="BW53" s="391"/>
      <c r="BX53" s="40"/>
      <c r="BY53" s="391"/>
      <c r="BZ53" s="40"/>
      <c r="CA53" s="391"/>
      <c r="CB53" s="40"/>
      <c r="CC53" s="9"/>
      <c r="CD53" s="6"/>
      <c r="CE53" s="391"/>
      <c r="CF53" s="40"/>
      <c r="CG53" s="391"/>
      <c r="CH53" s="40"/>
      <c r="CI53" s="391"/>
      <c r="CJ53" s="40"/>
      <c r="CK53" s="9"/>
      <c r="CL53" s="6"/>
      <c r="CM53" s="391"/>
      <c r="CN53" s="40"/>
      <c r="CO53" s="391"/>
      <c r="CP53" s="40"/>
      <c r="CQ53" s="391"/>
      <c r="CR53" s="40"/>
      <c r="CS53" s="9"/>
      <c r="CT53" s="6"/>
      <c r="CU53" s="391"/>
      <c r="CV53" s="40"/>
      <c r="CW53" s="391"/>
      <c r="CX53" s="40"/>
      <c r="CY53" s="391"/>
      <c r="CZ53" s="40"/>
      <c r="DA53" s="9"/>
      <c r="DB53" s="6"/>
      <c r="DC53" s="391"/>
      <c r="DD53" s="40"/>
      <c r="DE53" s="391"/>
      <c r="DF53" s="40"/>
      <c r="DG53" s="391"/>
      <c r="DH53" s="40"/>
      <c r="DI53" s="9"/>
      <c r="DJ53" s="6"/>
      <c r="DK53" s="391"/>
      <c r="DL53" s="40"/>
      <c r="DM53" s="391"/>
      <c r="DN53" s="40"/>
      <c r="DO53" s="391"/>
      <c r="DP53" s="40"/>
      <c r="DQ53" s="9"/>
      <c r="DR53" s="6"/>
      <c r="DS53" s="391"/>
      <c r="DT53" s="40"/>
      <c r="DU53" s="391"/>
      <c r="DV53" s="40"/>
      <c r="DW53" s="391"/>
      <c r="DX53" s="40"/>
      <c r="DY53" s="9"/>
      <c r="DZ53" s="6"/>
      <c r="EA53" s="391"/>
      <c r="EB53" s="40"/>
      <c r="EC53" s="391"/>
      <c r="ED53" s="40"/>
      <c r="EE53" s="391"/>
      <c r="EF53" s="40"/>
      <c r="EG53" s="9"/>
      <c r="EH53" s="6"/>
      <c r="EI53" s="391"/>
      <c r="EJ53" s="40"/>
      <c r="EK53" s="391"/>
      <c r="EL53" s="40"/>
      <c r="EM53" s="391"/>
      <c r="EN53" s="40"/>
      <c r="EO53" s="9"/>
      <c r="EP53" s="6"/>
      <c r="EQ53" s="391"/>
      <c r="ER53" s="40"/>
      <c r="ES53" s="391"/>
      <c r="ET53" s="40"/>
      <c r="EU53" s="391"/>
      <c r="EV53" s="40"/>
      <c r="EW53" s="9"/>
      <c r="EX53" s="6"/>
      <c r="EY53" s="391"/>
      <c r="EZ53" s="40"/>
      <c r="FA53" s="391"/>
      <c r="FB53" s="40"/>
      <c r="FC53" s="391"/>
      <c r="FD53" s="40"/>
      <c r="FE53" s="9"/>
      <c r="FF53" s="6"/>
      <c r="FG53" s="391"/>
      <c r="FH53" s="40"/>
      <c r="FI53" s="391"/>
      <c r="FJ53" s="40"/>
      <c r="FK53" s="391"/>
      <c r="FL53" s="40"/>
      <c r="FM53" s="9"/>
      <c r="FN53" s="6"/>
      <c r="FO53" s="391"/>
      <c r="FP53" s="40"/>
      <c r="FQ53" s="391"/>
      <c r="FR53" s="40"/>
      <c r="FS53" s="391"/>
      <c r="FT53" s="40"/>
      <c r="FU53" s="9"/>
      <c r="FV53" s="6"/>
      <c r="FW53" s="391"/>
      <c r="FX53" s="40"/>
      <c r="FY53" s="391"/>
      <c r="FZ53" s="40"/>
      <c r="GA53" s="391"/>
      <c r="GB53" s="40"/>
      <c r="GC53" s="9"/>
      <c r="GD53" s="6"/>
      <c r="GE53" s="391"/>
      <c r="GF53" s="40"/>
      <c r="GG53" s="391"/>
      <c r="GH53" s="40"/>
      <c r="GI53" s="391"/>
      <c r="GJ53" s="40"/>
      <c r="GK53" s="9"/>
      <c r="GL53" s="6"/>
      <c r="GM53" s="391"/>
      <c r="GN53" s="40"/>
      <c r="GO53" s="391"/>
      <c r="GP53" s="40"/>
      <c r="GQ53" s="391"/>
      <c r="GR53" s="40"/>
      <c r="GS53" s="9"/>
      <c r="GT53" s="6"/>
      <c r="GU53" s="391"/>
      <c r="GV53" s="40"/>
      <c r="GW53" s="391"/>
      <c r="GX53" s="40"/>
      <c r="GY53" s="391"/>
      <c r="GZ53" s="40"/>
      <c r="HA53" s="9"/>
      <c r="HB53" s="6"/>
      <c r="HC53" s="391"/>
      <c r="HD53" s="40"/>
      <c r="HE53" s="391"/>
      <c r="HF53" s="40"/>
      <c r="HG53" s="391"/>
      <c r="HH53" s="40"/>
      <c r="HI53" s="9"/>
      <c r="HJ53" s="6"/>
      <c r="HK53" s="391"/>
      <c r="HL53" s="40"/>
      <c r="HM53" s="391"/>
      <c r="HN53" s="40"/>
      <c r="HO53" s="391"/>
      <c r="HP53" s="40"/>
      <c r="HQ53" s="9"/>
      <c r="HR53" s="6"/>
      <c r="HS53" s="391"/>
      <c r="HT53" s="40"/>
      <c r="HU53" s="391"/>
      <c r="HV53" s="40"/>
      <c r="HW53" s="391"/>
      <c r="HX53" s="40"/>
      <c r="HY53" s="9"/>
      <c r="HZ53" s="6"/>
      <c r="IA53" s="391"/>
      <c r="IB53" s="40"/>
      <c r="IC53" s="391"/>
      <c r="ID53" s="40"/>
      <c r="IE53" s="391"/>
      <c r="IF53" s="40"/>
      <c r="IG53" s="9"/>
      <c r="IH53" s="6"/>
      <c r="II53" s="391"/>
      <c r="IJ53" s="40"/>
      <c r="IK53" s="391"/>
      <c r="IL53" s="40"/>
      <c r="IM53" s="391"/>
      <c r="IN53" s="40"/>
      <c r="IO53" s="391"/>
      <c r="IP53" s="40"/>
      <c r="IQ53" s="9"/>
      <c r="IR53" s="6"/>
      <c r="IS53" s="391"/>
      <c r="IT53" s="40"/>
      <c r="IU53" s="391"/>
      <c r="IV53" s="40"/>
      <c r="IW53" s="391"/>
      <c r="IX53" s="40"/>
      <c r="IY53" s="9"/>
      <c r="IZ53" s="6"/>
      <c r="JA53" s="391"/>
      <c r="JB53" s="40"/>
      <c r="JC53" s="391"/>
      <c r="JD53" s="40"/>
      <c r="JE53" s="391"/>
      <c r="JF53" s="40"/>
      <c r="JG53" s="9"/>
      <c r="JH53" s="6"/>
      <c r="JI53" s="391"/>
      <c r="JJ53" s="40"/>
      <c r="JK53" s="391"/>
      <c r="JL53" s="40"/>
      <c r="JM53" s="391"/>
      <c r="JN53" s="40"/>
      <c r="JO53" s="9"/>
      <c r="JP53" s="6"/>
      <c r="JQ53" s="391"/>
      <c r="JR53" s="40"/>
      <c r="JS53" s="391"/>
      <c r="JT53" s="40"/>
      <c r="JU53" s="391"/>
      <c r="JV53" s="40"/>
      <c r="JW53" s="9"/>
      <c r="JX53" s="6"/>
      <c r="JY53" s="391"/>
      <c r="JZ53" s="40"/>
      <c r="KA53" s="391"/>
      <c r="KB53" s="40"/>
      <c r="KC53" s="391"/>
      <c r="KD53" s="40"/>
      <c r="KE53" s="9"/>
      <c r="KF53" s="6"/>
      <c r="KG53" s="391"/>
      <c r="KH53" s="40"/>
      <c r="KI53" s="391"/>
      <c r="KJ53" s="40"/>
      <c r="KK53" s="391"/>
      <c r="KL53" s="40"/>
      <c r="KM53" s="9"/>
      <c r="KN53" s="6"/>
      <c r="KO53" s="391"/>
      <c r="KP53" s="40"/>
      <c r="KQ53" s="391"/>
      <c r="KR53" s="40"/>
      <c r="KS53" s="391"/>
      <c r="KT53" s="40"/>
      <c r="KU53" s="9"/>
      <c r="KV53" s="6"/>
      <c r="KW53" s="391"/>
      <c r="KX53" s="40"/>
      <c r="KY53" s="391"/>
      <c r="KZ53" s="40"/>
      <c r="LA53" s="391"/>
      <c r="LB53" s="40"/>
      <c r="LC53" s="9"/>
      <c r="LD53" s="6"/>
      <c r="LE53" s="391"/>
      <c r="LF53" s="40"/>
      <c r="LG53" s="391"/>
      <c r="LH53" s="40"/>
      <c r="LI53" s="391"/>
      <c r="LJ53" s="40"/>
      <c r="LK53" s="9"/>
      <c r="LL53" s="6"/>
      <c r="LM53" s="391"/>
      <c r="LN53" s="40"/>
      <c r="LO53" s="391"/>
      <c r="LP53" s="40"/>
      <c r="LQ53" s="391"/>
      <c r="LR53" s="40"/>
      <c r="LS53" s="9"/>
      <c r="LT53" s="6"/>
      <c r="LU53" s="391"/>
      <c r="LV53" s="40"/>
      <c r="LW53" s="391"/>
      <c r="LX53" s="40"/>
      <c r="LY53" s="391"/>
      <c r="LZ53" s="40"/>
      <c r="MA53" s="9"/>
      <c r="MB53" s="6"/>
      <c r="MC53" s="391"/>
      <c r="MD53" s="40"/>
      <c r="ME53" s="391"/>
      <c r="MF53" s="40"/>
      <c r="MG53" s="391"/>
      <c r="MH53" s="40"/>
      <c r="MI53" s="9"/>
      <c r="MJ53" s="6"/>
      <c r="MK53" s="391"/>
      <c r="ML53" s="40"/>
      <c r="MM53" s="391"/>
      <c r="MN53" s="40"/>
      <c r="MO53" s="391"/>
      <c r="MP53" s="40"/>
    </row>
    <row r="54" spans="1:354" ht="15" hidden="1" customHeight="1">
      <c r="A54" s="9">
        <v>2021</v>
      </c>
      <c r="B54" s="6" t="s">
        <v>28</v>
      </c>
      <c r="C54" s="391">
        <v>97.149806382195308</v>
      </c>
      <c r="D54" s="40">
        <v>-3.319476991714339</v>
      </c>
      <c r="E54" s="391">
        <v>86.40572194210624</v>
      </c>
      <c r="F54" s="40">
        <v>-10.024097897506721</v>
      </c>
      <c r="G54" s="391">
        <v>107.30900472597149</v>
      </c>
      <c r="H54" s="40">
        <v>2.4955167189117731</v>
      </c>
      <c r="I54" s="9">
        <v>2021</v>
      </c>
      <c r="J54" s="6" t="s">
        <v>28</v>
      </c>
      <c r="K54" s="391">
        <v>73.305946122721835</v>
      </c>
      <c r="L54" s="40">
        <v>-5.1637881018167349</v>
      </c>
      <c r="M54" s="391">
        <v>91.723183741174807</v>
      </c>
      <c r="N54" s="40">
        <v>-23.044905159346001</v>
      </c>
      <c r="O54" s="391">
        <v>73.179676695468501</v>
      </c>
      <c r="P54" s="40">
        <v>-8.3871947061126804</v>
      </c>
      <c r="Q54" s="9">
        <v>2021</v>
      </c>
      <c r="R54" s="6" t="s">
        <v>28</v>
      </c>
      <c r="S54" s="391">
        <v>112.01200429938143</v>
      </c>
      <c r="T54" s="40">
        <v>12.143648250176042</v>
      </c>
      <c r="U54" s="391">
        <v>111.91249950626779</v>
      </c>
      <c r="V54" s="40">
        <v>-5.6717341509065875</v>
      </c>
      <c r="W54" s="391">
        <v>139.15969506145561</v>
      </c>
      <c r="X54" s="40">
        <v>23.91300214876901</v>
      </c>
      <c r="Y54" s="9">
        <v>2021</v>
      </c>
      <c r="Z54" s="6" t="s">
        <v>28</v>
      </c>
      <c r="AA54" s="391">
        <v>128.63522020779951</v>
      </c>
      <c r="AB54" s="40">
        <v>7.3079041362809249</v>
      </c>
      <c r="AC54" s="391">
        <v>126.9987688609903</v>
      </c>
      <c r="AD54" s="40">
        <v>-3.8650195471880124</v>
      </c>
      <c r="AE54" s="391">
        <v>137.59822953788466</v>
      </c>
      <c r="AF54" s="40">
        <v>17.131455949466186</v>
      </c>
      <c r="AG54" s="9">
        <v>2021</v>
      </c>
      <c r="AH54" s="6" t="s">
        <v>28</v>
      </c>
      <c r="AI54" s="391">
        <v>106.24421051529744</v>
      </c>
      <c r="AJ54" s="40">
        <v>-6.8883042639700562</v>
      </c>
      <c r="AK54" s="391">
        <v>159.45456913503625</v>
      </c>
      <c r="AL54" s="40">
        <v>17.426104130346374</v>
      </c>
      <c r="AM54" s="391">
        <v>103.90770199384347</v>
      </c>
      <c r="AN54" s="40">
        <v>-11.936748320554969</v>
      </c>
      <c r="AO54" s="9">
        <v>2021</v>
      </c>
      <c r="AP54" s="6" t="s">
        <v>28</v>
      </c>
      <c r="AQ54" s="391">
        <v>119.61147727545078</v>
      </c>
      <c r="AR54" s="40">
        <v>-0.34125152275763071</v>
      </c>
      <c r="AS54" s="391">
        <v>124.85641374405928</v>
      </c>
      <c r="AT54" s="40">
        <v>-5.1997275260684148</v>
      </c>
      <c r="AU54" s="391">
        <v>131.37341971902279</v>
      </c>
      <c r="AV54" s="40">
        <v>8.0371050323220459</v>
      </c>
      <c r="AW54" s="9">
        <v>2021</v>
      </c>
      <c r="AX54" s="6" t="s">
        <v>28</v>
      </c>
      <c r="AY54" s="391">
        <v>132.58691824019186</v>
      </c>
      <c r="AZ54" s="40">
        <v>-4.5713680544188549</v>
      </c>
      <c r="BA54" s="391">
        <v>131.99112639806381</v>
      </c>
      <c r="BB54" s="40">
        <v>-6.9305543427228145</v>
      </c>
      <c r="BC54" s="391">
        <v>148.55590394195255</v>
      </c>
      <c r="BD54" s="40">
        <v>17.983198640226846</v>
      </c>
      <c r="BE54" s="9">
        <v>2021</v>
      </c>
      <c r="BF54" s="6" t="s">
        <v>28</v>
      </c>
      <c r="BG54" s="391">
        <v>107.22237593981318</v>
      </c>
      <c r="BH54" s="40">
        <v>-5.2102641424609715</v>
      </c>
      <c r="BI54" s="391">
        <v>125.66993999318767</v>
      </c>
      <c r="BJ54" s="40">
        <v>5.7364318111412445</v>
      </c>
      <c r="BK54" s="391">
        <v>161.7694949891625</v>
      </c>
      <c r="BL54" s="40">
        <v>9.6507525378813881</v>
      </c>
      <c r="BM54" s="9">
        <v>2021</v>
      </c>
      <c r="BN54" s="6" t="s">
        <v>28</v>
      </c>
      <c r="BO54" s="391">
        <v>121.00315289972995</v>
      </c>
      <c r="BP54" s="40">
        <v>-3.6297984423180623</v>
      </c>
      <c r="BQ54" s="391">
        <v>118.74576423548059</v>
      </c>
      <c r="BR54" s="40">
        <v>1.9614668949974288</v>
      </c>
      <c r="BS54" s="391">
        <v>112.05316989630178</v>
      </c>
      <c r="BT54" s="40">
        <v>1.3619051447095245</v>
      </c>
      <c r="BU54" s="9">
        <v>2021</v>
      </c>
      <c r="BV54" s="6" t="s">
        <v>28</v>
      </c>
      <c r="BW54" s="391">
        <v>133.8642540919557</v>
      </c>
      <c r="BX54" s="40">
        <v>4.0765692011957526</v>
      </c>
      <c r="BY54" s="391">
        <v>122.57220444525133</v>
      </c>
      <c r="BZ54" s="40">
        <v>6.6589297559557252</v>
      </c>
      <c r="CA54" s="391">
        <v>100.77872001788728</v>
      </c>
      <c r="CB54" s="40">
        <v>-5.2222110369228858</v>
      </c>
      <c r="CC54" s="9">
        <v>2021</v>
      </c>
      <c r="CD54" s="6" t="s">
        <v>28</v>
      </c>
      <c r="CE54" s="391">
        <v>134.94381894601818</v>
      </c>
      <c r="CF54" s="40">
        <v>8.5310298316905175</v>
      </c>
      <c r="CG54" s="391">
        <v>107.17535539729083</v>
      </c>
      <c r="CH54" s="40">
        <v>2.0765273171632543</v>
      </c>
      <c r="CI54" s="391">
        <v>137.83253639316857</v>
      </c>
      <c r="CJ54" s="40">
        <v>2.4783867185167168</v>
      </c>
      <c r="CK54" s="9">
        <v>2021</v>
      </c>
      <c r="CL54" s="6" t="s">
        <v>28</v>
      </c>
      <c r="CM54" s="391">
        <v>193.43356726680511</v>
      </c>
      <c r="CN54" s="40">
        <v>22.807839368289166</v>
      </c>
      <c r="CO54" s="391">
        <v>102.04621189870785</v>
      </c>
      <c r="CP54" s="40">
        <v>-12.234756026371912</v>
      </c>
      <c r="CQ54" s="391">
        <v>102.0045740151312</v>
      </c>
      <c r="CR54" s="40">
        <v>-11.211705330512288</v>
      </c>
      <c r="CS54" s="9">
        <v>2021</v>
      </c>
      <c r="CT54" s="6" t="s">
        <v>28</v>
      </c>
      <c r="CU54" s="391">
        <v>127.28380180216988</v>
      </c>
      <c r="CV54" s="40">
        <v>-8.5723906071962119E-2</v>
      </c>
      <c r="CW54" s="391">
        <v>107.07806075829315</v>
      </c>
      <c r="CX54" s="40">
        <v>1.5627651880413111</v>
      </c>
      <c r="CY54" s="391">
        <v>114.96797424618451</v>
      </c>
      <c r="CZ54" s="40">
        <v>-3.4043581674329033</v>
      </c>
      <c r="DA54" s="9">
        <v>2021</v>
      </c>
      <c r="DB54" s="6" t="s">
        <v>28</v>
      </c>
      <c r="DC54" s="391">
        <v>93.751000832032716</v>
      </c>
      <c r="DD54" s="40">
        <v>-8.9048809610750226</v>
      </c>
      <c r="DE54" s="391">
        <v>291.20591325875375</v>
      </c>
      <c r="DF54" s="40">
        <v>0.78228081554880191</v>
      </c>
      <c r="DG54" s="391">
        <v>117.73058005888795</v>
      </c>
      <c r="DH54" s="40">
        <v>6.8978214130948743</v>
      </c>
      <c r="DI54" s="9">
        <v>2021</v>
      </c>
      <c r="DJ54" s="6" t="s">
        <v>28</v>
      </c>
      <c r="DK54" s="391">
        <v>134.2415611025225</v>
      </c>
      <c r="DL54" s="40">
        <v>9.5186690317291749</v>
      </c>
      <c r="DM54" s="391">
        <v>86.267470224422439</v>
      </c>
      <c r="DN54" s="40">
        <v>-14.269672989130882</v>
      </c>
      <c r="DO54" s="391">
        <v>142.30103243130645</v>
      </c>
      <c r="DP54" s="40">
        <v>19.162657708352569</v>
      </c>
      <c r="DQ54" s="9">
        <v>2021</v>
      </c>
      <c r="DR54" s="6" t="s">
        <v>28</v>
      </c>
      <c r="DS54" s="391">
        <v>134.7923687486917</v>
      </c>
      <c r="DT54" s="40">
        <v>8.7936706882912858</v>
      </c>
      <c r="DU54" s="391">
        <v>115.50021853825098</v>
      </c>
      <c r="DV54" s="40">
        <v>3.4636920065708665</v>
      </c>
      <c r="DW54" s="391">
        <v>134.49532883142817</v>
      </c>
      <c r="DX54" s="40">
        <v>6.4883203135240421</v>
      </c>
      <c r="DY54" s="9">
        <v>2021</v>
      </c>
      <c r="DZ54" s="6" t="s">
        <v>28</v>
      </c>
      <c r="EA54" s="391">
        <v>113.84318248367315</v>
      </c>
      <c r="EB54" s="40">
        <v>-5.8619374138283433</v>
      </c>
      <c r="EC54" s="391">
        <v>130.38224731247189</v>
      </c>
      <c r="ED54" s="40">
        <v>22.137079446181758</v>
      </c>
      <c r="EE54" s="391">
        <v>124.06425991528015</v>
      </c>
      <c r="EF54" s="40">
        <v>1.5624157156278073</v>
      </c>
      <c r="EG54" s="9">
        <v>2021</v>
      </c>
      <c r="EH54" s="6" t="s">
        <v>28</v>
      </c>
      <c r="EI54" s="391">
        <v>134.48596761253074</v>
      </c>
      <c r="EJ54" s="40">
        <v>2.60827547325691</v>
      </c>
      <c r="EK54" s="391">
        <v>128.87715960152823</v>
      </c>
      <c r="EL54" s="40">
        <v>12.419823211505118</v>
      </c>
      <c r="EM54" s="391">
        <v>117.29843482810105</v>
      </c>
      <c r="EN54" s="40">
        <v>1.4104395921662842</v>
      </c>
      <c r="EO54" s="9">
        <v>2021</v>
      </c>
      <c r="EP54" s="6" t="s">
        <v>28</v>
      </c>
      <c r="EQ54" s="391">
        <v>85.021130704241031</v>
      </c>
      <c r="ER54" s="40">
        <v>-25.193767331177725</v>
      </c>
      <c r="ES54" s="391">
        <v>127.97012097449287</v>
      </c>
      <c r="ET54" s="40">
        <v>10.186559591407089</v>
      </c>
      <c r="EU54" s="391">
        <v>72.361441863834628</v>
      </c>
      <c r="EV54" s="40">
        <v>-30.405187705696932</v>
      </c>
      <c r="EW54" s="9">
        <v>2021</v>
      </c>
      <c r="EX54" s="6" t="s">
        <v>28</v>
      </c>
      <c r="EY54" s="391">
        <v>88.976205849411414</v>
      </c>
      <c r="EZ54" s="40">
        <v>-9.934124969605179</v>
      </c>
      <c r="FA54" s="391">
        <v>84.825444049830779</v>
      </c>
      <c r="FB54" s="40">
        <v>-3.6948756028848351</v>
      </c>
      <c r="FC54" s="391">
        <v>187.93293288705061</v>
      </c>
      <c r="FD54" s="40">
        <v>32.528474716735644</v>
      </c>
      <c r="FE54" s="9">
        <v>2021</v>
      </c>
      <c r="FF54" s="6" t="s">
        <v>28</v>
      </c>
      <c r="FG54" s="391">
        <v>121.24450480077444</v>
      </c>
      <c r="FH54" s="40">
        <v>6.9623120439809725</v>
      </c>
      <c r="FI54" s="391">
        <v>142.2357996763055</v>
      </c>
      <c r="FJ54" s="40">
        <v>26.773830038558884</v>
      </c>
      <c r="FK54" s="391">
        <v>122.58647424401163</v>
      </c>
      <c r="FL54" s="40">
        <v>7.3321835881697552</v>
      </c>
      <c r="FM54" s="9">
        <v>2021</v>
      </c>
      <c r="FN54" s="6" t="s">
        <v>28</v>
      </c>
      <c r="FO54" s="391">
        <v>106.10536045395598</v>
      </c>
      <c r="FP54" s="40">
        <v>16.522884993597927</v>
      </c>
      <c r="FQ54" s="391">
        <v>330.53507552848009</v>
      </c>
      <c r="FR54" s="40">
        <v>113.38606162090019</v>
      </c>
      <c r="FS54" s="391">
        <v>130.31019361358747</v>
      </c>
      <c r="FT54" s="40">
        <v>8.6398351907155444</v>
      </c>
      <c r="FU54" s="9">
        <v>2021</v>
      </c>
      <c r="FV54" s="6" t="s">
        <v>28</v>
      </c>
      <c r="FW54" s="391">
        <v>131.7900217170012</v>
      </c>
      <c r="FX54" s="40">
        <v>4.0665634102642514</v>
      </c>
      <c r="FY54" s="391">
        <v>157.87353929631715</v>
      </c>
      <c r="FZ54" s="40">
        <v>47.900136902593601</v>
      </c>
      <c r="GA54" s="391">
        <v>97.703304998237684</v>
      </c>
      <c r="GB54" s="40">
        <v>-8.5913955320144169</v>
      </c>
      <c r="GC54" s="9">
        <v>2021</v>
      </c>
      <c r="GD54" s="6" t="s">
        <v>28</v>
      </c>
      <c r="GE54" s="391">
        <v>125.62695761123689</v>
      </c>
      <c r="GF54" s="40">
        <v>15.043993120085304</v>
      </c>
      <c r="GG54" s="391">
        <v>133.2533431849341</v>
      </c>
      <c r="GH54" s="40">
        <v>5.9725343714805064</v>
      </c>
      <c r="GI54" s="391">
        <v>78.854220998063568</v>
      </c>
      <c r="GJ54" s="40">
        <v>-16.782192942475476</v>
      </c>
      <c r="GK54" s="9">
        <v>2021</v>
      </c>
      <c r="GL54" s="6" t="s">
        <v>28</v>
      </c>
      <c r="GM54" s="391">
        <v>119.01046722275112</v>
      </c>
      <c r="GN54" s="40">
        <v>7.3272657705224447</v>
      </c>
      <c r="GO54" s="391">
        <v>117.17955916186014</v>
      </c>
      <c r="GP54" s="40">
        <v>-10.449363870455414</v>
      </c>
      <c r="GQ54" s="391">
        <v>85.687409197830334</v>
      </c>
      <c r="GR54" s="40">
        <v>-17.560217769688833</v>
      </c>
      <c r="GS54" s="9">
        <v>2021</v>
      </c>
      <c r="GT54" s="6" t="s">
        <v>28</v>
      </c>
      <c r="GU54" s="391">
        <v>81.119506042439184</v>
      </c>
      <c r="GV54" s="40">
        <v>-19.744383540717649</v>
      </c>
      <c r="GW54" s="391">
        <v>103.98837636200381</v>
      </c>
      <c r="GX54" s="40">
        <v>-11.430172147640846</v>
      </c>
      <c r="GY54" s="391">
        <v>142.06737477185021</v>
      </c>
      <c r="GZ54" s="40">
        <v>23.727634307967932</v>
      </c>
      <c r="HA54" s="9">
        <v>2021</v>
      </c>
      <c r="HB54" s="6" t="s">
        <v>28</v>
      </c>
      <c r="HC54" s="391">
        <v>114.75058626591755</v>
      </c>
      <c r="HD54" s="40">
        <v>3.7850817924333597</v>
      </c>
      <c r="HE54" s="391">
        <v>139.68415230104142</v>
      </c>
      <c r="HF54" s="40">
        <v>8.367110474581068</v>
      </c>
      <c r="HG54" s="391">
        <v>88.456348110761027</v>
      </c>
      <c r="HH54" s="40">
        <v>-23.429116893415056</v>
      </c>
      <c r="HI54" s="9">
        <v>2021</v>
      </c>
      <c r="HJ54" s="6" t="s">
        <v>28</v>
      </c>
      <c r="HK54" s="391">
        <v>116.46754691766368</v>
      </c>
      <c r="HL54" s="40">
        <v>-0.96588285303595001</v>
      </c>
      <c r="HM54" s="391">
        <v>130.55658717762876</v>
      </c>
      <c r="HN54" s="40">
        <v>32.112151470047223</v>
      </c>
      <c r="HO54" s="391">
        <v>118.21539990804565</v>
      </c>
      <c r="HP54" s="40">
        <v>17.534429262479364</v>
      </c>
      <c r="HQ54" s="9">
        <v>2021</v>
      </c>
      <c r="HR54" s="6" t="s">
        <v>28</v>
      </c>
      <c r="HS54" s="391">
        <v>107.97090596388126</v>
      </c>
      <c r="HT54" s="40">
        <v>-15.312302982131712</v>
      </c>
      <c r="HU54" s="391">
        <v>126.47441139918936</v>
      </c>
      <c r="HV54" s="40">
        <v>12.983315108688316</v>
      </c>
      <c r="HW54" s="391">
        <v>101.18245121945428</v>
      </c>
      <c r="HX54" s="40">
        <v>3.0197853962123418</v>
      </c>
      <c r="HY54" s="9">
        <v>2021</v>
      </c>
      <c r="HZ54" s="6" t="s">
        <v>28</v>
      </c>
      <c r="IA54" s="391">
        <v>96.398203806301638</v>
      </c>
      <c r="IB54" s="40">
        <v>-14.799207090633544</v>
      </c>
      <c r="IC54" s="391">
        <v>116.27892718405438</v>
      </c>
      <c r="ID54" s="40">
        <v>9.9054949507222858</v>
      </c>
      <c r="IE54" s="391">
        <v>120.77993099189825</v>
      </c>
      <c r="IF54" s="40">
        <v>3.0224500879945566</v>
      </c>
      <c r="IG54" s="9">
        <v>2021</v>
      </c>
      <c r="IH54" s="6" t="s">
        <v>28</v>
      </c>
      <c r="II54" s="391">
        <v>112.59673020830269</v>
      </c>
      <c r="IJ54" s="40">
        <v>-7.2120851800849977</v>
      </c>
      <c r="IK54" s="391">
        <v>134.76586152977947</v>
      </c>
      <c r="IL54" s="40">
        <v>28.813054479844482</v>
      </c>
      <c r="IM54" s="391">
        <v>105.58228384147627</v>
      </c>
      <c r="IN54" s="40">
        <v>-9.898073329226122</v>
      </c>
      <c r="IO54" s="391">
        <v>108.58986901254616</v>
      </c>
      <c r="IP54" s="40">
        <v>-1.4727862978893427</v>
      </c>
      <c r="IQ54" s="9">
        <v>2021</v>
      </c>
      <c r="IR54" s="6" t="s">
        <v>28</v>
      </c>
      <c r="IS54" s="391">
        <v>108.18480250514808</v>
      </c>
      <c r="IT54" s="40">
        <v>1.7906374384802746</v>
      </c>
      <c r="IU54" s="391">
        <v>86.621836634141275</v>
      </c>
      <c r="IV54" s="40">
        <v>-20.842906197391613</v>
      </c>
      <c r="IW54" s="391">
        <v>112.87410654917198</v>
      </c>
      <c r="IX54" s="40">
        <v>-2.0363594318850602</v>
      </c>
      <c r="IY54" s="9">
        <v>2021</v>
      </c>
      <c r="IZ54" s="6" t="s">
        <v>28</v>
      </c>
      <c r="JA54" s="391">
        <v>135.04107986009021</v>
      </c>
      <c r="JB54" s="40">
        <v>10.803841338936593</v>
      </c>
      <c r="JC54" s="391">
        <v>132.3175680699496</v>
      </c>
      <c r="JD54" s="40">
        <v>2.8368516821987981</v>
      </c>
      <c r="JE54" s="391">
        <v>154.29834242781425</v>
      </c>
      <c r="JF54" s="40">
        <v>22.554532848999045</v>
      </c>
      <c r="JG54" s="9">
        <v>2021</v>
      </c>
      <c r="JH54" s="6" t="s">
        <v>28</v>
      </c>
      <c r="JI54" s="391">
        <v>154.85082853035806</v>
      </c>
      <c r="JJ54" s="40">
        <v>30.790174303432082</v>
      </c>
      <c r="JK54" s="391">
        <v>141.25337743834268</v>
      </c>
      <c r="JL54" s="40">
        <v>11.099645177591299</v>
      </c>
      <c r="JM54" s="391">
        <v>127.68334091346127</v>
      </c>
      <c r="JN54" s="40">
        <v>15.601946468149762</v>
      </c>
      <c r="JO54" s="9">
        <v>2021</v>
      </c>
      <c r="JP54" s="6" t="s">
        <v>28</v>
      </c>
      <c r="JQ54" s="391">
        <v>107.19919636149616</v>
      </c>
      <c r="JR54" s="40">
        <v>-12.564128426460172</v>
      </c>
      <c r="JS54" s="391">
        <v>107.92661531048685</v>
      </c>
      <c r="JT54" s="40">
        <v>12.889906689678241</v>
      </c>
      <c r="JU54" s="391">
        <v>103.48931993810839</v>
      </c>
      <c r="JV54" s="40">
        <v>7.6822132399287284</v>
      </c>
      <c r="JW54" s="9">
        <v>2021</v>
      </c>
      <c r="JX54" s="6" t="s">
        <v>28</v>
      </c>
      <c r="JY54" s="391">
        <v>107.46856984047925</v>
      </c>
      <c r="JZ54" s="40">
        <v>0.7151268756697533</v>
      </c>
      <c r="KA54" s="391">
        <v>138.58416656738885</v>
      </c>
      <c r="KB54" s="40">
        <v>26.01557119367088</v>
      </c>
      <c r="KC54" s="391">
        <v>116.92256037078629</v>
      </c>
      <c r="KD54" s="40">
        <v>7.5633176618073605</v>
      </c>
      <c r="KE54" s="9">
        <v>2021</v>
      </c>
      <c r="KF54" s="6" t="s">
        <v>28</v>
      </c>
      <c r="KG54" s="391">
        <v>125.44788582441322</v>
      </c>
      <c r="KH54" s="40">
        <v>10.80137942379362</v>
      </c>
      <c r="KI54" s="391">
        <v>123.82990953028445</v>
      </c>
      <c r="KJ54" s="40">
        <v>6.7743784767939701</v>
      </c>
      <c r="KK54" s="391">
        <v>106.68809215869301</v>
      </c>
      <c r="KL54" s="40">
        <v>2.2500329213857526</v>
      </c>
      <c r="KM54" s="9">
        <v>2021</v>
      </c>
      <c r="KN54" s="6" t="s">
        <v>28</v>
      </c>
      <c r="KO54" s="391">
        <v>65.19328910176155</v>
      </c>
      <c r="KP54" s="40">
        <v>-31.690392302556276</v>
      </c>
      <c r="KQ54" s="391">
        <v>128.57519435975925</v>
      </c>
      <c r="KR54" s="40">
        <v>-1.1472476224398775</v>
      </c>
      <c r="KS54" s="391">
        <v>102.58742209225625</v>
      </c>
      <c r="KT54" s="40">
        <v>1.0403298055695132</v>
      </c>
      <c r="KU54" s="9">
        <v>2021</v>
      </c>
      <c r="KV54" s="6" t="s">
        <v>28</v>
      </c>
      <c r="KW54" s="391">
        <v>106.83138405180448</v>
      </c>
      <c r="KX54" s="40">
        <v>-12.92499029215719</v>
      </c>
      <c r="KY54" s="391">
        <v>135.47462540348019</v>
      </c>
      <c r="KZ54" s="40">
        <v>13.466247117826697</v>
      </c>
      <c r="LA54" s="391">
        <v>113.20648620083092</v>
      </c>
      <c r="LB54" s="40">
        <v>4.0941496618942494</v>
      </c>
      <c r="LC54" s="9">
        <v>2021</v>
      </c>
      <c r="LD54" s="6" t="s">
        <v>28</v>
      </c>
      <c r="LE54" s="391">
        <v>135.0235827050154</v>
      </c>
      <c r="LF54" s="40">
        <v>-3.1132940882630464</v>
      </c>
      <c r="LG54" s="391">
        <v>123.01459444404462</v>
      </c>
      <c r="LH54" s="40">
        <v>-9.2262671166481169</v>
      </c>
      <c r="LI54" s="391">
        <v>86.109572179728673</v>
      </c>
      <c r="LJ54" s="40">
        <v>-24.409673196989289</v>
      </c>
      <c r="LK54" s="9">
        <v>2021</v>
      </c>
      <c r="LL54" s="6" t="s">
        <v>28</v>
      </c>
      <c r="LM54" s="391">
        <v>151.49196861061765</v>
      </c>
      <c r="LN54" s="40">
        <v>-6.7234571973484236</v>
      </c>
      <c r="LO54" s="391">
        <v>113.17861646127393</v>
      </c>
      <c r="LP54" s="40">
        <v>17.38599936034997</v>
      </c>
      <c r="LQ54" s="391">
        <v>133.81384568728194</v>
      </c>
      <c r="LR54" s="40">
        <v>20.468632800418177</v>
      </c>
      <c r="LS54" s="9">
        <v>2021</v>
      </c>
      <c r="LT54" s="6" t="s">
        <v>28</v>
      </c>
      <c r="LU54" s="391">
        <v>98.031173973739484</v>
      </c>
      <c r="LV54" s="40">
        <v>-7.2969835770198728</v>
      </c>
      <c r="LW54" s="391">
        <v>138.63547788975009</v>
      </c>
      <c r="LX54" s="40">
        <v>-0.66904696671473118</v>
      </c>
      <c r="LY54" s="391">
        <v>120.64660544137274</v>
      </c>
      <c r="LZ54" s="40">
        <v>28.906107627363554</v>
      </c>
      <c r="MA54" s="9">
        <v>2021</v>
      </c>
      <c r="MB54" s="6" t="s">
        <v>28</v>
      </c>
      <c r="MC54" s="391">
        <v>158.77296495889644</v>
      </c>
      <c r="MD54" s="40">
        <v>3.6953325338885179</v>
      </c>
      <c r="ME54" s="391">
        <v>90.249561460933293</v>
      </c>
      <c r="MF54" s="40">
        <v>4.1065094439610732</v>
      </c>
      <c r="MG54" s="391">
        <v>119.53114190669727</v>
      </c>
      <c r="MH54" s="40">
        <v>-13.022220634707054</v>
      </c>
      <c r="MI54" s="9">
        <v>2021</v>
      </c>
      <c r="MJ54" s="6" t="s">
        <v>28</v>
      </c>
      <c r="MK54" s="391">
        <v>100.51610922115594</v>
      </c>
      <c r="ML54" s="40">
        <v>2.6248308984994537</v>
      </c>
      <c r="MM54" s="391">
        <v>133.34283207130966</v>
      </c>
      <c r="MN54" s="40">
        <v>-0.77046703514126591</v>
      </c>
      <c r="MO54" s="391">
        <v>167.10258745446171</v>
      </c>
      <c r="MP54" s="40">
        <v>18.339589647156203</v>
      </c>
    </row>
    <row r="55" spans="1:354" ht="15" hidden="1" customHeight="1">
      <c r="A55" s="9"/>
      <c r="B55" s="6" t="s">
        <v>29</v>
      </c>
      <c r="C55" s="391">
        <v>94.878273524625783</v>
      </c>
      <c r="D55" s="40">
        <v>14.836258300490044</v>
      </c>
      <c r="E55" s="391">
        <v>83.805070566089128</v>
      </c>
      <c r="F55" s="40">
        <v>6.5645452342196506</v>
      </c>
      <c r="G55" s="391">
        <v>105.34867384435098</v>
      </c>
      <c r="H55" s="40">
        <v>21.956921208631996</v>
      </c>
      <c r="I55" s="9"/>
      <c r="J55" s="6" t="s">
        <v>29</v>
      </c>
      <c r="K55" s="391">
        <v>94.299835149712393</v>
      </c>
      <c r="L55" s="40">
        <v>-9.3262618380107227</v>
      </c>
      <c r="M55" s="391">
        <v>105.60724128981549</v>
      </c>
      <c r="N55" s="40">
        <v>-26.137906778278762</v>
      </c>
      <c r="O55" s="391">
        <v>93.666584074466527</v>
      </c>
      <c r="P55" s="40">
        <v>-8.0216598275082589</v>
      </c>
      <c r="Q55" s="9"/>
      <c r="R55" s="6" t="s">
        <v>29</v>
      </c>
      <c r="S55" s="391">
        <v>114.98339113086026</v>
      </c>
      <c r="T55" s="40">
        <v>10.492303893762596</v>
      </c>
      <c r="U55" s="391">
        <v>116.85560886156281</v>
      </c>
      <c r="V55" s="40">
        <v>16.147293581008711</v>
      </c>
      <c r="W55" s="391">
        <v>114.23640704098318</v>
      </c>
      <c r="X55" s="40">
        <v>18.518417374103024</v>
      </c>
      <c r="Y55" s="9"/>
      <c r="Z55" s="6" t="s">
        <v>29</v>
      </c>
      <c r="AA55" s="391">
        <v>151.18118024603064</v>
      </c>
      <c r="AB55" s="40">
        <v>10.589685877506327</v>
      </c>
      <c r="AC55" s="391">
        <v>141.36216954444089</v>
      </c>
      <c r="AD55" s="40">
        <v>2.6899320427451272</v>
      </c>
      <c r="AE55" s="391">
        <v>131.66022056607144</v>
      </c>
      <c r="AF55" s="40">
        <v>32.675906077821253</v>
      </c>
      <c r="AG55" s="9"/>
      <c r="AH55" s="6" t="s">
        <v>29</v>
      </c>
      <c r="AI55" s="391">
        <v>111.37441102448217</v>
      </c>
      <c r="AJ55" s="40">
        <v>14.500517824418836</v>
      </c>
      <c r="AK55" s="391">
        <v>185.81157436107628</v>
      </c>
      <c r="AL55" s="40">
        <v>11.592295050718505</v>
      </c>
      <c r="AM55" s="391">
        <v>103.14247173614724</v>
      </c>
      <c r="AN55" s="40">
        <v>-16.413961403286919</v>
      </c>
      <c r="AO55" s="9"/>
      <c r="AP55" s="6" t="s">
        <v>29</v>
      </c>
      <c r="AQ55" s="391">
        <v>172.77220502660194</v>
      </c>
      <c r="AR55" s="40">
        <v>32.421888689628247</v>
      </c>
      <c r="AS55" s="391">
        <v>130.87433392834271</v>
      </c>
      <c r="AT55" s="40">
        <v>4.3724960021643398</v>
      </c>
      <c r="AU55" s="391">
        <v>138.34388717309957</v>
      </c>
      <c r="AV55" s="40">
        <v>5.9799985428059301</v>
      </c>
      <c r="AW55" s="9"/>
      <c r="AX55" s="6" t="s">
        <v>29</v>
      </c>
      <c r="AY55" s="391">
        <v>135.09972855131818</v>
      </c>
      <c r="AZ55" s="40">
        <v>17.896660926717161</v>
      </c>
      <c r="BA55" s="391">
        <v>122.08479241936602</v>
      </c>
      <c r="BB55" s="40">
        <v>-3.1197216156801346</v>
      </c>
      <c r="BC55" s="391">
        <v>112.27435636787112</v>
      </c>
      <c r="BD55" s="40">
        <v>5.1784299408861472</v>
      </c>
      <c r="BE55" s="9"/>
      <c r="BF55" s="6" t="s">
        <v>29</v>
      </c>
      <c r="BG55" s="391">
        <v>104.89081793801449</v>
      </c>
      <c r="BH55" s="40">
        <v>-17.846915064282413</v>
      </c>
      <c r="BI55" s="391">
        <v>117.51739368076085</v>
      </c>
      <c r="BJ55" s="40">
        <v>3.3333946364294036</v>
      </c>
      <c r="BK55" s="391">
        <v>165.82933344529758</v>
      </c>
      <c r="BL55" s="40">
        <v>37.776652159887078</v>
      </c>
      <c r="BM55" s="9"/>
      <c r="BN55" s="6" t="s">
        <v>29</v>
      </c>
      <c r="BO55" s="391">
        <v>108.82472498134541</v>
      </c>
      <c r="BP55" s="40">
        <v>-6.9325613204738659</v>
      </c>
      <c r="BQ55" s="391">
        <v>83.555385051613015</v>
      </c>
      <c r="BR55" s="40">
        <v>167.77397266708448</v>
      </c>
      <c r="BS55" s="391">
        <v>127.14396155217844</v>
      </c>
      <c r="BT55" s="40">
        <v>20.409638642950839</v>
      </c>
      <c r="BU55" s="9"/>
      <c r="BV55" s="6" t="s">
        <v>29</v>
      </c>
      <c r="BW55" s="391">
        <v>118.96371696195047</v>
      </c>
      <c r="BX55" s="40">
        <v>19.768531074567619</v>
      </c>
      <c r="BY55" s="391">
        <v>69.531414102780005</v>
      </c>
      <c r="BZ55" s="40">
        <v>94.41064060195734</v>
      </c>
      <c r="CA55" s="391">
        <v>108.85326965868228</v>
      </c>
      <c r="CB55" s="40">
        <v>50.282518394046036</v>
      </c>
      <c r="CC55" s="9"/>
      <c r="CD55" s="6" t="s">
        <v>29</v>
      </c>
      <c r="CE55" s="391">
        <v>110.31553513425354</v>
      </c>
      <c r="CF55" s="40">
        <v>62.394666242947238</v>
      </c>
      <c r="CG55" s="391">
        <v>98.825628467674392</v>
      </c>
      <c r="CH55" s="40">
        <v>58.5129149506798</v>
      </c>
      <c r="CI55" s="391">
        <v>93.127059121514549</v>
      </c>
      <c r="CJ55" s="40">
        <v>29.894521935652222</v>
      </c>
      <c r="CK55" s="9"/>
      <c r="CL55" s="6" t="s">
        <v>29</v>
      </c>
      <c r="CM55" s="391">
        <v>176.43246453085905</v>
      </c>
      <c r="CN55" s="40">
        <v>92.12251605042988</v>
      </c>
      <c r="CO55" s="391">
        <v>93.892395133310956</v>
      </c>
      <c r="CP55" s="40">
        <v>92.648084883234873</v>
      </c>
      <c r="CQ55" s="391">
        <v>87.818150725793529</v>
      </c>
      <c r="CR55" s="40">
        <v>52.961561470606142</v>
      </c>
      <c r="CS55" s="9"/>
      <c r="CT55" s="6" t="s">
        <v>29</v>
      </c>
      <c r="CU55" s="391">
        <v>91.105181564814771</v>
      </c>
      <c r="CV55" s="40">
        <v>30.510593453652177</v>
      </c>
      <c r="CW55" s="391">
        <v>120.10117464506118</v>
      </c>
      <c r="CX55" s="40">
        <v>128.11353553369364</v>
      </c>
      <c r="CY55" s="391">
        <v>80.821937367520718</v>
      </c>
      <c r="CZ55" s="40">
        <v>11.669492400480848</v>
      </c>
      <c r="DA55" s="9"/>
      <c r="DB55" s="6" t="s">
        <v>29</v>
      </c>
      <c r="DC55" s="391">
        <v>65.93630186592938</v>
      </c>
      <c r="DD55" s="40">
        <v>11.016064401563824</v>
      </c>
      <c r="DE55" s="391">
        <v>272.68885281239358</v>
      </c>
      <c r="DF55" s="40">
        <v>32.320311061978458</v>
      </c>
      <c r="DG55" s="391">
        <v>123.88295033174671</v>
      </c>
      <c r="DH55" s="40">
        <v>57.712527859914985</v>
      </c>
      <c r="DI55" s="9"/>
      <c r="DJ55" s="6" t="s">
        <v>29</v>
      </c>
      <c r="DK55" s="391">
        <v>144.43866121139877</v>
      </c>
      <c r="DL55" s="40">
        <v>22.494575680098521</v>
      </c>
      <c r="DM55" s="391">
        <v>54.686344599227461</v>
      </c>
      <c r="DN55" s="40">
        <v>-8.5023909360719472</v>
      </c>
      <c r="DO55" s="391">
        <v>101.6811174952407</v>
      </c>
      <c r="DP55" s="40">
        <v>8.1813871687428446</v>
      </c>
      <c r="DQ55" s="9"/>
      <c r="DR55" s="6" t="s">
        <v>29</v>
      </c>
      <c r="DS55" s="391">
        <v>110.91030836959443</v>
      </c>
      <c r="DT55" s="40">
        <v>22.443709898911223</v>
      </c>
      <c r="DU55" s="391">
        <v>102.66349770009462</v>
      </c>
      <c r="DV55" s="40">
        <v>34.049189609137869</v>
      </c>
      <c r="DW55" s="391">
        <v>124.05328850628207</v>
      </c>
      <c r="DX55" s="40">
        <v>14.111145019956652</v>
      </c>
      <c r="DY55" s="9"/>
      <c r="DZ55" s="6" t="s">
        <v>29</v>
      </c>
      <c r="EA55" s="391">
        <v>105.82830552926264</v>
      </c>
      <c r="EB55" s="40">
        <v>35.049979298153801</v>
      </c>
      <c r="EC55" s="391">
        <v>103.15355703477638</v>
      </c>
      <c r="ED55" s="40">
        <v>36.123904107795425</v>
      </c>
      <c r="EE55" s="391">
        <v>118.26627124556053</v>
      </c>
      <c r="EF55" s="40">
        <v>11.19248306030623</v>
      </c>
      <c r="EG55" s="9"/>
      <c r="EH55" s="6" t="s">
        <v>29</v>
      </c>
      <c r="EI55" s="391">
        <v>137.05997053130167</v>
      </c>
      <c r="EJ55" s="40">
        <v>17.082666673576895</v>
      </c>
      <c r="EK55" s="391">
        <v>130.60553557931965</v>
      </c>
      <c r="EL55" s="40">
        <v>24.674707206766683</v>
      </c>
      <c r="EM55" s="391">
        <v>102.27900275375207</v>
      </c>
      <c r="EN55" s="40">
        <v>14.578083698780574</v>
      </c>
      <c r="EO55" s="9"/>
      <c r="EP55" s="6" t="s">
        <v>29</v>
      </c>
      <c r="EQ55" s="391">
        <v>92.102035515242335</v>
      </c>
      <c r="ER55" s="40">
        <v>-15.361785322188723</v>
      </c>
      <c r="ES55" s="391">
        <v>133.83239709711725</v>
      </c>
      <c r="ET55" s="40">
        <v>53.119168974901527</v>
      </c>
      <c r="EU55" s="391">
        <v>82.612721033435989</v>
      </c>
      <c r="EV55" s="40">
        <v>-30.762074978442541</v>
      </c>
      <c r="EW55" s="9"/>
      <c r="EX55" s="6" t="s">
        <v>29</v>
      </c>
      <c r="EY55" s="391">
        <v>86.269065008985464</v>
      </c>
      <c r="EZ55" s="40">
        <v>0.89189427820197409</v>
      </c>
      <c r="FA55" s="391">
        <v>100.68981734085428</v>
      </c>
      <c r="FB55" s="40">
        <v>14.837894502743183</v>
      </c>
      <c r="FC55" s="391">
        <v>208.26375286446103</v>
      </c>
      <c r="FD55" s="40">
        <v>118.49445516941839</v>
      </c>
      <c r="FE55" s="9"/>
      <c r="FF55" s="6" t="s">
        <v>29</v>
      </c>
      <c r="FG55" s="391">
        <v>123.82627875224721</v>
      </c>
      <c r="FH55" s="40">
        <v>13.014214711336109</v>
      </c>
      <c r="FI55" s="391">
        <v>159.80606067095732</v>
      </c>
      <c r="FJ55" s="40">
        <v>13.829384892213568</v>
      </c>
      <c r="FK55" s="391">
        <v>135.50307738360317</v>
      </c>
      <c r="FL55" s="40">
        <v>49.376202790668628</v>
      </c>
      <c r="FM55" s="9"/>
      <c r="FN55" s="6" t="s">
        <v>29</v>
      </c>
      <c r="FO55" s="391">
        <v>102.48202888767578</v>
      </c>
      <c r="FP55" s="40">
        <v>-19.967106217999941</v>
      </c>
      <c r="FQ55" s="391">
        <v>365.60778183448468</v>
      </c>
      <c r="FR55" s="40">
        <v>60.07793863707235</v>
      </c>
      <c r="FS55" s="391">
        <v>121.70328583040607</v>
      </c>
      <c r="FT55" s="40">
        <v>20.079179612078107</v>
      </c>
      <c r="FU55" s="9"/>
      <c r="FV55" s="6" t="s">
        <v>29</v>
      </c>
      <c r="FW55" s="391">
        <v>130.36399718815494</v>
      </c>
      <c r="FX55" s="40">
        <v>-6.3872760687009702</v>
      </c>
      <c r="FY55" s="391">
        <v>146.92603078348247</v>
      </c>
      <c r="FZ55" s="40">
        <v>42.58968519946103</v>
      </c>
      <c r="GA55" s="391">
        <v>94.897836292255491</v>
      </c>
      <c r="GB55" s="40">
        <v>20.159125773483794</v>
      </c>
      <c r="GC55" s="9"/>
      <c r="GD55" s="6" t="s">
        <v>29</v>
      </c>
      <c r="GE55" s="391">
        <v>127.78998888778172</v>
      </c>
      <c r="GF55" s="40">
        <v>12.36752915415704</v>
      </c>
      <c r="GG55" s="391">
        <v>129.38138655775458</v>
      </c>
      <c r="GH55" s="40">
        <v>39.008172518618153</v>
      </c>
      <c r="GI55" s="391">
        <v>91.567503313857898</v>
      </c>
      <c r="GJ55" s="40">
        <v>-2.4819278922994386</v>
      </c>
      <c r="GK55" s="9"/>
      <c r="GL55" s="6" t="s">
        <v>29</v>
      </c>
      <c r="GM55" s="391">
        <v>119.29867760138443</v>
      </c>
      <c r="GN55" s="40">
        <v>21.549574290506186</v>
      </c>
      <c r="GO55" s="391">
        <v>99.063727504807602</v>
      </c>
      <c r="GP55" s="40">
        <v>-1.5792465490878271</v>
      </c>
      <c r="GQ55" s="391">
        <v>75.640516969889987</v>
      </c>
      <c r="GR55" s="40">
        <v>-16.805991355790582</v>
      </c>
      <c r="GS55" s="9"/>
      <c r="GT55" s="6" t="s">
        <v>29</v>
      </c>
      <c r="GU55" s="391">
        <v>67.843305690025474</v>
      </c>
      <c r="GV55" s="40">
        <v>4.7935367759537115</v>
      </c>
      <c r="GW55" s="391">
        <v>106.18417204141099</v>
      </c>
      <c r="GX55" s="40">
        <v>88.103585547612482</v>
      </c>
      <c r="GY55" s="391">
        <v>69.79627686708632</v>
      </c>
      <c r="GZ55" s="40">
        <v>13.079183774054599</v>
      </c>
      <c r="HA55" s="9"/>
      <c r="HB55" s="6" t="s">
        <v>29</v>
      </c>
      <c r="HC55" s="391">
        <v>82.654512615306515</v>
      </c>
      <c r="HD55" s="40">
        <v>22.332438944392692</v>
      </c>
      <c r="HE55" s="391">
        <v>134.30055172341005</v>
      </c>
      <c r="HF55" s="40">
        <v>73.750800821598517</v>
      </c>
      <c r="HG55" s="391">
        <v>72.116152580778902</v>
      </c>
      <c r="HH55" s="40">
        <v>62.644813041066953</v>
      </c>
      <c r="HI55" s="9"/>
      <c r="HJ55" s="6" t="s">
        <v>29</v>
      </c>
      <c r="HK55" s="391">
        <v>92.352690304758426</v>
      </c>
      <c r="HL55" s="40">
        <v>67.911487353093975</v>
      </c>
      <c r="HM55" s="391">
        <v>71.235100554498032</v>
      </c>
      <c r="HN55" s="40">
        <v>43.53676981164233</v>
      </c>
      <c r="HO55" s="391">
        <v>102.03749335599355</v>
      </c>
      <c r="HP55" s="40">
        <v>89.876246284469289</v>
      </c>
      <c r="HQ55" s="9"/>
      <c r="HR55" s="6" t="s">
        <v>29</v>
      </c>
      <c r="HS55" s="391">
        <v>90.225551513784751</v>
      </c>
      <c r="HT55" s="40">
        <v>23.153577239028536</v>
      </c>
      <c r="HU55" s="391">
        <v>120.89250300932027</v>
      </c>
      <c r="HV55" s="40">
        <v>-3.8009928244932212E-2</v>
      </c>
      <c r="HW55" s="391">
        <v>68.89460257948808</v>
      </c>
      <c r="HX55" s="40">
        <v>-14.098199508884264</v>
      </c>
      <c r="HY55" s="9"/>
      <c r="HZ55" s="6" t="s">
        <v>29</v>
      </c>
      <c r="IA55" s="391">
        <v>82.779240167729156</v>
      </c>
      <c r="IB55" s="40">
        <v>72.512660670255059</v>
      </c>
      <c r="IC55" s="391">
        <v>104.25075026336451</v>
      </c>
      <c r="ID55" s="40">
        <v>42.167818168834316</v>
      </c>
      <c r="IE55" s="391">
        <v>97.243832121842573</v>
      </c>
      <c r="IF55" s="40">
        <v>5.8696188302941295</v>
      </c>
      <c r="IG55" s="9"/>
      <c r="IH55" s="6" t="s">
        <v>29</v>
      </c>
      <c r="II55" s="391">
        <v>97.034637177355066</v>
      </c>
      <c r="IJ55" s="40">
        <v>17.352026206669422</v>
      </c>
      <c r="IK55" s="391">
        <v>90.90914229241821</v>
      </c>
      <c r="IL55" s="40">
        <v>82.756039753721439</v>
      </c>
      <c r="IM55" s="391">
        <v>106.10307315507832</v>
      </c>
      <c r="IN55" s="40">
        <v>73.53987940477333</v>
      </c>
      <c r="IO55" s="391">
        <v>85.065087979735026</v>
      </c>
      <c r="IP55" s="40">
        <v>-35.220390446053941</v>
      </c>
      <c r="IQ55" s="9"/>
      <c r="IR55" s="6" t="s">
        <v>29</v>
      </c>
      <c r="IS55" s="391">
        <v>81.669866824500659</v>
      </c>
      <c r="IT55" s="40">
        <v>40.15802371866053</v>
      </c>
      <c r="IU55" s="391">
        <v>72.140014375635516</v>
      </c>
      <c r="IV55" s="40">
        <v>22.14341007732898</v>
      </c>
      <c r="IW55" s="391">
        <v>103.96304785045361</v>
      </c>
      <c r="IX55" s="40">
        <v>65.935548857493615</v>
      </c>
      <c r="IY55" s="9"/>
      <c r="IZ55" s="6" t="s">
        <v>29</v>
      </c>
      <c r="JA55" s="391">
        <v>114.61678859290328</v>
      </c>
      <c r="JB55" s="40">
        <v>38.470063300195335</v>
      </c>
      <c r="JC55" s="391">
        <v>151.67390632224865</v>
      </c>
      <c r="JD55" s="40">
        <v>29.337361660252952</v>
      </c>
      <c r="JE55" s="391">
        <v>204.8044614436194</v>
      </c>
      <c r="JF55" s="40">
        <v>54.01826781104586</v>
      </c>
      <c r="JG55" s="9"/>
      <c r="JH55" s="6" t="s">
        <v>29</v>
      </c>
      <c r="JI55" s="391">
        <v>164.69651695093032</v>
      </c>
      <c r="JJ55" s="40">
        <v>7.9955470709063263</v>
      </c>
      <c r="JK55" s="391">
        <v>169.04099150625828</v>
      </c>
      <c r="JL55" s="40">
        <v>29.861071626369636</v>
      </c>
      <c r="JM55" s="391">
        <v>117.7031389299775</v>
      </c>
      <c r="JN55" s="40">
        <v>-5.9286006894973013</v>
      </c>
      <c r="JO55" s="9"/>
      <c r="JP55" s="6" t="s">
        <v>29</v>
      </c>
      <c r="JQ55" s="391">
        <v>105.48536350107889</v>
      </c>
      <c r="JR55" s="40">
        <v>-19.981841884721163</v>
      </c>
      <c r="JS55" s="391">
        <v>103.9925518565297</v>
      </c>
      <c r="JT55" s="40">
        <v>-3.1155557814822572</v>
      </c>
      <c r="JU55" s="391">
        <v>134.57572749146985</v>
      </c>
      <c r="JV55" s="40">
        <v>65.322246092485386</v>
      </c>
      <c r="JW55" s="9"/>
      <c r="JX55" s="6" t="s">
        <v>29</v>
      </c>
      <c r="JY55" s="391">
        <v>81.219136174772785</v>
      </c>
      <c r="JZ55" s="40">
        <v>-13.113362557464356</v>
      </c>
      <c r="KA55" s="391">
        <v>120.20684002639115</v>
      </c>
      <c r="KB55" s="40">
        <v>26.217734131425502</v>
      </c>
      <c r="KC55" s="391">
        <v>130.5861530307601</v>
      </c>
      <c r="KD55" s="40">
        <v>61.027416265400319</v>
      </c>
      <c r="KE55" s="9"/>
      <c r="KF55" s="6" t="s">
        <v>29</v>
      </c>
      <c r="KG55" s="391">
        <v>103.86993389379739</v>
      </c>
      <c r="KH55" s="40">
        <v>-9.699867034483205</v>
      </c>
      <c r="KI55" s="391">
        <v>139.78005021535458</v>
      </c>
      <c r="KJ55" s="40">
        <v>15.989414017232974</v>
      </c>
      <c r="KK55" s="391">
        <v>106.69682349826677</v>
      </c>
      <c r="KL55" s="40">
        <v>-5.4664965609034937</v>
      </c>
      <c r="KM55" s="9"/>
      <c r="KN55" s="6" t="s">
        <v>29</v>
      </c>
      <c r="KO55" s="391">
        <v>61.62129297194943</v>
      </c>
      <c r="KP55" s="40">
        <v>-12.885933786393437</v>
      </c>
      <c r="KQ55" s="391">
        <v>130.90404461997744</v>
      </c>
      <c r="KR55" s="40">
        <v>-4.7603492710812958</v>
      </c>
      <c r="KS55" s="391">
        <v>117.77628702562441</v>
      </c>
      <c r="KT55" s="40">
        <v>13.957264748263711</v>
      </c>
      <c r="KU55" s="9"/>
      <c r="KV55" s="6" t="s">
        <v>29</v>
      </c>
      <c r="KW55" s="391">
        <v>101.89604678704728</v>
      </c>
      <c r="KX55" s="40">
        <v>14.289039282716544</v>
      </c>
      <c r="KY55" s="391">
        <v>132.0168059571478</v>
      </c>
      <c r="KZ55" s="40">
        <v>2.1121299466549743</v>
      </c>
      <c r="LA55" s="391">
        <v>127.65248337530114</v>
      </c>
      <c r="LB55" s="40">
        <v>13.487317564880485</v>
      </c>
      <c r="LC55" s="9"/>
      <c r="LD55" s="6" t="s">
        <v>29</v>
      </c>
      <c r="LE55" s="391">
        <v>136.59681330731698</v>
      </c>
      <c r="LF55" s="40">
        <v>0.93526517592741243</v>
      </c>
      <c r="LG55" s="391">
        <v>130.66793503409588</v>
      </c>
      <c r="LH55" s="40">
        <v>-9.2815104934661434</v>
      </c>
      <c r="LI55" s="391">
        <v>77.330094562003424</v>
      </c>
      <c r="LJ55" s="40">
        <v>-15.119937111997118</v>
      </c>
      <c r="LK55" s="9"/>
      <c r="LL55" s="6" t="s">
        <v>29</v>
      </c>
      <c r="LM55" s="391">
        <v>199.88841496887571</v>
      </c>
      <c r="LN55" s="40">
        <v>25.03215752157783</v>
      </c>
      <c r="LO55" s="391">
        <v>86.281097174216072</v>
      </c>
      <c r="LP55" s="40">
        <v>-8.0960524656574506</v>
      </c>
      <c r="LQ55" s="391">
        <v>197.39267335728792</v>
      </c>
      <c r="LR55" s="40">
        <v>50.444295112678844</v>
      </c>
      <c r="LS55" s="9"/>
      <c r="LT55" s="6" t="s">
        <v>29</v>
      </c>
      <c r="LU55" s="391">
        <v>102.20124487842564</v>
      </c>
      <c r="LV55" s="40">
        <v>-17.136217201987421</v>
      </c>
      <c r="LW55" s="391">
        <v>148.7070562406424</v>
      </c>
      <c r="LX55" s="40">
        <v>8.7822522033493868</v>
      </c>
      <c r="LY55" s="391">
        <v>100.65634422720082</v>
      </c>
      <c r="LZ55" s="40">
        <v>85.25697085110815</v>
      </c>
      <c r="MA55" s="9"/>
      <c r="MB55" s="6" t="s">
        <v>29</v>
      </c>
      <c r="MC55" s="391">
        <v>131.13335698052185</v>
      </c>
      <c r="MD55" s="40">
        <v>23.165245197094393</v>
      </c>
      <c r="ME55" s="391">
        <v>78.221976912880734</v>
      </c>
      <c r="MF55" s="40">
        <v>41.706631720082356</v>
      </c>
      <c r="MG55" s="391">
        <v>89.106749442996076</v>
      </c>
      <c r="MH55" s="40">
        <v>-0.63974338957969223</v>
      </c>
      <c r="MI55" s="9"/>
      <c r="MJ55" s="6" t="s">
        <v>29</v>
      </c>
      <c r="MK55" s="391">
        <v>73.211862625510591</v>
      </c>
      <c r="ML55" s="40">
        <v>50.133930475660435</v>
      </c>
      <c r="MM55" s="391">
        <v>109.3836996714178</v>
      </c>
      <c r="MN55" s="40">
        <v>48.858665434430918</v>
      </c>
      <c r="MO55" s="391">
        <v>144.52907266227169</v>
      </c>
      <c r="MP55" s="40">
        <v>-8.785434675109002</v>
      </c>
    </row>
    <row r="56" spans="1:354" ht="15" hidden="1" customHeight="1">
      <c r="A56" s="9"/>
      <c r="B56" s="6" t="s">
        <v>30</v>
      </c>
      <c r="C56" s="391">
        <v>83.795646370761389</v>
      </c>
      <c r="D56" s="40">
        <v>-2.9582894950548848</v>
      </c>
      <c r="E56" s="391">
        <v>74.948358947128824</v>
      </c>
      <c r="F56" s="40">
        <v>-8.7301836758499718</v>
      </c>
      <c r="G56" s="391">
        <v>92.161305468311681</v>
      </c>
      <c r="H56" s="40">
        <v>2.0019565884985582</v>
      </c>
      <c r="I56" s="9"/>
      <c r="J56" s="6" t="s">
        <v>30</v>
      </c>
      <c r="K56" s="391">
        <v>98.92818757564072</v>
      </c>
      <c r="L56" s="40">
        <v>-10.887493452121149</v>
      </c>
      <c r="M56" s="391">
        <v>113.6990339432944</v>
      </c>
      <c r="N56" s="40">
        <v>-16.657362285078975</v>
      </c>
      <c r="O56" s="391">
        <v>97.927990145168962</v>
      </c>
      <c r="P56" s="40">
        <v>-13.084368693091619</v>
      </c>
      <c r="Q56" s="9"/>
      <c r="R56" s="6" t="s">
        <v>30</v>
      </c>
      <c r="S56" s="391">
        <v>130.84154623078791</v>
      </c>
      <c r="T56" s="40">
        <v>4.9721596392158887</v>
      </c>
      <c r="U56" s="391">
        <v>138.07947314557597</v>
      </c>
      <c r="V56" s="40">
        <v>12.117221355033919</v>
      </c>
      <c r="W56" s="391">
        <v>136.55867790289722</v>
      </c>
      <c r="X56" s="40">
        <v>-1.1146678101424925</v>
      </c>
      <c r="Y56" s="9"/>
      <c r="Z56" s="6" t="s">
        <v>30</v>
      </c>
      <c r="AA56" s="391">
        <v>156.42099055882838</v>
      </c>
      <c r="AB56" s="40">
        <v>1.9689598153667305</v>
      </c>
      <c r="AC56" s="391">
        <v>131.45107059150141</v>
      </c>
      <c r="AD56" s="40">
        <v>5.5295657207897335</v>
      </c>
      <c r="AE56" s="391">
        <v>141.79756929660257</v>
      </c>
      <c r="AF56" s="40">
        <v>13.559470879287304</v>
      </c>
      <c r="AG56" s="9"/>
      <c r="AH56" s="6" t="s">
        <v>30</v>
      </c>
      <c r="AI56" s="391">
        <v>101.84814111120681</v>
      </c>
      <c r="AJ56" s="40">
        <v>-4.9167199407657733</v>
      </c>
      <c r="AK56" s="391">
        <v>186.0341031190494</v>
      </c>
      <c r="AL56" s="40">
        <v>24.378599581095187</v>
      </c>
      <c r="AM56" s="391">
        <v>95.219844445859607</v>
      </c>
      <c r="AN56" s="40">
        <v>-23.993627159334679</v>
      </c>
      <c r="AO56" s="9"/>
      <c r="AP56" s="6" t="s">
        <v>30</v>
      </c>
      <c r="AQ56" s="391">
        <v>169.3510804684999</v>
      </c>
      <c r="AR56" s="40">
        <v>24.005149000480614</v>
      </c>
      <c r="AS56" s="391">
        <v>123.60359629745172</v>
      </c>
      <c r="AT56" s="40">
        <v>2.8769967487401544</v>
      </c>
      <c r="AU56" s="391">
        <v>132.82478353018459</v>
      </c>
      <c r="AV56" s="40">
        <v>4.7358889952002556</v>
      </c>
      <c r="AW56" s="9"/>
      <c r="AX56" s="6" t="s">
        <v>30</v>
      </c>
      <c r="AY56" s="391">
        <v>124.86035407692884</v>
      </c>
      <c r="AZ56" s="40">
        <v>-12.563017942485715</v>
      </c>
      <c r="BA56" s="391">
        <v>120.86569744667537</v>
      </c>
      <c r="BB56" s="40">
        <v>0.75077363616991022</v>
      </c>
      <c r="BC56" s="391">
        <v>174.62088275479678</v>
      </c>
      <c r="BD56" s="40">
        <v>17.32291160086001</v>
      </c>
      <c r="BE56" s="9"/>
      <c r="BF56" s="6" t="s">
        <v>30</v>
      </c>
      <c r="BG56" s="391">
        <v>145.20022380901273</v>
      </c>
      <c r="BH56" s="40">
        <v>-5.4346143445489332</v>
      </c>
      <c r="BI56" s="391">
        <v>111.23435412967693</v>
      </c>
      <c r="BJ56" s="40">
        <v>-3.1833422319812996</v>
      </c>
      <c r="BK56" s="391">
        <v>175.38021576116702</v>
      </c>
      <c r="BL56" s="40">
        <v>31.728693713296423</v>
      </c>
      <c r="BM56" s="9"/>
      <c r="BN56" s="6" t="s">
        <v>30</v>
      </c>
      <c r="BO56" s="391">
        <v>110.18754462426914</v>
      </c>
      <c r="BP56" s="40">
        <v>-17.790762219100017</v>
      </c>
      <c r="BQ56" s="391">
        <v>64.706548225840365</v>
      </c>
      <c r="BR56" s="40">
        <v>-43.959355787910766</v>
      </c>
      <c r="BS56" s="391">
        <v>137.19009867846637</v>
      </c>
      <c r="BT56" s="40">
        <v>15.072524843311072</v>
      </c>
      <c r="BU56" s="9"/>
      <c r="BV56" s="6" t="s">
        <v>30</v>
      </c>
      <c r="BW56" s="391">
        <v>114.53314270655765</v>
      </c>
      <c r="BX56" s="40">
        <v>6.9832291799387889</v>
      </c>
      <c r="BY56" s="391">
        <v>21.349403818832343</v>
      </c>
      <c r="BZ56" s="40">
        <v>-81.807025238648635</v>
      </c>
      <c r="CA56" s="391">
        <v>118.58691606896271</v>
      </c>
      <c r="CB56" s="40">
        <v>21.809291177345159</v>
      </c>
      <c r="CC56" s="9"/>
      <c r="CD56" s="6" t="s">
        <v>30</v>
      </c>
      <c r="CE56" s="391">
        <v>116.91959827740364</v>
      </c>
      <c r="CF56" s="40">
        <v>24.386333354440808</v>
      </c>
      <c r="CG56" s="391">
        <v>81.182864108452392</v>
      </c>
      <c r="CH56" s="40">
        <v>-16.785034899548933</v>
      </c>
      <c r="CI56" s="391">
        <v>105.56302224408226</v>
      </c>
      <c r="CJ56" s="40">
        <v>-9.4747271547302461</v>
      </c>
      <c r="CK56" s="9"/>
      <c r="CL56" s="6" t="s">
        <v>30</v>
      </c>
      <c r="CM56" s="391">
        <v>81.286082818609756</v>
      </c>
      <c r="CN56" s="40">
        <v>-6.6917246410639279</v>
      </c>
      <c r="CO56" s="391">
        <v>74.195909417167726</v>
      </c>
      <c r="CP56" s="40">
        <v>-19.092342254168969</v>
      </c>
      <c r="CQ56" s="391">
        <v>69.717434926219752</v>
      </c>
      <c r="CR56" s="40">
        <v>-16.21350876692081</v>
      </c>
      <c r="CS56" s="9"/>
      <c r="CT56" s="6" t="s">
        <v>30</v>
      </c>
      <c r="CU56" s="391">
        <v>134.47638237700366</v>
      </c>
      <c r="CV56" s="40">
        <v>13.170676959786974</v>
      </c>
      <c r="CW56" s="391">
        <v>51.932800397442698</v>
      </c>
      <c r="CX56" s="40">
        <v>-31.975366072695067</v>
      </c>
      <c r="CY56" s="391">
        <v>130.58991712628929</v>
      </c>
      <c r="CZ56" s="40">
        <v>-4.556976172415105</v>
      </c>
      <c r="DA56" s="9"/>
      <c r="DB56" s="6" t="s">
        <v>30</v>
      </c>
      <c r="DC56" s="391">
        <v>72.19809555090643</v>
      </c>
      <c r="DD56" s="40">
        <v>-31.998213950612325</v>
      </c>
      <c r="DE56" s="391">
        <v>243.60714185919815</v>
      </c>
      <c r="DF56" s="40">
        <v>12.576662012398046</v>
      </c>
      <c r="DG56" s="391">
        <v>121.33983800628032</v>
      </c>
      <c r="DH56" s="40">
        <v>6.2715995974448759</v>
      </c>
      <c r="DI56" s="9"/>
      <c r="DJ56" s="6" t="s">
        <v>30</v>
      </c>
      <c r="DK56" s="391">
        <v>165.80545110004408</v>
      </c>
      <c r="DL56" s="40">
        <v>26.630290322473527</v>
      </c>
      <c r="DM56" s="391">
        <v>53.500434935352096</v>
      </c>
      <c r="DN56" s="40">
        <v>-24.437645729832013</v>
      </c>
      <c r="DO56" s="391">
        <v>101.03075022691304</v>
      </c>
      <c r="DP56" s="40">
        <v>-9.9970214568156877</v>
      </c>
      <c r="DQ56" s="9"/>
      <c r="DR56" s="6" t="s">
        <v>30</v>
      </c>
      <c r="DS56" s="391">
        <v>133.02726250730677</v>
      </c>
      <c r="DT56" s="40">
        <v>-11.774937165886016</v>
      </c>
      <c r="DU56" s="391">
        <v>111.94795476627588</v>
      </c>
      <c r="DV56" s="40">
        <v>-9.1620200369239058</v>
      </c>
      <c r="DW56" s="391">
        <v>99.485894489437399</v>
      </c>
      <c r="DX56" s="40">
        <v>-27.043306060630897</v>
      </c>
      <c r="DY56" s="9"/>
      <c r="DZ56" s="6" t="s">
        <v>30</v>
      </c>
      <c r="EA56" s="391">
        <v>115.51111645883202</v>
      </c>
      <c r="EB56" s="40">
        <v>18.108904900848216</v>
      </c>
      <c r="EC56" s="391">
        <v>111.92032000168075</v>
      </c>
      <c r="ED56" s="40">
        <v>4.3678583936070225</v>
      </c>
      <c r="EE56" s="391">
        <v>121.67948180350781</v>
      </c>
      <c r="EF56" s="40">
        <v>4.0627210468507258</v>
      </c>
      <c r="EG56" s="9"/>
      <c r="EH56" s="6" t="s">
        <v>30</v>
      </c>
      <c r="EI56" s="391">
        <v>137.86747074337879</v>
      </c>
      <c r="EJ56" s="40">
        <v>5.7461761060019398</v>
      </c>
      <c r="EK56" s="391">
        <v>138.87904443602818</v>
      </c>
      <c r="EL56" s="40">
        <v>19.994366618715858</v>
      </c>
      <c r="EM56" s="391">
        <v>110.4384016949338</v>
      </c>
      <c r="EN56" s="40">
        <v>15.012825259203595</v>
      </c>
      <c r="EO56" s="9"/>
      <c r="EP56" s="6" t="s">
        <v>30</v>
      </c>
      <c r="EQ56" s="391">
        <v>76.191590077526868</v>
      </c>
      <c r="ER56" s="40">
        <v>-24.536031980868188</v>
      </c>
      <c r="ES56" s="391">
        <v>153.19685951934432</v>
      </c>
      <c r="ET56" s="40">
        <v>44.471741266781493</v>
      </c>
      <c r="EU56" s="391">
        <v>96.427326918281551</v>
      </c>
      <c r="EV56" s="40">
        <v>-23.962694545368691</v>
      </c>
      <c r="EW56" s="9"/>
      <c r="EX56" s="6" t="s">
        <v>30</v>
      </c>
      <c r="EY56" s="391">
        <v>96.044620228910887</v>
      </c>
      <c r="EZ56" s="40">
        <v>-5.1294446082453788</v>
      </c>
      <c r="FA56" s="391">
        <v>103.68108079827117</v>
      </c>
      <c r="FB56" s="40">
        <v>-0.26081363413655367</v>
      </c>
      <c r="FC56" s="391">
        <v>228.21002834831029</v>
      </c>
      <c r="FD56" s="40">
        <v>58.192523204054027</v>
      </c>
      <c r="FE56" s="9"/>
      <c r="FF56" s="6" t="s">
        <v>30</v>
      </c>
      <c r="FG56" s="391">
        <v>124.37203572778701</v>
      </c>
      <c r="FH56" s="40">
        <v>-1.3076057641769978</v>
      </c>
      <c r="FI56" s="391">
        <v>183.15400651068776</v>
      </c>
      <c r="FJ56" s="40">
        <v>14.544450913736796</v>
      </c>
      <c r="FK56" s="391">
        <v>106.15915160404802</v>
      </c>
      <c r="FL56" s="40">
        <v>21.939847635573443</v>
      </c>
      <c r="FM56" s="9"/>
      <c r="FN56" s="6" t="s">
        <v>30</v>
      </c>
      <c r="FO56" s="391">
        <v>111.50691260162512</v>
      </c>
      <c r="FP56" s="40">
        <v>-32.138231296920623</v>
      </c>
      <c r="FQ56" s="391">
        <v>292.78656503098841</v>
      </c>
      <c r="FR56" s="40">
        <v>9.4580605487170288</v>
      </c>
      <c r="FS56" s="391">
        <v>135.1497690589307</v>
      </c>
      <c r="FT56" s="40">
        <v>7.1032014252721041</v>
      </c>
      <c r="FU56" s="9"/>
      <c r="FV56" s="6" t="s">
        <v>30</v>
      </c>
      <c r="FW56" s="391">
        <v>129.60910553735766</v>
      </c>
      <c r="FX56" s="40">
        <v>-16.281710440486435</v>
      </c>
      <c r="FY56" s="391">
        <v>152.82280708061907</v>
      </c>
      <c r="FZ56" s="40">
        <v>27.838567090055875</v>
      </c>
      <c r="GA56" s="391">
        <v>101.77499692542801</v>
      </c>
      <c r="GB56" s="40">
        <v>-16.422702083023594</v>
      </c>
      <c r="GC56" s="9"/>
      <c r="GD56" s="6" t="s">
        <v>30</v>
      </c>
      <c r="GE56" s="391">
        <v>156.57287142910573</v>
      </c>
      <c r="GF56" s="40">
        <v>8.8483531346457767</v>
      </c>
      <c r="GG56" s="391">
        <v>130.01840403447656</v>
      </c>
      <c r="GH56" s="40">
        <v>34.682082992184462</v>
      </c>
      <c r="GI56" s="391">
        <v>94.258919614158756</v>
      </c>
      <c r="GJ56" s="40">
        <v>-8.0940421155880671</v>
      </c>
      <c r="GK56" s="9"/>
      <c r="GL56" s="6" t="s">
        <v>30</v>
      </c>
      <c r="GM56" s="391">
        <v>134.87365288856856</v>
      </c>
      <c r="GN56" s="40">
        <v>6.7037062868058968</v>
      </c>
      <c r="GO56" s="391">
        <v>122.54294072951018</v>
      </c>
      <c r="GP56" s="40">
        <v>-11.126758904996649</v>
      </c>
      <c r="GQ56" s="391">
        <v>89.608116190640203</v>
      </c>
      <c r="GR56" s="40">
        <v>-36.036242934328499</v>
      </c>
      <c r="GS56" s="9"/>
      <c r="GT56" s="6" t="s">
        <v>30</v>
      </c>
      <c r="GU56" s="391">
        <v>64.821569761663639</v>
      </c>
      <c r="GV56" s="40">
        <v>-46.089925308135705</v>
      </c>
      <c r="GW56" s="391">
        <v>95.790129876503102</v>
      </c>
      <c r="GX56" s="40">
        <v>-9.9396521633110524E-3</v>
      </c>
      <c r="GY56" s="391">
        <v>80.88011407927111</v>
      </c>
      <c r="GZ56" s="40">
        <v>-33.60901592964629</v>
      </c>
      <c r="HA56" s="9"/>
      <c r="HB56" s="6" t="s">
        <v>30</v>
      </c>
      <c r="HC56" s="391">
        <v>88.651433160843794</v>
      </c>
      <c r="HD56" s="40">
        <v>-8.6432934256919935</v>
      </c>
      <c r="HE56" s="391">
        <v>133.59061714598445</v>
      </c>
      <c r="HF56" s="40">
        <v>16.266091463986825</v>
      </c>
      <c r="HG56" s="391">
        <v>65.866724446849616</v>
      </c>
      <c r="HH56" s="40">
        <v>-26.55920407393161</v>
      </c>
      <c r="HI56" s="9"/>
      <c r="HJ56" s="6" t="s">
        <v>30</v>
      </c>
      <c r="HK56" s="391">
        <v>76.630832826484792</v>
      </c>
      <c r="HL56" s="40">
        <v>-20.002059995698303</v>
      </c>
      <c r="HM56" s="391">
        <v>67.261970624363343</v>
      </c>
      <c r="HN56" s="40">
        <v>-34.227513908368351</v>
      </c>
      <c r="HO56" s="391">
        <v>88.268473956235042</v>
      </c>
      <c r="HP56" s="40">
        <v>-8.8173052512612315</v>
      </c>
      <c r="HQ56" s="9"/>
      <c r="HR56" s="6" t="s">
        <v>30</v>
      </c>
      <c r="HS56" s="391">
        <v>97.305624759837727</v>
      </c>
      <c r="HT56" s="40">
        <v>-10.401621729171382</v>
      </c>
      <c r="HU56" s="391">
        <v>132.08805904432825</v>
      </c>
      <c r="HV56" s="40">
        <v>-8.6776100387678099</v>
      </c>
      <c r="HW56" s="391">
        <v>68.665787984927093</v>
      </c>
      <c r="HX56" s="40">
        <v>-37.616524853702472</v>
      </c>
      <c r="HY56" s="9"/>
      <c r="HZ56" s="6" t="s">
        <v>30</v>
      </c>
      <c r="IA56" s="391">
        <v>88.830354321259847</v>
      </c>
      <c r="IB56" s="40">
        <v>-20.667488813111973</v>
      </c>
      <c r="IC56" s="391">
        <v>101.97252161887336</v>
      </c>
      <c r="ID56" s="40">
        <v>-14.630099296693515</v>
      </c>
      <c r="IE56" s="391">
        <v>97.259617460439543</v>
      </c>
      <c r="IF56" s="40">
        <v>-27.912916709332009</v>
      </c>
      <c r="IG56" s="9"/>
      <c r="IH56" s="6" t="s">
        <v>30</v>
      </c>
      <c r="II56" s="391">
        <v>105.95828681375865</v>
      </c>
      <c r="IJ56" s="40">
        <v>-21.024228380427985</v>
      </c>
      <c r="IK56" s="391">
        <v>88.079282560053628</v>
      </c>
      <c r="IL56" s="40">
        <v>-24.042617932832073</v>
      </c>
      <c r="IM56" s="391">
        <v>72.278312453246869</v>
      </c>
      <c r="IN56" s="40">
        <v>-13.599472956792226</v>
      </c>
      <c r="IO56" s="391">
        <v>113.94052172948784</v>
      </c>
      <c r="IP56" s="40">
        <v>-11.142374466858357</v>
      </c>
      <c r="IQ56" s="9"/>
      <c r="IR56" s="6" t="s">
        <v>30</v>
      </c>
      <c r="IS56" s="391">
        <v>84.2735511128149</v>
      </c>
      <c r="IT56" s="40">
        <v>-4.1542446130614223</v>
      </c>
      <c r="IU56" s="391">
        <v>87.313106342708622</v>
      </c>
      <c r="IV56" s="40">
        <v>-12.980551263878397</v>
      </c>
      <c r="IW56" s="391">
        <v>108.95653730509468</v>
      </c>
      <c r="IX56" s="40">
        <v>19.681361963705228</v>
      </c>
      <c r="IY56" s="9"/>
      <c r="IZ56" s="6" t="s">
        <v>30</v>
      </c>
      <c r="JA56" s="391">
        <v>109.45896564552579</v>
      </c>
      <c r="JB56" s="40">
        <v>-4.6256718716889935</v>
      </c>
      <c r="JC56" s="391">
        <v>158.62608099109255</v>
      </c>
      <c r="JD56" s="40">
        <v>11.560363341962358</v>
      </c>
      <c r="JE56" s="391">
        <v>163.57337392505971</v>
      </c>
      <c r="JF56" s="40">
        <v>-12.170820401048204</v>
      </c>
      <c r="JG56" s="9"/>
      <c r="JH56" s="6" t="s">
        <v>30</v>
      </c>
      <c r="JI56" s="391">
        <v>181.10861726939467</v>
      </c>
      <c r="JJ56" s="40">
        <v>-6.1331641523487974</v>
      </c>
      <c r="JK56" s="391">
        <v>197.60269493410513</v>
      </c>
      <c r="JL56" s="40">
        <v>18.337935768535772</v>
      </c>
      <c r="JM56" s="391">
        <v>116.11423175415244</v>
      </c>
      <c r="JN56" s="40">
        <v>-19.552578668634538</v>
      </c>
      <c r="JO56" s="9"/>
      <c r="JP56" s="6" t="s">
        <v>30</v>
      </c>
      <c r="JQ56" s="391">
        <v>103.0715693071832</v>
      </c>
      <c r="JR56" s="40">
        <v>-13.717106588392198</v>
      </c>
      <c r="JS56" s="391">
        <v>123.9108640154695</v>
      </c>
      <c r="JT56" s="40">
        <v>-3.227422672285357</v>
      </c>
      <c r="JU56" s="391">
        <v>126.27571662869964</v>
      </c>
      <c r="JV56" s="40">
        <v>8.3184271875278881</v>
      </c>
      <c r="JW56" s="9"/>
      <c r="JX56" s="6" t="s">
        <v>30</v>
      </c>
      <c r="JY56" s="391">
        <v>96.492259350206197</v>
      </c>
      <c r="JZ56" s="40">
        <v>-18.427698475128537</v>
      </c>
      <c r="KA56" s="391">
        <v>177.3145517262997</v>
      </c>
      <c r="KB56" s="40">
        <v>21.605205208125426</v>
      </c>
      <c r="KC56" s="391">
        <v>144.67208838178121</v>
      </c>
      <c r="KD56" s="40">
        <v>8.8666942498825279</v>
      </c>
      <c r="KE56" s="9"/>
      <c r="KF56" s="6" t="s">
        <v>30</v>
      </c>
      <c r="KG56" s="391">
        <v>98.241111222894517</v>
      </c>
      <c r="KH56" s="40">
        <v>-25.12452129316398</v>
      </c>
      <c r="KI56" s="391">
        <v>132.30203557305916</v>
      </c>
      <c r="KJ56" s="40">
        <v>-2.0911054588426765</v>
      </c>
      <c r="KK56" s="391">
        <v>126.62434070956988</v>
      </c>
      <c r="KL56" s="40">
        <v>20.454714020945858</v>
      </c>
      <c r="KM56" s="9"/>
      <c r="KN56" s="6" t="s">
        <v>30</v>
      </c>
      <c r="KO56" s="391">
        <v>67.197170707042503</v>
      </c>
      <c r="KP56" s="40">
        <v>6.1518598448221411</v>
      </c>
      <c r="KQ56" s="391">
        <v>148.27832655184741</v>
      </c>
      <c r="KR56" s="40">
        <v>2.3976491266129045</v>
      </c>
      <c r="KS56" s="391">
        <v>101.4903466763476</v>
      </c>
      <c r="KT56" s="40">
        <v>7.7938532182046458</v>
      </c>
      <c r="KU56" s="9"/>
      <c r="KV56" s="6" t="s">
        <v>30</v>
      </c>
      <c r="KW56" s="391">
        <v>121.58612350807255</v>
      </c>
      <c r="KX56" s="40">
        <v>33.045390873951987</v>
      </c>
      <c r="KY56" s="391">
        <v>151.62377770187007</v>
      </c>
      <c r="KZ56" s="40">
        <v>15.488271098116925</v>
      </c>
      <c r="LA56" s="391">
        <v>150.87900613792999</v>
      </c>
      <c r="LB56" s="40">
        <v>-3.3766057457560663</v>
      </c>
      <c r="LC56" s="9"/>
      <c r="LD56" s="6" t="s">
        <v>30</v>
      </c>
      <c r="LE56" s="391">
        <v>137.59482226342413</v>
      </c>
      <c r="LF56" s="40">
        <v>5.1318801060861858</v>
      </c>
      <c r="LG56" s="391">
        <v>122.58566746463772</v>
      </c>
      <c r="LH56" s="40">
        <v>30.180310820114215</v>
      </c>
      <c r="LI56" s="391">
        <v>58.188071274028765</v>
      </c>
      <c r="LJ56" s="40">
        <v>-17.177954205197551</v>
      </c>
      <c r="LK56" s="9"/>
      <c r="LL56" s="6" t="s">
        <v>30</v>
      </c>
      <c r="LM56" s="391">
        <v>172.02109331175757</v>
      </c>
      <c r="LN56" s="40">
        <v>62.390694606269591</v>
      </c>
      <c r="LO56" s="391">
        <v>100.08599994892865</v>
      </c>
      <c r="LP56" s="40">
        <v>-25.16813861716976</v>
      </c>
      <c r="LQ56" s="391">
        <v>163.71537464405586</v>
      </c>
      <c r="LR56" s="40">
        <v>15.621237594869726</v>
      </c>
      <c r="LS56" s="9"/>
      <c r="LT56" s="6" t="s">
        <v>30</v>
      </c>
      <c r="LU56" s="391">
        <v>116.40922788798423</v>
      </c>
      <c r="LV56" s="40">
        <v>-10.453044422969739</v>
      </c>
      <c r="LW56" s="391">
        <v>137.22260655493605</v>
      </c>
      <c r="LX56" s="40">
        <v>25.449860015573094</v>
      </c>
      <c r="LY56" s="391">
        <v>39.107638745257383</v>
      </c>
      <c r="LZ56" s="40">
        <v>-67.015079061310857</v>
      </c>
      <c r="MA56" s="9"/>
      <c r="MB56" s="6" t="s">
        <v>30</v>
      </c>
      <c r="MC56" s="391">
        <v>115.71571393685529</v>
      </c>
      <c r="MD56" s="40">
        <v>-16.952251789066167</v>
      </c>
      <c r="ME56" s="391">
        <v>104.92550532146629</v>
      </c>
      <c r="MF56" s="40">
        <v>-7.9076476676768834</v>
      </c>
      <c r="MG56" s="391">
        <v>86.156902280878214</v>
      </c>
      <c r="MH56" s="40">
        <v>-2.0455151528463063</v>
      </c>
      <c r="MI56" s="9"/>
      <c r="MJ56" s="6" t="s">
        <v>30</v>
      </c>
      <c r="MK56" s="391">
        <v>59.768996113401109</v>
      </c>
      <c r="ML56" s="40">
        <v>-38.524341868060276</v>
      </c>
      <c r="MM56" s="391">
        <v>90.308951385956902</v>
      </c>
      <c r="MN56" s="40">
        <v>-31.820807700593591</v>
      </c>
      <c r="MO56" s="391">
        <v>133.79856208054798</v>
      </c>
      <c r="MP56" s="40">
        <v>-28.753736521617114</v>
      </c>
    </row>
    <row r="57" spans="1:354" ht="15" hidden="1" customHeight="1">
      <c r="A57" s="9"/>
      <c r="B57" s="6" t="s">
        <v>31</v>
      </c>
      <c r="C57" s="391">
        <v>91.430118066078364</v>
      </c>
      <c r="D57" s="40">
        <v>-1.1079075055878036</v>
      </c>
      <c r="E57" s="391">
        <v>77.859360344385905</v>
      </c>
      <c r="F57" s="40">
        <v>-7.0775507527776114</v>
      </c>
      <c r="G57" s="391">
        <v>104.2621113493388</v>
      </c>
      <c r="H57" s="40">
        <v>3.591308303049118</v>
      </c>
      <c r="I57" s="9"/>
      <c r="J57" s="6" t="s">
        <v>31</v>
      </c>
      <c r="K57" s="391">
        <v>96.397049828111037</v>
      </c>
      <c r="L57" s="40">
        <v>5.7419296977626431</v>
      </c>
      <c r="M57" s="391">
        <v>114.80659587212807</v>
      </c>
      <c r="N57" s="40">
        <v>13.947254888015891</v>
      </c>
      <c r="O57" s="391">
        <v>95.390476592140388</v>
      </c>
      <c r="P57" s="40">
        <v>2.7925534433034045</v>
      </c>
      <c r="Q57" s="9"/>
      <c r="R57" s="6" t="s">
        <v>31</v>
      </c>
      <c r="S57" s="391">
        <v>138.58125434887944</v>
      </c>
      <c r="T57" s="40">
        <v>3.3479070135972364</v>
      </c>
      <c r="U57" s="391">
        <v>153.63807715651433</v>
      </c>
      <c r="V57" s="40">
        <v>14.393918986808686</v>
      </c>
      <c r="W57" s="391">
        <v>150.49751010056755</v>
      </c>
      <c r="X57" s="40">
        <v>5.5019514399106129E-2</v>
      </c>
      <c r="Y57" s="9"/>
      <c r="Z57" s="6" t="s">
        <v>31</v>
      </c>
      <c r="AA57" s="391">
        <v>133.57318735892693</v>
      </c>
      <c r="AB57" s="40">
        <v>7.9114234949828415</v>
      </c>
      <c r="AC57" s="391">
        <v>147.2293677270425</v>
      </c>
      <c r="AD57" s="40">
        <v>9.2214713910302919</v>
      </c>
      <c r="AE57" s="391">
        <v>145.10476050043209</v>
      </c>
      <c r="AF57" s="40">
        <v>18.611506447058758</v>
      </c>
      <c r="AG57" s="9"/>
      <c r="AH57" s="6" t="s">
        <v>31</v>
      </c>
      <c r="AI57" s="391">
        <v>118.52213445420624</v>
      </c>
      <c r="AJ57" s="40">
        <v>11.867391569234826</v>
      </c>
      <c r="AK57" s="391">
        <v>152.53728067017258</v>
      </c>
      <c r="AL57" s="40">
        <v>12.93204536401926</v>
      </c>
      <c r="AM57" s="391">
        <v>103.14648415433106</v>
      </c>
      <c r="AN57" s="40">
        <v>-4.8843984409043202</v>
      </c>
      <c r="AO57" s="9"/>
      <c r="AP57" s="6" t="s">
        <v>31</v>
      </c>
      <c r="AQ57" s="391">
        <v>136.4862642727945</v>
      </c>
      <c r="AR57" s="40">
        <v>32.832996197153761</v>
      </c>
      <c r="AS57" s="391">
        <v>134.64381166390888</v>
      </c>
      <c r="AT57" s="40">
        <v>13.196611438730741</v>
      </c>
      <c r="AU57" s="391">
        <v>144.62426658061054</v>
      </c>
      <c r="AV57" s="40">
        <v>10.686211650509534</v>
      </c>
      <c r="AW57" s="9"/>
      <c r="AX57" s="6" t="s">
        <v>31</v>
      </c>
      <c r="AY57" s="391">
        <v>139.60500380567905</v>
      </c>
      <c r="AZ57" s="40">
        <v>-0.59473810399181559</v>
      </c>
      <c r="BA57" s="391">
        <v>110.31590482789041</v>
      </c>
      <c r="BB57" s="40">
        <v>-11.473324793666478</v>
      </c>
      <c r="BC57" s="391">
        <v>161.42129602944055</v>
      </c>
      <c r="BD57" s="40">
        <v>22.602944514815576</v>
      </c>
      <c r="BE57" s="9"/>
      <c r="BF57" s="6" t="s">
        <v>31</v>
      </c>
      <c r="BG57" s="391">
        <v>137.83089075619341</v>
      </c>
      <c r="BH57" s="40">
        <v>21.809891048137558</v>
      </c>
      <c r="BI57" s="391">
        <v>129.42236979847149</v>
      </c>
      <c r="BJ57" s="40">
        <v>1.6608020859569876</v>
      </c>
      <c r="BK57" s="391">
        <v>180.20414759684363</v>
      </c>
      <c r="BL57" s="40">
        <v>28.910748416382006</v>
      </c>
      <c r="BM57" s="9"/>
      <c r="BN57" s="6" t="s">
        <v>31</v>
      </c>
      <c r="BO57" s="391">
        <v>125.51394312877376</v>
      </c>
      <c r="BP57" s="40">
        <v>2.3330175007784959</v>
      </c>
      <c r="BQ57" s="391">
        <v>163.63759431571779</v>
      </c>
      <c r="BR57" s="40">
        <v>19.600859258256918</v>
      </c>
      <c r="BS57" s="391">
        <v>124.68913997058694</v>
      </c>
      <c r="BT57" s="40">
        <v>8.4033489353088555</v>
      </c>
      <c r="BU57" s="9"/>
      <c r="BV57" s="6" t="s">
        <v>31</v>
      </c>
      <c r="BW57" s="391">
        <v>127.24417562707409</v>
      </c>
      <c r="BX57" s="40">
        <v>3.3211102201316152</v>
      </c>
      <c r="BY57" s="391">
        <v>121.07740029396099</v>
      </c>
      <c r="BZ57" s="40">
        <v>6.446691237471498</v>
      </c>
      <c r="CA57" s="391">
        <v>119.59703759694698</v>
      </c>
      <c r="CB57" s="40">
        <v>23.094572133035584</v>
      </c>
      <c r="CC57" s="9"/>
      <c r="CD57" s="6" t="s">
        <v>31</v>
      </c>
      <c r="CE57" s="391">
        <v>137.17694493532224</v>
      </c>
      <c r="CF57" s="40">
        <v>11.133625867661308</v>
      </c>
      <c r="CG57" s="391">
        <v>77.630159625957631</v>
      </c>
      <c r="CH57" s="40">
        <v>-14.824596563233612</v>
      </c>
      <c r="CI57" s="391">
        <v>156.0678235266133</v>
      </c>
      <c r="CJ57" s="40">
        <v>2.1565246966987957</v>
      </c>
      <c r="CK57" s="9"/>
      <c r="CL57" s="6" t="s">
        <v>31</v>
      </c>
      <c r="CM57" s="391">
        <v>159.95686740147698</v>
      </c>
      <c r="CN57" s="40">
        <v>10.176205514621415</v>
      </c>
      <c r="CO57" s="391">
        <v>88.19198443882361</v>
      </c>
      <c r="CP57" s="40">
        <v>-3.526690112537068</v>
      </c>
      <c r="CQ57" s="391">
        <v>96.047315652017573</v>
      </c>
      <c r="CR57" s="40">
        <v>6.6606783204643989</v>
      </c>
      <c r="CS57" s="9"/>
      <c r="CT57" s="6" t="s">
        <v>31</v>
      </c>
      <c r="CU57" s="391">
        <v>144.94767755168587</v>
      </c>
      <c r="CV57" s="40">
        <v>18.497634842422457</v>
      </c>
      <c r="CW57" s="391">
        <v>92.889712369834271</v>
      </c>
      <c r="CX57" s="40">
        <v>0.2907729716494174</v>
      </c>
      <c r="CY57" s="391">
        <v>190.06258188342176</v>
      </c>
      <c r="CZ57" s="40">
        <v>20.946762479653145</v>
      </c>
      <c r="DA57" s="9"/>
      <c r="DB57" s="6" t="s">
        <v>31</v>
      </c>
      <c r="DC57" s="391">
        <v>94.178025392917618</v>
      </c>
      <c r="DD57" s="40">
        <v>-14.987000296860003</v>
      </c>
      <c r="DE57" s="391">
        <v>306.2939549024357</v>
      </c>
      <c r="DF57" s="40">
        <v>3.3963710507773897</v>
      </c>
      <c r="DG57" s="391">
        <v>119.32196309565148</v>
      </c>
      <c r="DH57" s="40">
        <v>15.683534319753704</v>
      </c>
      <c r="DI57" s="9"/>
      <c r="DJ57" s="6" t="s">
        <v>31</v>
      </c>
      <c r="DK57" s="391">
        <v>190.77443356791824</v>
      </c>
      <c r="DL57" s="40">
        <v>36.548336801142966</v>
      </c>
      <c r="DM57" s="391">
        <v>61.33787686454599</v>
      </c>
      <c r="DN57" s="40">
        <v>-27.404766925416396</v>
      </c>
      <c r="DO57" s="391">
        <v>116.21786206116978</v>
      </c>
      <c r="DP57" s="40">
        <v>-5.9660479944273419</v>
      </c>
      <c r="DQ57" s="9"/>
      <c r="DR57" s="6" t="s">
        <v>31</v>
      </c>
      <c r="DS57" s="391">
        <v>154.30273467548599</v>
      </c>
      <c r="DT57" s="40">
        <v>1.7560346255600621</v>
      </c>
      <c r="DU57" s="391">
        <v>130.20262763949944</v>
      </c>
      <c r="DV57" s="40">
        <v>4.9587576478274258</v>
      </c>
      <c r="DW57" s="391">
        <v>132.2228354926709</v>
      </c>
      <c r="DX57" s="40">
        <v>-9.0544378425848322</v>
      </c>
      <c r="DY57" s="9"/>
      <c r="DZ57" s="6" t="s">
        <v>31</v>
      </c>
      <c r="EA57" s="391">
        <v>116.11530269884423</v>
      </c>
      <c r="EB57" s="40">
        <v>8.3687190961873767</v>
      </c>
      <c r="EC57" s="391">
        <v>142.02018310185758</v>
      </c>
      <c r="ED57" s="40">
        <v>17.796092729379453</v>
      </c>
      <c r="EE57" s="391">
        <v>125.85833913663866</v>
      </c>
      <c r="EF57" s="40">
        <v>9.9057696601920924</v>
      </c>
      <c r="EG57" s="9"/>
      <c r="EH57" s="6" t="s">
        <v>31</v>
      </c>
      <c r="EI57" s="391">
        <v>139.44552617566825</v>
      </c>
      <c r="EJ57" s="40">
        <v>4.6494974832271367</v>
      </c>
      <c r="EK57" s="391">
        <v>129.34183570425392</v>
      </c>
      <c r="EL57" s="40">
        <v>4.9868774381488947</v>
      </c>
      <c r="EM57" s="391">
        <v>110.42455495636914</v>
      </c>
      <c r="EN57" s="40">
        <v>12.742090295923262</v>
      </c>
      <c r="EO57" s="9"/>
      <c r="EP57" s="6" t="s">
        <v>31</v>
      </c>
      <c r="EQ57" s="391">
        <v>81.436762516790651</v>
      </c>
      <c r="ER57" s="40">
        <v>-24.929466023577334</v>
      </c>
      <c r="ES57" s="391">
        <v>148.48411264034317</v>
      </c>
      <c r="ET57" s="40">
        <v>27.502320376144823</v>
      </c>
      <c r="EU57" s="391">
        <v>83.030567852531533</v>
      </c>
      <c r="EV57" s="40">
        <v>-9.9407048184892091</v>
      </c>
      <c r="EW57" s="9"/>
      <c r="EX57" s="6" t="s">
        <v>31</v>
      </c>
      <c r="EY57" s="391">
        <v>103.37740461298682</v>
      </c>
      <c r="EZ57" s="40">
        <v>13.706513827861528</v>
      </c>
      <c r="FA57" s="391">
        <v>103.59871104005136</v>
      </c>
      <c r="FB57" s="40">
        <v>20.594103465133443</v>
      </c>
      <c r="FC57" s="391">
        <v>213.09841523041703</v>
      </c>
      <c r="FD57" s="40">
        <v>26.962326373889269</v>
      </c>
      <c r="FE57" s="9"/>
      <c r="FF57" s="6" t="s">
        <v>31</v>
      </c>
      <c r="FG57" s="391">
        <v>123.1290344622584</v>
      </c>
      <c r="FH57" s="40">
        <v>-3.148885533521053</v>
      </c>
      <c r="FI57" s="391">
        <v>174.12832771774447</v>
      </c>
      <c r="FJ57" s="40">
        <v>22.177755620782278</v>
      </c>
      <c r="FK57" s="391">
        <v>127.33977581363014</v>
      </c>
      <c r="FL57" s="40">
        <v>-0.50197811471522868</v>
      </c>
      <c r="FM57" s="9"/>
      <c r="FN57" s="6" t="s">
        <v>31</v>
      </c>
      <c r="FO57" s="391">
        <v>128.18302817826867</v>
      </c>
      <c r="FP57" s="40">
        <v>-6.9443807719368493</v>
      </c>
      <c r="FQ57" s="391">
        <v>238.85444752648388</v>
      </c>
      <c r="FR57" s="40">
        <v>-14.327517254285809</v>
      </c>
      <c r="FS57" s="391">
        <v>137.18846438437663</v>
      </c>
      <c r="FT57" s="40">
        <v>3.6811398716142492</v>
      </c>
      <c r="FU57" s="9"/>
      <c r="FV57" s="6" t="s">
        <v>31</v>
      </c>
      <c r="FW57" s="391">
        <v>130.67421799190791</v>
      </c>
      <c r="FX57" s="40">
        <v>-4.1289786823307395</v>
      </c>
      <c r="FY57" s="391">
        <v>157.95330446455407</v>
      </c>
      <c r="FZ57" s="40">
        <v>15.23987413441084</v>
      </c>
      <c r="GA57" s="391">
        <v>120.6555494237554</v>
      </c>
      <c r="GB57" s="40">
        <v>3.9553114070205737</v>
      </c>
      <c r="GC57" s="9"/>
      <c r="GD57" s="6" t="s">
        <v>31</v>
      </c>
      <c r="GE57" s="391">
        <v>144.02065513447849</v>
      </c>
      <c r="GF57" s="40">
        <v>14.191552770290627</v>
      </c>
      <c r="GG57" s="391">
        <v>125.76109628487281</v>
      </c>
      <c r="GH57" s="40">
        <v>15.49569226101994</v>
      </c>
      <c r="GI57" s="391">
        <v>88.312135622669985</v>
      </c>
      <c r="GJ57" s="40">
        <v>-4.4473051844622518</v>
      </c>
      <c r="GK57" s="9"/>
      <c r="GL57" s="6" t="s">
        <v>31</v>
      </c>
      <c r="GM57" s="391">
        <v>142.46263138823682</v>
      </c>
      <c r="GN57" s="40">
        <v>2.0377993173075595</v>
      </c>
      <c r="GO57" s="391">
        <v>130.07289737168765</v>
      </c>
      <c r="GP57" s="40">
        <v>-13.522810831904806</v>
      </c>
      <c r="GQ57" s="391">
        <v>124.4751494067246</v>
      </c>
      <c r="GR57" s="40">
        <v>-0.81017012227478347</v>
      </c>
      <c r="GS57" s="9"/>
      <c r="GT57" s="6" t="s">
        <v>31</v>
      </c>
      <c r="GU57" s="391">
        <v>107.50495436089695</v>
      </c>
      <c r="GV57" s="40">
        <v>11.371408957921858</v>
      </c>
      <c r="GW57" s="391">
        <v>96.031657359898304</v>
      </c>
      <c r="GX57" s="40">
        <v>8.5450692778432682</v>
      </c>
      <c r="GY57" s="391">
        <v>162.12637192918794</v>
      </c>
      <c r="GZ57" s="40">
        <v>2.7980842953072766</v>
      </c>
      <c r="HA57" s="9"/>
      <c r="HB57" s="6" t="s">
        <v>31</v>
      </c>
      <c r="HC57" s="391">
        <v>97.715717544862414</v>
      </c>
      <c r="HD57" s="40">
        <v>-8.117539866428686</v>
      </c>
      <c r="HE57" s="391">
        <v>168.1410448336421</v>
      </c>
      <c r="HF57" s="40">
        <v>24.890436359220928</v>
      </c>
      <c r="HG57" s="391">
        <v>83.905925608142169</v>
      </c>
      <c r="HH57" s="40">
        <v>-8.3549006662182848</v>
      </c>
      <c r="HI57" s="9"/>
      <c r="HJ57" s="6" t="s">
        <v>31</v>
      </c>
      <c r="HK57" s="391">
        <v>80.019758552556496</v>
      </c>
      <c r="HL57" s="40">
        <v>-20.637227465240315</v>
      </c>
      <c r="HM57" s="391">
        <v>113.86107827705335</v>
      </c>
      <c r="HN57" s="40">
        <v>-5.5891722961025465</v>
      </c>
      <c r="HO57" s="391">
        <v>89.311725083712417</v>
      </c>
      <c r="HP57" s="40">
        <v>-10.957363515435318</v>
      </c>
      <c r="HQ57" s="9"/>
      <c r="HR57" s="6" t="s">
        <v>31</v>
      </c>
      <c r="HS57" s="391">
        <v>117.04018984044774</v>
      </c>
      <c r="HT57" s="40">
        <v>5.42987951970089</v>
      </c>
      <c r="HU57" s="391">
        <v>142.77751778982321</v>
      </c>
      <c r="HV57" s="40">
        <v>16.14249547898612</v>
      </c>
      <c r="HW57" s="391">
        <v>91.970663834760032</v>
      </c>
      <c r="HX57" s="40">
        <v>-6.4344351772580097</v>
      </c>
      <c r="HY57" s="9"/>
      <c r="HZ57" s="6" t="s">
        <v>31</v>
      </c>
      <c r="IA57" s="391">
        <v>109.32637735589259</v>
      </c>
      <c r="IB57" s="40">
        <v>-6.7736252293891255</v>
      </c>
      <c r="IC57" s="391">
        <v>128.43448398853945</v>
      </c>
      <c r="ID57" s="40">
        <v>0.70678226338236527</v>
      </c>
      <c r="IE57" s="391">
        <v>114.7744656061804</v>
      </c>
      <c r="IF57" s="40">
        <v>4.9799884477313583</v>
      </c>
      <c r="IG57" s="9"/>
      <c r="IH57" s="6" t="s">
        <v>31</v>
      </c>
      <c r="II57" s="391">
        <v>135.2390138614779</v>
      </c>
      <c r="IJ57" s="40">
        <v>11.068849208975507</v>
      </c>
      <c r="IK57" s="391">
        <v>140.16758610168927</v>
      </c>
      <c r="IL57" s="40">
        <v>9.6859946066287534</v>
      </c>
      <c r="IM57" s="391">
        <v>102.83272666289265</v>
      </c>
      <c r="IN57" s="40">
        <v>8.5650875678422267</v>
      </c>
      <c r="IO57" s="391">
        <v>168.08997113428882</v>
      </c>
      <c r="IP57" s="40">
        <v>35.610977877525016</v>
      </c>
      <c r="IQ57" s="9"/>
      <c r="IR57" s="6" t="s">
        <v>31</v>
      </c>
      <c r="IS57" s="391">
        <v>99.215038838365004</v>
      </c>
      <c r="IT57" s="40">
        <v>-0.32910534057160135</v>
      </c>
      <c r="IU57" s="391">
        <v>93.15783871872793</v>
      </c>
      <c r="IV57" s="40">
        <v>0.59241103546858653</v>
      </c>
      <c r="IW57" s="391">
        <v>110.19315950706675</v>
      </c>
      <c r="IX57" s="40">
        <v>11.572282763096098</v>
      </c>
      <c r="IY57" s="9"/>
      <c r="IZ57" s="6" t="s">
        <v>31</v>
      </c>
      <c r="JA57" s="391">
        <v>129.77058276784007</v>
      </c>
      <c r="JB57" s="40">
        <v>5.927249211395619</v>
      </c>
      <c r="JC57" s="391">
        <v>178.04104189925468</v>
      </c>
      <c r="JD57" s="40">
        <v>24.193297289028209</v>
      </c>
      <c r="JE57" s="391">
        <v>175.86808576390141</v>
      </c>
      <c r="JF57" s="40">
        <v>-7.4889292542641357</v>
      </c>
      <c r="JG57" s="9"/>
      <c r="JH57" s="6" t="s">
        <v>31</v>
      </c>
      <c r="JI57" s="391">
        <v>216.45601980105559</v>
      </c>
      <c r="JJ57" s="40">
        <v>3.0552861991631772</v>
      </c>
      <c r="JK57" s="391">
        <v>220.99130177772795</v>
      </c>
      <c r="JL57" s="40">
        <v>43.754421786845398</v>
      </c>
      <c r="JM57" s="391">
        <v>122.07460343005238</v>
      </c>
      <c r="JN57" s="40">
        <v>-17.921186890486013</v>
      </c>
      <c r="JO57" s="9"/>
      <c r="JP57" s="6" t="s">
        <v>31</v>
      </c>
      <c r="JQ57" s="391">
        <v>113.74650907873824</v>
      </c>
      <c r="JR57" s="40">
        <v>-0.84249878896291364</v>
      </c>
      <c r="JS57" s="391">
        <v>116.97292075357721</v>
      </c>
      <c r="JT57" s="40">
        <v>1.758141799685518</v>
      </c>
      <c r="JU57" s="391">
        <v>122.54006965488715</v>
      </c>
      <c r="JV57" s="40">
        <v>15.858628452316353</v>
      </c>
      <c r="JW57" s="9"/>
      <c r="JX57" s="6" t="s">
        <v>31</v>
      </c>
      <c r="JY57" s="391">
        <v>103.64607198061758</v>
      </c>
      <c r="JZ57" s="40">
        <v>-18.029309878360493</v>
      </c>
      <c r="KA57" s="391">
        <v>187.54907897384462</v>
      </c>
      <c r="KB57" s="40">
        <v>24.575425972995973</v>
      </c>
      <c r="KC57" s="391">
        <v>165.69144647778663</v>
      </c>
      <c r="KD57" s="40">
        <v>19.791912592536121</v>
      </c>
      <c r="KE57" s="9"/>
      <c r="KF57" s="6" t="s">
        <v>31</v>
      </c>
      <c r="KG57" s="391">
        <v>86.033566880841406</v>
      </c>
      <c r="KH57" s="40">
        <v>-33.604430656609068</v>
      </c>
      <c r="KI57" s="391">
        <v>134.34708282809325</v>
      </c>
      <c r="KJ57" s="40">
        <v>18.062053427933634</v>
      </c>
      <c r="KK57" s="391">
        <v>107.06933532179046</v>
      </c>
      <c r="KL57" s="40">
        <v>4.4615244570973118</v>
      </c>
      <c r="KM57" s="9"/>
      <c r="KN57" s="6" t="s">
        <v>31</v>
      </c>
      <c r="KO57" s="391">
        <v>60.115587240310468</v>
      </c>
      <c r="KP57" s="40">
        <v>-20.701811471312155</v>
      </c>
      <c r="KQ57" s="391">
        <v>159.57052159741073</v>
      </c>
      <c r="KR57" s="40">
        <v>25.055658015450717</v>
      </c>
      <c r="KS57" s="391">
        <v>108.27408866630354</v>
      </c>
      <c r="KT57" s="40">
        <v>-0.62680944193313337</v>
      </c>
      <c r="KU57" s="9"/>
      <c r="KV57" s="6" t="s">
        <v>31</v>
      </c>
      <c r="KW57" s="391">
        <v>124.88025418479849</v>
      </c>
      <c r="KX57" s="40">
        <v>19.502378233724073</v>
      </c>
      <c r="KY57" s="391">
        <v>164.81026525161118</v>
      </c>
      <c r="KZ57" s="40">
        <v>16.724912628796829</v>
      </c>
      <c r="LA57" s="391">
        <v>152.69411409036559</v>
      </c>
      <c r="LB57" s="40">
        <v>16.179568063942341</v>
      </c>
      <c r="LC57" s="9"/>
      <c r="LD57" s="6" t="s">
        <v>31</v>
      </c>
      <c r="LE57" s="391">
        <v>141.06341395441987</v>
      </c>
      <c r="LF57" s="40">
        <v>5.5242272101490215</v>
      </c>
      <c r="LG57" s="391">
        <v>135.3809902102231</v>
      </c>
      <c r="LH57" s="40">
        <v>23.95394931262669</v>
      </c>
      <c r="LI57" s="391">
        <v>57.317414795897655</v>
      </c>
      <c r="LJ57" s="40">
        <v>-15.575901615610007</v>
      </c>
      <c r="LK57" s="9"/>
      <c r="LL57" s="6" t="s">
        <v>31</v>
      </c>
      <c r="LM57" s="391">
        <v>145.05592508617113</v>
      </c>
      <c r="LN57" s="40">
        <v>28.023248300130376</v>
      </c>
      <c r="LO57" s="391">
        <v>89.580303778180223</v>
      </c>
      <c r="LP57" s="40">
        <v>-28.60274327331382</v>
      </c>
      <c r="LQ57" s="391">
        <v>134.52561833740009</v>
      </c>
      <c r="LR57" s="40">
        <v>16.175596094614491</v>
      </c>
      <c r="LS57" s="9"/>
      <c r="LT57" s="6" t="s">
        <v>31</v>
      </c>
      <c r="LU57" s="391">
        <v>113.78383698228201</v>
      </c>
      <c r="LV57" s="40">
        <v>17.821150013007653</v>
      </c>
      <c r="LW57" s="391">
        <v>129.94663949521873</v>
      </c>
      <c r="LX57" s="40">
        <v>12.552014927509475</v>
      </c>
      <c r="LY57" s="391">
        <v>134.0938351424372</v>
      </c>
      <c r="LZ57" s="40">
        <v>0.53280190299260255</v>
      </c>
      <c r="MA57" s="9"/>
      <c r="MB57" s="6" t="s">
        <v>31</v>
      </c>
      <c r="MC57" s="391">
        <v>132.41927838540434</v>
      </c>
      <c r="MD57" s="40">
        <v>2.3580305330145137</v>
      </c>
      <c r="ME57" s="391">
        <v>97.876594674672177</v>
      </c>
      <c r="MF57" s="40">
        <v>3.5583364747337356</v>
      </c>
      <c r="MG57" s="391">
        <v>111.13424228637258</v>
      </c>
      <c r="MH57" s="40">
        <v>0.98703704580245244</v>
      </c>
      <c r="MI57" s="9"/>
      <c r="MJ57" s="6" t="s">
        <v>31</v>
      </c>
      <c r="MK57" s="391">
        <v>97.639063525108099</v>
      </c>
      <c r="ML57" s="40">
        <v>1.5294780430510855</v>
      </c>
      <c r="MM57" s="391">
        <v>134.9976615119771</v>
      </c>
      <c r="MN57" s="40">
        <v>-1.6140124969454348</v>
      </c>
      <c r="MO57" s="391">
        <v>142.45876581470085</v>
      </c>
      <c r="MP57" s="40">
        <v>-9.42870668336883</v>
      </c>
    </row>
    <row r="58" spans="1:354" ht="15" hidden="1" customHeight="1">
      <c r="A58" s="9"/>
      <c r="B58" s="6"/>
      <c r="C58" s="418"/>
      <c r="D58" s="40"/>
      <c r="E58" s="391"/>
      <c r="F58" s="40"/>
      <c r="G58" s="391"/>
      <c r="H58" s="40"/>
      <c r="I58" s="9"/>
      <c r="J58" s="6"/>
      <c r="K58" s="391"/>
      <c r="L58" s="40"/>
      <c r="M58" s="391"/>
      <c r="N58" s="40"/>
      <c r="O58" s="391"/>
      <c r="P58" s="40"/>
      <c r="Q58" s="9"/>
      <c r="R58" s="6"/>
      <c r="S58" s="391"/>
      <c r="T58" s="40"/>
      <c r="U58" s="391"/>
      <c r="V58" s="40"/>
      <c r="W58" s="391"/>
      <c r="X58" s="40"/>
      <c r="Y58" s="9"/>
      <c r="Z58" s="6"/>
      <c r="AA58" s="391"/>
      <c r="AB58" s="40"/>
      <c r="AC58" s="391"/>
      <c r="AD58" s="40"/>
      <c r="AE58" s="391"/>
      <c r="AF58" s="40"/>
      <c r="AG58" s="9"/>
      <c r="AH58" s="6"/>
      <c r="AI58" s="391"/>
      <c r="AJ58" s="40"/>
      <c r="AK58" s="391"/>
      <c r="AL58" s="40"/>
      <c r="AM58" s="391"/>
      <c r="AN58" s="40"/>
      <c r="AO58" s="9"/>
      <c r="AP58" s="6"/>
      <c r="AQ58" s="391"/>
      <c r="AR58" s="40"/>
      <c r="AS58" s="391"/>
      <c r="AT58" s="40"/>
      <c r="AU58" s="391"/>
      <c r="AV58" s="40"/>
      <c r="AW58" s="9"/>
      <c r="AX58" s="6"/>
      <c r="AY58" s="391"/>
      <c r="AZ58" s="40"/>
      <c r="BA58" s="391"/>
      <c r="BB58" s="40"/>
      <c r="BC58" s="391"/>
      <c r="BD58" s="40"/>
      <c r="BE58" s="9"/>
      <c r="BF58" s="6"/>
      <c r="BG58" s="391"/>
      <c r="BH58" s="40"/>
      <c r="BI58" s="391"/>
      <c r="BJ58" s="40"/>
      <c r="BK58" s="391"/>
      <c r="BL58" s="40"/>
      <c r="BM58" s="9"/>
      <c r="BN58" s="6"/>
      <c r="BO58" s="391"/>
      <c r="BP58" s="40"/>
      <c r="BQ58" s="391"/>
      <c r="BR58" s="40"/>
      <c r="BS58" s="391"/>
      <c r="BT58" s="40"/>
      <c r="BU58" s="9"/>
      <c r="BV58" s="6"/>
      <c r="BW58" s="391"/>
      <c r="BX58" s="40"/>
      <c r="BY58" s="391"/>
      <c r="BZ58" s="40"/>
      <c r="CA58" s="391"/>
      <c r="CB58" s="40"/>
      <c r="CC58" s="9"/>
      <c r="CD58" s="6"/>
      <c r="CE58" s="391"/>
      <c r="CF58" s="40"/>
      <c r="CG58" s="391"/>
      <c r="CH58" s="40"/>
      <c r="CI58" s="391"/>
      <c r="CJ58" s="40"/>
      <c r="CK58" s="9"/>
      <c r="CL58" s="6"/>
      <c r="CM58" s="391"/>
      <c r="CN58" s="40"/>
      <c r="CO58" s="391"/>
      <c r="CP58" s="40"/>
      <c r="CQ58" s="391"/>
      <c r="CR58" s="40"/>
      <c r="CS58" s="9"/>
      <c r="CT58" s="6"/>
      <c r="CU58" s="391"/>
      <c r="CV58" s="40"/>
      <c r="CW58" s="391"/>
      <c r="CX58" s="40"/>
      <c r="CY58" s="391"/>
      <c r="CZ58" s="40"/>
      <c r="DA58" s="9"/>
      <c r="DB58" s="6"/>
      <c r="DC58" s="391"/>
      <c r="DD58" s="40"/>
      <c r="DE58" s="391"/>
      <c r="DF58" s="40"/>
      <c r="DG58" s="391"/>
      <c r="DH58" s="40"/>
      <c r="DI58" s="9"/>
      <c r="DJ58" s="6"/>
      <c r="DK58" s="391"/>
      <c r="DL58" s="40"/>
      <c r="DM58" s="391"/>
      <c r="DN58" s="40"/>
      <c r="DO58" s="391"/>
      <c r="DP58" s="40"/>
      <c r="DQ58" s="9"/>
      <c r="DR58" s="6"/>
      <c r="DS58" s="391"/>
      <c r="DT58" s="40"/>
      <c r="DU58" s="391"/>
      <c r="DV58" s="40"/>
      <c r="DW58" s="391"/>
      <c r="DX58" s="40"/>
      <c r="DY58" s="9"/>
      <c r="DZ58" s="6"/>
      <c r="EA58" s="391"/>
      <c r="EB58" s="40"/>
      <c r="EC58" s="391"/>
      <c r="ED58" s="40"/>
      <c r="EE58" s="391"/>
      <c r="EF58" s="40"/>
      <c r="EG58" s="9"/>
      <c r="EH58" s="6"/>
      <c r="EI58" s="391"/>
      <c r="EJ58" s="40"/>
      <c r="EK58" s="391"/>
      <c r="EL58" s="40"/>
      <c r="EM58" s="391"/>
      <c r="EN58" s="40"/>
      <c r="EO58" s="9"/>
      <c r="EP58" s="6"/>
      <c r="EQ58" s="391"/>
      <c r="ER58" s="40"/>
      <c r="ES58" s="391"/>
      <c r="ET58" s="40"/>
      <c r="EU58" s="391"/>
      <c r="EV58" s="40"/>
      <c r="EW58" s="9"/>
      <c r="EX58" s="6"/>
      <c r="EY58" s="391"/>
      <c r="EZ58" s="40"/>
      <c r="FA58" s="391"/>
      <c r="FB58" s="40"/>
      <c r="FC58" s="391"/>
      <c r="FD58" s="40"/>
      <c r="FE58" s="9"/>
      <c r="FF58" s="6"/>
      <c r="FG58" s="391"/>
      <c r="FH58" s="40"/>
      <c r="FI58" s="391"/>
      <c r="FJ58" s="40"/>
      <c r="FK58" s="391"/>
      <c r="FL58" s="40"/>
      <c r="FM58" s="9"/>
      <c r="FN58" s="6"/>
      <c r="FO58" s="391"/>
      <c r="FP58" s="40"/>
      <c r="FQ58" s="391"/>
      <c r="FR58" s="40"/>
      <c r="FS58" s="391"/>
      <c r="FT58" s="40"/>
      <c r="FU58" s="9"/>
      <c r="FV58" s="6"/>
      <c r="FW58" s="391"/>
      <c r="FX58" s="40"/>
      <c r="FY58" s="391"/>
      <c r="FZ58" s="40"/>
      <c r="GA58" s="391"/>
      <c r="GB58" s="40"/>
      <c r="GC58" s="9"/>
      <c r="GD58" s="6"/>
      <c r="GE58" s="391"/>
      <c r="GF58" s="40"/>
      <c r="GG58" s="391"/>
      <c r="GH58" s="40"/>
      <c r="GI58" s="391"/>
      <c r="GJ58" s="40"/>
      <c r="GK58" s="9"/>
      <c r="GL58" s="6"/>
      <c r="GM58" s="391"/>
      <c r="GN58" s="40"/>
      <c r="GO58" s="391"/>
      <c r="GP58" s="40"/>
      <c r="GQ58" s="391"/>
      <c r="GR58" s="40"/>
      <c r="GS58" s="9"/>
      <c r="GT58" s="6"/>
      <c r="GU58" s="391"/>
      <c r="GV58" s="40"/>
      <c r="GW58" s="391"/>
      <c r="GX58" s="40"/>
      <c r="GY58" s="391"/>
      <c r="GZ58" s="40"/>
      <c r="HA58" s="9"/>
      <c r="HB58" s="6"/>
      <c r="HC58" s="391"/>
      <c r="HD58" s="40"/>
      <c r="HE58" s="391"/>
      <c r="HF58" s="40"/>
      <c r="HG58" s="391"/>
      <c r="HH58" s="40"/>
      <c r="HI58" s="9"/>
      <c r="HJ58" s="6"/>
      <c r="HK58" s="391"/>
      <c r="HL58" s="40"/>
      <c r="HM58" s="391"/>
      <c r="HN58" s="40"/>
      <c r="HO58" s="391"/>
      <c r="HP58" s="40"/>
      <c r="HQ58" s="9"/>
      <c r="HR58" s="6"/>
      <c r="HS58" s="391"/>
      <c r="HT58" s="40"/>
      <c r="HU58" s="391"/>
      <c r="HV58" s="40"/>
      <c r="HW58" s="391"/>
      <c r="HX58" s="40"/>
      <c r="HY58" s="9"/>
      <c r="HZ58" s="6"/>
      <c r="IA58" s="391"/>
      <c r="IB58" s="40"/>
      <c r="IC58" s="391"/>
      <c r="ID58" s="40"/>
      <c r="IE58" s="391"/>
      <c r="IF58" s="40"/>
      <c r="IG58" s="9"/>
      <c r="IH58" s="6"/>
      <c r="II58" s="391"/>
      <c r="IJ58" s="40"/>
      <c r="IK58" s="391"/>
      <c r="IL58" s="40"/>
      <c r="IM58" s="391"/>
      <c r="IN58" s="40"/>
      <c r="IO58" s="391"/>
      <c r="IP58" s="40"/>
      <c r="IQ58" s="9"/>
      <c r="IR58" s="6"/>
      <c r="IS58" s="391"/>
      <c r="IT58" s="40"/>
      <c r="IU58" s="391"/>
      <c r="IV58" s="40"/>
      <c r="IW58" s="391"/>
      <c r="IX58" s="40"/>
      <c r="IY58" s="9"/>
      <c r="IZ58" s="6"/>
      <c r="JA58" s="391"/>
      <c r="JB58" s="40"/>
      <c r="JC58" s="391"/>
      <c r="JD58" s="40"/>
      <c r="JE58" s="391"/>
      <c r="JF58" s="40"/>
      <c r="JG58" s="9"/>
      <c r="JH58" s="6"/>
      <c r="JI58" s="391"/>
      <c r="JJ58" s="40"/>
      <c r="JK58" s="391"/>
      <c r="JL58" s="40"/>
      <c r="JM58" s="391"/>
      <c r="JN58" s="40"/>
      <c r="JO58" s="9"/>
      <c r="JP58" s="6"/>
      <c r="JQ58" s="391"/>
      <c r="JR58" s="40"/>
      <c r="JS58" s="391"/>
      <c r="JT58" s="40"/>
      <c r="JU58" s="391"/>
      <c r="JV58" s="40"/>
      <c r="JW58" s="9"/>
      <c r="JX58" s="6"/>
      <c r="JY58" s="391"/>
      <c r="JZ58" s="40"/>
      <c r="KA58" s="391"/>
      <c r="KB58" s="40"/>
      <c r="KC58" s="391"/>
      <c r="KD58" s="40"/>
      <c r="KE58" s="9"/>
      <c r="KF58" s="6"/>
      <c r="KG58" s="391"/>
      <c r="KH58" s="40"/>
      <c r="KI58" s="391"/>
      <c r="KJ58" s="40"/>
      <c r="KK58" s="391"/>
      <c r="KL58" s="40"/>
      <c r="KM58" s="9"/>
      <c r="KN58" s="6"/>
      <c r="KO58" s="391"/>
      <c r="KP58" s="40"/>
      <c r="KQ58" s="391"/>
      <c r="KR58" s="40"/>
      <c r="KS58" s="391"/>
      <c r="KT58" s="40"/>
      <c r="KU58" s="9"/>
      <c r="KV58" s="6"/>
      <c r="KW58" s="391"/>
      <c r="KX58" s="40"/>
      <c r="KY58" s="391"/>
      <c r="KZ58" s="40"/>
      <c r="LA58" s="391"/>
      <c r="LB58" s="40"/>
      <c r="LC58" s="9"/>
      <c r="LD58" s="6"/>
      <c r="LE58" s="391"/>
      <c r="LF58" s="40"/>
      <c r="LG58" s="391"/>
      <c r="LH58" s="40"/>
      <c r="LI58" s="391"/>
      <c r="LJ58" s="40"/>
      <c r="LK58" s="9"/>
      <c r="LL58" s="6"/>
      <c r="LM58" s="391"/>
      <c r="LN58" s="40"/>
      <c r="LO58" s="391"/>
      <c r="LP58" s="40"/>
      <c r="LQ58" s="391"/>
      <c r="LR58" s="40"/>
      <c r="LS58" s="9"/>
      <c r="LT58" s="6"/>
      <c r="LU58" s="391"/>
      <c r="LV58" s="40"/>
      <c r="LW58" s="391"/>
      <c r="LX58" s="40"/>
      <c r="LY58" s="391"/>
      <c r="LZ58" s="40"/>
      <c r="MA58" s="9"/>
      <c r="MB58" s="6"/>
      <c r="MC58" s="391"/>
      <c r="MD58" s="40"/>
      <c r="ME58" s="391"/>
      <c r="MF58" s="40"/>
      <c r="MG58" s="391"/>
      <c r="MH58" s="40"/>
      <c r="MI58" s="9"/>
      <c r="MJ58" s="6"/>
      <c r="MK58" s="391"/>
      <c r="ML58" s="40"/>
      <c r="MM58" s="391"/>
      <c r="MN58" s="40"/>
      <c r="MO58" s="391"/>
      <c r="MP58" s="40"/>
    </row>
    <row r="59" spans="1:354" ht="15" hidden="1" customHeight="1">
      <c r="A59" s="9">
        <v>2022</v>
      </c>
      <c r="B59" s="6" t="s">
        <v>28</v>
      </c>
      <c r="C59" s="391">
        <v>95.682485277950377</v>
      </c>
      <c r="D59" s="40">
        <v>-1.5103695610801111</v>
      </c>
      <c r="E59" s="391">
        <v>81.169528533250926</v>
      </c>
      <c r="F59" s="40">
        <v>-6.0600077068549751</v>
      </c>
      <c r="G59" s="391">
        <v>109.40538618646406</v>
      </c>
      <c r="H59" s="40">
        <v>1.9535932383735855</v>
      </c>
      <c r="I59" s="9">
        <v>2022</v>
      </c>
      <c r="J59" s="6" t="s">
        <v>28</v>
      </c>
      <c r="K59" s="391">
        <v>76.190370270398361</v>
      </c>
      <c r="L59" s="40">
        <v>3.9347751447716064</v>
      </c>
      <c r="M59" s="391">
        <v>83.812256334931917</v>
      </c>
      <c r="N59" s="40">
        <v>-8.6247850146218212</v>
      </c>
      <c r="O59" s="391">
        <v>77.414372097191688</v>
      </c>
      <c r="P59" s="40">
        <v>5.7867096343504443</v>
      </c>
      <c r="Q59" s="9">
        <v>2022</v>
      </c>
      <c r="R59" s="6" t="s">
        <v>28</v>
      </c>
      <c r="S59" s="391">
        <v>120.73771779902036</v>
      </c>
      <c r="T59" s="40">
        <v>7.7899806848533757</v>
      </c>
      <c r="U59" s="391">
        <v>141.15074949022491</v>
      </c>
      <c r="V59" s="40">
        <v>26.125991388763154</v>
      </c>
      <c r="W59" s="391">
        <v>151.7448259385277</v>
      </c>
      <c r="X59" s="40">
        <v>9.0436608613681244</v>
      </c>
      <c r="Y59" s="9">
        <v>2022</v>
      </c>
      <c r="Z59" s="6" t="s">
        <v>28</v>
      </c>
      <c r="AA59" s="391">
        <v>134.15178252592617</v>
      </c>
      <c r="AB59" s="40">
        <v>4.2885317949587431</v>
      </c>
      <c r="AC59" s="391">
        <v>146.95714016543712</v>
      </c>
      <c r="AD59" s="40">
        <v>15.715405340891749</v>
      </c>
      <c r="AE59" s="391">
        <v>134.48975689930768</v>
      </c>
      <c r="AF59" s="40">
        <v>-2.2590934847174964</v>
      </c>
      <c r="AG59" s="9">
        <v>2022</v>
      </c>
      <c r="AH59" s="6" t="s">
        <v>28</v>
      </c>
      <c r="AI59" s="391">
        <v>113.09998516143007</v>
      </c>
      <c r="AJ59" s="40">
        <v>6.4528453954161762</v>
      </c>
      <c r="AK59" s="391">
        <v>158.43365349297372</v>
      </c>
      <c r="AL59" s="40">
        <v>-0.64025486858137981</v>
      </c>
      <c r="AM59" s="391">
        <v>94.522146467694483</v>
      </c>
      <c r="AN59" s="40">
        <v>-9.0325888707509705</v>
      </c>
      <c r="AO59" s="9">
        <v>2022</v>
      </c>
      <c r="AP59" s="6" t="s">
        <v>28</v>
      </c>
      <c r="AQ59" s="391">
        <v>122.31938615839563</v>
      </c>
      <c r="AR59" s="40">
        <v>2.2639206074755407</v>
      </c>
      <c r="AS59" s="391">
        <v>141.72671466595958</v>
      </c>
      <c r="AT59" s="40">
        <v>13.511761563552824</v>
      </c>
      <c r="AU59" s="391">
        <v>147.70528771093234</v>
      </c>
      <c r="AV59" s="40">
        <v>12.431638018436004</v>
      </c>
      <c r="AW59" s="9">
        <v>2022</v>
      </c>
      <c r="AX59" s="6" t="s">
        <v>28</v>
      </c>
      <c r="AY59" s="391">
        <v>145.90171137271554</v>
      </c>
      <c r="AZ59" s="40">
        <v>10.042312853522134</v>
      </c>
      <c r="BA59" s="391">
        <v>120.9077491377268</v>
      </c>
      <c r="BB59" s="40">
        <v>-8.397062410780066</v>
      </c>
      <c r="BC59" s="391">
        <v>177.32405937519647</v>
      </c>
      <c r="BD59" s="40">
        <v>19.365205064138635</v>
      </c>
      <c r="BE59" s="9">
        <v>2022</v>
      </c>
      <c r="BF59" s="6" t="s">
        <v>28</v>
      </c>
      <c r="BG59" s="391">
        <v>134.62075391477245</v>
      </c>
      <c r="BH59" s="40">
        <v>25.552854742128389</v>
      </c>
      <c r="BI59" s="391">
        <v>127.81579995815166</v>
      </c>
      <c r="BJ59" s="40">
        <v>1.7075363965959696</v>
      </c>
      <c r="BK59" s="391">
        <v>184.48074933371268</v>
      </c>
      <c r="BL59" s="40">
        <v>14.039268865908056</v>
      </c>
      <c r="BM59" s="9">
        <v>2022</v>
      </c>
      <c r="BN59" s="6" t="s">
        <v>28</v>
      </c>
      <c r="BO59" s="391">
        <v>117.97432799633354</v>
      </c>
      <c r="BP59" s="40">
        <v>-2.5030958539619803</v>
      </c>
      <c r="BQ59" s="391">
        <v>125.46679363283461</v>
      </c>
      <c r="BR59" s="40">
        <v>5.6600161198388435</v>
      </c>
      <c r="BS59" s="391">
        <v>123.31546281649211</v>
      </c>
      <c r="BT59" s="40">
        <v>10.050847227805221</v>
      </c>
      <c r="BU59" s="9">
        <v>2022</v>
      </c>
      <c r="BV59" s="6" t="s">
        <v>28</v>
      </c>
      <c r="BW59" s="391">
        <v>135.04743222504499</v>
      </c>
      <c r="BX59" s="40">
        <v>0.88386413618420079</v>
      </c>
      <c r="BY59" s="391">
        <v>127.64729520353735</v>
      </c>
      <c r="BZ59" s="40">
        <v>4.1404907264704462</v>
      </c>
      <c r="CA59" s="391">
        <v>116.63201984548459</v>
      </c>
      <c r="CB59" s="40">
        <v>15.730800931767646</v>
      </c>
      <c r="CC59" s="9">
        <v>2022</v>
      </c>
      <c r="CD59" s="6" t="s">
        <v>28</v>
      </c>
      <c r="CE59" s="391">
        <v>151.69895499987271</v>
      </c>
      <c r="CF59" s="40">
        <v>12.416379041827113</v>
      </c>
      <c r="CG59" s="391">
        <v>86.921541353175272</v>
      </c>
      <c r="CH59" s="40">
        <v>-18.897827741308831</v>
      </c>
      <c r="CI59" s="391">
        <v>137.21334820098159</v>
      </c>
      <c r="CJ59" s="40">
        <v>-0.44923224108764259</v>
      </c>
      <c r="CK59" s="9">
        <v>2022</v>
      </c>
      <c r="CL59" s="6" t="s">
        <v>28</v>
      </c>
      <c r="CM59" s="391">
        <v>212.42326116596169</v>
      </c>
      <c r="CN59" s="40">
        <v>9.8171657419541276</v>
      </c>
      <c r="CO59" s="391">
        <v>88.614794819608633</v>
      </c>
      <c r="CP59" s="40">
        <v>-13.162092770706067</v>
      </c>
      <c r="CQ59" s="391">
        <v>109.1951493429017</v>
      </c>
      <c r="CR59" s="40">
        <v>7.0492675423592885</v>
      </c>
      <c r="CS59" s="9">
        <v>2022</v>
      </c>
      <c r="CT59" s="6" t="s">
        <v>28</v>
      </c>
      <c r="CU59" s="391">
        <v>138.78064704980508</v>
      </c>
      <c r="CV59" s="40">
        <v>9.0324496006994934</v>
      </c>
      <c r="CW59" s="391">
        <v>106.1543242757087</v>
      </c>
      <c r="CX59" s="40">
        <v>-0.86267576760620557</v>
      </c>
      <c r="CY59" s="391">
        <v>153.26587368594372</v>
      </c>
      <c r="CZ59" s="40">
        <v>33.311798081916891</v>
      </c>
      <c r="DA59" s="9">
        <v>2022</v>
      </c>
      <c r="DB59" s="6" t="s">
        <v>28</v>
      </c>
      <c r="DC59" s="391">
        <v>88.831557815810811</v>
      </c>
      <c r="DD59" s="40">
        <v>-5.2473498656678146</v>
      </c>
      <c r="DE59" s="391">
        <v>347.56905892165946</v>
      </c>
      <c r="DF59" s="40">
        <v>19.355082811393217</v>
      </c>
      <c r="DG59" s="391">
        <v>118.77368303693773</v>
      </c>
      <c r="DH59" s="40">
        <v>0.88600852686533926</v>
      </c>
      <c r="DI59" s="9">
        <v>2022</v>
      </c>
      <c r="DJ59" s="6" t="s">
        <v>28</v>
      </c>
      <c r="DK59" s="391">
        <v>163.50943144705772</v>
      </c>
      <c r="DL59" s="40">
        <v>21.802391229779346</v>
      </c>
      <c r="DM59" s="391">
        <v>72.47513540246554</v>
      </c>
      <c r="DN59" s="40">
        <v>-15.987874439897823</v>
      </c>
      <c r="DO59" s="391">
        <v>123.44726065050521</v>
      </c>
      <c r="DP59" s="40">
        <v>-13.249216438329498</v>
      </c>
      <c r="DQ59" s="9">
        <v>2022</v>
      </c>
      <c r="DR59" s="6" t="s">
        <v>28</v>
      </c>
      <c r="DS59" s="391">
        <v>152.39427318286627</v>
      </c>
      <c r="DT59" s="40">
        <v>13.05853187207633</v>
      </c>
      <c r="DU59" s="391">
        <v>117.91319518896955</v>
      </c>
      <c r="DV59" s="40">
        <v>2.0891533204497392</v>
      </c>
      <c r="DW59" s="391">
        <v>136.36995782605845</v>
      </c>
      <c r="DX59" s="40">
        <v>1.393824611544602</v>
      </c>
      <c r="DY59" s="9">
        <v>2022</v>
      </c>
      <c r="DZ59" s="6" t="s">
        <v>28</v>
      </c>
      <c r="EA59" s="391">
        <v>118.51364056738429</v>
      </c>
      <c r="EB59" s="40">
        <v>4.1025364732586951</v>
      </c>
      <c r="EC59" s="391">
        <v>156.79947362645228</v>
      </c>
      <c r="ED59" s="40">
        <v>20.261367523961525</v>
      </c>
      <c r="EE59" s="391">
        <v>126.78837496846573</v>
      </c>
      <c r="EF59" s="40">
        <v>2.1957290963939187</v>
      </c>
      <c r="EG59" s="9">
        <v>2022</v>
      </c>
      <c r="EH59" s="6" t="s">
        <v>28</v>
      </c>
      <c r="EI59" s="391">
        <v>137.11711263925361</v>
      </c>
      <c r="EJ59" s="40">
        <v>1.9564457715792969</v>
      </c>
      <c r="EK59" s="391">
        <v>118.40514285791608</v>
      </c>
      <c r="EL59" s="40">
        <v>-8.1255800298441585</v>
      </c>
      <c r="EM59" s="391">
        <v>112.08523127199864</v>
      </c>
      <c r="EN59" s="40">
        <v>-4.4443931103959642</v>
      </c>
      <c r="EO59" s="9">
        <v>2022</v>
      </c>
      <c r="EP59" s="6" t="s">
        <v>28</v>
      </c>
      <c r="EQ59" s="391">
        <v>75.663059453495279</v>
      </c>
      <c r="ER59" s="40">
        <v>-11.006759347037189</v>
      </c>
      <c r="ES59" s="391">
        <v>139.2536609349836</v>
      </c>
      <c r="ET59" s="40">
        <v>8.8173238210345772</v>
      </c>
      <c r="EU59" s="391">
        <v>75.677020019368257</v>
      </c>
      <c r="EV59" s="40">
        <v>4.5819680621796977</v>
      </c>
      <c r="EW59" s="9">
        <v>2022</v>
      </c>
      <c r="EX59" s="6" t="s">
        <v>28</v>
      </c>
      <c r="EY59" s="391">
        <v>99.315456425319951</v>
      </c>
      <c r="EZ59" s="40">
        <v>11.62024215036466</v>
      </c>
      <c r="FA59" s="391">
        <v>95.809984966357732</v>
      </c>
      <c r="FB59" s="40">
        <v>12.949582568732637</v>
      </c>
      <c r="FC59" s="391">
        <v>234.33621645597773</v>
      </c>
      <c r="FD59" s="40">
        <v>24.691406054316147</v>
      </c>
      <c r="FE59" s="9">
        <v>2022</v>
      </c>
      <c r="FF59" s="6" t="s">
        <v>28</v>
      </c>
      <c r="FG59" s="391">
        <v>123.00782098414156</v>
      </c>
      <c r="FH59" s="40">
        <v>1.4543473011536179</v>
      </c>
      <c r="FI59" s="391">
        <v>158.95997206471844</v>
      </c>
      <c r="FJ59" s="40">
        <v>11.758061209957788</v>
      </c>
      <c r="FK59" s="391">
        <v>125.56086427144426</v>
      </c>
      <c r="FL59" s="40">
        <v>2.4263606941757843</v>
      </c>
      <c r="FM59" s="9">
        <v>2022</v>
      </c>
      <c r="FN59" s="6" t="s">
        <v>28</v>
      </c>
      <c r="FO59" s="391">
        <v>113.916094406162</v>
      </c>
      <c r="FP59" s="40">
        <v>7.3613000500530461</v>
      </c>
      <c r="FQ59" s="391">
        <v>237.17002234036408</v>
      </c>
      <c r="FR59" s="40">
        <v>-28.246640099795201</v>
      </c>
      <c r="FS59" s="391">
        <v>119.7672301536479</v>
      </c>
      <c r="FT59" s="40">
        <v>-8.0906667142272255</v>
      </c>
      <c r="FU59" s="9">
        <v>2022</v>
      </c>
      <c r="FV59" s="6" t="s">
        <v>28</v>
      </c>
      <c r="FW59" s="391">
        <v>136.96855000508887</v>
      </c>
      <c r="FX59" s="40">
        <v>3.9293781278887394</v>
      </c>
      <c r="FY59" s="391">
        <v>174.67456964968406</v>
      </c>
      <c r="FZ59" s="40">
        <v>10.642081268497193</v>
      </c>
      <c r="GA59" s="391">
        <v>111.84562103077239</v>
      </c>
      <c r="GB59" s="40">
        <v>14.474757054318488</v>
      </c>
      <c r="GC59" s="9">
        <v>2022</v>
      </c>
      <c r="GD59" s="6" t="s">
        <v>28</v>
      </c>
      <c r="GE59" s="391">
        <v>134.99054580439849</v>
      </c>
      <c r="GF59" s="40">
        <v>7.4534863943278822</v>
      </c>
      <c r="GG59" s="391">
        <v>131.52205215956761</v>
      </c>
      <c r="GH59" s="40">
        <v>-1.2992477216603362</v>
      </c>
      <c r="GI59" s="391">
        <v>77.148222979857835</v>
      </c>
      <c r="GJ59" s="40">
        <v>-2.1634834465584731</v>
      </c>
      <c r="GK59" s="9">
        <v>2022</v>
      </c>
      <c r="GL59" s="6" t="s">
        <v>28</v>
      </c>
      <c r="GM59" s="391">
        <v>120.25077807908343</v>
      </c>
      <c r="GN59" s="40">
        <v>1.0421863599702021</v>
      </c>
      <c r="GO59" s="391">
        <v>123.68906989928546</v>
      </c>
      <c r="GP59" s="40">
        <v>5.5551589236086301</v>
      </c>
      <c r="GQ59" s="391">
        <v>104.09440445127329</v>
      </c>
      <c r="GR59" s="40">
        <v>21.481563540970086</v>
      </c>
      <c r="GS59" s="9">
        <v>2022</v>
      </c>
      <c r="GT59" s="6" t="s">
        <v>28</v>
      </c>
      <c r="GU59" s="391">
        <v>65.478743372496226</v>
      </c>
      <c r="GV59" s="40">
        <v>-19.281136477532542</v>
      </c>
      <c r="GW59" s="391">
        <v>103.35805087445415</v>
      </c>
      <c r="GX59" s="40">
        <v>-0.60614994637032282</v>
      </c>
      <c r="GY59" s="391">
        <v>171.85253056110523</v>
      </c>
      <c r="GZ59" s="40">
        <v>20.965514311141305</v>
      </c>
      <c r="HA59" s="9">
        <v>2022</v>
      </c>
      <c r="HB59" s="6" t="s">
        <v>28</v>
      </c>
      <c r="HC59" s="391">
        <v>94.581388769535991</v>
      </c>
      <c r="HD59" s="40">
        <v>-17.57655289851192</v>
      </c>
      <c r="HE59" s="391">
        <v>151.14883168797897</v>
      </c>
      <c r="HF59" s="40">
        <v>8.2075734419960327</v>
      </c>
      <c r="HG59" s="391">
        <v>88.612077186134954</v>
      </c>
      <c r="HH59" s="40">
        <v>0.1760518930523034</v>
      </c>
      <c r="HI59" s="9">
        <v>2022</v>
      </c>
      <c r="HJ59" s="6" t="s">
        <v>28</v>
      </c>
      <c r="HK59" s="391">
        <v>97.959670604039431</v>
      </c>
      <c r="HL59" s="40">
        <v>-15.891015826673438</v>
      </c>
      <c r="HM59" s="391">
        <v>135.16902637342841</v>
      </c>
      <c r="HN59" s="40">
        <v>3.5329042337206573</v>
      </c>
      <c r="HO59" s="391">
        <v>100.89838734037797</v>
      </c>
      <c r="HP59" s="40">
        <v>-14.648694316593108</v>
      </c>
      <c r="HQ59" s="9">
        <v>2022</v>
      </c>
      <c r="HR59" s="6" t="s">
        <v>28</v>
      </c>
      <c r="HS59" s="391">
        <v>122.55383006059579</v>
      </c>
      <c r="HT59" s="40">
        <v>13.506345961006232</v>
      </c>
      <c r="HU59" s="391">
        <v>131.61914237371229</v>
      </c>
      <c r="HV59" s="40">
        <v>4.0678038487047701</v>
      </c>
      <c r="HW59" s="391">
        <v>91.824450944534803</v>
      </c>
      <c r="HX59" s="40">
        <v>-9.2486396229153769</v>
      </c>
      <c r="HY59" s="9">
        <v>2022</v>
      </c>
      <c r="HZ59" s="6" t="s">
        <v>28</v>
      </c>
      <c r="IA59" s="391">
        <v>107.7019211987711</v>
      </c>
      <c r="IB59" s="40">
        <v>11.726066405949481</v>
      </c>
      <c r="IC59" s="391">
        <v>127.67885439737785</v>
      </c>
      <c r="ID59" s="40">
        <v>9.8039494252289359</v>
      </c>
      <c r="IE59" s="391">
        <v>118.37629437710494</v>
      </c>
      <c r="IF59" s="40">
        <v>-1.9900960325557264</v>
      </c>
      <c r="IG59" s="9">
        <v>2022</v>
      </c>
      <c r="IH59" s="6" t="s">
        <v>28</v>
      </c>
      <c r="II59" s="391">
        <v>125.63369611823653</v>
      </c>
      <c r="IJ59" s="40">
        <v>11.578458704631657</v>
      </c>
      <c r="IK59" s="391">
        <v>141.74602535239555</v>
      </c>
      <c r="IL59" s="40">
        <v>5.1794747893728612</v>
      </c>
      <c r="IM59" s="391">
        <v>111.38694497727931</v>
      </c>
      <c r="IN59" s="40">
        <v>5.4977605376658687</v>
      </c>
      <c r="IO59" s="391">
        <v>147.26808937960627</v>
      </c>
      <c r="IP59" s="40">
        <v>35.618626966564761</v>
      </c>
      <c r="IQ59" s="9">
        <v>2022</v>
      </c>
      <c r="IR59" s="6" t="s">
        <v>28</v>
      </c>
      <c r="IS59" s="391">
        <v>99.16779814248126</v>
      </c>
      <c r="IT59" s="40">
        <v>-8.3348161237690874</v>
      </c>
      <c r="IU59" s="391">
        <v>90.482783312023457</v>
      </c>
      <c r="IV59" s="40">
        <v>4.4572440713643573</v>
      </c>
      <c r="IW59" s="391">
        <v>108.90872966228342</v>
      </c>
      <c r="IX59" s="40">
        <v>-3.5130970318344055</v>
      </c>
      <c r="IY59" s="9">
        <v>2022</v>
      </c>
      <c r="IZ59" s="6" t="s">
        <v>28</v>
      </c>
      <c r="JA59" s="391">
        <v>137.62601532290938</v>
      </c>
      <c r="JB59" s="40">
        <v>1.9141845322158986</v>
      </c>
      <c r="JC59" s="391">
        <v>157.84964964366392</v>
      </c>
      <c r="JD59" s="40">
        <v>19.296063210757325</v>
      </c>
      <c r="JE59" s="391">
        <v>154.77240318281551</v>
      </c>
      <c r="JF59" s="40">
        <v>0.30723645344605188</v>
      </c>
      <c r="JG59" s="9">
        <v>2022</v>
      </c>
      <c r="JH59" s="6" t="s">
        <v>28</v>
      </c>
      <c r="JI59" s="391">
        <v>178.75993980540827</v>
      </c>
      <c r="JJ59" s="40">
        <v>15.440092572938923</v>
      </c>
      <c r="JK59" s="391">
        <v>198.0195823428287</v>
      </c>
      <c r="JL59" s="40">
        <v>40.187502723086766</v>
      </c>
      <c r="JM59" s="391">
        <v>118.68932011034985</v>
      </c>
      <c r="JN59" s="40">
        <v>-7.0440049099335482</v>
      </c>
      <c r="JO59" s="9">
        <v>2022</v>
      </c>
      <c r="JP59" s="6" t="s">
        <v>28</v>
      </c>
      <c r="JQ59" s="391">
        <v>111.25720479652539</v>
      </c>
      <c r="JR59" s="40">
        <v>3.7854840080562298</v>
      </c>
      <c r="JS59" s="391">
        <v>118.42458234859755</v>
      </c>
      <c r="JT59" s="40">
        <v>9.726949194051727</v>
      </c>
      <c r="JU59" s="391">
        <v>113.87629645271677</v>
      </c>
      <c r="JV59" s="40">
        <v>10.036761784520664</v>
      </c>
      <c r="JW59" s="9">
        <v>2022</v>
      </c>
      <c r="JX59" s="6" t="s">
        <v>28</v>
      </c>
      <c r="JY59" s="391">
        <v>98.242434942012721</v>
      </c>
      <c r="JZ59" s="40">
        <v>-8.5849610841209909</v>
      </c>
      <c r="KA59" s="391">
        <v>169.27361529182838</v>
      </c>
      <c r="KB59" s="40">
        <v>22.144989203738703</v>
      </c>
      <c r="KC59" s="391">
        <v>140.65531260289742</v>
      </c>
      <c r="KD59" s="40">
        <v>20.297838293011665</v>
      </c>
      <c r="KE59" s="9">
        <v>2022</v>
      </c>
      <c r="KF59" s="6" t="s">
        <v>28</v>
      </c>
      <c r="KG59" s="391">
        <v>82.004062520730301</v>
      </c>
      <c r="KH59" s="40">
        <v>-34.630972868279613</v>
      </c>
      <c r="KI59" s="391">
        <v>130.41989670977239</v>
      </c>
      <c r="KJ59" s="40">
        <v>5.3218056966085783</v>
      </c>
      <c r="KK59" s="391">
        <v>117.02313145358232</v>
      </c>
      <c r="KL59" s="40">
        <v>9.687153538669051</v>
      </c>
      <c r="KM59" s="9">
        <v>2022</v>
      </c>
      <c r="KN59" s="6" t="s">
        <v>28</v>
      </c>
      <c r="KO59" s="391">
        <v>46.693226130860943</v>
      </c>
      <c r="KP59" s="40">
        <v>-28.377250520407827</v>
      </c>
      <c r="KQ59" s="391">
        <v>162.88932361373298</v>
      </c>
      <c r="KR59" s="40">
        <v>26.687985520722776</v>
      </c>
      <c r="KS59" s="391">
        <v>96.574989470443143</v>
      </c>
      <c r="KT59" s="40">
        <v>-5.860789265575022</v>
      </c>
      <c r="KU59" s="9">
        <v>2022</v>
      </c>
      <c r="KV59" s="6" t="s">
        <v>28</v>
      </c>
      <c r="KW59" s="391">
        <v>120.53045639360164</v>
      </c>
      <c r="KX59" s="40">
        <v>12.823078595662693</v>
      </c>
      <c r="KY59" s="391">
        <v>161.3282490370342</v>
      </c>
      <c r="KZ59" s="40">
        <v>19.083738786178529</v>
      </c>
      <c r="LA59" s="391">
        <v>136.5828066124777</v>
      </c>
      <c r="LB59" s="40">
        <v>20.64927655309134</v>
      </c>
      <c r="LC59" s="9">
        <v>2022</v>
      </c>
      <c r="LD59" s="6" t="s">
        <v>28</v>
      </c>
      <c r="LE59" s="391">
        <v>142.24635823002407</v>
      </c>
      <c r="LF59" s="40">
        <v>5.3492696463166851</v>
      </c>
      <c r="LG59" s="391">
        <v>117.06381227035085</v>
      </c>
      <c r="LH59" s="40">
        <v>-4.8374603034606452</v>
      </c>
      <c r="LI59" s="391">
        <v>59.081794938386302</v>
      </c>
      <c r="LJ59" s="40">
        <v>-31.387657094532699</v>
      </c>
      <c r="LK59" s="9">
        <v>2022</v>
      </c>
      <c r="LL59" s="6" t="s">
        <v>28</v>
      </c>
      <c r="LM59" s="391">
        <v>146.87558695870152</v>
      </c>
      <c r="LN59" s="40">
        <v>-3.0472781456696794</v>
      </c>
      <c r="LO59" s="391">
        <v>88.825632112778251</v>
      </c>
      <c r="LP59" s="40">
        <v>-21.517301686426322</v>
      </c>
      <c r="LQ59" s="391">
        <v>143.13865977842795</v>
      </c>
      <c r="LR59" s="40">
        <v>6.9684972009083026</v>
      </c>
      <c r="LS59" s="9">
        <v>2022</v>
      </c>
      <c r="LT59" s="6" t="s">
        <v>28</v>
      </c>
      <c r="LU59" s="391">
        <v>108.7103235807238</v>
      </c>
      <c r="LV59" s="40">
        <v>10.893626153905927</v>
      </c>
      <c r="LW59" s="391">
        <v>130.1288414567413</v>
      </c>
      <c r="LX59" s="40">
        <v>-6.1359736789551818</v>
      </c>
      <c r="LY59" s="391">
        <v>126.72634311946574</v>
      </c>
      <c r="LZ59" s="40">
        <v>5.0392944383730764</v>
      </c>
      <c r="MA59" s="9">
        <v>2022</v>
      </c>
      <c r="MB59" s="6" t="s">
        <v>28</v>
      </c>
      <c r="MC59" s="391">
        <v>164.9100073306281</v>
      </c>
      <c r="MD59" s="40">
        <v>3.8652943045564712</v>
      </c>
      <c r="ME59" s="391">
        <v>97.96497570701483</v>
      </c>
      <c r="MF59" s="40">
        <v>8.5489769935573037</v>
      </c>
      <c r="MG59" s="391">
        <v>115.41587598015379</v>
      </c>
      <c r="MH59" s="40">
        <v>-3.4428399669734233</v>
      </c>
      <c r="MI59" s="9">
        <v>2022</v>
      </c>
      <c r="MJ59" s="6" t="s">
        <v>28</v>
      </c>
      <c r="MK59" s="391">
        <v>97.882473099871063</v>
      </c>
      <c r="ML59" s="40">
        <v>-2.6201134740406076</v>
      </c>
      <c r="MM59" s="391">
        <v>138.69187478098971</v>
      </c>
      <c r="MN59" s="40">
        <v>4.0114962511216703</v>
      </c>
      <c r="MO59" s="391">
        <v>153.48304314945108</v>
      </c>
      <c r="MP59" s="40">
        <v>-8.1504089867681984</v>
      </c>
    </row>
    <row r="60" spans="1:354" ht="15" hidden="1" customHeight="1">
      <c r="A60" s="9"/>
      <c r="B60" s="6" t="s">
        <v>29</v>
      </c>
      <c r="C60" s="391">
        <v>92.628773272685237</v>
      </c>
      <c r="D60" s="40">
        <v>-2.3709329526919447</v>
      </c>
      <c r="E60" s="391">
        <v>79.58728485314127</v>
      </c>
      <c r="F60" s="40">
        <v>-5.0328526477663331</v>
      </c>
      <c r="G60" s="391">
        <v>104.96030959772078</v>
      </c>
      <c r="H60" s="40">
        <v>-0.36864654528446295</v>
      </c>
      <c r="I60" s="9"/>
      <c r="J60" s="6" t="s">
        <v>29</v>
      </c>
      <c r="K60" s="391">
        <v>89.53766272490823</v>
      </c>
      <c r="L60" s="40">
        <v>-5.0500326084808478</v>
      </c>
      <c r="M60" s="391">
        <v>86.319443680573315</v>
      </c>
      <c r="N60" s="40">
        <v>-18.263707463308435</v>
      </c>
      <c r="O60" s="391">
        <v>88.251874579350897</v>
      </c>
      <c r="P60" s="40">
        <v>-5.7808337398221283</v>
      </c>
      <c r="Q60" s="9"/>
      <c r="R60" s="6" t="s">
        <v>29</v>
      </c>
      <c r="S60" s="391">
        <v>110.86108961655206</v>
      </c>
      <c r="T60" s="40">
        <v>-3.5851277943409201</v>
      </c>
      <c r="U60" s="391">
        <v>129.91021728762314</v>
      </c>
      <c r="V60" s="40">
        <v>11.171571953834018</v>
      </c>
      <c r="W60" s="391">
        <v>124.71453142161026</v>
      </c>
      <c r="X60" s="40">
        <v>9.1723161223619059</v>
      </c>
      <c r="Y60" s="9"/>
      <c r="Z60" s="6" t="s">
        <v>29</v>
      </c>
      <c r="AA60" s="391">
        <v>164.89836334655783</v>
      </c>
      <c r="AB60" s="40">
        <v>9.0733403973986668</v>
      </c>
      <c r="AC60" s="391">
        <v>142.44892464210375</v>
      </c>
      <c r="AD60" s="40">
        <v>0.76877364090057654</v>
      </c>
      <c r="AE60" s="391">
        <v>149.11901719427922</v>
      </c>
      <c r="AF60" s="40">
        <v>13.260494744079793</v>
      </c>
      <c r="AG60" s="9"/>
      <c r="AH60" s="6" t="s">
        <v>29</v>
      </c>
      <c r="AI60" s="391">
        <v>104.51971926466679</v>
      </c>
      <c r="AJ60" s="40">
        <v>-6.1546379430986065</v>
      </c>
      <c r="AK60" s="391">
        <v>189.53647018867841</v>
      </c>
      <c r="AL60" s="40">
        <v>2.0046629712978898</v>
      </c>
      <c r="AM60" s="391">
        <v>93.486977815771482</v>
      </c>
      <c r="AN60" s="40">
        <v>-9.3613171740501429</v>
      </c>
      <c r="AO60" s="9"/>
      <c r="AP60" s="6" t="s">
        <v>29</v>
      </c>
      <c r="AQ60" s="391">
        <v>198.93858487831503</v>
      </c>
      <c r="AR60" s="40">
        <v>15.145017016877361</v>
      </c>
      <c r="AS60" s="391">
        <v>144.35155973581843</v>
      </c>
      <c r="AT60" s="40">
        <v>10.297837171690887</v>
      </c>
      <c r="AU60" s="391">
        <v>157.05025253030757</v>
      </c>
      <c r="AV60" s="40">
        <v>13.521642148020675</v>
      </c>
      <c r="AW60" s="9"/>
      <c r="AX60" s="6" t="s">
        <v>29</v>
      </c>
      <c r="AY60" s="391">
        <v>130.42898356369074</v>
      </c>
      <c r="AZ60" s="40">
        <v>-3.4572571223584987</v>
      </c>
      <c r="BA60" s="391">
        <v>108.44370323350502</v>
      </c>
      <c r="BB60" s="40">
        <v>-11.173454871433393</v>
      </c>
      <c r="BC60" s="391">
        <v>127.9473861227367</v>
      </c>
      <c r="BD60" s="40">
        <v>13.959581031586879</v>
      </c>
      <c r="BE60" s="9"/>
      <c r="BF60" s="6" t="s">
        <v>29</v>
      </c>
      <c r="BG60" s="391">
        <v>130.24751816210008</v>
      </c>
      <c r="BH60" s="40">
        <v>24.174375529295801</v>
      </c>
      <c r="BI60" s="391">
        <v>102.57064454134598</v>
      </c>
      <c r="BJ60" s="40">
        <v>-12.718754791327399</v>
      </c>
      <c r="BK60" s="391">
        <v>201.4316994217005</v>
      </c>
      <c r="BL60" s="40">
        <v>21.46928124037062</v>
      </c>
      <c r="BM60" s="9"/>
      <c r="BN60" s="6" t="s">
        <v>29</v>
      </c>
      <c r="BO60" s="391">
        <v>118.18140564560902</v>
      </c>
      <c r="BP60" s="40">
        <v>8.5979364210362377</v>
      </c>
      <c r="BQ60" s="391">
        <v>129.0790806751051</v>
      </c>
      <c r="BR60" s="40">
        <v>54.483257536748397</v>
      </c>
      <c r="BS60" s="391">
        <v>142.24436320497762</v>
      </c>
      <c r="BT60" s="40">
        <v>11.876617236440396</v>
      </c>
      <c r="BU60" s="9"/>
      <c r="BV60" s="6" t="s">
        <v>29</v>
      </c>
      <c r="BW60" s="391">
        <v>138.52524252714409</v>
      </c>
      <c r="BX60" s="40">
        <v>16.443270322034593</v>
      </c>
      <c r="BY60" s="391">
        <v>104.19096208626604</v>
      </c>
      <c r="BZ60" s="40">
        <v>49.847322150320366</v>
      </c>
      <c r="CA60" s="391">
        <v>115.01584970518483</v>
      </c>
      <c r="CB60" s="40">
        <v>5.6613642069051338</v>
      </c>
      <c r="CC60" s="9"/>
      <c r="CD60" s="6" t="s">
        <v>29</v>
      </c>
      <c r="CE60" s="391">
        <v>117.20014304340179</v>
      </c>
      <c r="CF60" s="40">
        <v>6.2408326268550667</v>
      </c>
      <c r="CG60" s="391">
        <v>90.552765854224504</v>
      </c>
      <c r="CH60" s="40">
        <v>-8.3711712657166828</v>
      </c>
      <c r="CI60" s="391">
        <v>96.60033450530868</v>
      </c>
      <c r="CJ60" s="40">
        <v>3.7296092205189524</v>
      </c>
      <c r="CK60" s="9"/>
      <c r="CL60" s="6" t="s">
        <v>29</v>
      </c>
      <c r="CM60" s="391">
        <v>227.80641740274703</v>
      </c>
      <c r="CN60" s="40">
        <v>29.11819715747518</v>
      </c>
      <c r="CO60" s="391">
        <v>91.130119036741448</v>
      </c>
      <c r="CP60" s="40">
        <v>-2.9419593489414666</v>
      </c>
      <c r="CQ60" s="391">
        <v>104.4144254198839</v>
      </c>
      <c r="CR60" s="40">
        <v>18.898456135692456</v>
      </c>
      <c r="CS60" s="9"/>
      <c r="CT60" s="6" t="s">
        <v>29</v>
      </c>
      <c r="CU60" s="391">
        <v>114.51651965298281</v>
      </c>
      <c r="CV60" s="40">
        <v>25.697043445890671</v>
      </c>
      <c r="CW60" s="391">
        <v>124.54027016589605</v>
      </c>
      <c r="CX60" s="40">
        <v>3.6961299787065798</v>
      </c>
      <c r="CY60" s="391">
        <v>91.293713316112076</v>
      </c>
      <c r="CZ60" s="40">
        <v>12.956601004221383</v>
      </c>
      <c r="DA60" s="9"/>
      <c r="DB60" s="6" t="s">
        <v>29</v>
      </c>
      <c r="DC60" s="391">
        <v>73.99963467252168</v>
      </c>
      <c r="DD60" s="40">
        <v>12.228973385537699</v>
      </c>
      <c r="DE60" s="391">
        <v>327.65429186832142</v>
      </c>
      <c r="DF60" s="40">
        <v>20.156833874593076</v>
      </c>
      <c r="DG60" s="391">
        <v>116.7763660497705</v>
      </c>
      <c r="DH60" s="40">
        <v>-5.7365313491044958</v>
      </c>
      <c r="DI60" s="9"/>
      <c r="DJ60" s="6" t="s">
        <v>29</v>
      </c>
      <c r="DK60" s="391">
        <v>156.15902402310977</v>
      </c>
      <c r="DL60" s="40">
        <v>8.1144222145324534</v>
      </c>
      <c r="DM60" s="391">
        <v>52.944765964157675</v>
      </c>
      <c r="DN60" s="40">
        <v>-3.184668216230321</v>
      </c>
      <c r="DO60" s="391">
        <v>121.79605454599947</v>
      </c>
      <c r="DP60" s="40">
        <v>19.782372131876173</v>
      </c>
      <c r="DQ60" s="9"/>
      <c r="DR60" s="6" t="s">
        <v>29</v>
      </c>
      <c r="DS60" s="391">
        <v>125.91909217809808</v>
      </c>
      <c r="DT60" s="40">
        <v>13.532361445149704</v>
      </c>
      <c r="DU60" s="391">
        <v>114.5649958386187</v>
      </c>
      <c r="DV60" s="40">
        <v>11.59272614429257</v>
      </c>
      <c r="DW60" s="391">
        <v>139.52569570398296</v>
      </c>
      <c r="DX60" s="40">
        <v>12.472387781092451</v>
      </c>
      <c r="DY60" s="9"/>
      <c r="DZ60" s="6" t="s">
        <v>29</v>
      </c>
      <c r="EA60" s="391">
        <v>110.36547394369568</v>
      </c>
      <c r="EB60" s="40">
        <v>4.2872919411701957</v>
      </c>
      <c r="EC60" s="391">
        <v>129.07425618572745</v>
      </c>
      <c r="ED60" s="40">
        <v>25.128264982866625</v>
      </c>
      <c r="EE60" s="391">
        <v>123.83479636614346</v>
      </c>
      <c r="EF60" s="40">
        <v>4.7084642662156995</v>
      </c>
      <c r="EG60" s="9"/>
      <c r="EH60" s="6" t="s">
        <v>29</v>
      </c>
      <c r="EI60" s="391">
        <v>141.29040419398856</v>
      </c>
      <c r="EJ60" s="40">
        <v>3.0865566702575222</v>
      </c>
      <c r="EK60" s="391">
        <v>139.27013906128772</v>
      </c>
      <c r="EL60" s="40">
        <v>6.6341778267934473</v>
      </c>
      <c r="EM60" s="391">
        <v>108.42141556770814</v>
      </c>
      <c r="EN60" s="40">
        <v>6.005546249550946</v>
      </c>
      <c r="EO60" s="9"/>
      <c r="EP60" s="6" t="s">
        <v>29</v>
      </c>
      <c r="EQ60" s="391">
        <v>71.495624980425049</v>
      </c>
      <c r="ER60" s="40">
        <v>-22.373458327538316</v>
      </c>
      <c r="ES60" s="391">
        <v>131.25463483986854</v>
      </c>
      <c r="ET60" s="40">
        <v>-1.926112296545142</v>
      </c>
      <c r="EU60" s="391">
        <v>66.167466891646313</v>
      </c>
      <c r="EV60" s="40">
        <v>-19.906442901370795</v>
      </c>
      <c r="EW60" s="9"/>
      <c r="EX60" s="6" t="s">
        <v>29</v>
      </c>
      <c r="EY60" s="391">
        <v>84.714403996578298</v>
      </c>
      <c r="EZ60" s="40">
        <v>-1.8021071774050625</v>
      </c>
      <c r="FA60" s="391">
        <v>92.864890535565834</v>
      </c>
      <c r="FB60" s="40">
        <v>-7.7713188999038181</v>
      </c>
      <c r="FC60" s="391">
        <v>237.53382004674555</v>
      </c>
      <c r="FD60" s="40">
        <v>14.054326199208361</v>
      </c>
      <c r="FE60" s="9"/>
      <c r="FF60" s="6" t="s">
        <v>29</v>
      </c>
      <c r="FG60" s="391">
        <v>126.84656338822749</v>
      </c>
      <c r="FH60" s="40">
        <v>2.4391305839233723</v>
      </c>
      <c r="FI60" s="391">
        <v>168.54143808258894</v>
      </c>
      <c r="FJ60" s="40">
        <v>5.4662366214119231</v>
      </c>
      <c r="FK60" s="391">
        <v>116.64027895825136</v>
      </c>
      <c r="FL60" s="40">
        <v>-13.920568292299421</v>
      </c>
      <c r="FM60" s="9"/>
      <c r="FN60" s="6" t="s">
        <v>29</v>
      </c>
      <c r="FO60" s="391">
        <v>109.27449145572052</v>
      </c>
      <c r="FP60" s="40">
        <v>6.6279548148773841</v>
      </c>
      <c r="FQ60" s="391">
        <v>249.33399536482807</v>
      </c>
      <c r="FR60" s="40">
        <v>-31.802875170281581</v>
      </c>
      <c r="FS60" s="391">
        <v>124.23011245458243</v>
      </c>
      <c r="FT60" s="40">
        <v>2.0762189015155315</v>
      </c>
      <c r="FU60" s="9"/>
      <c r="FV60" s="6" t="s">
        <v>29</v>
      </c>
      <c r="FW60" s="391">
        <v>132.35931698233455</v>
      </c>
      <c r="FX60" s="40">
        <v>1.5305758010010635</v>
      </c>
      <c r="FY60" s="391">
        <v>175.97112709295422</v>
      </c>
      <c r="FZ60" s="40">
        <v>19.76851627624383</v>
      </c>
      <c r="GA60" s="391">
        <v>89.896600725864872</v>
      </c>
      <c r="GB60" s="40">
        <v>-5.2701260237255383</v>
      </c>
      <c r="GC60" s="9"/>
      <c r="GD60" s="6" t="s">
        <v>29</v>
      </c>
      <c r="GE60" s="391">
        <v>141.85508445002492</v>
      </c>
      <c r="GF60" s="40">
        <v>11.00641426191406</v>
      </c>
      <c r="GG60" s="391">
        <v>120.09393215252059</v>
      </c>
      <c r="GH60" s="40">
        <v>-7.1783543617289638</v>
      </c>
      <c r="GI60" s="391">
        <v>83.410045985103039</v>
      </c>
      <c r="GJ60" s="40">
        <v>-8.9086816103244217</v>
      </c>
      <c r="GK60" s="9"/>
      <c r="GL60" s="6" t="s">
        <v>29</v>
      </c>
      <c r="GM60" s="391">
        <v>114.85872684216461</v>
      </c>
      <c r="GN60" s="40">
        <v>-3.7217099539486327</v>
      </c>
      <c r="GO60" s="391">
        <v>113.85258230245965</v>
      </c>
      <c r="GP60" s="40">
        <v>14.928627430190673</v>
      </c>
      <c r="GQ60" s="391">
        <v>96.179021547681614</v>
      </c>
      <c r="GR60" s="40">
        <v>27.152781869493751</v>
      </c>
      <c r="GS60" s="9"/>
      <c r="GT60" s="6" t="s">
        <v>29</v>
      </c>
      <c r="GU60" s="391">
        <v>57.567970618881397</v>
      </c>
      <c r="GV60" s="40">
        <v>-15.145687502451395</v>
      </c>
      <c r="GW60" s="391">
        <v>110.25827050409713</v>
      </c>
      <c r="GX60" s="40">
        <v>3.8368227433155084</v>
      </c>
      <c r="GY60" s="391">
        <v>85.507370326932161</v>
      </c>
      <c r="GZ60" s="40">
        <v>22.509930565156949</v>
      </c>
      <c r="HA60" s="9"/>
      <c r="HB60" s="6" t="s">
        <v>29</v>
      </c>
      <c r="HC60" s="391">
        <v>86.861614234925767</v>
      </c>
      <c r="HD60" s="40">
        <v>5.089984184166795</v>
      </c>
      <c r="HE60" s="391">
        <v>165.091081031572</v>
      </c>
      <c r="HF60" s="40">
        <v>22.926584375896368</v>
      </c>
      <c r="HG60" s="391">
        <v>85.95310418548037</v>
      </c>
      <c r="HH60" s="40">
        <v>19.187035233476152</v>
      </c>
      <c r="HI60" s="9"/>
      <c r="HJ60" s="6" t="s">
        <v>29</v>
      </c>
      <c r="HK60" s="391">
        <v>90.829962185345494</v>
      </c>
      <c r="HL60" s="40">
        <v>-1.6488183661872995</v>
      </c>
      <c r="HM60" s="391">
        <v>91.555421092923041</v>
      </c>
      <c r="HN60" s="40">
        <v>28.525713279339101</v>
      </c>
      <c r="HO60" s="391">
        <v>83.584120662248949</v>
      </c>
      <c r="HP60" s="40">
        <v>-18.084894176460736</v>
      </c>
      <c r="HQ60" s="9"/>
      <c r="HR60" s="6" t="s">
        <v>29</v>
      </c>
      <c r="HS60" s="391">
        <v>83.026796206336357</v>
      </c>
      <c r="HT60" s="40">
        <v>-7.9786215619292307</v>
      </c>
      <c r="HU60" s="391">
        <v>133.47991154599461</v>
      </c>
      <c r="HV60" s="40">
        <v>10.412067103701148</v>
      </c>
      <c r="HW60" s="391">
        <v>73.138453401111136</v>
      </c>
      <c r="HX60" s="40">
        <v>6.1599177043320026</v>
      </c>
      <c r="HY60" s="9"/>
      <c r="HZ60" s="6" t="s">
        <v>29</v>
      </c>
      <c r="IA60" s="391">
        <v>102.50140846022173</v>
      </c>
      <c r="IB60" s="40">
        <v>23.82501730208088</v>
      </c>
      <c r="IC60" s="391">
        <v>117.25385271335377</v>
      </c>
      <c r="ID60" s="40">
        <v>12.472910187351218</v>
      </c>
      <c r="IE60" s="391">
        <v>94.305040457727117</v>
      </c>
      <c r="IF60" s="40">
        <v>-3.0220854114770646</v>
      </c>
      <c r="IG60" s="9"/>
      <c r="IH60" s="6" t="s">
        <v>29</v>
      </c>
      <c r="II60" s="391">
        <v>107.13619962086052</v>
      </c>
      <c r="IJ60" s="40">
        <v>10.410264558461037</v>
      </c>
      <c r="IK60" s="391">
        <v>115.63183486011563</v>
      </c>
      <c r="IL60" s="40">
        <v>27.194946453431996</v>
      </c>
      <c r="IM60" s="391">
        <v>97.940190974829235</v>
      </c>
      <c r="IN60" s="40">
        <v>-7.6933513210483255</v>
      </c>
      <c r="IO60" s="391">
        <v>103.61107933335705</v>
      </c>
      <c r="IP60" s="40">
        <v>21.802118582467372</v>
      </c>
      <c r="IQ60" s="9"/>
      <c r="IR60" s="6" t="s">
        <v>29</v>
      </c>
      <c r="IS60" s="391">
        <v>88.514232422325748</v>
      </c>
      <c r="IT60" s="40">
        <v>8.3805274380241741</v>
      </c>
      <c r="IU60" s="391">
        <v>87.025948151259328</v>
      </c>
      <c r="IV60" s="40">
        <v>20.634780716998819</v>
      </c>
      <c r="IW60" s="391">
        <v>97.440107593591406</v>
      </c>
      <c r="IX60" s="40">
        <v>-6.2742872508366361</v>
      </c>
      <c r="IY60" s="9"/>
      <c r="IZ60" s="6" t="s">
        <v>29</v>
      </c>
      <c r="JA60" s="391">
        <v>134.58984807059414</v>
      </c>
      <c r="JB60" s="40">
        <v>17.425945817267063</v>
      </c>
      <c r="JC60" s="391">
        <v>171.91111495143937</v>
      </c>
      <c r="JD60" s="40">
        <v>13.342577586282005</v>
      </c>
      <c r="JE60" s="391">
        <v>233.10891445611705</v>
      </c>
      <c r="JF60" s="40">
        <v>13.820232632134122</v>
      </c>
      <c r="JG60" s="9"/>
      <c r="JH60" s="6" t="s">
        <v>29</v>
      </c>
      <c r="JI60" s="391">
        <v>153.22286657119284</v>
      </c>
      <c r="JJ60" s="40">
        <v>-6.9665410004729722</v>
      </c>
      <c r="JK60" s="391">
        <v>229.2340906594869</v>
      </c>
      <c r="JL60" s="40">
        <v>35.608581455226584</v>
      </c>
      <c r="JM60" s="391">
        <v>118.52863379244324</v>
      </c>
      <c r="JN60" s="40">
        <v>0.701336319464545</v>
      </c>
      <c r="JO60" s="9"/>
      <c r="JP60" s="6" t="s">
        <v>29</v>
      </c>
      <c r="JQ60" s="391">
        <v>108.55843703813095</v>
      </c>
      <c r="JR60" s="40">
        <v>2.9132700832192882</v>
      </c>
      <c r="JS60" s="391">
        <v>131.88869222493963</v>
      </c>
      <c r="JT60" s="40">
        <v>26.825133021926433</v>
      </c>
      <c r="JU60" s="391">
        <v>137.02863921899117</v>
      </c>
      <c r="JV60" s="40">
        <v>1.8226999572986244</v>
      </c>
      <c r="JW60" s="9"/>
      <c r="JX60" s="6" t="s">
        <v>29</v>
      </c>
      <c r="JY60" s="391">
        <v>88.646184303294561</v>
      </c>
      <c r="JZ60" s="40">
        <v>9.1444559475980469</v>
      </c>
      <c r="KA60" s="391">
        <v>157.15256347929841</v>
      </c>
      <c r="KB60" s="40">
        <v>30.735125758896828</v>
      </c>
      <c r="KC60" s="391">
        <v>159.26041626901221</v>
      </c>
      <c r="KD60" s="40">
        <v>21.958119274329007</v>
      </c>
      <c r="KE60" s="9"/>
      <c r="KF60" s="6" t="s">
        <v>29</v>
      </c>
      <c r="KG60" s="391">
        <v>90.594204656162674</v>
      </c>
      <c r="KH60" s="40">
        <v>-12.781108777067857</v>
      </c>
      <c r="KI60" s="391">
        <v>135.02598310057269</v>
      </c>
      <c r="KJ60" s="40">
        <v>-3.4011055994453159</v>
      </c>
      <c r="KK60" s="391">
        <v>122.00448449285021</v>
      </c>
      <c r="KL60" s="40">
        <v>14.346876029380667</v>
      </c>
      <c r="KM60" s="9"/>
      <c r="KN60" s="6" t="s">
        <v>29</v>
      </c>
      <c r="KO60" s="391">
        <v>44.556927773413115</v>
      </c>
      <c r="KP60" s="40">
        <v>-27.692319286945448</v>
      </c>
      <c r="KQ60" s="391">
        <v>155.00482613154745</v>
      </c>
      <c r="KR60" s="40">
        <v>18.411028919340168</v>
      </c>
      <c r="KS60" s="391">
        <v>108.36305628695061</v>
      </c>
      <c r="KT60" s="40">
        <v>-7.992466884803207</v>
      </c>
      <c r="KU60" s="9"/>
      <c r="KV60" s="6" t="s">
        <v>29</v>
      </c>
      <c r="KW60" s="391">
        <v>129.10593427278195</v>
      </c>
      <c r="KX60" s="40">
        <v>26.703575206014278</v>
      </c>
      <c r="KY60" s="391">
        <v>165.93124639049856</v>
      </c>
      <c r="KZ60" s="40">
        <v>25.6894871735946</v>
      </c>
      <c r="LA60" s="391">
        <v>149.45369552828342</v>
      </c>
      <c r="LB60" s="40">
        <v>17.078564847725076</v>
      </c>
      <c r="LC60" s="9"/>
      <c r="LD60" s="6" t="s">
        <v>29</v>
      </c>
      <c r="LE60" s="391">
        <v>144.39752922153264</v>
      </c>
      <c r="LF60" s="40">
        <v>5.7107598086241609</v>
      </c>
      <c r="LG60" s="391">
        <v>119.44888648671569</v>
      </c>
      <c r="LH60" s="40">
        <v>-8.585923198719513</v>
      </c>
      <c r="LI60" s="391">
        <v>64.603478702888665</v>
      </c>
      <c r="LJ60" s="40">
        <v>-16.457520104169191</v>
      </c>
      <c r="LK60" s="9"/>
      <c r="LL60" s="6" t="s">
        <v>29</v>
      </c>
      <c r="LM60" s="391">
        <v>227.12105079176169</v>
      </c>
      <c r="LN60" s="40">
        <v>13.623919038592774</v>
      </c>
      <c r="LO60" s="391">
        <v>106.62315486707159</v>
      </c>
      <c r="LP60" s="40">
        <v>23.576493993558614</v>
      </c>
      <c r="LQ60" s="391">
        <v>199.82839824930909</v>
      </c>
      <c r="LR60" s="40">
        <v>1.2339489863498727</v>
      </c>
      <c r="LS60" s="9"/>
      <c r="LT60" s="6" t="s">
        <v>29</v>
      </c>
      <c r="LU60" s="391">
        <v>106.21552772818826</v>
      </c>
      <c r="LV60" s="40">
        <v>3.9278218719721565</v>
      </c>
      <c r="LW60" s="391">
        <v>132.93239149299725</v>
      </c>
      <c r="LX60" s="40">
        <v>-10.607879105694948</v>
      </c>
      <c r="LY60" s="391">
        <v>155.90725813918391</v>
      </c>
      <c r="LZ60" s="40">
        <v>54.89064234964772</v>
      </c>
      <c r="MA60" s="9"/>
      <c r="MB60" s="6" t="s">
        <v>29</v>
      </c>
      <c r="MC60" s="391">
        <v>158.5845580411933</v>
      </c>
      <c r="MD60" s="40">
        <v>20.933804863051719</v>
      </c>
      <c r="ME60" s="391">
        <v>84.408863614803991</v>
      </c>
      <c r="MF60" s="40">
        <v>7.9093970084825003</v>
      </c>
      <c r="MG60" s="391">
        <v>90.031200558400613</v>
      </c>
      <c r="MH60" s="40">
        <v>1.0374647500702991</v>
      </c>
      <c r="MI60" s="9"/>
      <c r="MJ60" s="6" t="s">
        <v>29</v>
      </c>
      <c r="MK60" s="391">
        <v>88.553637622013937</v>
      </c>
      <c r="ML60" s="40">
        <v>20.955313041246853</v>
      </c>
      <c r="MM60" s="391">
        <v>118.48428135427396</v>
      </c>
      <c r="MN60" s="40">
        <v>8.3198700630841387</v>
      </c>
      <c r="MO60" s="391">
        <v>160.54778217530085</v>
      </c>
      <c r="MP60" s="40">
        <v>11.083382199829714</v>
      </c>
    </row>
    <row r="61" spans="1:354" ht="15" hidden="1" customHeight="1">
      <c r="A61" s="9"/>
      <c r="B61" s="6" t="s">
        <v>30</v>
      </c>
      <c r="C61" s="391">
        <v>92.063871381746466</v>
      </c>
      <c r="D61" s="40">
        <v>9.8671295814123425</v>
      </c>
      <c r="E61" s="391">
        <v>78.446270427764034</v>
      </c>
      <c r="F61" s="40">
        <v>4.6670954905133613</v>
      </c>
      <c r="G61" s="391">
        <v>104.94015784704123</v>
      </c>
      <c r="H61" s="40">
        <v>13.86574583963916</v>
      </c>
      <c r="I61" s="9"/>
      <c r="J61" s="6" t="s">
        <v>30</v>
      </c>
      <c r="K61" s="391">
        <v>101.59302508844435</v>
      </c>
      <c r="L61" s="40">
        <v>2.693709020764274</v>
      </c>
      <c r="M61" s="391">
        <v>105.81008864098169</v>
      </c>
      <c r="N61" s="40">
        <v>-6.9384453224529636</v>
      </c>
      <c r="O61" s="391">
        <v>98.655680146768091</v>
      </c>
      <c r="P61" s="40">
        <v>0.74308683403019415</v>
      </c>
      <c r="Q61" s="9"/>
      <c r="R61" s="6" t="s">
        <v>30</v>
      </c>
      <c r="S61" s="391">
        <v>98.570723853509705</v>
      </c>
      <c r="T61" s="40">
        <v>-24.664048466957553</v>
      </c>
      <c r="U61" s="391">
        <v>174.03134753573065</v>
      </c>
      <c r="V61" s="40">
        <v>26.037088331189466</v>
      </c>
      <c r="W61" s="391">
        <v>140.7926182872894</v>
      </c>
      <c r="X61" s="40">
        <v>3.1004550200777459</v>
      </c>
      <c r="Y61" s="9"/>
      <c r="Z61" s="6" t="s">
        <v>30</v>
      </c>
      <c r="AA61" s="391">
        <v>174.8344579217609</v>
      </c>
      <c r="AB61" s="40">
        <v>11.771736834774345</v>
      </c>
      <c r="AC61" s="391">
        <v>146.47357738406313</v>
      </c>
      <c r="AD61" s="40">
        <v>11.428211824341702</v>
      </c>
      <c r="AE61" s="391">
        <v>183.71740821075642</v>
      </c>
      <c r="AF61" s="40">
        <v>29.563157621178107</v>
      </c>
      <c r="AG61" s="9"/>
      <c r="AH61" s="6" t="s">
        <v>30</v>
      </c>
      <c r="AI61" s="391">
        <v>104.4289785874635</v>
      </c>
      <c r="AJ61" s="40">
        <v>2.5340054792347217</v>
      </c>
      <c r="AK61" s="391">
        <v>213.9296266265703</v>
      </c>
      <c r="AL61" s="40">
        <v>14.9948439774344</v>
      </c>
      <c r="AM61" s="391">
        <v>94.450960201638466</v>
      </c>
      <c r="AN61" s="40">
        <v>-0.80748319711688055</v>
      </c>
      <c r="AO61" s="9"/>
      <c r="AP61" s="6" t="s">
        <v>30</v>
      </c>
      <c r="AQ61" s="391">
        <v>195.29149357850824</v>
      </c>
      <c r="AR61" s="40">
        <v>15.317536231977783</v>
      </c>
      <c r="AS61" s="391">
        <v>152.01751055442477</v>
      </c>
      <c r="AT61" s="40">
        <v>22.987934904899561</v>
      </c>
      <c r="AU61" s="391">
        <v>163.45677144570115</v>
      </c>
      <c r="AV61" s="40">
        <v>23.061952070530126</v>
      </c>
      <c r="AW61" s="9"/>
      <c r="AX61" s="6" t="s">
        <v>30</v>
      </c>
      <c r="AY61" s="391">
        <v>147.56917417729144</v>
      </c>
      <c r="AZ61" s="40">
        <v>18.187374421805075</v>
      </c>
      <c r="BA61" s="391">
        <v>115.2453669313345</v>
      </c>
      <c r="BB61" s="40">
        <v>-4.6500625355845813</v>
      </c>
      <c r="BC61" s="391">
        <v>149.01562190491742</v>
      </c>
      <c r="BD61" s="40">
        <v>-14.663344066261743</v>
      </c>
      <c r="BE61" s="9"/>
      <c r="BF61" s="6" t="s">
        <v>30</v>
      </c>
      <c r="BG61" s="391">
        <v>124.43592988607433</v>
      </c>
      <c r="BH61" s="40">
        <v>-14.3004558658604</v>
      </c>
      <c r="BI61" s="391">
        <v>102.52428224163708</v>
      </c>
      <c r="BJ61" s="40">
        <v>-7.8303793429551973</v>
      </c>
      <c r="BK61" s="391">
        <v>202.9998877724843</v>
      </c>
      <c r="BL61" s="40">
        <v>15.748453661916912</v>
      </c>
      <c r="BM61" s="9"/>
      <c r="BN61" s="6" t="s">
        <v>30</v>
      </c>
      <c r="BO61" s="391">
        <v>121.0506267249237</v>
      </c>
      <c r="BP61" s="40">
        <v>9.8587205456812939</v>
      </c>
      <c r="BQ61" s="391">
        <v>118.27131480532394</v>
      </c>
      <c r="BR61" s="40">
        <v>82.781060106205217</v>
      </c>
      <c r="BS61" s="391">
        <v>146.82092207110227</v>
      </c>
      <c r="BT61" s="40">
        <v>7.0200571946578521</v>
      </c>
      <c r="BU61" s="9"/>
      <c r="BV61" s="6" t="s">
        <v>30</v>
      </c>
      <c r="BW61" s="391">
        <v>146.4031720125131</v>
      </c>
      <c r="BX61" s="40">
        <v>27.826032319403666</v>
      </c>
      <c r="BY61" s="391">
        <v>71.413098946051704</v>
      </c>
      <c r="BZ61" s="40">
        <v>234.49692343660712</v>
      </c>
      <c r="CA61" s="391">
        <v>116.02601980595205</v>
      </c>
      <c r="CB61" s="40">
        <v>-2.1595099593629641</v>
      </c>
      <c r="CC61" s="9"/>
      <c r="CD61" s="6" t="s">
        <v>30</v>
      </c>
      <c r="CE61" s="391">
        <v>136.81218331308344</v>
      </c>
      <c r="CF61" s="40">
        <v>17.013901286662488</v>
      </c>
      <c r="CG61" s="391">
        <v>83.961477592655612</v>
      </c>
      <c r="CH61" s="40">
        <v>3.4226600831565435</v>
      </c>
      <c r="CI61" s="391">
        <v>111.25143936002384</v>
      </c>
      <c r="CJ61" s="40">
        <v>5.3886455645319131</v>
      </c>
      <c r="CK61" s="9"/>
      <c r="CL61" s="6" t="s">
        <v>30</v>
      </c>
      <c r="CM61" s="391">
        <v>200.49918489006041</v>
      </c>
      <c r="CN61" s="40">
        <v>146.65868736407833</v>
      </c>
      <c r="CO61" s="391">
        <v>93.868977119799297</v>
      </c>
      <c r="CP61" s="40">
        <v>26.515030083423355</v>
      </c>
      <c r="CQ61" s="391">
        <v>98.782790275869957</v>
      </c>
      <c r="CR61" s="40">
        <v>41.690224805903085</v>
      </c>
      <c r="CS61" s="9"/>
      <c r="CT61" s="6" t="s">
        <v>30</v>
      </c>
      <c r="CU61" s="391">
        <v>141.98660099184659</v>
      </c>
      <c r="CV61" s="40">
        <v>5.5847863261134307</v>
      </c>
      <c r="CW61" s="391">
        <v>86.220075373188095</v>
      </c>
      <c r="CX61" s="40">
        <v>66.022387996303365</v>
      </c>
      <c r="CY61" s="391">
        <v>125.85041545834908</v>
      </c>
      <c r="CZ61" s="40">
        <v>-3.6293013827069132</v>
      </c>
      <c r="DA61" s="9"/>
      <c r="DB61" s="6" t="s">
        <v>30</v>
      </c>
      <c r="DC61" s="391">
        <v>72.311754109555778</v>
      </c>
      <c r="DD61" s="40">
        <v>0.15742597887393117</v>
      </c>
      <c r="DE61" s="391">
        <v>344.78035299199792</v>
      </c>
      <c r="DF61" s="40">
        <v>41.531299271708804</v>
      </c>
      <c r="DG61" s="391">
        <v>103.15780491939204</v>
      </c>
      <c r="DH61" s="40">
        <v>-14.984388792366133</v>
      </c>
      <c r="DI61" s="9"/>
      <c r="DJ61" s="6" t="s">
        <v>30</v>
      </c>
      <c r="DK61" s="391">
        <v>190.98614342526125</v>
      </c>
      <c r="DL61" s="40">
        <v>15.186890514247068</v>
      </c>
      <c r="DM61" s="391">
        <v>48.728934549376504</v>
      </c>
      <c r="DN61" s="40">
        <v>-8.918619805131101</v>
      </c>
      <c r="DO61" s="391">
        <v>136.10973929846571</v>
      </c>
      <c r="DP61" s="40">
        <v>34.72110124171698</v>
      </c>
      <c r="DQ61" s="9"/>
      <c r="DR61" s="6" t="s">
        <v>30</v>
      </c>
      <c r="DS61" s="391">
        <v>158.73281803303982</v>
      </c>
      <c r="DT61" s="40">
        <v>19.323524397355101</v>
      </c>
      <c r="DU61" s="391">
        <v>118.7364791047939</v>
      </c>
      <c r="DV61" s="40">
        <v>6.0640003229099193</v>
      </c>
      <c r="DW61" s="391">
        <v>118.62567402522679</v>
      </c>
      <c r="DX61" s="40">
        <v>19.238686684192686</v>
      </c>
      <c r="DY61" s="9"/>
      <c r="DZ61" s="6" t="s">
        <v>30</v>
      </c>
      <c r="EA61" s="391">
        <v>128.53962738993914</v>
      </c>
      <c r="EB61" s="40">
        <v>11.279010480130253</v>
      </c>
      <c r="EC61" s="391">
        <v>132.68060770375757</v>
      </c>
      <c r="ED61" s="40">
        <v>18.549167570075809</v>
      </c>
      <c r="EE61" s="391">
        <v>119.51833927648931</v>
      </c>
      <c r="EF61" s="40">
        <v>-1.7760944532196277</v>
      </c>
      <c r="EG61" s="9"/>
      <c r="EH61" s="6" t="s">
        <v>30</v>
      </c>
      <c r="EI61" s="391">
        <v>138.0026396778978</v>
      </c>
      <c r="EJ61" s="40">
        <v>9.8042659222059569E-2</v>
      </c>
      <c r="EK61" s="391">
        <v>173.0673481280148</v>
      </c>
      <c r="EL61" s="40">
        <v>24.617323535614304</v>
      </c>
      <c r="EM61" s="391">
        <v>118.74483186298308</v>
      </c>
      <c r="EN61" s="40">
        <v>7.5213241413926823</v>
      </c>
      <c r="EO61" s="9"/>
      <c r="EP61" s="6" t="s">
        <v>30</v>
      </c>
      <c r="EQ61" s="391">
        <v>55.177884731997743</v>
      </c>
      <c r="ER61" s="40">
        <v>-27.580085051574784</v>
      </c>
      <c r="ES61" s="391">
        <v>149.52761005945231</v>
      </c>
      <c r="ET61" s="40">
        <v>-2.3951205471210528</v>
      </c>
      <c r="EU61" s="391">
        <v>66.243476607824221</v>
      </c>
      <c r="EV61" s="40">
        <v>-31.302174679214104</v>
      </c>
      <c r="EW61" s="9"/>
      <c r="EX61" s="6" t="s">
        <v>30</v>
      </c>
      <c r="EY61" s="391">
        <v>98.231486636026148</v>
      </c>
      <c r="EZ61" s="40">
        <v>2.276927538370316</v>
      </c>
      <c r="FA61" s="391">
        <v>89.249352316925581</v>
      </c>
      <c r="FB61" s="40">
        <v>-13.919346104642685</v>
      </c>
      <c r="FC61" s="391">
        <v>243.21635466919943</v>
      </c>
      <c r="FD61" s="40">
        <v>6.5756647196877083</v>
      </c>
      <c r="FE61" s="9"/>
      <c r="FF61" s="6" t="s">
        <v>30</v>
      </c>
      <c r="FG61" s="391">
        <v>129.11881203868435</v>
      </c>
      <c r="FH61" s="40">
        <v>3.8165945287625789</v>
      </c>
      <c r="FI61" s="391">
        <v>198.85223708322599</v>
      </c>
      <c r="FJ61" s="40">
        <v>8.5710549671334348</v>
      </c>
      <c r="FK61" s="391">
        <v>112.53440595491223</v>
      </c>
      <c r="FL61" s="40">
        <v>6.0053742466241715</v>
      </c>
      <c r="FM61" s="9"/>
      <c r="FN61" s="6" t="s">
        <v>30</v>
      </c>
      <c r="FO61" s="391">
        <v>132.10640834692623</v>
      </c>
      <c r="FP61" s="40">
        <v>18.473738770703704</v>
      </c>
      <c r="FQ61" s="391">
        <v>225.28752726687517</v>
      </c>
      <c r="FR61" s="40">
        <v>-23.05400787668286</v>
      </c>
      <c r="FS61" s="391">
        <v>168.36768920512239</v>
      </c>
      <c r="FT61" s="40">
        <v>24.578599266201735</v>
      </c>
      <c r="FU61" s="9"/>
      <c r="FV61" s="6" t="s">
        <v>30</v>
      </c>
      <c r="FW61" s="391">
        <v>142.0979026999901</v>
      </c>
      <c r="FX61" s="40">
        <v>9.6357405684222925</v>
      </c>
      <c r="FY61" s="391">
        <v>192.29633007407497</v>
      </c>
      <c r="FZ61" s="40">
        <v>25.829602104241104</v>
      </c>
      <c r="GA61" s="391">
        <v>84.194165830565069</v>
      </c>
      <c r="GB61" s="40">
        <v>-17.274214321759857</v>
      </c>
      <c r="GC61" s="9"/>
      <c r="GD61" s="6" t="s">
        <v>30</v>
      </c>
      <c r="GE61" s="391">
        <v>166.02069987500616</v>
      </c>
      <c r="GF61" s="40">
        <v>6.034141393503333</v>
      </c>
      <c r="GG61" s="391">
        <v>125.05811460575738</v>
      </c>
      <c r="GH61" s="40">
        <v>-3.8150671557265667</v>
      </c>
      <c r="GI61" s="391">
        <v>85.228738143060809</v>
      </c>
      <c r="GJ61" s="40">
        <v>-9.5801877509972115</v>
      </c>
      <c r="GK61" s="9"/>
      <c r="GL61" s="6" t="s">
        <v>30</v>
      </c>
      <c r="GM61" s="391">
        <v>137.30312722761377</v>
      </c>
      <c r="GN61" s="40">
        <v>1.8012964630330259</v>
      </c>
      <c r="GO61" s="391">
        <v>127.03970857601371</v>
      </c>
      <c r="GP61" s="40">
        <v>3.6695445855418711</v>
      </c>
      <c r="GQ61" s="391">
        <v>104.18216728430484</v>
      </c>
      <c r="GR61" s="40">
        <v>16.264208771735042</v>
      </c>
      <c r="GS61" s="9"/>
      <c r="GT61" s="6" t="s">
        <v>30</v>
      </c>
      <c r="GU61" s="391">
        <v>62.033789015442693</v>
      </c>
      <c r="GV61" s="40">
        <v>-4.3006992216804889</v>
      </c>
      <c r="GW61" s="391">
        <v>116.2422122695091</v>
      </c>
      <c r="GX61" s="40">
        <v>21.350928764136484</v>
      </c>
      <c r="GY61" s="391">
        <v>77.99606190793709</v>
      </c>
      <c r="GZ61" s="40">
        <v>-3.5658359340434913</v>
      </c>
      <c r="HA61" s="9"/>
      <c r="HB61" s="6" t="s">
        <v>30</v>
      </c>
      <c r="HC61" s="391">
        <v>96.926758346583881</v>
      </c>
      <c r="HD61" s="40">
        <v>9.334677275578656</v>
      </c>
      <c r="HE61" s="391">
        <v>194.30767527503164</v>
      </c>
      <c r="HF61" s="40">
        <v>45.450091800008039</v>
      </c>
      <c r="HG61" s="391">
        <v>98.131648005631732</v>
      </c>
      <c r="HH61" s="40">
        <v>48.985164860927512</v>
      </c>
      <c r="HI61" s="9"/>
      <c r="HJ61" s="6" t="s">
        <v>30</v>
      </c>
      <c r="HK61" s="391">
        <v>85.270716103357998</v>
      </c>
      <c r="HL61" s="40">
        <v>11.274682733041018</v>
      </c>
      <c r="HM61" s="391">
        <v>91.3834366115655</v>
      </c>
      <c r="HN61" s="40">
        <v>35.861967413819684</v>
      </c>
      <c r="HO61" s="391">
        <v>90.502341683222085</v>
      </c>
      <c r="HP61" s="40">
        <v>2.5307650929760541</v>
      </c>
      <c r="HQ61" s="9"/>
      <c r="HR61" s="6" t="s">
        <v>30</v>
      </c>
      <c r="HS61" s="391">
        <v>101.99530484410428</v>
      </c>
      <c r="HT61" s="40">
        <v>4.8195364819261641</v>
      </c>
      <c r="HU61" s="391">
        <v>145.63239335293284</v>
      </c>
      <c r="HV61" s="40">
        <v>10.25401872553762</v>
      </c>
      <c r="HW61" s="391">
        <v>73.876280142147962</v>
      </c>
      <c r="HX61" s="40">
        <v>7.5881924756541395</v>
      </c>
      <c r="HY61" s="9"/>
      <c r="HZ61" s="6" t="s">
        <v>30</v>
      </c>
      <c r="IA61" s="391">
        <v>97.650694892387193</v>
      </c>
      <c r="IB61" s="40">
        <v>9.929421804654865</v>
      </c>
      <c r="IC61" s="391">
        <v>117.14456192853373</v>
      </c>
      <c r="ID61" s="40">
        <v>14.878557545498893</v>
      </c>
      <c r="IE61" s="391">
        <v>92.017740640546648</v>
      </c>
      <c r="IF61" s="40">
        <v>-5.3895717017651634</v>
      </c>
      <c r="IG61" s="9"/>
      <c r="IH61" s="6" t="s">
        <v>30</v>
      </c>
      <c r="II61" s="391">
        <v>121.56442132013616</v>
      </c>
      <c r="IJ61" s="40">
        <v>14.728564396108254</v>
      </c>
      <c r="IK61" s="391">
        <v>119.51963390450209</v>
      </c>
      <c r="IL61" s="40">
        <v>35.695512532146267</v>
      </c>
      <c r="IM61" s="391">
        <v>100.89786350293043</v>
      </c>
      <c r="IN61" s="40">
        <v>39.596318837958592</v>
      </c>
      <c r="IO61" s="391">
        <v>120.02991108609517</v>
      </c>
      <c r="IP61" s="40">
        <v>5.3443579721922561</v>
      </c>
      <c r="IQ61" s="9"/>
      <c r="IR61" s="6" t="s">
        <v>30</v>
      </c>
      <c r="IS61" s="391">
        <v>81.830220781092876</v>
      </c>
      <c r="IT61" s="40">
        <v>-2.8992848876763162</v>
      </c>
      <c r="IU61" s="391">
        <v>95.235052779736804</v>
      </c>
      <c r="IV61" s="40">
        <v>9.0730324104311535</v>
      </c>
      <c r="IW61" s="391">
        <v>96.095376642250002</v>
      </c>
      <c r="IX61" s="40">
        <v>-11.803936671400905</v>
      </c>
      <c r="IY61" s="9"/>
      <c r="IZ61" s="6" t="s">
        <v>30</v>
      </c>
      <c r="JA61" s="391">
        <v>141.08934173945235</v>
      </c>
      <c r="JB61" s="40">
        <v>28.897017167473535</v>
      </c>
      <c r="JC61" s="391">
        <v>182.62626411792667</v>
      </c>
      <c r="JD61" s="40">
        <v>15.130035979506928</v>
      </c>
      <c r="JE61" s="391">
        <v>231.39385911373577</v>
      </c>
      <c r="JF61" s="40">
        <v>41.461812250536354</v>
      </c>
      <c r="JG61" s="9"/>
      <c r="JH61" s="6" t="s">
        <v>30</v>
      </c>
      <c r="JI61" s="391">
        <v>135.02080644137013</v>
      </c>
      <c r="JJ61" s="40">
        <v>-25.447607917777887</v>
      </c>
      <c r="JK61" s="391">
        <v>250.95319321789646</v>
      </c>
      <c r="JL61" s="40">
        <v>26.998871802625061</v>
      </c>
      <c r="JM61" s="391">
        <v>114.40335262769133</v>
      </c>
      <c r="JN61" s="40">
        <v>-1.4734448143131544</v>
      </c>
      <c r="JO61" s="9"/>
      <c r="JP61" s="6" t="s">
        <v>30</v>
      </c>
      <c r="JQ61" s="391">
        <v>107.7917137193222</v>
      </c>
      <c r="JR61" s="40">
        <v>4.5794824352306023</v>
      </c>
      <c r="JS61" s="391">
        <v>140.95660457687418</v>
      </c>
      <c r="JT61" s="40">
        <v>13.756453638541828</v>
      </c>
      <c r="JU61" s="391">
        <v>136.6135526796163</v>
      </c>
      <c r="JV61" s="40">
        <v>8.1867173886757314</v>
      </c>
      <c r="JW61" s="9"/>
      <c r="JX61" s="6" t="s">
        <v>30</v>
      </c>
      <c r="JY61" s="391">
        <v>97.557234489846181</v>
      </c>
      <c r="JZ61" s="40">
        <v>1.1036897123268545</v>
      </c>
      <c r="KA61" s="391">
        <v>202.42715313238753</v>
      </c>
      <c r="KB61" s="40">
        <v>14.162741389015437</v>
      </c>
      <c r="KC61" s="391">
        <v>186.92195108808923</v>
      </c>
      <c r="KD61" s="40">
        <v>29.203879738580326</v>
      </c>
      <c r="KE61" s="9"/>
      <c r="KF61" s="6" t="s">
        <v>30</v>
      </c>
      <c r="KG61" s="391">
        <v>90.678575763255978</v>
      </c>
      <c r="KH61" s="40">
        <v>-7.697933548899158</v>
      </c>
      <c r="KI61" s="391">
        <v>160.50537967505144</v>
      </c>
      <c r="KJ61" s="40">
        <v>21.317392419421992</v>
      </c>
      <c r="KK61" s="391">
        <v>116.54409946810559</v>
      </c>
      <c r="KL61" s="40">
        <v>-7.9607452919219384</v>
      </c>
      <c r="KM61" s="9"/>
      <c r="KN61" s="6" t="s">
        <v>30</v>
      </c>
      <c r="KO61" s="391">
        <v>48.158707840278133</v>
      </c>
      <c r="KP61" s="40">
        <v>-28.332238792858988</v>
      </c>
      <c r="KQ61" s="391">
        <v>152.43344013974277</v>
      </c>
      <c r="KR61" s="40">
        <v>2.8022393322887069</v>
      </c>
      <c r="KS61" s="391">
        <v>94.452792778937194</v>
      </c>
      <c r="KT61" s="40">
        <v>-6.9342101272480079</v>
      </c>
      <c r="KU61" s="9"/>
      <c r="KV61" s="6" t="s">
        <v>30</v>
      </c>
      <c r="KW61" s="391">
        <v>131.45238645994979</v>
      </c>
      <c r="KX61" s="40">
        <v>8.1146290935266023</v>
      </c>
      <c r="KY61" s="391">
        <v>176.61961633895694</v>
      </c>
      <c r="KZ61" s="40">
        <v>16.485434551192157</v>
      </c>
      <c r="LA61" s="391">
        <v>148.29586486996735</v>
      </c>
      <c r="LB61" s="40">
        <v>-1.7120614286133389</v>
      </c>
      <c r="LC61" s="9"/>
      <c r="LD61" s="6" t="s">
        <v>30</v>
      </c>
      <c r="LE61" s="391">
        <v>146.46063735705755</v>
      </c>
      <c r="LF61" s="40">
        <v>6.4434220327418217</v>
      </c>
      <c r="LG61" s="391">
        <v>108.51368379836242</v>
      </c>
      <c r="LH61" s="40">
        <v>-11.479305825319784</v>
      </c>
      <c r="LI61" s="391">
        <v>62.320808472005787</v>
      </c>
      <c r="LJ61" s="40">
        <v>7.1023787307100434</v>
      </c>
      <c r="LK61" s="9"/>
      <c r="LL61" s="6" t="s">
        <v>30</v>
      </c>
      <c r="LM61" s="391">
        <v>228.98994794941066</v>
      </c>
      <c r="LN61" s="40">
        <v>33.117365749098695</v>
      </c>
      <c r="LO61" s="391">
        <v>91.133317785032816</v>
      </c>
      <c r="LP61" s="40">
        <v>-8.9449894775135022</v>
      </c>
      <c r="LQ61" s="391">
        <v>210.09189011850071</v>
      </c>
      <c r="LR61" s="40">
        <v>28.327526095380506</v>
      </c>
      <c r="LS61" s="9"/>
      <c r="LT61" s="6" t="s">
        <v>30</v>
      </c>
      <c r="LU61" s="391">
        <v>102.9713141690499</v>
      </c>
      <c r="LV61" s="40">
        <v>-11.543684261753768</v>
      </c>
      <c r="LW61" s="391">
        <v>132.7448783105302</v>
      </c>
      <c r="LX61" s="40">
        <v>-3.263112658199816</v>
      </c>
      <c r="LY61" s="391">
        <v>123.1818063018988</v>
      </c>
      <c r="LZ61" s="40">
        <v>214.98144673037098</v>
      </c>
      <c r="MA61" s="9"/>
      <c r="MB61" s="6" t="s">
        <v>30</v>
      </c>
      <c r="MC61" s="391">
        <v>154.64178230909184</v>
      </c>
      <c r="MD61" s="40">
        <v>33.639396973757641</v>
      </c>
      <c r="ME61" s="391">
        <v>107.71763226707147</v>
      </c>
      <c r="MF61" s="40">
        <v>2.6610564676822719</v>
      </c>
      <c r="MG61" s="391">
        <v>95.494953540040569</v>
      </c>
      <c r="MH61" s="40">
        <v>10.838425026841819</v>
      </c>
      <c r="MI61" s="9"/>
      <c r="MJ61" s="6" t="s">
        <v>30</v>
      </c>
      <c r="MK61" s="391">
        <v>96.103356357673704</v>
      </c>
      <c r="ML61" s="40">
        <v>60.791317584345165</v>
      </c>
      <c r="MM61" s="391">
        <v>110.54651179148611</v>
      </c>
      <c r="MN61" s="40">
        <v>22.409251901330521</v>
      </c>
      <c r="MO61" s="391">
        <v>166.8987332208454</v>
      </c>
      <c r="MP61" s="40">
        <v>24.738809315731515</v>
      </c>
    </row>
    <row r="62" spans="1:354" ht="15" hidden="1" customHeight="1">
      <c r="A62" s="9"/>
      <c r="B62" s="6" t="s">
        <v>31</v>
      </c>
      <c r="C62" s="391">
        <v>97.555127790218151</v>
      </c>
      <c r="D62" s="40">
        <v>6.69911606120111</v>
      </c>
      <c r="E62" s="391">
        <v>82.966529362167634</v>
      </c>
      <c r="F62" s="40">
        <v>6.5594798046012812</v>
      </c>
      <c r="G62" s="391">
        <v>111.3495526027467</v>
      </c>
      <c r="H62" s="40">
        <v>6.7977150679989933</v>
      </c>
      <c r="I62" s="9"/>
      <c r="J62" s="6" t="s">
        <v>31</v>
      </c>
      <c r="K62" s="391">
        <v>102.46277492540257</v>
      </c>
      <c r="L62" s="40">
        <v>6.2924385218298085</v>
      </c>
      <c r="M62" s="391">
        <v>104.6622570281271</v>
      </c>
      <c r="N62" s="40">
        <v>-8.8360244173599227</v>
      </c>
      <c r="O62" s="391">
        <v>104.16457989565266</v>
      </c>
      <c r="P62" s="40">
        <v>9.1980914835215515</v>
      </c>
      <c r="Q62" s="9"/>
      <c r="R62" s="6" t="s">
        <v>31</v>
      </c>
      <c r="S62" s="391">
        <v>124.09570118147418</v>
      </c>
      <c r="T62" s="40">
        <v>-10.45275079624966</v>
      </c>
      <c r="U62" s="391">
        <v>198.92536832521452</v>
      </c>
      <c r="V62" s="40">
        <v>29.47660632498355</v>
      </c>
      <c r="W62" s="391">
        <v>159.90033146544189</v>
      </c>
      <c r="X62" s="40">
        <v>6.2478252022847727</v>
      </c>
      <c r="Y62" s="9"/>
      <c r="Z62" s="6" t="s">
        <v>31</v>
      </c>
      <c r="AA62" s="391">
        <v>141.3849182858211</v>
      </c>
      <c r="AB62" s="40">
        <v>5.8482776980556253</v>
      </c>
      <c r="AC62" s="391">
        <v>124.55057413206642</v>
      </c>
      <c r="AD62" s="40">
        <v>-15.403715946822288</v>
      </c>
      <c r="AE62" s="391">
        <v>174.1326301985315</v>
      </c>
      <c r="AF62" s="40">
        <v>20.004767312932486</v>
      </c>
      <c r="AG62" s="9"/>
      <c r="AH62" s="6" t="s">
        <v>31</v>
      </c>
      <c r="AI62" s="391">
        <v>115.66312644640686</v>
      </c>
      <c r="AJ62" s="40">
        <v>-2.4122144112279926</v>
      </c>
      <c r="AK62" s="391">
        <v>169.98741628412773</v>
      </c>
      <c r="AL62" s="40">
        <v>11.439915237303282</v>
      </c>
      <c r="AM62" s="391">
        <v>94.91586641850661</v>
      </c>
      <c r="AN62" s="40">
        <v>-7.9795426895109074</v>
      </c>
      <c r="AO62" s="9"/>
      <c r="AP62" s="6" t="s">
        <v>31</v>
      </c>
      <c r="AQ62" s="391">
        <v>147.98847482167704</v>
      </c>
      <c r="AR62" s="40">
        <v>8.427375904943176</v>
      </c>
      <c r="AS62" s="391">
        <v>153.53950346188057</v>
      </c>
      <c r="AT62" s="40">
        <v>14.033836063062566</v>
      </c>
      <c r="AU62" s="391">
        <v>159.32851612789634</v>
      </c>
      <c r="AV62" s="40">
        <v>10.167207685779317</v>
      </c>
      <c r="AW62" s="9"/>
      <c r="AX62" s="6" t="s">
        <v>31</v>
      </c>
      <c r="AY62" s="391">
        <v>151.07588699117687</v>
      </c>
      <c r="AZ62" s="40">
        <v>8.2166705152377943</v>
      </c>
      <c r="BA62" s="391">
        <v>119.85619044266866</v>
      </c>
      <c r="BB62" s="40">
        <v>8.6481506267501089</v>
      </c>
      <c r="BC62" s="391">
        <v>140.36667724911953</v>
      </c>
      <c r="BD62" s="40">
        <v>-13.04327204539419</v>
      </c>
      <c r="BE62" s="9"/>
      <c r="BF62" s="6" t="s">
        <v>31</v>
      </c>
      <c r="BG62" s="391">
        <v>116.97851613555015</v>
      </c>
      <c r="BH62" s="40">
        <v>-15.128955857601369</v>
      </c>
      <c r="BI62" s="391">
        <v>109.36842009931551</v>
      </c>
      <c r="BJ62" s="40">
        <v>-15.494964070262924</v>
      </c>
      <c r="BK62" s="391">
        <v>204.94754810097029</v>
      </c>
      <c r="BL62" s="40">
        <v>13.730760825485049</v>
      </c>
      <c r="BM62" s="9"/>
      <c r="BN62" s="6" t="s">
        <v>31</v>
      </c>
      <c r="BO62" s="391">
        <v>120.79196949003585</v>
      </c>
      <c r="BP62" s="40">
        <v>-3.7621108229332663</v>
      </c>
      <c r="BQ62" s="391">
        <v>146.72443826779644</v>
      </c>
      <c r="BR62" s="40">
        <v>-10.335739851619664</v>
      </c>
      <c r="BS62" s="391">
        <v>136.55488680241464</v>
      </c>
      <c r="BT62" s="40">
        <v>9.5162632725085246</v>
      </c>
      <c r="BU62" s="9"/>
      <c r="BV62" s="6" t="s">
        <v>31</v>
      </c>
      <c r="BW62" s="391">
        <v>146.20172054722977</v>
      </c>
      <c r="BX62" s="40">
        <v>14.898556123870279</v>
      </c>
      <c r="BY62" s="391">
        <v>105.36097320361505</v>
      </c>
      <c r="BZ62" s="40">
        <v>-12.980479471964543</v>
      </c>
      <c r="CA62" s="391">
        <v>137.87535926363634</v>
      </c>
      <c r="CB62" s="40">
        <v>15.283256202623491</v>
      </c>
      <c r="CC62" s="9"/>
      <c r="CD62" s="6" t="s">
        <v>31</v>
      </c>
      <c r="CE62" s="391">
        <v>137.12092059112589</v>
      </c>
      <c r="CF62" s="40">
        <v>-4.0840933017392445E-2</v>
      </c>
      <c r="CG62" s="391">
        <v>78.672588403324369</v>
      </c>
      <c r="CH62" s="40">
        <v>1.3428141619048972</v>
      </c>
      <c r="CI62" s="391">
        <v>153.27219002784156</v>
      </c>
      <c r="CJ62" s="40">
        <v>-1.7912939615608963</v>
      </c>
      <c r="CK62" s="9"/>
      <c r="CL62" s="6" t="s">
        <v>31</v>
      </c>
      <c r="CM62" s="391">
        <v>175.45553315260386</v>
      </c>
      <c r="CN62" s="40">
        <v>9.689278117848275</v>
      </c>
      <c r="CO62" s="391">
        <v>101.21493545137456</v>
      </c>
      <c r="CP62" s="40">
        <v>14.766592559876713</v>
      </c>
      <c r="CQ62" s="391">
        <v>121.36568486778873</v>
      </c>
      <c r="CR62" s="40">
        <v>26.360309024669064</v>
      </c>
      <c r="CS62" s="9"/>
      <c r="CT62" s="6" t="s">
        <v>31</v>
      </c>
      <c r="CU62" s="391">
        <v>143.03819015055498</v>
      </c>
      <c r="CV62" s="40">
        <v>-1.3173632260855044</v>
      </c>
      <c r="CW62" s="391">
        <v>72.670887873605366</v>
      </c>
      <c r="CX62" s="40">
        <v>-21.766484124451793</v>
      </c>
      <c r="CY62" s="391">
        <v>167.28600628731905</v>
      </c>
      <c r="CZ62" s="40">
        <v>-11.983724187264343</v>
      </c>
      <c r="DA62" s="9"/>
      <c r="DB62" s="6" t="s">
        <v>31</v>
      </c>
      <c r="DC62" s="391">
        <v>84.70759168347783</v>
      </c>
      <c r="DD62" s="40">
        <v>-10.05588476709768</v>
      </c>
      <c r="DE62" s="391">
        <v>385.03527797766509</v>
      </c>
      <c r="DF62" s="40">
        <v>25.707762694928476</v>
      </c>
      <c r="DG62" s="391">
        <v>105.10183724531976</v>
      </c>
      <c r="DH62" s="40">
        <v>-11.917442088119614</v>
      </c>
      <c r="DI62" s="9"/>
      <c r="DJ62" s="6" t="s">
        <v>31</v>
      </c>
      <c r="DK62" s="391">
        <v>202.02414600345537</v>
      </c>
      <c r="DL62" s="40">
        <v>5.8968658562585006</v>
      </c>
      <c r="DM62" s="391">
        <v>56.608467904855821</v>
      </c>
      <c r="DN62" s="40">
        <v>-7.7104216863166641</v>
      </c>
      <c r="DO62" s="391">
        <v>128.03369837259055</v>
      </c>
      <c r="DP62" s="40">
        <v>10.166970981794222</v>
      </c>
      <c r="DQ62" s="9"/>
      <c r="DR62" s="6" t="s">
        <v>31</v>
      </c>
      <c r="DS62" s="391">
        <v>133.7564385333591</v>
      </c>
      <c r="DT62" s="40">
        <v>-13.315574857009366</v>
      </c>
      <c r="DU62" s="391">
        <v>135.0596846457606</v>
      </c>
      <c r="DV62" s="40">
        <v>3.7303832451901116</v>
      </c>
      <c r="DW62" s="391">
        <v>150.67879405692457</v>
      </c>
      <c r="DX62" s="40">
        <v>13.958223249021671</v>
      </c>
      <c r="DY62" s="9"/>
      <c r="DZ62" s="6" t="s">
        <v>31</v>
      </c>
      <c r="EA62" s="391">
        <v>121.94625945730111</v>
      </c>
      <c r="EB62" s="40">
        <v>5.0216953518865637</v>
      </c>
      <c r="EC62" s="391">
        <v>159.01591397120993</v>
      </c>
      <c r="ED62" s="40">
        <v>11.967123614509717</v>
      </c>
      <c r="EE62" s="391">
        <v>120.71155027667233</v>
      </c>
      <c r="EF62" s="40">
        <v>-4.0893506900473966</v>
      </c>
      <c r="EG62" s="9"/>
      <c r="EH62" s="6" t="s">
        <v>31</v>
      </c>
      <c r="EI62" s="391">
        <v>134.23938424416795</v>
      </c>
      <c r="EJ62" s="40">
        <v>-3.7334592756613745</v>
      </c>
      <c r="EK62" s="391">
        <v>179.29452791895642</v>
      </c>
      <c r="EL62" s="40">
        <v>38.620676707358342</v>
      </c>
      <c r="EM62" s="391">
        <v>102.27065319746485</v>
      </c>
      <c r="EN62" s="40">
        <v>-7.3841382128513402</v>
      </c>
      <c r="EO62" s="9"/>
      <c r="EP62" s="6" t="s">
        <v>31</v>
      </c>
      <c r="EQ62" s="391">
        <v>70.480705223476065</v>
      </c>
      <c r="ER62" s="40">
        <v>-13.453453888292358</v>
      </c>
      <c r="ES62" s="391">
        <v>144.16019907519032</v>
      </c>
      <c r="ET62" s="40">
        <v>-2.9120378525790045</v>
      </c>
      <c r="EU62" s="391">
        <v>65.390436882799989</v>
      </c>
      <c r="EV62" s="40">
        <v>-21.245345450439075</v>
      </c>
      <c r="EW62" s="9"/>
      <c r="EX62" s="6" t="s">
        <v>31</v>
      </c>
      <c r="EY62" s="391">
        <v>87.733782097714894</v>
      </c>
      <c r="EZ62" s="40">
        <v>-15.132535561167188</v>
      </c>
      <c r="FA62" s="391">
        <v>91.023307760784348</v>
      </c>
      <c r="FB62" s="40">
        <v>-12.138571178173578</v>
      </c>
      <c r="FC62" s="391">
        <v>247.84827890932539</v>
      </c>
      <c r="FD62" s="40">
        <v>16.306955470003999</v>
      </c>
      <c r="FE62" s="9"/>
      <c r="FF62" s="6" t="s">
        <v>31</v>
      </c>
      <c r="FG62" s="391">
        <v>125.8749132826561</v>
      </c>
      <c r="FH62" s="40">
        <v>2.2300823135580998</v>
      </c>
      <c r="FI62" s="391">
        <v>184.87046352931853</v>
      </c>
      <c r="FJ62" s="40">
        <v>6.1690914697042558</v>
      </c>
      <c r="FK62" s="391">
        <v>100.29633746760408</v>
      </c>
      <c r="FL62" s="40">
        <v>-21.237227860056748</v>
      </c>
      <c r="FM62" s="9"/>
      <c r="FN62" s="6" t="s">
        <v>31</v>
      </c>
      <c r="FO62" s="391">
        <v>117.6095837475409</v>
      </c>
      <c r="FP62" s="40">
        <v>-8.248708570079117</v>
      </c>
      <c r="FQ62" s="391">
        <v>199.61952862211649</v>
      </c>
      <c r="FR62" s="40">
        <v>-16.426287770930898</v>
      </c>
      <c r="FS62" s="391">
        <v>145.59873944784391</v>
      </c>
      <c r="FT62" s="40">
        <v>6.1304535342733004</v>
      </c>
      <c r="FU62" s="9"/>
      <c r="FV62" s="6" t="s">
        <v>31</v>
      </c>
      <c r="FW62" s="391">
        <v>148.5630599716113</v>
      </c>
      <c r="FX62" s="40">
        <v>13.689649155437195</v>
      </c>
      <c r="FY62" s="391">
        <v>167.60748406749485</v>
      </c>
      <c r="FZ62" s="40">
        <v>6.1120466176174659</v>
      </c>
      <c r="GA62" s="391">
        <v>99.036868733696011</v>
      </c>
      <c r="GB62" s="40">
        <v>-17.91768451041753</v>
      </c>
      <c r="GC62" s="9"/>
      <c r="GD62" s="6" t="s">
        <v>31</v>
      </c>
      <c r="GE62" s="391">
        <v>137.75752173594836</v>
      </c>
      <c r="GF62" s="40">
        <v>-4.3487744120327534</v>
      </c>
      <c r="GG62" s="391">
        <v>102.29166700110859</v>
      </c>
      <c r="GH62" s="40">
        <v>-18.661915311712534</v>
      </c>
      <c r="GI62" s="391">
        <v>59.129377601930166</v>
      </c>
      <c r="GJ62" s="40">
        <v>-33.045014498832387</v>
      </c>
      <c r="GK62" s="9"/>
      <c r="GL62" s="6" t="s">
        <v>31</v>
      </c>
      <c r="GM62" s="391">
        <v>140.72353518091791</v>
      </c>
      <c r="GN62" s="40">
        <v>-1.2207385125293229</v>
      </c>
      <c r="GO62" s="391">
        <v>127.70983918474531</v>
      </c>
      <c r="GP62" s="40">
        <v>-1.8167183438605292</v>
      </c>
      <c r="GQ62" s="391">
        <v>108.86719633333571</v>
      </c>
      <c r="GR62" s="40">
        <v>-12.539011318949804</v>
      </c>
      <c r="GS62" s="9"/>
      <c r="GT62" s="6" t="s">
        <v>31</v>
      </c>
      <c r="GU62" s="391">
        <v>82.985078858679699</v>
      </c>
      <c r="GV62" s="40">
        <v>-22.808135353374865</v>
      </c>
      <c r="GW62" s="391">
        <v>93.346072575074359</v>
      </c>
      <c r="GX62" s="40">
        <v>-2.7965619449419279</v>
      </c>
      <c r="GY62" s="391">
        <v>147.77449103883683</v>
      </c>
      <c r="GZ62" s="40">
        <v>-8.8522803042922646</v>
      </c>
      <c r="HA62" s="9"/>
      <c r="HB62" s="6" t="s">
        <v>31</v>
      </c>
      <c r="HC62" s="391">
        <v>131.59186093412157</v>
      </c>
      <c r="HD62" s="40">
        <v>34.668059796732535</v>
      </c>
      <c r="HE62" s="391">
        <v>203.4605056066689</v>
      </c>
      <c r="HF62" s="40">
        <v>21.005853037235326</v>
      </c>
      <c r="HG62" s="391">
        <v>98.79343136940804</v>
      </c>
      <c r="HH62" s="40">
        <v>17.743092223061296</v>
      </c>
      <c r="HI62" s="9"/>
      <c r="HJ62" s="6" t="s">
        <v>31</v>
      </c>
      <c r="HK62" s="391">
        <v>77.687301545216144</v>
      </c>
      <c r="HL62" s="40">
        <v>-2.914851343632094</v>
      </c>
      <c r="HM62" s="391">
        <v>115.50803126321556</v>
      </c>
      <c r="HN62" s="40">
        <v>1.446458272733679</v>
      </c>
      <c r="HO62" s="391">
        <v>107.96569501909944</v>
      </c>
      <c r="HP62" s="40">
        <v>20.886361693162399</v>
      </c>
      <c r="HQ62" s="9"/>
      <c r="HR62" s="6" t="s">
        <v>31</v>
      </c>
      <c r="HS62" s="391">
        <v>122.867330254595</v>
      </c>
      <c r="HT62" s="40">
        <v>4.9787516767453752</v>
      </c>
      <c r="HU62" s="391">
        <v>154.36375275711453</v>
      </c>
      <c r="HV62" s="40">
        <v>8.1148875163573848</v>
      </c>
      <c r="HW62" s="391">
        <v>88.124867976442374</v>
      </c>
      <c r="HX62" s="40">
        <v>-4.1815462648255277</v>
      </c>
      <c r="HY62" s="9"/>
      <c r="HZ62" s="6" t="s">
        <v>31</v>
      </c>
      <c r="IA62" s="391">
        <v>92.936571535671604</v>
      </c>
      <c r="IB62" s="40">
        <v>-14.991629848729815</v>
      </c>
      <c r="IC62" s="391">
        <v>121.74484005779095</v>
      </c>
      <c r="ID62" s="40">
        <v>-5.2086042027041941</v>
      </c>
      <c r="IE62" s="391">
        <v>114.85838369132351</v>
      </c>
      <c r="IF62" s="40">
        <v>7.3115640051042874E-2</v>
      </c>
      <c r="IG62" s="9"/>
      <c r="IH62" s="6" t="s">
        <v>31</v>
      </c>
      <c r="II62" s="391">
        <v>131.19826674857032</v>
      </c>
      <c r="IJ62" s="40">
        <v>-2.9878560908810101</v>
      </c>
      <c r="IK62" s="391">
        <v>149.09081821302709</v>
      </c>
      <c r="IL62" s="40">
        <v>6.3661167032327768</v>
      </c>
      <c r="IM62" s="391">
        <v>94.073547410351878</v>
      </c>
      <c r="IN62" s="40">
        <v>-8.5178906917981578</v>
      </c>
      <c r="IO62" s="391">
        <v>196.26548314712014</v>
      </c>
      <c r="IP62" s="40">
        <v>16.762161253702402</v>
      </c>
      <c r="IQ62" s="9"/>
      <c r="IR62" s="6" t="s">
        <v>31</v>
      </c>
      <c r="IS62" s="391">
        <v>88.699822784846745</v>
      </c>
      <c r="IT62" s="40">
        <v>-10.598409451463297</v>
      </c>
      <c r="IU62" s="391">
        <v>97.102872869006958</v>
      </c>
      <c r="IV62" s="40">
        <v>4.2347849676829696</v>
      </c>
      <c r="IW62" s="391">
        <v>86.679900780868323</v>
      </c>
      <c r="IX62" s="40">
        <v>-21.338219932509077</v>
      </c>
      <c r="IY62" s="9"/>
      <c r="IZ62" s="6" t="s">
        <v>31</v>
      </c>
      <c r="JA62" s="391">
        <v>152.87089881057221</v>
      </c>
      <c r="JB62" s="40">
        <v>17.800887959375714</v>
      </c>
      <c r="JC62" s="391">
        <v>194.68233988639381</v>
      </c>
      <c r="JD62" s="40">
        <v>9.3468886778115206</v>
      </c>
      <c r="JE62" s="391">
        <v>198.1637091483511</v>
      </c>
      <c r="JF62" s="40">
        <v>12.677469756724946</v>
      </c>
      <c r="JG62" s="9"/>
      <c r="JH62" s="6" t="s">
        <v>31</v>
      </c>
      <c r="JI62" s="391">
        <v>149.97761897155007</v>
      </c>
      <c r="JJ62" s="40">
        <v>-30.71219774372905</v>
      </c>
      <c r="JK62" s="391">
        <v>284.57290882886514</v>
      </c>
      <c r="JL62" s="40">
        <v>28.77109032783892</v>
      </c>
      <c r="JM62" s="391">
        <v>123.64997773772116</v>
      </c>
      <c r="JN62" s="40">
        <v>1.2905012700462919</v>
      </c>
      <c r="JO62" s="9"/>
      <c r="JP62" s="6" t="s">
        <v>31</v>
      </c>
      <c r="JQ62" s="391">
        <v>119.81486030622985</v>
      </c>
      <c r="JR62" s="40">
        <v>5.3349779932946717</v>
      </c>
      <c r="JS62" s="391">
        <v>124.61934811781875</v>
      </c>
      <c r="JT62" s="40">
        <v>6.5369209514311422</v>
      </c>
      <c r="JU62" s="391">
        <v>106.04294150426324</v>
      </c>
      <c r="JV62" s="40">
        <v>-13.46263976924871</v>
      </c>
      <c r="JW62" s="9"/>
      <c r="JX62" s="6" t="s">
        <v>31</v>
      </c>
      <c r="JY62" s="391">
        <v>97.176631407987017</v>
      </c>
      <c r="JZ62" s="40">
        <v>-6.2418579392380451</v>
      </c>
      <c r="KA62" s="391">
        <v>203.04323789922469</v>
      </c>
      <c r="KB62" s="40">
        <v>8.2613889709055144</v>
      </c>
      <c r="KC62" s="391">
        <v>202.13437684547185</v>
      </c>
      <c r="KD62" s="40">
        <v>21.994454839025707</v>
      </c>
      <c r="KE62" s="9"/>
      <c r="KF62" s="6" t="s">
        <v>31</v>
      </c>
      <c r="KG62" s="391">
        <v>82.770582720130321</v>
      </c>
      <c r="KH62" s="40">
        <v>-3.7926872952162967</v>
      </c>
      <c r="KI62" s="391">
        <v>153.16188341643553</v>
      </c>
      <c r="KJ62" s="40">
        <v>14.00462160567875</v>
      </c>
      <c r="KK62" s="391">
        <v>92.344552645271008</v>
      </c>
      <c r="KL62" s="40">
        <v>-13.752567560324351</v>
      </c>
      <c r="KM62" s="9"/>
      <c r="KN62" s="6" t="s">
        <v>31</v>
      </c>
      <c r="KO62" s="391">
        <v>41.521656381699863</v>
      </c>
      <c r="KP62" s="40">
        <v>-30.930298966026655</v>
      </c>
      <c r="KQ62" s="391">
        <v>155.07432583167682</v>
      </c>
      <c r="KR62" s="40">
        <v>-2.8176856982880594</v>
      </c>
      <c r="KS62" s="391">
        <v>110.78646653471635</v>
      </c>
      <c r="KT62" s="40">
        <v>2.3203869913473625</v>
      </c>
      <c r="KU62" s="9"/>
      <c r="KV62" s="6" t="s">
        <v>31</v>
      </c>
      <c r="KW62" s="391">
        <v>134.04395564415324</v>
      </c>
      <c r="KX62" s="40">
        <v>7.3379907169265124</v>
      </c>
      <c r="KY62" s="391">
        <v>157.76735702450779</v>
      </c>
      <c r="KZ62" s="40">
        <v>-4.2733431782002071</v>
      </c>
      <c r="LA62" s="391">
        <v>135.96468779272035</v>
      </c>
      <c r="LB62" s="40">
        <v>-10.956169723572074</v>
      </c>
      <c r="LC62" s="9"/>
      <c r="LD62" s="6" t="s">
        <v>31</v>
      </c>
      <c r="LE62" s="391">
        <v>148.58135256754258</v>
      </c>
      <c r="LF62" s="40">
        <v>5.3294744557592253</v>
      </c>
      <c r="LG62" s="391">
        <v>112.73375086816507</v>
      </c>
      <c r="LH62" s="40">
        <v>-16.728522451262037</v>
      </c>
      <c r="LI62" s="391">
        <v>63.277580172985928</v>
      </c>
      <c r="LJ62" s="40">
        <v>10.398524424578298</v>
      </c>
      <c r="LK62" s="9"/>
      <c r="LL62" s="6" t="s">
        <v>31</v>
      </c>
      <c r="LM62" s="391">
        <v>191.52359251024313</v>
      </c>
      <c r="LN62" s="40">
        <v>32.034311867279939</v>
      </c>
      <c r="LO62" s="391">
        <v>66.471103782662169</v>
      </c>
      <c r="LP62" s="40">
        <v>-25.797188690877093</v>
      </c>
      <c r="LQ62" s="391">
        <v>145.42534912615523</v>
      </c>
      <c r="LR62" s="40">
        <v>8.1023458010933069</v>
      </c>
      <c r="LS62" s="9"/>
      <c r="LT62" s="6" t="s">
        <v>31</v>
      </c>
      <c r="LU62" s="391">
        <v>116.45967063087492</v>
      </c>
      <c r="LV62" s="40">
        <v>2.3516816795425797</v>
      </c>
      <c r="LW62" s="391">
        <v>132.57163590767485</v>
      </c>
      <c r="LX62" s="40">
        <v>2.0200571732004562</v>
      </c>
      <c r="LY62" s="391">
        <v>141.50469532070431</v>
      </c>
      <c r="LZ62" s="40">
        <v>5.5266225851435564</v>
      </c>
      <c r="MA62" s="9"/>
      <c r="MB62" s="6" t="s">
        <v>31</v>
      </c>
      <c r="MC62" s="391">
        <v>138.91952246448361</v>
      </c>
      <c r="MD62" s="40">
        <v>4.9088351472210974</v>
      </c>
      <c r="ME62" s="391">
        <v>108.74861054849292</v>
      </c>
      <c r="MF62" s="40">
        <v>11.107881215072695</v>
      </c>
      <c r="MG62" s="391">
        <v>110.5322233948424</v>
      </c>
      <c r="MH62" s="40">
        <v>-0.54170423007778368</v>
      </c>
      <c r="MI62" s="9"/>
      <c r="MJ62" s="6" t="s">
        <v>31</v>
      </c>
      <c r="MK62" s="391">
        <v>105.90161481938048</v>
      </c>
      <c r="ML62" s="40">
        <v>8.4623418086631403</v>
      </c>
      <c r="MM62" s="391">
        <v>128.24893448429842</v>
      </c>
      <c r="MN62" s="40">
        <v>-4.9991436533735225</v>
      </c>
      <c r="MO62" s="391">
        <v>165.48077866354154</v>
      </c>
      <c r="MP62" s="40">
        <v>16.160474729077691</v>
      </c>
    </row>
    <row r="63" spans="1:354" ht="15" hidden="1" customHeight="1">
      <c r="A63" s="9"/>
      <c r="B63" s="6"/>
      <c r="C63" s="391"/>
      <c r="D63" s="40"/>
      <c r="E63" s="391"/>
      <c r="F63" s="40"/>
      <c r="G63" s="391"/>
      <c r="H63" s="40"/>
      <c r="I63" s="9"/>
      <c r="J63" s="6"/>
      <c r="K63" s="391"/>
      <c r="L63" s="40"/>
      <c r="M63" s="391"/>
      <c r="N63" s="40"/>
      <c r="O63" s="391"/>
      <c r="P63" s="40"/>
      <c r="Q63" s="9"/>
      <c r="R63" s="6"/>
      <c r="S63" s="391"/>
      <c r="T63" s="40"/>
      <c r="U63" s="391"/>
      <c r="V63" s="40"/>
      <c r="W63" s="391"/>
      <c r="X63" s="40"/>
      <c r="Y63" s="9"/>
      <c r="Z63" s="6"/>
      <c r="AA63" s="391"/>
      <c r="AB63" s="40"/>
      <c r="AC63" s="391"/>
      <c r="AD63" s="40"/>
      <c r="AE63" s="391"/>
      <c r="AF63" s="40"/>
      <c r="AG63" s="9"/>
      <c r="AH63" s="6"/>
      <c r="AI63" s="391"/>
      <c r="AJ63" s="40"/>
      <c r="AK63" s="391"/>
      <c r="AL63" s="40"/>
      <c r="AM63" s="391"/>
      <c r="AN63" s="40"/>
      <c r="AO63" s="9"/>
      <c r="AP63" s="6"/>
      <c r="AQ63" s="391"/>
      <c r="AR63" s="40"/>
      <c r="AS63" s="391"/>
      <c r="AT63" s="40"/>
      <c r="AU63" s="391"/>
      <c r="AV63" s="40"/>
      <c r="AW63" s="9"/>
      <c r="AX63" s="6"/>
      <c r="AY63" s="391"/>
      <c r="AZ63" s="40"/>
      <c r="BA63" s="391"/>
      <c r="BB63" s="40"/>
      <c r="BC63" s="391"/>
      <c r="BD63" s="40"/>
      <c r="BE63" s="9"/>
      <c r="BF63" s="6"/>
      <c r="BG63" s="391"/>
      <c r="BH63" s="40"/>
      <c r="BI63" s="391"/>
      <c r="BJ63" s="40"/>
      <c r="BK63" s="391"/>
      <c r="BL63" s="40"/>
      <c r="BM63" s="9"/>
      <c r="BN63" s="6"/>
      <c r="BO63" s="391"/>
      <c r="BP63" s="40"/>
      <c r="BQ63" s="391"/>
      <c r="BR63" s="40"/>
      <c r="BS63" s="391"/>
      <c r="BT63" s="40"/>
      <c r="BU63" s="9"/>
      <c r="BV63" s="6"/>
      <c r="BW63" s="391"/>
      <c r="BX63" s="40"/>
      <c r="BY63" s="391"/>
      <c r="BZ63" s="40"/>
      <c r="CA63" s="391"/>
      <c r="CB63" s="40"/>
      <c r="CC63" s="9"/>
      <c r="CD63" s="6"/>
      <c r="CE63" s="391"/>
      <c r="CF63" s="40"/>
      <c r="CG63" s="391"/>
      <c r="CH63" s="40"/>
      <c r="CI63" s="391"/>
      <c r="CJ63" s="40"/>
      <c r="CK63" s="9"/>
      <c r="CL63" s="6"/>
      <c r="CM63" s="391"/>
      <c r="CN63" s="40"/>
      <c r="CO63" s="391"/>
      <c r="CP63" s="40"/>
      <c r="CQ63" s="391"/>
      <c r="CR63" s="40"/>
      <c r="CS63" s="9"/>
      <c r="CT63" s="6"/>
      <c r="CU63" s="391"/>
      <c r="CV63" s="40"/>
      <c r="CW63" s="391"/>
      <c r="CX63" s="40"/>
      <c r="CY63" s="391"/>
      <c r="CZ63" s="40"/>
      <c r="DA63" s="9"/>
      <c r="DB63" s="6"/>
      <c r="DC63" s="391"/>
      <c r="DD63" s="40"/>
      <c r="DE63" s="391"/>
      <c r="DF63" s="40"/>
      <c r="DG63" s="391"/>
      <c r="DH63" s="40"/>
      <c r="DI63" s="9"/>
      <c r="DJ63" s="6"/>
      <c r="DK63" s="391"/>
      <c r="DL63" s="40"/>
      <c r="DM63" s="391"/>
      <c r="DN63" s="40"/>
      <c r="DO63" s="391"/>
      <c r="DP63" s="40"/>
      <c r="DQ63" s="9"/>
      <c r="DR63" s="6"/>
      <c r="DS63" s="391"/>
      <c r="DT63" s="40"/>
      <c r="DU63" s="391"/>
      <c r="DV63" s="40"/>
      <c r="DW63" s="391"/>
      <c r="DX63" s="40"/>
      <c r="DY63" s="9"/>
      <c r="DZ63" s="6"/>
      <c r="EA63" s="391"/>
      <c r="EB63" s="40"/>
      <c r="EC63" s="391"/>
      <c r="ED63" s="40"/>
      <c r="EE63" s="391"/>
      <c r="EF63" s="40"/>
      <c r="EG63" s="9"/>
      <c r="EH63" s="6"/>
      <c r="EI63" s="391"/>
      <c r="EJ63" s="40"/>
      <c r="EK63" s="391"/>
      <c r="EL63" s="40"/>
      <c r="EM63" s="391"/>
      <c r="EN63" s="40"/>
      <c r="EO63" s="9"/>
      <c r="EP63" s="6"/>
      <c r="EQ63" s="391"/>
      <c r="ER63" s="40"/>
      <c r="ES63" s="391"/>
      <c r="ET63" s="40"/>
      <c r="EU63" s="391"/>
      <c r="EV63" s="40"/>
      <c r="EW63" s="9"/>
      <c r="EX63" s="6"/>
      <c r="EY63" s="391"/>
      <c r="EZ63" s="40"/>
      <c r="FA63" s="391"/>
      <c r="FB63" s="40"/>
      <c r="FC63" s="391"/>
      <c r="FD63" s="40"/>
      <c r="FE63" s="9"/>
      <c r="FF63" s="6"/>
      <c r="FG63" s="391"/>
      <c r="FH63" s="40"/>
      <c r="FI63" s="391"/>
      <c r="FJ63" s="40"/>
      <c r="FK63" s="391"/>
      <c r="FL63" s="40"/>
      <c r="FM63" s="9"/>
      <c r="FN63" s="6"/>
      <c r="FO63" s="391"/>
      <c r="FP63" s="40"/>
      <c r="FQ63" s="391"/>
      <c r="FR63" s="40"/>
      <c r="FS63" s="391"/>
      <c r="FT63" s="40"/>
      <c r="FU63" s="9"/>
      <c r="FV63" s="6"/>
      <c r="FW63" s="391"/>
      <c r="FX63" s="40"/>
      <c r="FY63" s="391"/>
      <c r="FZ63" s="40"/>
      <c r="GA63" s="391"/>
      <c r="GB63" s="40"/>
      <c r="GC63" s="9"/>
      <c r="GD63" s="6"/>
      <c r="GE63" s="391"/>
      <c r="GF63" s="40"/>
      <c r="GG63" s="391"/>
      <c r="GH63" s="40"/>
      <c r="GI63" s="391"/>
      <c r="GJ63" s="40"/>
      <c r="GK63" s="9"/>
      <c r="GL63" s="6"/>
      <c r="GM63" s="391"/>
      <c r="GN63" s="40"/>
      <c r="GO63" s="391"/>
      <c r="GP63" s="40"/>
      <c r="GQ63" s="391"/>
      <c r="GR63" s="40"/>
      <c r="GS63" s="9"/>
      <c r="GT63" s="6"/>
      <c r="GU63" s="391"/>
      <c r="GV63" s="40"/>
      <c r="GW63" s="391"/>
      <c r="GX63" s="40"/>
      <c r="GY63" s="391"/>
      <c r="GZ63" s="40"/>
      <c r="HA63" s="9"/>
      <c r="HB63" s="6"/>
      <c r="HC63" s="391"/>
      <c r="HD63" s="40"/>
      <c r="HE63" s="391"/>
      <c r="HF63" s="40"/>
      <c r="HG63" s="391"/>
      <c r="HH63" s="40"/>
      <c r="HI63" s="9"/>
      <c r="HJ63" s="6"/>
      <c r="HK63" s="391"/>
      <c r="HL63" s="40"/>
      <c r="HM63" s="391"/>
      <c r="HN63" s="40"/>
      <c r="HO63" s="391"/>
      <c r="HP63" s="40"/>
      <c r="HQ63" s="9"/>
      <c r="HR63" s="6"/>
      <c r="HS63" s="391"/>
      <c r="HT63" s="40"/>
      <c r="HU63" s="391"/>
      <c r="HV63" s="40"/>
      <c r="HW63" s="391"/>
      <c r="HX63" s="40"/>
      <c r="HY63" s="9"/>
      <c r="HZ63" s="6"/>
      <c r="IA63" s="391"/>
      <c r="IB63" s="40"/>
      <c r="IC63" s="391"/>
      <c r="ID63" s="40"/>
      <c r="IE63" s="391"/>
      <c r="IF63" s="40"/>
      <c r="IG63" s="9"/>
      <c r="IH63" s="6"/>
      <c r="II63" s="391"/>
      <c r="IJ63" s="40"/>
      <c r="IK63" s="391"/>
      <c r="IL63" s="40"/>
      <c r="IM63" s="391"/>
      <c r="IN63" s="40"/>
      <c r="IO63" s="391"/>
      <c r="IP63" s="40"/>
      <c r="IQ63" s="9"/>
      <c r="IR63" s="6"/>
      <c r="IS63" s="391"/>
      <c r="IT63" s="40"/>
      <c r="IU63" s="391"/>
      <c r="IV63" s="40"/>
      <c r="IW63" s="391"/>
      <c r="IX63" s="40"/>
      <c r="IY63" s="9"/>
      <c r="IZ63" s="6"/>
      <c r="JA63" s="391"/>
      <c r="JB63" s="40"/>
      <c r="JC63" s="391"/>
      <c r="JD63" s="40"/>
      <c r="JE63" s="391"/>
      <c r="JF63" s="40"/>
      <c r="JG63" s="9"/>
      <c r="JH63" s="6"/>
      <c r="JI63" s="391"/>
      <c r="JJ63" s="40"/>
      <c r="JK63" s="391"/>
      <c r="JL63" s="40"/>
      <c r="JM63" s="391"/>
      <c r="JN63" s="40"/>
      <c r="JO63" s="9"/>
      <c r="JP63" s="6"/>
      <c r="JQ63" s="391"/>
      <c r="JR63" s="40"/>
      <c r="JS63" s="391"/>
      <c r="JT63" s="40"/>
      <c r="JU63" s="391"/>
      <c r="JV63" s="40"/>
      <c r="JW63" s="9"/>
      <c r="JX63" s="6"/>
      <c r="JY63" s="391"/>
      <c r="JZ63" s="40"/>
      <c r="KA63" s="391"/>
      <c r="KB63" s="40"/>
      <c r="KC63" s="391"/>
      <c r="KD63" s="40"/>
      <c r="KE63" s="9"/>
      <c r="KF63" s="6"/>
      <c r="KG63" s="391"/>
      <c r="KH63" s="40"/>
      <c r="KI63" s="391"/>
      <c r="KJ63" s="40"/>
      <c r="KK63" s="391"/>
      <c r="KL63" s="40"/>
      <c r="KM63" s="9"/>
      <c r="KN63" s="6"/>
      <c r="KO63" s="391"/>
      <c r="KP63" s="40"/>
      <c r="KQ63" s="391"/>
      <c r="KR63" s="40"/>
      <c r="KS63" s="391"/>
      <c r="KT63" s="40"/>
      <c r="KU63" s="9"/>
      <c r="KV63" s="6"/>
      <c r="KW63" s="391"/>
      <c r="KX63" s="40"/>
      <c r="KY63" s="391"/>
      <c r="KZ63" s="40"/>
      <c r="LA63" s="391"/>
      <c r="LB63" s="40"/>
      <c r="LC63" s="9"/>
      <c r="LD63" s="6"/>
      <c r="LE63" s="391"/>
      <c r="LF63" s="40"/>
      <c r="LG63" s="391"/>
      <c r="LH63" s="40"/>
      <c r="LI63" s="391"/>
      <c r="LJ63" s="40"/>
      <c r="LK63" s="9"/>
      <c r="LL63" s="6"/>
      <c r="LM63" s="391"/>
      <c r="LN63" s="40"/>
      <c r="LO63" s="391"/>
      <c r="LP63" s="40"/>
      <c r="LQ63" s="391"/>
      <c r="LR63" s="40"/>
      <c r="LS63" s="9"/>
      <c r="LT63" s="6"/>
      <c r="LU63" s="391"/>
      <c r="LV63" s="40"/>
      <c r="LW63" s="391"/>
      <c r="LX63" s="40"/>
      <c r="LY63" s="391"/>
      <c r="LZ63" s="40"/>
      <c r="MA63" s="9"/>
      <c r="MB63" s="6"/>
      <c r="MC63" s="391"/>
      <c r="MD63" s="40"/>
      <c r="ME63" s="391"/>
      <c r="MF63" s="40"/>
      <c r="MG63" s="391"/>
      <c r="MH63" s="40"/>
      <c r="MI63" s="9"/>
      <c r="MJ63" s="6"/>
      <c r="MK63" s="391"/>
      <c r="ML63" s="40"/>
      <c r="MM63" s="391"/>
      <c r="MN63" s="40"/>
      <c r="MO63" s="391"/>
      <c r="MP63" s="40"/>
    </row>
    <row r="64" spans="1:354" ht="15" hidden="1" customHeight="1">
      <c r="A64" s="9">
        <v>2023</v>
      </c>
      <c r="B64" s="6" t="s">
        <v>28</v>
      </c>
      <c r="C64" s="391">
        <v>98.223484846477618</v>
      </c>
      <c r="D64" s="40">
        <v>2.6556579933577353</v>
      </c>
      <c r="E64" s="391">
        <v>82.808731603311386</v>
      </c>
      <c r="F64" s="40">
        <v>2.0194808318850335</v>
      </c>
      <c r="G64" s="391">
        <v>112.79909028693471</v>
      </c>
      <c r="H64" s="40">
        <v>3.1019534035432486</v>
      </c>
      <c r="I64" s="9">
        <v>2023</v>
      </c>
      <c r="J64" s="6" t="s">
        <v>28</v>
      </c>
      <c r="K64" s="391">
        <v>78.601274416062964</v>
      </c>
      <c r="L64" s="40">
        <v>3.1643160902202538</v>
      </c>
      <c r="M64" s="391">
        <v>106.9056014764883</v>
      </c>
      <c r="N64" s="40">
        <v>27.553661184433892</v>
      </c>
      <c r="O64" s="391">
        <v>84.240178117987355</v>
      </c>
      <c r="P64" s="40">
        <v>8.8172335909746096</v>
      </c>
      <c r="Q64" s="9">
        <v>2023</v>
      </c>
      <c r="R64" s="6" t="s">
        <v>28</v>
      </c>
      <c r="S64" s="391">
        <v>113.51450911847331</v>
      </c>
      <c r="T64" s="40">
        <v>-5.9825618805970606</v>
      </c>
      <c r="U64" s="391">
        <v>173.23841947275278</v>
      </c>
      <c r="V64" s="40">
        <v>22.732907971381366</v>
      </c>
      <c r="W64" s="391">
        <v>137.62267249462658</v>
      </c>
      <c r="X64" s="40">
        <v>-9.3065139826395438</v>
      </c>
      <c r="Y64" s="9">
        <v>2023</v>
      </c>
      <c r="Z64" s="6" t="s">
        <v>28</v>
      </c>
      <c r="AA64" s="391">
        <v>123.68354859432935</v>
      </c>
      <c r="AB64" s="40">
        <v>-7.803276061258245</v>
      </c>
      <c r="AC64" s="391">
        <v>155.01098480045013</v>
      </c>
      <c r="AD64" s="40">
        <v>5.4804037598624973</v>
      </c>
      <c r="AE64" s="391">
        <v>160.01340255167594</v>
      </c>
      <c r="AF64" s="40">
        <v>18.978133532859147</v>
      </c>
      <c r="AG64" s="9">
        <v>2023</v>
      </c>
      <c r="AH64" s="6" t="s">
        <v>28</v>
      </c>
      <c r="AI64" s="391">
        <v>103.28920600560225</v>
      </c>
      <c r="AJ64" s="40">
        <v>-8.6744300999020254</v>
      </c>
      <c r="AK64" s="391">
        <v>177.39033723575707</v>
      </c>
      <c r="AL64" s="40">
        <v>11.965061288966638</v>
      </c>
      <c r="AM64" s="391">
        <v>89.838075090781047</v>
      </c>
      <c r="AN64" s="40">
        <v>-4.955527939173848</v>
      </c>
      <c r="AO64" s="9">
        <v>2023</v>
      </c>
      <c r="AP64" s="6" t="s">
        <v>28</v>
      </c>
      <c r="AQ64" s="391">
        <v>115.13670405350484</v>
      </c>
      <c r="AR64" s="40">
        <v>-5.8720717381541476</v>
      </c>
      <c r="AS64" s="391">
        <v>161.92145359122384</v>
      </c>
      <c r="AT64" s="40">
        <v>14.249070101470934</v>
      </c>
      <c r="AU64" s="391">
        <v>158.45662814630819</v>
      </c>
      <c r="AV64" s="40">
        <v>7.2789137085036941</v>
      </c>
      <c r="AW64" s="9">
        <v>2023</v>
      </c>
      <c r="AX64" s="6" t="s">
        <v>28</v>
      </c>
      <c r="AY64" s="391">
        <v>150.87885936912136</v>
      </c>
      <c r="AZ64" s="40">
        <v>3.4113019988445217</v>
      </c>
      <c r="BA64" s="391">
        <v>128.67070808585797</v>
      </c>
      <c r="BB64" s="40">
        <v>6.4205636144035338</v>
      </c>
      <c r="BC64" s="391">
        <v>168.30831578338007</v>
      </c>
      <c r="BD64" s="40">
        <v>-5.0843318292980086</v>
      </c>
      <c r="BE64" s="9">
        <v>2023</v>
      </c>
      <c r="BF64" s="6" t="s">
        <v>28</v>
      </c>
      <c r="BG64" s="391">
        <v>131.87713212664309</v>
      </c>
      <c r="BH64" s="40">
        <v>-2.0380377529799887</v>
      </c>
      <c r="BI64" s="391">
        <v>131.9565373604066</v>
      </c>
      <c r="BJ64" s="40">
        <v>3.2396131023008508</v>
      </c>
      <c r="BK64" s="391">
        <v>220.28326775307235</v>
      </c>
      <c r="BL64" s="40">
        <v>19.407183973757313</v>
      </c>
      <c r="BM64" s="9">
        <v>2023</v>
      </c>
      <c r="BN64" s="6" t="s">
        <v>28</v>
      </c>
      <c r="BO64" s="391">
        <v>111.16391733024612</v>
      </c>
      <c r="BP64" s="40">
        <v>-5.7727903873282287</v>
      </c>
      <c r="BQ64" s="391">
        <v>118.02072530821319</v>
      </c>
      <c r="BR64" s="40">
        <v>-5.9346924465221917</v>
      </c>
      <c r="BS64" s="391">
        <v>122.58566548562527</v>
      </c>
      <c r="BT64" s="40">
        <v>-0.59181331699890904</v>
      </c>
      <c r="BU64" s="9">
        <v>2023</v>
      </c>
      <c r="BV64" s="6" t="s">
        <v>28</v>
      </c>
      <c r="BW64" s="391">
        <v>144.68197627949328</v>
      </c>
      <c r="BX64" s="40">
        <v>7.1341927023041478</v>
      </c>
      <c r="BY64" s="391">
        <v>147.38157722285712</v>
      </c>
      <c r="BZ64" s="40">
        <v>15.460007975768605</v>
      </c>
      <c r="CA64" s="391">
        <v>146.81530271128244</v>
      </c>
      <c r="CB64" s="40">
        <v>25.879070692409329</v>
      </c>
      <c r="CC64" s="9">
        <v>2023</v>
      </c>
      <c r="CD64" s="6" t="s">
        <v>28</v>
      </c>
      <c r="CE64" s="391">
        <v>135.93403517023117</v>
      </c>
      <c r="CF64" s="40">
        <v>-10.392240229772682</v>
      </c>
      <c r="CG64" s="391">
        <v>63.123649650963365</v>
      </c>
      <c r="CH64" s="40">
        <v>-27.378589164126183</v>
      </c>
      <c r="CI64" s="391">
        <v>139.35876996458455</v>
      </c>
      <c r="CJ64" s="40">
        <v>1.5635663670712887</v>
      </c>
      <c r="CK64" s="9">
        <v>2023</v>
      </c>
      <c r="CL64" s="6" t="s">
        <v>28</v>
      </c>
      <c r="CM64" s="391">
        <v>217.73686028088537</v>
      </c>
      <c r="CN64" s="40">
        <v>2.5014205533603331</v>
      </c>
      <c r="CO64" s="391">
        <v>98.619041411290638</v>
      </c>
      <c r="CP64" s="40">
        <v>11.289589522886615</v>
      </c>
      <c r="CQ64" s="391">
        <v>125.13190398832552</v>
      </c>
      <c r="CR64" s="40">
        <v>14.594745958337569</v>
      </c>
      <c r="CS64" s="9">
        <v>2023</v>
      </c>
      <c r="CT64" s="6" t="s">
        <v>28</v>
      </c>
      <c r="CU64" s="391">
        <v>143.15180526875636</v>
      </c>
      <c r="CV64" s="40">
        <v>3.1496885998683695</v>
      </c>
      <c r="CW64" s="391">
        <v>64.597685300033874</v>
      </c>
      <c r="CX64" s="40">
        <v>-39.147382133715148</v>
      </c>
      <c r="CY64" s="391">
        <v>177.58662444667473</v>
      </c>
      <c r="CZ64" s="40">
        <v>15.868340535197362</v>
      </c>
      <c r="DA64" s="9">
        <v>2023</v>
      </c>
      <c r="DB64" s="6" t="s">
        <v>28</v>
      </c>
      <c r="DC64" s="391">
        <v>75.573533116154408</v>
      </c>
      <c r="DD64" s="40">
        <v>-14.924903970665994</v>
      </c>
      <c r="DE64" s="391">
        <v>363.4292652377174</v>
      </c>
      <c r="DF64" s="40">
        <v>4.5631813042462852</v>
      </c>
      <c r="DG64" s="391">
        <v>103.83369048951222</v>
      </c>
      <c r="DH64" s="40">
        <v>-12.578537741209288</v>
      </c>
      <c r="DI64" s="9">
        <v>2023</v>
      </c>
      <c r="DJ64" s="6" t="s">
        <v>28</v>
      </c>
      <c r="DK64" s="391">
        <v>175.56705011011408</v>
      </c>
      <c r="DL64" s="40">
        <v>7.3742649315984323</v>
      </c>
      <c r="DM64" s="391">
        <v>61.24952639643525</v>
      </c>
      <c r="DN64" s="40">
        <v>-15.48891070529605</v>
      </c>
      <c r="DO64" s="391">
        <v>138.40288350455614</v>
      </c>
      <c r="DP64" s="40">
        <v>12.114989652457496</v>
      </c>
      <c r="DQ64" s="9">
        <v>2023</v>
      </c>
      <c r="DR64" s="6" t="s">
        <v>28</v>
      </c>
      <c r="DS64" s="391">
        <v>145.69695289091308</v>
      </c>
      <c r="DT64" s="40">
        <v>-4.394732263932724</v>
      </c>
      <c r="DU64" s="391">
        <v>121.36364860802105</v>
      </c>
      <c r="DV64" s="40">
        <v>2.9262657275309607</v>
      </c>
      <c r="DW64" s="391">
        <v>144.69254411162697</v>
      </c>
      <c r="DX64" s="40">
        <v>6.1029470260481276</v>
      </c>
      <c r="DY64" s="9">
        <v>2023</v>
      </c>
      <c r="DZ64" s="6" t="s">
        <v>28</v>
      </c>
      <c r="EA64" s="391">
        <v>127.99410998197148</v>
      </c>
      <c r="EB64" s="40">
        <v>7.999475308664401</v>
      </c>
      <c r="EC64" s="391">
        <v>166.73750720093696</v>
      </c>
      <c r="ED64" s="40">
        <v>6.3380528930603077</v>
      </c>
      <c r="EE64" s="391">
        <v>127.40961373916628</v>
      </c>
      <c r="EF64" s="40">
        <v>0.48998086051268785</v>
      </c>
      <c r="EG64" s="9">
        <v>2023</v>
      </c>
      <c r="EH64" s="6" t="s">
        <v>28</v>
      </c>
      <c r="EI64" s="391">
        <v>141.11598723103828</v>
      </c>
      <c r="EJ64" s="40">
        <v>2.916393522889777</v>
      </c>
      <c r="EK64" s="391">
        <v>134.94886529463147</v>
      </c>
      <c r="EL64" s="40">
        <v>13.972131646821765</v>
      </c>
      <c r="EM64" s="391">
        <v>111.95014920343469</v>
      </c>
      <c r="EN64" s="40">
        <v>-0.1205172769248577</v>
      </c>
      <c r="EO64" s="9">
        <v>2023</v>
      </c>
      <c r="EP64" s="6" t="s">
        <v>28</v>
      </c>
      <c r="EQ64" s="391">
        <v>66.133210199701224</v>
      </c>
      <c r="ER64" s="40">
        <v>-12.595114871942741</v>
      </c>
      <c r="ES64" s="391">
        <v>149.27816795707619</v>
      </c>
      <c r="ET64" s="40">
        <v>7.1987385859629001</v>
      </c>
      <c r="EU64" s="391">
        <v>65.912254045596285</v>
      </c>
      <c r="EV64" s="40">
        <v>-12.903211531417128</v>
      </c>
      <c r="EW64" s="9">
        <v>2023</v>
      </c>
      <c r="EX64" s="6" t="s">
        <v>28</v>
      </c>
      <c r="EY64" s="391">
        <v>80.838315426383815</v>
      </c>
      <c r="EZ64" s="40">
        <v>-18.6044968869775</v>
      </c>
      <c r="FA64" s="391">
        <v>106.97546792169651</v>
      </c>
      <c r="FB64" s="40">
        <v>11.653778005767748</v>
      </c>
      <c r="FC64" s="391">
        <v>252.63462483384842</v>
      </c>
      <c r="FD64" s="40">
        <v>7.8086130494934451</v>
      </c>
      <c r="FE64" s="9">
        <v>2023</v>
      </c>
      <c r="FF64" s="6" t="s">
        <v>28</v>
      </c>
      <c r="FG64" s="391">
        <v>121.06811883224513</v>
      </c>
      <c r="FH64" s="40">
        <v>-1.5768933522905826</v>
      </c>
      <c r="FI64" s="391">
        <v>172.52717803341523</v>
      </c>
      <c r="FJ64" s="40">
        <v>8.5349826075542268</v>
      </c>
      <c r="FK64" s="391">
        <v>109.25629997873932</v>
      </c>
      <c r="FL64" s="40">
        <v>-12.985387116686979</v>
      </c>
      <c r="FM64" s="9">
        <v>2023</v>
      </c>
      <c r="FN64" s="6" t="s">
        <v>28</v>
      </c>
      <c r="FO64" s="391">
        <v>124.76816066198853</v>
      </c>
      <c r="FP64" s="40">
        <v>9.5263679047264702</v>
      </c>
      <c r="FQ64" s="391">
        <v>215.20262859022117</v>
      </c>
      <c r="FR64" s="40">
        <v>-9.2622977952151899</v>
      </c>
      <c r="FS64" s="391">
        <v>110.83951108804622</v>
      </c>
      <c r="FT64" s="40">
        <v>-7.4542252118116323</v>
      </c>
      <c r="FU64" s="9">
        <v>2023</v>
      </c>
      <c r="FV64" s="6" t="s">
        <v>28</v>
      </c>
      <c r="FW64" s="391">
        <v>131.85045344436494</v>
      </c>
      <c r="FX64" s="40">
        <v>-3.7366947087734843</v>
      </c>
      <c r="FY64" s="391">
        <v>155.44033894084831</v>
      </c>
      <c r="FZ64" s="40">
        <v>-11.011465920546243</v>
      </c>
      <c r="GA64" s="391">
        <v>119.98122899285916</v>
      </c>
      <c r="GB64" s="40">
        <v>7.2739619907411566</v>
      </c>
      <c r="GC64" s="9">
        <v>2023</v>
      </c>
      <c r="GD64" s="6" t="s">
        <v>28</v>
      </c>
      <c r="GE64" s="391">
        <v>116.59631559040112</v>
      </c>
      <c r="GF64" s="40">
        <v>-13.626309979256362</v>
      </c>
      <c r="GG64" s="391">
        <v>117.27326007119029</v>
      </c>
      <c r="GH64" s="40">
        <v>-10.833766546685368</v>
      </c>
      <c r="GI64" s="391">
        <v>63.138263944559732</v>
      </c>
      <c r="GJ64" s="40">
        <v>-18.159794865211452</v>
      </c>
      <c r="GK64" s="9">
        <v>2023</v>
      </c>
      <c r="GL64" s="6" t="s">
        <v>28</v>
      </c>
      <c r="GM64" s="391">
        <v>113.49523847684873</v>
      </c>
      <c r="GN64" s="40">
        <v>-5.6178760005959276</v>
      </c>
      <c r="GO64" s="391">
        <v>124.43196495957552</v>
      </c>
      <c r="GP64" s="40">
        <v>0.60061496209404197</v>
      </c>
      <c r="GQ64" s="391">
        <v>85.143364430795913</v>
      </c>
      <c r="GR64" s="40">
        <v>-18.205627978157452</v>
      </c>
      <c r="GS64" s="9">
        <v>2023</v>
      </c>
      <c r="GT64" s="6" t="s">
        <v>28</v>
      </c>
      <c r="GU64" s="391">
        <v>68.073323580930079</v>
      </c>
      <c r="GV64" s="40">
        <v>3.962477095312849</v>
      </c>
      <c r="GW64" s="391">
        <v>93.682076711598299</v>
      </c>
      <c r="GX64" s="40">
        <v>-9.3616066489188796</v>
      </c>
      <c r="GY64" s="391">
        <v>172.33383622078131</v>
      </c>
      <c r="GZ64" s="40">
        <v>0.28006899759031967</v>
      </c>
      <c r="HA64" s="9">
        <v>2023</v>
      </c>
      <c r="HB64" s="6" t="s">
        <v>28</v>
      </c>
      <c r="HC64" s="391">
        <v>111.08390303434629</v>
      </c>
      <c r="HD64" s="40">
        <v>17.447950891291669</v>
      </c>
      <c r="HE64" s="391">
        <v>187.16358002241381</v>
      </c>
      <c r="HF64" s="40">
        <v>23.827341523076512</v>
      </c>
      <c r="HG64" s="391">
        <v>91.445137197739882</v>
      </c>
      <c r="HH64" s="40">
        <v>3.1971488555153798</v>
      </c>
      <c r="HI64" s="9">
        <v>2023</v>
      </c>
      <c r="HJ64" s="6" t="s">
        <v>28</v>
      </c>
      <c r="HK64" s="391">
        <v>92.937405742798262</v>
      </c>
      <c r="HL64" s="40">
        <v>-5.1268698947973661</v>
      </c>
      <c r="HM64" s="391">
        <v>125.18327455725813</v>
      </c>
      <c r="HN64" s="40">
        <v>-7.3876035687220849</v>
      </c>
      <c r="HO64" s="391">
        <v>107.60135376631008</v>
      </c>
      <c r="HP64" s="40">
        <v>6.6432840034596836</v>
      </c>
      <c r="HQ64" s="9">
        <v>2023</v>
      </c>
      <c r="HR64" s="6" t="s">
        <v>28</v>
      </c>
      <c r="HS64" s="391">
        <v>132.78912029415926</v>
      </c>
      <c r="HT64" s="40">
        <v>8.3516690000653</v>
      </c>
      <c r="HU64" s="391">
        <v>151.0161529763665</v>
      </c>
      <c r="HV64" s="40">
        <v>14.737226100121049</v>
      </c>
      <c r="HW64" s="391">
        <v>93.292860716439733</v>
      </c>
      <c r="HX64" s="40">
        <v>1.5991489813447402</v>
      </c>
      <c r="HY64" s="9">
        <v>2023</v>
      </c>
      <c r="HZ64" s="6" t="s">
        <v>28</v>
      </c>
      <c r="IA64" s="391">
        <v>86.560938578228829</v>
      </c>
      <c r="IB64" s="40">
        <v>-19.629160172106097</v>
      </c>
      <c r="IC64" s="391">
        <v>80.385820331071969</v>
      </c>
      <c r="ID64" s="40">
        <v>-37.040615918368658</v>
      </c>
      <c r="IE64" s="391">
        <v>113.44581077467774</v>
      </c>
      <c r="IF64" s="40">
        <v>-4.1650937194574027</v>
      </c>
      <c r="IG64" s="9">
        <v>2023</v>
      </c>
      <c r="IH64" s="6" t="s">
        <v>28</v>
      </c>
      <c r="II64" s="391">
        <v>144.69581357134464</v>
      </c>
      <c r="IJ64" s="40">
        <v>15.1727745358764</v>
      </c>
      <c r="IK64" s="391">
        <v>168.10967513215016</v>
      </c>
      <c r="IL64" s="40">
        <v>18.599216249070679</v>
      </c>
      <c r="IM64" s="391">
        <v>108.10051634219343</v>
      </c>
      <c r="IN64" s="40">
        <v>-2.9504612374064578</v>
      </c>
      <c r="IO64" s="391">
        <v>179.41313195214298</v>
      </c>
      <c r="IP64" s="40">
        <v>21.827568150000161</v>
      </c>
      <c r="IQ64" s="9">
        <v>2023</v>
      </c>
      <c r="IR64" s="6" t="s">
        <v>28</v>
      </c>
      <c r="IS64" s="391">
        <v>94.182853993504864</v>
      </c>
      <c r="IT64" s="40">
        <v>-5.0267770812196346</v>
      </c>
      <c r="IU64" s="391">
        <v>85.089626898652696</v>
      </c>
      <c r="IV64" s="40">
        <v>-5.9604227632707136</v>
      </c>
      <c r="IW64" s="391">
        <v>92.140517163672641</v>
      </c>
      <c r="IX64" s="40">
        <v>-15.396573397382895</v>
      </c>
      <c r="IY64" s="9">
        <v>2023</v>
      </c>
      <c r="IZ64" s="6" t="s">
        <v>28</v>
      </c>
      <c r="JA64" s="391">
        <v>127.90294222046559</v>
      </c>
      <c r="JB64" s="40">
        <v>-7.0648511327097054</v>
      </c>
      <c r="JC64" s="391">
        <v>167.35362624943329</v>
      </c>
      <c r="JD64" s="40">
        <v>6.0209044665122917</v>
      </c>
      <c r="JE64" s="391">
        <v>138.59131121491203</v>
      </c>
      <c r="JF64" s="40">
        <v>-10.454765601068132</v>
      </c>
      <c r="JG64" s="9">
        <v>2023</v>
      </c>
      <c r="JH64" s="6" t="s">
        <v>28</v>
      </c>
      <c r="JI64" s="391">
        <v>165.1225151716001</v>
      </c>
      <c r="JJ64" s="40">
        <v>-7.6289042436763879</v>
      </c>
      <c r="JK64" s="391">
        <v>220.6772618667859</v>
      </c>
      <c r="JL64" s="40">
        <v>11.442140850863055</v>
      </c>
      <c r="JM64" s="391">
        <v>113.61165477764854</v>
      </c>
      <c r="JN64" s="40">
        <v>-4.2781147688607746</v>
      </c>
      <c r="JO64" s="9">
        <v>2023</v>
      </c>
      <c r="JP64" s="6" t="s">
        <v>28</v>
      </c>
      <c r="JQ64" s="391">
        <v>136.41253187068051</v>
      </c>
      <c r="JR64" s="40">
        <v>22.610065676340568</v>
      </c>
      <c r="JS64" s="391">
        <v>93.086112132362814</v>
      </c>
      <c r="JT64" s="40">
        <v>-21.396292656239041</v>
      </c>
      <c r="JU64" s="391">
        <v>113.80935843040278</v>
      </c>
      <c r="JV64" s="40">
        <v>-5.8781348181440762E-2</v>
      </c>
      <c r="JW64" s="9">
        <v>2023</v>
      </c>
      <c r="JX64" s="6" t="s">
        <v>28</v>
      </c>
      <c r="JY64" s="391">
        <v>106.51612603567406</v>
      </c>
      <c r="JZ64" s="40">
        <v>8.4217080923786796</v>
      </c>
      <c r="KA64" s="391">
        <v>183.85030687943399</v>
      </c>
      <c r="KB64" s="40">
        <v>8.6113193497257896</v>
      </c>
      <c r="KC64" s="391">
        <v>179.58392425439888</v>
      </c>
      <c r="KD64" s="40">
        <v>27.676602419850255</v>
      </c>
      <c r="KE64" s="9">
        <v>2023</v>
      </c>
      <c r="KF64" s="6" t="s">
        <v>28</v>
      </c>
      <c r="KG64" s="391">
        <v>77.588449935434852</v>
      </c>
      <c r="KH64" s="40">
        <v>-5.3846266264908564</v>
      </c>
      <c r="KI64" s="391">
        <v>128.82229908156125</v>
      </c>
      <c r="KJ64" s="40">
        <v>-1.2249646476613236</v>
      </c>
      <c r="KK64" s="391">
        <v>110.55433137690784</v>
      </c>
      <c r="KL64" s="40">
        <v>-5.5277960829824195</v>
      </c>
      <c r="KM64" s="9">
        <v>2023</v>
      </c>
      <c r="KN64" s="6" t="s">
        <v>28</v>
      </c>
      <c r="KO64" s="391">
        <v>33.840419203402831</v>
      </c>
      <c r="KP64" s="40">
        <v>-27.526063184062806</v>
      </c>
      <c r="KQ64" s="391">
        <v>188.08451425232886</v>
      </c>
      <c r="KR64" s="40">
        <v>15.467674663775014</v>
      </c>
      <c r="KS64" s="391">
        <v>90.828271293552959</v>
      </c>
      <c r="KT64" s="40">
        <v>-5.9505242593362908</v>
      </c>
      <c r="KU64" s="9">
        <v>2023</v>
      </c>
      <c r="KV64" s="6" t="s">
        <v>28</v>
      </c>
      <c r="KW64" s="391">
        <v>135.43711485037673</v>
      </c>
      <c r="KX64" s="40">
        <v>12.367545019572674</v>
      </c>
      <c r="KY64" s="391">
        <v>161.30883788895696</v>
      </c>
      <c r="KZ64" s="40">
        <v>-1.2032082535512245E-2</v>
      </c>
      <c r="LA64" s="391">
        <v>123.09317384412186</v>
      </c>
      <c r="LB64" s="40">
        <v>-9.8765233362274927</v>
      </c>
      <c r="LC64" s="9">
        <v>2023</v>
      </c>
      <c r="LD64" s="6" t="s">
        <v>28</v>
      </c>
      <c r="LE64" s="391">
        <v>149.62293773458327</v>
      </c>
      <c r="LF64" s="40">
        <v>5.1857774050219803</v>
      </c>
      <c r="LG64" s="391">
        <v>92.291190330288259</v>
      </c>
      <c r="LH64" s="40">
        <v>-21.161639502096435</v>
      </c>
      <c r="LI64" s="391">
        <v>51.25250585928557</v>
      </c>
      <c r="LJ64" s="40">
        <v>-13.251610055628021</v>
      </c>
      <c r="LK64" s="9">
        <v>2023</v>
      </c>
      <c r="LL64" s="6" t="s">
        <v>28</v>
      </c>
      <c r="LM64" s="391">
        <v>133.90917587866855</v>
      </c>
      <c r="LN64" s="40">
        <v>-8.8281594977924271</v>
      </c>
      <c r="LO64" s="391">
        <v>77.725494677014922</v>
      </c>
      <c r="LP64" s="40">
        <v>-12.496547642543021</v>
      </c>
      <c r="LQ64" s="391">
        <v>155.17303290210998</v>
      </c>
      <c r="LR64" s="40">
        <v>8.4074932253177934</v>
      </c>
      <c r="LS64" s="9">
        <v>2023</v>
      </c>
      <c r="LT64" s="6" t="s">
        <v>28</v>
      </c>
      <c r="LU64" s="391">
        <v>102.71157236203827</v>
      </c>
      <c r="LV64" s="40">
        <v>-5.5181063040724894</v>
      </c>
      <c r="LW64" s="391">
        <v>132.25411467253531</v>
      </c>
      <c r="LX64" s="40">
        <v>1.6332068986417028</v>
      </c>
      <c r="LY64" s="391">
        <v>155.47162494413601</v>
      </c>
      <c r="LZ64" s="40">
        <v>22.682956926778758</v>
      </c>
      <c r="MA64" s="9">
        <v>2023</v>
      </c>
      <c r="MB64" s="6" t="s">
        <v>28</v>
      </c>
      <c r="MC64" s="391">
        <v>165.3454512810014</v>
      </c>
      <c r="MD64" s="40">
        <v>0.2640494397045785</v>
      </c>
      <c r="ME64" s="391">
        <v>102.93080225479275</v>
      </c>
      <c r="MF64" s="40">
        <v>5.0689815538048038</v>
      </c>
      <c r="MG64" s="391">
        <v>101.08278001414442</v>
      </c>
      <c r="MH64" s="40">
        <v>-12.418651978583952</v>
      </c>
      <c r="MI64" s="9">
        <v>2023</v>
      </c>
      <c r="MJ64" s="6" t="s">
        <v>28</v>
      </c>
      <c r="MK64" s="391">
        <v>109.79693589611497</v>
      </c>
      <c r="ML64" s="40">
        <v>12.172212673955826</v>
      </c>
      <c r="MM64" s="391">
        <v>120.91239114006517</v>
      </c>
      <c r="MN64" s="40">
        <v>-12.819412578422757</v>
      </c>
      <c r="MO64" s="391">
        <v>177.59698836868995</v>
      </c>
      <c r="MP64" s="40">
        <v>15.711146146456329</v>
      </c>
    </row>
    <row r="65" spans="1:354" ht="15" hidden="1" customHeight="1">
      <c r="A65" s="9"/>
      <c r="B65" s="6" t="s">
        <v>29</v>
      </c>
      <c r="C65" s="391">
        <v>90.006676851107613</v>
      </c>
      <c r="D65" s="40">
        <v>-2.8307580128029599</v>
      </c>
      <c r="E65" s="391">
        <v>76.832118483205804</v>
      </c>
      <c r="F65" s="40">
        <v>-3.4618172676947694</v>
      </c>
      <c r="G65" s="391">
        <v>102.46403906726509</v>
      </c>
      <c r="H65" s="40">
        <v>-2.3782995115230676</v>
      </c>
      <c r="I65" s="9"/>
      <c r="J65" s="6" t="s">
        <v>29</v>
      </c>
      <c r="K65" s="391">
        <v>83.403835532055226</v>
      </c>
      <c r="L65" s="40">
        <v>-6.8505554044875083</v>
      </c>
      <c r="M65" s="391">
        <v>96.871985196454375</v>
      </c>
      <c r="N65" s="40">
        <v>12.224987865921548</v>
      </c>
      <c r="O65" s="391">
        <v>81.682020029487163</v>
      </c>
      <c r="P65" s="40">
        <v>-7.4444362583556369</v>
      </c>
      <c r="Q65" s="9"/>
      <c r="R65" s="6" t="s">
        <v>29</v>
      </c>
      <c r="S65" s="391">
        <v>84.17606771441821</v>
      </c>
      <c r="T65" s="40">
        <v>-24.070683406082679</v>
      </c>
      <c r="U65" s="391">
        <v>143.3748239358932</v>
      </c>
      <c r="V65" s="40">
        <v>10.36454786189698</v>
      </c>
      <c r="W65" s="391">
        <v>140.41413757997998</v>
      </c>
      <c r="X65" s="40">
        <v>12.588433744978445</v>
      </c>
      <c r="Y65" s="9"/>
      <c r="Z65" s="6" t="s">
        <v>29</v>
      </c>
      <c r="AA65" s="391">
        <v>150.42298657763061</v>
      </c>
      <c r="AB65" s="40">
        <v>-8.7783629110406167</v>
      </c>
      <c r="AC65" s="391">
        <v>115.54801584598796</v>
      </c>
      <c r="AD65" s="40">
        <v>-18.884599419548493</v>
      </c>
      <c r="AE65" s="391">
        <v>155.77970692733459</v>
      </c>
      <c r="AF65" s="40">
        <v>4.4666936909713684</v>
      </c>
      <c r="AG65" s="9"/>
      <c r="AH65" s="6" t="s">
        <v>29</v>
      </c>
      <c r="AI65" s="391">
        <v>93.730699832040671</v>
      </c>
      <c r="AJ65" s="40">
        <v>-10.322472647774688</v>
      </c>
      <c r="AK65" s="391">
        <v>193.46090344975519</v>
      </c>
      <c r="AL65" s="40">
        <v>2.0705425489722984</v>
      </c>
      <c r="AM65" s="391">
        <v>75.100706999757278</v>
      </c>
      <c r="AN65" s="40">
        <v>-19.66719990911119</v>
      </c>
      <c r="AO65" s="9"/>
      <c r="AP65" s="6" t="s">
        <v>29</v>
      </c>
      <c r="AQ65" s="391">
        <v>184.4073195966931</v>
      </c>
      <c r="AR65" s="40">
        <v>-7.3043976313143588</v>
      </c>
      <c r="AS65" s="391">
        <v>150.79091627075229</v>
      </c>
      <c r="AT65" s="40">
        <v>4.460884625506452</v>
      </c>
      <c r="AU65" s="391">
        <v>151.64152304639506</v>
      </c>
      <c r="AV65" s="40">
        <v>-3.4439482883790475</v>
      </c>
      <c r="AW65" s="9"/>
      <c r="AX65" s="6" t="s">
        <v>29</v>
      </c>
      <c r="AY65" s="391">
        <v>163.04508190266131</v>
      </c>
      <c r="AZ65" s="40">
        <v>25.006787178590244</v>
      </c>
      <c r="BA65" s="391">
        <v>85.999704202062119</v>
      </c>
      <c r="BB65" s="40">
        <v>-20.696452041217782</v>
      </c>
      <c r="BC65" s="391">
        <v>150.28550660648634</v>
      </c>
      <c r="BD65" s="40">
        <v>17.45883300993836</v>
      </c>
      <c r="BE65" s="9"/>
      <c r="BF65" s="6" t="s">
        <v>29</v>
      </c>
      <c r="BG65" s="391">
        <v>151.97432002815717</v>
      </c>
      <c r="BH65" s="40">
        <v>16.681163812286172</v>
      </c>
      <c r="BI65" s="391">
        <v>93.866258524822328</v>
      </c>
      <c r="BJ65" s="40">
        <v>-8.4862350777321467</v>
      </c>
      <c r="BK65" s="391">
        <v>223.99371712538115</v>
      </c>
      <c r="BL65" s="40">
        <v>11.200827758716713</v>
      </c>
      <c r="BM65" s="9"/>
      <c r="BN65" s="6" t="s">
        <v>29</v>
      </c>
      <c r="BO65" s="391">
        <v>139.01602649783462</v>
      </c>
      <c r="BP65" s="40">
        <v>17.629356105902531</v>
      </c>
      <c r="BQ65" s="391">
        <v>121.36182451436287</v>
      </c>
      <c r="BR65" s="40">
        <v>-5.9787040009734369</v>
      </c>
      <c r="BS65" s="391">
        <v>152.66912751086184</v>
      </c>
      <c r="BT65" s="40">
        <v>7.3287714683371235</v>
      </c>
      <c r="BU65" s="9"/>
      <c r="BV65" s="6" t="s">
        <v>29</v>
      </c>
      <c r="BW65" s="391">
        <v>129.53211230902468</v>
      </c>
      <c r="BX65" s="40">
        <v>-6.4920515958361875</v>
      </c>
      <c r="BY65" s="391">
        <v>125.23436223406429</v>
      </c>
      <c r="BZ65" s="40">
        <v>20.196953484674737</v>
      </c>
      <c r="CA65" s="391">
        <v>112.77938346150091</v>
      </c>
      <c r="CB65" s="40">
        <v>-1.944485259567756</v>
      </c>
      <c r="CC65" s="9"/>
      <c r="CD65" s="6" t="s">
        <v>29</v>
      </c>
      <c r="CE65" s="391">
        <v>108.96087912826432</v>
      </c>
      <c r="CF65" s="40">
        <v>-7.03008008453223</v>
      </c>
      <c r="CG65" s="391">
        <v>65.715619814937298</v>
      </c>
      <c r="CH65" s="40">
        <v>-27.428368206081132</v>
      </c>
      <c r="CI65" s="391">
        <v>105.24675026383443</v>
      </c>
      <c r="CJ65" s="40">
        <v>8.9507099564449106</v>
      </c>
      <c r="CK65" s="9"/>
      <c r="CL65" s="6" t="s">
        <v>29</v>
      </c>
      <c r="CM65" s="391">
        <v>252.75746885930357</v>
      </c>
      <c r="CN65" s="40">
        <v>10.952743009186023</v>
      </c>
      <c r="CO65" s="391">
        <v>79.684101831131684</v>
      </c>
      <c r="CP65" s="40">
        <v>-12.56008148194671</v>
      </c>
      <c r="CQ65" s="391">
        <v>131.27578284578146</v>
      </c>
      <c r="CR65" s="40">
        <v>25.725714926725331</v>
      </c>
      <c r="CS65" s="9"/>
      <c r="CT65" s="6" t="s">
        <v>29</v>
      </c>
      <c r="CU65" s="391">
        <v>103.39136681099335</v>
      </c>
      <c r="CV65" s="40">
        <v>-9.7148890620338335</v>
      </c>
      <c r="CW65" s="391">
        <v>110.61754930342022</v>
      </c>
      <c r="CX65" s="40">
        <v>-11.179292323623372</v>
      </c>
      <c r="CY65" s="391">
        <v>110.51100035793586</v>
      </c>
      <c r="CZ65" s="40">
        <v>21.049956611231636</v>
      </c>
      <c r="DA65" s="9"/>
      <c r="DB65" s="6" t="s">
        <v>29</v>
      </c>
      <c r="DC65" s="391">
        <v>63.420038927330587</v>
      </c>
      <c r="DD65" s="40">
        <v>-14.296821588390387</v>
      </c>
      <c r="DE65" s="391">
        <v>327.79749042111393</v>
      </c>
      <c r="DF65" s="40">
        <v>4.3704159031761947E-2</v>
      </c>
      <c r="DG65" s="391">
        <v>103.371476020245</v>
      </c>
      <c r="DH65" s="40">
        <v>-11.479112155119026</v>
      </c>
      <c r="DI65" s="9"/>
      <c r="DJ65" s="6" t="s">
        <v>29</v>
      </c>
      <c r="DK65" s="391">
        <v>149.50419885977766</v>
      </c>
      <c r="DL65" s="40">
        <v>-4.2615693873363796</v>
      </c>
      <c r="DM65" s="391">
        <v>51.052196424123224</v>
      </c>
      <c r="DN65" s="40">
        <v>-3.5746112114569968</v>
      </c>
      <c r="DO65" s="391">
        <v>143.56353483279182</v>
      </c>
      <c r="DP65" s="40">
        <v>17.8720734164433</v>
      </c>
      <c r="DQ65" s="9"/>
      <c r="DR65" s="6" t="s">
        <v>29</v>
      </c>
      <c r="DS65" s="391">
        <v>148.05618750593851</v>
      </c>
      <c r="DT65" s="40">
        <v>17.580412108221083</v>
      </c>
      <c r="DU65" s="391">
        <v>124.2924282391359</v>
      </c>
      <c r="DV65" s="40">
        <v>8.4907543786059136</v>
      </c>
      <c r="DW65" s="391">
        <v>140.63588488117671</v>
      </c>
      <c r="DX65" s="40">
        <v>0.79568797101654809</v>
      </c>
      <c r="DY65" s="9"/>
      <c r="DZ65" s="6" t="s">
        <v>29</v>
      </c>
      <c r="EA65" s="391">
        <v>108.81227799128469</v>
      </c>
      <c r="EB65" s="40">
        <v>-1.4073205114883791</v>
      </c>
      <c r="EC65" s="391">
        <v>134.13418754269205</v>
      </c>
      <c r="ED65" s="40">
        <v>3.9201708431182141</v>
      </c>
      <c r="EE65" s="391">
        <v>135.7346416506949</v>
      </c>
      <c r="EF65" s="40">
        <v>9.6094519745218037</v>
      </c>
      <c r="EG65" s="9"/>
      <c r="EH65" s="6" t="s">
        <v>29</v>
      </c>
      <c r="EI65" s="391">
        <v>148.66405104756782</v>
      </c>
      <c r="EJ65" s="40">
        <v>5.2187881375549239</v>
      </c>
      <c r="EK65" s="391">
        <v>131.17622190198918</v>
      </c>
      <c r="EL65" s="40">
        <v>-5.8116673206858138</v>
      </c>
      <c r="EM65" s="391">
        <v>112.37492221491546</v>
      </c>
      <c r="EN65" s="40">
        <v>3.6464259634558971</v>
      </c>
      <c r="EO65" s="9"/>
      <c r="EP65" s="6" t="s">
        <v>29</v>
      </c>
      <c r="EQ65" s="391">
        <v>82.29468784935618</v>
      </c>
      <c r="ER65" s="40">
        <v>15.104508663135448</v>
      </c>
      <c r="ES65" s="391">
        <v>142.10232075508748</v>
      </c>
      <c r="ET65" s="40">
        <v>8.264611705676657</v>
      </c>
      <c r="EU65" s="391">
        <v>38.19633122929546</v>
      </c>
      <c r="EV65" s="40">
        <v>-42.273245412515905</v>
      </c>
      <c r="EW65" s="9"/>
      <c r="EX65" s="6" t="s">
        <v>29</v>
      </c>
      <c r="EY65" s="391">
        <v>85.321425675450087</v>
      </c>
      <c r="EZ65" s="40">
        <v>0.71655072837000944</v>
      </c>
      <c r="FA65" s="391">
        <v>105.14080968123308</v>
      </c>
      <c r="FB65" s="40">
        <v>13.219117661012874</v>
      </c>
      <c r="FC65" s="391">
        <v>257.93936374747778</v>
      </c>
      <c r="FD65" s="40">
        <v>8.5905845730584787</v>
      </c>
      <c r="FE65" s="9"/>
      <c r="FF65" s="6" t="s">
        <v>29</v>
      </c>
      <c r="FG65" s="391">
        <v>117.7670535120305</v>
      </c>
      <c r="FH65" s="40">
        <v>-7.157868241497539</v>
      </c>
      <c r="FI65" s="391">
        <v>169.09758646921188</v>
      </c>
      <c r="FJ65" s="40">
        <v>0.32997724058245126</v>
      </c>
      <c r="FK65" s="391">
        <v>100.14660628601108</v>
      </c>
      <c r="FL65" s="40">
        <v>-14.14063205228085</v>
      </c>
      <c r="FM65" s="9"/>
      <c r="FN65" s="6" t="s">
        <v>29</v>
      </c>
      <c r="FO65" s="391">
        <v>101.24513966464258</v>
      </c>
      <c r="FP65" s="40">
        <v>-7.3478738579456575</v>
      </c>
      <c r="FQ65" s="391">
        <v>215.34123069358012</v>
      </c>
      <c r="FR65" s="40">
        <v>-13.633425566982709</v>
      </c>
      <c r="FS65" s="391">
        <v>108.26527675177176</v>
      </c>
      <c r="FT65" s="40">
        <v>-12.851019279763818</v>
      </c>
      <c r="FU65" s="9"/>
      <c r="FV65" s="6" t="s">
        <v>29</v>
      </c>
      <c r="FW65" s="391">
        <v>142.82911773877103</v>
      </c>
      <c r="FX65" s="40">
        <v>7.9101350740831151</v>
      </c>
      <c r="FY65" s="391">
        <v>159.87530763417283</v>
      </c>
      <c r="FZ65" s="40">
        <v>-9.1468525119345401</v>
      </c>
      <c r="GA65" s="391">
        <v>98.517985465229444</v>
      </c>
      <c r="GB65" s="40">
        <v>9.5903345285046413</v>
      </c>
      <c r="GC65" s="9"/>
      <c r="GD65" s="6" t="s">
        <v>29</v>
      </c>
      <c r="GE65" s="391">
        <v>136.77856803371787</v>
      </c>
      <c r="GF65" s="40">
        <v>-3.578663701755076</v>
      </c>
      <c r="GG65" s="391">
        <v>103.29659925273408</v>
      </c>
      <c r="GH65" s="40">
        <v>-13.986828975217264</v>
      </c>
      <c r="GI65" s="391">
        <v>74.965679787790535</v>
      </c>
      <c r="GJ65" s="40">
        <v>-10.123919843924639</v>
      </c>
      <c r="GK65" s="9"/>
      <c r="GL65" s="6" t="s">
        <v>29</v>
      </c>
      <c r="GM65" s="391">
        <v>115.10919055105671</v>
      </c>
      <c r="GN65" s="40">
        <v>0.21806241090959588</v>
      </c>
      <c r="GO65" s="391">
        <v>123.11727287305196</v>
      </c>
      <c r="GP65" s="40">
        <v>8.1374443892540143</v>
      </c>
      <c r="GQ65" s="391">
        <v>76.380214464276079</v>
      </c>
      <c r="GR65" s="40">
        <v>-20.585369620952207</v>
      </c>
      <c r="GS65" s="9"/>
      <c r="GT65" s="6" t="s">
        <v>29</v>
      </c>
      <c r="GU65" s="391">
        <v>71.409226985519055</v>
      </c>
      <c r="GV65" s="40">
        <v>24.043328638890628</v>
      </c>
      <c r="GW65" s="391">
        <v>94.516942701951351</v>
      </c>
      <c r="GX65" s="40">
        <v>-14.276777361169323</v>
      </c>
      <c r="GY65" s="391">
        <v>101.10616858667139</v>
      </c>
      <c r="GZ65" s="40">
        <v>18.242635927286941</v>
      </c>
      <c r="HA65" s="9"/>
      <c r="HB65" s="6" t="s">
        <v>29</v>
      </c>
      <c r="HC65" s="391">
        <v>110.2433992036631</v>
      </c>
      <c r="HD65" s="40">
        <v>26.918432468338665</v>
      </c>
      <c r="HE65" s="391">
        <v>153.11388937676273</v>
      </c>
      <c r="HF65" s="40">
        <v>-7.2548992834559982</v>
      </c>
      <c r="HG65" s="391">
        <v>84.346426919887563</v>
      </c>
      <c r="HH65" s="40">
        <v>-1.8692486802172112</v>
      </c>
      <c r="HI65" s="9"/>
      <c r="HJ65" s="6" t="s">
        <v>29</v>
      </c>
      <c r="HK65" s="391">
        <v>82.222131647633248</v>
      </c>
      <c r="HL65" s="40">
        <v>-9.4768624037818228</v>
      </c>
      <c r="HM65" s="391">
        <v>101.46865009546167</v>
      </c>
      <c r="HN65" s="40">
        <v>10.827571851236769</v>
      </c>
      <c r="HO65" s="391">
        <v>74.829793084829589</v>
      </c>
      <c r="HP65" s="40">
        <v>-10.47367311883832</v>
      </c>
      <c r="HQ65" s="9"/>
      <c r="HR65" s="6" t="s">
        <v>29</v>
      </c>
      <c r="HS65" s="391">
        <v>107.98984228084142</v>
      </c>
      <c r="HT65" s="40">
        <v>30.066252360825132</v>
      </c>
      <c r="HU65" s="391">
        <v>159.09577936603651</v>
      </c>
      <c r="HV65" s="40">
        <v>19.190803712223882</v>
      </c>
      <c r="HW65" s="391">
        <v>66.005766667803911</v>
      </c>
      <c r="HX65" s="40">
        <v>-9.7523073043254414</v>
      </c>
      <c r="HY65" s="9"/>
      <c r="HZ65" s="6" t="s">
        <v>29</v>
      </c>
      <c r="IA65" s="391">
        <v>79.800165227191258</v>
      </c>
      <c r="IB65" s="40">
        <v>-22.147250046656936</v>
      </c>
      <c r="IC65" s="391">
        <v>93.866693616720283</v>
      </c>
      <c r="ID65" s="40">
        <v>-19.945748950192041</v>
      </c>
      <c r="IE65" s="391">
        <v>96.793802717818721</v>
      </c>
      <c r="IF65" s="40">
        <v>2.6390553972639452</v>
      </c>
      <c r="IG65" s="9"/>
      <c r="IH65" s="6" t="s">
        <v>29</v>
      </c>
      <c r="II65" s="391">
        <v>112.94958422353174</v>
      </c>
      <c r="IJ65" s="40">
        <v>5.4261627939426091</v>
      </c>
      <c r="IK65" s="391">
        <v>152.14805994760184</v>
      </c>
      <c r="IL65" s="40">
        <v>31.579733324876599</v>
      </c>
      <c r="IM65" s="391">
        <v>108.60415402557527</v>
      </c>
      <c r="IN65" s="40">
        <v>10.888240000968239</v>
      </c>
      <c r="IO65" s="391">
        <v>129.79054651307828</v>
      </c>
      <c r="IP65" s="40">
        <v>25.267053821041401</v>
      </c>
      <c r="IQ65" s="9"/>
      <c r="IR65" s="6" t="s">
        <v>29</v>
      </c>
      <c r="IS65" s="391">
        <v>69.386405060305194</v>
      </c>
      <c r="IT65" s="40">
        <v>-21.609888984583208</v>
      </c>
      <c r="IU65" s="391">
        <v>91.928186693898226</v>
      </c>
      <c r="IV65" s="40">
        <v>5.6330768544093957</v>
      </c>
      <c r="IW65" s="391">
        <v>91.545595682167104</v>
      </c>
      <c r="IX65" s="40">
        <v>-6.0493692556349146</v>
      </c>
      <c r="IY65" s="9"/>
      <c r="IZ65" s="6" t="s">
        <v>29</v>
      </c>
      <c r="JA65" s="391">
        <v>140.27349045279004</v>
      </c>
      <c r="JB65" s="40">
        <v>4.2229354321098356</v>
      </c>
      <c r="JC65" s="391">
        <v>163.12913929837984</v>
      </c>
      <c r="JD65" s="40">
        <v>-5.1084397047510492</v>
      </c>
      <c r="JE65" s="391">
        <v>190.92576983455714</v>
      </c>
      <c r="JF65" s="40">
        <v>-18.095895096925148</v>
      </c>
      <c r="JG65" s="9"/>
      <c r="JH65" s="6" t="s">
        <v>29</v>
      </c>
      <c r="JI65" s="391">
        <v>142.31348765101689</v>
      </c>
      <c r="JJ65" s="40">
        <v>-7.1199417973994485</v>
      </c>
      <c r="JK65" s="391">
        <v>234.24057534082417</v>
      </c>
      <c r="JL65" s="40">
        <v>2.1840052964784036</v>
      </c>
      <c r="JM65" s="391">
        <v>117.42521218312156</v>
      </c>
      <c r="JN65" s="40">
        <v>-0.93093252998586706</v>
      </c>
      <c r="JO65" s="9"/>
      <c r="JP65" s="6" t="s">
        <v>29</v>
      </c>
      <c r="JQ65" s="391">
        <v>128.20705801920815</v>
      </c>
      <c r="JR65" s="40">
        <v>18.099579836595893</v>
      </c>
      <c r="JS65" s="391">
        <v>133.29797874700111</v>
      </c>
      <c r="JT65" s="40">
        <v>1.0685423430068681</v>
      </c>
      <c r="JU65" s="391">
        <v>117.48588676756538</v>
      </c>
      <c r="JV65" s="40">
        <v>-14.261801447355623</v>
      </c>
      <c r="JW65" s="9"/>
      <c r="JX65" s="6" t="s">
        <v>29</v>
      </c>
      <c r="JY65" s="391">
        <v>110.72132135885433</v>
      </c>
      <c r="JZ65" s="40">
        <v>24.902523700322803</v>
      </c>
      <c r="KA65" s="391">
        <v>173.24750970196865</v>
      </c>
      <c r="KB65" s="40">
        <v>10.241605905964363</v>
      </c>
      <c r="KC65" s="391">
        <v>174.73160391773339</v>
      </c>
      <c r="KD65" s="40">
        <v>9.7143960885976099</v>
      </c>
      <c r="KE65" s="9"/>
      <c r="KF65" s="6" t="s">
        <v>29</v>
      </c>
      <c r="KG65" s="391">
        <v>71.037113294322239</v>
      </c>
      <c r="KH65" s="40">
        <v>-21.587574432676533</v>
      </c>
      <c r="KI65" s="391">
        <v>144.89157321333198</v>
      </c>
      <c r="KJ65" s="40">
        <v>7.3064382767063591</v>
      </c>
      <c r="KK65" s="391">
        <v>118.87702927379893</v>
      </c>
      <c r="KL65" s="40">
        <v>-2.5633936588901065</v>
      </c>
      <c r="KM65" s="9"/>
      <c r="KN65" s="6" t="s">
        <v>29</v>
      </c>
      <c r="KO65" s="391">
        <v>37.477908970738284</v>
      </c>
      <c r="KP65" s="40">
        <v>-15.887582821405488</v>
      </c>
      <c r="KQ65" s="391">
        <v>147.38171127798168</v>
      </c>
      <c r="KR65" s="40">
        <v>-4.9179854871720465</v>
      </c>
      <c r="KS65" s="391">
        <v>109.72731435527891</v>
      </c>
      <c r="KT65" s="40">
        <v>1.2589697218539726</v>
      </c>
      <c r="KU65" s="9"/>
      <c r="KV65" s="6" t="s">
        <v>29</v>
      </c>
      <c r="KW65" s="391">
        <v>131.97913319569773</v>
      </c>
      <c r="KX65" s="40">
        <v>2.2254584493731642</v>
      </c>
      <c r="KY65" s="391">
        <v>150.64337067879123</v>
      </c>
      <c r="KZ65" s="40">
        <v>-9.2133796643274763</v>
      </c>
      <c r="LA65" s="391">
        <v>131.53694998415688</v>
      </c>
      <c r="LB65" s="40">
        <v>-11.988158259181944</v>
      </c>
      <c r="LC65" s="9"/>
      <c r="LD65" s="6" t="s">
        <v>29</v>
      </c>
      <c r="LE65" s="391">
        <v>153.48220732452756</v>
      </c>
      <c r="LF65" s="40">
        <v>6.2914359767592316</v>
      </c>
      <c r="LG65" s="391">
        <v>121.75551811579383</v>
      </c>
      <c r="LH65" s="40">
        <v>1.931061642282188</v>
      </c>
      <c r="LI65" s="391">
        <v>50.921247312989749</v>
      </c>
      <c r="LJ65" s="40">
        <v>-21.178784276963597</v>
      </c>
      <c r="LK65" s="9"/>
      <c r="LL65" s="6" t="s">
        <v>29</v>
      </c>
      <c r="LM65" s="391">
        <v>192.57752433964436</v>
      </c>
      <c r="LN65" s="40">
        <v>-15.209301969894867</v>
      </c>
      <c r="LO65" s="391">
        <v>73.608420975252045</v>
      </c>
      <c r="LP65" s="40">
        <v>-30.963943932234443</v>
      </c>
      <c r="LQ65" s="391">
        <v>210.36648800566664</v>
      </c>
      <c r="LR65" s="40">
        <v>5.2735696470979292</v>
      </c>
      <c r="LS65" s="9"/>
      <c r="LT65" s="6" t="s">
        <v>29</v>
      </c>
      <c r="LU65" s="391">
        <v>114.41074684573563</v>
      </c>
      <c r="LV65" s="40">
        <v>7.7156507083591634</v>
      </c>
      <c r="LW65" s="391">
        <v>132.62824964136905</v>
      </c>
      <c r="LX65" s="40">
        <v>-0.22879438804366714</v>
      </c>
      <c r="LY65" s="391">
        <v>147.68961174510477</v>
      </c>
      <c r="LZ65" s="40">
        <v>-5.2708555664181915</v>
      </c>
      <c r="MA65" s="9"/>
      <c r="MB65" s="6" t="s">
        <v>29</v>
      </c>
      <c r="MC65" s="391">
        <v>167.81634759728081</v>
      </c>
      <c r="MD65" s="40">
        <v>5.821367269371521</v>
      </c>
      <c r="ME65" s="391">
        <v>99.348828239226734</v>
      </c>
      <c r="MF65" s="40">
        <v>17.699521098400979</v>
      </c>
      <c r="MG65" s="391">
        <v>74.573792733635571</v>
      </c>
      <c r="MH65" s="40">
        <v>-17.168945575415577</v>
      </c>
      <c r="MI65" s="9"/>
      <c r="MJ65" s="6" t="s">
        <v>29</v>
      </c>
      <c r="MK65" s="391">
        <v>100.07045574513069</v>
      </c>
      <c r="ML65" s="40">
        <v>13.005471522554075</v>
      </c>
      <c r="MM65" s="391">
        <v>108.46865479879428</v>
      </c>
      <c r="MN65" s="40">
        <v>-8.4531268122667313</v>
      </c>
      <c r="MO65" s="391">
        <v>191.20192452459719</v>
      </c>
      <c r="MP65" s="40">
        <v>19.093469828082291</v>
      </c>
    </row>
    <row r="66" spans="1:354" ht="15" hidden="1" customHeight="1">
      <c r="A66" s="9"/>
      <c r="B66" s="6" t="s">
        <v>30</v>
      </c>
      <c r="C66" s="391">
        <v>89.615241010682595</v>
      </c>
      <c r="D66" s="40">
        <v>-2.6597082376761279</v>
      </c>
      <c r="E66" s="391">
        <v>77.066709960208058</v>
      </c>
      <c r="F66" s="40">
        <v>-1.7586055526072784</v>
      </c>
      <c r="G66" s="391">
        <v>101.48065556281803</v>
      </c>
      <c r="H66" s="40">
        <v>-3.296642920306752</v>
      </c>
      <c r="I66" s="9"/>
      <c r="J66" s="6" t="s">
        <v>30</v>
      </c>
      <c r="K66" s="391">
        <v>104.05034558016871</v>
      </c>
      <c r="L66" s="40">
        <v>2.4187885827644919</v>
      </c>
      <c r="M66" s="391">
        <v>100.37636676068944</v>
      </c>
      <c r="N66" s="40">
        <v>-5.135353301450408</v>
      </c>
      <c r="O66" s="391">
        <v>98.063613742639177</v>
      </c>
      <c r="P66" s="40">
        <v>-0.60013412633526286</v>
      </c>
      <c r="Q66" s="9"/>
      <c r="R66" s="6" t="s">
        <v>30</v>
      </c>
      <c r="S66" s="391">
        <v>81.472065700385428</v>
      </c>
      <c r="T66" s="40">
        <v>-17.346588809203993</v>
      </c>
      <c r="U66" s="391">
        <v>187.5181202288646</v>
      </c>
      <c r="V66" s="40">
        <v>7.7496226306958675</v>
      </c>
      <c r="W66" s="391">
        <v>144.9713074071982</v>
      </c>
      <c r="X66" s="40">
        <v>2.9679745790238314</v>
      </c>
      <c r="Y66" s="9"/>
      <c r="Z66" s="6" t="s">
        <v>30</v>
      </c>
      <c r="AA66" s="391">
        <v>195.68989560746317</v>
      </c>
      <c r="AB66" s="40">
        <v>11.928676951676849</v>
      </c>
      <c r="AC66" s="391">
        <v>128.09534862172461</v>
      </c>
      <c r="AD66" s="40">
        <v>-12.547129038945798</v>
      </c>
      <c r="AE66" s="391">
        <v>194.10961623604945</v>
      </c>
      <c r="AF66" s="40">
        <v>5.6566267326019215</v>
      </c>
      <c r="AG66" s="9"/>
      <c r="AH66" s="6" t="s">
        <v>30</v>
      </c>
      <c r="AI66" s="391">
        <v>105.56937280525192</v>
      </c>
      <c r="AJ66" s="40">
        <v>1.0920285089576822</v>
      </c>
      <c r="AK66" s="391">
        <v>225.27139542822889</v>
      </c>
      <c r="AL66" s="40">
        <v>5.3016353931456592</v>
      </c>
      <c r="AM66" s="391">
        <v>76.731906791763279</v>
      </c>
      <c r="AN66" s="40">
        <v>-18.7600564060415</v>
      </c>
      <c r="AO66" s="9"/>
      <c r="AP66" s="6" t="s">
        <v>30</v>
      </c>
      <c r="AQ66" s="391">
        <v>185.60244070387435</v>
      </c>
      <c r="AR66" s="40">
        <v>-4.9613286769906466</v>
      </c>
      <c r="AS66" s="391">
        <v>156.65875354525028</v>
      </c>
      <c r="AT66" s="40">
        <v>3.0530976161222299</v>
      </c>
      <c r="AU66" s="391">
        <v>179.53496540066988</v>
      </c>
      <c r="AV66" s="40">
        <v>9.8363584529196118</v>
      </c>
      <c r="AW66" s="9"/>
      <c r="AX66" s="6" t="s">
        <v>30</v>
      </c>
      <c r="AY66" s="391">
        <v>157.62919616861026</v>
      </c>
      <c r="AZ66" s="40">
        <v>6.8171567994495916</v>
      </c>
      <c r="BA66" s="391">
        <v>98.862396086542461</v>
      </c>
      <c r="BB66" s="40">
        <v>-14.215730559089067</v>
      </c>
      <c r="BC66" s="391">
        <v>140.08604195703535</v>
      </c>
      <c r="BD66" s="40">
        <v>-5.9923784055203129</v>
      </c>
      <c r="BE66" s="9"/>
      <c r="BF66" s="6" t="s">
        <v>30</v>
      </c>
      <c r="BG66" s="391">
        <v>143.09827292278024</v>
      </c>
      <c r="BH66" s="40">
        <v>14.997551795363265</v>
      </c>
      <c r="BI66" s="391">
        <v>110.87583976371263</v>
      </c>
      <c r="BJ66" s="40">
        <v>8.1459312267039081</v>
      </c>
      <c r="BK66" s="391">
        <v>235.06472460359967</v>
      </c>
      <c r="BL66" s="40">
        <v>15.795494856161014</v>
      </c>
      <c r="BM66" s="9"/>
      <c r="BN66" s="6" t="s">
        <v>30</v>
      </c>
      <c r="BO66" s="391">
        <v>135.72988491375699</v>
      </c>
      <c r="BP66" s="40">
        <v>12.12654455907159</v>
      </c>
      <c r="BQ66" s="391">
        <v>106.15212021679218</v>
      </c>
      <c r="BR66" s="40">
        <v>-10.246943317134921</v>
      </c>
      <c r="BS66" s="391">
        <v>156.2777637533724</v>
      </c>
      <c r="BT66" s="40">
        <v>6.4410722592318024</v>
      </c>
      <c r="BU66" s="9"/>
      <c r="BV66" s="6" t="s">
        <v>30</v>
      </c>
      <c r="BW66" s="391">
        <v>142.41695984712911</v>
      </c>
      <c r="BX66" s="40">
        <v>-2.7227635238963899</v>
      </c>
      <c r="BY66" s="391">
        <v>81.308456259466524</v>
      </c>
      <c r="BZ66" s="40">
        <v>13.8565017615188</v>
      </c>
      <c r="CA66" s="391">
        <v>132.44357501425884</v>
      </c>
      <c r="CB66" s="40">
        <v>14.149890891512413</v>
      </c>
      <c r="CC66" s="9"/>
      <c r="CD66" s="6" t="s">
        <v>30</v>
      </c>
      <c r="CE66" s="391">
        <v>107.7420758364684</v>
      </c>
      <c r="CF66" s="40">
        <v>-21.248186216055402</v>
      </c>
      <c r="CG66" s="391">
        <v>68.894793752123434</v>
      </c>
      <c r="CH66" s="40">
        <v>-17.944757849104491</v>
      </c>
      <c r="CI66" s="391">
        <v>118.36473067181807</v>
      </c>
      <c r="CJ66" s="40">
        <v>6.393886993924383</v>
      </c>
      <c r="CK66" s="9"/>
      <c r="CL66" s="6" t="s">
        <v>30</v>
      </c>
      <c r="CM66" s="391">
        <v>215.73748236685105</v>
      </c>
      <c r="CN66" s="40">
        <v>7.6001792651407811</v>
      </c>
      <c r="CO66" s="391">
        <v>76.661458211917804</v>
      </c>
      <c r="CP66" s="40">
        <v>-18.331422623174618</v>
      </c>
      <c r="CQ66" s="391">
        <v>110.51240150213903</v>
      </c>
      <c r="CR66" s="40">
        <v>11.874144467383303</v>
      </c>
      <c r="CS66" s="9"/>
      <c r="CT66" s="6" t="s">
        <v>30</v>
      </c>
      <c r="CU66" s="391">
        <v>132.51541982642124</v>
      </c>
      <c r="CV66" s="40">
        <v>-6.6704753119410327</v>
      </c>
      <c r="CW66" s="391">
        <v>78.748717703711847</v>
      </c>
      <c r="CX66" s="40">
        <v>-8.6654501717121235</v>
      </c>
      <c r="CY66" s="391">
        <v>141.43953699468412</v>
      </c>
      <c r="CZ66" s="40">
        <v>12.387024293530715</v>
      </c>
      <c r="DA66" s="9"/>
      <c r="DB66" s="6" t="s">
        <v>30</v>
      </c>
      <c r="DC66" s="391">
        <v>72.447485350150785</v>
      </c>
      <c r="DD66" s="40">
        <v>0.18770287385004281</v>
      </c>
      <c r="DE66" s="391">
        <v>301.42438006161933</v>
      </c>
      <c r="DF66" s="40">
        <v>-12.574954620858236</v>
      </c>
      <c r="DG66" s="391">
        <v>104.16839015151096</v>
      </c>
      <c r="DH66" s="40">
        <v>0.97964980246389644</v>
      </c>
      <c r="DI66" s="9"/>
      <c r="DJ66" s="6" t="s">
        <v>30</v>
      </c>
      <c r="DK66" s="391">
        <v>188.45953195792541</v>
      </c>
      <c r="DL66" s="40">
        <v>-1.322929204193585</v>
      </c>
      <c r="DM66" s="391">
        <v>52.837495516213075</v>
      </c>
      <c r="DN66" s="40">
        <v>8.4314607015948866</v>
      </c>
      <c r="DO66" s="391">
        <v>123.04806808247218</v>
      </c>
      <c r="DP66" s="40">
        <v>-9.5964265917455691</v>
      </c>
      <c r="DQ66" s="9"/>
      <c r="DR66" s="6" t="s">
        <v>30</v>
      </c>
      <c r="DS66" s="391">
        <v>200.86129419798078</v>
      </c>
      <c r="DT66" s="40">
        <v>26.54049533485383</v>
      </c>
      <c r="DU66" s="391">
        <v>132.18191986485385</v>
      </c>
      <c r="DV66" s="40">
        <v>11.323765755419885</v>
      </c>
      <c r="DW66" s="391">
        <v>119.35464237407253</v>
      </c>
      <c r="DX66" s="40">
        <v>0.61451144942765268</v>
      </c>
      <c r="DY66" s="9"/>
      <c r="DZ66" s="6" t="s">
        <v>30</v>
      </c>
      <c r="EA66" s="391">
        <v>117.94426733099145</v>
      </c>
      <c r="EB66" s="40">
        <v>-8.2428744147557609</v>
      </c>
      <c r="EC66" s="391">
        <v>130.52137199310746</v>
      </c>
      <c r="ED66" s="40">
        <v>-1.6273935943006421</v>
      </c>
      <c r="EE66" s="391">
        <v>132.20290070001411</v>
      </c>
      <c r="EF66" s="40">
        <v>10.613066999015786</v>
      </c>
      <c r="EG66" s="9"/>
      <c r="EH66" s="6" t="s">
        <v>30</v>
      </c>
      <c r="EI66" s="391">
        <v>147.237505456783</v>
      </c>
      <c r="EJ66" s="40">
        <v>6.6918037223343276</v>
      </c>
      <c r="EK66" s="391">
        <v>163.03763603766416</v>
      </c>
      <c r="EL66" s="40">
        <v>-5.7952653685615161</v>
      </c>
      <c r="EM66" s="391">
        <v>142.04595601461006</v>
      </c>
      <c r="EN66" s="40">
        <v>19.62285329479738</v>
      </c>
      <c r="EO66" s="9"/>
      <c r="EP66" s="6" t="s">
        <v>30</v>
      </c>
      <c r="EQ66" s="391">
        <v>61.535888827746334</v>
      </c>
      <c r="ER66" s="40">
        <v>11.522739819820544</v>
      </c>
      <c r="ES66" s="391">
        <v>176.46741200428585</v>
      </c>
      <c r="ET66" s="40">
        <v>18.0166070561298</v>
      </c>
      <c r="EU66" s="391">
        <v>46.428883836431254</v>
      </c>
      <c r="EV66" s="40">
        <v>-29.911764578268844</v>
      </c>
      <c r="EW66" s="9"/>
      <c r="EX66" s="6" t="s">
        <v>30</v>
      </c>
      <c r="EY66" s="391">
        <v>105.1571281851319</v>
      </c>
      <c r="EZ66" s="40">
        <v>7.0503275337439248</v>
      </c>
      <c r="FA66" s="391">
        <v>103.92646531457673</v>
      </c>
      <c r="FB66" s="40">
        <v>16.445063876242514</v>
      </c>
      <c r="FC66" s="391">
        <v>264.47184561962655</v>
      </c>
      <c r="FD66" s="40">
        <v>8.7393345646253522</v>
      </c>
      <c r="FE66" s="9"/>
      <c r="FF66" s="6" t="s">
        <v>30</v>
      </c>
      <c r="FG66" s="391">
        <v>123.74506862458649</v>
      </c>
      <c r="FH66" s="40">
        <v>-4.1618593985265733</v>
      </c>
      <c r="FI66" s="391">
        <v>184.93399082917873</v>
      </c>
      <c r="FJ66" s="40">
        <v>-6.9992907589075912</v>
      </c>
      <c r="FK66" s="391">
        <v>95.24593565673986</v>
      </c>
      <c r="FL66" s="40">
        <v>-15.362830728496604</v>
      </c>
      <c r="FM66" s="9"/>
      <c r="FN66" s="6" t="s">
        <v>30</v>
      </c>
      <c r="FO66" s="391">
        <v>107.63136647593082</v>
      </c>
      <c r="FP66" s="40">
        <v>-18.526763521358632</v>
      </c>
      <c r="FQ66" s="391">
        <v>210.33846089205238</v>
      </c>
      <c r="FR66" s="40">
        <v>-6.6355499375312235</v>
      </c>
      <c r="FS66" s="391">
        <v>162.49050946933312</v>
      </c>
      <c r="FT66" s="40">
        <v>-3.4906814742994356</v>
      </c>
      <c r="FU66" s="9"/>
      <c r="FV66" s="6" t="s">
        <v>30</v>
      </c>
      <c r="FW66" s="391">
        <v>150.07191886121774</v>
      </c>
      <c r="FX66" s="40">
        <v>5.6116353652756459</v>
      </c>
      <c r="FY66" s="391">
        <v>155.19335771890042</v>
      </c>
      <c r="FZ66" s="40">
        <v>-19.294685624464094</v>
      </c>
      <c r="GA66" s="391">
        <v>98.341319392448057</v>
      </c>
      <c r="GB66" s="40">
        <v>16.803009356198345</v>
      </c>
      <c r="GC66" s="9"/>
      <c r="GD66" s="6" t="s">
        <v>30</v>
      </c>
      <c r="GE66" s="391">
        <v>173.95843680197035</v>
      </c>
      <c r="GF66" s="40">
        <v>4.7811730301946511</v>
      </c>
      <c r="GG66" s="391">
        <v>108.0226989853593</v>
      </c>
      <c r="GH66" s="40">
        <v>-13.621999399320714</v>
      </c>
      <c r="GI66" s="391">
        <v>77.862634543219869</v>
      </c>
      <c r="GJ66" s="40">
        <v>-8.642746285268899</v>
      </c>
      <c r="GK66" s="9"/>
      <c r="GL66" s="6" t="s">
        <v>30</v>
      </c>
      <c r="GM66" s="391">
        <v>142.8328607508947</v>
      </c>
      <c r="GN66" s="40">
        <v>4.0273908067031954</v>
      </c>
      <c r="GO66" s="391">
        <v>139.85305580083443</v>
      </c>
      <c r="GP66" s="40">
        <v>10.086096204442967</v>
      </c>
      <c r="GQ66" s="391">
        <v>107.29860088954534</v>
      </c>
      <c r="GR66" s="40">
        <v>2.9913311332216779</v>
      </c>
      <c r="GS66" s="9"/>
      <c r="GT66" s="6" t="s">
        <v>30</v>
      </c>
      <c r="GU66" s="391">
        <v>70.480405844575841</v>
      </c>
      <c r="GV66" s="40">
        <v>13.616154942640122</v>
      </c>
      <c r="GW66" s="391">
        <v>95.192468750543512</v>
      </c>
      <c r="GX66" s="40">
        <v>-18.108519364859887</v>
      </c>
      <c r="GY66" s="391">
        <v>90.921901894131778</v>
      </c>
      <c r="GZ66" s="40">
        <v>16.572426440519195</v>
      </c>
      <c r="HA66" s="9"/>
      <c r="HB66" s="6" t="s">
        <v>30</v>
      </c>
      <c r="HC66" s="391">
        <v>122.40118185689856</v>
      </c>
      <c r="HD66" s="40">
        <v>26.282137094923797</v>
      </c>
      <c r="HE66" s="391">
        <v>208.62633383250002</v>
      </c>
      <c r="HF66" s="40">
        <v>7.3690648283456284</v>
      </c>
      <c r="HG66" s="391">
        <v>101.15768579554937</v>
      </c>
      <c r="HH66" s="40">
        <v>3.0836512495377377</v>
      </c>
      <c r="HI66" s="9"/>
      <c r="HJ66" s="6" t="s">
        <v>30</v>
      </c>
      <c r="HK66" s="391">
        <v>82.581661370447151</v>
      </c>
      <c r="HL66" s="40">
        <v>-3.1535500765015314</v>
      </c>
      <c r="HM66" s="391">
        <v>77.258290105536574</v>
      </c>
      <c r="HN66" s="40">
        <v>-15.457009530150728</v>
      </c>
      <c r="HO66" s="391">
        <v>81.489621565326402</v>
      </c>
      <c r="HP66" s="40">
        <v>-9.9585490831189389</v>
      </c>
      <c r="HQ66" s="9"/>
      <c r="HR66" s="6" t="s">
        <v>30</v>
      </c>
      <c r="HS66" s="391">
        <v>114.04544186138436</v>
      </c>
      <c r="HT66" s="40">
        <v>11.814403648970156</v>
      </c>
      <c r="HU66" s="391">
        <v>140.87443926389258</v>
      </c>
      <c r="HV66" s="40">
        <v>-3.2670987405319778</v>
      </c>
      <c r="HW66" s="391">
        <v>68.950701197507868</v>
      </c>
      <c r="HX66" s="40">
        <v>-6.6673348132345325</v>
      </c>
      <c r="HY66" s="9"/>
      <c r="HZ66" s="6" t="s">
        <v>30</v>
      </c>
      <c r="IA66" s="391">
        <v>96.806550750265799</v>
      </c>
      <c r="IB66" s="40">
        <v>-0.86445277532500597</v>
      </c>
      <c r="IC66" s="391">
        <v>92.69528640769613</v>
      </c>
      <c r="ID66" s="40">
        <v>-20.871029024593852</v>
      </c>
      <c r="IE66" s="391">
        <v>99.603125244574315</v>
      </c>
      <c r="IF66" s="40">
        <v>8.243393666509192</v>
      </c>
      <c r="IG66" s="9"/>
      <c r="IH66" s="6" t="s">
        <v>30</v>
      </c>
      <c r="II66" s="391">
        <v>123.62649291284991</v>
      </c>
      <c r="IJ66" s="40">
        <v>1.6962788703475553</v>
      </c>
      <c r="IK66" s="391">
        <v>125.26502148346997</v>
      </c>
      <c r="IL66" s="40">
        <v>4.8070659114957834</v>
      </c>
      <c r="IM66" s="391">
        <v>129.05108525209312</v>
      </c>
      <c r="IN66" s="40">
        <v>27.902693646575585</v>
      </c>
      <c r="IO66" s="391">
        <v>145.65615160147465</v>
      </c>
      <c r="IP66" s="40">
        <v>21.349878778963898</v>
      </c>
      <c r="IQ66" s="9"/>
      <c r="IR66" s="6" t="s">
        <v>30</v>
      </c>
      <c r="IS66" s="391">
        <v>86.684321405528308</v>
      </c>
      <c r="IT66" s="40">
        <v>5.9319168127638591</v>
      </c>
      <c r="IU66" s="391">
        <v>102.45712153272996</v>
      </c>
      <c r="IV66" s="40">
        <v>7.5834144489809034</v>
      </c>
      <c r="IW66" s="391">
        <v>104.12215586162604</v>
      </c>
      <c r="IX66" s="40">
        <v>8.3529296620155264</v>
      </c>
      <c r="IY66" s="9"/>
      <c r="IZ66" s="6" t="s">
        <v>30</v>
      </c>
      <c r="JA66" s="391">
        <v>149.97994003849374</v>
      </c>
      <c r="JB66" s="40">
        <v>6.3013961149946454</v>
      </c>
      <c r="JC66" s="391">
        <v>168.46784070176463</v>
      </c>
      <c r="JD66" s="40">
        <v>-7.7526764753943382</v>
      </c>
      <c r="JE66" s="391">
        <v>193.62857173245933</v>
      </c>
      <c r="JF66" s="40">
        <v>-16.32078203195266</v>
      </c>
      <c r="JG66" s="9"/>
      <c r="JH66" s="6" t="s">
        <v>30</v>
      </c>
      <c r="JI66" s="391">
        <v>137.72021613301351</v>
      </c>
      <c r="JJ66" s="40">
        <v>1.9992546058562795</v>
      </c>
      <c r="JK66" s="391">
        <v>230.74336906529277</v>
      </c>
      <c r="JL66" s="40">
        <v>-8.0532245449676338</v>
      </c>
      <c r="JM66" s="391">
        <v>114.99853520350679</v>
      </c>
      <c r="JN66" s="40">
        <v>0.52024924282802942</v>
      </c>
      <c r="JO66" s="9"/>
      <c r="JP66" s="6" t="s">
        <v>30</v>
      </c>
      <c r="JQ66" s="391">
        <v>121.23165698270708</v>
      </c>
      <c r="JR66" s="40">
        <v>12.46843824969794</v>
      </c>
      <c r="JS66" s="391">
        <v>138.64684287589171</v>
      </c>
      <c r="JT66" s="40">
        <v>-1.6386331863738945</v>
      </c>
      <c r="JU66" s="391">
        <v>170.9798847581616</v>
      </c>
      <c r="JV66" s="40">
        <v>25.155873194470388</v>
      </c>
      <c r="JW66" s="9"/>
      <c r="JX66" s="6" t="s">
        <v>30</v>
      </c>
      <c r="JY66" s="391">
        <v>122.87765230429966</v>
      </c>
      <c r="JZ66" s="40">
        <v>25.954423520573286</v>
      </c>
      <c r="KA66" s="391">
        <v>209.98202965845346</v>
      </c>
      <c r="KB66" s="40">
        <v>3.7321458159938743</v>
      </c>
      <c r="KC66" s="391">
        <v>210.72280982259801</v>
      </c>
      <c r="KD66" s="40">
        <v>12.733046384312743</v>
      </c>
      <c r="KE66" s="9"/>
      <c r="KF66" s="6" t="s">
        <v>30</v>
      </c>
      <c r="KG66" s="391">
        <v>84.921903706145045</v>
      </c>
      <c r="KH66" s="40">
        <v>-6.3484367819588101</v>
      </c>
      <c r="KI66" s="391">
        <v>167.13001400982773</v>
      </c>
      <c r="KJ66" s="40">
        <v>4.1273596861289548</v>
      </c>
      <c r="KK66" s="391">
        <v>117.03246817127528</v>
      </c>
      <c r="KL66" s="40">
        <v>0.41904198101710222</v>
      </c>
      <c r="KM66" s="9"/>
      <c r="KN66" s="6" t="s">
        <v>30</v>
      </c>
      <c r="KO66" s="391">
        <v>38.712353103069347</v>
      </c>
      <c r="KP66" s="40">
        <v>-19.615050238761199</v>
      </c>
      <c r="KQ66" s="391">
        <v>130.19652673156645</v>
      </c>
      <c r="KR66" s="40">
        <v>-14.587949591500859</v>
      </c>
      <c r="KS66" s="391">
        <v>86.226018051249568</v>
      </c>
      <c r="KT66" s="40">
        <v>-8.7099327459189624</v>
      </c>
      <c r="KU66" s="9"/>
      <c r="KV66" s="6" t="s">
        <v>30</v>
      </c>
      <c r="KW66" s="391">
        <v>136.24416735064349</v>
      </c>
      <c r="KX66" s="40">
        <v>3.6452597170258514</v>
      </c>
      <c r="KY66" s="391">
        <v>155.76484673036603</v>
      </c>
      <c r="KZ66" s="40">
        <v>-11.807731236697848</v>
      </c>
      <c r="LA66" s="391">
        <v>138.61086386184692</v>
      </c>
      <c r="LB66" s="40">
        <v>-6.5308638353555324</v>
      </c>
      <c r="LC66" s="9"/>
      <c r="LD66" s="6" t="s">
        <v>30</v>
      </c>
      <c r="LE66" s="391">
        <v>148.97269952339846</v>
      </c>
      <c r="LF66" s="40">
        <v>1.7151790485635559</v>
      </c>
      <c r="LG66" s="391">
        <v>104.32039760583187</v>
      </c>
      <c r="LH66" s="40">
        <v>-3.864292544267883</v>
      </c>
      <c r="LI66" s="391">
        <v>50.897362969112272</v>
      </c>
      <c r="LJ66" s="40">
        <v>-18.330066286006016</v>
      </c>
      <c r="LK66" s="9"/>
      <c r="LL66" s="6" t="s">
        <v>30</v>
      </c>
      <c r="LM66" s="391">
        <v>209.82508049042096</v>
      </c>
      <c r="LN66" s="40">
        <v>-8.3693051291594998</v>
      </c>
      <c r="LO66" s="391">
        <v>79.483769368433158</v>
      </c>
      <c r="LP66" s="40">
        <v>-12.782974108414294</v>
      </c>
      <c r="LQ66" s="391">
        <v>206.71310100396752</v>
      </c>
      <c r="LR66" s="40">
        <v>-1.6082434750943548</v>
      </c>
      <c r="LS66" s="9"/>
      <c r="LT66" s="6" t="s">
        <v>30</v>
      </c>
      <c r="LU66" s="391">
        <v>103.24483771728531</v>
      </c>
      <c r="LV66" s="40">
        <v>0.26563082198440213</v>
      </c>
      <c r="LW66" s="391">
        <v>141.81988539063684</v>
      </c>
      <c r="LX66" s="40">
        <v>6.8364272848836265</v>
      </c>
      <c r="LY66" s="391">
        <v>128.84647977129234</v>
      </c>
      <c r="LZ66" s="40">
        <v>4.5986283522343712</v>
      </c>
      <c r="MA66" s="9"/>
      <c r="MB66" s="6" t="s">
        <v>30</v>
      </c>
      <c r="MC66" s="391">
        <v>165.93173039317574</v>
      </c>
      <c r="MD66" s="40">
        <v>7.3007100121996729</v>
      </c>
      <c r="ME66" s="391">
        <v>113.79974618904305</v>
      </c>
      <c r="MF66" s="40">
        <v>5.6463494359881565</v>
      </c>
      <c r="MG66" s="391">
        <v>87.190893968818727</v>
      </c>
      <c r="MH66" s="40">
        <v>-8.6958098447997969</v>
      </c>
      <c r="MI66" s="9"/>
      <c r="MJ66" s="6" t="s">
        <v>30</v>
      </c>
      <c r="MK66" s="391">
        <v>106.9150048611511</v>
      </c>
      <c r="ML66" s="40">
        <v>11.250021761195342</v>
      </c>
      <c r="MM66" s="391">
        <v>104.44364012661926</v>
      </c>
      <c r="MN66" s="40">
        <v>-5.5206370295773297</v>
      </c>
      <c r="MO66" s="391">
        <v>193.44633650841601</v>
      </c>
      <c r="MP66" s="40">
        <v>15.906413892574037</v>
      </c>
    </row>
    <row r="67" spans="1:354" hidden="1">
      <c r="A67" s="9"/>
      <c r="B67" s="6" t="s">
        <v>31</v>
      </c>
      <c r="C67" s="391">
        <v>100.91429747888697</v>
      </c>
      <c r="D67" s="40">
        <v>3.4433553261211927</v>
      </c>
      <c r="E67" s="391">
        <v>84.623887476652598</v>
      </c>
      <c r="F67" s="40">
        <v>1.9976225680722735</v>
      </c>
      <c r="G67" s="391">
        <v>116.31789070611613</v>
      </c>
      <c r="H67" s="40">
        <v>4.4619291117357278</v>
      </c>
      <c r="I67" s="9"/>
      <c r="J67" s="6" t="s">
        <v>31</v>
      </c>
      <c r="K67" s="391">
        <v>105.72711292770725</v>
      </c>
      <c r="L67" s="40">
        <v>3.1858770218562427</v>
      </c>
      <c r="M67" s="391">
        <v>114.9480349823106</v>
      </c>
      <c r="N67" s="40">
        <v>9.8275904287247471</v>
      </c>
      <c r="O67" s="391">
        <v>107.99472534578894</v>
      </c>
      <c r="P67" s="40">
        <v>3.6770132937445084</v>
      </c>
      <c r="Q67" s="9"/>
      <c r="R67" s="6" t="s">
        <v>31</v>
      </c>
      <c r="S67" s="391">
        <v>106.22324454360616</v>
      </c>
      <c r="T67" s="40">
        <v>-14.402156132493133</v>
      </c>
      <c r="U67" s="391">
        <v>200.98669237045883</v>
      </c>
      <c r="V67" s="40">
        <v>1.0362298497164772</v>
      </c>
      <c r="W67" s="391">
        <v>167.51248672430049</v>
      </c>
      <c r="X67" s="40">
        <v>4.7605625261031719</v>
      </c>
      <c r="Y67" s="9"/>
      <c r="Z67" s="6" t="s">
        <v>31</v>
      </c>
      <c r="AA67" s="391">
        <v>157.83199619860946</v>
      </c>
      <c r="AB67" s="40">
        <v>11.632837584231766</v>
      </c>
      <c r="AC67" s="391">
        <v>120.70976757129661</v>
      </c>
      <c r="AD67" s="40">
        <v>-3.0837325219370229</v>
      </c>
      <c r="AE67" s="391">
        <v>189.83671795987348</v>
      </c>
      <c r="AF67" s="40">
        <v>9.0184635374986897</v>
      </c>
      <c r="AG67" s="9"/>
      <c r="AH67" s="6" t="s">
        <v>31</v>
      </c>
      <c r="AI67" s="391">
        <v>107.68735005032801</v>
      </c>
      <c r="AJ67" s="40">
        <v>-6.895694973085881</v>
      </c>
      <c r="AK67" s="391">
        <v>188.84065048719091</v>
      </c>
      <c r="AL67" s="40">
        <v>11.090958739881486</v>
      </c>
      <c r="AM67" s="391">
        <v>80.349659790542603</v>
      </c>
      <c r="AN67" s="40">
        <v>-15.346440144936508</v>
      </c>
      <c r="AO67" s="9"/>
      <c r="AP67" s="6" t="s">
        <v>31</v>
      </c>
      <c r="AQ67" s="391">
        <v>133.32709411568169</v>
      </c>
      <c r="AR67" s="40">
        <v>-9.9071098095051013</v>
      </c>
      <c r="AS67" s="391">
        <v>162.76055423000153</v>
      </c>
      <c r="AT67" s="40">
        <v>6.005653633242531</v>
      </c>
      <c r="AU67" s="391">
        <v>169.52493286854164</v>
      </c>
      <c r="AV67" s="40">
        <v>6.3996182155242138</v>
      </c>
      <c r="AW67" s="9"/>
      <c r="AX67" s="6" t="s">
        <v>31</v>
      </c>
      <c r="AY67" s="391">
        <v>139.03933282449154</v>
      </c>
      <c r="AZ67" s="40">
        <v>-7.9672238941667075</v>
      </c>
      <c r="BA67" s="391">
        <v>106.87585740057868</v>
      </c>
      <c r="BB67" s="40">
        <v>-10.829922921919433</v>
      </c>
      <c r="BC67" s="391">
        <v>136.86984237774041</v>
      </c>
      <c r="BD67" s="40">
        <v>-2.4912143964005224</v>
      </c>
      <c r="BE67" s="9"/>
      <c r="BF67" s="6" t="s">
        <v>31</v>
      </c>
      <c r="BG67" s="391">
        <v>133.30043443670581</v>
      </c>
      <c r="BH67" s="40">
        <v>13.952919596144014</v>
      </c>
      <c r="BI67" s="391">
        <v>110.48932602221986</v>
      </c>
      <c r="BJ67" s="40">
        <v>1.0248899288171742</v>
      </c>
      <c r="BK67" s="391">
        <v>227.39040813081149</v>
      </c>
      <c r="BL67" s="40">
        <v>10.950538436685477</v>
      </c>
      <c r="BM67" s="9"/>
      <c r="BN67" s="6" t="s">
        <v>31</v>
      </c>
      <c r="BO67" s="391">
        <v>129.33452328946768</v>
      </c>
      <c r="BP67" s="40">
        <v>7.0721206347550378</v>
      </c>
      <c r="BQ67" s="391">
        <v>154.83658041608936</v>
      </c>
      <c r="BR67" s="40">
        <v>5.5288282197999621</v>
      </c>
      <c r="BS67" s="391">
        <v>141.46458858225012</v>
      </c>
      <c r="BT67" s="40">
        <v>3.5954054042309593</v>
      </c>
      <c r="BU67" s="9"/>
      <c r="BV67" s="6" t="s">
        <v>31</v>
      </c>
      <c r="BW67" s="391">
        <v>168.15079329391588</v>
      </c>
      <c r="BX67" s="40">
        <v>15.01286897618661</v>
      </c>
      <c r="BY67" s="391">
        <v>111.47665169880236</v>
      </c>
      <c r="BZ67" s="40">
        <v>5.8045007645937972</v>
      </c>
      <c r="CA67" s="391">
        <v>141.48773098289089</v>
      </c>
      <c r="CB67" s="40">
        <v>2.620027058168688</v>
      </c>
      <c r="CC67" s="9"/>
      <c r="CD67" s="6" t="s">
        <v>31</v>
      </c>
      <c r="CE67" s="391">
        <v>104.38859319470778</v>
      </c>
      <c r="CF67" s="40">
        <v>-23.871140344820915</v>
      </c>
      <c r="CG67" s="391">
        <v>80.835815733944585</v>
      </c>
      <c r="CH67" s="40">
        <v>2.7496582666508544</v>
      </c>
      <c r="CI67" s="391">
        <v>154.32299096630319</v>
      </c>
      <c r="CJ67" s="40">
        <v>0.6855783415574308</v>
      </c>
      <c r="CK67" s="9"/>
      <c r="CL67" s="6" t="s">
        <v>31</v>
      </c>
      <c r="CM67" s="391">
        <v>199.18539091768116</v>
      </c>
      <c r="CN67" s="40">
        <v>13.524713264208117</v>
      </c>
      <c r="CO67" s="391">
        <v>97.990600694814759</v>
      </c>
      <c r="CP67" s="40">
        <v>-3.1856313914351375</v>
      </c>
      <c r="CQ67" s="391">
        <v>134.29374607960509</v>
      </c>
      <c r="CR67" s="40">
        <v>10.652155282524632</v>
      </c>
      <c r="CS67" s="9"/>
      <c r="CT67" s="6" t="s">
        <v>31</v>
      </c>
      <c r="CU67" s="391">
        <v>132.46163933408897</v>
      </c>
      <c r="CV67" s="40">
        <v>-7.3942146536765136</v>
      </c>
      <c r="CW67" s="391">
        <v>76.215625464536004</v>
      </c>
      <c r="CX67" s="40">
        <v>4.8777959023920374</v>
      </c>
      <c r="CY67" s="391">
        <v>172.11397425411329</v>
      </c>
      <c r="CZ67" s="40">
        <v>2.8860560867847198</v>
      </c>
      <c r="DA67" s="9"/>
      <c r="DB67" s="6" t="s">
        <v>31</v>
      </c>
      <c r="DC67" s="391">
        <v>95.479954429541451</v>
      </c>
      <c r="DD67" s="40">
        <v>12.71711606005293</v>
      </c>
      <c r="DE67" s="391">
        <v>308.42428784308146</v>
      </c>
      <c r="DF67" s="40">
        <v>-19.897135279907431</v>
      </c>
      <c r="DG67" s="391">
        <v>103.43788197842309</v>
      </c>
      <c r="DH67" s="40">
        <v>-1.5831838058290089</v>
      </c>
      <c r="DI67" s="9"/>
      <c r="DJ67" s="6" t="s">
        <v>31</v>
      </c>
      <c r="DK67" s="391">
        <v>207.21073257558487</v>
      </c>
      <c r="DL67" s="40">
        <v>2.5673102323327157</v>
      </c>
      <c r="DM67" s="391">
        <v>54.968295703834976</v>
      </c>
      <c r="DN67" s="40">
        <v>-2.8973972653305964</v>
      </c>
      <c r="DO67" s="391">
        <v>126.97748437757737</v>
      </c>
      <c r="DP67" s="40">
        <v>-0.82495000022532849</v>
      </c>
      <c r="DQ67" s="9"/>
      <c r="DR67" s="6" t="s">
        <v>31</v>
      </c>
      <c r="DS67" s="391">
        <v>175.57694190048537</v>
      </c>
      <c r="DT67" s="40">
        <v>31.266160960689859</v>
      </c>
      <c r="DU67" s="391">
        <v>146.0672377411627</v>
      </c>
      <c r="DV67" s="40">
        <v>8.1501397876598816</v>
      </c>
      <c r="DW67" s="391">
        <v>145.41323293788855</v>
      </c>
      <c r="DX67" s="40">
        <v>-3.4945601681990865</v>
      </c>
      <c r="DY67" s="9"/>
      <c r="DZ67" s="6" t="s">
        <v>31</v>
      </c>
      <c r="EA67" s="391">
        <v>118.27176398422777</v>
      </c>
      <c r="EB67" s="40">
        <v>-3.0132088425065149</v>
      </c>
      <c r="EC67" s="391">
        <v>157.03376310538235</v>
      </c>
      <c r="ED67" s="40">
        <v>-1.2465110040410536</v>
      </c>
      <c r="EE67" s="391">
        <v>127.27133108348761</v>
      </c>
      <c r="EF67" s="40">
        <v>5.4342610891668528</v>
      </c>
      <c r="EG67" s="9"/>
      <c r="EH67" s="6" t="s">
        <v>31</v>
      </c>
      <c r="EI67" s="391">
        <v>132.59615204136233</v>
      </c>
      <c r="EJ67" s="40">
        <v>-1.2241058852122961</v>
      </c>
      <c r="EK67" s="391">
        <v>180.26323888278912</v>
      </c>
      <c r="EL67" s="40">
        <v>0.54029031174368924</v>
      </c>
      <c r="EM67" s="391">
        <v>113.92783320541982</v>
      </c>
      <c r="EN67" s="40">
        <v>11.398362720385876</v>
      </c>
      <c r="EO67" s="9"/>
      <c r="EP67" s="6" t="s">
        <v>31</v>
      </c>
      <c r="EQ67" s="391">
        <v>70.086323778297697</v>
      </c>
      <c r="ER67" s="40">
        <v>-0.55955944811829283</v>
      </c>
      <c r="ES67" s="391">
        <v>165.69694066344806</v>
      </c>
      <c r="ET67" s="40">
        <v>14.939450504660257</v>
      </c>
      <c r="EU67" s="391">
        <v>49.4732865034239</v>
      </c>
      <c r="EV67" s="40">
        <v>-24.341709794514117</v>
      </c>
      <c r="EW67" s="9"/>
      <c r="EX67" s="6" t="s">
        <v>31</v>
      </c>
      <c r="EY67" s="391">
        <v>92.966980068814621</v>
      </c>
      <c r="EZ67" s="40">
        <v>5.9648607936121607</v>
      </c>
      <c r="FA67" s="391">
        <v>96.051924654843546</v>
      </c>
      <c r="FB67" s="40">
        <v>5.5245376352118143</v>
      </c>
      <c r="FC67" s="391">
        <v>269.69500052304249</v>
      </c>
      <c r="FD67" s="40">
        <v>8.8145544967490537</v>
      </c>
      <c r="FE67" s="9"/>
      <c r="FF67" s="6" t="s">
        <v>31</v>
      </c>
      <c r="FG67" s="391">
        <v>112.8714417007704</v>
      </c>
      <c r="FH67" s="40">
        <v>-10.330471134217177</v>
      </c>
      <c r="FI67" s="391">
        <v>181.19004442560154</v>
      </c>
      <c r="FJ67" s="40">
        <v>-1.9908096909884705</v>
      </c>
      <c r="FK67" s="391">
        <v>105.53090569460126</v>
      </c>
      <c r="FL67" s="40">
        <v>5.2191020720850929</v>
      </c>
      <c r="FM67" s="9"/>
      <c r="FN67" s="6" t="s">
        <v>31</v>
      </c>
      <c r="FO67" s="391">
        <v>92.229378040222926</v>
      </c>
      <c r="FP67" s="40">
        <v>-21.580048919991739</v>
      </c>
      <c r="FQ67" s="391">
        <v>194.26617586662951</v>
      </c>
      <c r="FR67" s="40">
        <v>-2.6817780767436687</v>
      </c>
      <c r="FS67" s="391">
        <v>153.53435512340707</v>
      </c>
      <c r="FT67" s="40">
        <v>5.4503326784678876</v>
      </c>
      <c r="FU67" s="9"/>
      <c r="FV67" s="6" t="s">
        <v>31</v>
      </c>
      <c r="FW67" s="391">
        <v>142.46405272738602</v>
      </c>
      <c r="FX67" s="40">
        <v>-4.1053322712864997</v>
      </c>
      <c r="FY67" s="391">
        <v>150.92349436053686</v>
      </c>
      <c r="FZ67" s="40">
        <v>-9.9542032981292294</v>
      </c>
      <c r="GA67" s="391">
        <v>108.40222895698948</v>
      </c>
      <c r="GB67" s="40">
        <v>9.4564381356566685</v>
      </c>
      <c r="GC67" s="9"/>
      <c r="GD67" s="6" t="s">
        <v>31</v>
      </c>
      <c r="GE67" s="391">
        <v>151.38905132065136</v>
      </c>
      <c r="GF67" s="40">
        <v>9.8953069225734964</v>
      </c>
      <c r="GG67" s="391">
        <v>96.016569930857301</v>
      </c>
      <c r="GH67" s="40">
        <v>-6.134514427439413</v>
      </c>
      <c r="GI67" s="391">
        <v>62.364363184561874</v>
      </c>
      <c r="GJ67" s="40">
        <v>5.4710293154279839</v>
      </c>
      <c r="GK67" s="9"/>
      <c r="GL67" s="6" t="s">
        <v>31</v>
      </c>
      <c r="GM67" s="391">
        <v>141.58721103369101</v>
      </c>
      <c r="GN67" s="40">
        <v>0.61373945137374619</v>
      </c>
      <c r="GO67" s="391">
        <v>136.80345662170217</v>
      </c>
      <c r="GP67" s="40">
        <v>7.1205300194623362</v>
      </c>
      <c r="GQ67" s="391">
        <v>122.89348828691486</v>
      </c>
      <c r="GR67" s="40">
        <v>12.883855216251419</v>
      </c>
      <c r="GS67" s="9"/>
      <c r="GT67" s="6" t="s">
        <v>31</v>
      </c>
      <c r="GU67" s="391">
        <v>85.519132439259579</v>
      </c>
      <c r="GV67" s="40">
        <v>3.0536255618859798</v>
      </c>
      <c r="GW67" s="391">
        <v>79.254589184409809</v>
      </c>
      <c r="GX67" s="40">
        <v>-15.095957443020808</v>
      </c>
      <c r="GY67" s="391">
        <v>173.21026821944335</v>
      </c>
      <c r="GZ67" s="40">
        <v>17.212562873196902</v>
      </c>
      <c r="HA67" s="9"/>
      <c r="HB67" s="6" t="s">
        <v>31</v>
      </c>
      <c r="HC67" s="391">
        <v>158.79701973818891</v>
      </c>
      <c r="HD67" s="40">
        <v>20.673891691285505</v>
      </c>
      <c r="HE67" s="391">
        <v>198.19921483138614</v>
      </c>
      <c r="HF67" s="40">
        <v>-2.5859027331102311</v>
      </c>
      <c r="HG67" s="391">
        <v>102.24378918105852</v>
      </c>
      <c r="HH67" s="40">
        <v>3.4924971871347594</v>
      </c>
      <c r="HI67" s="9"/>
      <c r="HJ67" s="6" t="s">
        <v>31</v>
      </c>
      <c r="HK67" s="391">
        <v>86.286801489442738</v>
      </c>
      <c r="HL67" s="40">
        <v>11.069376555988939</v>
      </c>
      <c r="HM67" s="391">
        <v>93.931936298235428</v>
      </c>
      <c r="HN67" s="40">
        <v>-18.679302840694518</v>
      </c>
      <c r="HO67" s="391">
        <v>104.74885546367348</v>
      </c>
      <c r="HP67" s="40">
        <v>-2.9795015489474679</v>
      </c>
      <c r="HQ67" s="9"/>
      <c r="HR67" s="6" t="s">
        <v>31</v>
      </c>
      <c r="HS67" s="391">
        <v>137.55615969152137</v>
      </c>
      <c r="HT67" s="40">
        <v>11.955032640889527</v>
      </c>
      <c r="HU67" s="391">
        <v>163.15094792428837</v>
      </c>
      <c r="HV67" s="40">
        <v>5.6925249679567997</v>
      </c>
      <c r="HW67" s="391">
        <v>75.291515600409284</v>
      </c>
      <c r="HX67" s="40">
        <v>-14.562691179819652</v>
      </c>
      <c r="HY67" s="9"/>
      <c r="HZ67" s="6" t="s">
        <v>31</v>
      </c>
      <c r="IA67" s="391">
        <v>89.243501280475996</v>
      </c>
      <c r="IB67" s="40">
        <v>-3.9737534903341043</v>
      </c>
      <c r="IC67" s="391">
        <v>100.00425142789112</v>
      </c>
      <c r="ID67" s="40">
        <v>-17.857503134900682</v>
      </c>
      <c r="IE67" s="391">
        <v>120.71806323338619</v>
      </c>
      <c r="IF67" s="40">
        <v>5.1016559294533579</v>
      </c>
      <c r="IG67" s="9"/>
      <c r="IH67" s="6" t="s">
        <v>31</v>
      </c>
      <c r="II67" s="391">
        <v>135.97055620434878</v>
      </c>
      <c r="IJ67" s="40">
        <v>3.6374637973869852</v>
      </c>
      <c r="IK67" s="391">
        <v>165.38796650150684</v>
      </c>
      <c r="IL67" s="40">
        <v>10.931020758899933</v>
      </c>
      <c r="IM67" s="391">
        <v>118.82406455668824</v>
      </c>
      <c r="IN67" s="40">
        <v>26.309752132949555</v>
      </c>
      <c r="IO67" s="391">
        <v>226.85545421018992</v>
      </c>
      <c r="IP67" s="40">
        <v>15.586016742505663</v>
      </c>
      <c r="IQ67" s="9"/>
      <c r="IR67" s="6" t="s">
        <v>31</v>
      </c>
      <c r="IS67" s="391">
        <v>97.920089379409077</v>
      </c>
      <c r="IT67" s="40">
        <v>10.394909826288284</v>
      </c>
      <c r="IU67" s="391">
        <v>96.920620852229334</v>
      </c>
      <c r="IV67" s="40">
        <v>-0.18768962379051857</v>
      </c>
      <c r="IW67" s="391">
        <v>108.80125754425349</v>
      </c>
      <c r="IX67" s="40">
        <v>25.520745367843915</v>
      </c>
      <c r="IY67" s="9"/>
      <c r="IZ67" s="6" t="s">
        <v>31</v>
      </c>
      <c r="JA67" s="391">
        <v>157.77375057535428</v>
      </c>
      <c r="JB67" s="40">
        <v>3.2071844954986375</v>
      </c>
      <c r="JC67" s="391">
        <v>172.09905450603665</v>
      </c>
      <c r="JD67" s="40">
        <v>-11.600068806207872</v>
      </c>
      <c r="JE67" s="391">
        <v>136.08365120572955</v>
      </c>
      <c r="JF67" s="40">
        <v>-31.327662471308813</v>
      </c>
      <c r="JG67" s="9"/>
      <c r="JH67" s="6" t="s">
        <v>31</v>
      </c>
      <c r="JI67" s="391">
        <v>133.31954328047706</v>
      </c>
      <c r="JJ67" s="40">
        <v>-11.10704104072552</v>
      </c>
      <c r="JK67" s="391">
        <v>249.70866070977476</v>
      </c>
      <c r="JL67" s="40">
        <v>-12.251429084578405</v>
      </c>
      <c r="JM67" s="391">
        <v>122.00990886087395</v>
      </c>
      <c r="JN67" s="40">
        <v>-1.3263802443426442</v>
      </c>
      <c r="JO67" s="9"/>
      <c r="JP67" s="6" t="s">
        <v>31</v>
      </c>
      <c r="JQ67" s="391">
        <v>149.96989257472706</v>
      </c>
      <c r="JR67" s="40">
        <v>25.168023558534557</v>
      </c>
      <c r="JS67" s="391">
        <v>121.92868779376847</v>
      </c>
      <c r="JT67" s="40">
        <v>-2.1591031927934949</v>
      </c>
      <c r="JU67" s="391">
        <v>143.53170839504003</v>
      </c>
      <c r="JV67" s="40">
        <v>35.352439642830575</v>
      </c>
      <c r="JW67" s="9"/>
      <c r="JX67" s="6" t="s">
        <v>31</v>
      </c>
      <c r="JY67" s="391">
        <v>109.44723412066075</v>
      </c>
      <c r="JZ67" s="40">
        <v>12.627112645175728</v>
      </c>
      <c r="KA67" s="391">
        <v>210.14778976548382</v>
      </c>
      <c r="KB67" s="40">
        <v>3.4990339692008376</v>
      </c>
      <c r="KC67" s="391">
        <v>226.75492689405891</v>
      </c>
      <c r="KD67" s="40">
        <v>12.180288396668445</v>
      </c>
      <c r="KE67" s="9"/>
      <c r="KF67" s="6" t="s">
        <v>31</v>
      </c>
      <c r="KG67" s="391">
        <v>86.272609159172589</v>
      </c>
      <c r="KH67" s="40">
        <v>4.2310037261469517</v>
      </c>
      <c r="KI67" s="391">
        <v>160.58088675113274</v>
      </c>
      <c r="KJ67" s="40">
        <v>4.843896646612464</v>
      </c>
      <c r="KK67" s="391">
        <v>84.486372667000069</v>
      </c>
      <c r="KL67" s="40">
        <v>-8.5096302414903278</v>
      </c>
      <c r="KM67" s="9"/>
      <c r="KN67" s="6" t="s">
        <v>31</v>
      </c>
      <c r="KO67" s="391">
        <v>35.852408029366082</v>
      </c>
      <c r="KP67" s="40">
        <v>-13.653714341782447</v>
      </c>
      <c r="KQ67" s="391">
        <v>143.93228300439048</v>
      </c>
      <c r="KR67" s="40">
        <v>-7.1849693800250947</v>
      </c>
      <c r="KS67" s="391">
        <v>99.449728767200909</v>
      </c>
      <c r="KT67" s="40">
        <v>-10.232962673254804</v>
      </c>
      <c r="KU67" s="9"/>
      <c r="KV67" s="6" t="s">
        <v>31</v>
      </c>
      <c r="KW67" s="391">
        <v>135.11552600207759</v>
      </c>
      <c r="KX67" s="40">
        <v>0.79941714102278638</v>
      </c>
      <c r="KY67" s="391">
        <v>143.62966214636799</v>
      </c>
      <c r="KZ67" s="40">
        <v>-8.9611026924559667</v>
      </c>
      <c r="LA67" s="391">
        <v>108.76584293934881</v>
      </c>
      <c r="LB67" s="40">
        <v>-20.004344727240124</v>
      </c>
      <c r="LC67" s="9"/>
      <c r="LD67" s="6" t="s">
        <v>31</v>
      </c>
      <c r="LE67" s="391">
        <v>147.93283286261286</v>
      </c>
      <c r="LF67" s="40">
        <v>-0.43647449274290295</v>
      </c>
      <c r="LG67" s="391">
        <v>124.15069034522168</v>
      </c>
      <c r="LH67" s="40">
        <v>10.12734818910441</v>
      </c>
      <c r="LI67" s="391">
        <v>51.497015010706697</v>
      </c>
      <c r="LJ67" s="40">
        <v>-18.617281397414303</v>
      </c>
      <c r="LK67" s="9"/>
      <c r="LL67" s="6" t="s">
        <v>31</v>
      </c>
      <c r="LM67" s="391">
        <v>218.02343288138533</v>
      </c>
      <c r="LN67" s="40">
        <v>13.836332132149678</v>
      </c>
      <c r="LO67" s="391">
        <v>80.315594766746187</v>
      </c>
      <c r="LP67" s="40">
        <v>20.827833744646071</v>
      </c>
      <c r="LQ67" s="391">
        <v>146.71410375829464</v>
      </c>
      <c r="LR67" s="40">
        <v>0.88619669121194988</v>
      </c>
      <c r="LS67" s="9"/>
      <c r="LT67" s="6" t="s">
        <v>31</v>
      </c>
      <c r="LU67" s="391">
        <v>109.4536274172707</v>
      </c>
      <c r="LV67" s="40">
        <v>-6.0158535359508818</v>
      </c>
      <c r="LW67" s="391">
        <v>142.08483042852689</v>
      </c>
      <c r="LX67" s="40">
        <v>7.1758898166401082</v>
      </c>
      <c r="LY67" s="391">
        <v>147.91996749791954</v>
      </c>
      <c r="LZ67" s="40">
        <v>4.5336108195390494</v>
      </c>
      <c r="MA67" s="9"/>
      <c r="MB67" s="6" t="s">
        <v>31</v>
      </c>
      <c r="MC67" s="391">
        <v>138.97217178018204</v>
      </c>
      <c r="MD67" s="40">
        <v>3.789914820062279E-2</v>
      </c>
      <c r="ME67" s="391">
        <v>111.18336551568859</v>
      </c>
      <c r="MF67" s="40">
        <v>2.2388837474939294</v>
      </c>
      <c r="MG67" s="391">
        <v>100.0277794569008</v>
      </c>
      <c r="MH67" s="40">
        <v>-9.5035127452541133</v>
      </c>
      <c r="MI67" s="9"/>
      <c r="MJ67" s="6" t="s">
        <v>31</v>
      </c>
      <c r="MK67" s="391">
        <v>117.27434531731377</v>
      </c>
      <c r="ML67" s="40">
        <v>10.738958529886403</v>
      </c>
      <c r="MM67" s="391">
        <v>134.19996925829193</v>
      </c>
      <c r="MN67" s="40">
        <v>4.6402216111371359</v>
      </c>
      <c r="MO67" s="391">
        <v>204.2948687447288</v>
      </c>
      <c r="MP67" s="40">
        <v>23.455346533088758</v>
      </c>
    </row>
    <row r="68" spans="1:354" hidden="1">
      <c r="A68" s="9"/>
      <c r="B68" s="6"/>
      <c r="C68" s="391"/>
      <c r="D68" s="40"/>
      <c r="E68" s="391"/>
      <c r="F68" s="40"/>
      <c r="G68" s="391"/>
      <c r="H68" s="40"/>
      <c r="I68" s="9"/>
      <c r="J68" s="6"/>
      <c r="K68" s="391"/>
      <c r="L68" s="40"/>
      <c r="M68" s="391"/>
      <c r="N68" s="40"/>
      <c r="O68" s="391"/>
      <c r="P68" s="40"/>
      <c r="Q68" s="9"/>
      <c r="R68" s="6"/>
      <c r="S68" s="391"/>
      <c r="T68" s="40"/>
      <c r="U68" s="391"/>
      <c r="V68" s="40"/>
      <c r="W68" s="391"/>
      <c r="X68" s="40"/>
      <c r="Y68" s="9"/>
      <c r="Z68" s="6"/>
      <c r="AA68" s="391"/>
      <c r="AB68" s="40"/>
      <c r="AC68" s="391"/>
      <c r="AD68" s="40"/>
      <c r="AE68" s="391"/>
      <c r="AF68" s="40"/>
      <c r="AG68" s="9"/>
      <c r="AH68" s="6"/>
      <c r="AI68" s="391"/>
      <c r="AJ68" s="40"/>
      <c r="AK68" s="391"/>
      <c r="AL68" s="40"/>
      <c r="AM68" s="391"/>
      <c r="AN68" s="40"/>
      <c r="AO68" s="9"/>
      <c r="AP68" s="6"/>
      <c r="AQ68" s="391"/>
      <c r="AR68" s="40"/>
      <c r="AS68" s="391"/>
      <c r="AT68" s="40"/>
      <c r="AU68" s="391"/>
      <c r="AV68" s="40"/>
      <c r="AW68" s="9"/>
      <c r="AX68" s="6"/>
      <c r="AY68" s="391"/>
      <c r="AZ68" s="40"/>
      <c r="BA68" s="391"/>
      <c r="BB68" s="40"/>
      <c r="BC68" s="391"/>
      <c r="BD68" s="40"/>
      <c r="BE68" s="9"/>
      <c r="BF68" s="6"/>
      <c r="BG68" s="391"/>
      <c r="BH68" s="40"/>
      <c r="BI68" s="391"/>
      <c r="BJ68" s="40"/>
      <c r="BK68" s="391"/>
      <c r="BL68" s="40"/>
      <c r="BM68" s="9"/>
      <c r="BN68" s="6"/>
      <c r="BO68" s="391"/>
      <c r="BP68" s="40"/>
      <c r="BQ68" s="391"/>
      <c r="BR68" s="40"/>
      <c r="BS68" s="391"/>
      <c r="BT68" s="40"/>
      <c r="BU68" s="9"/>
      <c r="BV68" s="6"/>
      <c r="BW68" s="391"/>
      <c r="BX68" s="40"/>
      <c r="BY68" s="391"/>
      <c r="BZ68" s="40"/>
      <c r="CA68" s="391"/>
      <c r="CB68" s="40"/>
      <c r="CC68" s="9"/>
      <c r="CD68" s="6"/>
      <c r="CE68" s="391"/>
      <c r="CF68" s="40"/>
      <c r="CG68" s="391"/>
      <c r="CH68" s="40"/>
      <c r="CI68" s="391"/>
      <c r="CJ68" s="40"/>
      <c r="CK68" s="9"/>
      <c r="CL68" s="6"/>
      <c r="CM68" s="391"/>
      <c r="CN68" s="40"/>
      <c r="CO68" s="391"/>
      <c r="CP68" s="40"/>
      <c r="CQ68" s="391"/>
      <c r="CR68" s="40"/>
      <c r="CS68" s="9"/>
      <c r="CT68" s="6"/>
      <c r="CU68" s="391"/>
      <c r="CV68" s="40"/>
      <c r="CW68" s="391"/>
      <c r="CX68" s="40"/>
      <c r="CY68" s="391"/>
      <c r="CZ68" s="40"/>
      <c r="DA68" s="9"/>
      <c r="DB68" s="6"/>
      <c r="DC68" s="391"/>
      <c r="DD68" s="40"/>
      <c r="DE68" s="391"/>
      <c r="DF68" s="40"/>
      <c r="DG68" s="391"/>
      <c r="DH68" s="40"/>
      <c r="DI68" s="9"/>
      <c r="DJ68" s="6"/>
      <c r="DK68" s="391"/>
      <c r="DL68" s="40"/>
      <c r="DM68" s="391"/>
      <c r="DN68" s="40"/>
      <c r="DO68" s="391"/>
      <c r="DP68" s="40"/>
      <c r="DQ68" s="9"/>
      <c r="DR68" s="6"/>
      <c r="DS68" s="391"/>
      <c r="DT68" s="40"/>
      <c r="DU68" s="391"/>
      <c r="DV68" s="40"/>
      <c r="DW68" s="391"/>
      <c r="DX68" s="40"/>
      <c r="DY68" s="9"/>
      <c r="DZ68" s="6"/>
      <c r="EA68" s="391"/>
      <c r="EB68" s="40"/>
      <c r="EC68" s="391"/>
      <c r="ED68" s="40"/>
      <c r="EE68" s="391"/>
      <c r="EF68" s="40"/>
      <c r="EG68" s="9"/>
      <c r="EH68" s="6"/>
      <c r="EI68" s="391"/>
      <c r="EJ68" s="40"/>
      <c r="EK68" s="391"/>
      <c r="EL68" s="40"/>
      <c r="EM68" s="391"/>
      <c r="EN68" s="40"/>
      <c r="EO68" s="9"/>
      <c r="EP68" s="6"/>
      <c r="EQ68" s="391"/>
      <c r="ER68" s="40"/>
      <c r="ES68" s="391"/>
      <c r="ET68" s="40"/>
      <c r="EU68" s="391"/>
      <c r="EV68" s="40"/>
      <c r="EW68" s="9"/>
      <c r="EX68" s="6"/>
      <c r="EY68" s="391"/>
      <c r="EZ68" s="40"/>
      <c r="FA68" s="391"/>
      <c r="FB68" s="40"/>
      <c r="FC68" s="391"/>
      <c r="FD68" s="40"/>
      <c r="FE68" s="9"/>
      <c r="FF68" s="6"/>
      <c r="FG68" s="391"/>
      <c r="FH68" s="40"/>
      <c r="FI68" s="391"/>
      <c r="FJ68" s="40"/>
      <c r="FK68" s="391"/>
      <c r="FL68" s="40"/>
      <c r="FM68" s="9"/>
      <c r="FN68" s="6"/>
      <c r="FO68" s="391"/>
      <c r="FP68" s="40"/>
      <c r="FQ68" s="391"/>
      <c r="FR68" s="40"/>
      <c r="FS68" s="391"/>
      <c r="FT68" s="40"/>
      <c r="FU68" s="9"/>
      <c r="FV68" s="6"/>
      <c r="FW68" s="391"/>
      <c r="FX68" s="40"/>
      <c r="FY68" s="391"/>
      <c r="FZ68" s="40"/>
      <c r="GA68" s="391"/>
      <c r="GB68" s="40"/>
      <c r="GC68" s="9"/>
      <c r="GD68" s="6"/>
      <c r="GE68" s="391"/>
      <c r="GF68" s="40"/>
      <c r="GG68" s="391"/>
      <c r="GH68" s="40"/>
      <c r="GI68" s="391"/>
      <c r="GJ68" s="40"/>
      <c r="GK68" s="9"/>
      <c r="GL68" s="6"/>
      <c r="GM68" s="391"/>
      <c r="GN68" s="40"/>
      <c r="GO68" s="391"/>
      <c r="GP68" s="40"/>
      <c r="GQ68" s="391"/>
      <c r="GR68" s="40"/>
      <c r="GS68" s="9"/>
      <c r="GT68" s="6"/>
      <c r="GU68" s="391"/>
      <c r="GV68" s="40"/>
      <c r="GW68" s="391"/>
      <c r="GX68" s="40"/>
      <c r="GY68" s="391"/>
      <c r="GZ68" s="40"/>
      <c r="HA68" s="9"/>
      <c r="HB68" s="6"/>
      <c r="HC68" s="391"/>
      <c r="HD68" s="40"/>
      <c r="HE68" s="391"/>
      <c r="HF68" s="40"/>
      <c r="HG68" s="391"/>
      <c r="HH68" s="40"/>
      <c r="HI68" s="9"/>
      <c r="HJ68" s="6"/>
      <c r="HK68" s="391"/>
      <c r="HL68" s="40"/>
      <c r="HM68" s="391"/>
      <c r="HN68" s="40"/>
      <c r="HO68" s="391"/>
      <c r="HP68" s="40"/>
      <c r="HQ68" s="9"/>
      <c r="HR68" s="6"/>
      <c r="HS68" s="391"/>
      <c r="HT68" s="40"/>
      <c r="HU68" s="391"/>
      <c r="HV68" s="40"/>
      <c r="HW68" s="391"/>
      <c r="HX68" s="40"/>
      <c r="HY68" s="9"/>
      <c r="HZ68" s="6"/>
      <c r="IA68" s="391"/>
      <c r="IB68" s="40"/>
      <c r="IC68" s="391"/>
      <c r="ID68" s="40"/>
      <c r="IE68" s="391"/>
      <c r="IF68" s="40"/>
      <c r="IG68" s="9"/>
      <c r="IH68" s="6"/>
      <c r="II68" s="391"/>
      <c r="IJ68" s="40"/>
      <c r="IK68" s="391"/>
      <c r="IL68" s="40"/>
      <c r="IM68" s="391"/>
      <c r="IN68" s="40"/>
      <c r="IO68" s="391"/>
      <c r="IP68" s="40"/>
      <c r="IQ68" s="9"/>
      <c r="IR68" s="6"/>
      <c r="IS68" s="391"/>
      <c r="IT68" s="40"/>
      <c r="IU68" s="391"/>
      <c r="IV68" s="40"/>
      <c r="IW68" s="391"/>
      <c r="IX68" s="40"/>
      <c r="IY68" s="9"/>
      <c r="IZ68" s="6"/>
      <c r="JA68" s="391"/>
      <c r="JB68" s="40"/>
      <c r="JC68" s="391"/>
      <c r="JD68" s="40"/>
      <c r="JE68" s="391"/>
      <c r="JF68" s="40"/>
      <c r="JG68" s="9"/>
      <c r="JH68" s="6"/>
      <c r="JI68" s="391"/>
      <c r="JJ68" s="40"/>
      <c r="JK68" s="391"/>
      <c r="JL68" s="40"/>
      <c r="JM68" s="391"/>
      <c r="JN68" s="40"/>
      <c r="JO68" s="9"/>
      <c r="JP68" s="6"/>
      <c r="JQ68" s="391"/>
      <c r="JR68" s="40"/>
      <c r="JS68" s="391"/>
      <c r="JT68" s="40"/>
      <c r="JU68" s="391"/>
      <c r="JV68" s="40"/>
      <c r="JW68" s="9"/>
      <c r="JX68" s="6"/>
      <c r="JY68" s="391"/>
      <c r="JZ68" s="40"/>
      <c r="KA68" s="391"/>
      <c r="KB68" s="40"/>
      <c r="KC68" s="391"/>
      <c r="KD68" s="40"/>
      <c r="KE68" s="9"/>
      <c r="KF68" s="6"/>
      <c r="KG68" s="391"/>
      <c r="KH68" s="40"/>
      <c r="KI68" s="391"/>
      <c r="KJ68" s="40"/>
      <c r="KK68" s="391"/>
      <c r="KL68" s="40"/>
      <c r="KM68" s="9"/>
      <c r="KN68" s="6"/>
      <c r="KO68" s="391"/>
      <c r="KP68" s="40"/>
      <c r="KQ68" s="391"/>
      <c r="KR68" s="40"/>
      <c r="KS68" s="391"/>
      <c r="KT68" s="40"/>
      <c r="KU68" s="9"/>
      <c r="KV68" s="6"/>
      <c r="KW68" s="391"/>
      <c r="KX68" s="40"/>
      <c r="KY68" s="391"/>
      <c r="KZ68" s="40"/>
      <c r="LA68" s="391"/>
      <c r="LB68" s="40"/>
      <c r="LC68" s="9"/>
      <c r="LD68" s="6"/>
      <c r="LE68" s="391"/>
      <c r="LF68" s="40"/>
      <c r="LG68" s="391"/>
      <c r="LH68" s="40"/>
      <c r="LI68" s="391"/>
      <c r="LJ68" s="40"/>
      <c r="LK68" s="9"/>
      <c r="LL68" s="6"/>
      <c r="LM68" s="391"/>
      <c r="LN68" s="40"/>
      <c r="LO68" s="391"/>
      <c r="LP68" s="40"/>
      <c r="LQ68" s="391"/>
      <c r="LR68" s="40"/>
      <c r="LS68" s="9"/>
      <c r="LT68" s="6"/>
      <c r="LU68" s="391"/>
      <c r="LV68" s="40"/>
      <c r="LW68" s="391"/>
      <c r="LX68" s="40"/>
      <c r="LY68" s="391"/>
      <c r="LZ68" s="40"/>
      <c r="MA68" s="9"/>
      <c r="MB68" s="6"/>
      <c r="MC68" s="391"/>
      <c r="MD68" s="40"/>
      <c r="ME68" s="391"/>
      <c r="MF68" s="40"/>
      <c r="MG68" s="391"/>
      <c r="MH68" s="40"/>
      <c r="MI68" s="9"/>
      <c r="MJ68" s="6"/>
      <c r="MK68" s="391"/>
      <c r="ML68" s="40"/>
      <c r="MM68" s="391"/>
      <c r="MN68" s="40"/>
      <c r="MO68" s="391"/>
      <c r="MP68" s="40"/>
    </row>
    <row r="69" spans="1:354">
      <c r="A69" s="9">
        <v>2024</v>
      </c>
      <c r="B69" s="6" t="s">
        <v>28</v>
      </c>
      <c r="C69" s="391">
        <v>102.41072353705805</v>
      </c>
      <c r="D69" s="40">
        <v>4.2629710166820445</v>
      </c>
      <c r="E69" s="391">
        <v>82.720567304724042</v>
      </c>
      <c r="F69" s="40">
        <v>-0.10646739405414962</v>
      </c>
      <c r="G69" s="391">
        <v>121.02898772696268</v>
      </c>
      <c r="H69" s="40">
        <v>7.2960672103764495</v>
      </c>
      <c r="I69" s="9">
        <v>2024</v>
      </c>
      <c r="J69" s="6" t="s">
        <v>28</v>
      </c>
      <c r="K69" s="391">
        <v>81.260672440484612</v>
      </c>
      <c r="L69" s="40">
        <v>3.383403188025369</v>
      </c>
      <c r="M69" s="391">
        <v>82.162182047158652</v>
      </c>
      <c r="N69" s="40">
        <v>-23.145110347441857</v>
      </c>
      <c r="O69" s="391">
        <v>82.173318501882932</v>
      </c>
      <c r="P69" s="40">
        <v>-2.4535318683794429</v>
      </c>
      <c r="Q69" s="9">
        <v>2024</v>
      </c>
      <c r="R69" s="6" t="s">
        <v>28</v>
      </c>
      <c r="S69" s="391">
        <v>117.1513005625348</v>
      </c>
      <c r="T69" s="40">
        <v>3.203811981661147</v>
      </c>
      <c r="U69" s="391">
        <v>141.72661257354653</v>
      </c>
      <c r="V69" s="40">
        <v>-18.189848992568585</v>
      </c>
      <c r="W69" s="391">
        <v>132.33007768818351</v>
      </c>
      <c r="X69" s="40">
        <v>-3.8457288399552993</v>
      </c>
      <c r="Y69" s="9">
        <v>2024</v>
      </c>
      <c r="Z69" s="6" t="s">
        <v>28</v>
      </c>
      <c r="AA69" s="391">
        <v>137.86251476183898</v>
      </c>
      <c r="AB69" s="40">
        <v>11.463906338922513</v>
      </c>
      <c r="AC69" s="391">
        <v>122.63907845383464</v>
      </c>
      <c r="AD69" s="40">
        <v>-20.883620853250321</v>
      </c>
      <c r="AE69" s="391">
        <v>171.07394810362663</v>
      </c>
      <c r="AF69" s="40">
        <v>6.9122619577936462</v>
      </c>
      <c r="AG69" s="9">
        <v>2024</v>
      </c>
      <c r="AH69" s="6" t="s">
        <v>28</v>
      </c>
      <c r="AI69" s="391">
        <v>95.27310953509884</v>
      </c>
      <c r="AJ69" s="40">
        <v>-7.7608268864692747</v>
      </c>
      <c r="AK69" s="391">
        <v>180.90668714015888</v>
      </c>
      <c r="AL69" s="40">
        <v>1.9822668805959012</v>
      </c>
      <c r="AM69" s="391">
        <v>102.35305465956348</v>
      </c>
      <c r="AN69" s="40">
        <v>13.930596304669379</v>
      </c>
      <c r="AO69" s="9">
        <v>2024</v>
      </c>
      <c r="AP69" s="6" t="s">
        <v>28</v>
      </c>
      <c r="AQ69" s="391">
        <v>115.06139385892159</v>
      </c>
      <c r="AR69" s="40">
        <v>-6.5409371583413645E-2</v>
      </c>
      <c r="AS69" s="391">
        <v>170.72112800030914</v>
      </c>
      <c r="AT69" s="40">
        <v>5.4345327403621155</v>
      </c>
      <c r="AU69" s="391">
        <v>164.67713548991006</v>
      </c>
      <c r="AV69" s="40">
        <v>3.9256845335988544</v>
      </c>
      <c r="AW69" s="9">
        <v>2024</v>
      </c>
      <c r="AX69" s="6" t="s">
        <v>28</v>
      </c>
      <c r="AY69" s="391">
        <v>149.69169588706836</v>
      </c>
      <c r="AZ69" s="40">
        <v>-0.78683222223241955</v>
      </c>
      <c r="BA69" s="391">
        <v>104.3403338588784</v>
      </c>
      <c r="BB69" s="40">
        <v>-18.909023342550242</v>
      </c>
      <c r="BC69" s="391">
        <v>165.92509258593429</v>
      </c>
      <c r="BD69" s="40">
        <v>-1.4159865995647465</v>
      </c>
      <c r="BE69" s="9">
        <v>2024</v>
      </c>
      <c r="BF69" s="6" t="s">
        <v>28</v>
      </c>
      <c r="BG69" s="391">
        <v>134.79346296733547</v>
      </c>
      <c r="BH69" s="40">
        <v>2.2113999551429515</v>
      </c>
      <c r="BI69" s="391">
        <v>148.38871290753414</v>
      </c>
      <c r="BJ69" s="40">
        <v>12.452718050828466</v>
      </c>
      <c r="BK69" s="391">
        <v>266.71616203441505</v>
      </c>
      <c r="BL69" s="40">
        <v>21.078720483387727</v>
      </c>
      <c r="BM69" s="9">
        <v>2024</v>
      </c>
      <c r="BN69" s="6" t="s">
        <v>28</v>
      </c>
      <c r="BO69" s="391">
        <v>110.81712935687563</v>
      </c>
      <c r="BP69" s="40">
        <v>-0.31196091474561172</v>
      </c>
      <c r="BQ69" s="391">
        <v>122.51272140936874</v>
      </c>
      <c r="BR69" s="40">
        <v>3.8061078589583417</v>
      </c>
      <c r="BS69" s="391">
        <v>129.47173953233471</v>
      </c>
      <c r="BT69" s="40">
        <v>5.6173566619148545</v>
      </c>
      <c r="BU69" s="9">
        <v>2024</v>
      </c>
      <c r="BV69" s="6" t="s">
        <v>28</v>
      </c>
      <c r="BW69" s="391">
        <v>162.30227783372791</v>
      </c>
      <c r="BX69" s="40">
        <v>12.178643122897455</v>
      </c>
      <c r="BY69" s="391">
        <v>158.79351612194205</v>
      </c>
      <c r="BZ69" s="40">
        <v>7.7431244217374768</v>
      </c>
      <c r="CA69" s="391">
        <v>180.80003292331551</v>
      </c>
      <c r="CB69" s="40">
        <v>23.147948193701069</v>
      </c>
      <c r="CC69" s="9">
        <v>2024</v>
      </c>
      <c r="CD69" s="6" t="s">
        <v>28</v>
      </c>
      <c r="CE69" s="391">
        <v>115.08722122042902</v>
      </c>
      <c r="CF69" s="40">
        <v>-15.335978163007908</v>
      </c>
      <c r="CG69" s="391">
        <v>75.172626963560887</v>
      </c>
      <c r="CH69" s="40">
        <v>19.087897133992215</v>
      </c>
      <c r="CI69" s="391">
        <v>143.8761573016333</v>
      </c>
      <c r="CJ69" s="40">
        <v>3.2415522454717092</v>
      </c>
      <c r="CK69" s="9">
        <v>2024</v>
      </c>
      <c r="CL69" s="6" t="s">
        <v>28</v>
      </c>
      <c r="CM69" s="391">
        <v>240.77585552314747</v>
      </c>
      <c r="CN69" s="40">
        <v>10.581118517343043</v>
      </c>
      <c r="CO69" s="391">
        <v>97.720299384068269</v>
      </c>
      <c r="CP69" s="40">
        <v>-0.91132707676013069</v>
      </c>
      <c r="CQ69" s="391">
        <v>132.69698446373957</v>
      </c>
      <c r="CR69" s="40">
        <v>6.0456847808532075</v>
      </c>
      <c r="CS69" s="9">
        <v>2024</v>
      </c>
      <c r="CT69" s="6" t="s">
        <v>28</v>
      </c>
      <c r="CU69" s="391">
        <v>112.87597588739773</v>
      </c>
      <c r="CV69" s="40">
        <v>-21.149456917094483</v>
      </c>
      <c r="CW69" s="391">
        <v>77.172957905469175</v>
      </c>
      <c r="CX69" s="40">
        <v>19.467063791879724</v>
      </c>
      <c r="CY69" s="391">
        <v>189.71045131212418</v>
      </c>
      <c r="CZ69" s="40">
        <v>6.8269932508852662</v>
      </c>
      <c r="DA69" s="9">
        <v>2024</v>
      </c>
      <c r="DB69" s="6" t="s">
        <v>28</v>
      </c>
      <c r="DC69" s="391">
        <v>87.16213933698775</v>
      </c>
      <c r="DD69" s="40">
        <v>15.334212578128344</v>
      </c>
      <c r="DE69" s="391">
        <v>292.27891679352723</v>
      </c>
      <c r="DF69" s="40">
        <v>-19.577495609125222</v>
      </c>
      <c r="DG69" s="391">
        <v>95.780402093501152</v>
      </c>
      <c r="DH69" s="40">
        <v>-7.7559493051289508</v>
      </c>
      <c r="DI69" s="9">
        <v>2024</v>
      </c>
      <c r="DJ69" s="6" t="s">
        <v>28</v>
      </c>
      <c r="DK69" s="391">
        <v>184.18951563527136</v>
      </c>
      <c r="DL69" s="40">
        <v>4.9112094323788824</v>
      </c>
      <c r="DM69" s="391">
        <v>43.218400283524147</v>
      </c>
      <c r="DN69" s="40">
        <v>-29.438800875300359</v>
      </c>
      <c r="DO69" s="391">
        <v>125.89325811017636</v>
      </c>
      <c r="DP69" s="40">
        <v>-9.0385583577584754</v>
      </c>
      <c r="DQ69" s="9">
        <v>2024</v>
      </c>
      <c r="DR69" s="6" t="s">
        <v>28</v>
      </c>
      <c r="DS69" s="391">
        <v>198.15163101671624</v>
      </c>
      <c r="DT69" s="40">
        <v>36.002591052866592</v>
      </c>
      <c r="DU69" s="391">
        <v>129.88546026638065</v>
      </c>
      <c r="DV69" s="40">
        <v>7.0217167628861006</v>
      </c>
      <c r="DW69" s="391">
        <v>144.19430380170525</v>
      </c>
      <c r="DX69" s="40">
        <v>-0.34434414916178469</v>
      </c>
      <c r="DY69" s="9">
        <v>2024</v>
      </c>
      <c r="DZ69" s="6" t="s">
        <v>28</v>
      </c>
      <c r="EA69" s="391">
        <v>128.71074963754856</v>
      </c>
      <c r="EB69" s="40">
        <v>0.55990049516967133</v>
      </c>
      <c r="EC69" s="391">
        <v>158.23863926411602</v>
      </c>
      <c r="ED69" s="40">
        <v>-5.0971542513100445</v>
      </c>
      <c r="EE69" s="391">
        <v>133.11549201414013</v>
      </c>
      <c r="EF69" s="40">
        <v>4.4783734190223328</v>
      </c>
      <c r="EG69" s="9">
        <v>2024</v>
      </c>
      <c r="EH69" s="6" t="s">
        <v>28</v>
      </c>
      <c r="EI69" s="391">
        <v>142.1337915741606</v>
      </c>
      <c r="EJ69" s="40">
        <v>0.72125374530098441</v>
      </c>
      <c r="EK69" s="391">
        <v>153.21053034204988</v>
      </c>
      <c r="EL69" s="40">
        <v>13.532284993688563</v>
      </c>
      <c r="EM69" s="391">
        <v>112.30919004470678</v>
      </c>
      <c r="EN69" s="40">
        <v>0.3207149287667761</v>
      </c>
      <c r="EO69" s="9">
        <v>2024</v>
      </c>
      <c r="EP69" s="6" t="s">
        <v>28</v>
      </c>
      <c r="EQ69" s="391">
        <v>83.806173564722101</v>
      </c>
      <c r="ER69" s="40">
        <v>26.723280650756493</v>
      </c>
      <c r="ES69" s="391">
        <v>144.45264428103945</v>
      </c>
      <c r="ET69" s="40">
        <v>-3.2325716091480103</v>
      </c>
      <c r="EU69" s="391">
        <v>56.742473212624724</v>
      </c>
      <c r="EV69" s="40">
        <v>-13.912103243545815</v>
      </c>
      <c r="EW69" s="9">
        <v>2024</v>
      </c>
      <c r="EX69" s="6" t="s">
        <v>28</v>
      </c>
      <c r="EY69" s="391">
        <v>87.648963878600497</v>
      </c>
      <c r="EZ69" s="40">
        <v>8.4250252077789298</v>
      </c>
      <c r="FA69" s="391">
        <v>94.653657029345808</v>
      </c>
      <c r="FB69" s="40">
        <v>-11.518351947167886</v>
      </c>
      <c r="FC69" s="391">
        <v>269.94386594470762</v>
      </c>
      <c r="FD69" s="40">
        <v>6.8514920004504773</v>
      </c>
      <c r="FE69" s="9">
        <v>2024</v>
      </c>
      <c r="FF69" s="6" t="s">
        <v>28</v>
      </c>
      <c r="FG69" s="391">
        <v>101.11502404546384</v>
      </c>
      <c r="FH69" s="40">
        <v>-16.480882811459864</v>
      </c>
      <c r="FI69" s="391">
        <v>178.21057621968967</v>
      </c>
      <c r="FJ69" s="40">
        <v>3.2942045717421138</v>
      </c>
      <c r="FK69" s="391">
        <v>91.57750688046373</v>
      </c>
      <c r="FL69" s="40">
        <v>-16.181028555530247</v>
      </c>
      <c r="FM69" s="9">
        <v>2024</v>
      </c>
      <c r="FN69" s="6" t="s">
        <v>28</v>
      </c>
      <c r="FO69" s="391">
        <v>94.99980303914856</v>
      </c>
      <c r="FP69" s="40">
        <v>-23.858937620701099</v>
      </c>
      <c r="FQ69" s="391">
        <v>239.90533564173703</v>
      </c>
      <c r="FR69" s="40">
        <v>11.478812881302474</v>
      </c>
      <c r="FS69" s="391">
        <v>116.52966086008253</v>
      </c>
      <c r="FT69" s="40">
        <v>5.1336835720217948</v>
      </c>
      <c r="FU69" s="9">
        <v>2024</v>
      </c>
      <c r="FV69" s="6" t="s">
        <v>28</v>
      </c>
      <c r="FW69" s="391">
        <v>112.24735513496078</v>
      </c>
      <c r="FX69" s="40">
        <v>-14.867676065805725</v>
      </c>
      <c r="FY69" s="391">
        <v>171.17928525579859</v>
      </c>
      <c r="FZ69" s="40">
        <v>10.125393718383265</v>
      </c>
      <c r="GA69" s="391">
        <v>126.89620643790151</v>
      </c>
      <c r="GB69" s="40">
        <v>5.763382741690279</v>
      </c>
      <c r="GC69" s="9">
        <v>2024</v>
      </c>
      <c r="GD69" s="6" t="s">
        <v>28</v>
      </c>
      <c r="GE69" s="391">
        <v>124.99463261408705</v>
      </c>
      <c r="GF69" s="40">
        <v>7.2029008645426984</v>
      </c>
      <c r="GG69" s="391">
        <v>117.54343204378272</v>
      </c>
      <c r="GH69" s="40">
        <v>0.23037815477154311</v>
      </c>
      <c r="GI69" s="391">
        <v>63.283467216223187</v>
      </c>
      <c r="GJ69" s="40">
        <v>0.22997666168164699</v>
      </c>
      <c r="GK69" s="9">
        <v>2024</v>
      </c>
      <c r="GL69" s="6" t="s">
        <v>28</v>
      </c>
      <c r="GM69" s="391">
        <v>111.45796469140946</v>
      </c>
      <c r="GN69" s="40">
        <v>-1.7950301816889436</v>
      </c>
      <c r="GO69" s="391">
        <v>119.38971079893209</v>
      </c>
      <c r="GP69" s="40">
        <v>-4.0522177418652205</v>
      </c>
      <c r="GQ69" s="391">
        <v>102.92102809107071</v>
      </c>
      <c r="GR69" s="40">
        <v>20.879681909591909</v>
      </c>
      <c r="GS69" s="9">
        <v>2024</v>
      </c>
      <c r="GT69" s="6" t="s">
        <v>28</v>
      </c>
      <c r="GU69" s="391">
        <v>63.829920229106193</v>
      </c>
      <c r="GV69" s="40">
        <v>-6.2335774553141192</v>
      </c>
      <c r="GW69" s="391">
        <v>88.00033243602148</v>
      </c>
      <c r="GX69" s="40">
        <v>-6.0649213542395728</v>
      </c>
      <c r="GY69" s="391">
        <v>205.11346971102816</v>
      </c>
      <c r="GZ69" s="40">
        <v>19.021008415464053</v>
      </c>
      <c r="HA69" s="9">
        <v>2024</v>
      </c>
      <c r="HB69" s="6" t="s">
        <v>28</v>
      </c>
      <c r="HC69" s="391">
        <v>123.03399240557053</v>
      </c>
      <c r="HD69" s="40">
        <v>10.757714704649302</v>
      </c>
      <c r="HE69" s="391">
        <v>187.69681236471922</v>
      </c>
      <c r="HF69" s="40">
        <v>0.2849017646710621</v>
      </c>
      <c r="HG69" s="391">
        <v>87.048892238435258</v>
      </c>
      <c r="HH69" s="40">
        <v>-4.8075218584868367</v>
      </c>
      <c r="HI69" s="9">
        <v>2024</v>
      </c>
      <c r="HJ69" s="6" t="s">
        <v>28</v>
      </c>
      <c r="HK69" s="391">
        <v>103.97516622218764</v>
      </c>
      <c r="HL69" s="40">
        <v>11.876553246962885</v>
      </c>
      <c r="HM69" s="391">
        <v>85.271634325869059</v>
      </c>
      <c r="HN69" s="40">
        <v>-31.882566079651255</v>
      </c>
      <c r="HO69" s="391">
        <v>111.65229246445894</v>
      </c>
      <c r="HP69" s="40">
        <v>3.7647655502055528</v>
      </c>
      <c r="HQ69" s="9">
        <v>2024</v>
      </c>
      <c r="HR69" s="6" t="s">
        <v>28</v>
      </c>
      <c r="HS69" s="391">
        <v>158.52119458898983</v>
      </c>
      <c r="HT69" s="40">
        <v>19.378149533506914</v>
      </c>
      <c r="HU69" s="391">
        <v>156.84865170236748</v>
      </c>
      <c r="HV69" s="40">
        <v>3.8621687886021903</v>
      </c>
      <c r="HW69" s="391">
        <v>75.847109190857978</v>
      </c>
      <c r="HX69" s="40">
        <v>-18.699985606194971</v>
      </c>
      <c r="HY69" s="9">
        <v>2024</v>
      </c>
      <c r="HZ69" s="6" t="s">
        <v>28</v>
      </c>
      <c r="IA69" s="391">
        <v>89.378244964246505</v>
      </c>
      <c r="IB69" s="40">
        <v>3.254708685340276</v>
      </c>
      <c r="IC69" s="391">
        <v>116.16278058845346</v>
      </c>
      <c r="ID69" s="40">
        <v>44.506556143897967</v>
      </c>
      <c r="IE69" s="391">
        <v>113.8576033497619</v>
      </c>
      <c r="IF69" s="40">
        <v>0.36298614490230818</v>
      </c>
      <c r="IG69" s="9">
        <v>2024</v>
      </c>
      <c r="IH69" s="6" t="s">
        <v>28</v>
      </c>
      <c r="II69" s="391">
        <v>161.56296338259168</v>
      </c>
      <c r="IJ69" s="40">
        <v>11.656971542532162</v>
      </c>
      <c r="IK69" s="391">
        <v>167.48916210138509</v>
      </c>
      <c r="IL69" s="40">
        <v>-0.36911202777429253</v>
      </c>
      <c r="IM69" s="391">
        <v>133.24893981559796</v>
      </c>
      <c r="IN69" s="40">
        <v>23.26392539495086</v>
      </c>
      <c r="IO69" s="391">
        <v>228.51207540839857</v>
      </c>
      <c r="IP69" s="40">
        <v>27.366415669814145</v>
      </c>
      <c r="IQ69" s="9">
        <v>2024</v>
      </c>
      <c r="IR69" s="6" t="s">
        <v>28</v>
      </c>
      <c r="IS69" s="391">
        <v>101.70830792161776</v>
      </c>
      <c r="IT69" s="40">
        <v>7.9902589579966161</v>
      </c>
      <c r="IU69" s="391">
        <v>90.177710501628269</v>
      </c>
      <c r="IV69" s="40">
        <v>5.9796755355806255</v>
      </c>
      <c r="IW69" s="391">
        <v>104.50411883269392</v>
      </c>
      <c r="IX69" s="40">
        <v>13.418203033372777</v>
      </c>
      <c r="IY69" s="9">
        <v>2024</v>
      </c>
      <c r="IZ69" s="6" t="s">
        <v>28</v>
      </c>
      <c r="JA69" s="391">
        <v>151.02446445634843</v>
      </c>
      <c r="JB69" s="40">
        <v>18.077396684142258</v>
      </c>
      <c r="JC69" s="391">
        <v>166.32976138120225</v>
      </c>
      <c r="JD69" s="40">
        <v>-0.61179724107383038</v>
      </c>
      <c r="JE69" s="391">
        <v>103.78921214723285</v>
      </c>
      <c r="JF69" s="40">
        <v>-25.111313806470847</v>
      </c>
      <c r="JG69" s="9">
        <v>2024</v>
      </c>
      <c r="JH69" s="6" t="s">
        <v>28</v>
      </c>
      <c r="JI69" s="391">
        <v>193.04175584469215</v>
      </c>
      <c r="JJ69" s="40">
        <v>16.908197312811993</v>
      </c>
      <c r="JK69" s="391">
        <v>206.1363217324616</v>
      </c>
      <c r="JL69" s="40">
        <v>-6.5892335310477392</v>
      </c>
      <c r="JM69" s="391">
        <v>113.78813271953733</v>
      </c>
      <c r="JN69" s="40">
        <v>0.15533436444894733</v>
      </c>
      <c r="JO69" s="9">
        <v>2024</v>
      </c>
      <c r="JP69" s="6" t="s">
        <v>28</v>
      </c>
      <c r="JQ69" s="391">
        <v>151.11727042702194</v>
      </c>
      <c r="JR69" s="40">
        <v>10.7796097284387</v>
      </c>
      <c r="JS69" s="391">
        <v>94.307822960387398</v>
      </c>
      <c r="JT69" s="40">
        <v>1.3124523089839641</v>
      </c>
      <c r="JU69" s="391">
        <v>134.28898287701585</v>
      </c>
      <c r="JV69" s="40">
        <v>17.994675243808601</v>
      </c>
      <c r="JW69" s="9">
        <v>2024</v>
      </c>
      <c r="JX69" s="6" t="s">
        <v>28</v>
      </c>
      <c r="JY69" s="391">
        <v>108.50455311719098</v>
      </c>
      <c r="JZ69" s="40">
        <v>1.8667850169944842</v>
      </c>
      <c r="KA69" s="391">
        <v>215.32290111685117</v>
      </c>
      <c r="KB69" s="40">
        <v>17.118597608899506</v>
      </c>
      <c r="KC69" s="391">
        <v>167.07397001845675</v>
      </c>
      <c r="KD69" s="40">
        <v>-6.9660768845993744</v>
      </c>
      <c r="KE69" s="9">
        <v>2024</v>
      </c>
      <c r="KF69" s="6" t="s">
        <v>28</v>
      </c>
      <c r="KG69" s="391">
        <v>103.5614902838654</v>
      </c>
      <c r="KH69" s="40">
        <v>33.475395332738287</v>
      </c>
      <c r="KI69" s="391">
        <v>145.44639743871133</v>
      </c>
      <c r="KJ69" s="40">
        <v>12.904674482346309</v>
      </c>
      <c r="KK69" s="391">
        <v>106.38484491408644</v>
      </c>
      <c r="KL69" s="40">
        <v>-3.7714365515056585</v>
      </c>
      <c r="KM69" s="9">
        <v>2024</v>
      </c>
      <c r="KN69" s="6" t="s">
        <v>28</v>
      </c>
      <c r="KO69" s="391">
        <v>30.967842857906607</v>
      </c>
      <c r="KP69" s="40">
        <v>-8.488595629475455</v>
      </c>
      <c r="KQ69" s="391">
        <v>194.01021473696588</v>
      </c>
      <c r="KR69" s="40">
        <v>3.1505520314592701</v>
      </c>
      <c r="KS69" s="391">
        <v>98.009187593197225</v>
      </c>
      <c r="KT69" s="40">
        <v>7.9060365207610914</v>
      </c>
      <c r="KU69" s="9">
        <v>2024</v>
      </c>
      <c r="KV69" s="6" t="s">
        <v>28</v>
      </c>
      <c r="KW69" s="391">
        <v>140.0908693208041</v>
      </c>
      <c r="KX69" s="40">
        <v>3.4360998280039894</v>
      </c>
      <c r="KY69" s="391">
        <v>149.1591935724683</v>
      </c>
      <c r="KZ69" s="40">
        <v>-7.5319148507240072</v>
      </c>
      <c r="LA69" s="391">
        <v>118.60472284494357</v>
      </c>
      <c r="LB69" s="40">
        <v>-3.6463849773361261</v>
      </c>
      <c r="LC69" s="9">
        <v>2024</v>
      </c>
      <c r="LD69" s="6" t="s">
        <v>28</v>
      </c>
      <c r="LE69" s="391">
        <v>148.68422249580004</v>
      </c>
      <c r="LF69" s="40">
        <v>-0.6273872529146729</v>
      </c>
      <c r="LG69" s="391">
        <v>96.381034011379143</v>
      </c>
      <c r="LH69" s="40">
        <v>4.4314562055753299</v>
      </c>
      <c r="LI69" s="391">
        <v>53.003227551694373</v>
      </c>
      <c r="LJ69" s="40">
        <v>3.4158753080589577</v>
      </c>
      <c r="LK69" s="9">
        <v>2024</v>
      </c>
      <c r="LL69" s="6" t="s">
        <v>28</v>
      </c>
      <c r="LM69" s="391">
        <v>149.4034163632839</v>
      </c>
      <c r="LN69" s="40">
        <v>11.570708566419867</v>
      </c>
      <c r="LO69" s="391">
        <v>79.098265580714937</v>
      </c>
      <c r="LP69" s="40">
        <v>1.7661784069751008</v>
      </c>
      <c r="LQ69" s="391">
        <v>168.54923036354251</v>
      </c>
      <c r="LR69" s="40">
        <v>8.6201817488937138</v>
      </c>
      <c r="LS69" s="9">
        <v>2024</v>
      </c>
      <c r="LT69" s="6" t="s">
        <v>28</v>
      </c>
      <c r="LU69" s="391">
        <v>86.884641411369344</v>
      </c>
      <c r="LV69" s="40">
        <v>-15.409101999609234</v>
      </c>
      <c r="LW69" s="391">
        <v>140.44574855672548</v>
      </c>
      <c r="LX69" s="40">
        <v>6.1938593778143343</v>
      </c>
      <c r="LY69" s="391">
        <v>156.40657030688001</v>
      </c>
      <c r="LZ69" s="40">
        <v>0.60136077118893638</v>
      </c>
      <c r="MA69" s="9">
        <v>2024</v>
      </c>
      <c r="MB69" s="6" t="s">
        <v>28</v>
      </c>
      <c r="MC69" s="391">
        <v>169.1916165010949</v>
      </c>
      <c r="MD69" s="40">
        <v>2.3261391167979752</v>
      </c>
      <c r="ME69" s="391">
        <v>112.53247423720454</v>
      </c>
      <c r="MF69" s="40">
        <v>9.3282785833574025</v>
      </c>
      <c r="MG69" s="391">
        <v>90.177284286847282</v>
      </c>
      <c r="MH69" s="40">
        <v>-10.788678077285908</v>
      </c>
      <c r="MI69" s="9">
        <v>2024</v>
      </c>
      <c r="MJ69" s="6" t="s">
        <v>28</v>
      </c>
      <c r="MK69" s="391">
        <v>120.42945956888904</v>
      </c>
      <c r="ML69" s="40">
        <v>9.683807281137689</v>
      </c>
      <c r="MM69" s="391">
        <v>131.23000478604928</v>
      </c>
      <c r="MN69" s="40">
        <v>8.533131756556017</v>
      </c>
      <c r="MO69" s="391">
        <v>216.79592859649975</v>
      </c>
      <c r="MP69" s="40">
        <v>22.07184963431537</v>
      </c>
    </row>
    <row r="70" spans="1:354">
      <c r="A70" s="9"/>
      <c r="B70" s="6" t="s">
        <v>29</v>
      </c>
      <c r="C70" s="391">
        <v>92.323202545477116</v>
      </c>
      <c r="D70" s="40">
        <v>2.5737265005368215</v>
      </c>
      <c r="E70" s="391">
        <v>78.458698435506747</v>
      </c>
      <c r="F70" s="40">
        <v>2.1170572729378705</v>
      </c>
      <c r="G70" s="391">
        <v>105.43295126131291</v>
      </c>
      <c r="H70" s="40">
        <v>2.8975162613868832</v>
      </c>
      <c r="I70" s="9"/>
      <c r="J70" s="6" t="s">
        <v>29</v>
      </c>
      <c r="K70" s="391">
        <v>96.673045625866507</v>
      </c>
      <c r="L70" s="40">
        <v>15.909592177821878</v>
      </c>
      <c r="M70" s="391">
        <v>91.940881172177839</v>
      </c>
      <c r="N70" s="40">
        <v>-5.0903303099202049</v>
      </c>
      <c r="O70" s="391">
        <v>91.248015000149351</v>
      </c>
      <c r="P70" s="40">
        <v>11.71126150799023</v>
      </c>
      <c r="Q70" s="9"/>
      <c r="R70" s="6" t="s">
        <v>29</v>
      </c>
      <c r="S70" s="391">
        <v>74.750359259752415</v>
      </c>
      <c r="T70" s="40">
        <v>-11.197610806249742</v>
      </c>
      <c r="U70" s="391">
        <v>148.2955530763991</v>
      </c>
      <c r="V70" s="40">
        <v>3.4320733622704012</v>
      </c>
      <c r="W70" s="391">
        <v>129.95430766563459</v>
      </c>
      <c r="X70" s="40">
        <v>-7.4492712020450682</v>
      </c>
      <c r="Y70" s="9"/>
      <c r="Z70" s="6" t="s">
        <v>29</v>
      </c>
      <c r="AA70" s="391">
        <v>144.37202238791943</v>
      </c>
      <c r="AB70" s="40">
        <v>-4.0226326623214419</v>
      </c>
      <c r="AC70" s="391">
        <v>121.36193053230811</v>
      </c>
      <c r="AD70" s="40">
        <v>5.0316006239946347</v>
      </c>
      <c r="AE70" s="391">
        <v>166.7083159637946</v>
      </c>
      <c r="AF70" s="40">
        <v>7.0154253413493848</v>
      </c>
      <c r="AG70" s="9"/>
      <c r="AH70" s="6" t="s">
        <v>29</v>
      </c>
      <c r="AI70" s="391">
        <v>91.902896738947547</v>
      </c>
      <c r="AJ70" s="40">
        <v>-1.9500580880847309</v>
      </c>
      <c r="AK70" s="391">
        <v>208.75469812112865</v>
      </c>
      <c r="AL70" s="40">
        <v>7.9053671303388313</v>
      </c>
      <c r="AM70" s="391">
        <v>79.09428086119766</v>
      </c>
      <c r="AN70" s="40">
        <v>5.3176248546545395</v>
      </c>
      <c r="AO70" s="9"/>
      <c r="AP70" s="6" t="s">
        <v>29</v>
      </c>
      <c r="AQ70" s="391">
        <v>167.47543405518181</v>
      </c>
      <c r="AR70" s="40">
        <v>-9.1817860476157165</v>
      </c>
      <c r="AS70" s="391">
        <v>165.08485678356314</v>
      </c>
      <c r="AT70" s="40">
        <v>9.4793113977405596</v>
      </c>
      <c r="AU70" s="391">
        <v>169.48144993588676</v>
      </c>
      <c r="AV70" s="40">
        <v>11.764539508109223</v>
      </c>
      <c r="AW70" s="9"/>
      <c r="AX70" s="6" t="s">
        <v>29</v>
      </c>
      <c r="AY70" s="391">
        <v>141.48175929915911</v>
      </c>
      <c r="AZ70" s="40">
        <v>-13.225374449733849</v>
      </c>
      <c r="BA70" s="391">
        <v>80.405899420588284</v>
      </c>
      <c r="BB70" s="40">
        <v>-6.5044465366192554</v>
      </c>
      <c r="BC70" s="391">
        <v>147.68786098808508</v>
      </c>
      <c r="BD70" s="40">
        <v>-1.7284738076593413</v>
      </c>
      <c r="BE70" s="9"/>
      <c r="BF70" s="6" t="s">
        <v>29</v>
      </c>
      <c r="BG70" s="391">
        <v>151.0382777709336</v>
      </c>
      <c r="BH70" s="40">
        <v>-0.61592133266339033</v>
      </c>
      <c r="BI70" s="391">
        <v>90.654653063519206</v>
      </c>
      <c r="BJ70" s="40">
        <v>-3.4214695586847483</v>
      </c>
      <c r="BK70" s="391">
        <v>265.80593338448205</v>
      </c>
      <c r="BL70" s="40">
        <v>18.66669154639564</v>
      </c>
      <c r="BM70" s="9"/>
      <c r="BN70" s="6" t="s">
        <v>29</v>
      </c>
      <c r="BO70" s="391">
        <v>140.06205460716771</v>
      </c>
      <c r="BP70" s="40">
        <v>0.75245145159532001</v>
      </c>
      <c r="BQ70" s="391">
        <v>115.95638625169522</v>
      </c>
      <c r="BR70" s="40">
        <v>-4.4539856617168141</v>
      </c>
      <c r="BS70" s="391">
        <v>165.49601002142913</v>
      </c>
      <c r="BT70" s="40">
        <v>8.4017526789459822</v>
      </c>
      <c r="BU70" s="9"/>
      <c r="BV70" s="6" t="s">
        <v>29</v>
      </c>
      <c r="BW70" s="391">
        <v>158.28875171804839</v>
      </c>
      <c r="BX70" s="40">
        <v>22.200394092562163</v>
      </c>
      <c r="BY70" s="391">
        <v>139.29494468595826</v>
      </c>
      <c r="BZ70" s="40">
        <v>11.227415703698469</v>
      </c>
      <c r="CA70" s="391">
        <v>132.43566242013725</v>
      </c>
      <c r="CB70" s="40">
        <v>17.428964723278824</v>
      </c>
      <c r="CC70" s="9"/>
      <c r="CD70" s="6" t="s">
        <v>29</v>
      </c>
      <c r="CE70" s="391">
        <v>106.97309223093465</v>
      </c>
      <c r="CF70" s="40">
        <v>-1.8243124626314113</v>
      </c>
      <c r="CG70" s="391">
        <v>83.499499248848693</v>
      </c>
      <c r="CH70" s="40">
        <v>27.061875827988587</v>
      </c>
      <c r="CI70" s="391">
        <v>113.39524181706111</v>
      </c>
      <c r="CJ70" s="40">
        <v>7.7422737830858352</v>
      </c>
      <c r="CK70" s="9"/>
      <c r="CL70" s="6" t="s">
        <v>29</v>
      </c>
      <c r="CM70" s="391">
        <v>267.77855955404578</v>
      </c>
      <c r="CN70" s="40">
        <v>5.942886974827104</v>
      </c>
      <c r="CO70" s="391">
        <v>80.997942482064971</v>
      </c>
      <c r="CP70" s="40">
        <v>1.6488115204179792</v>
      </c>
      <c r="CQ70" s="391">
        <v>129.57664297894121</v>
      </c>
      <c r="CR70" s="40">
        <v>-1.2943284968533391</v>
      </c>
      <c r="CS70" s="9"/>
      <c r="CT70" s="6" t="s">
        <v>29</v>
      </c>
      <c r="CU70" s="391">
        <v>122.06487687013491</v>
      </c>
      <c r="CV70" s="40">
        <v>18.060995453593392</v>
      </c>
      <c r="CW70" s="391">
        <v>99.202032840140404</v>
      </c>
      <c r="CX70" s="40">
        <v>-10.31980597578368</v>
      </c>
      <c r="CY70" s="391">
        <v>117.70674613483455</v>
      </c>
      <c r="CZ70" s="40">
        <v>6.5113389197385629</v>
      </c>
      <c r="DA70" s="9"/>
      <c r="DB70" s="6" t="s">
        <v>29</v>
      </c>
      <c r="DC70" s="391">
        <v>74.122326350945116</v>
      </c>
      <c r="DD70" s="40">
        <v>16.875245749813672</v>
      </c>
      <c r="DE70" s="391">
        <v>350.14911945136208</v>
      </c>
      <c r="DF70" s="40">
        <v>6.818730979768489</v>
      </c>
      <c r="DG70" s="391">
        <v>92.267836841620237</v>
      </c>
      <c r="DH70" s="40">
        <v>-10.741492340159823</v>
      </c>
      <c r="DI70" s="9"/>
      <c r="DJ70" s="6" t="s">
        <v>29</v>
      </c>
      <c r="DK70" s="391">
        <v>165.79746811231846</v>
      </c>
      <c r="DL70" s="40">
        <v>10.898201774133781</v>
      </c>
      <c r="DM70" s="391">
        <v>44.742680689468564</v>
      </c>
      <c r="DN70" s="40">
        <v>-12.358950596831292</v>
      </c>
      <c r="DO70" s="391">
        <v>126.76680208836247</v>
      </c>
      <c r="DP70" s="40">
        <v>-11.699860110015038</v>
      </c>
      <c r="DQ70" s="9"/>
      <c r="DR70" s="6" t="s">
        <v>29</v>
      </c>
      <c r="DS70" s="391">
        <v>184.64730881332616</v>
      </c>
      <c r="DT70" s="40">
        <v>24.714347926809864</v>
      </c>
      <c r="DU70" s="391">
        <v>135.76245150701456</v>
      </c>
      <c r="DV70" s="40">
        <v>9.2282558401792585</v>
      </c>
      <c r="DW70" s="391">
        <v>150.56159242404303</v>
      </c>
      <c r="DX70" s="40">
        <v>7.0577346253074325</v>
      </c>
      <c r="DY70" s="9"/>
      <c r="DZ70" s="6" t="s">
        <v>29</v>
      </c>
      <c r="EA70" s="391">
        <v>113.36590972742904</v>
      </c>
      <c r="EB70" s="40">
        <v>4.184851029870984</v>
      </c>
      <c r="EC70" s="391">
        <v>130.45030252181849</v>
      </c>
      <c r="ED70" s="40">
        <v>-2.7464176645503215</v>
      </c>
      <c r="EE70" s="391">
        <v>145.05324407718291</v>
      </c>
      <c r="EF70" s="40">
        <v>6.865308894739556</v>
      </c>
      <c r="EG70" s="9"/>
      <c r="EH70" s="6" t="s">
        <v>29</v>
      </c>
      <c r="EI70" s="391">
        <v>151.70904500427571</v>
      </c>
      <c r="EJ70" s="40">
        <v>2.0482382494296303</v>
      </c>
      <c r="EK70" s="391">
        <v>138.45083763294264</v>
      </c>
      <c r="EL70" s="40">
        <v>5.5456816986151836</v>
      </c>
      <c r="EM70" s="391">
        <v>123.56345776058254</v>
      </c>
      <c r="EN70" s="40">
        <v>9.9564345186100809</v>
      </c>
      <c r="EO70" s="9"/>
      <c r="EP70" s="6" t="s">
        <v>29</v>
      </c>
      <c r="EQ70" s="391">
        <v>81.349981265770921</v>
      </c>
      <c r="ER70" s="40">
        <v>-1.1479557287033799</v>
      </c>
      <c r="ES70" s="391">
        <v>152.63514835111673</v>
      </c>
      <c r="ET70" s="40">
        <v>7.4121432641360627</v>
      </c>
      <c r="EU70" s="391">
        <v>42.150100700994962</v>
      </c>
      <c r="EV70" s="40">
        <v>10.351176001602695</v>
      </c>
      <c r="EW70" s="9"/>
      <c r="EX70" s="6" t="s">
        <v>29</v>
      </c>
      <c r="EY70" s="391">
        <v>90.157937729210957</v>
      </c>
      <c r="EZ70" s="40">
        <v>5.6685785727001843</v>
      </c>
      <c r="FA70" s="391">
        <v>91.491756177784467</v>
      </c>
      <c r="FB70" s="40">
        <v>-12.981689550261166</v>
      </c>
      <c r="FC70" s="391">
        <v>270.52884653945029</v>
      </c>
      <c r="FD70" s="40">
        <v>4.8807915973219167</v>
      </c>
      <c r="FE70" s="9"/>
      <c r="FF70" s="6" t="s">
        <v>29</v>
      </c>
      <c r="FG70" s="391">
        <v>108.87195054413455</v>
      </c>
      <c r="FH70" s="40">
        <v>-7.5531336673777503</v>
      </c>
      <c r="FI70" s="391">
        <v>182.01589502044177</v>
      </c>
      <c r="FJ70" s="40">
        <v>7.639558210715208</v>
      </c>
      <c r="FK70" s="391">
        <v>86.590749570881201</v>
      </c>
      <c r="FL70" s="40">
        <v>-13.536012070559224</v>
      </c>
      <c r="FM70" s="9"/>
      <c r="FN70" s="6" t="s">
        <v>29</v>
      </c>
      <c r="FO70" s="391">
        <v>95.693531758351625</v>
      </c>
      <c r="FP70" s="40">
        <v>-5.4833327552114781</v>
      </c>
      <c r="FQ70" s="391">
        <v>244.43904822272756</v>
      </c>
      <c r="FR70" s="40">
        <v>13.512422788440446</v>
      </c>
      <c r="FS70" s="391">
        <v>114.97298818124811</v>
      </c>
      <c r="FT70" s="40">
        <v>6.1956258097927872</v>
      </c>
      <c r="FU70" s="9"/>
      <c r="FV70" s="6" t="s">
        <v>29</v>
      </c>
      <c r="FW70" s="391">
        <v>125.84553923322079</v>
      </c>
      <c r="FX70" s="40">
        <v>-11.890837648813701</v>
      </c>
      <c r="FY70" s="391">
        <v>171.43939821220033</v>
      </c>
      <c r="FZ70" s="40">
        <v>7.2331936364360132</v>
      </c>
      <c r="GA70" s="391">
        <v>119.46228681710721</v>
      </c>
      <c r="GB70" s="40">
        <v>21.259368279784582</v>
      </c>
      <c r="GC70" s="9"/>
      <c r="GD70" s="6" t="s">
        <v>29</v>
      </c>
      <c r="GE70" s="391">
        <v>141.94480889046696</v>
      </c>
      <c r="GF70" s="40">
        <v>3.7770835965145579</v>
      </c>
      <c r="GG70" s="391">
        <v>102.23938655801847</v>
      </c>
      <c r="GH70" s="40">
        <v>-1.0234728949100713</v>
      </c>
      <c r="GI70" s="391">
        <v>63.594445665816011</v>
      </c>
      <c r="GJ70" s="40">
        <v>-15.168586684151592</v>
      </c>
      <c r="GK70" s="9"/>
      <c r="GL70" s="6" t="s">
        <v>29</v>
      </c>
      <c r="GM70" s="391">
        <v>119.10710040770959</v>
      </c>
      <c r="GN70" s="40">
        <v>3.4731456606669724</v>
      </c>
      <c r="GO70" s="391">
        <v>120.17992419904128</v>
      </c>
      <c r="GP70" s="40">
        <v>-2.3858136274992177</v>
      </c>
      <c r="GQ70" s="391">
        <v>92.173908687982177</v>
      </c>
      <c r="GR70" s="40">
        <v>20.677729611629971</v>
      </c>
      <c r="GS70" s="9"/>
      <c r="GT70" s="6" t="s">
        <v>29</v>
      </c>
      <c r="GU70" s="391">
        <v>81.222915644108411</v>
      </c>
      <c r="GV70" s="40">
        <v>13.742886000683711</v>
      </c>
      <c r="GW70" s="391">
        <v>93.562037523519848</v>
      </c>
      <c r="GX70" s="40">
        <v>-1.0103005356856443</v>
      </c>
      <c r="GY70" s="391">
        <v>139.61634550950825</v>
      </c>
      <c r="GZ70" s="40">
        <v>38.088850028793956</v>
      </c>
      <c r="HA70" s="9"/>
      <c r="HB70" s="6" t="s">
        <v>29</v>
      </c>
      <c r="HC70" s="391">
        <v>127.00624250324404</v>
      </c>
      <c r="HD70" s="40">
        <v>15.205303374774701</v>
      </c>
      <c r="HE70" s="391">
        <v>147.24833807687602</v>
      </c>
      <c r="HF70" s="40">
        <v>-3.8308420769415079</v>
      </c>
      <c r="HG70" s="391">
        <v>81.739163984733679</v>
      </c>
      <c r="HH70" s="40">
        <v>-3.0911361990831807</v>
      </c>
      <c r="HI70" s="9"/>
      <c r="HJ70" s="6" t="s">
        <v>29</v>
      </c>
      <c r="HK70" s="391">
        <v>87.925893630881021</v>
      </c>
      <c r="HL70" s="40">
        <v>6.9370154591607047</v>
      </c>
      <c r="HM70" s="391">
        <v>77.898095077049447</v>
      </c>
      <c r="HN70" s="40">
        <v>-23.229396465053057</v>
      </c>
      <c r="HO70" s="391">
        <v>76.428064446354384</v>
      </c>
      <c r="HP70" s="40">
        <v>2.1358756928713518</v>
      </c>
      <c r="HQ70" s="9"/>
      <c r="HR70" s="6" t="s">
        <v>29</v>
      </c>
      <c r="HS70" s="391">
        <v>111.27681238024439</v>
      </c>
      <c r="HT70" s="40">
        <v>3.0437771090125096</v>
      </c>
      <c r="HU70" s="391">
        <v>177.43317010125222</v>
      </c>
      <c r="HV70" s="40">
        <v>11.526007043232937</v>
      </c>
      <c r="HW70" s="391">
        <v>50.542494211166549</v>
      </c>
      <c r="HX70" s="40">
        <v>-23.427153773489891</v>
      </c>
      <c r="HY70" s="9"/>
      <c r="HZ70" s="6" t="s">
        <v>29</v>
      </c>
      <c r="IA70" s="391">
        <v>83.983763548269579</v>
      </c>
      <c r="IB70" s="40">
        <v>5.2425935575040512</v>
      </c>
      <c r="IC70" s="391">
        <v>113.47999520487834</v>
      </c>
      <c r="ID70" s="40">
        <v>20.894846545084206</v>
      </c>
      <c r="IE70" s="391">
        <v>100.40687446486599</v>
      </c>
      <c r="IF70" s="40">
        <v>3.7327511117425587</v>
      </c>
      <c r="IG70" s="9"/>
      <c r="IH70" s="6" t="s">
        <v>29</v>
      </c>
      <c r="II70" s="391">
        <v>125.61619139406578</v>
      </c>
      <c r="IJ70" s="40">
        <v>11.214390258813452</v>
      </c>
      <c r="IK70" s="391">
        <v>175.0407021287441</v>
      </c>
      <c r="IL70" s="40">
        <v>15.046292531778732</v>
      </c>
      <c r="IM70" s="391">
        <v>138.3334540934585</v>
      </c>
      <c r="IN70" s="40">
        <v>27.373999028510696</v>
      </c>
      <c r="IO70" s="391">
        <v>173.05743966108511</v>
      </c>
      <c r="IP70" s="40">
        <v>33.335935713659296</v>
      </c>
      <c r="IQ70" s="9"/>
      <c r="IR70" s="6" t="s">
        <v>29</v>
      </c>
      <c r="IS70" s="391">
        <v>71.327540472604042</v>
      </c>
      <c r="IT70" s="40">
        <v>2.7975731133667523</v>
      </c>
      <c r="IU70" s="391">
        <v>98.794015329008531</v>
      </c>
      <c r="IV70" s="40">
        <v>7.4686871154894874</v>
      </c>
      <c r="IW70" s="391">
        <v>105.60977896217061</v>
      </c>
      <c r="IX70" s="40">
        <v>15.363036501321474</v>
      </c>
      <c r="IY70" s="9"/>
      <c r="IZ70" s="6" t="s">
        <v>29</v>
      </c>
      <c r="JA70" s="391">
        <v>150.40190351392781</v>
      </c>
      <c r="JB70" s="40">
        <v>7.2204755356440842</v>
      </c>
      <c r="JC70" s="391">
        <v>169.36232264729156</v>
      </c>
      <c r="JD70" s="40">
        <v>3.8210116081778551</v>
      </c>
      <c r="JE70" s="391">
        <v>139.90086225824641</v>
      </c>
      <c r="JF70" s="40">
        <v>-26.724997689167537</v>
      </c>
      <c r="JG70" s="9"/>
      <c r="JH70" s="6" t="s">
        <v>29</v>
      </c>
      <c r="JI70" s="391">
        <v>169.03617539213735</v>
      </c>
      <c r="JJ70" s="40">
        <v>18.777340210121338</v>
      </c>
      <c r="JK70" s="391">
        <v>241.75525832471445</v>
      </c>
      <c r="JL70" s="40">
        <v>3.208104732903891</v>
      </c>
      <c r="JM70" s="391">
        <v>119.67538319731153</v>
      </c>
      <c r="JN70" s="40">
        <v>1.9162588445494038</v>
      </c>
      <c r="JO70" s="9"/>
      <c r="JP70" s="6" t="s">
        <v>29</v>
      </c>
      <c r="JQ70" s="391">
        <v>113.74383852005968</v>
      </c>
      <c r="JR70" s="40">
        <v>-11.281141399392823</v>
      </c>
      <c r="JS70" s="391">
        <v>134.24279209133121</v>
      </c>
      <c r="JT70" s="40">
        <v>0.70879795268565715</v>
      </c>
      <c r="JU70" s="391">
        <v>146.24714719585026</v>
      </c>
      <c r="JV70" s="40">
        <v>24.48060887958934</v>
      </c>
      <c r="JW70" s="9"/>
      <c r="JX70" s="6" t="s">
        <v>29</v>
      </c>
      <c r="JY70" s="391">
        <v>112.85954122858526</v>
      </c>
      <c r="JZ70" s="40">
        <v>1.9311726445178721</v>
      </c>
      <c r="KA70" s="391">
        <v>219.96766399055011</v>
      </c>
      <c r="KB70" s="40">
        <v>26.967287650455944</v>
      </c>
      <c r="KC70" s="391">
        <v>140.94791668141522</v>
      </c>
      <c r="KD70" s="40">
        <v>-19.334617481233735</v>
      </c>
      <c r="KE70" s="9"/>
      <c r="KF70" s="6" t="s">
        <v>29</v>
      </c>
      <c r="KG70" s="391">
        <v>79.510148861253882</v>
      </c>
      <c r="KH70" s="40">
        <v>11.927618077364727</v>
      </c>
      <c r="KI70" s="391">
        <v>165.31688645981205</v>
      </c>
      <c r="KJ70" s="40">
        <v>14.096964228835262</v>
      </c>
      <c r="KK70" s="391">
        <v>118.88217962107204</v>
      </c>
      <c r="KL70" s="40">
        <v>4.3324999830360866E-3</v>
      </c>
      <c r="KM70" s="9"/>
      <c r="KN70" s="6" t="s">
        <v>29</v>
      </c>
      <c r="KO70" s="391">
        <v>26.976000450658415</v>
      </c>
      <c r="KP70" s="40">
        <v>-28.02159674457684</v>
      </c>
      <c r="KQ70" s="391">
        <v>162.5834863254191</v>
      </c>
      <c r="KR70" s="40">
        <v>10.314560005864521</v>
      </c>
      <c r="KS70" s="391">
        <v>109.20389096762362</v>
      </c>
      <c r="KT70" s="40">
        <v>-0.47702196187954371</v>
      </c>
      <c r="KU70" s="9"/>
      <c r="KV70" s="6" t="s">
        <v>29</v>
      </c>
      <c r="KW70" s="391">
        <v>134.66028776216385</v>
      </c>
      <c r="KX70" s="40">
        <v>2.0314988449655402</v>
      </c>
      <c r="KY70" s="391">
        <v>136.50254424182856</v>
      </c>
      <c r="KZ70" s="40">
        <v>-9.3869556776676149</v>
      </c>
      <c r="LA70" s="391">
        <v>137.30024411984851</v>
      </c>
      <c r="LB70" s="40">
        <v>4.3815020314716122</v>
      </c>
      <c r="LC70" s="9"/>
      <c r="LD70" s="6" t="s">
        <v>29</v>
      </c>
      <c r="LE70" s="391">
        <v>155.01631916832721</v>
      </c>
      <c r="LF70" s="40">
        <v>0.99953725616930456</v>
      </c>
      <c r="LG70" s="391">
        <v>108.09898289687295</v>
      </c>
      <c r="LH70" s="40">
        <v>-11.216358346841432</v>
      </c>
      <c r="LI70" s="391">
        <v>45.646209974734795</v>
      </c>
      <c r="LJ70" s="40">
        <v>-10.359206847058758</v>
      </c>
      <c r="LK70" s="9"/>
      <c r="LL70" s="6" t="s">
        <v>29</v>
      </c>
      <c r="LM70" s="391">
        <v>139.28381304395938</v>
      </c>
      <c r="LN70" s="40">
        <v>-27.673899889632054</v>
      </c>
      <c r="LO70" s="391">
        <v>75.880779429915876</v>
      </c>
      <c r="LP70" s="40">
        <v>3.087090341780069</v>
      </c>
      <c r="LQ70" s="391">
        <v>241.57798102567676</v>
      </c>
      <c r="LR70" s="40">
        <v>14.836722957113494</v>
      </c>
      <c r="LS70" s="9"/>
      <c r="LT70" s="6" t="s">
        <v>29</v>
      </c>
      <c r="LU70" s="391">
        <v>95.624075641274246</v>
      </c>
      <c r="LV70" s="40">
        <v>-16.420372842939457</v>
      </c>
      <c r="LW70" s="391">
        <v>148.21827874369615</v>
      </c>
      <c r="LX70" s="40">
        <v>11.754682086571307</v>
      </c>
      <c r="LY70" s="391">
        <v>167.52743954763898</v>
      </c>
      <c r="LZ70" s="40">
        <v>13.432107761764598</v>
      </c>
      <c r="MA70" s="9"/>
      <c r="MB70" s="6" t="s">
        <v>29</v>
      </c>
      <c r="MC70" s="391">
        <v>167.21666457692433</v>
      </c>
      <c r="MD70" s="40">
        <v>-0.35734481708276178</v>
      </c>
      <c r="ME70" s="391">
        <v>108.56457801055763</v>
      </c>
      <c r="MF70" s="40">
        <v>9.2761534631690381</v>
      </c>
      <c r="MG70" s="391">
        <v>65.035369213246256</v>
      </c>
      <c r="MH70" s="40">
        <v>-12.790583891124967</v>
      </c>
      <c r="MI70" s="9"/>
      <c r="MJ70" s="6" t="s">
        <v>29</v>
      </c>
      <c r="MK70" s="391">
        <v>109.16128745727245</v>
      </c>
      <c r="ML70" s="40">
        <v>9.0844312084429788</v>
      </c>
      <c r="MM70" s="391">
        <v>115.07926850762199</v>
      </c>
      <c r="MN70" s="40">
        <v>6.0944922024617938</v>
      </c>
      <c r="MO70" s="391">
        <v>209.25529997538101</v>
      </c>
      <c r="MP70" s="40">
        <v>9.442046933194618</v>
      </c>
    </row>
    <row r="71" spans="1:354">
      <c r="A71" s="9"/>
      <c r="B71" s="6" t="s">
        <v>30</v>
      </c>
      <c r="C71" s="391">
        <v>86.508834460755281</v>
      </c>
      <c r="D71" s="40">
        <v>-3.4663819623684446</v>
      </c>
      <c r="E71" s="391">
        <v>72.485089797394565</v>
      </c>
      <c r="F71" s="40">
        <v>-5.9450055220718951</v>
      </c>
      <c r="G71" s="391">
        <v>99.7691549982559</v>
      </c>
      <c r="H71" s="40">
        <v>-1.6865288808690053</v>
      </c>
      <c r="I71" s="9"/>
      <c r="J71" s="6" t="s">
        <v>30</v>
      </c>
      <c r="K71" s="391">
        <v>111.3597208588226</v>
      </c>
      <c r="L71" s="40">
        <v>7.0248447882589318</v>
      </c>
      <c r="M71" s="391">
        <v>132.42306956927663</v>
      </c>
      <c r="N71" s="40">
        <v>31.926541916974116</v>
      </c>
      <c r="O71" s="391">
        <v>106.67712486148234</v>
      </c>
      <c r="P71" s="40">
        <v>8.7835954541188812</v>
      </c>
      <c r="Q71" s="9"/>
      <c r="R71" s="6" t="s">
        <v>30</v>
      </c>
      <c r="S71" s="391">
        <v>72.269280223148016</v>
      </c>
      <c r="T71" s="40">
        <v>-11.295632924149459</v>
      </c>
      <c r="U71" s="391">
        <v>195.42758162561856</v>
      </c>
      <c r="V71" s="40">
        <v>4.217971781660637</v>
      </c>
      <c r="W71" s="391">
        <v>143.02613657218254</v>
      </c>
      <c r="X71" s="40">
        <v>-1.3417626355207091</v>
      </c>
      <c r="Y71" s="9"/>
      <c r="Z71" s="6" t="s">
        <v>30</v>
      </c>
      <c r="AA71" s="391">
        <v>183.65697533491496</v>
      </c>
      <c r="AB71" s="40">
        <v>-6.1489737296836182</v>
      </c>
      <c r="AC71" s="391">
        <v>130.94788344474301</v>
      </c>
      <c r="AD71" s="40">
        <v>2.2268839998571366</v>
      </c>
      <c r="AE71" s="391">
        <v>171.77235219586123</v>
      </c>
      <c r="AF71" s="40">
        <v>-11.507551492464302</v>
      </c>
      <c r="AG71" s="9"/>
      <c r="AH71" s="6" t="s">
        <v>30</v>
      </c>
      <c r="AI71" s="391">
        <v>113.72469305885573</v>
      </c>
      <c r="AJ71" s="40">
        <v>7.7250816566356519</v>
      </c>
      <c r="AK71" s="391">
        <v>267.94376002893893</v>
      </c>
      <c r="AL71" s="40">
        <v>18.94264672156541</v>
      </c>
      <c r="AM71" s="391">
        <v>83.337868806222275</v>
      </c>
      <c r="AN71" s="40">
        <v>8.6091461696454274</v>
      </c>
      <c r="AO71" s="9"/>
      <c r="AP71" s="6" t="s">
        <v>30</v>
      </c>
      <c r="AQ71" s="391">
        <v>179.10703266955784</v>
      </c>
      <c r="AR71" s="40">
        <v>-3.4996350315671947</v>
      </c>
      <c r="AS71" s="391">
        <v>178.03743528283914</v>
      </c>
      <c r="AT71" s="40">
        <v>13.646656349409625</v>
      </c>
      <c r="AU71" s="391">
        <v>230.15640904641972</v>
      </c>
      <c r="AV71" s="40">
        <v>28.195868995645213</v>
      </c>
      <c r="AW71" s="9"/>
      <c r="AX71" s="6" t="s">
        <v>30</v>
      </c>
      <c r="AY71" s="391">
        <v>130.17063850205298</v>
      </c>
      <c r="AZ71" s="40">
        <v>-17.419715594556379</v>
      </c>
      <c r="BA71" s="391">
        <v>91.770013767855687</v>
      </c>
      <c r="BB71" s="40">
        <v>-7.1739939546662725</v>
      </c>
      <c r="BC71" s="391">
        <v>144.27105570364668</v>
      </c>
      <c r="BD71" s="40">
        <v>2.9874594842895732</v>
      </c>
      <c r="BE71" s="9"/>
      <c r="BF71" s="6" t="s">
        <v>30</v>
      </c>
      <c r="BG71" s="391">
        <v>137.96374979712155</v>
      </c>
      <c r="BH71" s="40">
        <v>-3.5881097799338306</v>
      </c>
      <c r="BI71" s="391">
        <v>109.12771008942066</v>
      </c>
      <c r="BJ71" s="40">
        <v>-1.5766551829662916</v>
      </c>
      <c r="BK71" s="391">
        <v>257.24722269406715</v>
      </c>
      <c r="BL71" s="40">
        <v>9.4367617803457335</v>
      </c>
      <c r="BM71" s="9"/>
      <c r="BN71" s="6" t="s">
        <v>30</v>
      </c>
      <c r="BO71" s="391">
        <v>131.77125214102477</v>
      </c>
      <c r="BP71" s="40">
        <v>-2.9165520734417072</v>
      </c>
      <c r="BQ71" s="391">
        <v>106.65404170221433</v>
      </c>
      <c r="BR71" s="40">
        <v>0.47283227541483086</v>
      </c>
      <c r="BS71" s="391">
        <v>169.33091030128958</v>
      </c>
      <c r="BT71" s="40">
        <v>8.3525296461989456</v>
      </c>
      <c r="BU71" s="9"/>
      <c r="BV71" s="6" t="s">
        <v>30</v>
      </c>
      <c r="BW71" s="391">
        <v>164.05628695410562</v>
      </c>
      <c r="BX71" s="40">
        <v>15.194347028755729</v>
      </c>
      <c r="BY71" s="391">
        <v>94.466340514699212</v>
      </c>
      <c r="BZ71" s="40">
        <v>16.182676268313429</v>
      </c>
      <c r="CA71" s="391">
        <v>138.25441229820083</v>
      </c>
      <c r="CB71" s="40">
        <v>4.3874059449968712</v>
      </c>
      <c r="CC71" s="9"/>
      <c r="CD71" s="6" t="s">
        <v>30</v>
      </c>
      <c r="CE71" s="391">
        <v>107.33431114551398</v>
      </c>
      <c r="CF71" s="40">
        <v>-0.37846374110456793</v>
      </c>
      <c r="CG71" s="391">
        <v>74.862050447160399</v>
      </c>
      <c r="CH71" s="40">
        <v>8.6614043965448957</v>
      </c>
      <c r="CI71" s="391">
        <v>123.27990654078944</v>
      </c>
      <c r="CJ71" s="40">
        <v>4.1525679491464018</v>
      </c>
      <c r="CK71" s="9"/>
      <c r="CL71" s="6" t="s">
        <v>30</v>
      </c>
      <c r="CM71" s="391">
        <v>245.89247365249253</v>
      </c>
      <c r="CN71" s="40">
        <v>13.977631960293465</v>
      </c>
      <c r="CO71" s="391">
        <v>88.069322163009289</v>
      </c>
      <c r="CP71" s="40">
        <v>14.880833494656926</v>
      </c>
      <c r="CQ71" s="391">
        <v>107.82800909337352</v>
      </c>
      <c r="CR71" s="40">
        <v>-2.4290417837979419</v>
      </c>
      <c r="CS71" s="9"/>
      <c r="CT71" s="6" t="s">
        <v>30</v>
      </c>
      <c r="CU71" s="391">
        <v>154.55226915186051</v>
      </c>
      <c r="CV71" s="40">
        <v>16.629649103707948</v>
      </c>
      <c r="CW71" s="391">
        <v>70.240115101112508</v>
      </c>
      <c r="CX71" s="40">
        <v>-10.804750668591879</v>
      </c>
      <c r="CY71" s="391">
        <v>155.47534571979236</v>
      </c>
      <c r="CZ71" s="40">
        <v>9.9235397848027134</v>
      </c>
      <c r="DA71" s="9"/>
      <c r="DB71" s="6" t="s">
        <v>30</v>
      </c>
      <c r="DC71" s="391">
        <v>77.557933413520928</v>
      </c>
      <c r="DD71" s="40">
        <v>7.0540033773021804</v>
      </c>
      <c r="DE71" s="391">
        <v>344.94836821814806</v>
      </c>
      <c r="DF71" s="40">
        <v>14.439438557568309</v>
      </c>
      <c r="DG71" s="391">
        <v>99.959757751493683</v>
      </c>
      <c r="DH71" s="40">
        <v>-4.0402202567361343</v>
      </c>
      <c r="DI71" s="9"/>
      <c r="DJ71" s="6" t="s">
        <v>30</v>
      </c>
      <c r="DK71" s="391">
        <v>195.21154190003472</v>
      </c>
      <c r="DL71" s="40">
        <v>3.5827372974781326</v>
      </c>
      <c r="DM71" s="391">
        <v>58.243246831417785</v>
      </c>
      <c r="DN71" s="40">
        <v>10.230899974329716</v>
      </c>
      <c r="DO71" s="391">
        <v>129.3751181507761</v>
      </c>
      <c r="DP71" s="40">
        <v>5.1419336905503172</v>
      </c>
      <c r="DQ71" s="9"/>
      <c r="DR71" s="6" t="s">
        <v>30</v>
      </c>
      <c r="DS71" s="391">
        <v>237.42785701482694</v>
      </c>
      <c r="DT71" s="40">
        <v>18.204882609590271</v>
      </c>
      <c r="DU71" s="391">
        <v>150.72793161099358</v>
      </c>
      <c r="DV71" s="40">
        <v>14.030672095776509</v>
      </c>
      <c r="DW71" s="391">
        <v>118.34713899348678</v>
      </c>
      <c r="DX71" s="40">
        <v>-0.84412584256932632</v>
      </c>
      <c r="DY71" s="9"/>
      <c r="DZ71" s="6" t="s">
        <v>30</v>
      </c>
      <c r="EA71" s="391">
        <v>120.80093846103136</v>
      </c>
      <c r="EB71" s="40">
        <v>2.4220516983866105</v>
      </c>
      <c r="EC71" s="391">
        <v>112.70711083702055</v>
      </c>
      <c r="ED71" s="40">
        <v>-13.648539610070628</v>
      </c>
      <c r="EE71" s="391">
        <v>152.55331125963542</v>
      </c>
      <c r="EF71" s="40">
        <v>15.393316222159982</v>
      </c>
      <c r="EG71" s="9"/>
      <c r="EH71" s="6" t="s">
        <v>30</v>
      </c>
      <c r="EI71" s="391">
        <v>148.06189055861742</v>
      </c>
      <c r="EJ71" s="40">
        <v>0.55990156806642233</v>
      </c>
      <c r="EK71" s="391">
        <v>165.69142828512261</v>
      </c>
      <c r="EL71" s="40">
        <v>1.6277175699759283</v>
      </c>
      <c r="EM71" s="391">
        <v>160.73620152035593</v>
      </c>
      <c r="EN71" s="40">
        <v>13.157886384194924</v>
      </c>
      <c r="EO71" s="9"/>
      <c r="EP71" s="6" t="s">
        <v>30</v>
      </c>
      <c r="EQ71" s="391">
        <v>48.866842167776213</v>
      </c>
      <c r="ER71" s="40">
        <v>-20.588061538257477</v>
      </c>
      <c r="ES71" s="391">
        <v>168.96000048272984</v>
      </c>
      <c r="ET71" s="40">
        <v>-4.2542764334151855</v>
      </c>
      <c r="EU71" s="391">
        <v>52.677425191696898</v>
      </c>
      <c r="EV71" s="40">
        <v>13.458306207143011</v>
      </c>
      <c r="EW71" s="9"/>
      <c r="EX71" s="6" t="s">
        <v>30</v>
      </c>
      <c r="EY71" s="391">
        <v>107.15538375003558</v>
      </c>
      <c r="EZ71" s="40">
        <v>1.9002568816692218</v>
      </c>
      <c r="FA71" s="391">
        <v>102.01039716992727</v>
      </c>
      <c r="FB71" s="40">
        <v>-1.8436768140335289</v>
      </c>
      <c r="FC71" s="391">
        <v>284.44062834050305</v>
      </c>
      <c r="FD71" s="40">
        <v>7.5504379961851811</v>
      </c>
      <c r="FE71" s="9"/>
      <c r="FF71" s="6" t="s">
        <v>30</v>
      </c>
      <c r="FG71" s="391">
        <v>117.23491685213151</v>
      </c>
      <c r="FH71" s="40">
        <v>-5.2609383507679581</v>
      </c>
      <c r="FI71" s="391">
        <v>197.54187818451214</v>
      </c>
      <c r="FJ71" s="40">
        <v>6.8175067756901342</v>
      </c>
      <c r="FK71" s="391">
        <v>74.28478375661031</v>
      </c>
      <c r="FL71" s="40">
        <v>-22.007397749413869</v>
      </c>
      <c r="FM71" s="9"/>
      <c r="FN71" s="6" t="s">
        <v>30</v>
      </c>
      <c r="FO71" s="391">
        <v>112.10592415602343</v>
      </c>
      <c r="FP71" s="40">
        <v>4.1572989608872604</v>
      </c>
      <c r="FQ71" s="391">
        <v>254.62352142759642</v>
      </c>
      <c r="FR71" s="40">
        <v>21.054190635288307</v>
      </c>
      <c r="FS71" s="391">
        <v>155.5775103007189</v>
      </c>
      <c r="FT71" s="40">
        <v>-4.2544018054906303</v>
      </c>
      <c r="FU71" s="9"/>
      <c r="FV71" s="6" t="s">
        <v>30</v>
      </c>
      <c r="FW71" s="391">
        <v>133.03084365432736</v>
      </c>
      <c r="FX71" s="40">
        <v>-11.355272416186992</v>
      </c>
      <c r="FY71" s="391">
        <v>178.77205843058496</v>
      </c>
      <c r="FZ71" s="40">
        <v>15.193112036658391</v>
      </c>
      <c r="GA71" s="391">
        <v>108.64463511003548</v>
      </c>
      <c r="GB71" s="40">
        <v>10.477097298715577</v>
      </c>
      <c r="GC71" s="9"/>
      <c r="GD71" s="6" t="s">
        <v>30</v>
      </c>
      <c r="GE71" s="391">
        <v>173.89128835111254</v>
      </c>
      <c r="GF71" s="40">
        <v>-3.8600284120889228E-2</v>
      </c>
      <c r="GG71" s="391">
        <v>115.6525373096916</v>
      </c>
      <c r="GH71" s="40">
        <v>7.0631806055562407</v>
      </c>
      <c r="GI71" s="391">
        <v>67.96568821124734</v>
      </c>
      <c r="GJ71" s="40">
        <v>-12.710777627847861</v>
      </c>
      <c r="GK71" s="9"/>
      <c r="GL71" s="6" t="s">
        <v>30</v>
      </c>
      <c r="GM71" s="391">
        <v>155.27696673854689</v>
      </c>
      <c r="GN71" s="40">
        <v>8.7123550716771803</v>
      </c>
      <c r="GO71" s="391">
        <v>123.51788309011481</v>
      </c>
      <c r="GP71" s="40">
        <v>-11.680240104286767</v>
      </c>
      <c r="GQ71" s="391">
        <v>137.28571488024349</v>
      </c>
      <c r="GR71" s="40">
        <v>27.947348560087278</v>
      </c>
      <c r="GS71" s="9"/>
      <c r="GT71" s="6" t="s">
        <v>30</v>
      </c>
      <c r="GU71" s="391">
        <v>75.042420696965891</v>
      </c>
      <c r="GV71" s="40">
        <v>6.4727420305300996</v>
      </c>
      <c r="GW71" s="391">
        <v>101.53577358711142</v>
      </c>
      <c r="GX71" s="40">
        <v>6.6636624932911985</v>
      </c>
      <c r="GY71" s="391">
        <v>125.48852035991604</v>
      </c>
      <c r="GZ71" s="40">
        <v>38.017922794920366</v>
      </c>
      <c r="HA71" s="9"/>
      <c r="HB71" s="6" t="s">
        <v>30</v>
      </c>
      <c r="HC71" s="391">
        <v>148.5079074973867</v>
      </c>
      <c r="HD71" s="40">
        <v>21.328818271550659</v>
      </c>
      <c r="HE71" s="391">
        <v>214.96019214765829</v>
      </c>
      <c r="HF71" s="40">
        <v>3.0359821786656767</v>
      </c>
      <c r="HG71" s="391">
        <v>88.003119011282635</v>
      </c>
      <c r="HH71" s="40">
        <v>-13.004021079380507</v>
      </c>
      <c r="HI71" s="9"/>
      <c r="HJ71" s="6" t="s">
        <v>30</v>
      </c>
      <c r="HK71" s="391">
        <v>76.164311921890473</v>
      </c>
      <c r="HL71" s="40">
        <v>-7.7709134716599522</v>
      </c>
      <c r="HM71" s="391">
        <v>66.779281280150272</v>
      </c>
      <c r="HN71" s="40">
        <v>-13.563604386107613</v>
      </c>
      <c r="HO71" s="391">
        <v>83.684711747993106</v>
      </c>
      <c r="HP71" s="40">
        <v>2.6937052111685205</v>
      </c>
      <c r="HQ71" s="9"/>
      <c r="HR71" s="6" t="s">
        <v>30</v>
      </c>
      <c r="HS71" s="391">
        <v>123.21869230367851</v>
      </c>
      <c r="HT71" s="40">
        <v>8.043504670220571</v>
      </c>
      <c r="HU71" s="391">
        <v>161.14244722754049</v>
      </c>
      <c r="HV71" s="40">
        <v>14.387285635033422</v>
      </c>
      <c r="HW71" s="391">
        <v>59.201882566157941</v>
      </c>
      <c r="HX71" s="40">
        <v>-14.138824496395813</v>
      </c>
      <c r="HY71" s="9"/>
      <c r="HZ71" s="6" t="s">
        <v>30</v>
      </c>
      <c r="IA71" s="391">
        <v>96.520527251458205</v>
      </c>
      <c r="IB71" s="40">
        <v>-0.2954588264852589</v>
      </c>
      <c r="IC71" s="391">
        <v>136.2727044755153</v>
      </c>
      <c r="ID71" s="40">
        <v>47.011471409835451</v>
      </c>
      <c r="IE71" s="391">
        <v>101.08136570696468</v>
      </c>
      <c r="IF71" s="40">
        <v>1.4841306020875891</v>
      </c>
      <c r="IG71" s="9"/>
      <c r="IH71" s="6" t="s">
        <v>30</v>
      </c>
      <c r="II71" s="391">
        <v>135.39439394055853</v>
      </c>
      <c r="IJ71" s="40">
        <v>9.5189152021034573</v>
      </c>
      <c r="IK71" s="391">
        <v>126.50758570417615</v>
      </c>
      <c r="IL71" s="40">
        <v>0.99194827573644773</v>
      </c>
      <c r="IM71" s="391">
        <v>153.28079126924277</v>
      </c>
      <c r="IN71" s="40">
        <v>18.775282648587137</v>
      </c>
      <c r="IO71" s="391">
        <v>193.935391072344</v>
      </c>
      <c r="IP71" s="40">
        <v>33.146035330498592</v>
      </c>
      <c r="IQ71" s="9"/>
      <c r="IR71" s="6" t="s">
        <v>30</v>
      </c>
      <c r="IS71" s="391">
        <v>83.264846850618483</v>
      </c>
      <c r="IT71" s="40">
        <v>-3.9447439853774426</v>
      </c>
      <c r="IU71" s="391">
        <v>107.18758476017399</v>
      </c>
      <c r="IV71" s="40">
        <v>4.6170174963708064</v>
      </c>
      <c r="IW71" s="391">
        <v>108.75547518962877</v>
      </c>
      <c r="IX71" s="40">
        <v>4.4498880086196237</v>
      </c>
      <c r="IY71" s="9"/>
      <c r="IZ71" s="6" t="s">
        <v>30</v>
      </c>
      <c r="JA71" s="391">
        <v>177.84566001705934</v>
      </c>
      <c r="JB71" s="40">
        <v>18.579631363643443</v>
      </c>
      <c r="JC71" s="391">
        <v>177.47421048079528</v>
      </c>
      <c r="JD71" s="40">
        <v>5.3460469021944874</v>
      </c>
      <c r="JE71" s="391">
        <v>161.83991680454696</v>
      </c>
      <c r="JF71" s="40">
        <v>-16.417336885506458</v>
      </c>
      <c r="JG71" s="9"/>
      <c r="JH71" s="6" t="s">
        <v>30</v>
      </c>
      <c r="JI71" s="391">
        <v>149.70002125336492</v>
      </c>
      <c r="JJ71" s="40">
        <v>8.6986540224283573</v>
      </c>
      <c r="JK71" s="391">
        <v>236.04572008959599</v>
      </c>
      <c r="JL71" s="40">
        <v>2.2979429683211521</v>
      </c>
      <c r="JM71" s="391">
        <v>126.16656125181777</v>
      </c>
      <c r="JN71" s="40">
        <v>9.7114506967828049</v>
      </c>
      <c r="JO71" s="9"/>
      <c r="JP71" s="6" t="s">
        <v>30</v>
      </c>
      <c r="JQ71" s="391">
        <v>95.33455841823131</v>
      </c>
      <c r="JR71" s="40">
        <v>-21.361663454100793</v>
      </c>
      <c r="JS71" s="391">
        <v>135.37878604623629</v>
      </c>
      <c r="JT71" s="40">
        <v>-2.357108724488441</v>
      </c>
      <c r="JU71" s="391">
        <v>213.5958736724497</v>
      </c>
      <c r="JV71" s="40">
        <v>24.924562894965831</v>
      </c>
      <c r="JW71" s="9"/>
      <c r="JX71" s="6" t="s">
        <v>30</v>
      </c>
      <c r="JY71" s="391">
        <v>113.47011977123532</v>
      </c>
      <c r="JZ71" s="40">
        <v>-7.6560158471835962</v>
      </c>
      <c r="KA71" s="391">
        <v>269.07445471817402</v>
      </c>
      <c r="KB71" s="40">
        <v>28.141658196102497</v>
      </c>
      <c r="KC71" s="391">
        <v>177.62965457311839</v>
      </c>
      <c r="KD71" s="40">
        <v>-15.704590916066408</v>
      </c>
      <c r="KE71" s="9"/>
      <c r="KF71" s="6" t="s">
        <v>30</v>
      </c>
      <c r="KG71" s="391">
        <v>83.500142673480312</v>
      </c>
      <c r="KH71" s="40">
        <v>-1.6741982581837078</v>
      </c>
      <c r="KI71" s="391">
        <v>198.24479434895454</v>
      </c>
      <c r="KJ71" s="40">
        <v>18.61711106976702</v>
      </c>
      <c r="KK71" s="391">
        <v>127.48183536335615</v>
      </c>
      <c r="KL71" s="40">
        <v>8.9286053309483009</v>
      </c>
      <c r="KM71" s="9"/>
      <c r="KN71" s="6" t="s">
        <v>30</v>
      </c>
      <c r="KO71" s="391">
        <v>36.228752108325025</v>
      </c>
      <c r="KP71" s="40">
        <v>-6.4155257835448083</v>
      </c>
      <c r="KQ71" s="391">
        <v>143.31784717192815</v>
      </c>
      <c r="KR71" s="40">
        <v>10.078087925812866</v>
      </c>
      <c r="KS71" s="391">
        <v>88.45290682513091</v>
      </c>
      <c r="KT71" s="40">
        <v>2.5826181287390142</v>
      </c>
      <c r="KU71" s="9"/>
      <c r="KV71" s="6" t="s">
        <v>30</v>
      </c>
      <c r="KW71" s="391">
        <v>138.21233830603092</v>
      </c>
      <c r="KX71" s="40">
        <v>1.4445909822488545</v>
      </c>
      <c r="KY71" s="391">
        <v>134.35054216305227</v>
      </c>
      <c r="KZ71" s="40">
        <v>-13.747841709357317</v>
      </c>
      <c r="LA71" s="391">
        <v>152.31466977621923</v>
      </c>
      <c r="LB71" s="40">
        <v>9.8865309201383127</v>
      </c>
      <c r="LC71" s="9"/>
      <c r="LD71" s="6" t="s">
        <v>30</v>
      </c>
      <c r="LE71" s="391">
        <v>153.85610700588393</v>
      </c>
      <c r="LF71" s="40">
        <v>3.2780553068506748</v>
      </c>
      <c r="LG71" s="391">
        <v>94.164458350566065</v>
      </c>
      <c r="LH71" s="40">
        <v>-9.7353341133144369</v>
      </c>
      <c r="LI71" s="391">
        <v>50.803600853036407</v>
      </c>
      <c r="LJ71" s="40">
        <v>-0.18421802350107441</v>
      </c>
      <c r="LK71" s="9"/>
      <c r="LL71" s="6" t="s">
        <v>30</v>
      </c>
      <c r="LM71" s="391">
        <v>186.38358512321625</v>
      </c>
      <c r="LN71" s="40">
        <v>-11.171922494877762</v>
      </c>
      <c r="LO71" s="391">
        <v>80.525993820191857</v>
      </c>
      <c r="LP71" s="40">
        <v>1.3112418548340941</v>
      </c>
      <c r="LQ71" s="391">
        <v>227.6660059099153</v>
      </c>
      <c r="LR71" s="40">
        <v>10.136224943742491</v>
      </c>
      <c r="LS71" s="9"/>
      <c r="LT71" s="6" t="s">
        <v>30</v>
      </c>
      <c r="LU71" s="391">
        <v>92.103113159790652</v>
      </c>
      <c r="LV71" s="40">
        <v>-10.791556075669334</v>
      </c>
      <c r="LW71" s="391">
        <v>160.1203078208882</v>
      </c>
      <c r="LX71" s="40">
        <v>12.903989013842178</v>
      </c>
      <c r="LY71" s="391">
        <v>128.00899881992126</v>
      </c>
      <c r="LZ71" s="40">
        <v>-0.64998357181170263</v>
      </c>
      <c r="MA71" s="9"/>
      <c r="MB71" s="6" t="s">
        <v>30</v>
      </c>
      <c r="MC71" s="391">
        <v>165.26788152888523</v>
      </c>
      <c r="MD71" s="40">
        <v>-0.40007348969213297</v>
      </c>
      <c r="ME71" s="391">
        <v>122.58281886449397</v>
      </c>
      <c r="MF71" s="40">
        <v>7.7180072623892926</v>
      </c>
      <c r="MG71" s="391">
        <v>74.479210324491916</v>
      </c>
      <c r="MH71" s="40">
        <v>-14.57914131362476</v>
      </c>
      <c r="MI71" s="9"/>
      <c r="MJ71" s="6" t="s">
        <v>30</v>
      </c>
      <c r="MK71" s="391">
        <v>108.57907687781812</v>
      </c>
      <c r="ML71" s="40">
        <v>1.556443848857441</v>
      </c>
      <c r="MM71" s="391">
        <v>102.71070089861952</v>
      </c>
      <c r="MN71" s="40">
        <v>-1.6592099106263021</v>
      </c>
      <c r="MO71" s="391">
        <v>200.87201753519946</v>
      </c>
      <c r="MP71" s="40">
        <v>3.8386258229606653</v>
      </c>
    </row>
    <row r="72" spans="1:354">
      <c r="A72" s="9"/>
      <c r="B72" s="6" t="s">
        <v>31</v>
      </c>
      <c r="C72" s="391">
        <v>100.07813270206422</v>
      </c>
      <c r="D72" s="40">
        <v>-0.82858900840852812</v>
      </c>
      <c r="E72" s="391">
        <v>79.04721521883431</v>
      </c>
      <c r="F72" s="40">
        <v>-6.5899504550141046</v>
      </c>
      <c r="G72" s="391">
        <v>119.96416982836513</v>
      </c>
      <c r="H72" s="40">
        <v>3.1347534761110296</v>
      </c>
      <c r="I72" s="9"/>
      <c r="J72" s="6" t="s">
        <v>31</v>
      </c>
      <c r="K72" s="391">
        <v>98.289779061218042</v>
      </c>
      <c r="L72" s="40">
        <v>-7.0344622685144316</v>
      </c>
      <c r="M72" s="391">
        <v>152.68438326818139</v>
      </c>
      <c r="N72" s="40">
        <v>32.829050354517193</v>
      </c>
      <c r="O72" s="391">
        <v>95.36918205816248</v>
      </c>
      <c r="P72" s="40">
        <v>-11.690888834802493</v>
      </c>
      <c r="Q72" s="9"/>
      <c r="R72" s="6" t="s">
        <v>31</v>
      </c>
      <c r="S72" s="391">
        <v>101.62294510136458</v>
      </c>
      <c r="T72" s="40">
        <v>-4.3307841537010177</v>
      </c>
      <c r="U72" s="391">
        <v>177.84026102499584</v>
      </c>
      <c r="V72" s="40">
        <v>-11.51639995288815</v>
      </c>
      <c r="W72" s="391">
        <v>166.09217186125375</v>
      </c>
      <c r="X72" s="40">
        <v>-0.8478859640979266</v>
      </c>
      <c r="Y72" s="9"/>
      <c r="Z72" s="6" t="s">
        <v>31</v>
      </c>
      <c r="AA72" s="391">
        <v>136.95599416817109</v>
      </c>
      <c r="AB72" s="40">
        <v>-13.226723689263139</v>
      </c>
      <c r="AC72" s="391">
        <v>133.15481666863204</v>
      </c>
      <c r="AD72" s="40">
        <v>10.309894010842839</v>
      </c>
      <c r="AE72" s="391">
        <v>153.00836686822979</v>
      </c>
      <c r="AF72" s="40">
        <v>-19.400014648076805</v>
      </c>
      <c r="AG72" s="9"/>
      <c r="AH72" s="6" t="s">
        <v>31</v>
      </c>
      <c r="AI72" s="391">
        <v>106.90917661413403</v>
      </c>
      <c r="AJ72" s="40">
        <v>-0.72262288544597197</v>
      </c>
      <c r="AK72" s="391">
        <v>225.52370146154274</v>
      </c>
      <c r="AL72" s="40">
        <v>19.425399605282578</v>
      </c>
      <c r="AM72" s="391">
        <v>83.582124792671195</v>
      </c>
      <c r="AN72" s="40">
        <v>4.0229977457963741</v>
      </c>
      <c r="AO72" s="9"/>
      <c r="AP72" s="6" t="s">
        <v>31</v>
      </c>
      <c r="AQ72" s="391">
        <v>148.87295690588564</v>
      </c>
      <c r="AR72" s="40">
        <v>11.65994270955575</v>
      </c>
      <c r="AS72" s="391">
        <v>191.78466671336253</v>
      </c>
      <c r="AT72" s="40">
        <v>17.832399638026672</v>
      </c>
      <c r="AU72" s="391">
        <v>214.93501656016153</v>
      </c>
      <c r="AV72" s="40">
        <v>26.786669620352072</v>
      </c>
      <c r="AW72" s="9"/>
      <c r="AX72" s="6" t="s">
        <v>31</v>
      </c>
      <c r="AY72" s="391">
        <v>124.33784919198922</v>
      </c>
      <c r="AZ72" s="40">
        <v>-10.573614914464457</v>
      </c>
      <c r="BA72" s="391">
        <v>98.772061658059883</v>
      </c>
      <c r="BB72" s="40">
        <v>-7.5824381105502283</v>
      </c>
      <c r="BC72" s="391">
        <v>150.10284837815746</v>
      </c>
      <c r="BD72" s="40">
        <v>9.6683139035814207</v>
      </c>
      <c r="BE72" s="9"/>
      <c r="BF72" s="6" t="s">
        <v>31</v>
      </c>
      <c r="BG72" s="391">
        <v>132.70507601363173</v>
      </c>
      <c r="BH72" s="40">
        <v>-0.44662901932009902</v>
      </c>
      <c r="BI72" s="391">
        <v>123.02080609863872</v>
      </c>
      <c r="BJ72" s="40">
        <v>11.341801536465823</v>
      </c>
      <c r="BK72" s="391">
        <v>235.74690542768408</v>
      </c>
      <c r="BL72" s="40">
        <v>3.6749559339659186</v>
      </c>
      <c r="BM72" s="9"/>
      <c r="BN72" s="6" t="s">
        <v>31</v>
      </c>
      <c r="BO72" s="391">
        <v>134.04467722243433</v>
      </c>
      <c r="BP72" s="40">
        <v>3.6418380902249083</v>
      </c>
      <c r="BQ72" s="391">
        <v>160.08609626893153</v>
      </c>
      <c r="BR72" s="40">
        <v>3.3903589440784856</v>
      </c>
      <c r="BS72" s="391">
        <v>153.92599726694473</v>
      </c>
      <c r="BT72" s="40">
        <v>8.8088537276940713</v>
      </c>
      <c r="BU72" s="9"/>
      <c r="BV72" s="6" t="s">
        <v>31</v>
      </c>
      <c r="BW72" s="391">
        <v>212.22891729276409</v>
      </c>
      <c r="BX72" s="40">
        <v>26.213449925153014</v>
      </c>
      <c r="BY72" s="391">
        <v>119.21087764744755</v>
      </c>
      <c r="BZ72" s="40">
        <v>6.9379783396636583</v>
      </c>
      <c r="CA72" s="391">
        <v>146.49755579366922</v>
      </c>
      <c r="CB72" s="40">
        <v>3.5408192469947153</v>
      </c>
      <c r="CC72" s="9"/>
      <c r="CD72" s="6" t="s">
        <v>31</v>
      </c>
      <c r="CE72" s="391">
        <v>101.0092046077599</v>
      </c>
      <c r="CF72" s="40">
        <v>-3.2373159590766534</v>
      </c>
      <c r="CG72" s="391">
        <v>89.613382617941355</v>
      </c>
      <c r="CH72" s="40">
        <v>10.858512163576634</v>
      </c>
      <c r="CI72" s="391">
        <v>150.73459034651171</v>
      </c>
      <c r="CJ72" s="40">
        <v>-2.3252534164368512</v>
      </c>
      <c r="CK72" s="9"/>
      <c r="CL72" s="6" t="s">
        <v>31</v>
      </c>
      <c r="CM72" s="391">
        <v>220.38725005984551</v>
      </c>
      <c r="CN72" s="40">
        <v>10.644284224100858</v>
      </c>
      <c r="CO72" s="391">
        <v>111.93405686408919</v>
      </c>
      <c r="CP72" s="40">
        <v>14.229381257392632</v>
      </c>
      <c r="CQ72" s="391">
        <v>146.19058282842101</v>
      </c>
      <c r="CR72" s="40">
        <v>8.8588166583452477</v>
      </c>
      <c r="CS72" s="9"/>
      <c r="CT72" s="6" t="s">
        <v>31</v>
      </c>
      <c r="CU72" s="391">
        <v>147.87130159058316</v>
      </c>
      <c r="CV72" s="40">
        <v>11.633301787567802</v>
      </c>
      <c r="CW72" s="391">
        <v>68.504925504446291</v>
      </c>
      <c r="CX72" s="40">
        <v>-10.116954250644568</v>
      </c>
      <c r="CY72" s="391">
        <v>179.64526687705666</v>
      </c>
      <c r="CZ72" s="40">
        <v>4.3757589443748373</v>
      </c>
      <c r="DA72" s="9"/>
      <c r="DB72" s="6" t="s">
        <v>31</v>
      </c>
      <c r="DC72" s="391">
        <v>96.992893392902616</v>
      </c>
      <c r="DD72" s="40">
        <v>1.5845618825442784</v>
      </c>
      <c r="DE72" s="391">
        <v>390.17149596983995</v>
      </c>
      <c r="DF72" s="40">
        <v>26.504789456902117</v>
      </c>
      <c r="DG72" s="391">
        <v>100.6359635722021</v>
      </c>
      <c r="DH72" s="40">
        <v>-2.7087932898756151</v>
      </c>
      <c r="DI72" s="9"/>
      <c r="DJ72" s="6" t="s">
        <v>31</v>
      </c>
      <c r="DK72" s="391">
        <v>199.16602612612147</v>
      </c>
      <c r="DL72" s="40">
        <v>-3.8823792327112727</v>
      </c>
      <c r="DM72" s="391">
        <v>66.418140565975889</v>
      </c>
      <c r="DN72" s="40">
        <v>20.829906977345303</v>
      </c>
      <c r="DO72" s="391">
        <v>136.52277226078618</v>
      </c>
      <c r="DP72" s="40">
        <v>7.517307442337696</v>
      </c>
      <c r="DQ72" s="9"/>
      <c r="DR72" s="6" t="s">
        <v>31</v>
      </c>
      <c r="DS72" s="391">
        <v>223.71716896622419</v>
      </c>
      <c r="DT72" s="40">
        <v>27.418308204174124</v>
      </c>
      <c r="DU72" s="391">
        <v>166.84165272967195</v>
      </c>
      <c r="DV72" s="40">
        <v>14.222501438222849</v>
      </c>
      <c r="DW72" s="391">
        <v>124.52778684841287</v>
      </c>
      <c r="DX72" s="40">
        <v>-14.362823566680916</v>
      </c>
      <c r="DY72" s="9"/>
      <c r="DZ72" s="6" t="s">
        <v>31</v>
      </c>
      <c r="EA72" s="391">
        <v>119.21580422570166</v>
      </c>
      <c r="EB72" s="40">
        <v>0.79819579050142409</v>
      </c>
      <c r="EC72" s="391">
        <v>136.63819643130648</v>
      </c>
      <c r="ED72" s="40">
        <v>-12.988013705300304</v>
      </c>
      <c r="EE72" s="391">
        <v>144.42630888336876</v>
      </c>
      <c r="EF72" s="40">
        <v>13.479058994541205</v>
      </c>
      <c r="EG72" s="9"/>
      <c r="EH72" s="6" t="s">
        <v>31</v>
      </c>
      <c r="EI72" s="391">
        <v>130.57767363386174</v>
      </c>
      <c r="EJ72" s="40">
        <v>-1.5222752519024425</v>
      </c>
      <c r="EK72" s="391">
        <v>168.42251270584785</v>
      </c>
      <c r="EL72" s="40">
        <v>-6.5685750740561986</v>
      </c>
      <c r="EM72" s="391">
        <v>123.34030437858941</v>
      </c>
      <c r="EN72" s="40">
        <v>8.2617837172398936</v>
      </c>
      <c r="EO72" s="9"/>
      <c r="EP72" s="6" t="s">
        <v>31</v>
      </c>
      <c r="EQ72" s="391">
        <v>57.076134636313242</v>
      </c>
      <c r="ER72" s="40">
        <v>-18.563092541619469</v>
      </c>
      <c r="ES72" s="391">
        <v>158.04098544479564</v>
      </c>
      <c r="ET72" s="40">
        <v>-4.6204565926190782</v>
      </c>
      <c r="EU72" s="391">
        <v>58.633578085751232</v>
      </c>
      <c r="EV72" s="40">
        <v>18.515631828286502</v>
      </c>
      <c r="EW72" s="9"/>
      <c r="EX72" s="6" t="s">
        <v>31</v>
      </c>
      <c r="EY72" s="391">
        <v>96.992275966205639</v>
      </c>
      <c r="EZ72" s="40">
        <v>4.3298124714941508</v>
      </c>
      <c r="FA72" s="391">
        <v>96.883743692108453</v>
      </c>
      <c r="FB72" s="40">
        <v>0.86600975488413212</v>
      </c>
      <c r="FC72" s="391">
        <v>285.97780341815491</v>
      </c>
      <c r="FD72" s="40">
        <v>6.0374878524013411</v>
      </c>
      <c r="FE72" s="9"/>
      <c r="FF72" s="6" t="s">
        <v>31</v>
      </c>
      <c r="FG72" s="391">
        <v>117.30190345082185</v>
      </c>
      <c r="FH72" s="40">
        <v>3.9252282803269907</v>
      </c>
      <c r="FI72" s="391">
        <v>188.48799999450958</v>
      </c>
      <c r="FJ72" s="40">
        <v>4.027790595252398</v>
      </c>
      <c r="FK72" s="391">
        <v>76.87881027320806</v>
      </c>
      <c r="FL72" s="40">
        <v>-27.150430703504313</v>
      </c>
      <c r="FM72" s="9"/>
      <c r="FN72" s="6" t="s">
        <v>31</v>
      </c>
      <c r="FO72" s="391">
        <v>92.873737396588623</v>
      </c>
      <c r="FP72" s="40">
        <v>0.69864870614728147</v>
      </c>
      <c r="FQ72" s="391">
        <v>235.04738409188556</v>
      </c>
      <c r="FR72" s="40">
        <v>20.992438875851335</v>
      </c>
      <c r="FS72" s="391">
        <v>137.31450113034381</v>
      </c>
      <c r="FT72" s="40">
        <v>-10.564315706426839</v>
      </c>
      <c r="FU72" s="9"/>
      <c r="FV72" s="6" t="s">
        <v>31</v>
      </c>
      <c r="FW72" s="391">
        <v>148.6748129216945</v>
      </c>
      <c r="FX72" s="40">
        <v>4.3595279478628584</v>
      </c>
      <c r="FY72" s="391">
        <v>185.5922244950419</v>
      </c>
      <c r="FZ72" s="40">
        <v>22.971062445510242</v>
      </c>
      <c r="GA72" s="391">
        <v>111.92693318447289</v>
      </c>
      <c r="GB72" s="40">
        <v>3.251505307037462</v>
      </c>
      <c r="GC72" s="9"/>
      <c r="GD72" s="6" t="s">
        <v>31</v>
      </c>
      <c r="GE72" s="391">
        <v>152.64784899048286</v>
      </c>
      <c r="GF72" s="40">
        <v>0.83149848608621824</v>
      </c>
      <c r="GG72" s="391">
        <v>105.65122385534426</v>
      </c>
      <c r="GH72" s="40">
        <v>10.034365871875011</v>
      </c>
      <c r="GI72" s="391">
        <v>57.047537782101308</v>
      </c>
      <c r="GJ72" s="40">
        <v>-8.5254224222989166</v>
      </c>
      <c r="GK72" s="9"/>
      <c r="GL72" s="6" t="s">
        <v>31</v>
      </c>
      <c r="GM72" s="391">
        <v>150.09701431566086</v>
      </c>
      <c r="GN72" s="40">
        <v>6.0102909152896018</v>
      </c>
      <c r="GO72" s="391">
        <v>116.7251975143609</v>
      </c>
      <c r="GP72" s="40">
        <v>-14.676719143773525</v>
      </c>
      <c r="GQ72" s="391">
        <v>149.05441238946156</v>
      </c>
      <c r="GR72" s="40">
        <v>21.28747785356191</v>
      </c>
      <c r="GS72" s="9"/>
      <c r="GT72" s="6" t="s">
        <v>31</v>
      </c>
      <c r="GU72" s="391">
        <v>88.438776339770357</v>
      </c>
      <c r="GV72" s="40">
        <v>3.4140242273674488</v>
      </c>
      <c r="GW72" s="391">
        <v>84.065571226482533</v>
      </c>
      <c r="GX72" s="40">
        <v>6.0702882843522303</v>
      </c>
      <c r="GY72" s="391">
        <v>215.33985064933108</v>
      </c>
      <c r="GZ72" s="40">
        <v>24.322797293121766</v>
      </c>
      <c r="HA72" s="9"/>
      <c r="HB72" s="6" t="s">
        <v>31</v>
      </c>
      <c r="HC72" s="391">
        <v>176.07457949754598</v>
      </c>
      <c r="HD72" s="40">
        <v>10.88027960968212</v>
      </c>
      <c r="HE72" s="391">
        <v>178.93007066914683</v>
      </c>
      <c r="HF72" s="40">
        <v>-9.7221092316799229</v>
      </c>
      <c r="HG72" s="391">
        <v>81.629723954411133</v>
      </c>
      <c r="HH72" s="40">
        <v>-20.161679640161751</v>
      </c>
      <c r="HI72" s="9"/>
      <c r="HJ72" s="6" t="s">
        <v>31</v>
      </c>
      <c r="HK72" s="391">
        <v>70.797876256030108</v>
      </c>
      <c r="HL72" s="40">
        <v>-17.950514987286567</v>
      </c>
      <c r="HM72" s="391">
        <v>84.340566693401726</v>
      </c>
      <c r="HN72" s="40">
        <v>-10.210978270884297</v>
      </c>
      <c r="HO72" s="391">
        <v>101.09205623071227</v>
      </c>
      <c r="HP72" s="40">
        <v>-3.4910159321305088</v>
      </c>
      <c r="HQ72" s="9"/>
      <c r="HR72" s="6" t="s">
        <v>31</v>
      </c>
      <c r="HS72" s="391">
        <v>137.19379583603117</v>
      </c>
      <c r="HT72" s="40">
        <v>-0.26342975574691252</v>
      </c>
      <c r="HU72" s="391">
        <v>171.59505531590409</v>
      </c>
      <c r="HV72" s="40">
        <v>5.1756410238782564</v>
      </c>
      <c r="HW72" s="391">
        <v>65.414284232470877</v>
      </c>
      <c r="HX72" s="40">
        <v>-13.118651270561912</v>
      </c>
      <c r="HY72" s="9"/>
      <c r="HZ72" s="6" t="s">
        <v>31</v>
      </c>
      <c r="IA72" s="391">
        <v>82.113383433403484</v>
      </c>
      <c r="IB72" s="40">
        <v>-7.9895093141447404</v>
      </c>
      <c r="IC72" s="391">
        <v>126.6220161185708</v>
      </c>
      <c r="ID72" s="40">
        <v>26.616633103716225</v>
      </c>
      <c r="IE72" s="391">
        <v>127.05079584448991</v>
      </c>
      <c r="IF72" s="40">
        <v>5.2458865239252077</v>
      </c>
      <c r="IG72" s="9"/>
      <c r="IH72" s="6" t="s">
        <v>31</v>
      </c>
      <c r="II72" s="391">
        <v>152.15489365547515</v>
      </c>
      <c r="IJ72" s="40">
        <v>11.902825069571008</v>
      </c>
      <c r="IK72" s="391">
        <v>168.95590787648248</v>
      </c>
      <c r="IL72" s="40">
        <v>2.1573161883837031</v>
      </c>
      <c r="IM72" s="391">
        <v>115.94524325064674</v>
      </c>
      <c r="IN72" s="40">
        <v>-2.4227594947049482</v>
      </c>
      <c r="IO72" s="391">
        <v>272.05109777911429</v>
      </c>
      <c r="IP72" s="40">
        <v>19.922661205689579</v>
      </c>
      <c r="IQ72" s="9"/>
      <c r="IR72" s="6" t="s">
        <v>31</v>
      </c>
      <c r="IS72" s="391">
        <v>93.433986835974338</v>
      </c>
      <c r="IT72" s="40">
        <v>-4.5813913895161136</v>
      </c>
      <c r="IU72" s="391">
        <v>90.796402246554578</v>
      </c>
      <c r="IV72" s="40">
        <v>-6.3187983649135759</v>
      </c>
      <c r="IW72" s="391">
        <v>97.318259855353219</v>
      </c>
      <c r="IX72" s="40">
        <v>-10.554103829387913</v>
      </c>
      <c r="IY72" s="9"/>
      <c r="IZ72" s="6" t="s">
        <v>31</v>
      </c>
      <c r="JA72" s="391">
        <v>185.92277362884298</v>
      </c>
      <c r="JB72" s="40">
        <v>17.841385497167622</v>
      </c>
      <c r="JC72" s="391">
        <v>179.92054637541173</v>
      </c>
      <c r="JD72" s="40">
        <v>4.5447616733424638</v>
      </c>
      <c r="JE72" s="391">
        <v>93.731443717369302</v>
      </c>
      <c r="JF72" s="40">
        <v>-31.122186326653392</v>
      </c>
      <c r="JG72" s="9"/>
      <c r="JH72" s="6" t="s">
        <v>31</v>
      </c>
      <c r="JI72" s="391">
        <v>146.07095168505953</v>
      </c>
      <c r="JJ72" s="40">
        <v>9.5645455203488865</v>
      </c>
      <c r="JK72" s="391">
        <v>304.65193697474825</v>
      </c>
      <c r="JL72" s="40">
        <v>22.002951803434485</v>
      </c>
      <c r="JM72" s="391">
        <v>140.12908103304042</v>
      </c>
      <c r="JN72" s="40">
        <v>14.850574302803139</v>
      </c>
      <c r="JO72" s="9"/>
      <c r="JP72" s="6" t="s">
        <v>31</v>
      </c>
      <c r="JQ72" s="391">
        <v>99.649580452093105</v>
      </c>
      <c r="JR72" s="40">
        <v>-33.553609500360423</v>
      </c>
      <c r="JS72" s="391">
        <v>115.51522937953143</v>
      </c>
      <c r="JT72" s="40">
        <v>-5.2600077391834503</v>
      </c>
      <c r="JU72" s="391">
        <v>173.10359521786722</v>
      </c>
      <c r="JV72" s="40">
        <v>20.603034098526123</v>
      </c>
      <c r="JW72" s="9"/>
      <c r="JX72" s="6" t="s">
        <v>31</v>
      </c>
      <c r="JY72" s="391">
        <v>102.84062522544951</v>
      </c>
      <c r="JZ72" s="40">
        <v>-6.0363415743587865</v>
      </c>
      <c r="KA72" s="391">
        <v>245.97854142997002</v>
      </c>
      <c r="KB72" s="40">
        <v>17.050263390574713</v>
      </c>
      <c r="KC72" s="391">
        <v>207.12475498835599</v>
      </c>
      <c r="KD72" s="40">
        <v>-8.6569990670474937</v>
      </c>
      <c r="KE72" s="9"/>
      <c r="KF72" s="6" t="s">
        <v>31</v>
      </c>
      <c r="KG72" s="391">
        <v>106.6423766904522</v>
      </c>
      <c r="KH72" s="40">
        <v>23.610932519378736</v>
      </c>
      <c r="KI72" s="391">
        <v>194.31342423907782</v>
      </c>
      <c r="KJ72" s="40">
        <v>21.006570688716877</v>
      </c>
      <c r="KK72" s="391">
        <v>90.94080529812679</v>
      </c>
      <c r="KL72" s="40">
        <v>7.6396138541379202</v>
      </c>
      <c r="KM72" s="9"/>
      <c r="KN72" s="6" t="s">
        <v>31</v>
      </c>
      <c r="KO72" s="391">
        <v>32.58300982221823</v>
      </c>
      <c r="KP72" s="40">
        <v>-9.1190477483965537</v>
      </c>
      <c r="KQ72" s="391">
        <v>157.75600778775262</v>
      </c>
      <c r="KR72" s="40">
        <v>9.6043253777475854</v>
      </c>
      <c r="KS72" s="391">
        <v>112.53963323655472</v>
      </c>
      <c r="KT72" s="40">
        <v>13.162333001425878</v>
      </c>
      <c r="KU72" s="9"/>
      <c r="KV72" s="6" t="s">
        <v>31</v>
      </c>
      <c r="KW72" s="391">
        <v>135.1805542365918</v>
      </c>
      <c r="KX72" s="40">
        <v>4.8127877260540686E-2</v>
      </c>
      <c r="KY72" s="391">
        <v>127.93057819884341</v>
      </c>
      <c r="KZ72" s="40">
        <v>-10.930251949994968</v>
      </c>
      <c r="LA72" s="391">
        <v>118.00716051805973</v>
      </c>
      <c r="LB72" s="40">
        <v>8.496525498234007</v>
      </c>
      <c r="LC72" s="9"/>
      <c r="LD72" s="6" t="s">
        <v>31</v>
      </c>
      <c r="LE72" s="391">
        <v>154.60146578791719</v>
      </c>
      <c r="LF72" s="40">
        <v>4.5078788773669913</v>
      </c>
      <c r="LG72" s="391">
        <v>112.74092006435694</v>
      </c>
      <c r="LH72" s="40">
        <v>-9.1902592318560323</v>
      </c>
      <c r="LI72" s="391">
        <v>55.250345971256472</v>
      </c>
      <c r="LJ72" s="40">
        <v>7.2884437277955385</v>
      </c>
      <c r="LK72" s="9"/>
      <c r="LL72" s="6" t="s">
        <v>31</v>
      </c>
      <c r="LM72" s="391">
        <v>227.84616292846684</v>
      </c>
      <c r="LN72" s="40">
        <v>4.505355189240376</v>
      </c>
      <c r="LO72" s="391">
        <v>75.981587851069932</v>
      </c>
      <c r="LP72" s="40">
        <v>-5.3962209061181028</v>
      </c>
      <c r="LQ72" s="391">
        <v>178.16152779442882</v>
      </c>
      <c r="LR72" s="40">
        <v>21.434492820092132</v>
      </c>
      <c r="LS72" s="9"/>
      <c r="LT72" s="6" t="s">
        <v>31</v>
      </c>
      <c r="LU72" s="391">
        <v>99.953032169350266</v>
      </c>
      <c r="LV72" s="40">
        <v>-8.6800186271591144</v>
      </c>
      <c r="LW72" s="391">
        <v>156.22645469958005</v>
      </c>
      <c r="LX72" s="40">
        <v>9.9529444687389343</v>
      </c>
      <c r="LY72" s="391">
        <v>137.06052881917802</v>
      </c>
      <c r="LZ72" s="40">
        <v>-7.3414285186983079</v>
      </c>
      <c r="MA72" s="9"/>
      <c r="MB72" s="6" t="s">
        <v>31</v>
      </c>
      <c r="MC72" s="391">
        <v>130.20878343301564</v>
      </c>
      <c r="MD72" s="40">
        <v>-6.3058583851073422</v>
      </c>
      <c r="ME72" s="391">
        <v>119.82704452023809</v>
      </c>
      <c r="MF72" s="40">
        <v>7.7742555862187999</v>
      </c>
      <c r="MG72" s="391">
        <v>76.897299853313996</v>
      </c>
      <c r="MH72" s="40">
        <v>-23.124055866453659</v>
      </c>
      <c r="MI72" s="9"/>
      <c r="MJ72" s="6" t="s">
        <v>31</v>
      </c>
      <c r="MK72" s="391">
        <v>128.00621636942245</v>
      </c>
      <c r="ML72" s="40">
        <v>9.1510816138610949</v>
      </c>
      <c r="MM72" s="391">
        <v>138.02412329634441</v>
      </c>
      <c r="MN72" s="40">
        <v>2.8495938256827884</v>
      </c>
      <c r="MO72" s="391">
        <v>204.11816957291259</v>
      </c>
      <c r="MP72" s="40">
        <v>-8.6492222199169078E-2</v>
      </c>
    </row>
    <row r="73" spans="1:354">
      <c r="A73" s="9"/>
      <c r="B73" s="6"/>
      <c r="C73" s="391"/>
      <c r="D73" s="40"/>
      <c r="E73" s="391"/>
      <c r="F73" s="40"/>
      <c r="G73" s="391"/>
      <c r="H73" s="40"/>
      <c r="I73" s="9"/>
      <c r="J73" s="6"/>
      <c r="K73" s="391"/>
      <c r="L73" s="40"/>
      <c r="M73" s="391"/>
      <c r="N73" s="40"/>
      <c r="O73" s="391"/>
      <c r="P73" s="40"/>
      <c r="Q73" s="9"/>
      <c r="R73" s="6"/>
      <c r="S73" s="391"/>
      <c r="T73" s="40"/>
      <c r="U73" s="391"/>
      <c r="V73" s="40"/>
      <c r="W73" s="391"/>
      <c r="X73" s="40"/>
      <c r="Y73" s="9"/>
      <c r="Z73" s="6"/>
      <c r="AA73" s="391"/>
      <c r="AB73" s="40"/>
      <c r="AC73" s="391"/>
      <c r="AD73" s="40"/>
      <c r="AE73" s="391"/>
      <c r="AF73" s="40"/>
      <c r="AG73" s="9"/>
      <c r="AH73" s="6"/>
      <c r="AI73" s="391"/>
      <c r="AJ73" s="40"/>
      <c r="AK73" s="391"/>
      <c r="AL73" s="40"/>
      <c r="AM73" s="391"/>
      <c r="AN73" s="40"/>
      <c r="AO73" s="9"/>
      <c r="AP73" s="6"/>
      <c r="AQ73" s="391"/>
      <c r="AR73" s="40"/>
      <c r="AS73" s="391"/>
      <c r="AT73" s="40"/>
      <c r="AU73" s="391"/>
      <c r="AV73" s="40"/>
      <c r="AW73" s="9"/>
      <c r="AX73" s="6"/>
      <c r="AY73" s="391"/>
      <c r="AZ73" s="40"/>
      <c r="BA73" s="391"/>
      <c r="BB73" s="40"/>
      <c r="BC73" s="391"/>
      <c r="BD73" s="40"/>
      <c r="BE73" s="9"/>
      <c r="BF73" s="6"/>
      <c r="BG73" s="391"/>
      <c r="BH73" s="40"/>
      <c r="BI73" s="391"/>
      <c r="BJ73" s="40"/>
      <c r="BK73" s="391"/>
      <c r="BL73" s="40"/>
      <c r="BM73" s="9"/>
      <c r="BN73" s="6"/>
      <c r="BO73" s="391"/>
      <c r="BP73" s="40"/>
      <c r="BQ73" s="391"/>
      <c r="BR73" s="40"/>
      <c r="BS73" s="391"/>
      <c r="BT73" s="40"/>
      <c r="BU73" s="9"/>
      <c r="BV73" s="6"/>
      <c r="BW73" s="391"/>
      <c r="BX73" s="40"/>
      <c r="BY73" s="391"/>
      <c r="BZ73" s="40"/>
      <c r="CA73" s="391"/>
      <c r="CB73" s="40"/>
      <c r="CC73" s="9"/>
      <c r="CD73" s="6"/>
      <c r="CE73" s="391"/>
      <c r="CF73" s="40"/>
      <c r="CG73" s="391"/>
      <c r="CH73" s="40"/>
      <c r="CI73" s="391"/>
      <c r="CJ73" s="40"/>
      <c r="CK73" s="9"/>
      <c r="CL73" s="6"/>
      <c r="CM73" s="391"/>
      <c r="CN73" s="40"/>
      <c r="CO73" s="391"/>
      <c r="CP73" s="40"/>
      <c r="CQ73" s="391"/>
      <c r="CR73" s="40"/>
      <c r="CS73" s="9"/>
      <c r="CT73" s="6"/>
      <c r="CU73" s="391"/>
      <c r="CV73" s="40"/>
      <c r="CW73" s="391"/>
      <c r="CX73" s="40"/>
      <c r="CY73" s="391"/>
      <c r="CZ73" s="40"/>
      <c r="DA73" s="9"/>
      <c r="DB73" s="6"/>
      <c r="DC73" s="391"/>
      <c r="DD73" s="40"/>
      <c r="DE73" s="391"/>
      <c r="DF73" s="40"/>
      <c r="DG73" s="391"/>
      <c r="DH73" s="40"/>
      <c r="DI73" s="9"/>
      <c r="DJ73" s="6"/>
      <c r="DK73" s="391"/>
      <c r="DL73" s="40"/>
      <c r="DM73" s="391"/>
      <c r="DN73" s="40"/>
      <c r="DO73" s="391"/>
      <c r="DP73" s="40"/>
      <c r="DQ73" s="9"/>
      <c r="DR73" s="6"/>
      <c r="DS73" s="391"/>
      <c r="DT73" s="40"/>
      <c r="DU73" s="391"/>
      <c r="DV73" s="40"/>
      <c r="DW73" s="391"/>
      <c r="DX73" s="40"/>
      <c r="DY73" s="9"/>
      <c r="DZ73" s="6"/>
      <c r="EA73" s="391"/>
      <c r="EB73" s="40"/>
      <c r="EC73" s="391"/>
      <c r="ED73" s="40"/>
      <c r="EE73" s="391"/>
      <c r="EF73" s="40"/>
      <c r="EG73" s="9"/>
      <c r="EH73" s="6"/>
      <c r="EI73" s="391"/>
      <c r="EJ73" s="40"/>
      <c r="EK73" s="391"/>
      <c r="EL73" s="40"/>
      <c r="EM73" s="391"/>
      <c r="EN73" s="40"/>
      <c r="EO73" s="9"/>
      <c r="EP73" s="6"/>
      <c r="EQ73" s="391"/>
      <c r="ER73" s="40"/>
      <c r="ES73" s="391"/>
      <c r="ET73" s="40"/>
      <c r="EU73" s="391"/>
      <c r="EV73" s="40"/>
      <c r="EW73" s="9"/>
      <c r="EX73" s="6"/>
      <c r="EY73" s="391"/>
      <c r="EZ73" s="40"/>
      <c r="FA73" s="391"/>
      <c r="FB73" s="40"/>
      <c r="FC73" s="391"/>
      <c r="FD73" s="40"/>
      <c r="FE73" s="9"/>
      <c r="FF73" s="6"/>
      <c r="FG73" s="391"/>
      <c r="FH73" s="40"/>
      <c r="FI73" s="391"/>
      <c r="FJ73" s="40"/>
      <c r="FK73" s="391"/>
      <c r="FL73" s="40"/>
      <c r="FM73" s="9"/>
      <c r="FN73" s="6"/>
      <c r="FO73" s="391"/>
      <c r="FP73" s="40"/>
      <c r="FQ73" s="391"/>
      <c r="FR73" s="40"/>
      <c r="FS73" s="391"/>
      <c r="FT73" s="40"/>
      <c r="FU73" s="9"/>
      <c r="FV73" s="6"/>
      <c r="FW73" s="391"/>
      <c r="FX73" s="40"/>
      <c r="FY73" s="391"/>
      <c r="FZ73" s="40"/>
      <c r="GA73" s="391"/>
      <c r="GB73" s="40"/>
      <c r="GC73" s="9"/>
      <c r="GD73" s="6"/>
      <c r="GE73" s="391"/>
      <c r="GF73" s="40"/>
      <c r="GG73" s="391"/>
      <c r="GH73" s="40"/>
      <c r="GI73" s="391"/>
      <c r="GJ73" s="40"/>
      <c r="GK73" s="9"/>
      <c r="GL73" s="6"/>
      <c r="GM73" s="391"/>
      <c r="GN73" s="40"/>
      <c r="GO73" s="391"/>
      <c r="GP73" s="40"/>
      <c r="GQ73" s="391"/>
      <c r="GR73" s="40"/>
      <c r="GS73" s="9"/>
      <c r="GT73" s="6"/>
      <c r="GU73" s="391"/>
      <c r="GV73" s="40"/>
      <c r="GW73" s="391"/>
      <c r="GX73" s="40"/>
      <c r="GY73" s="391"/>
      <c r="GZ73" s="40"/>
      <c r="HA73" s="9"/>
      <c r="HB73" s="6"/>
      <c r="HC73" s="391"/>
      <c r="HD73" s="40"/>
      <c r="HE73" s="391"/>
      <c r="HF73" s="40"/>
      <c r="HG73" s="391"/>
      <c r="HH73" s="40"/>
      <c r="HI73" s="9"/>
      <c r="HJ73" s="6"/>
      <c r="HK73" s="391"/>
      <c r="HL73" s="40"/>
      <c r="HM73" s="391"/>
      <c r="HN73" s="40"/>
      <c r="HO73" s="391"/>
      <c r="HP73" s="40"/>
      <c r="HQ73" s="9"/>
      <c r="HR73" s="6"/>
      <c r="HS73" s="391"/>
      <c r="HT73" s="40"/>
      <c r="HU73" s="391"/>
      <c r="HV73" s="40"/>
      <c r="HW73" s="391"/>
      <c r="HX73" s="40"/>
      <c r="HY73" s="9"/>
      <c r="HZ73" s="6"/>
      <c r="IA73" s="391"/>
      <c r="IB73" s="40"/>
      <c r="IC73" s="391"/>
      <c r="ID73" s="40"/>
      <c r="IE73" s="391"/>
      <c r="IF73" s="40"/>
      <c r="IG73" s="9"/>
      <c r="IH73" s="6"/>
      <c r="II73" s="391"/>
      <c r="IJ73" s="40"/>
      <c r="IK73" s="391"/>
      <c r="IL73" s="40"/>
      <c r="IM73" s="391"/>
      <c r="IN73" s="40"/>
      <c r="IO73" s="391"/>
      <c r="IP73" s="40"/>
      <c r="IQ73" s="9"/>
      <c r="IR73" s="6"/>
      <c r="IS73" s="391"/>
      <c r="IT73" s="40"/>
      <c r="IU73" s="391"/>
      <c r="IV73" s="40"/>
      <c r="IW73" s="391"/>
      <c r="IX73" s="40"/>
      <c r="IY73" s="9"/>
      <c r="IZ73" s="6"/>
      <c r="JA73" s="391"/>
      <c r="JB73" s="40"/>
      <c r="JC73" s="391"/>
      <c r="JD73" s="40"/>
      <c r="JE73" s="391"/>
      <c r="JF73" s="40"/>
      <c r="JG73" s="9"/>
      <c r="JH73" s="6"/>
      <c r="JI73" s="391"/>
      <c r="JJ73" s="40"/>
      <c r="JK73" s="391"/>
      <c r="JL73" s="40"/>
      <c r="JM73" s="391"/>
      <c r="JN73" s="40"/>
      <c r="JO73" s="9"/>
      <c r="JP73" s="6"/>
      <c r="JQ73" s="391"/>
      <c r="JR73" s="40"/>
      <c r="JS73" s="391"/>
      <c r="JT73" s="40"/>
      <c r="JU73" s="391"/>
      <c r="JV73" s="40"/>
      <c r="JW73" s="9"/>
      <c r="JX73" s="6"/>
      <c r="JY73" s="391"/>
      <c r="JZ73" s="40"/>
      <c r="KA73" s="391"/>
      <c r="KB73" s="40"/>
      <c r="KC73" s="391"/>
      <c r="KD73" s="40"/>
      <c r="KE73" s="9"/>
      <c r="KF73" s="6"/>
      <c r="KG73" s="391"/>
      <c r="KH73" s="40"/>
      <c r="KI73" s="391"/>
      <c r="KJ73" s="40"/>
      <c r="KK73" s="391"/>
      <c r="KL73" s="40"/>
      <c r="KM73" s="9"/>
      <c r="KN73" s="6"/>
      <c r="KO73" s="391"/>
      <c r="KP73" s="40"/>
      <c r="KQ73" s="391"/>
      <c r="KR73" s="40"/>
      <c r="KS73" s="391"/>
      <c r="KT73" s="40"/>
      <c r="KU73" s="9"/>
      <c r="KV73" s="6"/>
      <c r="KW73" s="391"/>
      <c r="KX73" s="40"/>
      <c r="KY73" s="391"/>
      <c r="KZ73" s="40"/>
      <c r="LA73" s="391"/>
      <c r="LB73" s="40"/>
      <c r="LC73" s="9"/>
      <c r="LD73" s="6"/>
      <c r="LE73" s="391"/>
      <c r="LF73" s="40"/>
      <c r="LG73" s="391"/>
      <c r="LH73" s="40"/>
      <c r="LI73" s="391"/>
      <c r="LJ73" s="40"/>
      <c r="LK73" s="9"/>
      <c r="LL73" s="6"/>
      <c r="LM73" s="391"/>
      <c r="LN73" s="40"/>
      <c r="LO73" s="391"/>
      <c r="LP73" s="40"/>
      <c r="LQ73" s="391"/>
      <c r="LR73" s="40"/>
      <c r="LS73" s="9"/>
      <c r="LT73" s="6"/>
      <c r="LU73" s="391"/>
      <c r="LV73" s="40"/>
      <c r="LW73" s="391"/>
      <c r="LX73" s="40"/>
      <c r="LY73" s="391"/>
      <c r="LZ73" s="40"/>
      <c r="MA73" s="9"/>
      <c r="MB73" s="6"/>
      <c r="MC73" s="391"/>
      <c r="MD73" s="40"/>
      <c r="ME73" s="391"/>
      <c r="MF73" s="40"/>
      <c r="MG73" s="391"/>
      <c r="MH73" s="40"/>
      <c r="MI73" s="9"/>
      <c r="MJ73" s="6"/>
      <c r="MK73" s="391"/>
      <c r="ML73" s="40"/>
      <c r="MM73" s="391"/>
      <c r="MN73" s="40"/>
      <c r="MO73" s="391"/>
      <c r="MP73" s="40"/>
    </row>
    <row r="74" spans="1:354">
      <c r="A74" s="9">
        <v>2025</v>
      </c>
      <c r="B74" s="6" t="s">
        <v>28</v>
      </c>
      <c r="C74" s="391">
        <v>99.072690999674762</v>
      </c>
      <c r="D74" s="40">
        <v>-3.259456062895012</v>
      </c>
      <c r="E74" s="391">
        <v>78.722740061000039</v>
      </c>
      <c r="F74" s="40">
        <v>-4.83293015749868</v>
      </c>
      <c r="G74" s="391">
        <v>118.3148320145677</v>
      </c>
      <c r="H74" s="40">
        <v>-2.2425666473539536</v>
      </c>
      <c r="I74" s="9">
        <v>2025</v>
      </c>
      <c r="J74" s="6" t="s">
        <v>28</v>
      </c>
      <c r="K74" s="391">
        <v>76.393584595190006</v>
      </c>
      <c r="L74" s="40">
        <v>-5.9894752272192591</v>
      </c>
      <c r="M74" s="391">
        <v>118.41963029915883</v>
      </c>
      <c r="N74" s="40">
        <v>44.129120415995601</v>
      </c>
      <c r="O74" s="391">
        <v>73.340044436712404</v>
      </c>
      <c r="P74" s="40">
        <v>-10.749564732460115</v>
      </c>
      <c r="Q74" s="9">
        <v>2025</v>
      </c>
      <c r="R74" s="6" t="s">
        <v>28</v>
      </c>
      <c r="S74" s="391">
        <v>129.11362437401905</v>
      </c>
      <c r="T74" s="40">
        <v>10.211003850613537</v>
      </c>
      <c r="U74" s="391">
        <v>134.4441716817295</v>
      </c>
      <c r="V74" s="40">
        <v>-5.1383722221103199</v>
      </c>
      <c r="W74" s="391">
        <v>140.02723753533587</v>
      </c>
      <c r="X74" s="40">
        <v>5.8166366873067261</v>
      </c>
      <c r="Y74" s="9">
        <v>2025</v>
      </c>
      <c r="Z74" s="6" t="s">
        <v>28</v>
      </c>
      <c r="AA74" s="391">
        <v>124.9517705965485</v>
      </c>
      <c r="AB74" s="40">
        <v>-9.3649417229869272</v>
      </c>
      <c r="AC74" s="391">
        <v>121.98024360204356</v>
      </c>
      <c r="AD74" s="40">
        <v>-0.5372144508074399</v>
      </c>
      <c r="AE74" s="391">
        <v>144.04823740386618</v>
      </c>
      <c r="AF74" s="40">
        <v>-15.797677553679804</v>
      </c>
      <c r="AG74" s="9">
        <v>2025</v>
      </c>
      <c r="AH74" s="6" t="s">
        <v>28</v>
      </c>
      <c r="AI74" s="391">
        <v>81.043546988794688</v>
      </c>
      <c r="AJ74" s="40">
        <v>-14.935549617032223</v>
      </c>
      <c r="AK74" s="391">
        <v>214.09108840850081</v>
      </c>
      <c r="AL74" s="40">
        <v>18.343380111002787</v>
      </c>
      <c r="AM74" s="391">
        <v>106.93919942709998</v>
      </c>
      <c r="AN74" s="40">
        <v>4.4807111842342948</v>
      </c>
      <c r="AO74" s="9">
        <v>2025</v>
      </c>
      <c r="AP74" s="6" t="s">
        <v>28</v>
      </c>
      <c r="AQ74" s="391">
        <v>125.36013842767871</v>
      </c>
      <c r="AR74" s="40">
        <v>8.9506516680864792</v>
      </c>
      <c r="AS74" s="391">
        <v>206.95899312448162</v>
      </c>
      <c r="AT74" s="40">
        <v>21.226350568692865</v>
      </c>
      <c r="AU74" s="391">
        <v>194.02838598502078</v>
      </c>
      <c r="AV74" s="40">
        <v>17.8235129046856</v>
      </c>
      <c r="AW74" s="9">
        <v>2025</v>
      </c>
      <c r="AX74" s="6" t="s">
        <v>28</v>
      </c>
      <c r="AY74" s="391">
        <v>160.57180468649082</v>
      </c>
      <c r="AZ74" s="40">
        <v>7.2683449372039348</v>
      </c>
      <c r="BA74" s="391">
        <v>98.572551801189888</v>
      </c>
      <c r="BB74" s="40">
        <v>-5.5278547081222769</v>
      </c>
      <c r="BC74" s="391">
        <v>181.41877685978136</v>
      </c>
      <c r="BD74" s="40">
        <v>9.337758401926294</v>
      </c>
      <c r="BE74" s="9">
        <v>2025</v>
      </c>
      <c r="BF74" s="6" t="s">
        <v>28</v>
      </c>
      <c r="BG74" s="391">
        <v>151.05787456051385</v>
      </c>
      <c r="BH74" s="40">
        <v>12.066172375970297</v>
      </c>
      <c r="BI74" s="391">
        <v>157.98547220885959</v>
      </c>
      <c r="BJ74" s="40">
        <v>6.4673108306461984</v>
      </c>
      <c r="BK74" s="391">
        <v>289.45716815681379</v>
      </c>
      <c r="BL74" s="40">
        <v>8.5262947505462421</v>
      </c>
      <c r="BM74" s="9">
        <v>2025</v>
      </c>
      <c r="BN74" s="6" t="s">
        <v>28</v>
      </c>
      <c r="BO74" s="391">
        <v>126.51454149001755</v>
      </c>
      <c r="BP74" s="40">
        <v>14.165149579529327</v>
      </c>
      <c r="BQ74" s="391">
        <v>171.05880189174749</v>
      </c>
      <c r="BR74" s="40">
        <v>39.625338433357484</v>
      </c>
      <c r="BS74" s="391">
        <v>141.59567236331955</v>
      </c>
      <c r="BT74" s="40">
        <v>9.3641538105363651</v>
      </c>
      <c r="BU74" s="9">
        <v>2025</v>
      </c>
      <c r="BV74" s="6" t="s">
        <v>28</v>
      </c>
      <c r="BW74" s="391">
        <v>177.86120101707954</v>
      </c>
      <c r="BX74" s="40">
        <v>9.5863862115916305</v>
      </c>
      <c r="BY74" s="391">
        <v>159.28421649896768</v>
      </c>
      <c r="BZ74" s="40">
        <v>0.30901789254973266</v>
      </c>
      <c r="CA74" s="391">
        <v>190.67711209623727</v>
      </c>
      <c r="CB74" s="40">
        <v>5.4629852734103395</v>
      </c>
      <c r="CC74" s="9">
        <v>2025</v>
      </c>
      <c r="CD74" s="6" t="s">
        <v>28</v>
      </c>
      <c r="CE74" s="391">
        <v>102.04263746656169</v>
      </c>
      <c r="CF74" s="40">
        <v>-11.334519693444307</v>
      </c>
      <c r="CG74" s="391">
        <v>72.694359555570315</v>
      </c>
      <c r="CH74" s="40">
        <v>-3.296768395751144</v>
      </c>
      <c r="CI74" s="391">
        <v>147.82018525692658</v>
      </c>
      <c r="CJ74" s="40">
        <v>2.7412658422790059</v>
      </c>
      <c r="CK74" s="9">
        <v>2025</v>
      </c>
      <c r="CL74" s="6" t="s">
        <v>28</v>
      </c>
      <c r="CM74" s="391">
        <v>261.82285306674174</v>
      </c>
      <c r="CN74" s="40">
        <v>8.7413239578629174</v>
      </c>
      <c r="CO74" s="391">
        <v>112.49643930819538</v>
      </c>
      <c r="CP74" s="40">
        <v>15.120850035520988</v>
      </c>
      <c r="CQ74" s="391">
        <v>140.87046732628738</v>
      </c>
      <c r="CR74" s="40">
        <v>6.1595091219132314</v>
      </c>
      <c r="CS74" s="9">
        <v>2025</v>
      </c>
      <c r="CT74" s="6" t="s">
        <v>28</v>
      </c>
      <c r="CU74" s="391">
        <v>128.84282614932792</v>
      </c>
      <c r="CV74" s="40">
        <v>14.145481477704621</v>
      </c>
      <c r="CW74" s="391">
        <v>65.731745716226627</v>
      </c>
      <c r="CX74" s="40">
        <v>-14.825416181737054</v>
      </c>
      <c r="CY74" s="391">
        <v>195.04260912966492</v>
      </c>
      <c r="CZ74" s="40">
        <v>2.8106821636135919</v>
      </c>
      <c r="DA74" s="9">
        <v>2025</v>
      </c>
      <c r="DB74" s="6" t="s">
        <v>28</v>
      </c>
      <c r="DC74" s="391">
        <v>88.6690399168873</v>
      </c>
      <c r="DD74" s="40">
        <v>1.728847629672714</v>
      </c>
      <c r="DE74" s="391">
        <v>347.16347330755229</v>
      </c>
      <c r="DF74" s="40">
        <v>18.778144217907041</v>
      </c>
      <c r="DG74" s="391">
        <v>92.792094659653458</v>
      </c>
      <c r="DH74" s="40">
        <v>-3.119957077367971</v>
      </c>
      <c r="DI74" s="9">
        <v>2025</v>
      </c>
      <c r="DJ74" s="6" t="s">
        <v>28</v>
      </c>
      <c r="DK74" s="391">
        <v>177.33896034526677</v>
      </c>
      <c r="DL74" s="40">
        <v>-3.7192970872294069</v>
      </c>
      <c r="DM74" s="391">
        <v>50.616680386662956</v>
      </c>
      <c r="DN74" s="40">
        <v>17.118357122438894</v>
      </c>
      <c r="DO74" s="391">
        <v>131.38065382242658</v>
      </c>
      <c r="DP74" s="40">
        <v>4.3587685271024412</v>
      </c>
      <c r="DQ74" s="9">
        <v>2025</v>
      </c>
      <c r="DR74" s="6" t="s">
        <v>28</v>
      </c>
      <c r="DS74" s="391">
        <v>214.25949032681936</v>
      </c>
      <c r="DT74" s="40">
        <v>8.1290571404603895</v>
      </c>
      <c r="DU74" s="391">
        <v>149.48456409159849</v>
      </c>
      <c r="DV74" s="40">
        <v>15.089528716318412</v>
      </c>
      <c r="DW74" s="391">
        <v>118.48461266900155</v>
      </c>
      <c r="DX74" s="40">
        <v>-17.82989373010146</v>
      </c>
      <c r="DY74" s="9">
        <v>2025</v>
      </c>
      <c r="DZ74" s="6" t="s">
        <v>28</v>
      </c>
      <c r="EA74" s="391">
        <v>128.24556708442518</v>
      </c>
      <c r="EB74" s="40">
        <v>-0.36141701795176573</v>
      </c>
      <c r="EC74" s="391">
        <v>148.04821561883151</v>
      </c>
      <c r="ED74" s="40">
        <v>-6.4399085410963863</v>
      </c>
      <c r="EE74" s="391">
        <v>155.24984362970346</v>
      </c>
      <c r="EF74" s="40">
        <v>16.627930589185013</v>
      </c>
      <c r="EG74" s="9">
        <v>2025</v>
      </c>
      <c r="EH74" s="6" t="s">
        <v>28</v>
      </c>
      <c r="EI74" s="391">
        <v>141.76385947586243</v>
      </c>
      <c r="EJ74" s="40">
        <v>-0.26027033698396451</v>
      </c>
      <c r="EK74" s="391">
        <v>146.12581454581706</v>
      </c>
      <c r="EL74" s="40">
        <v>-4.6241702710746182</v>
      </c>
      <c r="EM74" s="391">
        <v>128.35685910479006</v>
      </c>
      <c r="EN74" s="40">
        <v>14.288829839922457</v>
      </c>
      <c r="EO74" s="9">
        <v>2025</v>
      </c>
      <c r="EP74" s="6" t="s">
        <v>28</v>
      </c>
      <c r="EQ74" s="391">
        <v>69.482616443610766</v>
      </c>
      <c r="ER74" s="40">
        <v>-17.09129114461895</v>
      </c>
      <c r="ES74" s="391">
        <v>130.79179703762884</v>
      </c>
      <c r="ET74" s="40">
        <v>-9.4569727756819759</v>
      </c>
      <c r="EU74" s="391">
        <v>57.43825003443748</v>
      </c>
      <c r="EV74" s="40">
        <v>1.2262010843368643</v>
      </c>
      <c r="EW74" s="9">
        <v>2025</v>
      </c>
      <c r="EX74" s="6" t="s">
        <v>28</v>
      </c>
      <c r="EY74" s="391">
        <v>72.708483422405209</v>
      </c>
      <c r="EZ74" s="40">
        <v>-17.045815255601681</v>
      </c>
      <c r="FA74" s="391">
        <v>82.966640543410307</v>
      </c>
      <c r="FB74" s="40">
        <v>-12.347136764416973</v>
      </c>
      <c r="FC74" s="391">
        <v>275.51150655099167</v>
      </c>
      <c r="FD74" s="40">
        <v>2.0625179189752316</v>
      </c>
      <c r="FE74" s="9">
        <v>2025</v>
      </c>
      <c r="FF74" s="6" t="s">
        <v>28</v>
      </c>
      <c r="FG74" s="391">
        <v>105.10342757701333</v>
      </c>
      <c r="FH74" s="40">
        <v>3.9444222747315933</v>
      </c>
      <c r="FI74" s="391">
        <v>192.37634431955144</v>
      </c>
      <c r="FJ74" s="40">
        <v>7.9488930457184921</v>
      </c>
      <c r="FK74" s="391">
        <v>76.343109226499465</v>
      </c>
      <c r="FL74" s="40">
        <v>-16.63552347395715</v>
      </c>
      <c r="FM74" s="9">
        <v>2025</v>
      </c>
      <c r="FN74" s="6" t="s">
        <v>28</v>
      </c>
      <c r="FO74" s="391">
        <v>89.059620283483127</v>
      </c>
      <c r="FP74" s="40">
        <v>-6.2528369171644869</v>
      </c>
      <c r="FQ74" s="391">
        <v>261.9548820232713</v>
      </c>
      <c r="FR74" s="40">
        <v>9.1909362176346008</v>
      </c>
      <c r="FS74" s="391">
        <v>111.2933835582801</v>
      </c>
      <c r="FT74" s="40">
        <v>-4.4935145808839536</v>
      </c>
      <c r="FU74" s="9">
        <v>2025</v>
      </c>
      <c r="FV74" s="6" t="s">
        <v>28</v>
      </c>
      <c r="FW74" s="391">
        <v>112.60554439078749</v>
      </c>
      <c r="FX74" s="40">
        <v>0.31910707864433618</v>
      </c>
      <c r="FY74" s="391">
        <v>199.59626317291932</v>
      </c>
      <c r="FZ74" s="40">
        <v>16.600710696189864</v>
      </c>
      <c r="GA74" s="391">
        <v>136.27338125101639</v>
      </c>
      <c r="GB74" s="40">
        <v>7.3896415632438419</v>
      </c>
      <c r="GC74" s="9">
        <v>2025</v>
      </c>
      <c r="GD74" s="6" t="s">
        <v>28</v>
      </c>
      <c r="GE74" s="391">
        <v>126.66419632726222</v>
      </c>
      <c r="GF74" s="40">
        <v>1.3357083246364994</v>
      </c>
      <c r="GG74" s="391">
        <v>127.18894203683367</v>
      </c>
      <c r="GH74" s="40">
        <v>8.2059114876432915</v>
      </c>
      <c r="GI74" s="391">
        <v>52.627303463593364</v>
      </c>
      <c r="GJ74" s="40">
        <v>-16.838779892101158</v>
      </c>
      <c r="GK74" s="9">
        <v>2025</v>
      </c>
      <c r="GL74" s="6" t="s">
        <v>28</v>
      </c>
      <c r="GM74" s="391">
        <v>113.77228229844458</v>
      </c>
      <c r="GN74" s="40">
        <v>2.0764039729620976</v>
      </c>
      <c r="GO74" s="391">
        <v>110.26912444241354</v>
      </c>
      <c r="GP74" s="40">
        <v>-7.6393403547804866</v>
      </c>
      <c r="GQ74" s="391">
        <v>109.09873131294098</v>
      </c>
      <c r="GR74" s="40">
        <v>6.0023722425351878</v>
      </c>
      <c r="GS74" s="9">
        <v>2025</v>
      </c>
      <c r="GT74" s="6" t="s">
        <v>28</v>
      </c>
      <c r="GU74" s="391">
        <v>73.664659073413418</v>
      </c>
      <c r="GV74" s="40">
        <v>15.407725419375694</v>
      </c>
      <c r="GW74" s="391">
        <v>89.409549539540009</v>
      </c>
      <c r="GX74" s="40">
        <v>1.6013770226869042</v>
      </c>
      <c r="GY74" s="391">
        <v>241.27869942964148</v>
      </c>
      <c r="GZ74" s="40">
        <v>17.631816072130363</v>
      </c>
      <c r="HA74" s="9">
        <v>2025</v>
      </c>
      <c r="HB74" s="6" t="s">
        <v>28</v>
      </c>
      <c r="HC74" s="391">
        <v>151.45967463860276</v>
      </c>
      <c r="HD74" s="40">
        <v>23.103925734060169</v>
      </c>
      <c r="HE74" s="391">
        <v>151.78495002659659</v>
      </c>
      <c r="HF74" s="40">
        <v>-19.132910082852788</v>
      </c>
      <c r="HG74" s="391">
        <v>73.532407321773064</v>
      </c>
      <c r="HH74" s="40">
        <v>-15.527463439327008</v>
      </c>
      <c r="HI74" s="9">
        <v>2025</v>
      </c>
      <c r="HJ74" s="6" t="s">
        <v>28</v>
      </c>
      <c r="HK74" s="391">
        <v>80.008948078027785</v>
      </c>
      <c r="HL74" s="40">
        <v>-23.04994453478028</v>
      </c>
      <c r="HM74" s="391">
        <v>80.387035739584647</v>
      </c>
      <c r="HN74" s="40">
        <v>-5.7282807171464754</v>
      </c>
      <c r="HO74" s="391">
        <v>122.05534596112687</v>
      </c>
      <c r="HP74" s="40">
        <v>9.317366681010526</v>
      </c>
      <c r="HQ74" s="9">
        <v>2025</v>
      </c>
      <c r="HR74" s="6" t="s">
        <v>28</v>
      </c>
      <c r="HS74" s="391">
        <v>155.70144831232915</v>
      </c>
      <c r="HT74" s="40">
        <v>-1.7787818745447055</v>
      </c>
      <c r="HU74" s="391">
        <v>158.40295514265586</v>
      </c>
      <c r="HV74" s="40">
        <v>0.99095747615210428</v>
      </c>
      <c r="HW74" s="391">
        <v>62.213798218102795</v>
      </c>
      <c r="HX74" s="40">
        <v>-17.974727208717979</v>
      </c>
      <c r="HY74" s="9">
        <v>2025</v>
      </c>
      <c r="HZ74" s="6" t="s">
        <v>28</v>
      </c>
      <c r="IA74" s="391">
        <v>84.854448946020796</v>
      </c>
      <c r="IB74" s="40">
        <v>-5.0614061845086979</v>
      </c>
      <c r="IC74" s="391">
        <v>127.82738065435613</v>
      </c>
      <c r="ID74" s="40">
        <v>10.041598528214067</v>
      </c>
      <c r="IE74" s="391">
        <v>120.73832501101732</v>
      </c>
      <c r="IF74" s="40">
        <v>6.0432693635034411</v>
      </c>
      <c r="IG74" s="9">
        <v>2025</v>
      </c>
      <c r="IH74" s="6" t="s">
        <v>28</v>
      </c>
      <c r="II74" s="391">
        <v>165.42698730699115</v>
      </c>
      <c r="IJ74" s="40">
        <v>2.3916520491451934</v>
      </c>
      <c r="IK74" s="391">
        <v>174.20476460924428</v>
      </c>
      <c r="IL74" s="40">
        <v>4.009574365052984</v>
      </c>
      <c r="IM74" s="391">
        <v>147.96379677439268</v>
      </c>
      <c r="IN74" s="40">
        <v>11.04313248507529</v>
      </c>
      <c r="IO74" s="391">
        <v>277.13227126984322</v>
      </c>
      <c r="IP74" s="40">
        <v>21.276860653665778</v>
      </c>
      <c r="IQ74" s="9">
        <v>2025</v>
      </c>
      <c r="IR74" s="6" t="s">
        <v>28</v>
      </c>
      <c r="IS74" s="391">
        <v>102.96589309464873</v>
      </c>
      <c r="IT74" s="40">
        <v>1.2364625847478834</v>
      </c>
      <c r="IU74" s="391">
        <v>91.835753106947848</v>
      </c>
      <c r="IV74" s="40">
        <v>1.8386390562550758</v>
      </c>
      <c r="IW74" s="391">
        <v>90.867610306800657</v>
      </c>
      <c r="IX74" s="40">
        <v>-13.0487761422348</v>
      </c>
      <c r="IY74" s="9">
        <v>2025</v>
      </c>
      <c r="IZ74" s="6" t="s">
        <v>28</v>
      </c>
      <c r="JA74" s="391">
        <v>167.8761845506333</v>
      </c>
      <c r="JB74" s="40">
        <v>11.158271711107858</v>
      </c>
      <c r="JC74" s="391">
        <v>171.18935844880684</v>
      </c>
      <c r="JD74" s="40">
        <v>2.9216641852008394</v>
      </c>
      <c r="JE74" s="391">
        <v>69.719698274879505</v>
      </c>
      <c r="JF74" s="40">
        <v>-32.825679246917446</v>
      </c>
      <c r="JG74" s="9">
        <v>2025</v>
      </c>
      <c r="JH74" s="6" t="s">
        <v>28</v>
      </c>
      <c r="JI74" s="391">
        <v>210.15529621194324</v>
      </c>
      <c r="JJ74" s="40">
        <v>8.8652013614191532</v>
      </c>
      <c r="JK74" s="391">
        <v>267.91204840524853</v>
      </c>
      <c r="JL74" s="40">
        <v>29.968385073332115</v>
      </c>
      <c r="JM74" s="391">
        <v>128.95899026862674</v>
      </c>
      <c r="JN74" s="40">
        <v>13.332548119479412</v>
      </c>
      <c r="JO74" s="9">
        <v>2025</v>
      </c>
      <c r="JP74" s="6" t="s">
        <v>28</v>
      </c>
      <c r="JQ74" s="391">
        <v>105.99725801425841</v>
      </c>
      <c r="JR74" s="40">
        <v>-29.857614742024495</v>
      </c>
      <c r="JS74" s="391">
        <v>89.869191127341864</v>
      </c>
      <c r="JT74" s="40">
        <v>-4.7065362063440972</v>
      </c>
      <c r="JU74" s="391">
        <v>155.68838960526406</v>
      </c>
      <c r="JV74" s="40">
        <v>15.935340539324926</v>
      </c>
      <c r="JW74" s="9">
        <v>2025</v>
      </c>
      <c r="JX74" s="6" t="s">
        <v>28</v>
      </c>
      <c r="JY74" s="391">
        <v>85.264272219326571</v>
      </c>
      <c r="JZ74" s="40">
        <v>-21.418714911219993</v>
      </c>
      <c r="KA74" s="391">
        <v>253.77707533725871</v>
      </c>
      <c r="KB74" s="40">
        <v>17.858840848303117</v>
      </c>
      <c r="KC74" s="391">
        <v>152.49706495372135</v>
      </c>
      <c r="KD74" s="40">
        <v>-8.724821145463352</v>
      </c>
      <c r="KE74" s="9">
        <v>2025</v>
      </c>
      <c r="KF74" s="6" t="s">
        <v>28</v>
      </c>
      <c r="KG74" s="391">
        <v>119.27407554442806</v>
      </c>
      <c r="KH74" s="40">
        <v>15.172227840188441</v>
      </c>
      <c r="KI74" s="391">
        <v>172.46537786949321</v>
      </c>
      <c r="KJ74" s="40">
        <v>18.576589662296186</v>
      </c>
      <c r="KK74" s="391">
        <v>112.79372334918703</v>
      </c>
      <c r="KL74" s="40">
        <v>6.0242400506164415</v>
      </c>
      <c r="KM74" s="9">
        <v>2025</v>
      </c>
      <c r="KN74" s="6" t="s">
        <v>28</v>
      </c>
      <c r="KO74" s="391">
        <v>30.613638337961849</v>
      </c>
      <c r="KP74" s="40">
        <v>-1.1437817014572005</v>
      </c>
      <c r="KQ74" s="391">
        <v>220.79548172942006</v>
      </c>
      <c r="KR74" s="40">
        <v>13.806111718792209</v>
      </c>
      <c r="KS74" s="391">
        <v>106.93165727662665</v>
      </c>
      <c r="KT74" s="40">
        <v>9.1037074202303927</v>
      </c>
      <c r="KU74" s="9">
        <v>2025</v>
      </c>
      <c r="KV74" s="6" t="s">
        <v>28</v>
      </c>
      <c r="KW74" s="391">
        <v>135.06370310495103</v>
      </c>
      <c r="KX74" s="40">
        <v>-3.5885038334232888</v>
      </c>
      <c r="KY74" s="391">
        <v>137.49586322940618</v>
      </c>
      <c r="KZ74" s="40">
        <v>-7.8193841517355338</v>
      </c>
      <c r="LA74" s="391">
        <v>123.53202331439691</v>
      </c>
      <c r="LB74" s="40">
        <v>4.1543880810673812</v>
      </c>
      <c r="LC74" s="9">
        <v>2025</v>
      </c>
      <c r="LD74" s="6" t="s">
        <v>28</v>
      </c>
      <c r="LE74" s="391">
        <v>150.51300899445442</v>
      </c>
      <c r="LF74" s="40">
        <v>1.2299802009631833</v>
      </c>
      <c r="LG74" s="391">
        <v>91.589933114681642</v>
      </c>
      <c r="LH74" s="40">
        <v>-4.9709996845767819</v>
      </c>
      <c r="LI74" s="391">
        <v>51.400475695257647</v>
      </c>
      <c r="LJ74" s="40">
        <v>-3.0238759608998294</v>
      </c>
      <c r="LK74" s="9">
        <v>2025</v>
      </c>
      <c r="LL74" s="6" t="s">
        <v>28</v>
      </c>
      <c r="LM74" s="391">
        <v>146.05516146808728</v>
      </c>
      <c r="LN74" s="40">
        <v>-2.2410832206508076</v>
      </c>
      <c r="LO74" s="391">
        <v>63.268760877227379</v>
      </c>
      <c r="LP74" s="40">
        <v>-20.012454871509817</v>
      </c>
      <c r="LQ74" s="391">
        <v>205.18256366776384</v>
      </c>
      <c r="LR74" s="40">
        <v>21.734500492946296</v>
      </c>
      <c r="LS74" s="9">
        <v>2025</v>
      </c>
      <c r="LT74" s="6" t="s">
        <v>28</v>
      </c>
      <c r="LU74" s="391">
        <v>82.009635327664625</v>
      </c>
      <c r="LV74" s="40">
        <v>-5.6108950955131576</v>
      </c>
      <c r="LW74" s="391">
        <v>150.18569889009666</v>
      </c>
      <c r="LX74" s="40">
        <v>6.9350268224297622</v>
      </c>
      <c r="LY74" s="391">
        <v>127.47667386782284</v>
      </c>
      <c r="LZ74" s="40">
        <v>-18.496599204429074</v>
      </c>
      <c r="MA74" s="9">
        <v>2025</v>
      </c>
      <c r="MB74" s="6" t="s">
        <v>28</v>
      </c>
      <c r="MC74" s="391">
        <v>159.134660775566</v>
      </c>
      <c r="MD74" s="40">
        <v>-5.9441217794995254</v>
      </c>
      <c r="ME74" s="391">
        <v>119.33812867067168</v>
      </c>
      <c r="MF74" s="40">
        <v>6.0477248719526671</v>
      </c>
      <c r="MG74" s="391">
        <v>71.301625465890098</v>
      </c>
      <c r="MH74" s="40">
        <v>-20.931722406848166</v>
      </c>
      <c r="MI74" s="9">
        <v>2025</v>
      </c>
      <c r="MJ74" s="6" t="s">
        <v>28</v>
      </c>
      <c r="MK74" s="391">
        <v>117.87015420466015</v>
      </c>
      <c r="ML74" s="40">
        <v>-2.1251489240179637</v>
      </c>
      <c r="MM74" s="391">
        <v>133.42286245933897</v>
      </c>
      <c r="MN74" s="40">
        <v>1.6710032715954242</v>
      </c>
      <c r="MO74" s="391">
        <v>272.18923458373087</v>
      </c>
      <c r="MP74" s="40">
        <v>25.550897724804173</v>
      </c>
    </row>
    <row r="75" spans="1:354">
      <c r="A75" s="9"/>
      <c r="B75" s="6"/>
      <c r="C75" s="391"/>
      <c r="D75" s="40"/>
      <c r="E75" s="391"/>
      <c r="F75" s="40"/>
      <c r="G75" s="391"/>
      <c r="H75" s="40"/>
      <c r="I75" s="9"/>
      <c r="J75" s="6"/>
      <c r="K75" s="391"/>
      <c r="L75" s="40"/>
      <c r="M75" s="391"/>
      <c r="N75" s="40"/>
      <c r="O75" s="391"/>
      <c r="P75" s="40"/>
      <c r="Q75" s="9"/>
      <c r="R75" s="6"/>
      <c r="S75" s="391"/>
      <c r="T75" s="40"/>
      <c r="U75" s="391"/>
      <c r="V75" s="40"/>
      <c r="W75" s="391"/>
      <c r="X75" s="40"/>
      <c r="Y75" s="9"/>
      <c r="Z75" s="6"/>
      <c r="AA75" s="391"/>
      <c r="AB75" s="40"/>
      <c r="AC75" s="391"/>
      <c r="AD75" s="40"/>
      <c r="AE75" s="391"/>
      <c r="AF75" s="40"/>
      <c r="AG75" s="9"/>
      <c r="AH75" s="6"/>
      <c r="AI75" s="391"/>
      <c r="AJ75" s="40"/>
      <c r="AK75" s="391"/>
      <c r="AL75" s="40"/>
      <c r="AM75" s="391"/>
      <c r="AN75" s="40"/>
      <c r="AO75" s="9"/>
      <c r="AP75" s="6"/>
      <c r="AQ75" s="391"/>
      <c r="AR75" s="40"/>
      <c r="AS75" s="391"/>
      <c r="AT75" s="40"/>
      <c r="AU75" s="391"/>
      <c r="AV75" s="40"/>
      <c r="AW75" s="9"/>
      <c r="AX75" s="6"/>
      <c r="AY75" s="391"/>
      <c r="AZ75" s="40"/>
      <c r="BA75" s="391"/>
      <c r="BB75" s="40"/>
      <c r="BC75" s="391"/>
      <c r="BD75" s="40"/>
      <c r="BE75" s="9"/>
      <c r="BF75" s="6"/>
      <c r="BG75" s="391"/>
      <c r="BH75" s="40"/>
      <c r="BI75" s="391"/>
      <c r="BJ75" s="40"/>
      <c r="BK75" s="391"/>
      <c r="BL75" s="40"/>
      <c r="BM75" s="9"/>
      <c r="BN75" s="6"/>
      <c r="BO75" s="391"/>
      <c r="BP75" s="40"/>
      <c r="BQ75" s="391"/>
      <c r="BR75" s="40"/>
      <c r="BS75" s="391"/>
      <c r="BT75" s="40"/>
      <c r="BU75" s="9"/>
      <c r="BV75" s="6"/>
      <c r="BW75" s="391"/>
      <c r="BX75" s="40"/>
      <c r="BY75" s="391"/>
      <c r="BZ75" s="40"/>
      <c r="CA75" s="391"/>
      <c r="CB75" s="40"/>
      <c r="CC75" s="9"/>
      <c r="CD75" s="6"/>
      <c r="CE75" s="391"/>
      <c r="CF75" s="40"/>
      <c r="CG75" s="391"/>
      <c r="CH75" s="40"/>
      <c r="CI75" s="391"/>
      <c r="CJ75" s="40"/>
      <c r="CK75" s="9"/>
      <c r="CL75" s="6"/>
      <c r="CM75" s="391"/>
      <c r="CN75" s="40"/>
      <c r="CO75" s="391"/>
      <c r="CP75" s="40"/>
      <c r="CQ75" s="391"/>
      <c r="CR75" s="40"/>
      <c r="CS75" s="9"/>
      <c r="CT75" s="6"/>
      <c r="CU75" s="391"/>
      <c r="CV75" s="40"/>
      <c r="CW75" s="391"/>
      <c r="CX75" s="40"/>
      <c r="CY75" s="391"/>
      <c r="CZ75" s="40"/>
      <c r="DA75" s="9"/>
      <c r="DB75" s="6"/>
      <c r="DC75" s="391"/>
      <c r="DD75" s="40"/>
      <c r="DE75" s="391"/>
      <c r="DF75" s="40"/>
      <c r="DG75" s="391"/>
      <c r="DH75" s="40"/>
      <c r="DI75" s="9"/>
      <c r="DJ75" s="6"/>
      <c r="DK75" s="391"/>
      <c r="DL75" s="40"/>
      <c r="DM75" s="391"/>
      <c r="DN75" s="40"/>
      <c r="DO75" s="391"/>
      <c r="DP75" s="40"/>
      <c r="DQ75" s="9"/>
      <c r="DR75" s="6"/>
      <c r="DS75" s="391"/>
      <c r="DT75" s="40"/>
      <c r="DU75" s="391"/>
      <c r="DV75" s="40"/>
      <c r="DW75" s="391"/>
      <c r="DX75" s="40"/>
      <c r="DY75" s="9"/>
      <c r="DZ75" s="6"/>
      <c r="EA75" s="391"/>
      <c r="EB75" s="40"/>
      <c r="EC75" s="391"/>
      <c r="ED75" s="40"/>
      <c r="EE75" s="391"/>
      <c r="EF75" s="40"/>
      <c r="EG75" s="9"/>
      <c r="EH75" s="6"/>
      <c r="EI75" s="391"/>
      <c r="EJ75" s="40"/>
      <c r="EK75" s="391"/>
      <c r="EL75" s="40"/>
      <c r="EM75" s="391"/>
      <c r="EN75" s="40"/>
      <c r="EO75" s="9"/>
      <c r="EP75" s="6"/>
      <c r="EQ75" s="391"/>
      <c r="ER75" s="40"/>
      <c r="ES75" s="391"/>
      <c r="ET75" s="40"/>
      <c r="EU75" s="391"/>
      <c r="EV75" s="40"/>
      <c r="EW75" s="9"/>
      <c r="EX75" s="6"/>
      <c r="EY75" s="391"/>
      <c r="EZ75" s="40"/>
      <c r="FA75" s="391"/>
      <c r="FB75" s="40"/>
      <c r="FC75" s="391"/>
      <c r="FD75" s="40"/>
      <c r="FE75" s="9"/>
      <c r="FF75" s="6"/>
      <c r="FG75" s="391"/>
      <c r="FH75" s="40"/>
      <c r="FI75" s="391"/>
      <c r="FJ75" s="40"/>
      <c r="FK75" s="391"/>
      <c r="FL75" s="40"/>
      <c r="FM75" s="9"/>
      <c r="FN75" s="6"/>
      <c r="FO75" s="391"/>
      <c r="FP75" s="40"/>
      <c r="FQ75" s="391"/>
      <c r="FR75" s="40"/>
      <c r="FS75" s="391"/>
      <c r="FT75" s="40"/>
      <c r="FU75" s="9"/>
      <c r="FV75" s="6"/>
      <c r="FW75" s="391"/>
      <c r="FX75" s="40"/>
      <c r="FY75" s="391"/>
      <c r="FZ75" s="40"/>
      <c r="GA75" s="391"/>
      <c r="GB75" s="40"/>
      <c r="GC75" s="9"/>
      <c r="GD75" s="6"/>
      <c r="GE75" s="391"/>
      <c r="GF75" s="40"/>
      <c r="GG75" s="391"/>
      <c r="GH75" s="40"/>
      <c r="GI75" s="391"/>
      <c r="GJ75" s="40"/>
      <c r="GK75" s="9"/>
      <c r="GL75" s="6"/>
      <c r="GM75" s="391"/>
      <c r="GN75" s="40"/>
      <c r="GO75" s="391"/>
      <c r="GP75" s="40"/>
      <c r="GQ75" s="391"/>
      <c r="GR75" s="40"/>
      <c r="GS75" s="9"/>
      <c r="GT75" s="6"/>
      <c r="GU75" s="391"/>
      <c r="GV75" s="40"/>
      <c r="GW75" s="391"/>
      <c r="GX75" s="40"/>
      <c r="GY75" s="391"/>
      <c r="GZ75" s="40"/>
      <c r="HA75" s="9"/>
      <c r="HB75" s="6"/>
      <c r="HC75" s="391"/>
      <c r="HD75" s="40"/>
      <c r="HE75" s="391"/>
      <c r="HF75" s="40"/>
      <c r="HG75" s="391"/>
      <c r="HH75" s="40"/>
      <c r="HI75" s="9"/>
      <c r="HJ75" s="6"/>
      <c r="HK75" s="391"/>
      <c r="HL75" s="40"/>
      <c r="HM75" s="391"/>
      <c r="HN75" s="40"/>
      <c r="HO75" s="391"/>
      <c r="HP75" s="40"/>
      <c r="HQ75" s="9"/>
      <c r="HR75" s="6"/>
      <c r="HS75" s="391"/>
      <c r="HT75" s="40"/>
      <c r="HU75" s="391"/>
      <c r="HV75" s="40"/>
      <c r="HW75" s="391"/>
      <c r="HX75" s="40"/>
      <c r="HY75" s="9"/>
      <c r="HZ75" s="6"/>
      <c r="IA75" s="391"/>
      <c r="IB75" s="40"/>
      <c r="IC75" s="391"/>
      <c r="ID75" s="40"/>
      <c r="IE75" s="391"/>
      <c r="IF75" s="40"/>
      <c r="IG75" s="9"/>
      <c r="IH75" s="6"/>
      <c r="II75" s="391"/>
      <c r="IJ75" s="40"/>
      <c r="IK75" s="391"/>
      <c r="IL75" s="40"/>
      <c r="IM75" s="391"/>
      <c r="IN75" s="40"/>
      <c r="IO75" s="391"/>
      <c r="IP75" s="40"/>
      <c r="IQ75" s="9"/>
      <c r="IR75" s="6"/>
      <c r="IS75" s="391"/>
      <c r="IT75" s="40"/>
      <c r="IU75" s="391"/>
      <c r="IV75" s="40"/>
      <c r="IW75" s="391"/>
      <c r="IX75" s="40"/>
      <c r="IY75" s="9"/>
      <c r="IZ75" s="6"/>
      <c r="JA75" s="391"/>
      <c r="JB75" s="40"/>
      <c r="JC75" s="391"/>
      <c r="JD75" s="40"/>
      <c r="JE75" s="391"/>
      <c r="JF75" s="40"/>
      <c r="JG75" s="9"/>
      <c r="JH75" s="6"/>
      <c r="JI75" s="391"/>
      <c r="JJ75" s="40"/>
      <c r="JK75" s="391"/>
      <c r="JL75" s="40"/>
      <c r="JM75" s="391"/>
      <c r="JN75" s="40"/>
      <c r="JO75" s="9"/>
      <c r="JP75" s="6"/>
      <c r="JQ75" s="391"/>
      <c r="JR75" s="40"/>
      <c r="JS75" s="391"/>
      <c r="JT75" s="40"/>
      <c r="JU75" s="391"/>
      <c r="JV75" s="40"/>
      <c r="JW75" s="9"/>
      <c r="JX75" s="6"/>
      <c r="JY75" s="391"/>
      <c r="JZ75" s="40"/>
      <c r="KA75" s="391"/>
      <c r="KB75" s="40"/>
      <c r="KC75" s="391"/>
      <c r="KD75" s="40"/>
      <c r="KE75" s="9"/>
      <c r="KF75" s="6"/>
      <c r="KG75" s="391"/>
      <c r="KH75" s="40"/>
      <c r="KI75" s="391"/>
      <c r="KJ75" s="40"/>
      <c r="KK75" s="391"/>
      <c r="KL75" s="40"/>
      <c r="KM75" s="9"/>
      <c r="KN75" s="6"/>
      <c r="KO75" s="391"/>
      <c r="KP75" s="40"/>
      <c r="KQ75" s="391"/>
      <c r="KR75" s="40"/>
      <c r="KS75" s="391"/>
      <c r="KT75" s="40"/>
      <c r="KU75" s="9"/>
      <c r="KV75" s="6"/>
      <c r="KW75" s="391"/>
      <c r="KX75" s="40"/>
      <c r="KY75" s="391"/>
      <c r="KZ75" s="40"/>
      <c r="LA75" s="391"/>
      <c r="LB75" s="40"/>
      <c r="LC75" s="9"/>
      <c r="LD75" s="6"/>
      <c r="LE75" s="391"/>
      <c r="LF75" s="40"/>
      <c r="LG75" s="391"/>
      <c r="LH75" s="40"/>
      <c r="LI75" s="391"/>
      <c r="LJ75" s="40"/>
      <c r="LK75" s="9"/>
      <c r="LL75" s="6"/>
      <c r="LM75" s="391"/>
      <c r="LN75" s="40"/>
      <c r="LO75" s="391"/>
      <c r="LP75" s="40"/>
      <c r="LQ75" s="391"/>
      <c r="LR75" s="40"/>
      <c r="LS75" s="9"/>
      <c r="LT75" s="6"/>
      <c r="LU75" s="391"/>
      <c r="LV75" s="40"/>
      <c r="LW75" s="391"/>
      <c r="LX75" s="40"/>
      <c r="LY75" s="391"/>
      <c r="LZ75" s="40"/>
      <c r="MA75" s="9"/>
      <c r="MB75" s="6"/>
      <c r="MC75" s="391"/>
      <c r="MD75" s="40"/>
      <c r="ME75" s="391"/>
      <c r="MF75" s="40"/>
      <c r="MG75" s="391"/>
      <c r="MH75" s="40"/>
      <c r="MI75" s="9"/>
      <c r="MJ75" s="6"/>
      <c r="MK75" s="391"/>
      <c r="ML75" s="40"/>
      <c r="MM75" s="391"/>
      <c r="MN75" s="40"/>
      <c r="MO75" s="391"/>
      <c r="MP75" s="40"/>
    </row>
    <row r="76" spans="1:354" hidden="1">
      <c r="A76" s="9">
        <v>2015</v>
      </c>
      <c r="B76" s="378" t="s">
        <v>905</v>
      </c>
      <c r="C76" s="391">
        <v>103.74730524158316</v>
      </c>
      <c r="D76" s="390"/>
      <c r="E76" s="391">
        <v>105.95659398885373</v>
      </c>
      <c r="F76" s="390"/>
      <c r="G76" s="391">
        <v>101.65828567855296</v>
      </c>
      <c r="H76" s="390"/>
      <c r="I76" s="9">
        <v>2015</v>
      </c>
      <c r="J76" s="378" t="s">
        <v>905</v>
      </c>
      <c r="K76" s="391">
        <v>75.69639051713574</v>
      </c>
      <c r="L76" s="390"/>
      <c r="M76" s="391">
        <v>72.739204092125775</v>
      </c>
      <c r="N76" s="390"/>
      <c r="O76" s="391">
        <v>76.77823642808066</v>
      </c>
      <c r="P76" s="390"/>
      <c r="Q76" s="9">
        <v>2015</v>
      </c>
      <c r="R76" s="378" t="s">
        <v>905</v>
      </c>
      <c r="S76" s="391">
        <v>107.72920785960355</v>
      </c>
      <c r="T76" s="390"/>
      <c r="U76" s="391">
        <v>102.45757392093496</v>
      </c>
      <c r="V76" s="390"/>
      <c r="W76" s="391">
        <v>97.941936177701621</v>
      </c>
      <c r="X76" s="390"/>
      <c r="Y76" s="9">
        <v>2015</v>
      </c>
      <c r="Z76" s="378" t="s">
        <v>905</v>
      </c>
      <c r="AA76" s="391">
        <v>95.743933356692992</v>
      </c>
      <c r="AB76" s="390"/>
      <c r="AC76" s="391">
        <v>100.75871011581576</v>
      </c>
      <c r="AD76" s="390"/>
      <c r="AE76" s="391">
        <v>96.225951049963086</v>
      </c>
      <c r="AF76" s="390"/>
      <c r="AG76" s="9">
        <v>2015</v>
      </c>
      <c r="AH76" s="378" t="s">
        <v>905</v>
      </c>
      <c r="AI76" s="391">
        <v>90.194145835453909</v>
      </c>
      <c r="AJ76" s="390"/>
      <c r="AK76" s="391">
        <v>100.06464093263185</v>
      </c>
      <c r="AL76" s="390"/>
      <c r="AM76" s="391">
        <v>107.65120388689479</v>
      </c>
      <c r="AN76" s="390"/>
      <c r="AO76" s="9">
        <v>2015</v>
      </c>
      <c r="AP76" s="378" t="s">
        <v>905</v>
      </c>
      <c r="AQ76" s="391">
        <v>94.873761055129691</v>
      </c>
      <c r="AR76" s="390"/>
      <c r="AS76" s="391">
        <v>98.732689936776225</v>
      </c>
      <c r="AT76" s="390"/>
      <c r="AU76" s="391">
        <v>88.815617119802255</v>
      </c>
      <c r="AV76" s="390"/>
      <c r="AW76" s="9">
        <v>2015</v>
      </c>
      <c r="AX76" s="378" t="s">
        <v>905</v>
      </c>
      <c r="AY76" s="391">
        <v>100.10614755942112</v>
      </c>
      <c r="AZ76" s="390"/>
      <c r="BA76" s="391">
        <v>97.642688785727799</v>
      </c>
      <c r="BB76" s="390"/>
      <c r="BC76" s="391">
        <v>89.686918020761695</v>
      </c>
      <c r="BD76" s="390"/>
      <c r="BE76" s="9">
        <v>2015</v>
      </c>
      <c r="BF76" s="378" t="s">
        <v>905</v>
      </c>
      <c r="BG76" s="391">
        <v>102.76278664434425</v>
      </c>
      <c r="BH76" s="390"/>
      <c r="BI76" s="391">
        <v>95.36353494555415</v>
      </c>
      <c r="BJ76" s="390"/>
      <c r="BK76" s="391">
        <v>96.148191420715889</v>
      </c>
      <c r="BL76" s="390"/>
      <c r="BM76" s="9">
        <v>2015</v>
      </c>
      <c r="BN76" s="378" t="s">
        <v>905</v>
      </c>
      <c r="BO76" s="391">
        <v>102.29076329999945</v>
      </c>
      <c r="BP76" s="390"/>
      <c r="BQ76" s="391">
        <v>92.904610548735093</v>
      </c>
      <c r="BR76" s="390"/>
      <c r="BS76" s="391">
        <v>87.832920808794526</v>
      </c>
      <c r="BT76" s="390"/>
      <c r="BU76" s="9">
        <v>2015</v>
      </c>
      <c r="BV76" s="378" t="s">
        <v>905</v>
      </c>
      <c r="BW76" s="391">
        <v>90.120725986508532</v>
      </c>
      <c r="BX76" s="390"/>
      <c r="BY76" s="391">
        <v>99.518289499756918</v>
      </c>
      <c r="BZ76" s="390"/>
      <c r="CA76" s="391">
        <v>92.084075931207892</v>
      </c>
      <c r="CB76" s="390"/>
      <c r="CC76" s="9">
        <v>2015</v>
      </c>
      <c r="CD76" s="378" t="s">
        <v>905</v>
      </c>
      <c r="CE76" s="391">
        <v>96.536466259034185</v>
      </c>
      <c r="CF76" s="390"/>
      <c r="CG76" s="391">
        <v>92.219698012084109</v>
      </c>
      <c r="CH76" s="390"/>
      <c r="CI76" s="391">
        <v>91.886073668642339</v>
      </c>
      <c r="CJ76" s="390"/>
      <c r="CK76" s="9">
        <v>2015</v>
      </c>
      <c r="CL76" s="378" t="s">
        <v>905</v>
      </c>
      <c r="CM76" s="391">
        <v>73.545240882162858</v>
      </c>
      <c r="CN76" s="390"/>
      <c r="CO76" s="391">
        <v>109.38443012882142</v>
      </c>
      <c r="CP76" s="390"/>
      <c r="CQ76" s="391">
        <v>108.45240357011967</v>
      </c>
      <c r="CR76" s="390"/>
      <c r="CS76" s="9">
        <v>2015</v>
      </c>
      <c r="CT76" s="378" t="s">
        <v>905</v>
      </c>
      <c r="CU76" s="391">
        <v>84.474672120528012</v>
      </c>
      <c r="CV76" s="390"/>
      <c r="CW76" s="391">
        <v>101.83299186856159</v>
      </c>
      <c r="CX76" s="390"/>
      <c r="CY76" s="391">
        <v>101.12015040487553</v>
      </c>
      <c r="CZ76" s="390"/>
      <c r="DA76" s="9">
        <v>2015</v>
      </c>
      <c r="DB76" s="378" t="s">
        <v>905</v>
      </c>
      <c r="DC76" s="391">
        <v>97.452057869010389</v>
      </c>
      <c r="DD76" s="390"/>
      <c r="DE76" s="391">
        <v>85.526395904402548</v>
      </c>
      <c r="DF76" s="390"/>
      <c r="DG76" s="391">
        <v>99.665926315719716</v>
      </c>
      <c r="DH76" s="390"/>
      <c r="DI76" s="9">
        <v>2015</v>
      </c>
      <c r="DJ76" s="378" t="s">
        <v>905</v>
      </c>
      <c r="DK76" s="391">
        <v>92.471988184613906</v>
      </c>
      <c r="DL76" s="390"/>
      <c r="DM76" s="391">
        <v>101.61652362196212</v>
      </c>
      <c r="DN76" s="390"/>
      <c r="DO76" s="391">
        <v>95.288018043640648</v>
      </c>
      <c r="DP76" s="390"/>
      <c r="DQ76" s="9">
        <v>2015</v>
      </c>
      <c r="DR76" s="378" t="s">
        <v>905</v>
      </c>
      <c r="DS76" s="391">
        <v>92.271268892261148</v>
      </c>
      <c r="DT76" s="390"/>
      <c r="DU76" s="391">
        <v>81.932873141161508</v>
      </c>
      <c r="DV76" s="390"/>
      <c r="DW76" s="391">
        <v>93.910925954360792</v>
      </c>
      <c r="DX76" s="390"/>
      <c r="DY76" s="9">
        <v>2015</v>
      </c>
      <c r="DZ76" s="378" t="s">
        <v>32</v>
      </c>
      <c r="EA76" s="391">
        <v>104.89591789744939</v>
      </c>
      <c r="EB76" s="390"/>
      <c r="EC76" s="391">
        <v>91.26919437008614</v>
      </c>
      <c r="ED76" s="390"/>
      <c r="EE76" s="391">
        <v>98.1886279414055</v>
      </c>
      <c r="EF76" s="390"/>
      <c r="EG76" s="9">
        <v>2015</v>
      </c>
      <c r="EH76" s="378" t="s">
        <v>905</v>
      </c>
      <c r="EI76" s="391">
        <v>90.530651471770554</v>
      </c>
      <c r="EJ76" s="390"/>
      <c r="EK76" s="391">
        <v>89.155015830285095</v>
      </c>
      <c r="EL76" s="390"/>
      <c r="EM76" s="391">
        <v>102.33114327575026</v>
      </c>
      <c r="EN76" s="390"/>
      <c r="EO76" s="9">
        <v>2015</v>
      </c>
      <c r="EP76" s="378" t="s">
        <v>32</v>
      </c>
      <c r="EQ76" s="391">
        <v>103.16283067598816</v>
      </c>
      <c r="ER76" s="390"/>
      <c r="ES76" s="391">
        <v>99.760112207751376</v>
      </c>
      <c r="ET76" s="390"/>
      <c r="EU76" s="391">
        <v>103.39024247680555</v>
      </c>
      <c r="EV76" s="390"/>
      <c r="EW76" s="9">
        <v>2015</v>
      </c>
      <c r="EX76" s="378" t="s">
        <v>905</v>
      </c>
      <c r="EY76" s="391">
        <v>103.76254349579678</v>
      </c>
      <c r="EZ76" s="390"/>
      <c r="FA76" s="391">
        <v>96.779535717963981</v>
      </c>
      <c r="FB76" s="390"/>
      <c r="FC76" s="391">
        <v>95.33482721999161</v>
      </c>
      <c r="FD76" s="390"/>
      <c r="FE76" s="9">
        <v>2015</v>
      </c>
      <c r="FF76" s="378" t="s">
        <v>905</v>
      </c>
      <c r="FG76" s="391">
        <v>97.463204562371246</v>
      </c>
      <c r="FH76" s="390"/>
      <c r="FI76" s="391">
        <v>85.776223629172407</v>
      </c>
      <c r="FJ76" s="390"/>
      <c r="FK76" s="391">
        <v>88.640141729160973</v>
      </c>
      <c r="FL76" s="390"/>
      <c r="FM76" s="9">
        <v>2015</v>
      </c>
      <c r="FN76" s="378" t="s">
        <v>905</v>
      </c>
      <c r="FO76" s="391">
        <v>97.409364135554753</v>
      </c>
      <c r="FP76" s="390"/>
      <c r="FQ76" s="391">
        <v>96.131954617169072</v>
      </c>
      <c r="FR76" s="390"/>
      <c r="FS76" s="391">
        <v>92.206809468266741</v>
      </c>
      <c r="FT76" s="390"/>
      <c r="FU76" s="9">
        <v>2015</v>
      </c>
      <c r="FV76" s="378" t="s">
        <v>905</v>
      </c>
      <c r="FW76" s="391">
        <v>94.70491457312373</v>
      </c>
      <c r="FX76" s="390"/>
      <c r="FY76" s="391">
        <v>91.588912944208644</v>
      </c>
      <c r="FZ76" s="390"/>
      <c r="GA76" s="391">
        <v>97.432625250809551</v>
      </c>
      <c r="GB76" s="390"/>
      <c r="GC76" s="9">
        <v>2015</v>
      </c>
      <c r="GD76" s="378" t="s">
        <v>905</v>
      </c>
      <c r="GE76" s="391">
        <v>101.80008068391511</v>
      </c>
      <c r="GF76" s="390"/>
      <c r="GG76" s="391">
        <v>96.58399155253619</v>
      </c>
      <c r="GH76" s="390"/>
      <c r="GI76" s="391">
        <v>94.75910741481637</v>
      </c>
      <c r="GJ76" s="390"/>
      <c r="GK76" s="9">
        <v>2015</v>
      </c>
      <c r="GL76" s="378" t="s">
        <v>905</v>
      </c>
      <c r="GM76" s="391">
        <v>93.540479258785055</v>
      </c>
      <c r="GN76" s="390"/>
      <c r="GO76" s="391">
        <v>84.049451797662087</v>
      </c>
      <c r="GP76" s="390"/>
      <c r="GQ76" s="391">
        <v>87.820744720143907</v>
      </c>
      <c r="GR76" s="390"/>
      <c r="GS76" s="9">
        <v>2015</v>
      </c>
      <c r="GT76" s="378" t="s">
        <v>905</v>
      </c>
      <c r="GU76" s="391">
        <v>115.45385450412586</v>
      </c>
      <c r="GV76" s="390"/>
      <c r="GW76" s="391">
        <v>97.976451324498854</v>
      </c>
      <c r="GX76" s="390"/>
      <c r="GY76" s="391">
        <v>91.513950613737066</v>
      </c>
      <c r="GZ76" s="390"/>
      <c r="HA76" s="9">
        <v>2015</v>
      </c>
      <c r="HB76" s="378" t="s">
        <v>905</v>
      </c>
      <c r="HC76" s="391">
        <v>92.596118026868069</v>
      </c>
      <c r="HD76" s="390"/>
      <c r="HE76" s="391">
        <v>91.386415974773968</v>
      </c>
      <c r="HF76" s="390"/>
      <c r="HG76" s="391">
        <v>93.201617723402975</v>
      </c>
      <c r="HH76" s="390"/>
      <c r="HI76" s="9">
        <v>2015</v>
      </c>
      <c r="HJ76" s="378" t="s">
        <v>905</v>
      </c>
      <c r="HK76" s="391">
        <v>87.830510936357697</v>
      </c>
      <c r="HL76" s="390"/>
      <c r="HM76" s="391">
        <v>112.65021577240104</v>
      </c>
      <c r="HN76" s="390"/>
      <c r="HO76" s="391">
        <v>88.365900280294923</v>
      </c>
      <c r="HP76" s="390"/>
      <c r="HQ76" s="9">
        <v>2015</v>
      </c>
      <c r="HR76" s="378" t="s">
        <v>905</v>
      </c>
      <c r="HS76" s="391">
        <v>99.283910135067643</v>
      </c>
      <c r="HT76" s="390"/>
      <c r="HU76" s="391">
        <v>104.81765950473057</v>
      </c>
      <c r="HV76" s="390"/>
      <c r="HW76" s="391">
        <v>88.734147934698953</v>
      </c>
      <c r="HX76" s="390"/>
      <c r="HY76" s="9">
        <v>2015</v>
      </c>
      <c r="HZ76" s="378" t="s">
        <v>905</v>
      </c>
      <c r="IA76" s="391">
        <v>112.8796329296439</v>
      </c>
      <c r="IB76" s="390"/>
      <c r="IC76" s="391">
        <v>80.385820331071969</v>
      </c>
      <c r="ID76" s="390"/>
      <c r="IE76" s="391">
        <v>85.228848230679048</v>
      </c>
      <c r="IF76" s="390"/>
      <c r="IG76" s="9">
        <v>2015</v>
      </c>
      <c r="IH76" s="378" t="s">
        <v>905</v>
      </c>
      <c r="II76" s="391">
        <v>107.210001354613</v>
      </c>
      <c r="IJ76" s="390"/>
      <c r="IK76" s="391">
        <v>86.578505303913786</v>
      </c>
      <c r="IL76" s="390"/>
      <c r="IM76" s="391">
        <v>85.810742022096562</v>
      </c>
      <c r="IN76" s="390"/>
      <c r="IO76" s="391">
        <v>101.2263829669444</v>
      </c>
      <c r="IP76" s="390"/>
      <c r="IQ76" s="9">
        <v>2015</v>
      </c>
      <c r="IR76" s="378" t="s">
        <v>905</v>
      </c>
      <c r="IS76" s="391">
        <v>93.138480366703121</v>
      </c>
      <c r="IT76" s="390"/>
      <c r="IU76" s="391">
        <v>138.85923088286123</v>
      </c>
      <c r="IV76" s="390"/>
      <c r="IW76" s="391">
        <v>92.859526719494838</v>
      </c>
      <c r="IX76" s="390"/>
      <c r="IY76" s="9">
        <v>2015</v>
      </c>
      <c r="IZ76" s="378" t="s">
        <v>905</v>
      </c>
      <c r="JA76" s="391">
        <v>93.130457814649347</v>
      </c>
      <c r="JB76" s="390"/>
      <c r="JC76" s="391">
        <v>95.244008719429146</v>
      </c>
      <c r="JD76" s="390"/>
      <c r="JE76" s="391">
        <v>90.070530852368321</v>
      </c>
      <c r="JF76" s="390"/>
      <c r="JG76" s="9">
        <v>2015</v>
      </c>
      <c r="JH76" s="378" t="s">
        <v>905</v>
      </c>
      <c r="JI76" s="391">
        <v>92.80593064978568</v>
      </c>
      <c r="JJ76" s="390"/>
      <c r="JK76" s="391">
        <v>86.228743403560543</v>
      </c>
      <c r="JL76" s="390"/>
      <c r="JM76" s="391">
        <v>124.41869482674922</v>
      </c>
      <c r="JN76" s="390"/>
      <c r="JO76" s="9">
        <v>2015</v>
      </c>
      <c r="JP76" s="378" t="s">
        <v>905</v>
      </c>
      <c r="JQ76" s="391">
        <v>87.709789095204584</v>
      </c>
      <c r="JR76" s="390"/>
      <c r="JS76" s="391">
        <v>103.03783152018438</v>
      </c>
      <c r="JT76" s="390"/>
      <c r="JU76" s="391">
        <v>86.4143280123903</v>
      </c>
      <c r="JV76" s="390"/>
      <c r="JW76" s="9">
        <v>2015</v>
      </c>
      <c r="JX76" s="378" t="s">
        <v>905</v>
      </c>
      <c r="JY76" s="391">
        <v>100.79576248702078</v>
      </c>
      <c r="JZ76" s="390"/>
      <c r="KA76" s="391">
        <v>77.981286701818973</v>
      </c>
      <c r="KB76" s="390"/>
      <c r="KC76" s="391">
        <v>85.929615461962854</v>
      </c>
      <c r="KD76" s="390"/>
      <c r="KE76" s="9">
        <v>2015</v>
      </c>
      <c r="KF76" s="378" t="s">
        <v>905</v>
      </c>
      <c r="KG76" s="391">
        <v>121.74370397673329</v>
      </c>
      <c r="KH76" s="390"/>
      <c r="KI76" s="391">
        <v>114.60919791995609</v>
      </c>
      <c r="KJ76" s="390"/>
      <c r="KK76" s="391">
        <v>85.855916199193544</v>
      </c>
      <c r="KL76" s="390"/>
      <c r="KM76" s="9">
        <v>2015</v>
      </c>
      <c r="KN76" s="378" t="s">
        <v>905</v>
      </c>
      <c r="KO76" s="391">
        <v>78.918736477374694</v>
      </c>
      <c r="KP76" s="390"/>
      <c r="KQ76" s="391">
        <v>95.998430788845724</v>
      </c>
      <c r="KR76" s="390"/>
      <c r="KS76" s="391">
        <v>94.391849902686928</v>
      </c>
      <c r="KT76" s="390"/>
      <c r="KU76" s="9">
        <v>2015</v>
      </c>
      <c r="KV76" s="378" t="s">
        <v>905</v>
      </c>
      <c r="KW76" s="391">
        <v>94.032488113626911</v>
      </c>
      <c r="KX76" s="390"/>
      <c r="KY76" s="391">
        <v>98.841852490313656</v>
      </c>
      <c r="KZ76" s="390"/>
      <c r="LA76" s="391">
        <v>88.20800727089393</v>
      </c>
      <c r="LB76" s="390"/>
      <c r="LC76" s="9">
        <v>2015</v>
      </c>
      <c r="LD76" s="378" t="s">
        <v>905</v>
      </c>
      <c r="LE76" s="391">
        <v>106.3662474882243</v>
      </c>
      <c r="LF76" s="390"/>
      <c r="LG76" s="391">
        <v>114.21502836917534</v>
      </c>
      <c r="LH76" s="390"/>
      <c r="LI76" s="391">
        <v>109.54940302547412</v>
      </c>
      <c r="LJ76" s="390"/>
      <c r="LK76" s="9">
        <v>2015</v>
      </c>
      <c r="LL76" s="378" t="s">
        <v>905</v>
      </c>
      <c r="LM76" s="391">
        <v>111.16708850236439</v>
      </c>
      <c r="LN76" s="390"/>
      <c r="LO76" s="391">
        <v>113.22634756335236</v>
      </c>
      <c r="LP76" s="390"/>
      <c r="LQ76" s="391">
        <v>104.4722393952686</v>
      </c>
      <c r="LR76" s="390"/>
      <c r="LS76" s="9">
        <v>2015</v>
      </c>
      <c r="LT76" s="378" t="s">
        <v>905</v>
      </c>
      <c r="LU76" s="391">
        <v>87.44265206421089</v>
      </c>
      <c r="LV76" s="390"/>
      <c r="LW76" s="391">
        <v>86.063143827115596</v>
      </c>
      <c r="LX76" s="390"/>
      <c r="LY76" s="391">
        <v>105.89787086917825</v>
      </c>
      <c r="LZ76" s="390"/>
      <c r="MA76" s="9">
        <v>2015</v>
      </c>
      <c r="MB76" s="378" t="s">
        <v>905</v>
      </c>
      <c r="MC76" s="391">
        <v>101.09988521508251</v>
      </c>
      <c r="MD76" s="390"/>
      <c r="ME76" s="391">
        <v>95.759298868418639</v>
      </c>
      <c r="MF76" s="390"/>
      <c r="MG76" s="391">
        <v>95.621911934778609</v>
      </c>
      <c r="MH76" s="390"/>
      <c r="MI76" s="9">
        <v>2015</v>
      </c>
      <c r="MJ76" s="378" t="s">
        <v>905</v>
      </c>
      <c r="MK76" s="391">
        <v>105.88472454414863</v>
      </c>
      <c r="ML76" s="390"/>
      <c r="MM76" s="391">
        <v>98.192642270148141</v>
      </c>
      <c r="MN76" s="390"/>
      <c r="MO76" s="391">
        <v>125.70576362921923</v>
      </c>
      <c r="MP76" s="390"/>
    </row>
    <row r="77" spans="1:354" hidden="1">
      <c r="A77" s="9">
        <v>2016</v>
      </c>
      <c r="B77" s="378" t="s">
        <v>905</v>
      </c>
      <c r="C77" s="391">
        <v>103.13396357990025</v>
      </c>
      <c r="D77" s="390">
        <v>-0.59118804122641677</v>
      </c>
      <c r="E77" s="391">
        <v>102.40266666666666</v>
      </c>
      <c r="F77" s="390">
        <v>-3.3541351117429485</v>
      </c>
      <c r="G77" s="391">
        <v>103.82566666666668</v>
      </c>
      <c r="H77" s="390">
        <v>2.1320259078212871</v>
      </c>
      <c r="I77" s="9">
        <v>2016</v>
      </c>
      <c r="J77" s="378" t="s">
        <v>905</v>
      </c>
      <c r="K77" s="391">
        <v>67.975375299469334</v>
      </c>
      <c r="L77" s="390">
        <v>-10.199978050364976</v>
      </c>
      <c r="M77" s="391">
        <v>94.696737995417422</v>
      </c>
      <c r="N77" s="390">
        <v>30.186656806805246</v>
      </c>
      <c r="O77" s="391">
        <v>71.876923412428539</v>
      </c>
      <c r="P77" s="390">
        <v>-6.3837270086859235</v>
      </c>
      <c r="Q77" s="9">
        <v>2016</v>
      </c>
      <c r="R77" s="378" t="s">
        <v>905</v>
      </c>
      <c r="S77" s="391">
        <v>106.95807362957025</v>
      </c>
      <c r="T77" s="390">
        <v>-0.71580794601058528</v>
      </c>
      <c r="U77" s="391">
        <v>106.71183808937964</v>
      </c>
      <c r="V77" s="390">
        <v>4.1522202855668127</v>
      </c>
      <c r="W77" s="391">
        <v>107.99430682823804</v>
      </c>
      <c r="X77" s="390">
        <v>10.263602132898228</v>
      </c>
      <c r="Y77" s="9">
        <v>2016</v>
      </c>
      <c r="Z77" s="378" t="s">
        <v>905</v>
      </c>
      <c r="AA77" s="391">
        <v>103.81654621712266</v>
      </c>
      <c r="AB77" s="390">
        <v>8.431461480024268</v>
      </c>
      <c r="AC77" s="391">
        <v>108.85143693508901</v>
      </c>
      <c r="AD77" s="390">
        <v>8.0317888249771983</v>
      </c>
      <c r="AE77" s="391">
        <v>99.189581819385424</v>
      </c>
      <c r="AF77" s="390">
        <v>3.0798664363250055</v>
      </c>
      <c r="AG77" s="9">
        <v>2016</v>
      </c>
      <c r="AH77" s="378" t="s">
        <v>905</v>
      </c>
      <c r="AI77" s="391">
        <v>103.41078094026756</v>
      </c>
      <c r="AJ77" s="390">
        <v>14.653539852714474</v>
      </c>
      <c r="AK77" s="391">
        <v>106.41892374978146</v>
      </c>
      <c r="AL77" s="390">
        <v>6.3501780028647659</v>
      </c>
      <c r="AM77" s="391">
        <v>112.87819765422351</v>
      </c>
      <c r="AN77" s="390">
        <v>4.8554903044284856</v>
      </c>
      <c r="AO77" s="9">
        <v>2016</v>
      </c>
      <c r="AP77" s="378" t="s">
        <v>905</v>
      </c>
      <c r="AQ77" s="391">
        <v>105.69029813353137</v>
      </c>
      <c r="AR77" s="390">
        <v>11.400978477195991</v>
      </c>
      <c r="AS77" s="391">
        <v>95.874050281307987</v>
      </c>
      <c r="AT77" s="390">
        <v>-2.8953324955481037</v>
      </c>
      <c r="AU77" s="391">
        <v>99.455758227898059</v>
      </c>
      <c r="AV77" s="390">
        <v>11.98003397729417</v>
      </c>
      <c r="AW77" s="9">
        <v>2016</v>
      </c>
      <c r="AX77" s="378" t="s">
        <v>905</v>
      </c>
      <c r="AY77" s="391">
        <v>109.16166953142171</v>
      </c>
      <c r="AZ77" s="390">
        <v>9.0459199487478088</v>
      </c>
      <c r="BA77" s="391">
        <v>106.47217129650214</v>
      </c>
      <c r="BB77" s="390">
        <v>9.0426458146295232</v>
      </c>
      <c r="BC77" s="391">
        <v>97.687388525748077</v>
      </c>
      <c r="BD77" s="390">
        <v>8.920443116502625</v>
      </c>
      <c r="BE77" s="9">
        <v>2016</v>
      </c>
      <c r="BF77" s="378" t="s">
        <v>905</v>
      </c>
      <c r="BG77" s="391">
        <v>105.9484223360691</v>
      </c>
      <c r="BH77" s="390">
        <v>3.0999895932660309</v>
      </c>
      <c r="BI77" s="391">
        <v>100.5993629921678</v>
      </c>
      <c r="BJ77" s="390">
        <v>5.4903879660112693</v>
      </c>
      <c r="BK77" s="391">
        <v>108.26202716583948</v>
      </c>
      <c r="BL77" s="390">
        <v>12.59913012000095</v>
      </c>
      <c r="BM77" s="9">
        <v>2016</v>
      </c>
      <c r="BN77" s="378" t="s">
        <v>905</v>
      </c>
      <c r="BO77" s="391">
        <v>103.99392794004346</v>
      </c>
      <c r="BP77" s="390">
        <v>1.6650229063683355</v>
      </c>
      <c r="BQ77" s="391">
        <v>100.59879811627707</v>
      </c>
      <c r="BR77" s="390">
        <v>8.2818145645267265</v>
      </c>
      <c r="BS77" s="391">
        <v>95.398283360022447</v>
      </c>
      <c r="BT77" s="390">
        <v>8.613356451730823</v>
      </c>
      <c r="BU77" s="9">
        <v>2016</v>
      </c>
      <c r="BV77" s="378" t="s">
        <v>905</v>
      </c>
      <c r="BW77" s="391">
        <v>97.569205460155459</v>
      </c>
      <c r="BX77" s="390">
        <v>8.2650016321018001</v>
      </c>
      <c r="BY77" s="391">
        <v>107.23836113445519</v>
      </c>
      <c r="BZ77" s="390">
        <v>7.7574400379109392</v>
      </c>
      <c r="CA77" s="391">
        <v>95.98101432132249</v>
      </c>
      <c r="CB77" s="390">
        <v>4.2319351643663481</v>
      </c>
      <c r="CC77" s="9">
        <v>2016</v>
      </c>
      <c r="CD77" s="378" t="s">
        <v>905</v>
      </c>
      <c r="CE77" s="391">
        <v>100.68511432803349</v>
      </c>
      <c r="CF77" s="390">
        <v>4.2974931958533915</v>
      </c>
      <c r="CG77" s="391">
        <v>96.169170735486844</v>
      </c>
      <c r="CH77" s="390">
        <v>4.2826780053922988</v>
      </c>
      <c r="CI77" s="391">
        <v>100.42944403547919</v>
      </c>
      <c r="CJ77" s="390">
        <v>9.2977858621381131</v>
      </c>
      <c r="CK77" s="9">
        <v>2016</v>
      </c>
      <c r="CL77" s="378" t="s">
        <v>905</v>
      </c>
      <c r="CM77" s="391">
        <v>110.5985826067984</v>
      </c>
      <c r="CN77" s="390">
        <v>50.381698775049074</v>
      </c>
      <c r="CO77" s="391">
        <v>109.74852538154316</v>
      </c>
      <c r="CP77" s="390">
        <v>0.33285838971136172</v>
      </c>
      <c r="CQ77" s="391">
        <v>108.83512151691764</v>
      </c>
      <c r="CR77" s="390">
        <v>0.3528902395884046</v>
      </c>
      <c r="CS77" s="9">
        <v>2016</v>
      </c>
      <c r="CT77" s="378" t="s">
        <v>905</v>
      </c>
      <c r="CU77" s="391">
        <v>104.94703880720483</v>
      </c>
      <c r="CV77" s="390">
        <v>24.234917014495139</v>
      </c>
      <c r="CW77" s="391">
        <v>92.900079646634069</v>
      </c>
      <c r="CX77" s="390">
        <v>-8.7721199760657669</v>
      </c>
      <c r="CY77" s="391">
        <v>102.78047397093478</v>
      </c>
      <c r="CZ77" s="390">
        <v>1.6419314641161691</v>
      </c>
      <c r="DA77" s="9">
        <v>2016</v>
      </c>
      <c r="DB77" s="378" t="s">
        <v>905</v>
      </c>
      <c r="DC77" s="391">
        <v>104.98312645812774</v>
      </c>
      <c r="DD77" s="390">
        <v>7.7279728656322533</v>
      </c>
      <c r="DE77" s="391">
        <v>100.47124646943045</v>
      </c>
      <c r="DF77" s="390">
        <v>17.473962753829326</v>
      </c>
      <c r="DG77" s="391">
        <v>108.99019362340097</v>
      </c>
      <c r="DH77" s="390">
        <v>9.3555216435194097</v>
      </c>
      <c r="DI77" s="9">
        <v>2016</v>
      </c>
      <c r="DJ77" s="378" t="s">
        <v>905</v>
      </c>
      <c r="DK77" s="391">
        <v>100.13788286095054</v>
      </c>
      <c r="DL77" s="390">
        <v>8.2899641576129994</v>
      </c>
      <c r="DM77" s="391">
        <v>103.47303807856353</v>
      </c>
      <c r="DN77" s="390">
        <v>1.8269808791216775</v>
      </c>
      <c r="DO77" s="391">
        <v>106.40276611078382</v>
      </c>
      <c r="DP77" s="390">
        <v>11.664371130117075</v>
      </c>
      <c r="DQ77" s="9">
        <v>2016</v>
      </c>
      <c r="DR77" s="378" t="s">
        <v>905</v>
      </c>
      <c r="DS77" s="391">
        <v>99.027464048554179</v>
      </c>
      <c r="DT77" s="390">
        <v>7.3221006250404912</v>
      </c>
      <c r="DU77" s="391">
        <v>88.569264906412954</v>
      </c>
      <c r="DV77" s="390">
        <v>8.0997913423805699</v>
      </c>
      <c r="DW77" s="391">
        <v>95.592864995351533</v>
      </c>
      <c r="DX77" s="390">
        <v>1.790993991272245</v>
      </c>
      <c r="DY77" s="9">
        <v>2016</v>
      </c>
      <c r="DZ77" s="378" t="s">
        <v>32</v>
      </c>
      <c r="EA77" s="391">
        <v>106.16472902956775</v>
      </c>
      <c r="EB77" s="390">
        <v>1.2095905708731323</v>
      </c>
      <c r="EC77" s="391">
        <v>95.038163488149749</v>
      </c>
      <c r="ED77" s="390">
        <v>4.1295084766288994</v>
      </c>
      <c r="EE77" s="391">
        <v>102.26997358811055</v>
      </c>
      <c r="EF77" s="390">
        <v>4.1566378228042851</v>
      </c>
      <c r="EG77" s="9">
        <v>2016</v>
      </c>
      <c r="EH77" s="378" t="s">
        <v>905</v>
      </c>
      <c r="EI77" s="391">
        <v>94.285656416155973</v>
      </c>
      <c r="EJ77" s="390">
        <v>4.1477719240276372</v>
      </c>
      <c r="EK77" s="391">
        <v>92.859430856932988</v>
      </c>
      <c r="EL77" s="390">
        <v>4.1550270527679629</v>
      </c>
      <c r="EM77" s="391">
        <v>106.57055658006038</v>
      </c>
      <c r="EN77" s="390">
        <v>4.1428378190657327</v>
      </c>
      <c r="EO77" s="9">
        <v>2016</v>
      </c>
      <c r="EP77" s="378" t="s">
        <v>32</v>
      </c>
      <c r="EQ77" s="391">
        <v>105.41709144958025</v>
      </c>
      <c r="ER77" s="390">
        <v>2.1851482349027691</v>
      </c>
      <c r="ES77" s="391">
        <v>101.85033444051203</v>
      </c>
      <c r="ET77" s="390">
        <v>2.0952484780768259</v>
      </c>
      <c r="EU77" s="391">
        <v>105.56107540000555</v>
      </c>
      <c r="EV77" s="390">
        <v>2.0996497069701689</v>
      </c>
      <c r="EW77" s="9">
        <v>2016</v>
      </c>
      <c r="EX77" s="378" t="s">
        <v>905</v>
      </c>
      <c r="EY77" s="391">
        <v>105.92405793454454</v>
      </c>
      <c r="EZ77" s="390">
        <v>2.0831355573269263</v>
      </c>
      <c r="FA77" s="391">
        <v>98.868511136170596</v>
      </c>
      <c r="FB77" s="390">
        <v>2.1584887783449744</v>
      </c>
      <c r="FC77" s="391">
        <v>97.530107657912424</v>
      </c>
      <c r="FD77" s="390">
        <v>2.3027056343796204</v>
      </c>
      <c r="FE77" s="9">
        <v>2016</v>
      </c>
      <c r="FF77" s="378" t="s">
        <v>905</v>
      </c>
      <c r="FG77" s="391">
        <v>99.606413305013007</v>
      </c>
      <c r="FH77" s="390">
        <v>2.1989926888462037</v>
      </c>
      <c r="FI77" s="391">
        <v>89.224739510713121</v>
      </c>
      <c r="FJ77" s="390">
        <v>4.0203633776759915</v>
      </c>
      <c r="FK77" s="391">
        <v>93.942870343548563</v>
      </c>
      <c r="FL77" s="390">
        <v>5.9823106224153264</v>
      </c>
      <c r="FM77" s="9">
        <v>2016</v>
      </c>
      <c r="FN77" s="378" t="s">
        <v>905</v>
      </c>
      <c r="FO77" s="391">
        <v>96.870773683507608</v>
      </c>
      <c r="FP77" s="390">
        <v>-0.55291445214409407</v>
      </c>
      <c r="FQ77" s="391">
        <v>104.02656113456554</v>
      </c>
      <c r="FR77" s="390">
        <v>8.2122604797078651</v>
      </c>
      <c r="FS77" s="391">
        <v>93.884776134695699</v>
      </c>
      <c r="FT77" s="390">
        <v>1.8197860614691734</v>
      </c>
      <c r="FU77" s="9">
        <v>2016</v>
      </c>
      <c r="FV77" s="378" t="s">
        <v>905</v>
      </c>
      <c r="FW77" s="391">
        <v>97.890488247839542</v>
      </c>
      <c r="FX77" s="390">
        <v>3.3636835945363401</v>
      </c>
      <c r="FY77" s="391">
        <v>94.612662063730355</v>
      </c>
      <c r="FZ77" s="390">
        <v>3.3014357549626396</v>
      </c>
      <c r="GA77" s="391">
        <v>99.774269139527178</v>
      </c>
      <c r="GB77" s="390">
        <v>2.4033468077964528</v>
      </c>
      <c r="GC77" s="9">
        <v>2016</v>
      </c>
      <c r="GD77" s="378" t="s">
        <v>905</v>
      </c>
      <c r="GE77" s="391">
        <v>104.17836209049513</v>
      </c>
      <c r="GF77" s="390">
        <v>2.3362274279177484</v>
      </c>
      <c r="GG77" s="391">
        <v>98.853174803027741</v>
      </c>
      <c r="GH77" s="390">
        <v>2.3494403306548577</v>
      </c>
      <c r="GI77" s="391">
        <v>91.715159995817103</v>
      </c>
      <c r="GJ77" s="390">
        <v>-3.2123006453343947</v>
      </c>
      <c r="GK77" s="9">
        <v>2016</v>
      </c>
      <c r="GL77" s="378" t="s">
        <v>905</v>
      </c>
      <c r="GM77" s="391">
        <v>95.867255449914694</v>
      </c>
      <c r="GN77" s="390">
        <v>2.4874537842514997</v>
      </c>
      <c r="GO77" s="391">
        <v>105.68761117486343</v>
      </c>
      <c r="GP77" s="390">
        <v>25.744557417569297</v>
      </c>
      <c r="GQ77" s="391">
        <v>110.38520518760534</v>
      </c>
      <c r="GR77" s="390">
        <v>25.693770349325789</v>
      </c>
      <c r="GS77" s="9">
        <v>2016</v>
      </c>
      <c r="GT77" s="378" t="s">
        <v>905</v>
      </c>
      <c r="GU77" s="391">
        <v>118.46829366765682</v>
      </c>
      <c r="GV77" s="390">
        <v>2.6109471844642798</v>
      </c>
      <c r="GW77" s="391">
        <v>99.586802899957888</v>
      </c>
      <c r="GX77" s="390">
        <v>1.643610840859651</v>
      </c>
      <c r="GY77" s="391">
        <v>93.92165969841858</v>
      </c>
      <c r="GZ77" s="390">
        <v>2.6309749153372195</v>
      </c>
      <c r="HA77" s="9">
        <v>2016</v>
      </c>
      <c r="HB77" s="378" t="s">
        <v>905</v>
      </c>
      <c r="HC77" s="391">
        <v>95.008001600583739</v>
      </c>
      <c r="HD77" s="390">
        <v>2.6047350851315656</v>
      </c>
      <c r="HE77" s="391">
        <v>93.835532045081166</v>
      </c>
      <c r="HF77" s="390">
        <v>2.6799563635182295</v>
      </c>
      <c r="HG77" s="391">
        <v>93.951574312873689</v>
      </c>
      <c r="HH77" s="390">
        <v>0.80466048528940348</v>
      </c>
      <c r="HI77" s="9">
        <v>2016</v>
      </c>
      <c r="HJ77" s="378" t="s">
        <v>905</v>
      </c>
      <c r="HK77" s="391">
        <v>91.615428903470942</v>
      </c>
      <c r="HL77" s="390">
        <v>4.3093429911341445</v>
      </c>
      <c r="HM77" s="391">
        <v>110.85911177346981</v>
      </c>
      <c r="HN77" s="390">
        <v>-1.5899694347234856</v>
      </c>
      <c r="HO77" s="391">
        <v>90.659379209021054</v>
      </c>
      <c r="HP77" s="390">
        <v>2.5954343490546279</v>
      </c>
      <c r="HQ77" s="9">
        <v>2016</v>
      </c>
      <c r="HR77" s="378" t="s">
        <v>905</v>
      </c>
      <c r="HS77" s="391">
        <v>92.283267240881074</v>
      </c>
      <c r="HT77" s="390">
        <v>-7.0511353598611919</v>
      </c>
      <c r="HU77" s="391">
        <v>97.787470805984469</v>
      </c>
      <c r="HV77" s="390">
        <v>-6.7070651376534727</v>
      </c>
      <c r="HW77" s="391">
        <v>82.907602813886967</v>
      </c>
      <c r="HX77" s="390">
        <v>-6.5662941003274682</v>
      </c>
      <c r="HY77" s="9">
        <v>2016</v>
      </c>
      <c r="HZ77" s="378" t="s">
        <v>905</v>
      </c>
      <c r="IA77" s="391">
        <v>105.13507694176269</v>
      </c>
      <c r="IB77" s="390">
        <v>-6.8608975657355842</v>
      </c>
      <c r="IC77" s="391">
        <v>93.866693616720283</v>
      </c>
      <c r="ID77" s="390">
        <v>16.77021299294681</v>
      </c>
      <c r="IE77" s="391">
        <v>88.090512456012377</v>
      </c>
      <c r="IF77" s="390">
        <v>3.3576239556681458</v>
      </c>
      <c r="IG77" s="9">
        <v>2016</v>
      </c>
      <c r="IH77" s="378" t="s">
        <v>905</v>
      </c>
      <c r="II77" s="391">
        <v>104.91313328294514</v>
      </c>
      <c r="IJ77" s="390">
        <v>-2.142400935217438</v>
      </c>
      <c r="IK77" s="391">
        <v>81.778683818445515</v>
      </c>
      <c r="IL77" s="390">
        <v>-5.5438950679728265</v>
      </c>
      <c r="IM77" s="391">
        <v>94.152743272537762</v>
      </c>
      <c r="IN77" s="390">
        <v>9.7213950769626365</v>
      </c>
      <c r="IO77" s="391">
        <v>111.03348749085569</v>
      </c>
      <c r="IP77" s="390">
        <v>9.6882889978532774</v>
      </c>
      <c r="IQ77" s="9">
        <v>2016</v>
      </c>
      <c r="IR77" s="378" t="s">
        <v>905</v>
      </c>
      <c r="IS77" s="391">
        <v>102.11185243801795</v>
      </c>
      <c r="IT77" s="390">
        <v>9.6344411418191669</v>
      </c>
      <c r="IU77" s="391">
        <v>152.49128016523511</v>
      </c>
      <c r="IV77" s="390">
        <v>9.8171718190442903</v>
      </c>
      <c r="IW77" s="391">
        <v>101.8237880719974</v>
      </c>
      <c r="IX77" s="390">
        <v>9.653572088065161</v>
      </c>
      <c r="IY77" s="9">
        <v>2016</v>
      </c>
      <c r="IZ77" s="378" t="s">
        <v>905</v>
      </c>
      <c r="JA77" s="391">
        <v>102.04635257018668</v>
      </c>
      <c r="JB77" s="390">
        <v>9.5735540925633273</v>
      </c>
      <c r="JC77" s="391">
        <v>98.512938028486872</v>
      </c>
      <c r="JD77" s="390">
        <v>3.4321626661970583</v>
      </c>
      <c r="JE77" s="391">
        <v>99.524079797800809</v>
      </c>
      <c r="JF77" s="390">
        <v>10.495718028938342</v>
      </c>
      <c r="JG77" s="9">
        <v>2016</v>
      </c>
      <c r="JH77" s="378" t="s">
        <v>905</v>
      </c>
      <c r="JI77" s="391">
        <v>93.051729721656102</v>
      </c>
      <c r="JJ77" s="390">
        <v>0.26485276334113905</v>
      </c>
      <c r="JK77" s="391">
        <v>91.931893819299816</v>
      </c>
      <c r="JL77" s="390">
        <v>6.6139783448401488</v>
      </c>
      <c r="JM77" s="391">
        <v>128.48842284913113</v>
      </c>
      <c r="JN77" s="390">
        <v>3.2709939837006914</v>
      </c>
      <c r="JO77" s="9">
        <v>2016</v>
      </c>
      <c r="JP77" s="378" t="s">
        <v>905</v>
      </c>
      <c r="JQ77" s="391">
        <v>112.25993755372519</v>
      </c>
      <c r="JR77" s="390">
        <v>27.990203501541487</v>
      </c>
      <c r="JS77" s="391">
        <v>109.633324624186</v>
      </c>
      <c r="JT77" s="390">
        <v>6.4010402846158598</v>
      </c>
      <c r="JU77" s="391">
        <v>91.96381942100885</v>
      </c>
      <c r="JV77" s="390">
        <v>6.4219574881411461</v>
      </c>
      <c r="JW77" s="9">
        <v>2016</v>
      </c>
      <c r="JX77" s="378" t="s">
        <v>905</v>
      </c>
      <c r="JY77" s="391">
        <v>92.941623460108687</v>
      </c>
      <c r="JZ77" s="390">
        <v>-7.7921321622260109</v>
      </c>
      <c r="KA77" s="391">
        <v>94.29121882580985</v>
      </c>
      <c r="KB77" s="390">
        <v>20.915187237620231</v>
      </c>
      <c r="KC77" s="391">
        <v>98.073307842841942</v>
      </c>
      <c r="KD77" s="390">
        <v>14.132138629497931</v>
      </c>
      <c r="KE77" s="9">
        <v>2016</v>
      </c>
      <c r="KF77" s="378" t="s">
        <v>905</v>
      </c>
      <c r="KG77" s="391">
        <v>120.67609464973516</v>
      </c>
      <c r="KH77" s="390">
        <v>-0.87693185941029128</v>
      </c>
      <c r="KI77" s="391">
        <v>133.53646501422455</v>
      </c>
      <c r="KJ77" s="390">
        <v>16.514614392020619</v>
      </c>
      <c r="KK77" s="391">
        <v>86.953407861402141</v>
      </c>
      <c r="KL77" s="390">
        <v>1.2782947416952766</v>
      </c>
      <c r="KM77" s="9">
        <v>2016</v>
      </c>
      <c r="KN77" s="378" t="s">
        <v>905</v>
      </c>
      <c r="KO77" s="391">
        <v>86.173779309751993</v>
      </c>
      <c r="KP77" s="390">
        <v>9.1930549780878152</v>
      </c>
      <c r="KQ77" s="391">
        <v>115.82104033065725</v>
      </c>
      <c r="KR77" s="390">
        <v>20.648889131753151</v>
      </c>
      <c r="KS77" s="391">
        <v>95.815286460273953</v>
      </c>
      <c r="KT77" s="390">
        <v>1.5080079043418664</v>
      </c>
      <c r="KU77" s="9">
        <v>2016</v>
      </c>
      <c r="KV77" s="378" t="s">
        <v>905</v>
      </c>
      <c r="KW77" s="391">
        <v>97.020195886934516</v>
      </c>
      <c r="KX77" s="390">
        <v>3.1773143870204876</v>
      </c>
      <c r="KY77" s="391">
        <v>98.816402933833444</v>
      </c>
      <c r="KZ77" s="390">
        <v>-2.5747753445543253E-2</v>
      </c>
      <c r="LA77" s="391">
        <v>92.354991380161565</v>
      </c>
      <c r="LB77" s="390">
        <v>4.7013692266416456</v>
      </c>
      <c r="LC77" s="9">
        <v>2016</v>
      </c>
      <c r="LD77" s="378" t="s">
        <v>905</v>
      </c>
      <c r="LE77" s="391">
        <v>101.08929648632694</v>
      </c>
      <c r="LF77" s="390">
        <v>-4.9611141941258836</v>
      </c>
      <c r="LG77" s="391">
        <v>121.04962711820509</v>
      </c>
      <c r="LH77" s="390">
        <v>5.9839750045312741</v>
      </c>
      <c r="LI77" s="391">
        <v>112.03220379396272</v>
      </c>
      <c r="LJ77" s="390">
        <v>2.2663754433342405</v>
      </c>
      <c r="LK77" s="9">
        <v>2016</v>
      </c>
      <c r="LL77" s="378" t="s">
        <v>905</v>
      </c>
      <c r="LM77" s="391">
        <v>118.93850143366053</v>
      </c>
      <c r="LN77" s="390">
        <v>6.9907497227750497</v>
      </c>
      <c r="LO77" s="391">
        <v>120.01444931673205</v>
      </c>
      <c r="LP77" s="390">
        <v>5.9951609315858292</v>
      </c>
      <c r="LQ77" s="391">
        <v>110.44844266708374</v>
      </c>
      <c r="LR77" s="390">
        <v>5.7203744328713952</v>
      </c>
      <c r="LS77" s="9">
        <v>2016</v>
      </c>
      <c r="LT77" s="378" t="s">
        <v>905</v>
      </c>
      <c r="LU77" s="391">
        <v>90.192892539970899</v>
      </c>
      <c r="LV77" s="390">
        <v>3.1451933476816833</v>
      </c>
      <c r="LW77" s="391">
        <v>84.92124603226155</v>
      </c>
      <c r="LX77" s="390">
        <v>-1.3268139462205824</v>
      </c>
      <c r="LY77" s="391">
        <v>84.517953970918953</v>
      </c>
      <c r="LZ77" s="390">
        <v>-20.189184846474532</v>
      </c>
      <c r="MA77" s="9">
        <v>2016</v>
      </c>
      <c r="MB77" s="378" t="s">
        <v>905</v>
      </c>
      <c r="MC77" s="391">
        <v>118.91114468734209</v>
      </c>
      <c r="MD77" s="390">
        <v>17.617487333806011</v>
      </c>
      <c r="ME77" s="391">
        <v>107.98293218637434</v>
      </c>
      <c r="MF77" s="390">
        <v>12.764956993630477</v>
      </c>
      <c r="MG77" s="391">
        <v>93.701480182128378</v>
      </c>
      <c r="MH77" s="390">
        <v>-2.0083595002368497</v>
      </c>
      <c r="MI77" s="9">
        <v>2016</v>
      </c>
      <c r="MJ77" s="378" t="s">
        <v>905</v>
      </c>
      <c r="MK77" s="391">
        <v>101.70388374170689</v>
      </c>
      <c r="ML77" s="390">
        <v>-3.9484834289751944</v>
      </c>
      <c r="MM77" s="391">
        <v>107.39107433516723</v>
      </c>
      <c r="MN77" s="390">
        <v>9.3677406497650821</v>
      </c>
      <c r="MO77" s="391">
        <v>126.89228425051154</v>
      </c>
      <c r="MP77" s="390">
        <v>0.94388720694784922</v>
      </c>
    </row>
    <row r="78" spans="1:354" hidden="1">
      <c r="A78" s="9">
        <v>2017</v>
      </c>
      <c r="B78" s="378" t="s">
        <v>905</v>
      </c>
      <c r="C78" s="391">
        <v>104.93349258658155</v>
      </c>
      <c r="D78" s="390">
        <v>1.7448461633952093</v>
      </c>
      <c r="E78" s="391">
        <v>102.69345574637794</v>
      </c>
      <c r="F78" s="390">
        <v>0.28396631569940212</v>
      </c>
      <c r="G78" s="391">
        <v>107.0512454914879</v>
      </c>
      <c r="H78" s="390">
        <v>3.1067258495695285</v>
      </c>
      <c r="I78" s="9">
        <v>2017</v>
      </c>
      <c r="J78" s="378" t="s">
        <v>905</v>
      </c>
      <c r="K78" s="391">
        <v>80.143666666666675</v>
      </c>
      <c r="L78" s="390">
        <v>17.901028590999687</v>
      </c>
      <c r="M78" s="391">
        <v>100.68666666666667</v>
      </c>
      <c r="N78" s="390">
        <v>6.3253801535794452</v>
      </c>
      <c r="O78" s="391">
        <v>81.338666666666668</v>
      </c>
      <c r="P78" s="390">
        <v>13.163812257164679</v>
      </c>
      <c r="Q78" s="9">
        <v>2017</v>
      </c>
      <c r="R78" s="378" t="s">
        <v>905</v>
      </c>
      <c r="S78" s="391">
        <v>107.72533333333332</v>
      </c>
      <c r="T78" s="390">
        <v>0.71734622523244695</v>
      </c>
      <c r="U78" s="391">
        <v>111.092</v>
      </c>
      <c r="V78" s="390">
        <v>4.1046635397205193</v>
      </c>
      <c r="W78" s="391">
        <v>111.42966666666666</v>
      </c>
      <c r="X78" s="390">
        <v>3.1810564272545037</v>
      </c>
      <c r="Y78" s="9">
        <v>2017</v>
      </c>
      <c r="Z78" s="378" t="s">
        <v>905</v>
      </c>
      <c r="AA78" s="391">
        <v>99.876999999999995</v>
      </c>
      <c r="AB78" s="390">
        <v>-3.7947190122116723</v>
      </c>
      <c r="AC78" s="391">
        <v>123.28099999999999</v>
      </c>
      <c r="AD78" s="390">
        <v>13.25619897284011</v>
      </c>
      <c r="AE78" s="391">
        <v>100.86133333333332</v>
      </c>
      <c r="AF78" s="390">
        <v>1.6854103861351035</v>
      </c>
      <c r="AG78" s="9">
        <v>2017</v>
      </c>
      <c r="AH78" s="378" t="s">
        <v>905</v>
      </c>
      <c r="AI78" s="391">
        <v>118.74233333333332</v>
      </c>
      <c r="AJ78" s="390">
        <v>14.825874298272268</v>
      </c>
      <c r="AK78" s="391">
        <v>119.16300000000001</v>
      </c>
      <c r="AL78" s="390">
        <v>11.975385393093418</v>
      </c>
      <c r="AM78" s="391">
        <v>111.88333333333333</v>
      </c>
      <c r="AN78" s="390">
        <v>-0.88136091961507645</v>
      </c>
      <c r="AO78" s="9">
        <v>2017</v>
      </c>
      <c r="AP78" s="378" t="s">
        <v>905</v>
      </c>
      <c r="AQ78" s="391">
        <v>107.83666666666666</v>
      </c>
      <c r="AR78" s="390">
        <v>2.0308094224727284</v>
      </c>
      <c r="AS78" s="391">
        <v>101.40633333333334</v>
      </c>
      <c r="AT78" s="390">
        <v>5.7703654281767029</v>
      </c>
      <c r="AU78" s="391">
        <v>101.331</v>
      </c>
      <c r="AV78" s="390">
        <v>1.8855034695979214</v>
      </c>
      <c r="AW78" s="9">
        <v>2017</v>
      </c>
      <c r="AX78" s="378" t="s">
        <v>905</v>
      </c>
      <c r="AY78" s="391">
        <v>107.98066666666666</v>
      </c>
      <c r="AZ78" s="390">
        <v>-1.0818842088294502</v>
      </c>
      <c r="BA78" s="391">
        <v>116.09133333333334</v>
      </c>
      <c r="BB78" s="390">
        <v>9.0344377499768598</v>
      </c>
      <c r="BC78" s="391">
        <v>117.14666666666666</v>
      </c>
      <c r="BD78" s="390">
        <v>19.919949171114951</v>
      </c>
      <c r="BE78" s="9">
        <v>2017</v>
      </c>
      <c r="BF78" s="378" t="s">
        <v>905</v>
      </c>
      <c r="BG78" s="391">
        <v>101.75433333333335</v>
      </c>
      <c r="BH78" s="390">
        <v>-3.9586139276638619</v>
      </c>
      <c r="BI78" s="391">
        <v>106.80333333333333</v>
      </c>
      <c r="BJ78" s="390">
        <v>6.1670075800067821</v>
      </c>
      <c r="BK78" s="391">
        <v>119.27466666666668</v>
      </c>
      <c r="BL78" s="390">
        <v>10.172208842863853</v>
      </c>
      <c r="BM78" s="9">
        <v>2017</v>
      </c>
      <c r="BN78" s="378" t="s">
        <v>905</v>
      </c>
      <c r="BO78" s="391">
        <v>112.033</v>
      </c>
      <c r="BP78" s="390">
        <v>7.7303283174296382</v>
      </c>
      <c r="BQ78" s="391">
        <v>114.016732501699</v>
      </c>
      <c r="BR78" s="390">
        <v>13.338066295695512</v>
      </c>
      <c r="BS78" s="391">
        <v>107.87233333333334</v>
      </c>
      <c r="BT78" s="390">
        <v>13.075759367949246</v>
      </c>
      <c r="BU78" s="9">
        <v>2017</v>
      </c>
      <c r="BV78" s="378" t="s">
        <v>905</v>
      </c>
      <c r="BW78" s="391">
        <v>110.44366666666667</v>
      </c>
      <c r="BX78" s="390">
        <v>13.195209642010241</v>
      </c>
      <c r="BY78" s="391">
        <v>110.22199999999999</v>
      </c>
      <c r="BZ78" s="390">
        <v>2.7822495923859947</v>
      </c>
      <c r="CA78" s="391">
        <v>100.62266666666666</v>
      </c>
      <c r="CB78" s="390">
        <v>4.8360109321255749</v>
      </c>
      <c r="CC78" s="9">
        <v>2017</v>
      </c>
      <c r="CD78" s="378" t="s">
        <v>905</v>
      </c>
      <c r="CE78" s="391">
        <v>105.63233333333334</v>
      </c>
      <c r="CF78" s="390">
        <v>4.9135555323319409</v>
      </c>
      <c r="CG78" s="391">
        <v>100.88600000000001</v>
      </c>
      <c r="CH78" s="390">
        <v>4.9047207420419596</v>
      </c>
      <c r="CI78" s="391">
        <v>109.81766666666665</v>
      </c>
      <c r="CJ78" s="390">
        <v>9.3480778683498755</v>
      </c>
      <c r="CK78" s="9">
        <v>2017</v>
      </c>
      <c r="CL78" s="378" t="s">
        <v>905</v>
      </c>
      <c r="CM78" s="391">
        <v>129.87800000000001</v>
      </c>
      <c r="CN78" s="390">
        <v>17.431884693987513</v>
      </c>
      <c r="CO78" s="391">
        <v>111.819</v>
      </c>
      <c r="CP78" s="390">
        <v>1.8865625859288713</v>
      </c>
      <c r="CQ78" s="391">
        <v>111.27533333333334</v>
      </c>
      <c r="CR78" s="390">
        <v>2.2421179692774018</v>
      </c>
      <c r="CS78" s="9">
        <v>2017</v>
      </c>
      <c r="CT78" s="378" t="s">
        <v>905</v>
      </c>
      <c r="CU78" s="391">
        <v>133.26066666666668</v>
      </c>
      <c r="CV78" s="390">
        <v>26.978967850132477</v>
      </c>
      <c r="CW78" s="391">
        <v>85.445333333333338</v>
      </c>
      <c r="CX78" s="390">
        <v>-8.0244778493802187</v>
      </c>
      <c r="CY78" s="391">
        <v>111.407</v>
      </c>
      <c r="CZ78" s="390">
        <v>8.3931564973174915</v>
      </c>
      <c r="DA78" s="9">
        <v>2017</v>
      </c>
      <c r="DB78" s="378" t="s">
        <v>905</v>
      </c>
      <c r="DC78" s="391">
        <v>79.812333333333342</v>
      </c>
      <c r="DD78" s="390">
        <v>-23.976036887064609</v>
      </c>
      <c r="DE78" s="391">
        <v>185.083</v>
      </c>
      <c r="DF78" s="390">
        <v>84.214893816723617</v>
      </c>
      <c r="DG78" s="391">
        <v>115.79933333333334</v>
      </c>
      <c r="DH78" s="390">
        <v>6.247479230526281</v>
      </c>
      <c r="DI78" s="9">
        <v>2017</v>
      </c>
      <c r="DJ78" s="378" t="s">
        <v>905</v>
      </c>
      <c r="DK78" s="391">
        <v>108.92633333333333</v>
      </c>
      <c r="DL78" s="390">
        <v>8.7763493907557972</v>
      </c>
      <c r="DM78" s="391">
        <v>88.235333333333344</v>
      </c>
      <c r="DN78" s="390">
        <v>-14.726256257848263</v>
      </c>
      <c r="DO78" s="391">
        <v>114.30133333333333</v>
      </c>
      <c r="DP78" s="390">
        <v>7.4232724498212121</v>
      </c>
      <c r="DQ78" s="9">
        <v>2017</v>
      </c>
      <c r="DR78" s="378" t="s">
        <v>905</v>
      </c>
      <c r="DS78" s="391">
        <v>105.17566666666666</v>
      </c>
      <c r="DT78" s="390">
        <v>6.2085833230041629</v>
      </c>
      <c r="DU78" s="391">
        <v>100.47966666666666</v>
      </c>
      <c r="DV78" s="390">
        <v>13.447556297140849</v>
      </c>
      <c r="DW78" s="391">
        <v>113.20933333333333</v>
      </c>
      <c r="DX78" s="390">
        <v>18.428643538237338</v>
      </c>
      <c r="DY78" s="9">
        <v>2017</v>
      </c>
      <c r="DZ78" s="378" t="s">
        <v>32</v>
      </c>
      <c r="EA78" s="391">
        <v>108.76299999999999</v>
      </c>
      <c r="EB78" s="390">
        <v>2.4473956597285849</v>
      </c>
      <c r="EC78" s="391">
        <v>98.251000000000019</v>
      </c>
      <c r="ED78" s="390">
        <v>3.3805751225936405</v>
      </c>
      <c r="EE78" s="391">
        <v>105.65733333333333</v>
      </c>
      <c r="EF78" s="390">
        <v>3.3121742642325103</v>
      </c>
      <c r="EG78" s="9">
        <v>2017</v>
      </c>
      <c r="EH78" s="378" t="s">
        <v>905</v>
      </c>
      <c r="EI78" s="391">
        <v>97.434666666666672</v>
      </c>
      <c r="EJ78" s="390">
        <v>3.3398614065024645</v>
      </c>
      <c r="EK78" s="391">
        <v>95.953000000000017</v>
      </c>
      <c r="EL78" s="390">
        <v>3.3314539132091454</v>
      </c>
      <c r="EM78" s="391">
        <v>110.09766666666667</v>
      </c>
      <c r="EN78" s="390">
        <v>3.3096478049793916</v>
      </c>
      <c r="EO78" s="9">
        <v>2017</v>
      </c>
      <c r="EP78" s="378" t="s">
        <v>32</v>
      </c>
      <c r="EQ78" s="391">
        <v>110.98333333333335</v>
      </c>
      <c r="ER78" s="390">
        <v>5.2802081780214678</v>
      </c>
      <c r="ES78" s="391">
        <v>107.11866666666667</v>
      </c>
      <c r="ET78" s="390">
        <v>5.1726214303515263</v>
      </c>
      <c r="EU78" s="391">
        <v>111.05233333333335</v>
      </c>
      <c r="EV78" s="390">
        <v>5.2019723297812277</v>
      </c>
      <c r="EW78" s="9">
        <v>2017</v>
      </c>
      <c r="EX78" s="378" t="s">
        <v>905</v>
      </c>
      <c r="EY78" s="391">
        <v>111.60033333333332</v>
      </c>
      <c r="EZ78" s="390">
        <v>5.3588160324224248</v>
      </c>
      <c r="FA78" s="391">
        <v>104.17066666666666</v>
      </c>
      <c r="FB78" s="390">
        <v>5.3628354160137661</v>
      </c>
      <c r="FC78" s="391">
        <v>102.81333333333333</v>
      </c>
      <c r="FD78" s="390">
        <v>5.4170202435865917</v>
      </c>
      <c r="FE78" s="9">
        <v>2017</v>
      </c>
      <c r="FF78" s="378" t="s">
        <v>905</v>
      </c>
      <c r="FG78" s="391">
        <v>104.72666666666667</v>
      </c>
      <c r="FH78" s="390">
        <v>5.1404856291477046</v>
      </c>
      <c r="FI78" s="391">
        <v>93.533333333333346</v>
      </c>
      <c r="FJ78" s="390">
        <v>4.8289228371497757</v>
      </c>
      <c r="FK78" s="391">
        <v>90.745000000000005</v>
      </c>
      <c r="FL78" s="390">
        <v>-3.4040585856637762</v>
      </c>
      <c r="FM78" s="9">
        <v>2017</v>
      </c>
      <c r="FN78" s="378" t="s">
        <v>905</v>
      </c>
      <c r="FO78" s="391">
        <v>96.385333333333335</v>
      </c>
      <c r="FP78" s="390">
        <v>-0.50112157848587913</v>
      </c>
      <c r="FQ78" s="391">
        <v>112.044</v>
      </c>
      <c r="FR78" s="390">
        <v>7.7071074713921774</v>
      </c>
      <c r="FS78" s="391">
        <v>104.58999999999999</v>
      </c>
      <c r="FT78" s="390">
        <v>11.402513065532148</v>
      </c>
      <c r="FU78" s="9">
        <v>2017</v>
      </c>
      <c r="FV78" s="378" t="s">
        <v>905</v>
      </c>
      <c r="FW78" s="391">
        <v>104.87399999999998</v>
      </c>
      <c r="FX78" s="390">
        <v>7.1340044136663892</v>
      </c>
      <c r="FY78" s="391">
        <v>95.649999999999991</v>
      </c>
      <c r="FZ78" s="390">
        <v>1.0964049775609226</v>
      </c>
      <c r="GA78" s="391">
        <v>101.81866666666667</v>
      </c>
      <c r="GB78" s="390">
        <v>2.0490228039461158</v>
      </c>
      <c r="GC78" s="9">
        <v>2017</v>
      </c>
      <c r="GD78" s="378" t="s">
        <v>905</v>
      </c>
      <c r="GE78" s="391">
        <v>106.956</v>
      </c>
      <c r="GF78" s="390">
        <v>2.6662330389606694</v>
      </c>
      <c r="GG78" s="391">
        <v>100.87</v>
      </c>
      <c r="GH78" s="390">
        <v>2.0402229882762413</v>
      </c>
      <c r="GI78" s="391">
        <v>91.474666666666664</v>
      </c>
      <c r="GJ78" s="390">
        <v>-0.26221764118538715</v>
      </c>
      <c r="GK78" s="9">
        <v>2017</v>
      </c>
      <c r="GL78" s="378" t="s">
        <v>905</v>
      </c>
      <c r="GM78" s="391">
        <v>97.760333333333335</v>
      </c>
      <c r="GN78" s="390">
        <v>1.974686637824604</v>
      </c>
      <c r="GO78" s="391">
        <v>109.533</v>
      </c>
      <c r="GP78" s="390">
        <v>3.6384480474009848</v>
      </c>
      <c r="GQ78" s="391">
        <v>114.44433333333332</v>
      </c>
      <c r="GR78" s="390">
        <v>3.6772392992605205</v>
      </c>
      <c r="GS78" s="9">
        <v>2017</v>
      </c>
      <c r="GT78" s="378" t="s">
        <v>905</v>
      </c>
      <c r="GU78" s="391">
        <v>124.077</v>
      </c>
      <c r="GV78" s="390">
        <v>4.734352254686371</v>
      </c>
      <c r="GW78" s="391">
        <v>101.21366666666665</v>
      </c>
      <c r="GX78" s="390">
        <v>1.6336138116042065</v>
      </c>
      <c r="GY78" s="391">
        <v>98.335333333333324</v>
      </c>
      <c r="GZ78" s="390">
        <v>4.6993139272527742</v>
      </c>
      <c r="HA78" s="9">
        <v>2017</v>
      </c>
      <c r="HB78" s="378" t="s">
        <v>905</v>
      </c>
      <c r="HC78" s="391">
        <v>99.513666666666666</v>
      </c>
      <c r="HD78" s="390">
        <v>4.7424058923214432</v>
      </c>
      <c r="HE78" s="391">
        <v>98.178666666666672</v>
      </c>
      <c r="HF78" s="390">
        <v>4.6284541973918181</v>
      </c>
      <c r="HG78" s="391">
        <v>95.182000000000002</v>
      </c>
      <c r="HH78" s="390">
        <v>1.3096381791632297</v>
      </c>
      <c r="HI78" s="9">
        <v>2017</v>
      </c>
      <c r="HJ78" s="378" t="s">
        <v>905</v>
      </c>
      <c r="HK78" s="391">
        <v>94.528333333333322</v>
      </c>
      <c r="HL78" s="390">
        <v>3.1794911236310526</v>
      </c>
      <c r="HM78" s="391">
        <v>120.76866666666666</v>
      </c>
      <c r="HN78" s="390">
        <v>8.9388727139056527</v>
      </c>
      <c r="HO78" s="391">
        <v>94.972666666666669</v>
      </c>
      <c r="HP78" s="390">
        <v>4.7576847484263709</v>
      </c>
      <c r="HQ78" s="9">
        <v>2017</v>
      </c>
      <c r="HR78" s="378" t="s">
        <v>905</v>
      </c>
      <c r="HS78" s="391">
        <v>99.217333333333329</v>
      </c>
      <c r="HT78" s="390">
        <v>7.5138931463628325</v>
      </c>
      <c r="HU78" s="391">
        <v>105.06066666666668</v>
      </c>
      <c r="HV78" s="390">
        <v>7.4377584374920787</v>
      </c>
      <c r="HW78" s="391">
        <v>89.063666666666677</v>
      </c>
      <c r="HX78" s="390">
        <v>7.4252102869250649</v>
      </c>
      <c r="HY78" s="9">
        <v>2017</v>
      </c>
      <c r="HZ78" s="378" t="s">
        <v>905</v>
      </c>
      <c r="IA78" s="391">
        <v>112.97933333333333</v>
      </c>
      <c r="IB78" s="390">
        <v>7.4611220343860936</v>
      </c>
      <c r="IC78" s="391">
        <v>92.69528640769613</v>
      </c>
      <c r="ID78" s="390">
        <v>-1.2479476626792518</v>
      </c>
      <c r="IE78" s="391">
        <v>91.571666666666658</v>
      </c>
      <c r="IF78" s="390">
        <v>3.9517924389332819</v>
      </c>
      <c r="IG78" s="9">
        <v>2017</v>
      </c>
      <c r="IH78" s="378" t="s">
        <v>905</v>
      </c>
      <c r="II78" s="391">
        <v>105.21533333333333</v>
      </c>
      <c r="IJ78" s="390">
        <v>0.28804787440022039</v>
      </c>
      <c r="IK78" s="391">
        <v>80.27300000000001</v>
      </c>
      <c r="IL78" s="390">
        <v>-1.841169053036154</v>
      </c>
      <c r="IM78" s="391">
        <v>98.062666666666658</v>
      </c>
      <c r="IN78" s="390">
        <v>4.1527450589635038</v>
      </c>
      <c r="IO78" s="391">
        <v>115.63166666666666</v>
      </c>
      <c r="IP78" s="390">
        <v>4.1412543906536996</v>
      </c>
      <c r="IQ78" s="9">
        <v>2017</v>
      </c>
      <c r="IR78" s="378" t="s">
        <v>905</v>
      </c>
      <c r="IS78" s="391">
        <v>106.29766666666667</v>
      </c>
      <c r="IT78" s="390">
        <v>4.099244239241969</v>
      </c>
      <c r="IU78" s="391">
        <v>159.16066666666669</v>
      </c>
      <c r="IV78" s="390">
        <v>4.3736182778482942</v>
      </c>
      <c r="IW78" s="391">
        <v>106.04033333333332</v>
      </c>
      <c r="IX78" s="390">
        <v>4.1410217996942862</v>
      </c>
      <c r="IY78" s="9">
        <v>2017</v>
      </c>
      <c r="IZ78" s="378" t="s">
        <v>905</v>
      </c>
      <c r="JA78" s="391">
        <v>106.18033333333334</v>
      </c>
      <c r="JB78" s="390">
        <v>4.0510813557038432</v>
      </c>
      <c r="JC78" s="391">
        <v>108.217</v>
      </c>
      <c r="JD78" s="390">
        <v>9.8505456904625248</v>
      </c>
      <c r="JE78" s="391">
        <v>114.29533333333332</v>
      </c>
      <c r="JF78" s="390">
        <v>14.841889084071596</v>
      </c>
      <c r="JG78" s="9">
        <v>2017</v>
      </c>
      <c r="JH78" s="378" t="s">
        <v>905</v>
      </c>
      <c r="JI78" s="391">
        <v>99.277333333333331</v>
      </c>
      <c r="JJ78" s="390">
        <v>6.6904759646056533</v>
      </c>
      <c r="JK78" s="391">
        <v>111.99133333333333</v>
      </c>
      <c r="JL78" s="390">
        <v>21.819891531291731</v>
      </c>
      <c r="JM78" s="391">
        <v>123.65766666666667</v>
      </c>
      <c r="JN78" s="390">
        <v>-3.7596820595553879</v>
      </c>
      <c r="JO78" s="9">
        <v>2017</v>
      </c>
      <c r="JP78" s="378" t="s">
        <v>905</v>
      </c>
      <c r="JQ78" s="391">
        <v>115.43766666666666</v>
      </c>
      <c r="JR78" s="390">
        <v>2.8306884737225886</v>
      </c>
      <c r="JS78" s="391">
        <v>108.72199999999999</v>
      </c>
      <c r="JT78" s="390">
        <v>-0.8312478229680238</v>
      </c>
      <c r="JU78" s="391">
        <v>91.324333333333342</v>
      </c>
      <c r="JV78" s="390">
        <v>-0.69536703858280191</v>
      </c>
      <c r="JW78" s="9">
        <v>2017</v>
      </c>
      <c r="JX78" s="378" t="s">
        <v>905</v>
      </c>
      <c r="JY78" s="391">
        <v>94.555333333333337</v>
      </c>
      <c r="JZ78" s="390">
        <v>1.7362617664165043</v>
      </c>
      <c r="KA78" s="391">
        <v>93.652666666666676</v>
      </c>
      <c r="KB78" s="390">
        <v>-0.67721275331355457</v>
      </c>
      <c r="KC78" s="391">
        <v>98.476666666666674</v>
      </c>
      <c r="KD78" s="390">
        <v>0.4112829807587417</v>
      </c>
      <c r="KE78" s="9">
        <v>2017</v>
      </c>
      <c r="KF78" s="378" t="s">
        <v>905</v>
      </c>
      <c r="KG78" s="391">
        <v>122.55433333333333</v>
      </c>
      <c r="KH78" s="390">
        <v>1.5564297875646247</v>
      </c>
      <c r="KI78" s="391">
        <v>128.923</v>
      </c>
      <c r="KJ78" s="390">
        <v>-3.4548353618115613</v>
      </c>
      <c r="KK78" s="391">
        <v>95.087666666666664</v>
      </c>
      <c r="KL78" s="390">
        <v>9.3547326152299632</v>
      </c>
      <c r="KM78" s="9">
        <v>2017</v>
      </c>
      <c r="KN78" s="378" t="s">
        <v>905</v>
      </c>
      <c r="KO78" s="391">
        <v>92.851333333333329</v>
      </c>
      <c r="KP78" s="390">
        <v>7.7489395000059744</v>
      </c>
      <c r="KQ78" s="391">
        <v>119.07966666666668</v>
      </c>
      <c r="KR78" s="390">
        <v>2.8135011796702685</v>
      </c>
      <c r="KS78" s="391">
        <v>102.574</v>
      </c>
      <c r="KT78" s="390">
        <v>7.0538990065309548</v>
      </c>
      <c r="KU78" s="9">
        <v>2017</v>
      </c>
      <c r="KV78" s="378" t="s">
        <v>905</v>
      </c>
      <c r="KW78" s="391">
        <v>93.200666666666663</v>
      </c>
      <c r="KX78" s="390">
        <v>-3.9368393202576613</v>
      </c>
      <c r="KY78" s="391">
        <v>114.52600000000001</v>
      </c>
      <c r="KZ78" s="390">
        <v>15.897762516902759</v>
      </c>
      <c r="LA78" s="391">
        <v>97.275999999999996</v>
      </c>
      <c r="LB78" s="390">
        <v>5.3283623833410871</v>
      </c>
      <c r="LC78" s="9">
        <v>2017</v>
      </c>
      <c r="LD78" s="378" t="s">
        <v>905</v>
      </c>
      <c r="LE78" s="391">
        <v>107.84433333333334</v>
      </c>
      <c r="LF78" s="390">
        <v>6.6822473612921698</v>
      </c>
      <c r="LG78" s="391">
        <v>123.63066666666667</v>
      </c>
      <c r="LH78" s="390">
        <v>2.1322160256976161</v>
      </c>
      <c r="LI78" s="391">
        <v>113.92766666666667</v>
      </c>
      <c r="LJ78" s="390">
        <v>1.6918910889139198</v>
      </c>
      <c r="LK78" s="9">
        <v>2017</v>
      </c>
      <c r="LL78" s="378" t="s">
        <v>905</v>
      </c>
      <c r="LM78" s="391">
        <v>121.52633333333331</v>
      </c>
      <c r="LN78" s="390">
        <v>2.1757730831308351</v>
      </c>
      <c r="LO78" s="391">
        <v>122.58399999999999</v>
      </c>
      <c r="LP78" s="390">
        <v>2.1410344320179178</v>
      </c>
      <c r="LQ78" s="391">
        <v>112.77533333333334</v>
      </c>
      <c r="LR78" s="390">
        <v>2.1067663880633916</v>
      </c>
      <c r="LS78" s="9">
        <v>2017</v>
      </c>
      <c r="LT78" s="378" t="s">
        <v>905</v>
      </c>
      <c r="LU78" s="391">
        <v>101.07566666666666</v>
      </c>
      <c r="LV78" s="390">
        <v>12.066110555078197</v>
      </c>
      <c r="LW78" s="391">
        <v>105.53233333333333</v>
      </c>
      <c r="LX78" s="390">
        <v>24.270825340035202</v>
      </c>
      <c r="LY78" s="391">
        <v>88.930999999999997</v>
      </c>
      <c r="LZ78" s="390">
        <v>5.2214302662834058</v>
      </c>
      <c r="MA78" s="9">
        <v>2017</v>
      </c>
      <c r="MB78" s="378" t="s">
        <v>905</v>
      </c>
      <c r="MC78" s="391">
        <v>143.05866666666668</v>
      </c>
      <c r="MD78" s="390">
        <v>20.30719832259345</v>
      </c>
      <c r="ME78" s="391">
        <v>97.716666666666654</v>
      </c>
      <c r="MF78" s="390">
        <v>-9.50730389686818</v>
      </c>
      <c r="MG78" s="391">
        <v>104.91033333333333</v>
      </c>
      <c r="MH78" s="390">
        <v>11.962301053748774</v>
      </c>
      <c r="MI78" s="9">
        <v>2017</v>
      </c>
      <c r="MJ78" s="378" t="s">
        <v>905</v>
      </c>
      <c r="MK78" s="391">
        <v>80.890333333333331</v>
      </c>
      <c r="ML78" s="390">
        <v>-20.464853103577511</v>
      </c>
      <c r="MM78" s="391">
        <v>120.31739295123941</v>
      </c>
      <c r="MN78" s="390">
        <v>12.036678742712994</v>
      </c>
      <c r="MO78" s="391">
        <v>122.76866666666668</v>
      </c>
      <c r="MP78" s="390">
        <v>-3.2496992297057119</v>
      </c>
    </row>
    <row r="79" spans="1:354" hidden="1">
      <c r="A79" s="9">
        <v>2018</v>
      </c>
      <c r="B79" s="378" t="s">
        <v>905</v>
      </c>
      <c r="C79" s="391">
        <v>102.55805346735123</v>
      </c>
      <c r="D79" s="390">
        <v>-2.2637568431931498</v>
      </c>
      <c r="E79" s="391">
        <v>102.05881916036651</v>
      </c>
      <c r="F79" s="390">
        <v>-0.6179912647781407</v>
      </c>
      <c r="G79" s="391">
        <v>103.03011047443795</v>
      </c>
      <c r="H79" s="390">
        <v>-3.7562711191152829</v>
      </c>
      <c r="I79" s="9">
        <v>2018</v>
      </c>
      <c r="J79" s="378" t="s">
        <v>905</v>
      </c>
      <c r="K79" s="391">
        <v>90.243814707595376</v>
      </c>
      <c r="L79" s="390">
        <v>12.602552966458603</v>
      </c>
      <c r="M79" s="391">
        <v>121.42505983049045</v>
      </c>
      <c r="N79" s="390">
        <v>20.596960700348063</v>
      </c>
      <c r="O79" s="391">
        <v>98.937547995733325</v>
      </c>
      <c r="P79" s="390">
        <v>21.63655005704544</v>
      </c>
      <c r="Q79" s="9">
        <v>2018</v>
      </c>
      <c r="R79" s="378" t="s">
        <v>905</v>
      </c>
      <c r="S79" s="391">
        <v>110.39171057981891</v>
      </c>
      <c r="T79" s="390">
        <v>2.4751626789912393</v>
      </c>
      <c r="U79" s="391">
        <v>114.32905333730554</v>
      </c>
      <c r="V79" s="390">
        <v>2.9138491856349162</v>
      </c>
      <c r="W79" s="391">
        <v>111.00370692090833</v>
      </c>
      <c r="X79" s="390">
        <v>-0.38226780937303317</v>
      </c>
      <c r="Y79" s="9">
        <v>2018</v>
      </c>
      <c r="Z79" s="378" t="s">
        <v>905</v>
      </c>
      <c r="AA79" s="391">
        <v>100.64183965645077</v>
      </c>
      <c r="AB79" s="390">
        <v>0.76578156777912909</v>
      </c>
      <c r="AC79" s="391">
        <v>128.77061491856526</v>
      </c>
      <c r="AD79" s="390">
        <v>4.4529286090843527</v>
      </c>
      <c r="AE79" s="391">
        <v>107.16706366635866</v>
      </c>
      <c r="AF79" s="390">
        <v>6.2518807997369379</v>
      </c>
      <c r="AG79" s="9">
        <v>2018</v>
      </c>
      <c r="AH79" s="378" t="s">
        <v>905</v>
      </c>
      <c r="AI79" s="391">
        <v>128.0715508784034</v>
      </c>
      <c r="AJ79" s="390">
        <v>7.8566904348099058</v>
      </c>
      <c r="AK79" s="391">
        <v>119.8912268601584</v>
      </c>
      <c r="AL79" s="390">
        <v>0.61111826670894231</v>
      </c>
      <c r="AM79" s="391">
        <v>110.55861210696374</v>
      </c>
      <c r="AN79" s="390">
        <v>-1.1840201635956475</v>
      </c>
      <c r="AO79" s="9">
        <v>2018</v>
      </c>
      <c r="AP79" s="378" t="s">
        <v>905</v>
      </c>
      <c r="AQ79" s="391">
        <v>129.70843477116856</v>
      </c>
      <c r="AR79" s="390">
        <v>20.282310999198089</v>
      </c>
      <c r="AS79" s="391">
        <v>102.60854213863887</v>
      </c>
      <c r="AT79" s="390">
        <v>1.1855362143444665</v>
      </c>
      <c r="AU79" s="391">
        <v>109.01293323305983</v>
      </c>
      <c r="AV79" s="390">
        <v>7.5810297273882838</v>
      </c>
      <c r="AW79" s="9">
        <v>2018</v>
      </c>
      <c r="AX79" s="378" t="s">
        <v>905</v>
      </c>
      <c r="AY79" s="391">
        <v>118.35719445115035</v>
      </c>
      <c r="AZ79" s="390">
        <v>9.6096163367056562</v>
      </c>
      <c r="BA79" s="391">
        <v>120.44742946478429</v>
      </c>
      <c r="BB79" s="390">
        <v>3.7523008879080351</v>
      </c>
      <c r="BC79" s="391">
        <v>113.79186134029787</v>
      </c>
      <c r="BD79" s="390">
        <v>-2.8637650748652277</v>
      </c>
      <c r="BE79" s="9">
        <v>2018</v>
      </c>
      <c r="BF79" s="378" t="s">
        <v>905</v>
      </c>
      <c r="BG79" s="391">
        <v>107.33470287112738</v>
      </c>
      <c r="BH79" s="390">
        <v>5.4841591065350315</v>
      </c>
      <c r="BI79" s="391">
        <v>108.70059732443774</v>
      </c>
      <c r="BJ79" s="390">
        <v>1.7764089676705481</v>
      </c>
      <c r="BK79" s="391">
        <v>124.05751998844146</v>
      </c>
      <c r="BL79" s="390">
        <v>4.0099490155284059</v>
      </c>
      <c r="BM79" s="9">
        <v>2018</v>
      </c>
      <c r="BN79" s="378" t="s">
        <v>905</v>
      </c>
      <c r="BO79" s="391">
        <v>118.86351909297385</v>
      </c>
      <c r="BP79" s="390">
        <v>6.0968813590404949</v>
      </c>
      <c r="BQ79" s="391">
        <v>116.0177768675796</v>
      </c>
      <c r="BR79" s="390">
        <v>1.755044476345418</v>
      </c>
      <c r="BS79" s="391">
        <v>110.84210359387367</v>
      </c>
      <c r="BT79" s="390">
        <v>2.7530416454083024</v>
      </c>
      <c r="BU79" s="9">
        <v>2018</v>
      </c>
      <c r="BV79" s="378" t="s">
        <v>905</v>
      </c>
      <c r="BW79" s="391">
        <v>113.64330352249608</v>
      </c>
      <c r="BX79" s="390">
        <v>2.8970759052090642</v>
      </c>
      <c r="BY79" s="391">
        <v>109.96919858000018</v>
      </c>
      <c r="BZ79" s="390">
        <v>-0.22935658942844839</v>
      </c>
      <c r="CA79" s="391">
        <v>110.25764089167876</v>
      </c>
      <c r="CB79" s="390">
        <v>9.5753517017492129</v>
      </c>
      <c r="CC79" s="9">
        <v>2018</v>
      </c>
      <c r="CD79" s="378" t="s">
        <v>905</v>
      </c>
      <c r="CE79" s="391">
        <v>107.63175196196939</v>
      </c>
      <c r="CF79" s="390">
        <v>1.8928092995225967</v>
      </c>
      <c r="CG79" s="391">
        <v>109.38611039491849</v>
      </c>
      <c r="CH79" s="390">
        <v>8.4254608121230774</v>
      </c>
      <c r="CI79" s="391">
        <v>120.33251343696433</v>
      </c>
      <c r="CJ79" s="390">
        <v>9.574822603191663</v>
      </c>
      <c r="CK79" s="9">
        <v>2018</v>
      </c>
      <c r="CL79" s="378" t="s">
        <v>905</v>
      </c>
      <c r="CM79" s="391">
        <v>138.06651018766823</v>
      </c>
      <c r="CN79" s="390">
        <v>6.3047707753955251</v>
      </c>
      <c r="CO79" s="391">
        <v>110.71059335213091</v>
      </c>
      <c r="CP79" s="390">
        <v>-0.99125072471501596</v>
      </c>
      <c r="CQ79" s="391">
        <v>117.1612158221994</v>
      </c>
      <c r="CR79" s="390">
        <v>5.2894763938693217</v>
      </c>
      <c r="CS79" s="9">
        <v>2018</v>
      </c>
      <c r="CT79" s="378" t="s">
        <v>905</v>
      </c>
      <c r="CU79" s="391">
        <v>141.34141054228775</v>
      </c>
      <c r="CV79" s="390">
        <v>6.0638627118937904</v>
      </c>
      <c r="CW79" s="391">
        <v>86.872546253497717</v>
      </c>
      <c r="CX79" s="390">
        <v>1.670322842087387</v>
      </c>
      <c r="CY79" s="391">
        <v>114.0657043446442</v>
      </c>
      <c r="CZ79" s="390">
        <v>2.3864787173554731</v>
      </c>
      <c r="DA79" s="9">
        <v>2018</v>
      </c>
      <c r="DB79" s="378" t="s">
        <v>905</v>
      </c>
      <c r="DC79" s="391">
        <v>93.790816172582879</v>
      </c>
      <c r="DD79" s="390">
        <v>17.514188917230243</v>
      </c>
      <c r="DE79" s="391">
        <v>229.1076501682079</v>
      </c>
      <c r="DF79" s="390">
        <v>23.786436446463426</v>
      </c>
      <c r="DG79" s="391">
        <v>116.9065177881339</v>
      </c>
      <c r="DH79" s="390">
        <v>0.95612334106749586</v>
      </c>
      <c r="DI79" s="9">
        <v>2018</v>
      </c>
      <c r="DJ79" s="378" t="s">
        <v>905</v>
      </c>
      <c r="DK79" s="391">
        <v>114.62484175745594</v>
      </c>
      <c r="DL79" s="390">
        <v>5.2315250589443707</v>
      </c>
      <c r="DM79" s="391">
        <v>92.015937595857622</v>
      </c>
      <c r="DN79" s="390">
        <v>4.2846829265573234</v>
      </c>
      <c r="DO79" s="391">
        <v>121.43858226708005</v>
      </c>
      <c r="DP79" s="390">
        <v>6.2442394376385693</v>
      </c>
      <c r="DQ79" s="9">
        <v>2018</v>
      </c>
      <c r="DR79" s="378" t="s">
        <v>905</v>
      </c>
      <c r="DS79" s="391">
        <v>109.05809768426127</v>
      </c>
      <c r="DT79" s="390">
        <v>3.6913776167440062</v>
      </c>
      <c r="DU79" s="391">
        <v>103.87950387559435</v>
      </c>
      <c r="DV79" s="390">
        <v>3.3836071731869737</v>
      </c>
      <c r="DW79" s="391">
        <v>119.0713618777408</v>
      </c>
      <c r="DX79" s="390">
        <v>5.1780435162066709</v>
      </c>
      <c r="DY79" s="9">
        <v>2018</v>
      </c>
      <c r="DZ79" s="378" t="s">
        <v>32</v>
      </c>
      <c r="EA79" s="391">
        <v>113.44526323105231</v>
      </c>
      <c r="EB79" s="390">
        <v>4.3050147854070957</v>
      </c>
      <c r="EC79" s="391">
        <v>104.67104277603998</v>
      </c>
      <c r="ED79" s="390">
        <v>6.5343281758353271</v>
      </c>
      <c r="EE79" s="391">
        <v>114.4832396051119</v>
      </c>
      <c r="EF79" s="390">
        <v>8.3533305198363763</v>
      </c>
      <c r="EG79" s="9">
        <v>2018</v>
      </c>
      <c r="EH79" s="378" t="s">
        <v>905</v>
      </c>
      <c r="EI79" s="391">
        <v>115.40417456900389</v>
      </c>
      <c r="EJ79" s="390">
        <v>18.442622648684818</v>
      </c>
      <c r="EK79" s="391">
        <v>108.47850859255895</v>
      </c>
      <c r="EL79" s="390">
        <v>13.053795704729339</v>
      </c>
      <c r="EM79" s="391">
        <v>112.43676221084478</v>
      </c>
      <c r="EN79" s="390">
        <v>2.1245641392746251</v>
      </c>
      <c r="EO79" s="9">
        <v>2018</v>
      </c>
      <c r="EP79" s="378" t="s">
        <v>32</v>
      </c>
      <c r="EQ79" s="391">
        <v>112.90455280072922</v>
      </c>
      <c r="ER79" s="390">
        <v>1.7310882721692735</v>
      </c>
      <c r="ES79" s="391">
        <v>113.50358740377533</v>
      </c>
      <c r="ET79" s="390">
        <v>5.9606051268144853</v>
      </c>
      <c r="EU79" s="391">
        <v>114.14116897397253</v>
      </c>
      <c r="EV79" s="390">
        <v>2.7814234495800747</v>
      </c>
      <c r="EW79" s="9">
        <v>2018</v>
      </c>
      <c r="EX79" s="378" t="s">
        <v>905</v>
      </c>
      <c r="EY79" s="391">
        <v>107.37106495192029</v>
      </c>
      <c r="EZ79" s="390">
        <v>-3.7896556892718678</v>
      </c>
      <c r="FA79" s="391">
        <v>107.04059678825233</v>
      </c>
      <c r="FB79" s="390">
        <v>2.7550271236806907</v>
      </c>
      <c r="FC79" s="391">
        <v>108.63278046029626</v>
      </c>
      <c r="FD79" s="390">
        <v>5.6602066466375334</v>
      </c>
      <c r="FE79" s="9">
        <v>2018</v>
      </c>
      <c r="FF79" s="378" t="s">
        <v>905</v>
      </c>
      <c r="FG79" s="391">
        <v>112.16995170540008</v>
      </c>
      <c r="FH79" s="390">
        <v>7.1073445528678576</v>
      </c>
      <c r="FI79" s="391">
        <v>102.93207958089199</v>
      </c>
      <c r="FJ79" s="390">
        <v>10.048552652414799</v>
      </c>
      <c r="FK79" s="391">
        <v>102.56199134577962</v>
      </c>
      <c r="FL79" s="390">
        <v>13.022195543313259</v>
      </c>
      <c r="FM79" s="9">
        <v>2018</v>
      </c>
      <c r="FN79" s="378" t="s">
        <v>905</v>
      </c>
      <c r="FO79" s="391">
        <v>100.25768904291543</v>
      </c>
      <c r="FP79" s="390">
        <v>4.01757775344322</v>
      </c>
      <c r="FQ79" s="391">
        <v>111.82733106365419</v>
      </c>
      <c r="FR79" s="390">
        <v>-0.19337843735122817</v>
      </c>
      <c r="FS79" s="391">
        <v>110.67436617113013</v>
      </c>
      <c r="FT79" s="390">
        <v>5.8173498146382343</v>
      </c>
      <c r="FU79" s="9">
        <v>2018</v>
      </c>
      <c r="FV79" s="378" t="s">
        <v>905</v>
      </c>
      <c r="FW79" s="391">
        <v>110.66856116790616</v>
      </c>
      <c r="FX79" s="390">
        <v>5.5252599957150323</v>
      </c>
      <c r="FY79" s="391">
        <v>101.32037271602088</v>
      </c>
      <c r="FZ79" s="390">
        <v>5.9282516633778215</v>
      </c>
      <c r="GA79" s="391">
        <v>102.36176575487075</v>
      </c>
      <c r="GB79" s="390">
        <v>0.5333983502082873</v>
      </c>
      <c r="GC79" s="9">
        <v>2018</v>
      </c>
      <c r="GD79" s="378" t="s">
        <v>905</v>
      </c>
      <c r="GE79" s="391">
        <v>109.41354794230688</v>
      </c>
      <c r="GF79" s="390">
        <v>2.2977186341176576</v>
      </c>
      <c r="GG79" s="391">
        <v>111.0276553350471</v>
      </c>
      <c r="GH79" s="390">
        <v>10.070045935409027</v>
      </c>
      <c r="GI79" s="391">
        <v>98.666761908812248</v>
      </c>
      <c r="GJ79" s="390">
        <v>7.8623902160294818</v>
      </c>
      <c r="GK79" s="9">
        <v>2018</v>
      </c>
      <c r="GL79" s="378" t="s">
        <v>905</v>
      </c>
      <c r="GM79" s="391">
        <v>101.31110966787327</v>
      </c>
      <c r="GN79" s="390">
        <v>3.6321238005939023</v>
      </c>
      <c r="GO79" s="391">
        <v>117.17859247850608</v>
      </c>
      <c r="GP79" s="390">
        <v>6.9801726224115725</v>
      </c>
      <c r="GQ79" s="391">
        <v>124.2178568196541</v>
      </c>
      <c r="GR79" s="390">
        <v>8.5399802695815339</v>
      </c>
      <c r="GS79" s="9">
        <v>2018</v>
      </c>
      <c r="GT79" s="378" t="s">
        <v>905</v>
      </c>
      <c r="GU79" s="391">
        <v>120.12520055767396</v>
      </c>
      <c r="GV79" s="390">
        <v>-3.1849572784045677</v>
      </c>
      <c r="GW79" s="391">
        <v>105.19275754010044</v>
      </c>
      <c r="GX79" s="390">
        <v>3.9313770605094049</v>
      </c>
      <c r="GY79" s="391">
        <v>108.82140336735689</v>
      </c>
      <c r="GZ79" s="390">
        <v>10.66358314816334</v>
      </c>
      <c r="HA79" s="9">
        <v>2018</v>
      </c>
      <c r="HB79" s="378" t="s">
        <v>905</v>
      </c>
      <c r="HC79" s="391">
        <v>114.66637725492875</v>
      </c>
      <c r="HD79" s="390">
        <v>15.226763414333803</v>
      </c>
      <c r="HE79" s="391">
        <v>99.925124656448773</v>
      </c>
      <c r="HF79" s="390">
        <v>1.7788569035181752</v>
      </c>
      <c r="HG79" s="391">
        <v>102.00473192938755</v>
      </c>
      <c r="HH79" s="390">
        <v>7.1680905311798</v>
      </c>
      <c r="HI79" s="9">
        <v>2018</v>
      </c>
      <c r="HJ79" s="378" t="s">
        <v>905</v>
      </c>
      <c r="HK79" s="391">
        <v>96.003766271005148</v>
      </c>
      <c r="HL79" s="390">
        <v>1.5608367202128051</v>
      </c>
      <c r="HM79" s="391">
        <v>133.68363312479872</v>
      </c>
      <c r="HN79" s="390">
        <v>10.693971221673436</v>
      </c>
      <c r="HO79" s="391">
        <v>96.783498516814731</v>
      </c>
      <c r="HP79" s="390">
        <v>1.9066873803845965</v>
      </c>
      <c r="HQ79" s="9">
        <v>2018</v>
      </c>
      <c r="HR79" s="378" t="s">
        <v>905</v>
      </c>
      <c r="HS79" s="391">
        <v>109.7283598829495</v>
      </c>
      <c r="HT79" s="390">
        <v>10.593941800776932</v>
      </c>
      <c r="HU79" s="391">
        <v>106.62490832736303</v>
      </c>
      <c r="HV79" s="390">
        <v>1.4888937128671813</v>
      </c>
      <c r="HW79" s="391">
        <v>107.69198364519241</v>
      </c>
      <c r="HX79" s="390">
        <v>20.915731044674857</v>
      </c>
      <c r="HY79" s="9">
        <v>2018</v>
      </c>
      <c r="HZ79" s="378" t="s">
        <v>905</v>
      </c>
      <c r="IA79" s="391">
        <v>119.12536365122766</v>
      </c>
      <c r="IB79" s="390">
        <v>5.4399598019941635</v>
      </c>
      <c r="IC79" s="391">
        <v>100.00425142789112</v>
      </c>
      <c r="ID79" s="390">
        <v>7.884937091675198</v>
      </c>
      <c r="IE79" s="391">
        <v>104.91126592535799</v>
      </c>
      <c r="IF79" s="390">
        <v>14.567387210772623</v>
      </c>
      <c r="IG79" s="9">
        <v>2018</v>
      </c>
      <c r="IH79" s="378" t="s">
        <v>905</v>
      </c>
      <c r="II79" s="391">
        <v>114.00756805258652</v>
      </c>
      <c r="IJ79" s="390">
        <v>8.3564195832545209</v>
      </c>
      <c r="IK79" s="391">
        <v>93.405425254240356</v>
      </c>
      <c r="IL79" s="390">
        <v>16.359704077635499</v>
      </c>
      <c r="IM79" s="391">
        <v>107.78150996681173</v>
      </c>
      <c r="IN79" s="390">
        <v>9.9108494909497296</v>
      </c>
      <c r="IO79" s="391">
        <v>118.28375906380052</v>
      </c>
      <c r="IP79" s="390">
        <v>2.2935692908233136</v>
      </c>
      <c r="IQ79" s="9">
        <v>2018</v>
      </c>
      <c r="IR79" s="378" t="s">
        <v>905</v>
      </c>
      <c r="IS79" s="391">
        <v>103.4878859029554</v>
      </c>
      <c r="IT79" s="390">
        <v>-2.6433136792384317</v>
      </c>
      <c r="IU79" s="391">
        <v>154.72680748324584</v>
      </c>
      <c r="IV79" s="390">
        <v>-2.7857757046888736</v>
      </c>
      <c r="IW79" s="391">
        <v>105.88202501989821</v>
      </c>
      <c r="IX79" s="390">
        <v>-0.14929065993925406</v>
      </c>
      <c r="IY79" s="9">
        <v>2018</v>
      </c>
      <c r="IZ79" s="378" t="s">
        <v>905</v>
      </c>
      <c r="JA79" s="391">
        <v>110.4617756970448</v>
      </c>
      <c r="JB79" s="390">
        <v>4.032236695161501</v>
      </c>
      <c r="JC79" s="391">
        <v>118.39457752191932</v>
      </c>
      <c r="JD79" s="390">
        <v>9.4047862368383193</v>
      </c>
      <c r="JE79" s="391">
        <v>118.00882570176718</v>
      </c>
      <c r="JF79" s="390">
        <v>3.2490323621558161</v>
      </c>
      <c r="JG79" s="9">
        <v>2018</v>
      </c>
      <c r="JH79" s="378" t="s">
        <v>905</v>
      </c>
      <c r="JI79" s="391">
        <v>116.92132617435698</v>
      </c>
      <c r="JJ79" s="390">
        <v>17.772428255886183</v>
      </c>
      <c r="JK79" s="391">
        <v>118.38100415755643</v>
      </c>
      <c r="JL79" s="390">
        <v>5.705504733303556</v>
      </c>
      <c r="JM79" s="391">
        <v>105.14721590871765</v>
      </c>
      <c r="JN79" s="390">
        <v>-14.969108876885116</v>
      </c>
      <c r="JO79" s="9">
        <v>2018</v>
      </c>
      <c r="JP79" s="378" t="s">
        <v>905</v>
      </c>
      <c r="JQ79" s="391">
        <v>122.28988276848359</v>
      </c>
      <c r="JR79" s="390">
        <v>5.9358581125891448</v>
      </c>
      <c r="JS79" s="391">
        <v>102.24070203487274</v>
      </c>
      <c r="JT79" s="390">
        <v>-5.9613490968959866</v>
      </c>
      <c r="JU79" s="391">
        <v>97.565510848056803</v>
      </c>
      <c r="JV79" s="390">
        <v>6.8340794692069551</v>
      </c>
      <c r="JW79" s="9">
        <v>2018</v>
      </c>
      <c r="JX79" s="378" t="s">
        <v>905</v>
      </c>
      <c r="JY79" s="391">
        <v>99.868528272938036</v>
      </c>
      <c r="JZ79" s="390">
        <v>5.6191382889786183</v>
      </c>
      <c r="KA79" s="391">
        <v>100.18370937489296</v>
      </c>
      <c r="KB79" s="390">
        <v>6.9736857910003778</v>
      </c>
      <c r="KC79" s="391">
        <v>113.60368565621364</v>
      </c>
      <c r="KD79" s="390">
        <v>15.361018504769632</v>
      </c>
      <c r="KE79" s="9">
        <v>2018</v>
      </c>
      <c r="KF79" s="378" t="s">
        <v>905</v>
      </c>
      <c r="KG79" s="391">
        <v>118.20862963734642</v>
      </c>
      <c r="KH79" s="390">
        <v>-3.5459404639468062</v>
      </c>
      <c r="KI79" s="391">
        <v>125.14260651969711</v>
      </c>
      <c r="KJ79" s="390">
        <v>-2.9322878619818766</v>
      </c>
      <c r="KK79" s="391">
        <v>122.54457376846555</v>
      </c>
      <c r="KL79" s="390">
        <v>28.875361089730063</v>
      </c>
      <c r="KM79" s="9">
        <v>2018</v>
      </c>
      <c r="KN79" s="378" t="s">
        <v>905</v>
      </c>
      <c r="KO79" s="391">
        <v>112.10431031714647</v>
      </c>
      <c r="KP79" s="390">
        <v>20.735272497052421</v>
      </c>
      <c r="KQ79" s="391">
        <v>120.15882762446351</v>
      </c>
      <c r="KR79" s="390">
        <v>0.90625124171506855</v>
      </c>
      <c r="KS79" s="391">
        <v>102.03410468632923</v>
      </c>
      <c r="KT79" s="390">
        <v>-0.52634713833015212</v>
      </c>
      <c r="KU79" s="9">
        <v>2018</v>
      </c>
      <c r="KV79" s="378" t="s">
        <v>905</v>
      </c>
      <c r="KW79" s="391">
        <v>115.79687046661847</v>
      </c>
      <c r="KX79" s="390">
        <v>24.244680438571777</v>
      </c>
      <c r="KY79" s="391">
        <v>119.72558885789637</v>
      </c>
      <c r="KZ79" s="390">
        <v>4.5400947015493074</v>
      </c>
      <c r="LA79" s="391">
        <v>102.41757585950371</v>
      </c>
      <c r="LB79" s="390">
        <v>5.2855543602776862</v>
      </c>
      <c r="LC79" s="9">
        <v>2018</v>
      </c>
      <c r="LD79" s="378" t="s">
        <v>905</v>
      </c>
      <c r="LE79" s="391">
        <v>125.58329430888109</v>
      </c>
      <c r="LF79" s="390">
        <v>16.448672292051583</v>
      </c>
      <c r="LG79" s="391">
        <v>144.20118614179634</v>
      </c>
      <c r="LH79" s="390">
        <v>16.638686848297908</v>
      </c>
      <c r="LI79" s="391">
        <v>120.96629156364649</v>
      </c>
      <c r="LJ79" s="390">
        <v>6.1781524215480204</v>
      </c>
      <c r="LK79" s="9">
        <v>2018</v>
      </c>
      <c r="LL79" s="378" t="s">
        <v>905</v>
      </c>
      <c r="LM79" s="391">
        <v>175.36270730792202</v>
      </c>
      <c r="LN79" s="390">
        <v>44.300171409698919</v>
      </c>
      <c r="LO79" s="391">
        <v>120.29114905337705</v>
      </c>
      <c r="LP79" s="390">
        <v>-1.8704324761983173</v>
      </c>
      <c r="LQ79" s="391">
        <v>111.73753627271606</v>
      </c>
      <c r="LR79" s="390">
        <v>-0.92023408837980014</v>
      </c>
      <c r="LS79" s="9">
        <v>2018</v>
      </c>
      <c r="LT79" s="378" t="s">
        <v>905</v>
      </c>
      <c r="LU79" s="391">
        <v>103.37238994105114</v>
      </c>
      <c r="LV79" s="390">
        <v>2.2722811039760415</v>
      </c>
      <c r="LW79" s="391">
        <v>133.07977728285721</v>
      </c>
      <c r="LX79" s="390">
        <v>26.103321209162317</v>
      </c>
      <c r="LY79" s="391">
        <v>88.877022999899239</v>
      </c>
      <c r="LZ79" s="390">
        <v>-6.0695370681500549E-2</v>
      </c>
      <c r="MA79" s="9">
        <v>2018</v>
      </c>
      <c r="MB79" s="378" t="s">
        <v>905</v>
      </c>
      <c r="MC79" s="391">
        <v>144.79562211507474</v>
      </c>
      <c r="MD79" s="390">
        <v>1.2141560444256356</v>
      </c>
      <c r="ME79" s="391">
        <v>97.854671086505661</v>
      </c>
      <c r="MF79" s="390">
        <v>0.14122915214633736</v>
      </c>
      <c r="MG79" s="391">
        <v>114.6453433177778</v>
      </c>
      <c r="MH79" s="390">
        <v>9.2793623612969185</v>
      </c>
      <c r="MI79" s="9">
        <v>2018</v>
      </c>
      <c r="MJ79" s="378" t="s">
        <v>905</v>
      </c>
      <c r="MK79" s="391">
        <v>84.882688190482725</v>
      </c>
      <c r="ML79" s="390">
        <v>4.9355153979866486</v>
      </c>
      <c r="MM79" s="391">
        <v>122.91440084572896</v>
      </c>
      <c r="MN79" s="390">
        <v>2.1584642342957352</v>
      </c>
      <c r="MO79" s="391">
        <v>128.09868936743109</v>
      </c>
      <c r="MP79" s="390">
        <v>4.3415171358308697</v>
      </c>
    </row>
    <row r="80" spans="1:354" hidden="1">
      <c r="A80" s="9">
        <v>2019</v>
      </c>
      <c r="B80" s="378" t="s">
        <v>905</v>
      </c>
      <c r="C80" s="391">
        <v>102.69163429197549</v>
      </c>
      <c r="D80" s="390">
        <v>0.13024898592364309</v>
      </c>
      <c r="E80" s="391">
        <v>98.717989392187079</v>
      </c>
      <c r="F80" s="390">
        <v>-3.2734356478590456</v>
      </c>
      <c r="G80" s="391">
        <v>106.448962048453</v>
      </c>
      <c r="H80" s="390">
        <v>3.3183033176144079</v>
      </c>
      <c r="I80" s="9">
        <v>2019</v>
      </c>
      <c r="J80" s="378" t="s">
        <v>905</v>
      </c>
      <c r="K80" s="391">
        <v>99.273618713799053</v>
      </c>
      <c r="L80" s="390">
        <v>10.006008761333618</v>
      </c>
      <c r="M80" s="391">
        <v>138.59471663722312</v>
      </c>
      <c r="N80" s="390">
        <v>14.140126289170894</v>
      </c>
      <c r="O80" s="391">
        <v>106.99626226362375</v>
      </c>
      <c r="P80" s="390">
        <v>8.1452536788540186</v>
      </c>
      <c r="Q80" s="9">
        <v>2019</v>
      </c>
      <c r="R80" s="378" t="s">
        <v>905</v>
      </c>
      <c r="S80" s="391">
        <v>102.80147766349482</v>
      </c>
      <c r="T80" s="390">
        <v>-6.8757272411644976</v>
      </c>
      <c r="U80" s="391">
        <v>110.21681068315989</v>
      </c>
      <c r="V80" s="390">
        <v>-3.596848337415409</v>
      </c>
      <c r="W80" s="391">
        <v>103.53221265415505</v>
      </c>
      <c r="X80" s="390">
        <v>-6.7308511346173532</v>
      </c>
      <c r="Y80" s="9">
        <v>2019</v>
      </c>
      <c r="Z80" s="378" t="s">
        <v>905</v>
      </c>
      <c r="AA80" s="391">
        <v>114.6324226087366</v>
      </c>
      <c r="AB80" s="390">
        <v>13.901358520515771</v>
      </c>
      <c r="AC80" s="391">
        <v>110.68349671835624</v>
      </c>
      <c r="AD80" s="390">
        <v>-14.045998158545217</v>
      </c>
      <c r="AE80" s="391">
        <v>106.18580866351884</v>
      </c>
      <c r="AF80" s="390">
        <v>-0.91563113634870774</v>
      </c>
      <c r="AG80" s="9">
        <v>2019</v>
      </c>
      <c r="AH80" s="378" t="s">
        <v>905</v>
      </c>
      <c r="AI80" s="391">
        <v>102.87401569995605</v>
      </c>
      <c r="AJ80" s="390">
        <v>-19.674576442328686</v>
      </c>
      <c r="AK80" s="391">
        <v>126.49875630832624</v>
      </c>
      <c r="AL80" s="390">
        <v>5.5112701915002447</v>
      </c>
      <c r="AM80" s="391">
        <v>107.08713565129432</v>
      </c>
      <c r="AN80" s="390">
        <v>-3.1399421442725952</v>
      </c>
      <c r="AO80" s="9">
        <v>2019</v>
      </c>
      <c r="AP80" s="378" t="s">
        <v>905</v>
      </c>
      <c r="AQ80" s="391">
        <v>112.84724315133796</v>
      </c>
      <c r="AR80" s="390">
        <v>-12.999302358074928</v>
      </c>
      <c r="AS80" s="391">
        <v>107.49808201810521</v>
      </c>
      <c r="AT80" s="390">
        <v>4.7652366728491984</v>
      </c>
      <c r="AU80" s="391">
        <v>109.05620044558502</v>
      </c>
      <c r="AV80" s="390">
        <v>3.9689981034356947E-2</v>
      </c>
      <c r="AW80" s="9">
        <v>2019</v>
      </c>
      <c r="AX80" s="378" t="s">
        <v>905</v>
      </c>
      <c r="AY80" s="391">
        <v>121.17901235737543</v>
      </c>
      <c r="AZ80" s="390">
        <v>2.3841541017514771</v>
      </c>
      <c r="BA80" s="391">
        <v>121.31649248023488</v>
      </c>
      <c r="BB80" s="390">
        <v>0.72152890212132093</v>
      </c>
      <c r="BC80" s="391">
        <v>112.74643394864843</v>
      </c>
      <c r="BD80" s="390">
        <v>-0.91871894820584998</v>
      </c>
      <c r="BE80" s="9">
        <v>2019</v>
      </c>
      <c r="BF80" s="378" t="s">
        <v>905</v>
      </c>
      <c r="BG80" s="391">
        <v>107.98281158759771</v>
      </c>
      <c r="BH80" s="390">
        <v>0.60382029216449951</v>
      </c>
      <c r="BI80" s="391">
        <v>100.64516826999177</v>
      </c>
      <c r="BJ80" s="390">
        <v>-7.4106575793719003</v>
      </c>
      <c r="BK80" s="391">
        <v>122.06346793541195</v>
      </c>
      <c r="BL80" s="390">
        <v>-1.6073608864785314</v>
      </c>
      <c r="BM80" s="9">
        <v>2019</v>
      </c>
      <c r="BN80" s="378" t="s">
        <v>905</v>
      </c>
      <c r="BO80" s="391">
        <v>117.76412715237234</v>
      </c>
      <c r="BP80" s="390">
        <v>-0.92491956236089834</v>
      </c>
      <c r="BQ80" s="391">
        <v>120.05174790112117</v>
      </c>
      <c r="BR80" s="390">
        <v>3.477028385180887</v>
      </c>
      <c r="BS80" s="391">
        <v>112.59796406566284</v>
      </c>
      <c r="BT80" s="390">
        <v>1.584109661273331</v>
      </c>
      <c r="BU80" s="9">
        <v>2019</v>
      </c>
      <c r="BV80" s="378" t="s">
        <v>905</v>
      </c>
      <c r="BW80" s="391">
        <v>112.89821762221136</v>
      </c>
      <c r="BX80" s="390">
        <v>-0.65563555193310208</v>
      </c>
      <c r="BY80" s="391">
        <v>118.85097612056268</v>
      </c>
      <c r="BZ80" s="390">
        <v>8.0766047722910344</v>
      </c>
      <c r="CA80" s="391">
        <v>104.22188472767967</v>
      </c>
      <c r="CB80" s="390">
        <v>-5.4742293732992664</v>
      </c>
      <c r="CC80" s="9">
        <v>2019</v>
      </c>
      <c r="CD80" s="378" t="s">
        <v>905</v>
      </c>
      <c r="CE80" s="391">
        <v>119.65155964477255</v>
      </c>
      <c r="CF80" s="390">
        <v>11.167529528879399</v>
      </c>
      <c r="CG80" s="391">
        <v>102.61166950946279</v>
      </c>
      <c r="CH80" s="390">
        <v>-6.1931454194667168</v>
      </c>
      <c r="CI80" s="391">
        <v>129.69065583945417</v>
      </c>
      <c r="CJ80" s="390">
        <v>7.7769026302205901</v>
      </c>
      <c r="CK80" s="9">
        <v>2019</v>
      </c>
      <c r="CL80" s="378" t="s">
        <v>905</v>
      </c>
      <c r="CM80" s="391">
        <v>149.63767052634108</v>
      </c>
      <c r="CN80" s="390">
        <v>8.3808595748126322</v>
      </c>
      <c r="CO80" s="391">
        <v>117.00159695081179</v>
      </c>
      <c r="CP80" s="390">
        <v>5.6823863084821937</v>
      </c>
      <c r="CQ80" s="391">
        <v>113.94876682179006</v>
      </c>
      <c r="CR80" s="390">
        <v>-2.7419048000359254</v>
      </c>
      <c r="CS80" s="9">
        <v>2019</v>
      </c>
      <c r="CT80" s="378" t="s">
        <v>905</v>
      </c>
      <c r="CU80" s="391">
        <v>138.03564011949561</v>
      </c>
      <c r="CV80" s="390">
        <v>-2.3388548409901944</v>
      </c>
      <c r="CW80" s="391">
        <v>89.073064532215014</v>
      </c>
      <c r="CX80" s="390">
        <v>2.5330422252112896</v>
      </c>
      <c r="CY80" s="391">
        <v>124.55569844267897</v>
      </c>
      <c r="CZ80" s="390">
        <v>9.1964487996670385</v>
      </c>
      <c r="DA80" s="9">
        <v>2019</v>
      </c>
      <c r="DB80" s="378" t="s">
        <v>905</v>
      </c>
      <c r="DC80" s="391">
        <v>110.16660462010209</v>
      </c>
      <c r="DD80" s="390">
        <v>17.459906114247261</v>
      </c>
      <c r="DE80" s="391">
        <v>261.90056723195494</v>
      </c>
      <c r="DF80" s="390">
        <v>14.313322597333993</v>
      </c>
      <c r="DG80" s="391">
        <v>123.11593017279942</v>
      </c>
      <c r="DH80" s="390">
        <v>5.3114338722488128</v>
      </c>
      <c r="DI80" s="9">
        <v>2019</v>
      </c>
      <c r="DJ80" s="378" t="s">
        <v>905</v>
      </c>
      <c r="DK80" s="391">
        <v>116.43206488379815</v>
      </c>
      <c r="DL80" s="390">
        <v>1.5766417633677179</v>
      </c>
      <c r="DM80" s="391">
        <v>110.29654660517603</v>
      </c>
      <c r="DN80" s="390">
        <v>19.866785566657484</v>
      </c>
      <c r="DO80" s="391">
        <v>127.25005943853921</v>
      </c>
      <c r="DP80" s="390">
        <v>4.7855278470543681</v>
      </c>
      <c r="DQ80" s="9">
        <v>2019</v>
      </c>
      <c r="DR80" s="378" t="s">
        <v>905</v>
      </c>
      <c r="DS80" s="391">
        <v>112.72951021577666</v>
      </c>
      <c r="DT80" s="390">
        <v>3.3664740257478627</v>
      </c>
      <c r="DU80" s="391">
        <v>108.73780970822179</v>
      </c>
      <c r="DV80" s="390">
        <v>4.6768666111899364</v>
      </c>
      <c r="DW80" s="391">
        <v>126.82935416931271</v>
      </c>
      <c r="DX80" s="390">
        <v>6.5154140922126942</v>
      </c>
      <c r="DY80" s="9">
        <v>2019</v>
      </c>
      <c r="DZ80" s="378" t="s">
        <v>32</v>
      </c>
      <c r="EA80" s="391">
        <v>116.67284033540214</v>
      </c>
      <c r="EB80" s="390">
        <v>2.8450523295770154</v>
      </c>
      <c r="EC80" s="391">
        <v>101.09513346148761</v>
      </c>
      <c r="ED80" s="390">
        <v>-3.4163310307355914</v>
      </c>
      <c r="EE80" s="391">
        <v>113.68388832255552</v>
      </c>
      <c r="EF80" s="390">
        <v>-0.69822559643979787</v>
      </c>
      <c r="EG80" s="9">
        <v>2019</v>
      </c>
      <c r="EH80" s="378" t="s">
        <v>905</v>
      </c>
      <c r="EI80" s="391">
        <v>123.5081459708158</v>
      </c>
      <c r="EJ80" s="390">
        <v>7.0222515191305206</v>
      </c>
      <c r="EK80" s="391">
        <v>112.89520830697991</v>
      </c>
      <c r="EL80" s="390">
        <v>4.0714974530207826</v>
      </c>
      <c r="EM80" s="391">
        <v>117.11268308156212</v>
      </c>
      <c r="EN80" s="390">
        <v>4.1587117760905699</v>
      </c>
      <c r="EO80" s="9">
        <v>2019</v>
      </c>
      <c r="EP80" s="378" t="s">
        <v>32</v>
      </c>
      <c r="EQ80" s="391">
        <v>115.26153339668649</v>
      </c>
      <c r="ER80" s="390">
        <v>2.0875868487936202</v>
      </c>
      <c r="ES80" s="391">
        <v>121.91291714175981</v>
      </c>
      <c r="ET80" s="390">
        <v>7.4088669180730733</v>
      </c>
      <c r="EU80" s="391">
        <v>118.87191964743374</v>
      </c>
      <c r="EV80" s="390">
        <v>4.144648872958328</v>
      </c>
      <c r="EW80" s="9">
        <v>2019</v>
      </c>
      <c r="EX80" s="378" t="s">
        <v>905</v>
      </c>
      <c r="EY80" s="391">
        <v>117.98909106972201</v>
      </c>
      <c r="EZ80" s="390">
        <v>9.8890945363691429</v>
      </c>
      <c r="FA80" s="391">
        <v>107.22096207491957</v>
      </c>
      <c r="FB80" s="390">
        <v>0.1685017573510379</v>
      </c>
      <c r="FC80" s="391">
        <v>137.15758781465658</v>
      </c>
      <c r="FD80" s="390">
        <v>26.258010918523553</v>
      </c>
      <c r="FE80" s="9">
        <v>2019</v>
      </c>
      <c r="FF80" s="378" t="s">
        <v>905</v>
      </c>
      <c r="FG80" s="391">
        <v>112.85854017846468</v>
      </c>
      <c r="FH80" s="390">
        <v>0.61387961980503292</v>
      </c>
      <c r="FI80" s="391">
        <v>109.73780907068378</v>
      </c>
      <c r="FJ80" s="390">
        <v>6.6118643648342044</v>
      </c>
      <c r="FK80" s="391">
        <v>108.84434633517772</v>
      </c>
      <c r="FL80" s="390">
        <v>6.125422202673164</v>
      </c>
      <c r="FM80" s="9">
        <v>2019</v>
      </c>
      <c r="FN80" s="378" t="s">
        <v>905</v>
      </c>
      <c r="FO80" s="391">
        <v>100.01890592567504</v>
      </c>
      <c r="FP80" s="390">
        <v>-0.23816938084237904</v>
      </c>
      <c r="FQ80" s="391">
        <v>115.14183936314458</v>
      </c>
      <c r="FR80" s="390">
        <v>2.9639518961636782</v>
      </c>
      <c r="FS80" s="391">
        <v>117.63463342265952</v>
      </c>
      <c r="FT80" s="390">
        <v>6.2889605717434875</v>
      </c>
      <c r="FU80" s="9">
        <v>2019</v>
      </c>
      <c r="FV80" s="378" t="s">
        <v>905</v>
      </c>
      <c r="FW80" s="391">
        <v>118.43799167240901</v>
      </c>
      <c r="FX80" s="390">
        <v>7.020449549999185</v>
      </c>
      <c r="FY80" s="391">
        <v>101.64101067142133</v>
      </c>
      <c r="FZ80" s="390">
        <v>0.3164595103682899</v>
      </c>
      <c r="GA80" s="391">
        <v>103.88092718059158</v>
      </c>
      <c r="GB80" s="390">
        <v>1.4841102188084818</v>
      </c>
      <c r="GC80" s="9">
        <v>2019</v>
      </c>
      <c r="GD80" s="378" t="s">
        <v>905</v>
      </c>
      <c r="GE80" s="391">
        <v>112.29996144964349</v>
      </c>
      <c r="GF80" s="390">
        <v>2.6380768758715476</v>
      </c>
      <c r="GG80" s="391">
        <v>112.50866693706045</v>
      </c>
      <c r="GH80" s="390">
        <v>1.333912346022359</v>
      </c>
      <c r="GI80" s="391">
        <v>102.75963327971829</v>
      </c>
      <c r="GJ80" s="390">
        <v>4.1481764392842422</v>
      </c>
      <c r="GK80" s="9">
        <v>2019</v>
      </c>
      <c r="GL80" s="378" t="s">
        <v>905</v>
      </c>
      <c r="GM80" s="391">
        <v>111.35967768927948</v>
      </c>
      <c r="GN80" s="390">
        <v>9.918525277581395</v>
      </c>
      <c r="GO80" s="391">
        <v>130.42987561491034</v>
      </c>
      <c r="GP80" s="390">
        <v>11.30862118764135</v>
      </c>
      <c r="GQ80" s="391">
        <v>111.25435911720155</v>
      </c>
      <c r="GR80" s="390">
        <v>-10.436098347175346</v>
      </c>
      <c r="GS80" s="9">
        <v>2019</v>
      </c>
      <c r="GT80" s="378" t="s">
        <v>905</v>
      </c>
      <c r="GU80" s="391">
        <v>117.37980639966371</v>
      </c>
      <c r="GV80" s="390">
        <v>-2.2854439745073734</v>
      </c>
      <c r="GW80" s="391">
        <v>116.28772749896787</v>
      </c>
      <c r="GX80" s="390">
        <v>10.54727551432228</v>
      </c>
      <c r="GY80" s="391">
        <v>114.32652239289099</v>
      </c>
      <c r="GZ80" s="390">
        <v>5.0588568564494949</v>
      </c>
      <c r="HA80" s="9">
        <v>2019</v>
      </c>
      <c r="HB80" s="378" t="s">
        <v>905</v>
      </c>
      <c r="HC80" s="391">
        <v>117.8001252102036</v>
      </c>
      <c r="HD80" s="390">
        <v>2.7329266261790366</v>
      </c>
      <c r="HE80" s="391">
        <v>106.6437681034257</v>
      </c>
      <c r="HF80" s="390">
        <v>6.7236778238468133</v>
      </c>
      <c r="HG80" s="391">
        <v>119.24380122538371</v>
      </c>
      <c r="HH80" s="390">
        <v>16.900264301395197</v>
      </c>
      <c r="HI80" s="9">
        <v>2019</v>
      </c>
      <c r="HJ80" s="378" t="s">
        <v>905</v>
      </c>
      <c r="HK80" s="391">
        <v>113.71783570328479</v>
      </c>
      <c r="HL80" s="390">
        <v>18.451431772244547</v>
      </c>
      <c r="HM80" s="391">
        <v>106.69911480938966</v>
      </c>
      <c r="HN80" s="390">
        <v>-20.185356789501668</v>
      </c>
      <c r="HO80" s="391">
        <v>112.62083149339439</v>
      </c>
      <c r="HP80" s="390">
        <v>16.363670686928259</v>
      </c>
      <c r="HQ80" s="9">
        <v>2019</v>
      </c>
      <c r="HR80" s="378" t="s">
        <v>905</v>
      </c>
      <c r="HS80" s="391">
        <v>123.89268563751597</v>
      </c>
      <c r="HT80" s="390">
        <v>12.908536835578303</v>
      </c>
      <c r="HU80" s="391">
        <v>113.53751079900503</v>
      </c>
      <c r="HV80" s="390">
        <v>6.4831028509949391</v>
      </c>
      <c r="HW80" s="391">
        <v>104.2523049297629</v>
      </c>
      <c r="HX80" s="390">
        <v>-3.1939969893785616</v>
      </c>
      <c r="HY80" s="9">
        <v>2019</v>
      </c>
      <c r="HZ80" s="378" t="s">
        <v>905</v>
      </c>
      <c r="IA80" s="391">
        <v>110.04612606019823</v>
      </c>
      <c r="IB80" s="390">
        <v>-7.621582266570357</v>
      </c>
      <c r="IC80" s="391">
        <v>103.32146276251724</v>
      </c>
      <c r="ID80" s="390">
        <v>3.3170703117737332</v>
      </c>
      <c r="IE80" s="391">
        <v>113.06542500555334</v>
      </c>
      <c r="IF80" s="390">
        <v>7.7724341692691326</v>
      </c>
      <c r="IG80" s="9">
        <v>2019</v>
      </c>
      <c r="IH80" s="378" t="s">
        <v>905</v>
      </c>
      <c r="II80" s="391">
        <v>113.87524187438409</v>
      </c>
      <c r="IJ80" s="390">
        <v>-0.11606788958202685</v>
      </c>
      <c r="IK80" s="391">
        <v>107.57073799100858</v>
      </c>
      <c r="IL80" s="390">
        <v>15.165406825365494</v>
      </c>
      <c r="IM80" s="391">
        <v>124.66299164434598</v>
      </c>
      <c r="IN80" s="390">
        <v>15.662688046152297</v>
      </c>
      <c r="IO80" s="391">
        <v>119.17100761575705</v>
      </c>
      <c r="IP80" s="390">
        <v>0.75010175444117522</v>
      </c>
      <c r="IQ80" s="9">
        <v>2019</v>
      </c>
      <c r="IR80" s="378" t="s">
        <v>905</v>
      </c>
      <c r="IS80" s="391">
        <v>107.96107756096615</v>
      </c>
      <c r="IT80" s="390">
        <v>4.3224302235774985</v>
      </c>
      <c r="IU80" s="391">
        <v>142.41703619870063</v>
      </c>
      <c r="IV80" s="390">
        <v>-7.9558102986634225</v>
      </c>
      <c r="IW80" s="391">
        <v>110.01756900329934</v>
      </c>
      <c r="IX80" s="390">
        <v>3.9058036362866488</v>
      </c>
      <c r="IY80" s="9">
        <v>2019</v>
      </c>
      <c r="IZ80" s="378" t="s">
        <v>905</v>
      </c>
      <c r="JA80" s="391">
        <v>115.26626691233672</v>
      </c>
      <c r="JB80" s="390">
        <v>4.3494604219190194</v>
      </c>
      <c r="JC80" s="391">
        <v>117.50916492944617</v>
      </c>
      <c r="JD80" s="390">
        <v>-0.74784893954220877</v>
      </c>
      <c r="JE80" s="391">
        <v>130.94361465501322</v>
      </c>
      <c r="JF80" s="390">
        <v>10.960865745698499</v>
      </c>
      <c r="JG80" s="9">
        <v>2019</v>
      </c>
      <c r="JH80" s="378" t="s">
        <v>905</v>
      </c>
      <c r="JI80" s="391">
        <v>111.6994829203479</v>
      </c>
      <c r="JJ80" s="390">
        <v>-4.4661170248976561</v>
      </c>
      <c r="JK80" s="391">
        <v>119.14992274741921</v>
      </c>
      <c r="JL80" s="390">
        <v>0.64952869367402855</v>
      </c>
      <c r="JM80" s="391">
        <v>105.53948161652939</v>
      </c>
      <c r="JN80" s="390">
        <v>0.37306333260622182</v>
      </c>
      <c r="JO80" s="9">
        <v>2019</v>
      </c>
      <c r="JP80" s="378" t="s">
        <v>905</v>
      </c>
      <c r="JQ80" s="391">
        <v>118.94895243973063</v>
      </c>
      <c r="JR80" s="390">
        <v>-2.7319760663095423</v>
      </c>
      <c r="JS80" s="391">
        <v>100.84726474495687</v>
      </c>
      <c r="JT80" s="390">
        <v>-1.3628987890171089</v>
      </c>
      <c r="JU80" s="391">
        <v>103.70355241234707</v>
      </c>
      <c r="JV80" s="390">
        <v>6.2912001494557899</v>
      </c>
      <c r="JW80" s="9">
        <v>2019</v>
      </c>
      <c r="JX80" s="378" t="s">
        <v>905</v>
      </c>
      <c r="JY80" s="391">
        <v>105.89050071246754</v>
      </c>
      <c r="JZ80" s="390">
        <v>6.0299000532696425</v>
      </c>
      <c r="KA80" s="391">
        <v>111.25014498830295</v>
      </c>
      <c r="KB80" s="390">
        <v>11.046142813497539</v>
      </c>
      <c r="KC80" s="391">
        <v>106.2649183667105</v>
      </c>
      <c r="KD80" s="390">
        <v>-6.4599728847809104</v>
      </c>
      <c r="KE80" s="9">
        <v>2019</v>
      </c>
      <c r="KF80" s="378" t="s">
        <v>905</v>
      </c>
      <c r="KG80" s="391">
        <v>111.33334535570107</v>
      </c>
      <c r="KH80" s="390">
        <v>-5.8162287328244275</v>
      </c>
      <c r="KI80" s="391">
        <v>109.36382962447384</v>
      </c>
      <c r="KJ80" s="390">
        <v>-12.608636925538022</v>
      </c>
      <c r="KK80" s="391">
        <v>123.19820593266302</v>
      </c>
      <c r="KL80" s="390">
        <v>0.53338319608701568</v>
      </c>
      <c r="KM80" s="9">
        <v>2019</v>
      </c>
      <c r="KN80" s="378" t="s">
        <v>905</v>
      </c>
      <c r="KO80" s="391">
        <v>120.5710111737355</v>
      </c>
      <c r="KP80" s="390">
        <v>7.5525203559403593</v>
      </c>
      <c r="KQ80" s="391">
        <v>130.1583790976614</v>
      </c>
      <c r="KR80" s="390">
        <v>8.3219449381196</v>
      </c>
      <c r="KS80" s="391">
        <v>106.83501615768353</v>
      </c>
      <c r="KT80" s="390">
        <v>4.7052027222791253</v>
      </c>
      <c r="KU80" s="9">
        <v>2019</v>
      </c>
      <c r="KV80" s="378" t="s">
        <v>905</v>
      </c>
      <c r="KW80" s="391">
        <v>124.25163591161129</v>
      </c>
      <c r="KX80" s="390">
        <v>7.3013764628726534</v>
      </c>
      <c r="KY80" s="391">
        <v>121.63647772673232</v>
      </c>
      <c r="KZ80" s="390">
        <v>1.596057189665629</v>
      </c>
      <c r="LA80" s="391">
        <v>110.42429304983516</v>
      </c>
      <c r="LB80" s="390">
        <v>7.8177179289178298</v>
      </c>
      <c r="LC80" s="9">
        <v>2019</v>
      </c>
      <c r="LD80" s="378" t="s">
        <v>905</v>
      </c>
      <c r="LE80" s="391">
        <v>136.25845041919592</v>
      </c>
      <c r="LF80" s="390">
        <v>8.500458734629575</v>
      </c>
      <c r="LG80" s="391">
        <v>142.25337694598326</v>
      </c>
      <c r="LH80" s="390">
        <v>-1.3507580956357401</v>
      </c>
      <c r="LI80" s="391">
        <v>125.63954265845474</v>
      </c>
      <c r="LJ80" s="390">
        <v>3.8632672246130824</v>
      </c>
      <c r="LK80" s="9">
        <v>2019</v>
      </c>
      <c r="LL80" s="378" t="s">
        <v>905</v>
      </c>
      <c r="LM80" s="391">
        <v>167.31155715172204</v>
      </c>
      <c r="LN80" s="390">
        <v>-4.5911415715445401</v>
      </c>
      <c r="LO80" s="391">
        <v>122.18440756115797</v>
      </c>
      <c r="LP80" s="390">
        <v>1.5738967685318386</v>
      </c>
      <c r="LQ80" s="391">
        <v>114.84993371366893</v>
      </c>
      <c r="LR80" s="390">
        <v>2.7854537917826292</v>
      </c>
      <c r="LS80" s="9">
        <v>2019</v>
      </c>
      <c r="LT80" s="378" t="s">
        <v>905</v>
      </c>
      <c r="LU80" s="391">
        <v>109.73007682988964</v>
      </c>
      <c r="LV80" s="390">
        <v>6.1502756127279383</v>
      </c>
      <c r="LW80" s="391">
        <v>133.7144306563122</v>
      </c>
      <c r="LX80" s="390">
        <v>0.47689693085828821</v>
      </c>
      <c r="LY80" s="391">
        <v>95.324811556286548</v>
      </c>
      <c r="LZ80" s="390">
        <v>7.2547305689960098</v>
      </c>
      <c r="MA80" s="9">
        <v>2019</v>
      </c>
      <c r="MB80" s="378" t="s">
        <v>905</v>
      </c>
      <c r="MC80" s="391">
        <v>154.850428056022</v>
      </c>
      <c r="MD80" s="390">
        <v>6.9441367039096775</v>
      </c>
      <c r="ME80" s="391">
        <v>99.874945877161039</v>
      </c>
      <c r="MF80" s="390">
        <v>2.0645665334354959</v>
      </c>
      <c r="MG80" s="391">
        <v>134.08410653975179</v>
      </c>
      <c r="MH80" s="390">
        <v>16.955562833540455</v>
      </c>
      <c r="MI80" s="9">
        <v>2019</v>
      </c>
      <c r="MJ80" s="378" t="s">
        <v>905</v>
      </c>
      <c r="MK80" s="391">
        <v>94.575675752316485</v>
      </c>
      <c r="ML80" s="390">
        <v>11.419274964621778</v>
      </c>
      <c r="MM80" s="391">
        <v>130.72296217819937</v>
      </c>
      <c r="MN80" s="390">
        <v>6.3528449707622059</v>
      </c>
      <c r="MO80" s="391">
        <v>146.50393687827616</v>
      </c>
      <c r="MP80" s="390">
        <v>14.368021719607512</v>
      </c>
    </row>
    <row r="81" spans="1:361" hidden="1">
      <c r="A81" s="9">
        <v>2020</v>
      </c>
      <c r="B81" s="378" t="s">
        <v>905</v>
      </c>
      <c r="C81" s="391">
        <v>100.48539598184573</v>
      </c>
      <c r="D81" s="390">
        <v>-2.1484109444172788</v>
      </c>
      <c r="E81" s="391">
        <v>96.032070724536695</v>
      </c>
      <c r="F81" s="390">
        <v>-2.7207996072324363</v>
      </c>
      <c r="G81" s="391">
        <v>104.696291273169</v>
      </c>
      <c r="H81" s="390">
        <v>-1.6464893048804328</v>
      </c>
      <c r="I81" s="9">
        <v>2020</v>
      </c>
      <c r="J81" s="378" t="s">
        <v>905</v>
      </c>
      <c r="K81" s="391">
        <v>77.297421159570931</v>
      </c>
      <c r="L81" s="390">
        <v>-22.136996554527158</v>
      </c>
      <c r="M81" s="391">
        <v>119.19052784107426</v>
      </c>
      <c r="N81" s="390">
        <v>-14.000669915102222</v>
      </c>
      <c r="O81" s="391">
        <v>79.87930995095428</v>
      </c>
      <c r="P81" s="390">
        <v>-25.34383140025686</v>
      </c>
      <c r="Q81" s="9">
        <v>2020</v>
      </c>
      <c r="R81" s="378" t="s">
        <v>905</v>
      </c>
      <c r="S81" s="391">
        <v>99.882611317851072</v>
      </c>
      <c r="T81" s="390">
        <v>-2.8393233365751911</v>
      </c>
      <c r="U81" s="391">
        <v>118.64153178147649</v>
      </c>
      <c r="V81" s="390">
        <v>7.6437714411235618</v>
      </c>
      <c r="W81" s="391">
        <v>112.30435277032633</v>
      </c>
      <c r="X81" s="390">
        <v>8.4728606597777087</v>
      </c>
      <c r="Y81" s="9">
        <v>2020</v>
      </c>
      <c r="Z81" s="378" t="s">
        <v>905</v>
      </c>
      <c r="AA81" s="391">
        <v>119.87487896924434</v>
      </c>
      <c r="AB81" s="390">
        <v>4.5732753798646257</v>
      </c>
      <c r="AC81" s="391">
        <v>132.10463898032188</v>
      </c>
      <c r="AD81" s="390">
        <v>19.353510592887744</v>
      </c>
      <c r="AE81" s="391">
        <v>117.47333662210126</v>
      </c>
      <c r="AF81" s="390">
        <v>10.62997786676965</v>
      </c>
      <c r="AG81" s="9">
        <v>2020</v>
      </c>
      <c r="AH81" s="378" t="s">
        <v>905</v>
      </c>
      <c r="AI81" s="391">
        <v>114.10404426152645</v>
      </c>
      <c r="AJ81" s="390">
        <v>10.916292598438162</v>
      </c>
      <c r="AK81" s="391">
        <v>135.79141564471649</v>
      </c>
      <c r="AL81" s="390">
        <v>7.3460479830651053</v>
      </c>
      <c r="AM81" s="391">
        <v>117.99212499224204</v>
      </c>
      <c r="AN81" s="390">
        <v>10.183286045167378</v>
      </c>
      <c r="AO81" s="9">
        <v>2020</v>
      </c>
      <c r="AP81" s="378" t="s">
        <v>905</v>
      </c>
      <c r="AQ81" s="391">
        <v>120.02105093941123</v>
      </c>
      <c r="AR81" s="390">
        <v>6.3570961839560169</v>
      </c>
      <c r="AS81" s="391">
        <v>131.70469924376283</v>
      </c>
      <c r="AT81" s="390">
        <v>22.518185228254268</v>
      </c>
      <c r="AU81" s="391">
        <v>121.60027768211587</v>
      </c>
      <c r="AV81" s="390">
        <v>11.502397099181792</v>
      </c>
      <c r="AW81" s="9">
        <v>2020</v>
      </c>
      <c r="AX81" s="378" t="s">
        <v>905</v>
      </c>
      <c r="AY81" s="391">
        <v>138.93829926829559</v>
      </c>
      <c r="AZ81" s="390">
        <v>14.655414799507781</v>
      </c>
      <c r="BA81" s="391">
        <v>141.82004143885572</v>
      </c>
      <c r="BB81" s="390">
        <v>16.900875173226211</v>
      </c>
      <c r="BC81" s="391">
        <v>125.9127618627741</v>
      </c>
      <c r="BD81" s="390">
        <v>11.677822041025635</v>
      </c>
      <c r="BE81" s="9">
        <v>2020</v>
      </c>
      <c r="BF81" s="378" t="s">
        <v>905</v>
      </c>
      <c r="BG81" s="391">
        <v>113.11601933458213</v>
      </c>
      <c r="BH81" s="390">
        <v>4.7537267010502546</v>
      </c>
      <c r="BI81" s="391">
        <v>118.85207193075155</v>
      </c>
      <c r="BJ81" s="390">
        <v>18.090191485315771</v>
      </c>
      <c r="BK81" s="391">
        <v>147.53158664668123</v>
      </c>
      <c r="BL81" s="390">
        <v>20.864652743395212</v>
      </c>
      <c r="BM81" s="9">
        <v>2020</v>
      </c>
      <c r="BN81" s="378" t="s">
        <v>905</v>
      </c>
      <c r="BO81" s="391">
        <v>125.56075523750366</v>
      </c>
      <c r="BP81" s="390">
        <v>6.6205458942887105</v>
      </c>
      <c r="BQ81" s="391">
        <v>116.46141218992864</v>
      </c>
      <c r="BR81" s="390">
        <v>-2.9906567575756213</v>
      </c>
      <c r="BS81" s="391">
        <v>110.54761622359884</v>
      </c>
      <c r="BT81" s="390">
        <v>-1.8209457507316245</v>
      </c>
      <c r="BU81" s="9">
        <v>2020</v>
      </c>
      <c r="BV81" s="378" t="s">
        <v>905</v>
      </c>
      <c r="BW81" s="391">
        <v>128.62093276074066</v>
      </c>
      <c r="BX81" s="390">
        <v>13.926451160763094</v>
      </c>
      <c r="BY81" s="391">
        <v>114.91977720544024</v>
      </c>
      <c r="BZ81" s="390">
        <v>-3.3076707011094442</v>
      </c>
      <c r="CA81" s="391">
        <v>106.33157949817543</v>
      </c>
      <c r="CB81" s="390">
        <v>2.0242339466496588</v>
      </c>
      <c r="CC81" s="9">
        <v>2020</v>
      </c>
      <c r="CD81" s="378" t="s">
        <v>905</v>
      </c>
      <c r="CE81" s="391">
        <v>124.33662442463553</v>
      </c>
      <c r="CF81" s="390">
        <v>3.9155902303089363</v>
      </c>
      <c r="CG81" s="391">
        <v>104.99510339363813</v>
      </c>
      <c r="CH81" s="390">
        <v>2.322770787737312</v>
      </c>
      <c r="CI81" s="391">
        <v>134.49912787148097</v>
      </c>
      <c r="CJ81" s="390">
        <v>3.707647247909108</v>
      </c>
      <c r="CK81" s="9">
        <v>2020</v>
      </c>
      <c r="CL81" s="378" t="s">
        <v>905</v>
      </c>
      <c r="CM81" s="391">
        <v>157.50913643771227</v>
      </c>
      <c r="CN81" s="390">
        <v>5.2603504743717195</v>
      </c>
      <c r="CO81" s="391">
        <v>116.27178058021572</v>
      </c>
      <c r="CP81" s="390">
        <v>-0.62376616184383238</v>
      </c>
      <c r="CQ81" s="391">
        <v>114.88515957519037</v>
      </c>
      <c r="CR81" s="390">
        <v>0.8217664653315353</v>
      </c>
      <c r="CS81" s="9">
        <v>2020</v>
      </c>
      <c r="CT81" s="378" t="s">
        <v>905</v>
      </c>
      <c r="CU81" s="391">
        <v>127.39300806474553</v>
      </c>
      <c r="CV81" s="390">
        <v>-7.7100609998525726</v>
      </c>
      <c r="CW81" s="391">
        <v>105.43043068986985</v>
      </c>
      <c r="CX81" s="390">
        <v>18.36398718687721</v>
      </c>
      <c r="CY81" s="391">
        <v>119.01983574524291</v>
      </c>
      <c r="CZ81" s="390">
        <v>-4.4444877004031156</v>
      </c>
      <c r="DA81" s="9">
        <v>2020</v>
      </c>
      <c r="DB81" s="378" t="s">
        <v>905</v>
      </c>
      <c r="DC81" s="391">
        <v>102.91550394919939</v>
      </c>
      <c r="DD81" s="390">
        <v>-6.5819407758888104</v>
      </c>
      <c r="DE81" s="391">
        <v>288.94554767193381</v>
      </c>
      <c r="DF81" s="390">
        <v>10.326430647256373</v>
      </c>
      <c r="DG81" s="391">
        <v>110.13375062521722</v>
      </c>
      <c r="DH81" s="390">
        <v>-10.544678929331937</v>
      </c>
      <c r="DI81" s="9">
        <v>2020</v>
      </c>
      <c r="DJ81" s="378" t="s">
        <v>905</v>
      </c>
      <c r="DK81" s="391">
        <v>122.57413488437368</v>
      </c>
      <c r="DL81" s="390">
        <v>5.275239262230258</v>
      </c>
      <c r="DM81" s="391">
        <v>100.62654982464399</v>
      </c>
      <c r="DN81" s="390">
        <v>-8.7672706699941614</v>
      </c>
      <c r="DO81" s="391">
        <v>119.41747118429033</v>
      </c>
      <c r="DP81" s="390">
        <v>-6.1552727667148588</v>
      </c>
      <c r="DQ81" s="9">
        <v>2020</v>
      </c>
      <c r="DR81" s="378" t="s">
        <v>905</v>
      </c>
      <c r="DS81" s="391">
        <v>123.89725238234696</v>
      </c>
      <c r="DT81" s="390">
        <v>9.9066714165563496</v>
      </c>
      <c r="DU81" s="391">
        <v>111.63357531346908</v>
      </c>
      <c r="DV81" s="390">
        <v>2.6630714863740081</v>
      </c>
      <c r="DW81" s="391">
        <v>126.30054491933537</v>
      </c>
      <c r="DX81" s="390">
        <v>-0.41694547247429625</v>
      </c>
      <c r="DY81" s="9">
        <v>2020</v>
      </c>
      <c r="DZ81" s="378" t="s">
        <v>32</v>
      </c>
      <c r="EA81" s="391">
        <v>120.93214939436842</v>
      </c>
      <c r="EB81" s="390">
        <v>3.6506431545867457</v>
      </c>
      <c r="EC81" s="391">
        <v>106.75074916125145</v>
      </c>
      <c r="ED81" s="390">
        <v>5.5943500998674409</v>
      </c>
      <c r="EE81" s="391">
        <v>122.15568036768339</v>
      </c>
      <c r="EF81" s="390">
        <v>7.4520604195827929</v>
      </c>
      <c r="EG81" s="9">
        <v>2020</v>
      </c>
      <c r="EH81" s="378" t="s">
        <v>905</v>
      </c>
      <c r="EI81" s="391">
        <v>131.0673695588834</v>
      </c>
      <c r="EJ81" s="390">
        <v>6.1204251174281126</v>
      </c>
      <c r="EK81" s="391">
        <v>114.63917654367816</v>
      </c>
      <c r="EL81" s="390">
        <v>1.5447672783030129</v>
      </c>
      <c r="EM81" s="391">
        <v>115.66702136370787</v>
      </c>
      <c r="EN81" s="390">
        <v>-1.2344194324772104</v>
      </c>
      <c r="EO81" s="9">
        <v>2020</v>
      </c>
      <c r="EP81" s="378" t="s">
        <v>32</v>
      </c>
      <c r="EQ81" s="391">
        <v>113.65514298874207</v>
      </c>
      <c r="ER81" s="390">
        <v>-1.3936916858600483</v>
      </c>
      <c r="ES81" s="391">
        <v>116.13950145011393</v>
      </c>
      <c r="ET81" s="390">
        <v>-4.7356882494515133</v>
      </c>
      <c r="EU81" s="391">
        <v>103.97533879081679</v>
      </c>
      <c r="EV81" s="390">
        <v>-12.531623028213247</v>
      </c>
      <c r="EW81" s="9">
        <v>2020</v>
      </c>
      <c r="EX81" s="378" t="s">
        <v>905</v>
      </c>
      <c r="EY81" s="391">
        <v>98.790142014813412</v>
      </c>
      <c r="EZ81" s="390">
        <v>-16.271800113761003</v>
      </c>
      <c r="FA81" s="391">
        <v>88.079886279002338</v>
      </c>
      <c r="FB81" s="390">
        <v>-17.851990343588412</v>
      </c>
      <c r="FC81" s="391">
        <v>141.80570121910449</v>
      </c>
      <c r="FD81" s="390">
        <v>3.3888853533418768</v>
      </c>
      <c r="FE81" s="9">
        <v>2020</v>
      </c>
      <c r="FF81" s="378" t="s">
        <v>905</v>
      </c>
      <c r="FG81" s="391">
        <v>113.35254678388112</v>
      </c>
      <c r="FH81" s="390">
        <v>0.43772195230884847</v>
      </c>
      <c r="FI81" s="391">
        <v>112.19649957175214</v>
      </c>
      <c r="FJ81" s="390">
        <v>2.2405135676480228</v>
      </c>
      <c r="FK81" s="391">
        <v>114.21222427969239</v>
      </c>
      <c r="FL81" s="390">
        <v>4.9317012093441406</v>
      </c>
      <c r="FM81" s="9">
        <v>2020</v>
      </c>
      <c r="FN81" s="378" t="s">
        <v>905</v>
      </c>
      <c r="FO81" s="391">
        <v>91.059675067078615</v>
      </c>
      <c r="FP81" s="390">
        <v>-8.9575373532421025</v>
      </c>
      <c r="FQ81" s="391">
        <v>154.9000309662708</v>
      </c>
      <c r="FR81" s="390">
        <v>34.529752019796462</v>
      </c>
      <c r="FS81" s="391">
        <v>119.94697284364428</v>
      </c>
      <c r="FT81" s="390">
        <v>1.9656961166160585</v>
      </c>
      <c r="FU81" s="9">
        <v>2020</v>
      </c>
      <c r="FV81" s="378" t="s">
        <v>905</v>
      </c>
      <c r="FW81" s="391">
        <v>126.64012089785462</v>
      </c>
      <c r="FX81" s="390">
        <v>6.9252518635507698</v>
      </c>
      <c r="FY81" s="391">
        <v>106.74333547121189</v>
      </c>
      <c r="FZ81" s="390">
        <v>5.0199469348893473</v>
      </c>
      <c r="GA81" s="391">
        <v>106.88633260171555</v>
      </c>
      <c r="GB81" s="390">
        <v>2.8931253336805867</v>
      </c>
      <c r="GC81" s="9">
        <v>2020</v>
      </c>
      <c r="GD81" s="378" t="s">
        <v>905</v>
      </c>
      <c r="GE81" s="391">
        <v>109.19905872886805</v>
      </c>
      <c r="GF81" s="390">
        <v>-2.7612678408317208</v>
      </c>
      <c r="GG81" s="391">
        <v>125.74328242242683</v>
      </c>
      <c r="GH81" s="390">
        <v>11.763196423587601</v>
      </c>
      <c r="GI81" s="391">
        <v>94.756427483790091</v>
      </c>
      <c r="GJ81" s="390">
        <v>-7.7882778874297429</v>
      </c>
      <c r="GK81" s="9">
        <v>2020</v>
      </c>
      <c r="GL81" s="378" t="s">
        <v>905</v>
      </c>
      <c r="GM81" s="391">
        <v>110.88558566022601</v>
      </c>
      <c r="GN81" s="390">
        <v>-0.4257304249535423</v>
      </c>
      <c r="GO81" s="391">
        <v>130.85284954575573</v>
      </c>
      <c r="GP81" s="390">
        <v>0.32429221361385885</v>
      </c>
      <c r="GQ81" s="391">
        <v>103.93939294798997</v>
      </c>
      <c r="GR81" s="390">
        <v>-6.5749928607341843</v>
      </c>
      <c r="GS81" s="9">
        <v>2020</v>
      </c>
      <c r="GT81" s="378" t="s">
        <v>905</v>
      </c>
      <c r="GU81" s="391">
        <v>101.07642258731528</v>
      </c>
      <c r="GV81" s="390">
        <v>-13.889428098762934</v>
      </c>
      <c r="GW81" s="391">
        <v>117.4083532547297</v>
      </c>
      <c r="GX81" s="390">
        <v>0.96366639873650684</v>
      </c>
      <c r="GY81" s="391">
        <v>114.82267123788465</v>
      </c>
      <c r="GZ81" s="390">
        <v>0.43397527940945224</v>
      </c>
      <c r="HA81" s="9">
        <v>2020</v>
      </c>
      <c r="HB81" s="378" t="s">
        <v>905</v>
      </c>
      <c r="HC81" s="391">
        <v>110.56558831394942</v>
      </c>
      <c r="HD81" s="390">
        <v>-6.1413660497769484</v>
      </c>
      <c r="HE81" s="391">
        <v>128.89902821004549</v>
      </c>
      <c r="HF81" s="390">
        <v>20.86878633642813</v>
      </c>
      <c r="HG81" s="391">
        <v>115.52217307933067</v>
      </c>
      <c r="HH81" s="390">
        <v>-3.1210244120101152</v>
      </c>
      <c r="HI81" s="9">
        <v>2020</v>
      </c>
      <c r="HJ81" s="378" t="s">
        <v>905</v>
      </c>
      <c r="HK81" s="391">
        <v>117.60345855845706</v>
      </c>
      <c r="HL81" s="390">
        <v>3.4168983529643668</v>
      </c>
      <c r="HM81" s="391">
        <v>98.822542608602404</v>
      </c>
      <c r="HN81" s="390">
        <v>-7.3820408115457923</v>
      </c>
      <c r="HO81" s="391">
        <v>100.57937971864017</v>
      </c>
      <c r="HP81" s="390">
        <v>-10.692028832570372</v>
      </c>
      <c r="HQ81" s="9">
        <v>2020</v>
      </c>
      <c r="HR81" s="378" t="s">
        <v>905</v>
      </c>
      <c r="HS81" s="391">
        <v>127.49302409427952</v>
      </c>
      <c r="HT81" s="390">
        <v>2.9060137313492191</v>
      </c>
      <c r="HU81" s="391">
        <v>111.94078636967133</v>
      </c>
      <c r="HV81" s="390">
        <v>-1.4063408807335662</v>
      </c>
      <c r="HW81" s="391">
        <v>98.216523001196592</v>
      </c>
      <c r="HX81" s="390">
        <v>-5.7895908705641972</v>
      </c>
      <c r="HY81" s="9">
        <v>2020</v>
      </c>
      <c r="HZ81" s="378" t="s">
        <v>905</v>
      </c>
      <c r="IA81" s="391">
        <v>113.14237874387693</v>
      </c>
      <c r="IB81" s="390">
        <v>2.8135953481769747</v>
      </c>
      <c r="IC81" s="391">
        <v>105.79901144723449</v>
      </c>
      <c r="ID81" s="390">
        <v>2.3979032221135554</v>
      </c>
      <c r="IE81" s="391">
        <v>117.23651581644243</v>
      </c>
      <c r="IF81" s="390">
        <v>3.6890948852703787</v>
      </c>
      <c r="IG81" s="9">
        <v>2020</v>
      </c>
      <c r="IH81" s="378" t="s">
        <v>905</v>
      </c>
      <c r="II81" s="391">
        <v>121.34848641316394</v>
      </c>
      <c r="IJ81" s="390">
        <v>6.562659640296161</v>
      </c>
      <c r="IK81" s="391">
        <v>104.62127621612019</v>
      </c>
      <c r="IL81" s="390">
        <v>-2.7418811379121735</v>
      </c>
      <c r="IM81" s="391">
        <v>117.18093912382865</v>
      </c>
      <c r="IN81" s="390">
        <v>-6.0018233333137516</v>
      </c>
      <c r="IO81" s="391">
        <v>110.2130720359749</v>
      </c>
      <c r="IP81" s="390">
        <v>-7.5168749169808251</v>
      </c>
      <c r="IQ81" s="9">
        <v>2020</v>
      </c>
      <c r="IR81" s="378" t="s">
        <v>905</v>
      </c>
      <c r="IS81" s="391">
        <v>106.28168290087808</v>
      </c>
      <c r="IT81" s="390">
        <v>-1.5555556669390427</v>
      </c>
      <c r="IU81" s="391">
        <v>109.43028915405546</v>
      </c>
      <c r="IV81" s="390">
        <v>-23.162079428911838</v>
      </c>
      <c r="IW81" s="391">
        <v>115.22040819898855</v>
      </c>
      <c r="IX81" s="390">
        <v>4.7290984911084308</v>
      </c>
      <c r="IY81" s="9">
        <v>2020</v>
      </c>
      <c r="IZ81" s="378" t="s">
        <v>905</v>
      </c>
      <c r="JA81" s="391">
        <v>121.87400565564745</v>
      </c>
      <c r="JB81" s="390">
        <v>5.7325867491970541</v>
      </c>
      <c r="JC81" s="391">
        <v>128.66746298190492</v>
      </c>
      <c r="JD81" s="390">
        <v>9.4956832168438154</v>
      </c>
      <c r="JE81" s="391">
        <v>125.90178334564511</v>
      </c>
      <c r="JF81" s="390">
        <v>-3.8503834819677394</v>
      </c>
      <c r="JG81" s="9">
        <v>2020</v>
      </c>
      <c r="JH81" s="378" t="s">
        <v>905</v>
      </c>
      <c r="JI81" s="391">
        <v>118.39637752229419</v>
      </c>
      <c r="JJ81" s="390">
        <v>5.9954571201746631</v>
      </c>
      <c r="JK81" s="391">
        <v>127.1411598232839</v>
      </c>
      <c r="JL81" s="390">
        <v>6.706875582961942</v>
      </c>
      <c r="JM81" s="391">
        <v>110.4508572860753</v>
      </c>
      <c r="JN81" s="390">
        <v>4.6535908593819784</v>
      </c>
      <c r="JO81" s="9">
        <v>2020</v>
      </c>
      <c r="JP81" s="378" t="s">
        <v>905</v>
      </c>
      <c r="JQ81" s="391">
        <v>122.60322271887456</v>
      </c>
      <c r="JR81" s="390">
        <v>3.0721332169743079</v>
      </c>
      <c r="JS81" s="391">
        <v>95.603423260119328</v>
      </c>
      <c r="JT81" s="390">
        <v>-5.1997855351845601</v>
      </c>
      <c r="JU81" s="391">
        <v>96.106234097846723</v>
      </c>
      <c r="JV81" s="390">
        <v>-7.3259962053101191</v>
      </c>
      <c r="JW81" s="9">
        <v>2020</v>
      </c>
      <c r="JX81" s="378" t="s">
        <v>905</v>
      </c>
      <c r="JY81" s="391">
        <v>106.70549020222796</v>
      </c>
      <c r="JZ81" s="390">
        <v>0.76965307017803752</v>
      </c>
      <c r="KA81" s="391">
        <v>109.97384311689667</v>
      </c>
      <c r="KB81" s="390">
        <v>-1.1472361420656796</v>
      </c>
      <c r="KC81" s="391">
        <v>108.70114729856657</v>
      </c>
      <c r="KD81" s="390">
        <v>2.2925994479653866</v>
      </c>
      <c r="KE81" s="9">
        <v>2020</v>
      </c>
      <c r="KF81" s="378" t="s">
        <v>905</v>
      </c>
      <c r="KG81" s="391">
        <v>113.21870402407137</v>
      </c>
      <c r="KH81" s="390">
        <v>1.6934357468076939</v>
      </c>
      <c r="KI81" s="391">
        <v>115.97343042104177</v>
      </c>
      <c r="KJ81" s="390">
        <v>6.0436808214046067</v>
      </c>
      <c r="KK81" s="391">
        <v>104.3403988346091</v>
      </c>
      <c r="KL81" s="390">
        <v>-15.306884508010697</v>
      </c>
      <c r="KM81" s="9">
        <v>2020</v>
      </c>
      <c r="KN81" s="378" t="s">
        <v>905</v>
      </c>
      <c r="KO81" s="391">
        <v>95.437949798387152</v>
      </c>
      <c r="KP81" s="390">
        <v>-20.845028278922811</v>
      </c>
      <c r="KQ81" s="391">
        <v>130.06738939213008</v>
      </c>
      <c r="KR81" s="390">
        <v>-6.9906913532662429E-2</v>
      </c>
      <c r="KS81" s="391">
        <v>101.53116314016768</v>
      </c>
      <c r="KT81" s="390">
        <v>-4.9645268080341793</v>
      </c>
      <c r="KU81" s="9">
        <v>2020</v>
      </c>
      <c r="KV81" s="378" t="s">
        <v>905</v>
      </c>
      <c r="KW81" s="391">
        <v>122.68891431680451</v>
      </c>
      <c r="KX81" s="390">
        <v>-1.2577070582140664</v>
      </c>
      <c r="KY81" s="391">
        <v>119.39640980881245</v>
      </c>
      <c r="KZ81" s="390">
        <v>-1.8416086685380577</v>
      </c>
      <c r="LA81" s="391">
        <v>108.75393724674656</v>
      </c>
      <c r="LB81" s="390">
        <v>-1.5126705881057774</v>
      </c>
      <c r="LC81" s="9">
        <v>2020</v>
      </c>
      <c r="LD81" s="378" t="s">
        <v>905</v>
      </c>
      <c r="LE81" s="391">
        <v>139.36234226811348</v>
      </c>
      <c r="LF81" s="390">
        <v>2.2779444793100936</v>
      </c>
      <c r="LG81" s="391">
        <v>135.51783157592914</v>
      </c>
      <c r="LH81" s="390">
        <v>-4.7348931284856235</v>
      </c>
      <c r="LI81" s="391">
        <v>113.91612633734371</v>
      </c>
      <c r="LJ81" s="390">
        <v>-9.3309925148172539</v>
      </c>
      <c r="LK81" s="9">
        <v>2020</v>
      </c>
      <c r="LL81" s="378" t="s">
        <v>905</v>
      </c>
      <c r="LM81" s="391">
        <v>162.41164612107727</v>
      </c>
      <c r="LN81" s="390">
        <v>-2.9286148034600075</v>
      </c>
      <c r="LO81" s="391">
        <v>96.415771112396229</v>
      </c>
      <c r="LP81" s="390">
        <v>-21.089954899411822</v>
      </c>
      <c r="LQ81" s="391">
        <v>111.0777491008576</v>
      </c>
      <c r="LR81" s="390">
        <v>-3.2844464866786325</v>
      </c>
      <c r="LS81" s="9">
        <v>2020</v>
      </c>
      <c r="LT81" s="378" t="s">
        <v>905</v>
      </c>
      <c r="LU81" s="391">
        <v>105.74755574991038</v>
      </c>
      <c r="LV81" s="390">
        <v>-3.6293796514452623</v>
      </c>
      <c r="LW81" s="391">
        <v>139.56926180230457</v>
      </c>
      <c r="LX81" s="390">
        <v>4.3786082902608428</v>
      </c>
      <c r="LY81" s="391">
        <v>93.592621530496402</v>
      </c>
      <c r="LZ81" s="390">
        <v>-1.8171449777976534</v>
      </c>
      <c r="MA81" s="9">
        <v>2020</v>
      </c>
      <c r="MB81" s="378" t="s">
        <v>905</v>
      </c>
      <c r="MC81" s="391">
        <v>153.11486166169348</v>
      </c>
      <c r="MD81" s="390">
        <v>-1.1208018060502951</v>
      </c>
      <c r="ME81" s="391">
        <v>86.689643080880771</v>
      </c>
      <c r="MF81" s="390">
        <v>-13.201812206734246</v>
      </c>
      <c r="MG81" s="391">
        <v>137.42721736397218</v>
      </c>
      <c r="MH81" s="390">
        <v>2.4932938813514482</v>
      </c>
      <c r="MI81" s="9">
        <v>2020</v>
      </c>
      <c r="MJ81" s="378" t="s">
        <v>905</v>
      </c>
      <c r="MK81" s="391">
        <v>97.945213006558689</v>
      </c>
      <c r="ML81" s="390">
        <v>3.5627947962715751</v>
      </c>
      <c r="MM81" s="391">
        <v>134.37817158580384</v>
      </c>
      <c r="MN81" s="390">
        <v>2.7961494650203633</v>
      </c>
      <c r="MO81" s="391">
        <v>141.20598858986943</v>
      </c>
      <c r="MP81" s="390">
        <v>-3.6162497754640981</v>
      </c>
    </row>
    <row r="82" spans="1:361" hidden="1">
      <c r="A82" s="9">
        <v>2021</v>
      </c>
      <c r="B82" s="378" t="s">
        <v>905</v>
      </c>
      <c r="C82" s="391">
        <v>97.149806382195308</v>
      </c>
      <c r="D82" s="390">
        <v>-3.319476991714339</v>
      </c>
      <c r="E82" s="391">
        <v>86.40572194210624</v>
      </c>
      <c r="F82" s="390">
        <v>-10.024097897506721</v>
      </c>
      <c r="G82" s="391">
        <v>107.30900472597149</v>
      </c>
      <c r="H82" s="390">
        <v>2.4955167189117731</v>
      </c>
      <c r="I82" s="9">
        <v>2021</v>
      </c>
      <c r="J82" s="378" t="s">
        <v>905</v>
      </c>
      <c r="K82" s="391">
        <v>73.305946122721835</v>
      </c>
      <c r="L82" s="390">
        <v>-5.1637881018167349</v>
      </c>
      <c r="M82" s="391">
        <v>91.723183741174807</v>
      </c>
      <c r="N82" s="390">
        <v>-23.044905159346001</v>
      </c>
      <c r="O82" s="391">
        <v>73.179676695468501</v>
      </c>
      <c r="P82" s="390">
        <v>-8.3871947061126804</v>
      </c>
      <c r="Q82" s="9">
        <v>2021</v>
      </c>
      <c r="R82" s="378" t="s">
        <v>905</v>
      </c>
      <c r="S82" s="391">
        <v>112.01200429938143</v>
      </c>
      <c r="T82" s="390">
        <v>12.143648250176042</v>
      </c>
      <c r="U82" s="391">
        <v>111.91249950626779</v>
      </c>
      <c r="V82" s="390">
        <v>-5.6717341509065875</v>
      </c>
      <c r="W82" s="391">
        <v>139.15969506145561</v>
      </c>
      <c r="X82" s="390">
        <v>23.91300214876901</v>
      </c>
      <c r="Y82" s="9">
        <v>2021</v>
      </c>
      <c r="Z82" s="378" t="s">
        <v>905</v>
      </c>
      <c r="AA82" s="391">
        <v>128.63522020779951</v>
      </c>
      <c r="AB82" s="390">
        <v>7.3079041362809249</v>
      </c>
      <c r="AC82" s="391">
        <v>126.9987688609903</v>
      </c>
      <c r="AD82" s="390">
        <v>-3.8650195471880124</v>
      </c>
      <c r="AE82" s="391">
        <v>137.59822953788466</v>
      </c>
      <c r="AF82" s="390">
        <v>17.131455949466186</v>
      </c>
      <c r="AG82" s="9">
        <v>2021</v>
      </c>
      <c r="AH82" s="378" t="s">
        <v>905</v>
      </c>
      <c r="AI82" s="391">
        <v>106.24421051529744</v>
      </c>
      <c r="AJ82" s="390">
        <v>-6.8883042639700562</v>
      </c>
      <c r="AK82" s="391">
        <v>159.45456913503625</v>
      </c>
      <c r="AL82" s="390">
        <v>17.426104130346374</v>
      </c>
      <c r="AM82" s="391">
        <v>103.90770199384347</v>
      </c>
      <c r="AN82" s="390">
        <v>-11.936748320554969</v>
      </c>
      <c r="AO82" s="9">
        <v>2021</v>
      </c>
      <c r="AP82" s="378" t="s">
        <v>905</v>
      </c>
      <c r="AQ82" s="391">
        <v>119.61147727545078</v>
      </c>
      <c r="AR82" s="390">
        <v>-0.34125152275763071</v>
      </c>
      <c r="AS82" s="391">
        <v>124.85641374405928</v>
      </c>
      <c r="AT82" s="390">
        <v>-5.1997275260684148</v>
      </c>
      <c r="AU82" s="391">
        <v>131.37341971902279</v>
      </c>
      <c r="AV82" s="390">
        <v>8.0371050323220459</v>
      </c>
      <c r="AW82" s="9">
        <v>2021</v>
      </c>
      <c r="AX82" s="378" t="s">
        <v>905</v>
      </c>
      <c r="AY82" s="391">
        <v>132.58691824019186</v>
      </c>
      <c r="AZ82" s="390">
        <v>-4.5713680544188549</v>
      </c>
      <c r="BA82" s="391">
        <v>131.99112639806381</v>
      </c>
      <c r="BB82" s="390">
        <v>-6.9305543427228145</v>
      </c>
      <c r="BC82" s="391">
        <v>148.55590394195255</v>
      </c>
      <c r="BD82" s="390">
        <v>17.983198640226846</v>
      </c>
      <c r="BE82" s="9">
        <v>2021</v>
      </c>
      <c r="BF82" s="378" t="s">
        <v>905</v>
      </c>
      <c r="BG82" s="391">
        <v>107.22237593981318</v>
      </c>
      <c r="BH82" s="390">
        <v>-5.2102641424609715</v>
      </c>
      <c r="BI82" s="391">
        <v>125.66993999318767</v>
      </c>
      <c r="BJ82" s="390">
        <v>5.7364318111412445</v>
      </c>
      <c r="BK82" s="391">
        <v>161.7694949891625</v>
      </c>
      <c r="BL82" s="390">
        <v>9.6507525378813881</v>
      </c>
      <c r="BM82" s="9">
        <v>2021</v>
      </c>
      <c r="BN82" s="378" t="s">
        <v>905</v>
      </c>
      <c r="BO82" s="391">
        <v>121.00315289972995</v>
      </c>
      <c r="BP82" s="390">
        <v>-3.6297984423180623</v>
      </c>
      <c r="BQ82" s="391">
        <v>118.74576423548059</v>
      </c>
      <c r="BR82" s="390">
        <v>1.9614668949974288</v>
      </c>
      <c r="BS82" s="391">
        <v>112.05316989630178</v>
      </c>
      <c r="BT82" s="390">
        <v>1.3619051447095245</v>
      </c>
      <c r="BU82" s="9">
        <v>2021</v>
      </c>
      <c r="BV82" s="378" t="s">
        <v>905</v>
      </c>
      <c r="BW82" s="391">
        <v>133.8642540919557</v>
      </c>
      <c r="BX82" s="390">
        <v>4.0765692011957526</v>
      </c>
      <c r="BY82" s="391">
        <v>122.57220444525133</v>
      </c>
      <c r="BZ82" s="390">
        <v>6.6589297559557252</v>
      </c>
      <c r="CA82" s="391">
        <v>100.77872001788728</v>
      </c>
      <c r="CB82" s="390">
        <v>-5.2222110369228858</v>
      </c>
      <c r="CC82" s="9">
        <v>2021</v>
      </c>
      <c r="CD82" s="378" t="s">
        <v>905</v>
      </c>
      <c r="CE82" s="391">
        <v>134.94381894601818</v>
      </c>
      <c r="CF82" s="390">
        <v>8.5310298316905175</v>
      </c>
      <c r="CG82" s="391">
        <v>107.17535539729083</v>
      </c>
      <c r="CH82" s="390">
        <v>2.0765273171632543</v>
      </c>
      <c r="CI82" s="391">
        <v>137.83253639316857</v>
      </c>
      <c r="CJ82" s="390">
        <v>2.4783867185167168</v>
      </c>
      <c r="CK82" s="9">
        <v>2021</v>
      </c>
      <c r="CL82" s="378" t="s">
        <v>905</v>
      </c>
      <c r="CM82" s="391">
        <v>193.43356726680511</v>
      </c>
      <c r="CN82" s="390">
        <v>22.807839368289166</v>
      </c>
      <c r="CO82" s="391">
        <v>102.04621189870785</v>
      </c>
      <c r="CP82" s="390">
        <v>-12.234756026371912</v>
      </c>
      <c r="CQ82" s="391">
        <v>102.0045740151312</v>
      </c>
      <c r="CR82" s="390">
        <v>-11.211705330512288</v>
      </c>
      <c r="CS82" s="9">
        <v>2021</v>
      </c>
      <c r="CT82" s="378" t="s">
        <v>905</v>
      </c>
      <c r="CU82" s="391">
        <v>127.28380180216988</v>
      </c>
      <c r="CV82" s="390">
        <v>-8.5723906071962119E-2</v>
      </c>
      <c r="CW82" s="391">
        <v>107.07806075829315</v>
      </c>
      <c r="CX82" s="390">
        <v>1.5627651880413111</v>
      </c>
      <c r="CY82" s="391">
        <v>114.96797424618451</v>
      </c>
      <c r="CZ82" s="390">
        <v>-3.4043581674329033</v>
      </c>
      <c r="DA82" s="9">
        <v>2021</v>
      </c>
      <c r="DB82" s="378" t="s">
        <v>905</v>
      </c>
      <c r="DC82" s="391">
        <v>93.751000832032716</v>
      </c>
      <c r="DD82" s="390">
        <v>-8.9048809610750226</v>
      </c>
      <c r="DE82" s="391">
        <v>291.20591325875375</v>
      </c>
      <c r="DF82" s="390">
        <v>0.78228081554880191</v>
      </c>
      <c r="DG82" s="391">
        <v>117.73058005888795</v>
      </c>
      <c r="DH82" s="390">
        <v>6.8978214130948743</v>
      </c>
      <c r="DI82" s="9">
        <v>2021</v>
      </c>
      <c r="DJ82" s="378" t="s">
        <v>905</v>
      </c>
      <c r="DK82" s="391">
        <v>134.2415611025225</v>
      </c>
      <c r="DL82" s="390">
        <v>9.5186690317291749</v>
      </c>
      <c r="DM82" s="391">
        <v>86.267470224422439</v>
      </c>
      <c r="DN82" s="390">
        <v>-14.269672989130882</v>
      </c>
      <c r="DO82" s="391">
        <v>142.30103243130645</v>
      </c>
      <c r="DP82" s="390">
        <v>19.162657708352569</v>
      </c>
      <c r="DQ82" s="9">
        <v>2021</v>
      </c>
      <c r="DR82" s="378" t="s">
        <v>905</v>
      </c>
      <c r="DS82" s="391">
        <v>134.7923687486917</v>
      </c>
      <c r="DT82" s="390">
        <v>8.7936706882912858</v>
      </c>
      <c r="DU82" s="391">
        <v>115.50021853825098</v>
      </c>
      <c r="DV82" s="390">
        <v>3.4636920065708665</v>
      </c>
      <c r="DW82" s="391">
        <v>134.49532883142817</v>
      </c>
      <c r="DX82" s="390">
        <v>6.4883203135240421</v>
      </c>
      <c r="DY82" s="9">
        <v>2021</v>
      </c>
      <c r="DZ82" s="378" t="s">
        <v>32</v>
      </c>
      <c r="EA82" s="391">
        <v>113.84318248367315</v>
      </c>
      <c r="EB82" s="390">
        <v>-5.8619374138283433</v>
      </c>
      <c r="EC82" s="391">
        <v>130.38224731247189</v>
      </c>
      <c r="ED82" s="390">
        <v>22.137079446181758</v>
      </c>
      <c r="EE82" s="391">
        <v>124.06425991528015</v>
      </c>
      <c r="EF82" s="390">
        <v>1.5624157156278073</v>
      </c>
      <c r="EG82" s="9">
        <v>2021</v>
      </c>
      <c r="EH82" s="378" t="s">
        <v>905</v>
      </c>
      <c r="EI82" s="391">
        <v>134.48596761253074</v>
      </c>
      <c r="EJ82" s="390">
        <v>2.60827547325691</v>
      </c>
      <c r="EK82" s="391">
        <v>128.87715960152823</v>
      </c>
      <c r="EL82" s="390">
        <v>12.419823211505118</v>
      </c>
      <c r="EM82" s="391">
        <v>117.29843482810105</v>
      </c>
      <c r="EN82" s="390">
        <v>1.4104395921662842</v>
      </c>
      <c r="EO82" s="9">
        <v>2021</v>
      </c>
      <c r="EP82" s="378" t="s">
        <v>32</v>
      </c>
      <c r="EQ82" s="391">
        <v>85.021130704241031</v>
      </c>
      <c r="ER82" s="390">
        <v>-25.193767331177725</v>
      </c>
      <c r="ES82" s="391">
        <v>127.97012097449287</v>
      </c>
      <c r="ET82" s="390">
        <v>10.186559591407089</v>
      </c>
      <c r="EU82" s="391">
        <v>72.361441863834628</v>
      </c>
      <c r="EV82" s="390">
        <v>-30.405187705696932</v>
      </c>
      <c r="EW82" s="9">
        <v>2021</v>
      </c>
      <c r="EX82" s="378" t="s">
        <v>905</v>
      </c>
      <c r="EY82" s="391">
        <v>88.976205849411414</v>
      </c>
      <c r="EZ82" s="390">
        <v>-9.934124969605179</v>
      </c>
      <c r="FA82" s="391">
        <v>84.825444049830779</v>
      </c>
      <c r="FB82" s="390">
        <v>-3.6948756028848351</v>
      </c>
      <c r="FC82" s="391">
        <v>187.93293288705061</v>
      </c>
      <c r="FD82" s="390">
        <v>32.528474716735644</v>
      </c>
      <c r="FE82" s="9">
        <v>2021</v>
      </c>
      <c r="FF82" s="378" t="s">
        <v>905</v>
      </c>
      <c r="FG82" s="391">
        <v>121.24450480077444</v>
      </c>
      <c r="FH82" s="390">
        <v>6.9623120439809725</v>
      </c>
      <c r="FI82" s="391">
        <v>142.2357996763055</v>
      </c>
      <c r="FJ82" s="390">
        <v>26.773830038558884</v>
      </c>
      <c r="FK82" s="391">
        <v>122.58647424401163</v>
      </c>
      <c r="FL82" s="390">
        <v>7.3321835881697552</v>
      </c>
      <c r="FM82" s="9">
        <v>2021</v>
      </c>
      <c r="FN82" s="378" t="s">
        <v>905</v>
      </c>
      <c r="FO82" s="391">
        <v>106.10536045395598</v>
      </c>
      <c r="FP82" s="390">
        <v>16.522884993597927</v>
      </c>
      <c r="FQ82" s="391">
        <v>330.53507552848009</v>
      </c>
      <c r="FR82" s="390">
        <v>113.38606162090019</v>
      </c>
      <c r="FS82" s="391">
        <v>130.31019361358747</v>
      </c>
      <c r="FT82" s="390">
        <v>8.6398351907155444</v>
      </c>
      <c r="FU82" s="9">
        <v>2021</v>
      </c>
      <c r="FV82" s="378" t="s">
        <v>905</v>
      </c>
      <c r="FW82" s="391">
        <v>131.7900217170012</v>
      </c>
      <c r="FX82" s="390">
        <v>4.0665634102642514</v>
      </c>
      <c r="FY82" s="391">
        <v>157.87353929631715</v>
      </c>
      <c r="FZ82" s="390">
        <v>47.900136902593601</v>
      </c>
      <c r="GA82" s="391">
        <v>97.703304998237684</v>
      </c>
      <c r="GB82" s="390">
        <v>-8.5913955320144169</v>
      </c>
      <c r="GC82" s="9">
        <v>2021</v>
      </c>
      <c r="GD82" s="378" t="s">
        <v>905</v>
      </c>
      <c r="GE82" s="391">
        <v>125.62695761123689</v>
      </c>
      <c r="GF82" s="390">
        <v>15.043993120085304</v>
      </c>
      <c r="GG82" s="391">
        <v>133.2533431849341</v>
      </c>
      <c r="GH82" s="390">
        <v>5.9725343714805064</v>
      </c>
      <c r="GI82" s="391">
        <v>78.854220998063568</v>
      </c>
      <c r="GJ82" s="390">
        <v>-16.782192942475476</v>
      </c>
      <c r="GK82" s="9">
        <v>2021</v>
      </c>
      <c r="GL82" s="378" t="s">
        <v>905</v>
      </c>
      <c r="GM82" s="391">
        <v>119.01046722275112</v>
      </c>
      <c r="GN82" s="390">
        <v>7.3272657705224447</v>
      </c>
      <c r="GO82" s="391">
        <v>117.17955916186014</v>
      </c>
      <c r="GP82" s="390">
        <v>-10.449363870455414</v>
      </c>
      <c r="GQ82" s="391">
        <v>85.687409197830334</v>
      </c>
      <c r="GR82" s="390">
        <v>-17.560217769688833</v>
      </c>
      <c r="GS82" s="9">
        <v>2021</v>
      </c>
      <c r="GT82" s="378" t="s">
        <v>905</v>
      </c>
      <c r="GU82" s="391">
        <v>81.119506042439184</v>
      </c>
      <c r="GV82" s="390">
        <v>-19.744383540717649</v>
      </c>
      <c r="GW82" s="391">
        <v>103.98837636200381</v>
      </c>
      <c r="GX82" s="390">
        <v>-11.430172147640846</v>
      </c>
      <c r="GY82" s="391">
        <v>142.06737477185021</v>
      </c>
      <c r="GZ82" s="390">
        <v>23.727634307967932</v>
      </c>
      <c r="HA82" s="9">
        <v>2021</v>
      </c>
      <c r="HB82" s="378" t="s">
        <v>905</v>
      </c>
      <c r="HC82" s="391">
        <v>114.75058626591755</v>
      </c>
      <c r="HD82" s="390">
        <v>3.7850817924333597</v>
      </c>
      <c r="HE82" s="391">
        <v>139.68415230104142</v>
      </c>
      <c r="HF82" s="390">
        <v>8.367110474581068</v>
      </c>
      <c r="HG82" s="391">
        <v>88.456348110761027</v>
      </c>
      <c r="HH82" s="390">
        <v>-23.429116893415056</v>
      </c>
      <c r="HI82" s="9">
        <v>2021</v>
      </c>
      <c r="HJ82" s="378" t="s">
        <v>905</v>
      </c>
      <c r="HK82" s="391">
        <v>116.46754691766368</v>
      </c>
      <c r="HL82" s="390">
        <v>-0.96588285303595001</v>
      </c>
      <c r="HM82" s="391">
        <v>130.55658717762876</v>
      </c>
      <c r="HN82" s="390">
        <v>32.112151470047223</v>
      </c>
      <c r="HO82" s="391">
        <v>118.21539990804565</v>
      </c>
      <c r="HP82" s="390">
        <v>17.534429262479364</v>
      </c>
      <c r="HQ82" s="9">
        <v>2021</v>
      </c>
      <c r="HR82" s="378" t="s">
        <v>905</v>
      </c>
      <c r="HS82" s="391">
        <v>107.97090596388126</v>
      </c>
      <c r="HT82" s="390">
        <v>-15.312302982131712</v>
      </c>
      <c r="HU82" s="391">
        <v>126.47441139918936</v>
      </c>
      <c r="HV82" s="390">
        <v>12.983315108688316</v>
      </c>
      <c r="HW82" s="391">
        <v>101.18245121945428</v>
      </c>
      <c r="HX82" s="390">
        <v>3.0197853962123418</v>
      </c>
      <c r="HY82" s="9">
        <v>2021</v>
      </c>
      <c r="HZ82" s="378" t="s">
        <v>905</v>
      </c>
      <c r="IA82" s="391">
        <v>96.398203806301638</v>
      </c>
      <c r="IB82" s="390">
        <v>-14.799207090633544</v>
      </c>
      <c r="IC82" s="391">
        <v>116.27892718405438</v>
      </c>
      <c r="ID82" s="390">
        <v>9.9054949507222858</v>
      </c>
      <c r="IE82" s="391">
        <v>120.77993099189825</v>
      </c>
      <c r="IF82" s="390">
        <v>3.0224500879945566</v>
      </c>
      <c r="IG82" s="9">
        <v>2021</v>
      </c>
      <c r="IH82" s="378" t="s">
        <v>905</v>
      </c>
      <c r="II82" s="391">
        <v>112.59673020830269</v>
      </c>
      <c r="IJ82" s="390">
        <v>-7.2120851800849977</v>
      </c>
      <c r="IK82" s="391">
        <v>134.76586152977947</v>
      </c>
      <c r="IL82" s="390">
        <v>28.813054479844482</v>
      </c>
      <c r="IM82" s="391">
        <v>105.58228384147627</v>
      </c>
      <c r="IN82" s="390">
        <v>-9.898073329226122</v>
      </c>
      <c r="IO82" s="391">
        <v>108.58986901254616</v>
      </c>
      <c r="IP82" s="390">
        <v>-1.4727862978893427</v>
      </c>
      <c r="IQ82" s="9">
        <v>2021</v>
      </c>
      <c r="IR82" s="378" t="s">
        <v>905</v>
      </c>
      <c r="IS82" s="391">
        <v>108.18480250514808</v>
      </c>
      <c r="IT82" s="390">
        <v>1.7906374384802746</v>
      </c>
      <c r="IU82" s="391">
        <v>86.621836634141275</v>
      </c>
      <c r="IV82" s="390">
        <v>-20.842906197391613</v>
      </c>
      <c r="IW82" s="391">
        <v>112.87410654917198</v>
      </c>
      <c r="IX82" s="390">
        <v>-2.0363594318850602</v>
      </c>
      <c r="IY82" s="9">
        <v>2021</v>
      </c>
      <c r="IZ82" s="378" t="s">
        <v>905</v>
      </c>
      <c r="JA82" s="391">
        <v>135.04107986009021</v>
      </c>
      <c r="JB82" s="390">
        <v>10.803841338936593</v>
      </c>
      <c r="JC82" s="391">
        <v>132.3175680699496</v>
      </c>
      <c r="JD82" s="390">
        <v>2.8368516821987981</v>
      </c>
      <c r="JE82" s="391">
        <v>154.29834242781425</v>
      </c>
      <c r="JF82" s="390">
        <v>22.554532848999045</v>
      </c>
      <c r="JG82" s="9">
        <v>2021</v>
      </c>
      <c r="JH82" s="378" t="s">
        <v>905</v>
      </c>
      <c r="JI82" s="391">
        <v>154.85082853035806</v>
      </c>
      <c r="JJ82" s="390">
        <v>30.790174303432082</v>
      </c>
      <c r="JK82" s="391">
        <v>141.25337743834268</v>
      </c>
      <c r="JL82" s="390">
        <v>11.099645177591299</v>
      </c>
      <c r="JM82" s="391">
        <v>127.68334091346127</v>
      </c>
      <c r="JN82" s="390">
        <v>15.601946468149762</v>
      </c>
      <c r="JO82" s="9">
        <v>2021</v>
      </c>
      <c r="JP82" s="378" t="s">
        <v>905</v>
      </c>
      <c r="JQ82" s="391">
        <v>107.19919636149616</v>
      </c>
      <c r="JR82" s="390">
        <v>-12.564128426460172</v>
      </c>
      <c r="JS82" s="391">
        <v>107.92661531048685</v>
      </c>
      <c r="JT82" s="390">
        <v>12.889906689678241</v>
      </c>
      <c r="JU82" s="391">
        <v>103.48931993810839</v>
      </c>
      <c r="JV82" s="390">
        <v>7.6822132399287284</v>
      </c>
      <c r="JW82" s="9">
        <v>2021</v>
      </c>
      <c r="JX82" s="378" t="s">
        <v>905</v>
      </c>
      <c r="JY82" s="391">
        <v>107.46856984047925</v>
      </c>
      <c r="JZ82" s="390">
        <v>0.7151268756697533</v>
      </c>
      <c r="KA82" s="391">
        <v>138.58416656738885</v>
      </c>
      <c r="KB82" s="390">
        <v>26.01557119367088</v>
      </c>
      <c r="KC82" s="391">
        <v>116.92256037078629</v>
      </c>
      <c r="KD82" s="390">
        <v>7.5633176618073605</v>
      </c>
      <c r="KE82" s="9">
        <v>2021</v>
      </c>
      <c r="KF82" s="378" t="s">
        <v>905</v>
      </c>
      <c r="KG82" s="391">
        <v>125.44788582441322</v>
      </c>
      <c r="KH82" s="390">
        <v>10.80137942379362</v>
      </c>
      <c r="KI82" s="391">
        <v>123.82990953028445</v>
      </c>
      <c r="KJ82" s="390">
        <v>6.7743784767939701</v>
      </c>
      <c r="KK82" s="391">
        <v>106.68809215869301</v>
      </c>
      <c r="KL82" s="390">
        <v>2.2500329213857526</v>
      </c>
      <c r="KM82" s="9">
        <v>2021</v>
      </c>
      <c r="KN82" s="378" t="s">
        <v>905</v>
      </c>
      <c r="KO82" s="391">
        <v>65.19328910176155</v>
      </c>
      <c r="KP82" s="390">
        <v>-31.690392302556276</v>
      </c>
      <c r="KQ82" s="391">
        <v>128.57519435975925</v>
      </c>
      <c r="KR82" s="390">
        <v>-1.1472476224398775</v>
      </c>
      <c r="KS82" s="391">
        <v>102.58742209225625</v>
      </c>
      <c r="KT82" s="390">
        <v>1.0403298055695132</v>
      </c>
      <c r="KU82" s="9">
        <v>2021</v>
      </c>
      <c r="KV82" s="378" t="s">
        <v>905</v>
      </c>
      <c r="KW82" s="391">
        <v>106.83138405180448</v>
      </c>
      <c r="KX82" s="390">
        <v>-12.92499029215719</v>
      </c>
      <c r="KY82" s="391">
        <v>135.47462540348019</v>
      </c>
      <c r="KZ82" s="390">
        <v>13.466247117826697</v>
      </c>
      <c r="LA82" s="391">
        <v>113.20648620083092</v>
      </c>
      <c r="LB82" s="390">
        <v>4.0941496618942494</v>
      </c>
      <c r="LC82" s="9">
        <v>2021</v>
      </c>
      <c r="LD82" s="378" t="s">
        <v>905</v>
      </c>
      <c r="LE82" s="391">
        <v>135.0235827050154</v>
      </c>
      <c r="LF82" s="390">
        <v>-3.1132940882630464</v>
      </c>
      <c r="LG82" s="391">
        <v>123.01459444404462</v>
      </c>
      <c r="LH82" s="390">
        <v>-9.2262671166481169</v>
      </c>
      <c r="LI82" s="391">
        <v>86.109572179728673</v>
      </c>
      <c r="LJ82" s="390">
        <v>-24.409673196989289</v>
      </c>
      <c r="LK82" s="9">
        <v>2021</v>
      </c>
      <c r="LL82" s="378" t="s">
        <v>905</v>
      </c>
      <c r="LM82" s="391">
        <v>151.49196861061765</v>
      </c>
      <c r="LN82" s="390">
        <v>-6.7234571973484236</v>
      </c>
      <c r="LO82" s="391">
        <v>113.17861646127393</v>
      </c>
      <c r="LP82" s="390">
        <v>17.38599936034997</v>
      </c>
      <c r="LQ82" s="391">
        <v>133.81384568728194</v>
      </c>
      <c r="LR82" s="390">
        <v>20.468632800418177</v>
      </c>
      <c r="LS82" s="9">
        <v>2021</v>
      </c>
      <c r="LT82" s="378" t="s">
        <v>905</v>
      </c>
      <c r="LU82" s="391">
        <v>98.031173973739484</v>
      </c>
      <c r="LV82" s="390">
        <v>-7.2969835770198728</v>
      </c>
      <c r="LW82" s="391">
        <v>138.63547788975009</v>
      </c>
      <c r="LX82" s="390">
        <v>-0.66904696671473118</v>
      </c>
      <c r="LY82" s="391">
        <v>120.64660544137274</v>
      </c>
      <c r="LZ82" s="390">
        <v>28.906107627363554</v>
      </c>
      <c r="MA82" s="9">
        <v>2021</v>
      </c>
      <c r="MB82" s="378" t="s">
        <v>905</v>
      </c>
      <c r="MC82" s="391">
        <v>158.77296495889644</v>
      </c>
      <c r="MD82" s="390">
        <v>3.6953325338885179</v>
      </c>
      <c r="ME82" s="391">
        <v>90.249561460933293</v>
      </c>
      <c r="MF82" s="390">
        <v>4.1065094439610732</v>
      </c>
      <c r="MG82" s="391">
        <v>119.53114190669727</v>
      </c>
      <c r="MH82" s="390">
        <v>-13.022220634707054</v>
      </c>
      <c r="MI82" s="9">
        <v>2021</v>
      </c>
      <c r="MJ82" s="378" t="s">
        <v>905</v>
      </c>
      <c r="MK82" s="391">
        <v>100.51610922115594</v>
      </c>
      <c r="ML82" s="390">
        <v>2.6248308984994537</v>
      </c>
      <c r="MM82" s="391">
        <v>133.34283207130966</v>
      </c>
      <c r="MN82" s="390">
        <v>-0.77046703514126591</v>
      </c>
      <c r="MO82" s="391">
        <v>167.10258745446171</v>
      </c>
      <c r="MP82" s="390">
        <v>18.339589647156203</v>
      </c>
    </row>
    <row r="83" spans="1:361" hidden="1">
      <c r="A83" s="9">
        <v>2022</v>
      </c>
      <c r="B83" s="378" t="s">
        <v>905</v>
      </c>
      <c r="C83" s="391">
        <v>95.682485277950377</v>
      </c>
      <c r="D83" s="390">
        <v>-1.5103695610801111</v>
      </c>
      <c r="E83" s="391">
        <v>81.169528533250926</v>
      </c>
      <c r="F83" s="390">
        <v>-6.0600077068549751</v>
      </c>
      <c r="G83" s="391">
        <v>109.40538618646406</v>
      </c>
      <c r="H83" s="390">
        <v>1.9535932383735855</v>
      </c>
      <c r="I83" s="9">
        <v>2022</v>
      </c>
      <c r="J83" s="378" t="s">
        <v>905</v>
      </c>
      <c r="K83" s="391">
        <v>76.190370270398361</v>
      </c>
      <c r="L83" s="390">
        <v>3.9347751447716064</v>
      </c>
      <c r="M83" s="391">
        <v>83.812256334931917</v>
      </c>
      <c r="N83" s="390">
        <v>-8.6247850146218212</v>
      </c>
      <c r="O83" s="391">
        <v>77.414372097191688</v>
      </c>
      <c r="P83" s="390">
        <v>5.7867096343504443</v>
      </c>
      <c r="Q83" s="9">
        <v>2022</v>
      </c>
      <c r="R83" s="378" t="s">
        <v>905</v>
      </c>
      <c r="S83" s="391">
        <v>120.73771779902036</v>
      </c>
      <c r="T83" s="390">
        <v>7.7899806848533757</v>
      </c>
      <c r="U83" s="391">
        <v>141.15074949022491</v>
      </c>
      <c r="V83" s="390">
        <v>26.125991388763154</v>
      </c>
      <c r="W83" s="391">
        <v>151.7448259385277</v>
      </c>
      <c r="X83" s="390">
        <v>9.0436608613681244</v>
      </c>
      <c r="Y83" s="9">
        <v>2022</v>
      </c>
      <c r="Z83" s="378" t="s">
        <v>905</v>
      </c>
      <c r="AA83" s="391">
        <v>134.15178252592617</v>
      </c>
      <c r="AB83" s="390">
        <v>4.2885317949587431</v>
      </c>
      <c r="AC83" s="391">
        <v>146.95714016543712</v>
      </c>
      <c r="AD83" s="390">
        <v>15.715405340891749</v>
      </c>
      <c r="AE83" s="391">
        <v>134.48975689930768</v>
      </c>
      <c r="AF83" s="390">
        <v>-2.2590934847174964</v>
      </c>
      <c r="AG83" s="9">
        <v>2022</v>
      </c>
      <c r="AH83" s="378" t="s">
        <v>905</v>
      </c>
      <c r="AI83" s="391">
        <v>113.09998516143007</v>
      </c>
      <c r="AJ83" s="390">
        <v>6.4528453954161762</v>
      </c>
      <c r="AK83" s="391">
        <v>158.43365349297372</v>
      </c>
      <c r="AL83" s="390">
        <v>-0.64025486858137981</v>
      </c>
      <c r="AM83" s="391">
        <v>94.522146467694483</v>
      </c>
      <c r="AN83" s="390">
        <v>-9.0325888707509705</v>
      </c>
      <c r="AO83" s="9">
        <v>2022</v>
      </c>
      <c r="AP83" s="378" t="s">
        <v>905</v>
      </c>
      <c r="AQ83" s="391">
        <v>122.31938615839563</v>
      </c>
      <c r="AR83" s="390">
        <v>2.2639206074755407</v>
      </c>
      <c r="AS83" s="391">
        <v>141.72671466595958</v>
      </c>
      <c r="AT83" s="390">
        <v>13.511761563552824</v>
      </c>
      <c r="AU83" s="391">
        <v>147.70528771093234</v>
      </c>
      <c r="AV83" s="390">
        <v>12.431638018436004</v>
      </c>
      <c r="AW83" s="9">
        <v>2022</v>
      </c>
      <c r="AX83" s="378" t="s">
        <v>905</v>
      </c>
      <c r="AY83" s="391">
        <v>145.90171137271554</v>
      </c>
      <c r="AZ83" s="390">
        <v>10.042312853522134</v>
      </c>
      <c r="BA83" s="391">
        <v>120.9077491377268</v>
      </c>
      <c r="BB83" s="390">
        <v>-8.397062410780066</v>
      </c>
      <c r="BC83" s="391">
        <v>177.32405937519647</v>
      </c>
      <c r="BD83" s="390">
        <v>19.365205064138635</v>
      </c>
      <c r="BE83" s="9">
        <v>2022</v>
      </c>
      <c r="BF83" s="378" t="s">
        <v>905</v>
      </c>
      <c r="BG83" s="391">
        <v>134.62075391477245</v>
      </c>
      <c r="BH83" s="390">
        <v>25.552854742128389</v>
      </c>
      <c r="BI83" s="391">
        <v>127.81579995815166</v>
      </c>
      <c r="BJ83" s="390">
        <v>1.7075363965959696</v>
      </c>
      <c r="BK83" s="391">
        <v>184.48074933371268</v>
      </c>
      <c r="BL83" s="390">
        <v>14.039268865908056</v>
      </c>
      <c r="BM83" s="9">
        <v>2022</v>
      </c>
      <c r="BN83" s="378" t="s">
        <v>905</v>
      </c>
      <c r="BO83" s="391">
        <v>117.97432799633354</v>
      </c>
      <c r="BP83" s="390">
        <v>-2.5030958539619803</v>
      </c>
      <c r="BQ83" s="391">
        <v>125.46679363283461</v>
      </c>
      <c r="BR83" s="390">
        <v>5.6600161198388435</v>
      </c>
      <c r="BS83" s="391">
        <v>123.31546281649211</v>
      </c>
      <c r="BT83" s="390">
        <v>10.050847227805221</v>
      </c>
      <c r="BU83" s="9">
        <v>2022</v>
      </c>
      <c r="BV83" s="378" t="s">
        <v>905</v>
      </c>
      <c r="BW83" s="391">
        <v>135.04743222504499</v>
      </c>
      <c r="BX83" s="390">
        <v>0.88386413618420079</v>
      </c>
      <c r="BY83" s="391">
        <v>127.64729520353735</v>
      </c>
      <c r="BZ83" s="390">
        <v>4.1404907264704462</v>
      </c>
      <c r="CA83" s="391">
        <v>116.63201984548459</v>
      </c>
      <c r="CB83" s="390">
        <v>15.730800931767646</v>
      </c>
      <c r="CC83" s="9">
        <v>2022</v>
      </c>
      <c r="CD83" s="378" t="s">
        <v>905</v>
      </c>
      <c r="CE83" s="391">
        <v>151.69895499987271</v>
      </c>
      <c r="CF83" s="390">
        <v>12.416379041827113</v>
      </c>
      <c r="CG83" s="391">
        <v>86.921541353175272</v>
      </c>
      <c r="CH83" s="390">
        <v>-18.897827741308831</v>
      </c>
      <c r="CI83" s="391">
        <v>137.21334820098159</v>
      </c>
      <c r="CJ83" s="390">
        <v>-0.44923224108764259</v>
      </c>
      <c r="CK83" s="9">
        <v>2022</v>
      </c>
      <c r="CL83" s="378" t="s">
        <v>905</v>
      </c>
      <c r="CM83" s="391">
        <v>212.42326116596169</v>
      </c>
      <c r="CN83" s="390">
        <v>9.8171657419541276</v>
      </c>
      <c r="CO83" s="391">
        <v>88.614794819608633</v>
      </c>
      <c r="CP83" s="390">
        <v>-13.162092770706067</v>
      </c>
      <c r="CQ83" s="391">
        <v>109.1951493429017</v>
      </c>
      <c r="CR83" s="390">
        <v>7.0492675423592885</v>
      </c>
      <c r="CS83" s="9">
        <v>2022</v>
      </c>
      <c r="CT83" s="378" t="s">
        <v>905</v>
      </c>
      <c r="CU83" s="391">
        <v>138.78064704980508</v>
      </c>
      <c r="CV83" s="390">
        <v>9.0324496006994934</v>
      </c>
      <c r="CW83" s="391">
        <v>106.1543242757087</v>
      </c>
      <c r="CX83" s="390">
        <v>-0.86267576760620557</v>
      </c>
      <c r="CY83" s="391">
        <v>153.26587368594372</v>
      </c>
      <c r="CZ83" s="390">
        <v>33.311798081916891</v>
      </c>
      <c r="DA83" s="9">
        <v>2022</v>
      </c>
      <c r="DB83" s="378" t="s">
        <v>905</v>
      </c>
      <c r="DC83" s="391">
        <v>88.831557815810811</v>
      </c>
      <c r="DD83" s="390">
        <v>-5.2473498656678146</v>
      </c>
      <c r="DE83" s="391">
        <v>347.56905892165946</v>
      </c>
      <c r="DF83" s="390">
        <v>19.355082811393217</v>
      </c>
      <c r="DG83" s="391">
        <v>118.77368303693773</v>
      </c>
      <c r="DH83" s="390">
        <v>0.88600852686533926</v>
      </c>
      <c r="DI83" s="9">
        <v>2022</v>
      </c>
      <c r="DJ83" s="378" t="s">
        <v>905</v>
      </c>
      <c r="DK83" s="391">
        <v>163.50943144705772</v>
      </c>
      <c r="DL83" s="390">
        <v>21.802391229779346</v>
      </c>
      <c r="DM83" s="391">
        <v>72.47513540246554</v>
      </c>
      <c r="DN83" s="390">
        <v>-15.987874439897823</v>
      </c>
      <c r="DO83" s="391">
        <v>123.44726065050521</v>
      </c>
      <c r="DP83" s="390">
        <v>-13.249216438329498</v>
      </c>
      <c r="DQ83" s="9">
        <v>2022</v>
      </c>
      <c r="DR83" s="378" t="s">
        <v>905</v>
      </c>
      <c r="DS83" s="391">
        <v>152.39427318286627</v>
      </c>
      <c r="DT83" s="390">
        <v>13.05853187207633</v>
      </c>
      <c r="DU83" s="391">
        <v>117.91319518896955</v>
      </c>
      <c r="DV83" s="390">
        <v>2.0891533204497392</v>
      </c>
      <c r="DW83" s="391">
        <v>136.36995782605845</v>
      </c>
      <c r="DX83" s="390">
        <v>1.393824611544602</v>
      </c>
      <c r="DY83" s="9">
        <v>2022</v>
      </c>
      <c r="DZ83" s="378" t="s">
        <v>32</v>
      </c>
      <c r="EA83" s="391">
        <v>118.51364056738429</v>
      </c>
      <c r="EB83" s="390">
        <v>4.1025364732586951</v>
      </c>
      <c r="EC83" s="391">
        <v>156.79947362645228</v>
      </c>
      <c r="ED83" s="390">
        <v>20.261367523961525</v>
      </c>
      <c r="EE83" s="391">
        <v>126.78837496846573</v>
      </c>
      <c r="EF83" s="390">
        <v>2.1957290963939187</v>
      </c>
      <c r="EG83" s="9">
        <v>2022</v>
      </c>
      <c r="EH83" s="378" t="s">
        <v>905</v>
      </c>
      <c r="EI83" s="391">
        <v>137.11711263925361</v>
      </c>
      <c r="EJ83" s="390">
        <v>1.9564457715792969</v>
      </c>
      <c r="EK83" s="391">
        <v>118.40514285791608</v>
      </c>
      <c r="EL83" s="390">
        <v>-8.1255800298441585</v>
      </c>
      <c r="EM83" s="391">
        <v>112.08523127199864</v>
      </c>
      <c r="EN83" s="390">
        <v>-4.4443931103959642</v>
      </c>
      <c r="EO83" s="9">
        <v>2022</v>
      </c>
      <c r="EP83" s="378" t="s">
        <v>32</v>
      </c>
      <c r="EQ83" s="391">
        <v>75.663059453495279</v>
      </c>
      <c r="ER83" s="390">
        <v>-11.006759347037189</v>
      </c>
      <c r="ES83" s="391">
        <v>139.2536609349836</v>
      </c>
      <c r="ET83" s="390">
        <v>8.8173238210345772</v>
      </c>
      <c r="EU83" s="391">
        <v>75.677020019368257</v>
      </c>
      <c r="EV83" s="390">
        <v>4.5819680621796977</v>
      </c>
      <c r="EW83" s="9">
        <v>2022</v>
      </c>
      <c r="EX83" s="378" t="s">
        <v>905</v>
      </c>
      <c r="EY83" s="391">
        <v>99.315456425319951</v>
      </c>
      <c r="EZ83" s="390">
        <v>11.62024215036466</v>
      </c>
      <c r="FA83" s="391">
        <v>95.809984966357732</v>
      </c>
      <c r="FB83" s="390">
        <v>12.949582568732637</v>
      </c>
      <c r="FC83" s="391">
        <v>234.33621645597773</v>
      </c>
      <c r="FD83" s="390">
        <v>24.691406054316147</v>
      </c>
      <c r="FE83" s="9">
        <v>2022</v>
      </c>
      <c r="FF83" s="378" t="s">
        <v>905</v>
      </c>
      <c r="FG83" s="391">
        <v>123.00782098414156</v>
      </c>
      <c r="FH83" s="390">
        <v>1.4543473011536179</v>
      </c>
      <c r="FI83" s="391">
        <v>158.95997206471844</v>
      </c>
      <c r="FJ83" s="390">
        <v>11.758061209957788</v>
      </c>
      <c r="FK83" s="391">
        <v>125.56086427144426</v>
      </c>
      <c r="FL83" s="390">
        <v>2.4263606941757843</v>
      </c>
      <c r="FM83" s="9">
        <v>2022</v>
      </c>
      <c r="FN83" s="378" t="s">
        <v>905</v>
      </c>
      <c r="FO83" s="391">
        <v>113.916094406162</v>
      </c>
      <c r="FP83" s="390">
        <v>7.3613000500530461</v>
      </c>
      <c r="FQ83" s="391">
        <v>237.17002234036408</v>
      </c>
      <c r="FR83" s="390">
        <v>-28.246640099795201</v>
      </c>
      <c r="FS83" s="391">
        <v>119.7672301536479</v>
      </c>
      <c r="FT83" s="390">
        <v>-8.0906667142272255</v>
      </c>
      <c r="FU83" s="9">
        <v>2022</v>
      </c>
      <c r="FV83" s="378" t="s">
        <v>905</v>
      </c>
      <c r="FW83" s="391">
        <v>136.96855000508887</v>
      </c>
      <c r="FX83" s="390">
        <v>3.9293781278887394</v>
      </c>
      <c r="FY83" s="391">
        <v>174.67456964968406</v>
      </c>
      <c r="FZ83" s="390">
        <v>10.642081268497193</v>
      </c>
      <c r="GA83" s="391">
        <v>111.84562103077239</v>
      </c>
      <c r="GB83" s="390">
        <v>14.474757054318488</v>
      </c>
      <c r="GC83" s="9">
        <v>2022</v>
      </c>
      <c r="GD83" s="378" t="s">
        <v>905</v>
      </c>
      <c r="GE83" s="391">
        <v>134.99054580439849</v>
      </c>
      <c r="GF83" s="390">
        <v>7.4534863943278822</v>
      </c>
      <c r="GG83" s="391">
        <v>131.52205215956761</v>
      </c>
      <c r="GH83" s="390">
        <v>-1.2992477216603362</v>
      </c>
      <c r="GI83" s="391">
        <v>77.148222979857835</v>
      </c>
      <c r="GJ83" s="390">
        <v>-2.1634834465584731</v>
      </c>
      <c r="GK83" s="9">
        <v>2022</v>
      </c>
      <c r="GL83" s="378" t="s">
        <v>905</v>
      </c>
      <c r="GM83" s="391">
        <v>120.25077807908343</v>
      </c>
      <c r="GN83" s="390">
        <v>1.0421863599702021</v>
      </c>
      <c r="GO83" s="391">
        <v>123.68906989928546</v>
      </c>
      <c r="GP83" s="390">
        <v>5.5551589236086301</v>
      </c>
      <c r="GQ83" s="391">
        <v>104.09440445127329</v>
      </c>
      <c r="GR83" s="390">
        <v>21.481563540970086</v>
      </c>
      <c r="GS83" s="9">
        <v>2022</v>
      </c>
      <c r="GT83" s="378" t="s">
        <v>905</v>
      </c>
      <c r="GU83" s="391">
        <v>65.478743372496226</v>
      </c>
      <c r="GV83" s="390">
        <v>-19.281136477532542</v>
      </c>
      <c r="GW83" s="391">
        <v>103.35805087445415</v>
      </c>
      <c r="GX83" s="390">
        <v>-0.60614994637032282</v>
      </c>
      <c r="GY83" s="391">
        <v>171.85253056110523</v>
      </c>
      <c r="GZ83" s="390">
        <v>20.965514311141305</v>
      </c>
      <c r="HA83" s="9">
        <v>2022</v>
      </c>
      <c r="HB83" s="378" t="s">
        <v>905</v>
      </c>
      <c r="HC83" s="391">
        <v>94.581388769535991</v>
      </c>
      <c r="HD83" s="390">
        <v>-17.57655289851192</v>
      </c>
      <c r="HE83" s="391">
        <v>151.14883168797897</v>
      </c>
      <c r="HF83" s="390">
        <v>8.2075734419960327</v>
      </c>
      <c r="HG83" s="391">
        <v>88.612077186134954</v>
      </c>
      <c r="HH83" s="390">
        <v>0.1760518930523034</v>
      </c>
      <c r="HI83" s="9">
        <v>2022</v>
      </c>
      <c r="HJ83" s="378" t="s">
        <v>905</v>
      </c>
      <c r="HK83" s="391">
        <v>97.959670604039431</v>
      </c>
      <c r="HL83" s="390">
        <v>-15.891015826673438</v>
      </c>
      <c r="HM83" s="391">
        <v>135.16902637342841</v>
      </c>
      <c r="HN83" s="390">
        <v>3.5329042337206573</v>
      </c>
      <c r="HO83" s="391">
        <v>100.89838734037797</v>
      </c>
      <c r="HP83" s="390">
        <v>-14.648694316593108</v>
      </c>
      <c r="HQ83" s="9">
        <v>2022</v>
      </c>
      <c r="HR83" s="378" t="s">
        <v>905</v>
      </c>
      <c r="HS83" s="391">
        <v>122.55383006059579</v>
      </c>
      <c r="HT83" s="390">
        <v>13.506345961006232</v>
      </c>
      <c r="HU83" s="391">
        <v>131.61914237371229</v>
      </c>
      <c r="HV83" s="390">
        <v>4.0678038487047701</v>
      </c>
      <c r="HW83" s="391">
        <v>91.824450944534803</v>
      </c>
      <c r="HX83" s="390">
        <v>-9.2486396229153769</v>
      </c>
      <c r="HY83" s="9">
        <v>2022</v>
      </c>
      <c r="HZ83" s="378" t="s">
        <v>905</v>
      </c>
      <c r="IA83" s="391">
        <v>107.7019211987711</v>
      </c>
      <c r="IB83" s="390">
        <v>11.726066405949481</v>
      </c>
      <c r="IC83" s="391">
        <v>127.67885439737785</v>
      </c>
      <c r="ID83" s="390">
        <v>9.8039494252289359</v>
      </c>
      <c r="IE83" s="391">
        <v>118.37629437710494</v>
      </c>
      <c r="IF83" s="390">
        <v>-1.9900960325557264</v>
      </c>
      <c r="IG83" s="9">
        <v>2022</v>
      </c>
      <c r="IH83" s="378" t="s">
        <v>905</v>
      </c>
      <c r="II83" s="391">
        <v>125.63369611823653</v>
      </c>
      <c r="IJ83" s="390">
        <v>11.578458704631657</v>
      </c>
      <c r="IK83" s="391">
        <v>141.74602535239555</v>
      </c>
      <c r="IL83" s="390">
        <v>5.1794747893728612</v>
      </c>
      <c r="IM83" s="391">
        <v>111.38694497727931</v>
      </c>
      <c r="IN83" s="390">
        <v>5.4977605376658687</v>
      </c>
      <c r="IO83" s="391">
        <v>147.26808937960627</v>
      </c>
      <c r="IP83" s="390">
        <v>35.618626966564761</v>
      </c>
      <c r="IQ83" s="9">
        <v>2022</v>
      </c>
      <c r="IR83" s="378" t="s">
        <v>905</v>
      </c>
      <c r="IS83" s="391">
        <v>99.16779814248126</v>
      </c>
      <c r="IT83" s="390">
        <v>-8.3348161237690874</v>
      </c>
      <c r="IU83" s="391">
        <v>90.482783312023457</v>
      </c>
      <c r="IV83" s="390">
        <v>4.4572440713643573</v>
      </c>
      <c r="IW83" s="391">
        <v>108.90872966228342</v>
      </c>
      <c r="IX83" s="390">
        <v>-3.5130970318344055</v>
      </c>
      <c r="IY83" s="9">
        <v>2022</v>
      </c>
      <c r="IZ83" s="378" t="s">
        <v>905</v>
      </c>
      <c r="JA83" s="391">
        <v>137.62601532290938</v>
      </c>
      <c r="JB83" s="390">
        <v>1.9141845322158986</v>
      </c>
      <c r="JC83" s="391">
        <v>157.84964964366392</v>
      </c>
      <c r="JD83" s="390">
        <v>19.296063210757325</v>
      </c>
      <c r="JE83" s="391">
        <v>154.77240318281551</v>
      </c>
      <c r="JF83" s="390">
        <v>0.30723645344605188</v>
      </c>
      <c r="JG83" s="9">
        <v>2022</v>
      </c>
      <c r="JH83" s="378" t="s">
        <v>905</v>
      </c>
      <c r="JI83" s="391">
        <v>178.75993980540827</v>
      </c>
      <c r="JJ83" s="390">
        <v>15.440092572938923</v>
      </c>
      <c r="JK83" s="391">
        <v>198.0195823428287</v>
      </c>
      <c r="JL83" s="390">
        <v>40.187502723086766</v>
      </c>
      <c r="JM83" s="391">
        <v>118.68932011034985</v>
      </c>
      <c r="JN83" s="390">
        <v>-7.0440049099335482</v>
      </c>
      <c r="JO83" s="9">
        <v>2022</v>
      </c>
      <c r="JP83" s="378" t="s">
        <v>905</v>
      </c>
      <c r="JQ83" s="391">
        <v>111.25720479652539</v>
      </c>
      <c r="JR83" s="390">
        <v>3.7854840080562298</v>
      </c>
      <c r="JS83" s="391">
        <v>118.42458234859755</v>
      </c>
      <c r="JT83" s="390">
        <v>9.726949194051727</v>
      </c>
      <c r="JU83" s="391">
        <v>113.87629645271677</v>
      </c>
      <c r="JV83" s="390">
        <v>10.036761784520664</v>
      </c>
      <c r="JW83" s="9">
        <v>2022</v>
      </c>
      <c r="JX83" s="378" t="s">
        <v>905</v>
      </c>
      <c r="JY83" s="391">
        <v>98.242434942012721</v>
      </c>
      <c r="JZ83" s="390">
        <v>-8.5849610841209909</v>
      </c>
      <c r="KA83" s="391">
        <v>169.27361529182838</v>
      </c>
      <c r="KB83" s="390">
        <v>22.144989203738703</v>
      </c>
      <c r="KC83" s="391">
        <v>140.65531260289742</v>
      </c>
      <c r="KD83" s="390">
        <v>20.297838293011665</v>
      </c>
      <c r="KE83" s="9">
        <v>2022</v>
      </c>
      <c r="KF83" s="378" t="s">
        <v>905</v>
      </c>
      <c r="KG83" s="391">
        <v>82.004062520730301</v>
      </c>
      <c r="KH83" s="390">
        <v>-34.630972868279613</v>
      </c>
      <c r="KI83" s="391">
        <v>130.41989670977239</v>
      </c>
      <c r="KJ83" s="390">
        <v>5.3218056966085783</v>
      </c>
      <c r="KK83" s="391">
        <v>117.02313145358232</v>
      </c>
      <c r="KL83" s="390">
        <v>9.687153538669051</v>
      </c>
      <c r="KM83" s="9">
        <v>2022</v>
      </c>
      <c r="KN83" s="378" t="s">
        <v>905</v>
      </c>
      <c r="KO83" s="391">
        <v>46.693226130860943</v>
      </c>
      <c r="KP83" s="390">
        <v>-28.377250520407827</v>
      </c>
      <c r="KQ83" s="391">
        <v>162.88932361373298</v>
      </c>
      <c r="KR83" s="390">
        <v>26.687985520722776</v>
      </c>
      <c r="KS83" s="391">
        <v>96.574989470443143</v>
      </c>
      <c r="KT83" s="390">
        <v>-5.860789265575022</v>
      </c>
      <c r="KU83" s="9">
        <v>2022</v>
      </c>
      <c r="KV83" s="378" t="s">
        <v>905</v>
      </c>
      <c r="KW83" s="391">
        <v>120.53045639360164</v>
      </c>
      <c r="KX83" s="390">
        <v>12.823078595662693</v>
      </c>
      <c r="KY83" s="391">
        <v>161.3282490370342</v>
      </c>
      <c r="KZ83" s="390">
        <v>19.083738786178529</v>
      </c>
      <c r="LA83" s="391">
        <v>136.5828066124777</v>
      </c>
      <c r="LB83" s="390">
        <v>20.64927655309134</v>
      </c>
      <c r="LC83" s="9">
        <v>2022</v>
      </c>
      <c r="LD83" s="378" t="s">
        <v>905</v>
      </c>
      <c r="LE83" s="391">
        <v>142.24635823002407</v>
      </c>
      <c r="LF83" s="390">
        <v>5.3492696463166851</v>
      </c>
      <c r="LG83" s="391">
        <v>117.06381227035085</v>
      </c>
      <c r="LH83" s="390">
        <v>-4.8374603034606452</v>
      </c>
      <c r="LI83" s="391">
        <v>59.081794938386302</v>
      </c>
      <c r="LJ83" s="390">
        <v>-31.387657094532699</v>
      </c>
      <c r="LK83" s="9">
        <v>2022</v>
      </c>
      <c r="LL83" s="378" t="s">
        <v>905</v>
      </c>
      <c r="LM83" s="391">
        <v>146.87558695870152</v>
      </c>
      <c r="LN83" s="390">
        <v>-3.0472781456696794</v>
      </c>
      <c r="LO83" s="391">
        <v>88.825632112778251</v>
      </c>
      <c r="LP83" s="390">
        <v>-21.517301686426322</v>
      </c>
      <c r="LQ83" s="391">
        <v>143.13865977842795</v>
      </c>
      <c r="LR83" s="390">
        <v>6.9684972009083026</v>
      </c>
      <c r="LS83" s="9">
        <v>2022</v>
      </c>
      <c r="LT83" s="378" t="s">
        <v>905</v>
      </c>
      <c r="LU83" s="391">
        <v>108.7103235807238</v>
      </c>
      <c r="LV83" s="390">
        <v>10.893626153905927</v>
      </c>
      <c r="LW83" s="391">
        <v>130.1288414567413</v>
      </c>
      <c r="LX83" s="390">
        <v>-6.1359736789551818</v>
      </c>
      <c r="LY83" s="391">
        <v>126.72634311946574</v>
      </c>
      <c r="LZ83" s="390">
        <v>5.0392944383730764</v>
      </c>
      <c r="MA83" s="9">
        <v>2022</v>
      </c>
      <c r="MB83" s="378" t="s">
        <v>905</v>
      </c>
      <c r="MC83" s="391">
        <v>164.9100073306281</v>
      </c>
      <c r="MD83" s="390">
        <v>3.8652943045564712</v>
      </c>
      <c r="ME83" s="391">
        <v>97.96497570701483</v>
      </c>
      <c r="MF83" s="390">
        <v>8.5489769935573037</v>
      </c>
      <c r="MG83" s="391">
        <v>115.41587598015379</v>
      </c>
      <c r="MH83" s="390">
        <v>-3.4428399669734233</v>
      </c>
      <c r="MI83" s="9">
        <v>2022</v>
      </c>
      <c r="MJ83" s="378" t="s">
        <v>905</v>
      </c>
      <c r="MK83" s="391">
        <v>97.882473099871063</v>
      </c>
      <c r="ML83" s="390">
        <v>-2.6201134740406076</v>
      </c>
      <c r="MM83" s="391">
        <v>138.69187478098971</v>
      </c>
      <c r="MN83" s="390">
        <v>4.0114962511216703</v>
      </c>
      <c r="MO83" s="391">
        <v>153.48304314945108</v>
      </c>
      <c r="MP83" s="390">
        <v>-8.1504089867681984</v>
      </c>
    </row>
    <row r="84" spans="1:361" hidden="1">
      <c r="A84" s="9">
        <v>2023</v>
      </c>
      <c r="B84" s="378" t="s">
        <v>917</v>
      </c>
      <c r="C84" s="391">
        <v>95.973777830754273</v>
      </c>
      <c r="D84" s="390">
        <v>0.30443664998635711</v>
      </c>
      <c r="E84" s="391">
        <v>81.630231674863253</v>
      </c>
      <c r="F84" s="390">
        <v>0.5675813940739971</v>
      </c>
      <c r="G84" s="391">
        <v>109.53649051822057</v>
      </c>
      <c r="H84" s="390">
        <v>0.11983352586779006</v>
      </c>
      <c r="I84" s="9">
        <v>2023</v>
      </c>
      <c r="J84" s="378" t="s">
        <v>917</v>
      </c>
      <c r="K84" s="391">
        <v>76.937632125456545</v>
      </c>
      <c r="L84" s="390">
        <v>0.98078254824875444</v>
      </c>
      <c r="M84" s="391">
        <v>102.51727947779814</v>
      </c>
      <c r="N84" s="390">
        <v>22.317765874381081</v>
      </c>
      <c r="O84" s="391">
        <v>80.442913852820709</v>
      </c>
      <c r="P84" s="390">
        <v>3.9121182198917523</v>
      </c>
      <c r="Q84" s="9">
        <v>2023</v>
      </c>
      <c r="R84" s="378" t="s">
        <v>917</v>
      </c>
      <c r="S84" s="391">
        <v>107.69465759849624</v>
      </c>
      <c r="T84" s="390">
        <v>-10.802804987779851</v>
      </c>
      <c r="U84" s="391">
        <v>165.27477050260237</v>
      </c>
      <c r="V84" s="390">
        <v>17.090962038460944</v>
      </c>
      <c r="W84" s="391">
        <v>133.37257819489534</v>
      </c>
      <c r="X84" s="390">
        <v>-12.107330599248911</v>
      </c>
      <c r="Y84" s="9">
        <v>2023</v>
      </c>
      <c r="Z84" s="378" t="s">
        <v>917</v>
      </c>
      <c r="AA84" s="391">
        <v>126.53046509583669</v>
      </c>
      <c r="AB84" s="390">
        <v>-5.6811152908956615</v>
      </c>
      <c r="AC84" s="391">
        <v>142.95597615288949</v>
      </c>
      <c r="AD84" s="390">
        <v>-2.7226741130395737</v>
      </c>
      <c r="AE84" s="391">
        <v>161.2790221611981</v>
      </c>
      <c r="AF84" s="390">
        <v>19.919186322827187</v>
      </c>
      <c r="AG84" s="9">
        <v>2023</v>
      </c>
      <c r="AH84" s="378" t="s">
        <v>917</v>
      </c>
      <c r="AI84" s="391">
        <v>100.24827531583475</v>
      </c>
      <c r="AJ84" s="390">
        <v>-11.3631401695162</v>
      </c>
      <c r="AK84" s="391">
        <v>173.38573016665293</v>
      </c>
      <c r="AL84" s="390">
        <v>9.4374372767603347</v>
      </c>
      <c r="AM84" s="391">
        <v>86.812101142838827</v>
      </c>
      <c r="AN84" s="390">
        <v>-8.1568665259741806</v>
      </c>
      <c r="AO84" s="9">
        <v>2023</v>
      </c>
      <c r="AP84" s="378" t="s">
        <v>917</v>
      </c>
      <c r="AQ84" s="391">
        <v>121.35446521476314</v>
      </c>
      <c r="AR84" s="390">
        <v>-0.78885365103367633</v>
      </c>
      <c r="AS84" s="391">
        <v>157.72638313636429</v>
      </c>
      <c r="AT84" s="390">
        <v>11.289098535949876</v>
      </c>
      <c r="AU84" s="391">
        <v>158.02509407128497</v>
      </c>
      <c r="AV84" s="390">
        <v>6.9867548550794538</v>
      </c>
      <c r="AW84" s="9">
        <v>2023</v>
      </c>
      <c r="AX84" s="378" t="s">
        <v>917</v>
      </c>
      <c r="AY84" s="391">
        <v>152.7059264088881</v>
      </c>
      <c r="AZ84" s="390">
        <v>4.663560812381931</v>
      </c>
      <c r="BA84" s="391">
        <v>120.16051276138825</v>
      </c>
      <c r="BB84" s="390">
        <v>-0.6180219065093695</v>
      </c>
      <c r="BC84" s="391">
        <v>167.08665091557953</v>
      </c>
      <c r="BD84" s="390">
        <v>-5.7732766189137408</v>
      </c>
      <c r="BE84" s="9">
        <v>2023</v>
      </c>
      <c r="BF84" s="378" t="s">
        <v>917</v>
      </c>
      <c r="BG84" s="391">
        <v>138.03455676594405</v>
      </c>
      <c r="BH84" s="390">
        <v>2.5358666861521613</v>
      </c>
      <c r="BI84" s="391">
        <v>128.84126185250898</v>
      </c>
      <c r="BJ84" s="390">
        <v>0.80229666026663438</v>
      </c>
      <c r="BK84" s="391">
        <v>219.21630236061938</v>
      </c>
      <c r="BL84" s="391">
        <v>15.350583507742702</v>
      </c>
      <c r="BM84" s="9">
        <v>2023</v>
      </c>
      <c r="BN84" s="378" t="s">
        <v>917</v>
      </c>
      <c r="BO84" s="391">
        <v>113.33862456389687</v>
      </c>
      <c r="BP84" s="390">
        <v>-3.929417112323577</v>
      </c>
      <c r="BQ84" s="391">
        <v>121.82105687590813</v>
      </c>
      <c r="BR84" s="390">
        <v>-2.9057383642044385</v>
      </c>
      <c r="BS84" s="391">
        <v>129.52416761826785</v>
      </c>
      <c r="BT84" s="390">
        <v>5.0348144993098032</v>
      </c>
      <c r="BU84" s="9">
        <v>2023</v>
      </c>
      <c r="BV84" s="378" t="s">
        <v>917</v>
      </c>
      <c r="BW84" s="391">
        <v>139.59034794157571</v>
      </c>
      <c r="BX84" s="390">
        <v>3.363940832995894</v>
      </c>
      <c r="BY84" s="391">
        <v>142.07396576990257</v>
      </c>
      <c r="BZ84" s="390">
        <v>11.301979053579998</v>
      </c>
      <c r="CA84" s="391">
        <v>139.57169095062449</v>
      </c>
      <c r="CB84" s="390">
        <v>19.668416216687874</v>
      </c>
      <c r="CC84" s="9">
        <v>2023</v>
      </c>
      <c r="CD84" s="378" t="s">
        <v>917</v>
      </c>
      <c r="CE84" s="391">
        <v>125.19967146301327</v>
      </c>
      <c r="CF84" s="390">
        <v>-17.46833624324023</v>
      </c>
      <c r="CG84" s="391">
        <v>63.710703042988797</v>
      </c>
      <c r="CH84" s="390">
        <v>-26.703206073943576</v>
      </c>
      <c r="CI84" s="391">
        <v>132.21799349759479</v>
      </c>
      <c r="CJ84" s="390">
        <v>-3.6405748922254304</v>
      </c>
      <c r="CK84" s="9">
        <v>2023</v>
      </c>
      <c r="CL84" s="378" t="s">
        <v>917</v>
      </c>
      <c r="CM84" s="391">
        <v>224.16787554890715</v>
      </c>
      <c r="CN84" s="390">
        <v>5.5288739653467758</v>
      </c>
      <c r="CO84" s="391">
        <v>94.384235173722132</v>
      </c>
      <c r="CP84" s="390">
        <v>6.51069651050733</v>
      </c>
      <c r="CQ84" s="391">
        <v>127.19365423296759</v>
      </c>
      <c r="CR84" s="390">
        <v>16.482879503690967</v>
      </c>
      <c r="CS84" s="9">
        <v>2023</v>
      </c>
      <c r="CT84" s="378" t="s">
        <v>917</v>
      </c>
      <c r="CU84" s="391">
        <v>138.00508611851259</v>
      </c>
      <c r="CV84" s="390">
        <v>-0.55883939712009578</v>
      </c>
      <c r="CW84" s="391">
        <v>64.923507534179521</v>
      </c>
      <c r="CX84" s="390">
        <v>-38.840449527465957</v>
      </c>
      <c r="CY84" s="391">
        <v>166.43930212487817</v>
      </c>
      <c r="CZ84" s="390">
        <v>8.5951478448020708</v>
      </c>
      <c r="DA84" s="9">
        <v>2023</v>
      </c>
      <c r="DB84" s="378" t="s">
        <v>917</v>
      </c>
      <c r="DC84" s="391">
        <v>72.603278827596498</v>
      </c>
      <c r="DD84" s="390">
        <v>-18.26859664204369</v>
      </c>
      <c r="DE84" s="391">
        <v>376.10731467687606</v>
      </c>
      <c r="DF84" s="390">
        <v>8.2108159580594418</v>
      </c>
      <c r="DG84" s="391">
        <v>102.89155291867499</v>
      </c>
      <c r="DH84" s="390">
        <v>-13.371758551364877</v>
      </c>
      <c r="DI84" s="9">
        <v>2023</v>
      </c>
      <c r="DJ84" s="378" t="s">
        <v>917</v>
      </c>
      <c r="DK84" s="391">
        <v>168.45409253772834</v>
      </c>
      <c r="DL84" s="390">
        <v>3.0240831045098844</v>
      </c>
      <c r="DM84" s="391">
        <v>60.09833970726509</v>
      </c>
      <c r="DN84" s="390">
        <v>-17.07729916814948</v>
      </c>
      <c r="DO84" s="391">
        <v>139.23681482854516</v>
      </c>
      <c r="DP84" s="390">
        <v>12.790526168694953</v>
      </c>
      <c r="DQ84" s="9">
        <v>2023</v>
      </c>
      <c r="DR84" s="378" t="s">
        <v>917</v>
      </c>
      <c r="DS84" s="391">
        <v>146.15151541748108</v>
      </c>
      <c r="DT84" s="390">
        <v>-4.0964516808936509</v>
      </c>
      <c r="DU84" s="391">
        <v>122.50586102503746</v>
      </c>
      <c r="DV84" s="390">
        <v>3.8949549528427525</v>
      </c>
      <c r="DW84" s="391">
        <v>145.3996744624649</v>
      </c>
      <c r="DX84" s="390">
        <v>6.6214852452502555</v>
      </c>
      <c r="DY84" s="9">
        <v>2023</v>
      </c>
      <c r="DZ84" s="378" t="s">
        <v>917</v>
      </c>
      <c r="EA84" s="391">
        <v>119.40280447622138</v>
      </c>
      <c r="EB84" s="390">
        <v>0.75026292718729337</v>
      </c>
      <c r="EC84" s="391">
        <v>162.34744995592288</v>
      </c>
      <c r="ED84" s="390">
        <v>3.5382620879759372</v>
      </c>
      <c r="EE84" s="391">
        <v>125.10206015086608</v>
      </c>
      <c r="EF84" s="390">
        <v>-1.3300232123166325</v>
      </c>
      <c r="EG84" s="9">
        <v>2023</v>
      </c>
      <c r="EH84" s="378" t="s">
        <v>917</v>
      </c>
      <c r="EI84" s="391">
        <v>141.08081062966536</v>
      </c>
      <c r="EJ84" s="390">
        <v>2.8907391018654209</v>
      </c>
      <c r="EK84" s="391">
        <v>131.60001463564964</v>
      </c>
      <c r="EL84" s="390">
        <v>11.143833332955097</v>
      </c>
      <c r="EM84" s="391">
        <v>108.75766898334268</v>
      </c>
      <c r="EN84" s="390">
        <v>-2.9687785365592987</v>
      </c>
      <c r="EO84" s="9">
        <v>2023</v>
      </c>
      <c r="EP84" s="378" t="s">
        <v>917</v>
      </c>
      <c r="EQ84" s="391">
        <v>67.14328490230811</v>
      </c>
      <c r="ER84" s="390">
        <v>-11.260150742944347</v>
      </c>
      <c r="ES84" s="391">
        <v>144.36795224853054</v>
      </c>
      <c r="ET84" s="390">
        <v>3.6726440649447341</v>
      </c>
      <c r="EU84" s="391">
        <v>62.50437680334273</v>
      </c>
      <c r="EV84" s="390">
        <v>-17.406397890210542</v>
      </c>
      <c r="EW84" s="9">
        <v>2023</v>
      </c>
      <c r="EX84" s="378" t="s">
        <v>917</v>
      </c>
      <c r="EY84" s="391">
        <v>77.204491772440235</v>
      </c>
      <c r="EZ84" s="390">
        <v>-22.263367101883091</v>
      </c>
      <c r="FA84" s="391">
        <v>104.46374048270644</v>
      </c>
      <c r="FB84" s="390">
        <v>9.032206318983711</v>
      </c>
      <c r="FC84" s="391">
        <v>253.45512804793495</v>
      </c>
      <c r="FD84" s="390">
        <v>8.158752360648819</v>
      </c>
      <c r="FE84" s="9">
        <v>2023</v>
      </c>
      <c r="FF84" s="378" t="s">
        <v>917</v>
      </c>
      <c r="FG84" s="391">
        <v>119.79596672110716</v>
      </c>
      <c r="FH84" s="390">
        <v>-2.6110976012236478</v>
      </c>
      <c r="FI84" s="391">
        <v>172.44960932906716</v>
      </c>
      <c r="FJ84" s="390">
        <v>8.486184974200043</v>
      </c>
      <c r="FK84" s="391">
        <v>105.66793809856046</v>
      </c>
      <c r="FL84" s="390">
        <v>-15.843253619119892</v>
      </c>
      <c r="FM84" s="9">
        <v>2023</v>
      </c>
      <c r="FN84" s="378" t="s">
        <v>917</v>
      </c>
      <c r="FO84" s="391">
        <v>119.87162649232214</v>
      </c>
      <c r="FP84" s="390">
        <v>5.2279988330059695</v>
      </c>
      <c r="FQ84" s="391">
        <v>219.14312753897948</v>
      </c>
      <c r="FR84" s="390">
        <v>-7.6008319363035213</v>
      </c>
      <c r="FS84" s="391">
        <v>106.35187972668945</v>
      </c>
      <c r="FT84" s="390">
        <v>-11.201186175674309</v>
      </c>
      <c r="FU84" s="9">
        <v>2023</v>
      </c>
      <c r="FV84" s="378" t="s">
        <v>917</v>
      </c>
      <c r="FW84" s="391">
        <v>136.48753659622611</v>
      </c>
      <c r="FX84" s="390">
        <v>-0.35118529680346455</v>
      </c>
      <c r="FY84" s="391">
        <v>151.64624787648285</v>
      </c>
      <c r="FZ84" s="390">
        <v>-13.183557182585488</v>
      </c>
      <c r="GA84" s="391">
        <v>113.40856400795562</v>
      </c>
      <c r="GB84" s="390">
        <v>1.3974109694944588</v>
      </c>
      <c r="GC84" s="9">
        <v>2023</v>
      </c>
      <c r="GD84" s="378" t="s">
        <v>917</v>
      </c>
      <c r="GE84" s="391">
        <v>116.64852708145997</v>
      </c>
      <c r="GF84" s="390">
        <v>-13.587632092040081</v>
      </c>
      <c r="GG84" s="391">
        <v>114.43953174688825</v>
      </c>
      <c r="GH84" s="390">
        <v>-12.988331714862682</v>
      </c>
      <c r="GI84" s="391">
        <v>65.47952488439546</v>
      </c>
      <c r="GJ84" s="390">
        <v>-15.125038069261663</v>
      </c>
      <c r="GK84" s="9">
        <v>2023</v>
      </c>
      <c r="GL84" s="378" t="s">
        <v>917</v>
      </c>
      <c r="GM84" s="391">
        <v>110.63551668263666</v>
      </c>
      <c r="GN84" s="390">
        <v>-7.996007635080133</v>
      </c>
      <c r="GO84" s="391">
        <v>124.12927606577227</v>
      </c>
      <c r="GP84" s="390">
        <v>0.35589738595757581</v>
      </c>
      <c r="GQ84" s="391">
        <v>83.762840867656067</v>
      </c>
      <c r="GR84" s="390">
        <v>-19.531850622320874</v>
      </c>
      <c r="GS84" s="9">
        <v>2023</v>
      </c>
      <c r="GT84" s="378" t="s">
        <v>917</v>
      </c>
      <c r="GU84" s="391">
        <v>67.492159425365131</v>
      </c>
      <c r="GV84" s="390">
        <v>3.074915536199228</v>
      </c>
      <c r="GW84" s="391">
        <v>95.634506475476286</v>
      </c>
      <c r="GX84" s="390">
        <v>-7.4726103420423584</v>
      </c>
      <c r="GY84" s="391">
        <v>163.78847099187601</v>
      </c>
      <c r="GZ84" s="390">
        <v>-4.6924299240166789</v>
      </c>
      <c r="HA84" s="9">
        <v>2023</v>
      </c>
      <c r="HB84" s="378" t="s">
        <v>917</v>
      </c>
      <c r="HC84" s="391">
        <v>108.76575175253053</v>
      </c>
      <c r="HD84" s="390">
        <v>14.996991657161246</v>
      </c>
      <c r="HE84" s="391">
        <v>176.52111609765367</v>
      </c>
      <c r="HF84" s="390">
        <v>16.786292111110384</v>
      </c>
      <c r="HG84" s="391">
        <v>90.986292590921252</v>
      </c>
      <c r="HH84" s="390">
        <v>2.679336135862286</v>
      </c>
      <c r="HI84" s="9">
        <v>2023</v>
      </c>
      <c r="HJ84" s="378" t="s">
        <v>917</v>
      </c>
      <c r="HK84" s="391">
        <v>92.793488113166219</v>
      </c>
      <c r="HL84" s="390">
        <v>-5.273785078101497</v>
      </c>
      <c r="HM84" s="391">
        <v>121.28775261340874</v>
      </c>
      <c r="HN84" s="390">
        <v>-10.26956702467487</v>
      </c>
      <c r="HO84" s="391">
        <v>105.20064694836839</v>
      </c>
      <c r="HP84" s="390">
        <v>4.263952795872612</v>
      </c>
      <c r="HQ84" s="9">
        <v>2023</v>
      </c>
      <c r="HR84" s="378" t="s">
        <v>917</v>
      </c>
      <c r="HS84" s="391">
        <v>130.47414381873176</v>
      </c>
      <c r="HT84" s="390">
        <v>6.4627223434957841</v>
      </c>
      <c r="HU84" s="391">
        <v>154.10654639479174</v>
      </c>
      <c r="HV84" s="390">
        <v>17.085207831874413</v>
      </c>
      <c r="HW84" s="391">
        <v>82.827433423197505</v>
      </c>
      <c r="HX84" s="390">
        <v>-9.7980629655730951</v>
      </c>
      <c r="HY84" s="9">
        <v>2023</v>
      </c>
      <c r="HZ84" s="378" t="s">
        <v>917</v>
      </c>
      <c r="IA84" s="391">
        <v>84.862728808383125</v>
      </c>
      <c r="IB84" s="390">
        <v>-21.205928488719081</v>
      </c>
      <c r="IC84" s="391">
        <v>117.22174793593567</v>
      </c>
      <c r="ID84" s="390">
        <v>-8.1901631329619278</v>
      </c>
      <c r="IE84" s="391">
        <v>106.31194924180465</v>
      </c>
      <c r="IF84" s="390">
        <v>-10.191521198380784</v>
      </c>
      <c r="IG84" s="9">
        <v>2023</v>
      </c>
      <c r="IH84" s="378" t="s">
        <v>917</v>
      </c>
      <c r="II84" s="391">
        <v>141.53900230499272</v>
      </c>
      <c r="IJ84" s="390">
        <v>12.660063882692256</v>
      </c>
      <c r="IK84" s="391">
        <v>160.81591517138924</v>
      </c>
      <c r="IL84" s="390">
        <v>13.453562293252276</v>
      </c>
      <c r="IM84" s="391">
        <v>106.41441472721392</v>
      </c>
      <c r="IN84" s="390">
        <v>-4.4641948399605411</v>
      </c>
      <c r="IO84" s="391">
        <v>165.11842288057284</v>
      </c>
      <c r="IP84" s="390">
        <v>12.120978533886301</v>
      </c>
      <c r="IQ84" s="9">
        <v>2023</v>
      </c>
      <c r="IR84" s="378" t="s">
        <v>917</v>
      </c>
      <c r="IS84" s="391">
        <v>89.719745993586812</v>
      </c>
      <c r="IT84" s="390">
        <v>-9.5273388396904579</v>
      </c>
      <c r="IU84" s="391">
        <v>84.501759582741698</v>
      </c>
      <c r="IV84" s="390">
        <v>-6.6101235067633013</v>
      </c>
      <c r="IW84" s="391">
        <v>89.736803530964053</v>
      </c>
      <c r="IX84" s="390">
        <v>-17.603663352579588</v>
      </c>
      <c r="IY84" s="9">
        <v>2023</v>
      </c>
      <c r="IZ84" s="378" t="s">
        <v>917</v>
      </c>
      <c r="JA84" s="391">
        <v>126.5115670270026</v>
      </c>
      <c r="JB84" s="390">
        <v>-8.0758338238807141</v>
      </c>
      <c r="JC84" s="391">
        <v>161.54115105958616</v>
      </c>
      <c r="JD84" s="390">
        <v>2.3386186945967751</v>
      </c>
      <c r="JE84" s="391">
        <v>143.63199047329772</v>
      </c>
      <c r="JF84" s="390">
        <v>-7.1979322414208724</v>
      </c>
      <c r="JG84" s="9">
        <v>2023</v>
      </c>
      <c r="JH84" s="378" t="s">
        <v>917</v>
      </c>
      <c r="JI84" s="391">
        <v>161.50655454215297</v>
      </c>
      <c r="JJ84" s="390">
        <v>-9.6517067985348035</v>
      </c>
      <c r="JK84" s="391">
        <v>218.33125228031733</v>
      </c>
      <c r="JL84" s="390">
        <v>10.257404695624146</v>
      </c>
      <c r="JM84" s="391">
        <v>113.51710908246258</v>
      </c>
      <c r="JN84" s="390">
        <v>-4.3577729007786701</v>
      </c>
      <c r="JO84" s="9">
        <v>2023</v>
      </c>
      <c r="JP84" s="378" t="s">
        <v>917</v>
      </c>
      <c r="JQ84" s="391">
        <v>138.9875450519298</v>
      </c>
      <c r="JR84" s="390">
        <v>24.924534376105825</v>
      </c>
      <c r="JS84" s="391">
        <v>100.24183436399076</v>
      </c>
      <c r="JT84" s="390">
        <v>-15.353862875432071</v>
      </c>
      <c r="JU84" s="391">
        <v>115.80099043785249</v>
      </c>
      <c r="JV84" s="390">
        <v>1.6901620838493585</v>
      </c>
      <c r="JW84" s="9">
        <v>2023</v>
      </c>
      <c r="JX84" s="378" t="s">
        <v>917</v>
      </c>
      <c r="JY84" s="391">
        <v>104.35617354794411</v>
      </c>
      <c r="JZ84" s="390">
        <v>6.2231138810230107</v>
      </c>
      <c r="KA84" s="391">
        <v>181.03116295627279</v>
      </c>
      <c r="KB84" s="390">
        <v>6.9458832341793766</v>
      </c>
      <c r="KC84" s="391">
        <v>172.64965258858894</v>
      </c>
      <c r="KD84" s="390">
        <v>22.746627477924662</v>
      </c>
      <c r="KE84" s="9">
        <v>2023</v>
      </c>
      <c r="KF84" s="378" t="s">
        <v>917</v>
      </c>
      <c r="KG84" s="391">
        <v>74.463956619287941</v>
      </c>
      <c r="KH84" s="390">
        <v>-9.1947955621543116</v>
      </c>
      <c r="KI84" s="391">
        <v>123.75204203240625</v>
      </c>
      <c r="KJ84" s="390">
        <v>-5.112605396555665</v>
      </c>
      <c r="KK84" s="391">
        <v>111.77857184407237</v>
      </c>
      <c r="KL84" s="390">
        <v>-4.4816435386453719</v>
      </c>
      <c r="KM84" s="9">
        <v>2023</v>
      </c>
      <c r="KN84" s="378" t="s">
        <v>917</v>
      </c>
      <c r="KO84" s="391">
        <v>32.872969752062822</v>
      </c>
      <c r="KP84" s="390">
        <v>-29.597989952688025</v>
      </c>
      <c r="KQ84" s="391">
        <v>182.29812131086851</v>
      </c>
      <c r="KR84" s="390">
        <v>11.915328314064652</v>
      </c>
      <c r="KS84" s="391">
        <v>93.082504849672389</v>
      </c>
      <c r="KT84" s="390">
        <v>-3.6163448113443906</v>
      </c>
      <c r="KU84" s="9">
        <v>2023</v>
      </c>
      <c r="KV84" s="378" t="s">
        <v>917</v>
      </c>
      <c r="KW84" s="391">
        <v>133.95186190570232</v>
      </c>
      <c r="KX84" s="390">
        <v>11.135281416567452</v>
      </c>
      <c r="KY84" s="391">
        <v>162.97136749772199</v>
      </c>
      <c r="KZ84" s="390">
        <v>1.0184939528542287</v>
      </c>
      <c r="LA84" s="391">
        <v>122.15644589135206</v>
      </c>
      <c r="LB84" s="390">
        <v>-10.562354866566125</v>
      </c>
      <c r="LC84" s="9">
        <v>2023</v>
      </c>
      <c r="LD84" s="378" t="s">
        <v>917</v>
      </c>
      <c r="LE84" s="391">
        <v>150.45470231866858</v>
      </c>
      <c r="LF84" s="390">
        <v>5.7705126449500739</v>
      </c>
      <c r="LG84" s="391">
        <v>96.975709293145684</v>
      </c>
      <c r="LH84" s="390">
        <v>-17.159959672945789</v>
      </c>
      <c r="LI84" s="391">
        <v>49.631549591078397</v>
      </c>
      <c r="LJ84" s="390">
        <v>-15.995189985617614</v>
      </c>
      <c r="LK84" s="9">
        <v>2023</v>
      </c>
      <c r="LL84" s="378" t="s">
        <v>917</v>
      </c>
      <c r="LM84" s="391">
        <v>129.63260016381386</v>
      </c>
      <c r="LN84" s="390">
        <v>-11.739858986732784</v>
      </c>
      <c r="LO84" s="391">
        <v>79.064708993265597</v>
      </c>
      <c r="LP84" s="390">
        <v>-10.988858606848538</v>
      </c>
      <c r="LQ84" s="391">
        <v>168.15786655159019</v>
      </c>
      <c r="LR84" s="390">
        <v>17.479000300750911</v>
      </c>
      <c r="LS84" s="9">
        <v>2023</v>
      </c>
      <c r="LT84" s="378" t="s">
        <v>917</v>
      </c>
      <c r="LU84" s="391">
        <v>102.94335176436459</v>
      </c>
      <c r="LV84" s="390">
        <v>-5.3048980321329822</v>
      </c>
      <c r="LW84" s="391">
        <v>131.71212027833207</v>
      </c>
      <c r="LX84" s="390">
        <v>1.2167009279930454</v>
      </c>
      <c r="LY84" s="391">
        <v>147.97803732742443</v>
      </c>
      <c r="LZ84" s="390">
        <v>16.769752590370729</v>
      </c>
      <c r="MA84" s="9">
        <v>2023</v>
      </c>
      <c r="MB84" s="378" t="s">
        <v>917</v>
      </c>
      <c r="MC84" s="391">
        <v>162.43085964427939</v>
      </c>
      <c r="MD84" s="390">
        <v>-1.5033336827026318</v>
      </c>
      <c r="ME84" s="391">
        <v>100.95960038270061</v>
      </c>
      <c r="MF84" s="390">
        <v>3.0568319484321194</v>
      </c>
      <c r="MG84" s="391">
        <v>95.727922847221834</v>
      </c>
      <c r="MH84" s="390">
        <v>-17.058271200330694</v>
      </c>
      <c r="MI84" s="9">
        <v>2023</v>
      </c>
      <c r="MJ84" s="378" t="s">
        <v>917</v>
      </c>
      <c r="MK84" s="391">
        <v>107.18810482463736</v>
      </c>
      <c r="ML84" s="390">
        <v>9.506943817481627</v>
      </c>
      <c r="MM84" s="391">
        <v>116.31478628427456</v>
      </c>
      <c r="MN84" s="390">
        <v>-16.134390375824921</v>
      </c>
      <c r="MO84" s="391">
        <v>184.93054986280353</v>
      </c>
      <c r="MP84" s="390">
        <v>20.489238464428311</v>
      </c>
    </row>
    <row r="85" spans="1:361">
      <c r="A85" s="9">
        <v>2024</v>
      </c>
      <c r="B85" s="378" t="s">
        <v>917</v>
      </c>
      <c r="C85" s="391">
        <v>101.03779050186525</v>
      </c>
      <c r="D85" s="390">
        <v>5.2764544499239747</v>
      </c>
      <c r="E85" s="391">
        <v>82.118709439173927</v>
      </c>
      <c r="F85" s="390">
        <v>0.59840301110047278</v>
      </c>
      <c r="G85" s="391">
        <v>118.92695528548339</v>
      </c>
      <c r="H85" s="390">
        <v>8.572910016412095</v>
      </c>
      <c r="I85" s="9">
        <v>2024</v>
      </c>
      <c r="J85" s="378" t="s">
        <v>917</v>
      </c>
      <c r="K85" s="391">
        <v>83.554756456318984</v>
      </c>
      <c r="L85" s="390">
        <v>8.6006342384860233</v>
      </c>
      <c r="M85" s="391">
        <v>78.515453586155843</v>
      </c>
      <c r="N85" s="390">
        <v>-23.412468623731186</v>
      </c>
      <c r="O85" s="391">
        <v>81.948281247528826</v>
      </c>
      <c r="P85" s="390">
        <v>1.8713486652937092</v>
      </c>
      <c r="Q85" s="9">
        <v>2024</v>
      </c>
      <c r="R85" s="378" t="s">
        <v>917</v>
      </c>
      <c r="S85" s="391">
        <v>108.28930197363454</v>
      </c>
      <c r="T85" s="390">
        <v>0.55215772852467637</v>
      </c>
      <c r="U85" s="391">
        <v>142.10512949317655</v>
      </c>
      <c r="V85" s="390">
        <v>-14.018861402116428</v>
      </c>
      <c r="W85" s="391">
        <v>129.57516326871996</v>
      </c>
      <c r="X85" s="390">
        <v>-2.847223153042961</v>
      </c>
      <c r="Y85" s="9">
        <v>2024</v>
      </c>
      <c r="Z85" s="378" t="s">
        <v>917</v>
      </c>
      <c r="AA85" s="391">
        <v>135.10469490558657</v>
      </c>
      <c r="AB85" s="390">
        <v>6.776415310933686</v>
      </c>
      <c r="AC85" s="391">
        <v>120.77095204187401</v>
      </c>
      <c r="AD85" s="390">
        <v>-15.518780472170604</v>
      </c>
      <c r="AE85" s="391">
        <v>172.1435654400122</v>
      </c>
      <c r="AF85" s="390">
        <v>6.736488808789403</v>
      </c>
      <c r="AG85" s="9">
        <v>2024</v>
      </c>
      <c r="AH85" s="378" t="s">
        <v>917</v>
      </c>
      <c r="AI85" s="391">
        <v>93.942008272890405</v>
      </c>
      <c r="AJ85" s="390">
        <v>-6.2906489144838531</v>
      </c>
      <c r="AK85" s="391">
        <v>179.69831555523587</v>
      </c>
      <c r="AL85" s="390">
        <v>3.6407756177601698</v>
      </c>
      <c r="AM85" s="391">
        <v>93.902579594254519</v>
      </c>
      <c r="AN85" s="390">
        <v>8.1676152956477353</v>
      </c>
      <c r="AO85" s="9">
        <v>2024</v>
      </c>
      <c r="AP85" s="378" t="s">
        <v>917</v>
      </c>
      <c r="AQ85" s="391">
        <v>121.25420647887643</v>
      </c>
      <c r="AR85" s="390">
        <v>-8.2616437482769811E-2</v>
      </c>
      <c r="AS85" s="391">
        <v>167.43206609153125</v>
      </c>
      <c r="AT85" s="390">
        <v>6.1534936401703959</v>
      </c>
      <c r="AU85" s="391">
        <v>163.69497260314711</v>
      </c>
      <c r="AV85" s="390">
        <v>3.5879608648133257</v>
      </c>
      <c r="AW85" s="9">
        <v>2024</v>
      </c>
      <c r="AX85" s="378" t="s">
        <v>917</v>
      </c>
      <c r="AY85" s="391">
        <v>152.25291200022178</v>
      </c>
      <c r="AZ85" s="390">
        <v>-0.29665804027364118</v>
      </c>
      <c r="BA85" s="391">
        <v>99.361818627227862</v>
      </c>
      <c r="BB85" s="390">
        <v>-17.309092360035038</v>
      </c>
      <c r="BC85" s="391">
        <v>165.57453762053331</v>
      </c>
      <c r="BD85" s="390">
        <v>-0.90498749406989987</v>
      </c>
      <c r="BE85" s="9">
        <v>2024</v>
      </c>
      <c r="BF85" s="378" t="s">
        <v>917</v>
      </c>
      <c r="BG85" s="391">
        <v>139.30356370856211</v>
      </c>
      <c r="BH85" s="390">
        <v>0.91934003509703643</v>
      </c>
      <c r="BI85" s="391">
        <v>137.44979799574742</v>
      </c>
      <c r="BJ85" s="390">
        <v>6.681505613545653</v>
      </c>
      <c r="BK85" s="391">
        <v>257.72931196323532</v>
      </c>
      <c r="BL85" s="391">
        <v>17.43832192886072</v>
      </c>
      <c r="BM85" s="9">
        <v>2024</v>
      </c>
      <c r="BN85" s="378" t="s">
        <v>917</v>
      </c>
      <c r="BO85" s="391">
        <v>115.74962492129717</v>
      </c>
      <c r="BP85" s="390">
        <v>2.1272539407261206</v>
      </c>
      <c r="BQ85" s="391">
        <v>126.19361338938191</v>
      </c>
      <c r="BR85" s="390">
        <v>3.5893273507944059</v>
      </c>
      <c r="BS85" s="391">
        <v>136.49690264104191</v>
      </c>
      <c r="BT85" s="390">
        <v>5.3833467151273453</v>
      </c>
      <c r="BU85" s="9">
        <v>2024</v>
      </c>
      <c r="BV85" s="378" t="s">
        <v>917</v>
      </c>
      <c r="BW85" s="391">
        <v>159.2466232148881</v>
      </c>
      <c r="BX85" s="390">
        <v>14.081400013086395</v>
      </c>
      <c r="BY85" s="391">
        <v>153.53596075231474</v>
      </c>
      <c r="BZ85" s="390">
        <v>8.0676251418050526</v>
      </c>
      <c r="CA85" s="391">
        <v>169.64467686038989</v>
      </c>
      <c r="CB85" s="390">
        <v>21.546622889597415</v>
      </c>
      <c r="CC85" s="9">
        <v>2024</v>
      </c>
      <c r="CD85" s="378" t="s">
        <v>917</v>
      </c>
      <c r="CE85" s="391">
        <v>109.2775910652928</v>
      </c>
      <c r="CF85" s="390">
        <v>-12.717349983162066</v>
      </c>
      <c r="CG85" s="391">
        <v>74.945985385845702</v>
      </c>
      <c r="CH85" s="390">
        <v>17.634842822682245</v>
      </c>
      <c r="CI85" s="391">
        <v>138.85043433664555</v>
      </c>
      <c r="CJ85" s="390">
        <v>5.0162921578230026</v>
      </c>
      <c r="CK85" s="9">
        <v>2024</v>
      </c>
      <c r="CL85" s="378" t="s">
        <v>917</v>
      </c>
      <c r="CM85" s="391">
        <v>246.13603349419509</v>
      </c>
      <c r="CN85" s="390">
        <v>9.7998689114110533</v>
      </c>
      <c r="CO85" s="391">
        <v>92.46451343486936</v>
      </c>
      <c r="CP85" s="390">
        <v>-2.0339432060018936</v>
      </c>
      <c r="CQ85" s="391">
        <v>132.51654497257724</v>
      </c>
      <c r="CR85" s="390">
        <v>4.1848713064413232</v>
      </c>
      <c r="CS85" s="9">
        <v>2024</v>
      </c>
      <c r="CT85" s="378" t="s">
        <v>917</v>
      </c>
      <c r="CU85" s="391">
        <v>117.04449739964741</v>
      </c>
      <c r="CV85" s="390">
        <v>-15.188272627043006</v>
      </c>
      <c r="CW85" s="391">
        <v>76.840449102480562</v>
      </c>
      <c r="CX85" s="390">
        <v>18.355356974555434</v>
      </c>
      <c r="CY85" s="391">
        <v>172.70597890182611</v>
      </c>
      <c r="CZ85" s="390">
        <v>3.7651424254627699</v>
      </c>
      <c r="DA85" s="9">
        <v>2024</v>
      </c>
      <c r="DB85" s="378" t="s">
        <v>917</v>
      </c>
      <c r="DC85" s="391">
        <v>84.651412906154249</v>
      </c>
      <c r="DD85" s="390">
        <v>16.594476548596674</v>
      </c>
      <c r="DE85" s="391">
        <v>314.89487236439663</v>
      </c>
      <c r="DF85" s="390">
        <v>-16.275259726088734</v>
      </c>
      <c r="DG85" s="391">
        <v>93.371816444158625</v>
      </c>
      <c r="DH85" s="390">
        <v>-9.2522040969103898</v>
      </c>
      <c r="DI85" s="9">
        <v>2024</v>
      </c>
      <c r="DJ85" s="378" t="s">
        <v>917</v>
      </c>
      <c r="DK85" s="391">
        <v>179.37450110865785</v>
      </c>
      <c r="DL85" s="390">
        <v>6.4827208448400739</v>
      </c>
      <c r="DM85" s="391">
        <v>43.155976866937664</v>
      </c>
      <c r="DN85" s="390">
        <v>-28.191066380290238</v>
      </c>
      <c r="DO85" s="391">
        <v>123.99915822591049</v>
      </c>
      <c r="DP85" s="390">
        <v>-10.943698059595931</v>
      </c>
      <c r="DQ85" s="9">
        <v>2024</v>
      </c>
      <c r="DR85" s="378" t="s">
        <v>917</v>
      </c>
      <c r="DS85" s="391">
        <v>199.39805924481908</v>
      </c>
      <c r="DT85" s="390">
        <v>36.432426769739266</v>
      </c>
      <c r="DU85" s="391">
        <v>131.17582386056822</v>
      </c>
      <c r="DV85" s="390">
        <v>7.0771820735652966</v>
      </c>
      <c r="DW85" s="391">
        <v>149.75852615511067</v>
      </c>
      <c r="DX85" s="390">
        <v>2.9978414386141026</v>
      </c>
      <c r="DY85" s="9">
        <v>2024</v>
      </c>
      <c r="DZ85" s="378" t="s">
        <v>917</v>
      </c>
      <c r="EA85" s="391">
        <v>121.32722808764703</v>
      </c>
      <c r="EB85" s="390">
        <v>1.6117072122949168</v>
      </c>
      <c r="EC85" s="391">
        <v>153.23269946038866</v>
      </c>
      <c r="ED85" s="390">
        <v>-5.6143478065155108</v>
      </c>
      <c r="EE85" s="391">
        <v>132.76943631349303</v>
      </c>
      <c r="EF85" s="390">
        <v>6.1288968010442915</v>
      </c>
      <c r="EG85" s="9">
        <v>2024</v>
      </c>
      <c r="EH85" s="378" t="s">
        <v>917</v>
      </c>
      <c r="EI85" s="391">
        <v>143.53465459679308</v>
      </c>
      <c r="EJ85" s="390">
        <v>1.7393180236035164</v>
      </c>
      <c r="EK85" s="391">
        <v>152.64339874158469</v>
      </c>
      <c r="EL85" s="390">
        <v>15.990411676014006</v>
      </c>
      <c r="EM85" s="391">
        <v>111.35971616824918</v>
      </c>
      <c r="EN85" s="390">
        <v>2.3925183476532794</v>
      </c>
      <c r="EO85" s="9">
        <v>2024</v>
      </c>
      <c r="EP85" s="378" t="s">
        <v>917</v>
      </c>
      <c r="EQ85" s="391">
        <v>84.433905836703659</v>
      </c>
      <c r="ER85" s="390">
        <v>25.751824563771336</v>
      </c>
      <c r="ES85" s="391">
        <v>142.80053068388708</v>
      </c>
      <c r="ET85" s="390">
        <v>-1.0857129579182043</v>
      </c>
      <c r="EU85" s="391">
        <v>55.108636885229522</v>
      </c>
      <c r="EV85" s="390">
        <v>-11.832355262708077</v>
      </c>
      <c r="EW85" s="9">
        <v>2024</v>
      </c>
      <c r="EX85" s="378" t="s">
        <v>917</v>
      </c>
      <c r="EY85" s="391">
        <v>85.114816353149791</v>
      </c>
      <c r="EZ85" s="390">
        <v>10.245938285592487</v>
      </c>
      <c r="FA85" s="391">
        <v>92.931646196672844</v>
      </c>
      <c r="FB85" s="390">
        <v>-11.039327361576426</v>
      </c>
      <c r="FC85" s="391">
        <v>268.72998543919539</v>
      </c>
      <c r="FD85" s="390">
        <v>6.0266515453463398</v>
      </c>
      <c r="FE85" s="9">
        <v>2024</v>
      </c>
      <c r="FF85" s="378" t="s">
        <v>917</v>
      </c>
      <c r="FG85" s="391">
        <v>101.85072565713136</v>
      </c>
      <c r="FH85" s="390">
        <v>-14.979837431216268</v>
      </c>
      <c r="FI85" s="391">
        <v>179.13290018005418</v>
      </c>
      <c r="FJ85" s="390">
        <v>3.8755036192827959</v>
      </c>
      <c r="FK85" s="391">
        <v>90.370532747594979</v>
      </c>
      <c r="FL85" s="390">
        <v>-14.476865571747041</v>
      </c>
      <c r="FM85" s="9">
        <v>2024</v>
      </c>
      <c r="FN85" s="378" t="s">
        <v>917</v>
      </c>
      <c r="FO85" s="391">
        <v>93.760070835940382</v>
      </c>
      <c r="FP85" s="390">
        <v>-21.782932642575119</v>
      </c>
      <c r="FQ85" s="391">
        <v>244.55771687674172</v>
      </c>
      <c r="FR85" s="390">
        <v>11.597255922726418</v>
      </c>
      <c r="FS85" s="391">
        <v>110.60855935072546</v>
      </c>
      <c r="FT85" s="390">
        <v>4.0024488847542017</v>
      </c>
      <c r="FU85" s="9">
        <v>2024</v>
      </c>
      <c r="FV85" s="378" t="s">
        <v>917</v>
      </c>
      <c r="FW85" s="391">
        <v>118.7084625035948</v>
      </c>
      <c r="FX85" s="390">
        <v>-13.026152083927997</v>
      </c>
      <c r="FY85" s="391">
        <v>168.51310872673739</v>
      </c>
      <c r="FZ85" s="390">
        <v>11.122504569973103</v>
      </c>
      <c r="GA85" s="391">
        <v>120.07557150349142</v>
      </c>
      <c r="GB85" s="390">
        <v>5.8787513569681664</v>
      </c>
      <c r="GC85" s="9">
        <v>2024</v>
      </c>
      <c r="GD85" s="378" t="s">
        <v>917</v>
      </c>
      <c r="GE85" s="391">
        <v>124.65138683425386</v>
      </c>
      <c r="GF85" s="390">
        <v>6.8606607841736178</v>
      </c>
      <c r="GG85" s="391">
        <v>111.8020907563473</v>
      </c>
      <c r="GH85" s="390">
        <v>-2.30465901972957</v>
      </c>
      <c r="GI85" s="391">
        <v>62.722273830147444</v>
      </c>
      <c r="GJ85" s="390">
        <v>-4.2108598972212548</v>
      </c>
      <c r="GK85" s="9">
        <v>2024</v>
      </c>
      <c r="GL85" s="378" t="s">
        <v>917</v>
      </c>
      <c r="GM85" s="391">
        <v>110.62458260280803</v>
      </c>
      <c r="GN85" s="390">
        <v>-9.8829744339639092E-3</v>
      </c>
      <c r="GO85" s="391">
        <v>118.67257523387131</v>
      </c>
      <c r="GP85" s="390">
        <v>-4.3959821605739648</v>
      </c>
      <c r="GQ85" s="391">
        <v>101.33841749428382</v>
      </c>
      <c r="GR85" s="390">
        <v>20.982546012732399</v>
      </c>
      <c r="GS85" s="9">
        <v>2024</v>
      </c>
      <c r="GT85" s="378" t="s">
        <v>917</v>
      </c>
      <c r="GU85" s="391">
        <v>67.273619665558982</v>
      </c>
      <c r="GV85" s="390">
        <v>-0.32380021867253106</v>
      </c>
      <c r="GW85" s="391">
        <v>90.022897219724356</v>
      </c>
      <c r="GX85" s="390">
        <v>-5.8677662096692274</v>
      </c>
      <c r="GY85" s="391">
        <v>201.84159591842553</v>
      </c>
      <c r="GZ85" s="390">
        <v>23.233091252458763</v>
      </c>
      <c r="HA85" s="9">
        <v>2024</v>
      </c>
      <c r="HB85" s="378" t="s">
        <v>917</v>
      </c>
      <c r="HC85" s="391">
        <v>120.85195142869881</v>
      </c>
      <c r="HD85" s="390">
        <v>11.112137305562356</v>
      </c>
      <c r="HE85" s="391">
        <v>173.73997841926845</v>
      </c>
      <c r="HF85" s="390">
        <v>-1.575526905714014</v>
      </c>
      <c r="HG85" s="391">
        <v>86.180146886476194</v>
      </c>
      <c r="HH85" s="390">
        <v>-5.282274469687124</v>
      </c>
      <c r="HI85" s="9">
        <v>2024</v>
      </c>
      <c r="HJ85" s="378" t="s">
        <v>917</v>
      </c>
      <c r="HK85" s="391">
        <v>102.20830932107992</v>
      </c>
      <c r="HL85" s="390">
        <v>10.145993430521628</v>
      </c>
      <c r="HM85" s="391">
        <v>83.271879228650235</v>
      </c>
      <c r="HN85" s="390">
        <v>-31.343538457613178</v>
      </c>
      <c r="HO85" s="391">
        <v>107.84654817155074</v>
      </c>
      <c r="HP85" s="390">
        <v>2.5150997640546109</v>
      </c>
      <c r="HQ85" s="9">
        <v>2024</v>
      </c>
      <c r="HR85" s="378" t="s">
        <v>917</v>
      </c>
      <c r="HS85" s="391">
        <v>149.21771841617556</v>
      </c>
      <c r="HT85" s="390">
        <v>14.365738719454129</v>
      </c>
      <c r="HU85" s="391">
        <v>163.67482372690722</v>
      </c>
      <c r="HV85" s="390">
        <v>6.2088714308108308</v>
      </c>
      <c r="HW85" s="391">
        <v>67.3239256689521</v>
      </c>
      <c r="HX85" s="390">
        <v>-18.717841557436614</v>
      </c>
      <c r="HY85" s="9">
        <v>2024</v>
      </c>
      <c r="HZ85" s="378" t="s">
        <v>917</v>
      </c>
      <c r="IA85" s="391">
        <v>87.712123509088173</v>
      </c>
      <c r="IB85" s="390">
        <v>3.3576515164140943</v>
      </c>
      <c r="IC85" s="391">
        <v>117.50749357158142</v>
      </c>
      <c r="ID85" s="390">
        <v>0.24376503565012797</v>
      </c>
      <c r="IE85" s="391">
        <v>108.68198516809059</v>
      </c>
      <c r="IF85" s="390">
        <v>2.2293222381759961</v>
      </c>
      <c r="IG85" s="9">
        <v>2024</v>
      </c>
      <c r="IH85" s="378" t="s">
        <v>917</v>
      </c>
      <c r="II85" s="391">
        <v>156.62829540261498</v>
      </c>
      <c r="IJ85" s="390">
        <v>10.660872870297183</v>
      </c>
      <c r="IK85" s="391">
        <v>167.11905048045753</v>
      </c>
      <c r="IL85" s="390">
        <v>3.9194723372688145</v>
      </c>
      <c r="IM85" s="391">
        <v>132.03376229690394</v>
      </c>
      <c r="IN85" s="390">
        <v>24.075072569222385</v>
      </c>
      <c r="IO85" s="391">
        <v>213.86047430018607</v>
      </c>
      <c r="IP85" s="390">
        <v>29.519450688350787</v>
      </c>
      <c r="IQ85" s="9">
        <v>2024</v>
      </c>
      <c r="IR85" s="378" t="s">
        <v>917</v>
      </c>
      <c r="IS85" s="391">
        <v>97.333572446769807</v>
      </c>
      <c r="IT85" s="390">
        <v>8.4862327337922068</v>
      </c>
      <c r="IU85" s="391">
        <v>89.489147142279151</v>
      </c>
      <c r="IV85" s="390">
        <v>5.9021108958730508</v>
      </c>
      <c r="IW85" s="391">
        <v>102.28646718399921</v>
      </c>
      <c r="IX85" s="390">
        <v>13.984968440183906</v>
      </c>
      <c r="IY85" s="9">
        <v>2024</v>
      </c>
      <c r="IZ85" s="378" t="s">
        <v>917</v>
      </c>
      <c r="JA85" s="391">
        <v>148.78230251747769</v>
      </c>
      <c r="JB85" s="390">
        <v>17.603714833222824</v>
      </c>
      <c r="JC85" s="391">
        <v>155.39315513769904</v>
      </c>
      <c r="JD85" s="390">
        <v>-3.8058388723622301</v>
      </c>
      <c r="JE85" s="391">
        <v>105.54802110968171</v>
      </c>
      <c r="JF85" s="390">
        <v>-26.51496316253872</v>
      </c>
      <c r="JG85" s="9">
        <v>2024</v>
      </c>
      <c r="JH85" s="378" t="s">
        <v>917</v>
      </c>
      <c r="JI85" s="391">
        <v>192.46868627039407</v>
      </c>
      <c r="JJ85" s="390">
        <v>19.170820537911993</v>
      </c>
      <c r="JK85" s="391">
        <v>202.56580303859315</v>
      </c>
      <c r="JL85" s="390">
        <v>-7.2208852727518718</v>
      </c>
      <c r="JM85" s="391">
        <v>113.16428985215973</v>
      </c>
      <c r="JN85" s="390">
        <v>-0.31080709608853851</v>
      </c>
      <c r="JO85" s="9">
        <v>2024</v>
      </c>
      <c r="JP85" s="378" t="s">
        <v>917</v>
      </c>
      <c r="JQ85" s="391">
        <v>145.66063452566982</v>
      </c>
      <c r="JR85" s="390">
        <v>4.8012140017630713</v>
      </c>
      <c r="JS85" s="391">
        <v>101.4618099518427</v>
      </c>
      <c r="JT85" s="390">
        <v>1.2170323853233356</v>
      </c>
      <c r="JU85" s="391">
        <v>139.07835309062273</v>
      </c>
      <c r="JV85" s="390">
        <v>20.101177515629814</v>
      </c>
      <c r="JW85" s="9">
        <v>2024</v>
      </c>
      <c r="JX85" s="378" t="s">
        <v>917</v>
      </c>
      <c r="JY85" s="391">
        <v>107.51871102690728</v>
      </c>
      <c r="JZ85" s="390">
        <v>3.0305226527975577</v>
      </c>
      <c r="KA85" s="391">
        <v>216.72920145032765</v>
      </c>
      <c r="KB85" s="390">
        <v>19.719278112728887</v>
      </c>
      <c r="KC85" s="391">
        <v>156.62219746679384</v>
      </c>
      <c r="KD85" s="390">
        <v>-9.2832246584285514</v>
      </c>
      <c r="KE85" s="9">
        <v>2024</v>
      </c>
      <c r="KF85" s="378" t="s">
        <v>917</v>
      </c>
      <c r="KG85" s="391">
        <v>97.376552411759292</v>
      </c>
      <c r="KH85" s="390">
        <v>30.770048803096273</v>
      </c>
      <c r="KI85" s="391">
        <v>140.37399515103678</v>
      </c>
      <c r="KJ85" s="390">
        <v>13.431659668515067</v>
      </c>
      <c r="KK85" s="391">
        <v>109.16885456917113</v>
      </c>
      <c r="KL85" s="390">
        <v>-2.3347205388719061</v>
      </c>
      <c r="KM85" s="9">
        <v>2024</v>
      </c>
      <c r="KN85" s="378" t="s">
        <v>917</v>
      </c>
      <c r="KO85" s="391">
        <v>28.515640673862762</v>
      </c>
      <c r="KP85" s="390">
        <v>-13.255051524289598</v>
      </c>
      <c r="KQ85" s="391">
        <v>191.88050293205171</v>
      </c>
      <c r="KR85" s="390">
        <v>5.2564346534557131</v>
      </c>
      <c r="KS85" s="391">
        <v>96.571526629608286</v>
      </c>
      <c r="KT85" s="390">
        <v>3.7483110124406807</v>
      </c>
      <c r="KU85" s="9">
        <v>2024</v>
      </c>
      <c r="KV85" s="378" t="s">
        <v>917</v>
      </c>
      <c r="KW85" s="391">
        <v>138.43753849873912</v>
      </c>
      <c r="KX85" s="390">
        <v>3.3487228391006312</v>
      </c>
      <c r="KY85" s="391">
        <v>148.62424503800619</v>
      </c>
      <c r="KZ85" s="390">
        <v>-8.8034620314002865</v>
      </c>
      <c r="LA85" s="391">
        <v>119.24253521587819</v>
      </c>
      <c r="LB85" s="390">
        <v>-2.3853924811021017</v>
      </c>
      <c r="LC85" s="9">
        <v>2024</v>
      </c>
      <c r="LD85" s="378" t="s">
        <v>917</v>
      </c>
      <c r="LE85" s="391">
        <v>149.96822135699622</v>
      </c>
      <c r="LF85" s="390">
        <v>-0.32334048333163423</v>
      </c>
      <c r="LG85" s="391">
        <v>96.870493227657889</v>
      </c>
      <c r="LH85" s="390">
        <v>-0.10849734047290838</v>
      </c>
      <c r="LI85" s="391">
        <v>49.842835374303235</v>
      </c>
      <c r="LJ85" s="390">
        <v>0.42570861672797378</v>
      </c>
      <c r="LK85" s="9">
        <v>2024</v>
      </c>
      <c r="LL85" s="378" t="s">
        <v>917</v>
      </c>
      <c r="LM85" s="391">
        <v>141.89855224599609</v>
      </c>
      <c r="LN85" s="390">
        <v>9.4620890629995955</v>
      </c>
      <c r="LO85" s="391">
        <v>80.987422454417299</v>
      </c>
      <c r="LP85" s="390">
        <v>2.4318225990251392</v>
      </c>
      <c r="LQ85" s="391">
        <v>183.19105636451704</v>
      </c>
      <c r="LR85" s="390">
        <v>8.9399265828070611</v>
      </c>
      <c r="LS85" s="9">
        <v>2024</v>
      </c>
      <c r="LT85" s="378" t="s">
        <v>917</v>
      </c>
      <c r="LU85" s="391">
        <v>87.022635011283057</v>
      </c>
      <c r="LV85" s="390">
        <v>-15.465512323247211</v>
      </c>
      <c r="LW85" s="391">
        <v>140.90100938302254</v>
      </c>
      <c r="LX85" s="390">
        <v>6.9764947107924939</v>
      </c>
      <c r="LY85" s="391">
        <v>160.70294799314831</v>
      </c>
      <c r="LZ85" s="390">
        <v>8.5991887009340786</v>
      </c>
      <c r="MA85" s="9">
        <v>2024</v>
      </c>
      <c r="MB85" s="378" t="s">
        <v>917</v>
      </c>
      <c r="MC85" s="391">
        <v>166.96313970637931</v>
      </c>
      <c r="MD85" s="390">
        <v>2.7902826298066259</v>
      </c>
      <c r="ME85" s="391">
        <v>110.51866310280487</v>
      </c>
      <c r="MF85" s="390">
        <v>9.4682057811930491</v>
      </c>
      <c r="MG85" s="391">
        <v>84.429373859297613</v>
      </c>
      <c r="MH85" s="390">
        <v>-11.802772536866044</v>
      </c>
      <c r="MI85" s="9">
        <v>2024</v>
      </c>
      <c r="MJ85" s="378" t="s">
        <v>917</v>
      </c>
      <c r="MK85" s="391">
        <v>117.61319058762578</v>
      </c>
      <c r="ML85" s="390">
        <v>9.7259726534433497</v>
      </c>
      <c r="MM85" s="391">
        <v>126.67693309663971</v>
      </c>
      <c r="MN85" s="390">
        <v>8.908709841103061</v>
      </c>
      <c r="MO85" s="391">
        <v>218.0255767452461</v>
      </c>
      <c r="MP85" s="390">
        <v>17.895921959349153</v>
      </c>
    </row>
    <row r="86" spans="1:361">
      <c r="A86" s="9">
        <v>2025</v>
      </c>
      <c r="B86" s="378" t="s">
        <v>917</v>
      </c>
      <c r="C86" s="391">
        <v>97.013708743054764</v>
      </c>
      <c r="D86" s="390">
        <v>-3.9827491662500165</v>
      </c>
      <c r="E86" s="391">
        <v>78.980018200389139</v>
      </c>
      <c r="F86" s="390">
        <v>-3.8221390231535963</v>
      </c>
      <c r="G86" s="391">
        <v>114.06568186508488</v>
      </c>
      <c r="H86" s="390">
        <v>-4.0876127777164157</v>
      </c>
      <c r="I86" s="9">
        <v>2025</v>
      </c>
      <c r="J86" s="378" t="s">
        <v>917</v>
      </c>
      <c r="K86" s="391">
        <v>82.685378583840546</v>
      </c>
      <c r="L86" s="390">
        <v>-1.0404887876526061</v>
      </c>
      <c r="M86" s="391">
        <v>114.42342040913741</v>
      </c>
      <c r="N86" s="390">
        <v>45.73362972880156</v>
      </c>
      <c r="O86" s="391">
        <v>78.289796384833963</v>
      </c>
      <c r="P86" s="390">
        <v>-4.4643826655060934</v>
      </c>
      <c r="Q86" s="9">
        <v>2025</v>
      </c>
      <c r="R86" s="378" t="s">
        <v>917</v>
      </c>
      <c r="S86" s="391">
        <v>117.050632078167</v>
      </c>
      <c r="T86" s="390">
        <v>8.0906700337449706</v>
      </c>
      <c r="U86" s="391">
        <v>136.2218419992829</v>
      </c>
      <c r="V86" s="390">
        <v>-4.1400950935948799</v>
      </c>
      <c r="W86" s="391">
        <v>139.25445805491279</v>
      </c>
      <c r="X86" s="390">
        <v>7.4700232220579039</v>
      </c>
      <c r="Y86" s="9">
        <v>2025</v>
      </c>
      <c r="Z86" s="378" t="s">
        <v>917</v>
      </c>
      <c r="AA86" s="391">
        <v>124.32196965063979</v>
      </c>
      <c r="AB86" s="390">
        <v>-7.9810144736139108</v>
      </c>
      <c r="AC86" s="391">
        <v>122.21719606352585</v>
      </c>
      <c r="AD86" s="390">
        <v>1.1975098293092827</v>
      </c>
      <c r="AE86" s="391">
        <v>145.18000265079891</v>
      </c>
      <c r="AF86" s="390">
        <v>-15.663416009940505</v>
      </c>
      <c r="AG86" s="9">
        <v>2025</v>
      </c>
      <c r="AH86" s="378" t="s">
        <v>917</v>
      </c>
      <c r="AI86" s="391">
        <v>80.598571442095704</v>
      </c>
      <c r="AJ86" s="390">
        <v>-14.203908428307813</v>
      </c>
      <c r="AK86" s="391">
        <v>213.90534049071115</v>
      </c>
      <c r="AL86" s="390">
        <v>19.035807224893375</v>
      </c>
      <c r="AM86" s="391">
        <v>98.331759347184303</v>
      </c>
      <c r="AN86" s="390">
        <v>4.7167817668778866</v>
      </c>
      <c r="AO86" s="9">
        <v>2025</v>
      </c>
      <c r="AP86" s="378" t="s">
        <v>917</v>
      </c>
      <c r="AQ86" s="391">
        <v>132.68382998042091</v>
      </c>
      <c r="AR86" s="390">
        <v>9.4261665912065666</v>
      </c>
      <c r="AS86" s="391">
        <v>203.77739255051782</v>
      </c>
      <c r="AT86" s="390">
        <v>21.707506397918678</v>
      </c>
      <c r="AU86" s="391">
        <v>192.54585291927276</v>
      </c>
      <c r="AV86" s="390">
        <v>17.624780930853689</v>
      </c>
      <c r="AW86" s="9">
        <v>2025</v>
      </c>
      <c r="AX86" s="378" t="s">
        <v>917</v>
      </c>
      <c r="AY86" s="391">
        <v>162.80925351849871</v>
      </c>
      <c r="AZ86" s="390">
        <v>6.9334250357468079</v>
      </c>
      <c r="BA86" s="391">
        <v>94.345034498110991</v>
      </c>
      <c r="BB86" s="390">
        <v>-5.0490059445652378</v>
      </c>
      <c r="BC86" s="391">
        <v>180.15286570847792</v>
      </c>
      <c r="BD86" s="390">
        <v>8.8046920120987977</v>
      </c>
      <c r="BE86" s="9">
        <v>2025</v>
      </c>
      <c r="BF86" s="378" t="s">
        <v>917</v>
      </c>
      <c r="BG86" s="391">
        <v>156.26495254556647</v>
      </c>
      <c r="BH86" s="390">
        <v>12.175847038981289</v>
      </c>
      <c r="BI86" s="391">
        <v>146.37776177974484</v>
      </c>
      <c r="BJ86" s="390">
        <v>6.4954360895267911</v>
      </c>
      <c r="BK86" s="391">
        <v>280.8719607189758</v>
      </c>
      <c r="BL86" s="391">
        <v>8.9842806420523829</v>
      </c>
      <c r="BM86" s="9">
        <v>2025</v>
      </c>
      <c r="BN86" s="378" t="s">
        <v>917</v>
      </c>
      <c r="BO86" s="391">
        <v>131.93708379411243</v>
      </c>
      <c r="BP86" s="390">
        <v>13.984890995389193</v>
      </c>
      <c r="BQ86" s="391">
        <v>168.49004697999482</v>
      </c>
      <c r="BR86" s="390">
        <v>33.517095243246104</v>
      </c>
      <c r="BS86" s="391">
        <v>149.68037855335723</v>
      </c>
      <c r="BT86" s="390">
        <v>9.6584432739730914</v>
      </c>
      <c r="BU86" s="9">
        <v>2025</v>
      </c>
      <c r="BV86" s="378" t="s">
        <v>917</v>
      </c>
      <c r="BW86" s="391">
        <v>173.91110204029343</v>
      </c>
      <c r="BX86" s="390">
        <v>9.2086592037917256</v>
      </c>
      <c r="BY86" s="391">
        <v>153.49916872904942</v>
      </c>
      <c r="BZ86" s="390">
        <v>-2.3963130907603158E-2</v>
      </c>
      <c r="CA86" s="391">
        <v>179.03000928593906</v>
      </c>
      <c r="CB86" s="390">
        <v>5.5323471382912288</v>
      </c>
      <c r="CC86" s="9">
        <v>2025</v>
      </c>
      <c r="CD86" s="378" t="s">
        <v>917</v>
      </c>
      <c r="CE86" s="391">
        <v>96.965769434677654</v>
      </c>
      <c r="CF86" s="390">
        <v>-11.266556583644757</v>
      </c>
      <c r="CG86" s="391">
        <v>72.382921721205705</v>
      </c>
      <c r="CH86" s="390">
        <v>-3.4198812003665466</v>
      </c>
      <c r="CI86" s="391">
        <v>142.74432381547072</v>
      </c>
      <c r="CJ86" s="390">
        <v>2.8043768803663625</v>
      </c>
      <c r="CK86" s="9">
        <v>2025</v>
      </c>
      <c r="CL86" s="378" t="s">
        <v>917</v>
      </c>
      <c r="CM86" s="391">
        <v>269.63257597697492</v>
      </c>
      <c r="CN86" s="390">
        <v>9.5461611813671965</v>
      </c>
      <c r="CO86" s="391">
        <v>106.94183944261336</v>
      </c>
      <c r="CP86" s="390">
        <v>15.657169945464105</v>
      </c>
      <c r="CQ86" s="391">
        <v>140.69858273137868</v>
      </c>
      <c r="CR86" s="390">
        <v>6.1743518596071283</v>
      </c>
      <c r="CS86" s="9">
        <v>2025</v>
      </c>
      <c r="CT86" s="378" t="s">
        <v>917</v>
      </c>
      <c r="CU86" s="391">
        <v>133.61953594759774</v>
      </c>
      <c r="CV86" s="390">
        <v>14.161313787657193</v>
      </c>
      <c r="CW86" s="391">
        <v>65.49282601160985</v>
      </c>
      <c r="CX86" s="390">
        <v>-14.767772993799937</v>
      </c>
      <c r="CY86" s="391">
        <v>176.37044272038662</v>
      </c>
      <c r="CZ86" s="390">
        <v>2.121793259191989</v>
      </c>
      <c r="DA86" s="9">
        <v>2025</v>
      </c>
      <c r="DB86" s="378" t="s">
        <v>917</v>
      </c>
      <c r="DC86" s="391">
        <v>86.697562629898101</v>
      </c>
      <c r="DD86" s="390">
        <v>2.4171477515824193</v>
      </c>
      <c r="DE86" s="391">
        <v>372.74958838213792</v>
      </c>
      <c r="DF86" s="390">
        <v>18.372708194114935</v>
      </c>
      <c r="DG86" s="391">
        <v>91.46776028832565</v>
      </c>
      <c r="DH86" s="390">
        <v>-2.0392193579865818</v>
      </c>
      <c r="DI86" s="9">
        <v>2025</v>
      </c>
      <c r="DJ86" s="378" t="s">
        <v>917</v>
      </c>
      <c r="DK86" s="391">
        <v>172.54273743792794</v>
      </c>
      <c r="DL86" s="390">
        <v>-3.8086593292273534</v>
      </c>
      <c r="DM86" s="391">
        <v>50.285179202737964</v>
      </c>
      <c r="DN86" s="390">
        <v>16.519617567183545</v>
      </c>
      <c r="DO86" s="391">
        <v>129.56543714820592</v>
      </c>
      <c r="DP86" s="390">
        <v>4.4889650880971033</v>
      </c>
      <c r="DQ86" s="9">
        <v>2025</v>
      </c>
      <c r="DR86" s="378" t="s">
        <v>917</v>
      </c>
      <c r="DS86" s="391">
        <v>214.86244848640695</v>
      </c>
      <c r="DT86" s="390">
        <v>7.7555364882467899</v>
      </c>
      <c r="DU86" s="391">
        <v>151.36555225280483</v>
      </c>
      <c r="DV86" s="390">
        <v>15.391348647977267</v>
      </c>
      <c r="DW86" s="391">
        <v>122.75568085841027</v>
      </c>
      <c r="DX86" s="390">
        <v>-18.030923507308373</v>
      </c>
      <c r="DY86" s="9">
        <v>2025</v>
      </c>
      <c r="DZ86" s="378" t="s">
        <v>917</v>
      </c>
      <c r="EA86" s="391">
        <v>119.91874107708881</v>
      </c>
      <c r="EB86" s="390">
        <v>-1.1608993568539461</v>
      </c>
      <c r="EC86" s="391">
        <v>144.54764392833215</v>
      </c>
      <c r="ED86" s="390">
        <v>-5.6678865298601835</v>
      </c>
      <c r="EE86" s="391">
        <v>153.89882727811974</v>
      </c>
      <c r="EF86" s="390">
        <v>15.914348626694718</v>
      </c>
      <c r="EG86" s="9">
        <v>2025</v>
      </c>
      <c r="EH86" s="378" t="s">
        <v>917</v>
      </c>
      <c r="EI86" s="391">
        <v>144.36237461446399</v>
      </c>
      <c r="EJ86" s="390">
        <v>0.57666911171804713</v>
      </c>
      <c r="EK86" s="391">
        <v>145.38122075772637</v>
      </c>
      <c r="EL86" s="390">
        <v>-4.7576102495940376</v>
      </c>
      <c r="EM86" s="391">
        <v>127.24836383761325</v>
      </c>
      <c r="EN86" s="390">
        <v>14.267859344539374</v>
      </c>
      <c r="EO86" s="9">
        <v>2025</v>
      </c>
      <c r="EP86" s="378" t="s">
        <v>917</v>
      </c>
      <c r="EQ86" s="391">
        <v>70.152373752604888</v>
      </c>
      <c r="ER86" s="390">
        <v>-16.914451537655324</v>
      </c>
      <c r="ES86" s="391">
        <v>129.34209656737977</v>
      </c>
      <c r="ET86" s="390">
        <v>-9.4246387265183245</v>
      </c>
      <c r="EU86" s="391">
        <v>55.743435539370942</v>
      </c>
      <c r="EV86" s="390">
        <v>1.1519041116249298</v>
      </c>
      <c r="EW86" s="9">
        <v>2025</v>
      </c>
      <c r="EX86" s="378" t="s">
        <v>917</v>
      </c>
      <c r="EY86" s="391">
        <v>71.259273731147772</v>
      </c>
      <c r="EZ86" s="390">
        <v>-16.278649494482849</v>
      </c>
      <c r="FA86" s="391">
        <v>82.177897569813695</v>
      </c>
      <c r="FB86" s="390">
        <v>-11.571675599182669</v>
      </c>
      <c r="FC86" s="391">
        <v>273.16237839600484</v>
      </c>
      <c r="FD86" s="390">
        <v>1.6493853298750452</v>
      </c>
      <c r="FE86" s="9">
        <v>2025</v>
      </c>
      <c r="FF86" s="378" t="s">
        <v>917</v>
      </c>
      <c r="FG86" s="391">
        <v>105.87281948181996</v>
      </c>
      <c r="FH86" s="390">
        <v>3.9490085109737123</v>
      </c>
      <c r="FI86" s="391">
        <v>194.48958647085965</v>
      </c>
      <c r="FJ86" s="390">
        <v>8.5727894068425172</v>
      </c>
      <c r="FK86" s="391">
        <v>75.580231225020185</v>
      </c>
      <c r="FL86" s="390">
        <v>-16.36628785168736</v>
      </c>
      <c r="FM86" s="9">
        <v>2025</v>
      </c>
      <c r="FN86" s="378" t="s">
        <v>917</v>
      </c>
      <c r="FO86" s="391">
        <v>88.610078574937376</v>
      </c>
      <c r="FP86" s="390">
        <v>-5.4927350364467742</v>
      </c>
      <c r="FQ86" s="391">
        <v>263.88372021930434</v>
      </c>
      <c r="FR86" s="390">
        <v>7.9024303912286626</v>
      </c>
      <c r="FS86" s="391">
        <v>106.30270635598444</v>
      </c>
      <c r="FT86" s="390">
        <v>-3.8928750360880429</v>
      </c>
      <c r="FU86" s="9">
        <v>2025</v>
      </c>
      <c r="FV86" s="378" t="s">
        <v>917</v>
      </c>
      <c r="FW86" s="391">
        <v>118.80537396803143</v>
      </c>
      <c r="FX86" s="390">
        <v>8.1638210446627113E-2</v>
      </c>
      <c r="FY86" s="391">
        <v>196.76713103641868</v>
      </c>
      <c r="FZ86" s="390">
        <v>16.766661373210042</v>
      </c>
      <c r="GA86" s="391">
        <v>128.2092872252247</v>
      </c>
      <c r="GB86" s="390">
        <v>6.7738305301314057</v>
      </c>
      <c r="GC86" s="9">
        <v>2025</v>
      </c>
      <c r="GD86" s="378" t="s">
        <v>917</v>
      </c>
      <c r="GE86" s="391">
        <v>126.10125411597954</v>
      </c>
      <c r="GF86" s="390">
        <v>1.163137706324548</v>
      </c>
      <c r="GG86" s="391">
        <v>119.93713508667338</v>
      </c>
      <c r="GH86" s="390">
        <v>7.2762899828545642</v>
      </c>
      <c r="GI86" s="391">
        <v>52.463979373345218</v>
      </c>
      <c r="GJ86" s="390">
        <v>-16.355106137544993</v>
      </c>
      <c r="GK86" s="9">
        <v>2025</v>
      </c>
      <c r="GL86" s="378" t="s">
        <v>917</v>
      </c>
      <c r="GM86" s="391">
        <v>112.77057427260476</v>
      </c>
      <c r="GN86" s="390">
        <v>1.9398867948743401</v>
      </c>
      <c r="GO86" s="391">
        <v>110.57908263987228</v>
      </c>
      <c r="GP86" s="390">
        <v>-6.8200193499205426</v>
      </c>
      <c r="GQ86" s="391">
        <v>107.12726559115349</v>
      </c>
      <c r="GR86" s="390">
        <v>5.712392437148722</v>
      </c>
      <c r="GS86" s="9">
        <v>2025</v>
      </c>
      <c r="GT86" s="378" t="s">
        <v>917</v>
      </c>
      <c r="GU86" s="391">
        <v>78.071004328942848</v>
      </c>
      <c r="GV86" s="390">
        <v>16.049953484087069</v>
      </c>
      <c r="GW86" s="391">
        <v>91.784236852871587</v>
      </c>
      <c r="GX86" s="390">
        <v>1.9565462649443646</v>
      </c>
      <c r="GY86" s="391">
        <v>237.30200203986936</v>
      </c>
      <c r="GZ86" s="390">
        <v>17.568433285562818</v>
      </c>
      <c r="HA86" s="9">
        <v>2025</v>
      </c>
      <c r="HB86" s="378" t="s">
        <v>917</v>
      </c>
      <c r="HC86" s="391">
        <v>149.42004991888564</v>
      </c>
      <c r="HD86" s="390">
        <v>23.638921963988025</v>
      </c>
      <c r="HE86" s="391">
        <v>141.23459628004827</v>
      </c>
      <c r="HF86" s="390">
        <v>-18.709212718317687</v>
      </c>
      <c r="HG86" s="391">
        <v>73.562119646630649</v>
      </c>
      <c r="HH86" s="390">
        <v>-14.641454784785964</v>
      </c>
      <c r="HI86" s="9">
        <v>2025</v>
      </c>
      <c r="HJ86" s="378" t="s">
        <v>917</v>
      </c>
      <c r="HK86" s="391">
        <v>80.13707651691756</v>
      </c>
      <c r="HL86" s="390">
        <v>-21.594362484587435</v>
      </c>
      <c r="HM86" s="391">
        <v>78.432359718116416</v>
      </c>
      <c r="HN86" s="390">
        <v>-5.8117092533066597</v>
      </c>
      <c r="HO86" s="391">
        <v>117.81424348893549</v>
      </c>
      <c r="HP86" s="390">
        <v>9.2424796958074324</v>
      </c>
      <c r="HQ86" s="9">
        <v>2025</v>
      </c>
      <c r="HR86" s="378" t="s">
        <v>917</v>
      </c>
      <c r="HS86" s="391">
        <v>146.40262828207176</v>
      </c>
      <c r="HT86" s="390">
        <v>-1.8865655928690472</v>
      </c>
      <c r="HU86" s="391">
        <v>167.70684719948025</v>
      </c>
      <c r="HV86" s="390">
        <v>2.4634353535645062</v>
      </c>
      <c r="HW86" s="391">
        <v>55.436737432512388</v>
      </c>
      <c r="HX86" s="390">
        <v>-17.656706911138656</v>
      </c>
      <c r="HY86" s="9">
        <v>2025</v>
      </c>
      <c r="HZ86" s="378" t="s">
        <v>917</v>
      </c>
      <c r="IA86" s="391">
        <v>83.437544824420272</v>
      </c>
      <c r="IB86" s="390">
        <v>-4.8734183071340169</v>
      </c>
      <c r="IC86" s="391">
        <v>129.76266744956243</v>
      </c>
      <c r="ID86" s="390">
        <v>10.429270087797079</v>
      </c>
      <c r="IE86" s="391">
        <v>115.61616833324261</v>
      </c>
      <c r="IF86" s="390">
        <v>6.3802507420410279</v>
      </c>
      <c r="IG86" s="9">
        <v>2025</v>
      </c>
      <c r="IH86" s="378" t="s">
        <v>917</v>
      </c>
      <c r="II86" s="391">
        <v>159.63113767392608</v>
      </c>
      <c r="IJ86" s="390">
        <v>1.9171773935177328</v>
      </c>
      <c r="IK86" s="391">
        <v>174.50608728796578</v>
      </c>
      <c r="IL86" s="390">
        <v>4.4202242570616335</v>
      </c>
      <c r="IM86" s="391">
        <v>146.43705138859184</v>
      </c>
      <c r="IN86" s="390">
        <v>10.908792449085311</v>
      </c>
      <c r="IO86" s="391">
        <v>256.95194236431593</v>
      </c>
      <c r="IP86" s="390">
        <v>20.149337181233577</v>
      </c>
      <c r="IQ86" s="9">
        <v>2025</v>
      </c>
      <c r="IR86" s="378" t="s">
        <v>917</v>
      </c>
      <c r="IS86" s="391">
        <v>98.224744640834004</v>
      </c>
      <c r="IT86" s="390">
        <v>0.91558562134514432</v>
      </c>
      <c r="IU86" s="391">
        <v>92.377713787869396</v>
      </c>
      <c r="IV86" s="390">
        <v>3.2278401770861649</v>
      </c>
      <c r="IW86" s="391">
        <v>89.151229364865173</v>
      </c>
      <c r="IX86" s="390">
        <v>-12.841618427886033</v>
      </c>
      <c r="IY86" s="9">
        <v>2025</v>
      </c>
      <c r="IZ86" s="378" t="s">
        <v>917</v>
      </c>
      <c r="JA86" s="391">
        <v>166.02003980087375</v>
      </c>
      <c r="JB86" s="390">
        <v>11.585878825454472</v>
      </c>
      <c r="JC86" s="391">
        <v>159.73652449898859</v>
      </c>
      <c r="JD86" s="390">
        <v>2.7950840932734451</v>
      </c>
      <c r="JE86" s="391">
        <v>75.561508710904903</v>
      </c>
      <c r="JF86" s="390">
        <v>-28.410302801997489</v>
      </c>
      <c r="JG86" s="9">
        <v>2025</v>
      </c>
      <c r="JH86" s="378" t="s">
        <v>917</v>
      </c>
      <c r="JI86" s="391">
        <v>209.02957000348798</v>
      </c>
      <c r="JJ86" s="390">
        <v>8.6044561606390033</v>
      </c>
      <c r="JK86" s="391">
        <v>267.55542355975041</v>
      </c>
      <c r="JL86" s="390">
        <v>32.083214217937552</v>
      </c>
      <c r="JM86" s="391">
        <v>128.39255227550009</v>
      </c>
      <c r="JN86" s="390">
        <v>13.456773725381836</v>
      </c>
      <c r="JO86" s="9">
        <v>2025</v>
      </c>
      <c r="JP86" s="378" t="s">
        <v>917</v>
      </c>
      <c r="JQ86" s="391">
        <v>103.57373162130628</v>
      </c>
      <c r="JR86" s="390">
        <v>-28.893807198777893</v>
      </c>
      <c r="JS86" s="391">
        <v>96.924380004359264</v>
      </c>
      <c r="JT86" s="390">
        <v>-4.4720569735913926</v>
      </c>
      <c r="JU86" s="391">
        <v>159.58415067521602</v>
      </c>
      <c r="JV86" s="390">
        <v>14.744061263963786</v>
      </c>
      <c r="JW86" s="9">
        <v>2025</v>
      </c>
      <c r="JX86" s="378" t="s">
        <v>917</v>
      </c>
      <c r="JY86" s="391">
        <v>84.502447433750191</v>
      </c>
      <c r="JZ86" s="390">
        <v>-21.406751786112011</v>
      </c>
      <c r="KA86" s="391">
        <v>255.19627135326817</v>
      </c>
      <c r="KB86" s="390">
        <v>17.748909535735464</v>
      </c>
      <c r="KC86" s="391">
        <v>141.95862106388387</v>
      </c>
      <c r="KD86" s="390">
        <v>-9.3623870945999528</v>
      </c>
      <c r="KE86" s="9">
        <v>2025</v>
      </c>
      <c r="KF86" s="378" t="s">
        <v>917</v>
      </c>
      <c r="KG86" s="391">
        <v>112.91905859269474</v>
      </c>
      <c r="KH86" s="390">
        <v>15.961240972275917</v>
      </c>
      <c r="KI86" s="391">
        <v>164.92429174328436</v>
      </c>
      <c r="KJ86" s="390">
        <v>17.489205579589324</v>
      </c>
      <c r="KK86" s="391">
        <v>114.43490014263509</v>
      </c>
      <c r="KL86" s="390">
        <v>4.8237618634418453</v>
      </c>
      <c r="KM86" s="9">
        <v>2025</v>
      </c>
      <c r="KN86" s="378" t="s">
        <v>917</v>
      </c>
      <c r="KO86" s="391">
        <v>28.842440239312666</v>
      </c>
      <c r="KP86" s="390">
        <v>1.1460362023338462</v>
      </c>
      <c r="KQ86" s="391">
        <v>220.76279045287455</v>
      </c>
      <c r="KR86" s="390">
        <v>15.052226296827342</v>
      </c>
      <c r="KS86" s="391">
        <v>105.18365014558744</v>
      </c>
      <c r="KT86" s="390">
        <v>8.9178703252877085</v>
      </c>
      <c r="KU86" s="9">
        <v>2025</v>
      </c>
      <c r="KV86" s="378" t="s">
        <v>917</v>
      </c>
      <c r="KW86" s="391">
        <v>133.41838421198162</v>
      </c>
      <c r="KX86" s="390">
        <v>-3.6255731943711282</v>
      </c>
      <c r="KY86" s="391">
        <v>136.48714426001328</v>
      </c>
      <c r="KZ86" s="390">
        <v>-8.1662993644739572</v>
      </c>
      <c r="LA86" s="391">
        <v>123.79751824935509</v>
      </c>
      <c r="LB86" s="390">
        <v>3.8199313904476355</v>
      </c>
      <c r="LC86" s="9">
        <v>2025</v>
      </c>
      <c r="LD86" s="378" t="s">
        <v>917</v>
      </c>
      <c r="LE86" s="391">
        <v>151.2556165879833</v>
      </c>
      <c r="LF86" s="390">
        <v>0.85844535551464674</v>
      </c>
      <c r="LG86" s="391">
        <v>91.85073488195124</v>
      </c>
      <c r="LH86" s="390">
        <v>-5.181927105408235</v>
      </c>
      <c r="LI86" s="391">
        <v>48.366412108068317</v>
      </c>
      <c r="LJ86" s="390">
        <v>-2.962157459838437</v>
      </c>
      <c r="LK86" s="9">
        <v>2025</v>
      </c>
      <c r="LL86" s="378" t="s">
        <v>917</v>
      </c>
      <c r="LM86" s="391">
        <v>140.01004585124755</v>
      </c>
      <c r="LN86" s="390">
        <v>-1.3308848926623256</v>
      </c>
      <c r="LO86" s="391">
        <v>66.082372669158275</v>
      </c>
      <c r="LP86" s="390">
        <v>-18.404153797644483</v>
      </c>
      <c r="LQ86" s="391">
        <v>222.50334730254423</v>
      </c>
      <c r="LR86" s="390">
        <v>21.459721734342125</v>
      </c>
      <c r="LS86" s="9">
        <v>2025</v>
      </c>
      <c r="LT86" s="378" t="s">
        <v>917</v>
      </c>
      <c r="LU86" s="391">
        <v>82.425459073575581</v>
      </c>
      <c r="LV86" s="390">
        <v>-5.2827358504042365</v>
      </c>
      <c r="LW86" s="391">
        <v>150.57142970589311</v>
      </c>
      <c r="LX86" s="390">
        <v>6.8632725664744498</v>
      </c>
      <c r="LY86" s="391">
        <v>136.71916943372236</v>
      </c>
      <c r="LZ86" s="390">
        <v>-14.924292839014086</v>
      </c>
      <c r="MA86" s="9">
        <v>2025</v>
      </c>
      <c r="MB86" s="378" t="s">
        <v>917</v>
      </c>
      <c r="MC86" s="391">
        <v>158.51681689863676</v>
      </c>
      <c r="MD86" s="390">
        <v>-5.0587949068256677</v>
      </c>
      <c r="ME86" s="391">
        <v>116.77744573494857</v>
      </c>
      <c r="MF86" s="390">
        <v>5.6631002008427913</v>
      </c>
      <c r="MG86" s="391">
        <v>67.233262277876975</v>
      </c>
      <c r="MH86" s="390">
        <v>-20.367451273626784</v>
      </c>
      <c r="MI86" s="9">
        <v>2025</v>
      </c>
      <c r="MJ86" s="378" t="s">
        <v>917</v>
      </c>
      <c r="MK86" s="391">
        <v>115.17066919740333</v>
      </c>
      <c r="ML86" s="390">
        <v>-2.0767410339086894</v>
      </c>
      <c r="MM86" s="391">
        <v>129.52496377390224</v>
      </c>
      <c r="MN86" s="390">
        <v>2.2482630480876935</v>
      </c>
      <c r="MO86" s="391">
        <v>275.70916032488566</v>
      </c>
      <c r="MP86" s="390">
        <v>26.457255355430348</v>
      </c>
    </row>
    <row r="87" spans="1:361">
      <c r="A87" s="9"/>
      <c r="B87" s="6"/>
      <c r="D87" s="409"/>
      <c r="I87" s="9"/>
      <c r="J87" s="6"/>
      <c r="Q87" s="9"/>
      <c r="R87" s="6"/>
      <c r="Y87" s="9"/>
      <c r="Z87" s="6"/>
      <c r="AG87" s="9"/>
      <c r="AH87" s="6"/>
      <c r="AO87" s="9"/>
      <c r="AP87" s="6"/>
      <c r="AW87" s="9"/>
      <c r="AX87" s="6"/>
      <c r="BE87" s="9"/>
      <c r="BF87" s="6"/>
      <c r="BM87" s="9"/>
      <c r="BN87" s="6"/>
      <c r="BU87" s="9"/>
      <c r="BV87" s="6"/>
      <c r="CC87" s="9"/>
      <c r="CD87" s="6"/>
      <c r="CK87" s="9"/>
      <c r="CL87" s="6"/>
      <c r="CS87" s="9"/>
      <c r="CT87" s="6"/>
      <c r="DA87" s="9"/>
      <c r="DB87" s="6"/>
      <c r="DI87" s="9"/>
      <c r="DJ87" s="6"/>
      <c r="DQ87" s="9"/>
      <c r="DR87" s="6"/>
      <c r="DY87" s="9"/>
      <c r="DZ87" s="6"/>
      <c r="EG87" s="9"/>
      <c r="EH87" s="6"/>
      <c r="EO87" s="9"/>
      <c r="EP87" s="6"/>
      <c r="EW87" s="9"/>
      <c r="EX87" s="6"/>
      <c r="FE87" s="9"/>
      <c r="FF87" s="6"/>
      <c r="FM87" s="9"/>
      <c r="FN87" s="6"/>
      <c r="FU87" s="9"/>
      <c r="FV87" s="6"/>
      <c r="GC87" s="9"/>
      <c r="GD87" s="6"/>
      <c r="GK87" s="9"/>
      <c r="GL87" s="6"/>
      <c r="GS87" s="9"/>
      <c r="GT87" s="6"/>
      <c r="HA87" s="9"/>
      <c r="HB87" s="6"/>
      <c r="HI87" s="9"/>
      <c r="HJ87" s="6"/>
      <c r="HQ87" s="9"/>
      <c r="HR87" s="6"/>
      <c r="HY87" s="9"/>
      <c r="HZ87" s="6"/>
      <c r="IG87" s="9"/>
      <c r="IH87" s="6"/>
      <c r="IO87" s="384"/>
      <c r="IQ87" s="9"/>
      <c r="IR87" s="6"/>
      <c r="IY87" s="9"/>
      <c r="IZ87" s="6"/>
      <c r="JG87" s="9"/>
      <c r="JH87" s="6"/>
      <c r="JO87" s="9"/>
      <c r="JP87" s="6"/>
      <c r="JW87" s="9"/>
      <c r="JX87" s="6"/>
      <c r="KE87" s="9"/>
      <c r="KF87" s="6"/>
      <c r="KM87" s="9"/>
      <c r="KN87" s="6"/>
      <c r="KU87" s="9"/>
      <c r="KV87" s="6"/>
      <c r="LC87" s="9"/>
      <c r="LD87" s="6"/>
      <c r="LK87" s="9"/>
      <c r="LL87" s="6"/>
      <c r="LS87" s="9"/>
      <c r="LT87" s="6"/>
      <c r="MA87" s="9"/>
      <c r="MB87" s="6"/>
      <c r="MI87" s="9"/>
      <c r="MJ87" s="6"/>
    </row>
    <row r="88" spans="1:361" ht="15" hidden="1" customHeight="1">
      <c r="A88" s="9">
        <v>2015</v>
      </c>
      <c r="B88" s="6" t="s">
        <v>33</v>
      </c>
      <c r="C88" s="36">
        <v>107.2356773226908</v>
      </c>
      <c r="D88" s="40"/>
      <c r="E88" s="421">
        <v>109.01738248059272</v>
      </c>
      <c r="F88" s="40"/>
      <c r="G88" s="421">
        <v>105.55096456841309</v>
      </c>
      <c r="H88" s="40"/>
      <c r="I88" s="9">
        <v>2015</v>
      </c>
      <c r="J88" s="6" t="s">
        <v>33</v>
      </c>
      <c r="K88" s="36">
        <v>69.776789323977553</v>
      </c>
      <c r="L88" s="40"/>
      <c r="M88" s="36">
        <v>74.56057299385354</v>
      </c>
      <c r="N88" s="40"/>
      <c r="O88" s="36">
        <v>76.844485916272603</v>
      </c>
      <c r="P88" s="40"/>
      <c r="Q88" s="9">
        <v>2015</v>
      </c>
      <c r="R88" s="6" t="s">
        <v>33</v>
      </c>
      <c r="S88" s="36">
        <v>128.02812447760516</v>
      </c>
      <c r="T88" s="40"/>
      <c r="U88" s="36">
        <v>112.34695845977869</v>
      </c>
      <c r="V88" s="40"/>
      <c r="W88" s="36">
        <v>87.10673465232712</v>
      </c>
      <c r="X88" s="40"/>
      <c r="Y88" s="9">
        <v>2015</v>
      </c>
      <c r="Z88" s="6" t="s">
        <v>33</v>
      </c>
      <c r="AA88" s="36">
        <v>99.65884915728634</v>
      </c>
      <c r="AB88" s="40"/>
      <c r="AC88" s="36">
        <v>100.40687016613232</v>
      </c>
      <c r="AD88" s="40"/>
      <c r="AE88" s="36">
        <v>107.24235403902465</v>
      </c>
      <c r="AF88" s="40"/>
      <c r="AG88" s="9">
        <v>2015</v>
      </c>
      <c r="AH88" s="6" t="s">
        <v>33</v>
      </c>
      <c r="AI88" s="36">
        <v>96.091990381112453</v>
      </c>
      <c r="AJ88" s="40"/>
      <c r="AK88" s="36">
        <v>115.24978364498028</v>
      </c>
      <c r="AL88" s="40"/>
      <c r="AM88" s="36">
        <v>136.64064041354595</v>
      </c>
      <c r="AN88" s="40"/>
      <c r="AO88" s="9">
        <v>2015</v>
      </c>
      <c r="AP88" s="6" t="s">
        <v>33</v>
      </c>
      <c r="AQ88" s="36">
        <v>96.785022369179387</v>
      </c>
      <c r="AR88" s="40"/>
      <c r="AS88" s="36">
        <v>108.1655012877336</v>
      </c>
      <c r="AT88" s="40"/>
      <c r="AU88" s="36">
        <v>90.08092330590614</v>
      </c>
      <c r="AV88" s="40"/>
      <c r="AW88" s="9">
        <v>2015</v>
      </c>
      <c r="AX88" s="6" t="s">
        <v>33</v>
      </c>
      <c r="AY88" s="36">
        <v>111.15152018296646</v>
      </c>
      <c r="AZ88" s="40"/>
      <c r="BA88" s="36">
        <v>98.828316785070953</v>
      </c>
      <c r="BB88" s="40"/>
      <c r="BC88" s="36">
        <v>90.723281779082271</v>
      </c>
      <c r="BD88" s="40"/>
      <c r="BE88" s="9">
        <v>2015</v>
      </c>
      <c r="BF88" s="6" t="s">
        <v>33</v>
      </c>
      <c r="BG88" s="36">
        <v>119.57827251160829</v>
      </c>
      <c r="BH88" s="40"/>
      <c r="BI88" s="36">
        <v>101.21187288885281</v>
      </c>
      <c r="BJ88" s="40"/>
      <c r="BK88" s="36">
        <v>117.83504113927441</v>
      </c>
      <c r="BL88" s="40"/>
      <c r="BM88" s="9">
        <v>2015</v>
      </c>
      <c r="BN88" s="6" t="s">
        <v>33</v>
      </c>
      <c r="BO88" s="36">
        <v>114.57846518792753</v>
      </c>
      <c r="BP88" s="40"/>
      <c r="BQ88" s="402">
        <v>96.905913288143608</v>
      </c>
      <c r="BR88" s="40"/>
      <c r="BS88" s="36">
        <v>96.289711745386711</v>
      </c>
      <c r="BT88" s="40"/>
      <c r="BU88" s="9">
        <v>2015</v>
      </c>
      <c r="BV88" s="6" t="s">
        <v>33</v>
      </c>
      <c r="BW88" s="36">
        <v>97.409636337903535</v>
      </c>
      <c r="BX88" s="40"/>
      <c r="BY88" s="36">
        <v>98.092769272604045</v>
      </c>
      <c r="BZ88" s="40"/>
      <c r="CA88" s="36">
        <v>73.147871783993054</v>
      </c>
      <c r="CB88" s="40"/>
      <c r="CC88" s="9">
        <v>2015</v>
      </c>
      <c r="CD88" s="6" t="s">
        <v>33</v>
      </c>
      <c r="CE88" s="36">
        <v>95.991187425020769</v>
      </c>
      <c r="CF88" s="40"/>
      <c r="CG88" s="36">
        <v>85.606588779537191</v>
      </c>
      <c r="CH88" s="40"/>
      <c r="CI88" s="36">
        <v>93.807047926627789</v>
      </c>
      <c r="CJ88" s="40"/>
      <c r="CK88" s="9">
        <v>2015</v>
      </c>
      <c r="CL88" s="6" t="s">
        <v>33</v>
      </c>
      <c r="CM88" s="36">
        <v>69.116888593965143</v>
      </c>
      <c r="CN88" s="40"/>
      <c r="CO88" s="36">
        <v>140.22615376260589</v>
      </c>
      <c r="CP88" s="40"/>
      <c r="CQ88" s="36">
        <v>112.96185575776235</v>
      </c>
      <c r="CR88" s="40"/>
      <c r="CS88" s="9">
        <v>2015</v>
      </c>
      <c r="CT88" s="6" t="s">
        <v>33</v>
      </c>
      <c r="CU88" s="36">
        <v>84.612772912327671</v>
      </c>
      <c r="CV88" s="40"/>
      <c r="CW88" s="36">
        <v>90.06372254292431</v>
      </c>
      <c r="CX88" s="40"/>
      <c r="CY88" s="36">
        <v>103.85223225692484</v>
      </c>
      <c r="CZ88" s="40"/>
      <c r="DA88" s="9">
        <v>2015</v>
      </c>
      <c r="DB88" s="6" t="s">
        <v>33</v>
      </c>
      <c r="DC88" s="36">
        <v>102.17393554175339</v>
      </c>
      <c r="DD88" s="40"/>
      <c r="DE88" s="36">
        <v>81.814593294613374</v>
      </c>
      <c r="DF88" s="40"/>
      <c r="DG88" s="36">
        <v>96.319133472210183</v>
      </c>
      <c r="DH88" s="40"/>
      <c r="DI88" s="9">
        <v>2015</v>
      </c>
      <c r="DJ88" s="6" t="s">
        <v>33</v>
      </c>
      <c r="DK88" s="36">
        <v>82.936160899188906</v>
      </c>
      <c r="DL88" s="40"/>
      <c r="DM88" s="36">
        <v>88.827565336564433</v>
      </c>
      <c r="DN88" s="40"/>
      <c r="DO88" s="36">
        <v>112.90499840437147</v>
      </c>
      <c r="DP88" s="40"/>
      <c r="DQ88" s="9">
        <v>2015</v>
      </c>
      <c r="DR88" s="6" t="s">
        <v>33</v>
      </c>
      <c r="DS88" s="36">
        <v>93.900766685438398</v>
      </c>
      <c r="DT88" s="40"/>
      <c r="DU88" s="36">
        <v>94.838011270700505</v>
      </c>
      <c r="DV88" s="40"/>
      <c r="DW88" s="36">
        <v>72.01127849458328</v>
      </c>
      <c r="DX88" s="40"/>
      <c r="DY88" s="9">
        <v>2015</v>
      </c>
      <c r="DZ88" s="6" t="s">
        <v>33</v>
      </c>
      <c r="EA88" s="36">
        <v>107.81538204432952</v>
      </c>
      <c r="EB88" s="40"/>
      <c r="EC88" s="36">
        <v>82.825271813002672</v>
      </c>
      <c r="ED88" s="40"/>
      <c r="EE88" s="36">
        <v>99.618177588546672</v>
      </c>
      <c r="EF88" s="40"/>
      <c r="EG88" s="9">
        <v>2015</v>
      </c>
      <c r="EH88" s="6" t="s">
        <v>33</v>
      </c>
      <c r="EI88" s="36">
        <v>88.078980715823079</v>
      </c>
      <c r="EJ88" s="40"/>
      <c r="EK88" s="36">
        <v>88.050417331802578</v>
      </c>
      <c r="EL88" s="40"/>
      <c r="EM88" s="36">
        <v>103.70080119847908</v>
      </c>
      <c r="EN88" s="40"/>
      <c r="EO88" s="9">
        <v>2015</v>
      </c>
      <c r="EP88" s="6" t="s">
        <v>33</v>
      </c>
      <c r="EQ88" s="36">
        <v>103.22002334144598</v>
      </c>
      <c r="ER88" s="40"/>
      <c r="ES88" s="36">
        <v>102.6559284747363</v>
      </c>
      <c r="ET88" s="40"/>
      <c r="EU88" s="36">
        <v>107.65244858440465</v>
      </c>
      <c r="EV88" s="40"/>
      <c r="EW88" s="9">
        <v>2015</v>
      </c>
      <c r="EX88" s="6" t="s">
        <v>33</v>
      </c>
      <c r="EY88" s="36">
        <v>118.74459585523641</v>
      </c>
      <c r="EZ88" s="40"/>
      <c r="FA88" s="36">
        <v>103.79111646140974</v>
      </c>
      <c r="FB88" s="40"/>
      <c r="FC88" s="36">
        <v>91.553032762024486</v>
      </c>
      <c r="FD88" s="40"/>
      <c r="FE88" s="9">
        <v>2015</v>
      </c>
      <c r="FF88" s="6" t="s">
        <v>33</v>
      </c>
      <c r="FG88" s="36">
        <v>88.62867879346966</v>
      </c>
      <c r="FH88" s="40"/>
      <c r="FI88" s="36">
        <v>77.308025694589787</v>
      </c>
      <c r="FJ88" s="40"/>
      <c r="FK88" s="36">
        <v>85.698816345969519</v>
      </c>
      <c r="FL88" s="40"/>
      <c r="FM88" s="9">
        <v>2015</v>
      </c>
      <c r="FN88" s="6" t="s">
        <v>33</v>
      </c>
      <c r="FO88" s="36">
        <v>96.075627478719511</v>
      </c>
      <c r="FP88" s="40"/>
      <c r="FQ88" s="36">
        <v>95.981911634913004</v>
      </c>
      <c r="FR88" s="40"/>
      <c r="FS88" s="36">
        <v>89.465049496837011</v>
      </c>
      <c r="FT88" s="40"/>
      <c r="FU88" s="9">
        <v>2015</v>
      </c>
      <c r="FV88" s="6" t="s">
        <v>33</v>
      </c>
      <c r="FW88" s="36">
        <v>102.94839981048702</v>
      </c>
      <c r="FX88" s="40"/>
      <c r="FY88" s="36">
        <v>101.60410689795185</v>
      </c>
      <c r="FZ88" s="40"/>
      <c r="GA88" s="36">
        <v>101.73121146558225</v>
      </c>
      <c r="GB88" s="40"/>
      <c r="GC88" s="9">
        <v>2015</v>
      </c>
      <c r="GD88" s="6" t="s">
        <v>33</v>
      </c>
      <c r="GE88" s="36">
        <v>107.08231891354554</v>
      </c>
      <c r="GF88" s="40"/>
      <c r="GG88" s="36">
        <v>101.87312827972642</v>
      </c>
      <c r="GH88" s="40"/>
      <c r="GI88" s="36">
        <v>91.414266826114158</v>
      </c>
      <c r="GJ88" s="40"/>
      <c r="GK88" s="9">
        <v>2015</v>
      </c>
      <c r="GL88" s="6" t="s">
        <v>33</v>
      </c>
      <c r="GM88" s="36">
        <v>92.367963644556312</v>
      </c>
      <c r="GN88" s="40"/>
      <c r="GO88" s="36">
        <v>82.922522497216633</v>
      </c>
      <c r="GP88" s="40"/>
      <c r="GQ88" s="36">
        <v>83.833864494420567</v>
      </c>
      <c r="GR88" s="40"/>
      <c r="GS88" s="9">
        <v>2015</v>
      </c>
      <c r="GT88" s="6" t="s">
        <v>33</v>
      </c>
      <c r="GU88" s="36">
        <v>116.78745390612659</v>
      </c>
      <c r="GV88" s="40"/>
      <c r="GW88" s="36">
        <v>101.21395708449195</v>
      </c>
      <c r="GX88" s="40"/>
      <c r="GY88" s="36">
        <v>92.471404315625435</v>
      </c>
      <c r="GZ88" s="40"/>
      <c r="HA88" s="9">
        <v>2015</v>
      </c>
      <c r="HB88" s="6" t="s">
        <v>33</v>
      </c>
      <c r="HC88" s="36">
        <v>92.389831195354134</v>
      </c>
      <c r="HD88" s="40"/>
      <c r="HE88" s="36">
        <v>100.26986620933009</v>
      </c>
      <c r="HF88" s="40"/>
      <c r="HG88" s="36">
        <v>88.092617206829274</v>
      </c>
      <c r="HH88" s="40"/>
      <c r="HI88" s="9">
        <v>2015</v>
      </c>
      <c r="HJ88" s="6" t="s">
        <v>33</v>
      </c>
      <c r="HK88" s="36">
        <v>81.488374884532504</v>
      </c>
      <c r="HL88" s="40"/>
      <c r="HM88" s="36">
        <v>119.59704730583044</v>
      </c>
      <c r="HN88" s="40"/>
      <c r="HO88" s="36">
        <v>87.49025093739634</v>
      </c>
      <c r="HP88" s="40"/>
      <c r="HQ88" s="9">
        <v>2015</v>
      </c>
      <c r="HR88" s="6" t="s">
        <v>33</v>
      </c>
      <c r="HS88" s="36">
        <v>104.25027235043703</v>
      </c>
      <c r="HT88" s="40"/>
      <c r="HU88" s="36">
        <v>97.8460935145783</v>
      </c>
      <c r="HV88" s="40"/>
      <c r="HW88" s="36">
        <v>89.417476719404533</v>
      </c>
      <c r="HX88" s="40"/>
      <c r="HY88" s="9">
        <v>2015</v>
      </c>
      <c r="HZ88" s="6" t="s">
        <v>33</v>
      </c>
      <c r="IA88" s="36">
        <v>103.26693326132444</v>
      </c>
      <c r="IB88" s="40"/>
      <c r="IC88" s="36">
        <v>78.895987714796533</v>
      </c>
      <c r="ID88" s="40"/>
      <c r="IE88" s="36">
        <v>75.442266713069273</v>
      </c>
      <c r="IF88" s="40"/>
      <c r="IG88" s="9">
        <v>2015</v>
      </c>
      <c r="IH88" s="6" t="s">
        <v>33</v>
      </c>
      <c r="II88" s="36">
        <v>103.84457771374606</v>
      </c>
      <c r="IJ88" s="40"/>
      <c r="IK88" s="36">
        <v>99.957330128711504</v>
      </c>
      <c r="IL88" s="40"/>
      <c r="IM88" s="36">
        <v>76.945998512392464</v>
      </c>
      <c r="IN88" s="40"/>
      <c r="IO88" s="36">
        <v>99.946902633354867</v>
      </c>
      <c r="IP88" s="40"/>
      <c r="IQ88" s="9">
        <v>2015</v>
      </c>
      <c r="IR88" s="6" t="s">
        <v>33</v>
      </c>
      <c r="IS88" s="36">
        <v>92.887325262851817</v>
      </c>
      <c r="IT88" s="40"/>
      <c r="IU88" s="36">
        <v>237.21545302880017</v>
      </c>
      <c r="IV88" s="40"/>
      <c r="IW88" s="36">
        <v>106.49222084376974</v>
      </c>
      <c r="IX88" s="40"/>
      <c r="IY88" s="9">
        <v>2015</v>
      </c>
      <c r="IZ88" s="6" t="s">
        <v>33</v>
      </c>
      <c r="JA88" s="36">
        <v>94.123448177583981</v>
      </c>
      <c r="JB88" s="40"/>
      <c r="JC88" s="36">
        <v>100.13555146885408</v>
      </c>
      <c r="JD88" s="40"/>
      <c r="JE88" s="36">
        <v>105.51797445851456</v>
      </c>
      <c r="JF88" s="40"/>
      <c r="JG88" s="9">
        <v>2015</v>
      </c>
      <c r="JH88" s="6" t="s">
        <v>33</v>
      </c>
      <c r="JI88" s="36">
        <v>94.768736317483558</v>
      </c>
      <c r="JJ88" s="40"/>
      <c r="JK88" s="36">
        <v>101.22465501278049</v>
      </c>
      <c r="JL88" s="40"/>
      <c r="JM88" s="36">
        <v>81.164252003398701</v>
      </c>
      <c r="JN88" s="40"/>
      <c r="JO88" s="9">
        <v>2015</v>
      </c>
      <c r="JP88" s="6" t="s">
        <v>33</v>
      </c>
      <c r="JQ88" s="36">
        <v>91.656703516924907</v>
      </c>
      <c r="JR88" s="40"/>
      <c r="JS88" s="36">
        <v>121.96300645362309</v>
      </c>
      <c r="JT88" s="40"/>
      <c r="JU88" s="36">
        <v>100.03097194243989</v>
      </c>
      <c r="JV88" s="40"/>
      <c r="JW88" s="9">
        <v>2015</v>
      </c>
      <c r="JX88" s="6" t="s">
        <v>33</v>
      </c>
      <c r="JY88" s="36">
        <v>103.16781659895958</v>
      </c>
      <c r="JZ88" s="40"/>
      <c r="KA88" s="36">
        <v>90.948941205217935</v>
      </c>
      <c r="KB88" s="40"/>
      <c r="KC88" s="36">
        <v>82.769498177459909</v>
      </c>
      <c r="KD88" s="40"/>
      <c r="KE88" s="9">
        <v>2015</v>
      </c>
      <c r="KF88" s="6" t="s">
        <v>33</v>
      </c>
      <c r="KG88" s="36">
        <v>103.47547224864776</v>
      </c>
      <c r="KH88" s="40"/>
      <c r="KI88" s="36">
        <v>99.62352672352506</v>
      </c>
      <c r="KJ88" s="40"/>
      <c r="KK88" s="36">
        <v>88.302700116928762</v>
      </c>
      <c r="KL88" s="40"/>
      <c r="KM88" s="9">
        <v>2015</v>
      </c>
      <c r="KN88" s="6" t="s">
        <v>33</v>
      </c>
      <c r="KO88" s="36">
        <v>85.894100649552655</v>
      </c>
      <c r="KP88" s="40"/>
      <c r="KQ88" s="36">
        <v>96.160624502645931</v>
      </c>
      <c r="KR88" s="40"/>
      <c r="KS88" s="36">
        <v>91.913964510061078</v>
      </c>
      <c r="KT88" s="40"/>
      <c r="KU88" s="9">
        <v>2015</v>
      </c>
      <c r="KV88" s="6" t="s">
        <v>33</v>
      </c>
      <c r="KW88" s="36">
        <v>84.621176909078741</v>
      </c>
      <c r="KX88" s="40"/>
      <c r="KY88" s="36">
        <v>98.518067773311287</v>
      </c>
      <c r="KZ88" s="40"/>
      <c r="LA88" s="36">
        <v>103.89070063922392</v>
      </c>
      <c r="LB88" s="40"/>
      <c r="LC88" s="9">
        <v>2015</v>
      </c>
      <c r="LD88" s="6" t="s">
        <v>33</v>
      </c>
      <c r="LE88" s="36">
        <v>136.92632453281868</v>
      </c>
      <c r="LF88" s="40"/>
      <c r="LG88" s="36">
        <v>119.10056583250281</v>
      </c>
      <c r="LH88" s="40"/>
      <c r="LI88" s="36">
        <v>106.5714969516559</v>
      </c>
      <c r="LJ88" s="40"/>
      <c r="LK88" s="9">
        <v>2015</v>
      </c>
      <c r="LL88" s="6" t="s">
        <v>33</v>
      </c>
      <c r="LM88" s="36">
        <v>89.308769661242735</v>
      </c>
      <c r="LN88" s="40"/>
      <c r="LO88" s="36">
        <v>119.76795221029147</v>
      </c>
      <c r="LP88" s="40"/>
      <c r="LQ88" s="36">
        <v>112.44981187933148</v>
      </c>
      <c r="LR88" s="40"/>
      <c r="LS88" s="9">
        <v>2015</v>
      </c>
      <c r="LT88" s="6" t="s">
        <v>33</v>
      </c>
      <c r="LU88" s="36">
        <v>94.711632525923918</v>
      </c>
      <c r="LV88" s="40"/>
      <c r="LW88" s="36">
        <v>65.183097753070982</v>
      </c>
      <c r="LX88" s="40"/>
      <c r="LY88" s="36">
        <v>106.42687312918159</v>
      </c>
      <c r="LZ88" s="40"/>
      <c r="MA88" s="9">
        <v>2015</v>
      </c>
      <c r="MB88" s="6" t="s">
        <v>33</v>
      </c>
      <c r="MC88" s="36">
        <v>108.6057373112243</v>
      </c>
      <c r="MD88" s="40"/>
      <c r="ME88" s="36">
        <v>100.20313679241154</v>
      </c>
      <c r="MF88" s="40"/>
      <c r="MG88" s="36">
        <v>79.897829088997568</v>
      </c>
      <c r="MH88" s="40"/>
      <c r="MI88" s="9">
        <v>2015</v>
      </c>
      <c r="MJ88" s="6" t="s">
        <v>33</v>
      </c>
      <c r="MK88" s="36">
        <v>101.64157029279581</v>
      </c>
      <c r="ML88" s="40"/>
      <c r="MM88" s="36">
        <v>102.74674964997472</v>
      </c>
      <c r="MN88" s="40"/>
      <c r="MO88" s="36">
        <v>129.34728379921091</v>
      </c>
      <c r="MP88" s="40"/>
    </row>
    <row r="89" spans="1:361" ht="15" hidden="1" customHeight="1">
      <c r="A89" s="9"/>
      <c r="B89" s="6" t="s">
        <v>34</v>
      </c>
      <c r="C89" s="36">
        <v>96.261929728059727</v>
      </c>
      <c r="D89" s="40"/>
      <c r="E89" s="421">
        <v>97.404365544499711</v>
      </c>
      <c r="F89" s="40"/>
      <c r="G89" s="421">
        <v>95.181685792993278</v>
      </c>
      <c r="H89" s="40"/>
      <c r="I89" s="9"/>
      <c r="J89" s="6" t="s">
        <v>34</v>
      </c>
      <c r="K89" s="36">
        <v>67.428687196353792</v>
      </c>
      <c r="L89" s="40"/>
      <c r="M89" s="36">
        <v>58.240352998635849</v>
      </c>
      <c r="N89" s="40"/>
      <c r="O89" s="36">
        <v>60.647276829724767</v>
      </c>
      <c r="P89" s="40"/>
      <c r="Q89" s="9"/>
      <c r="R89" s="6" t="s">
        <v>34</v>
      </c>
      <c r="S89" s="36">
        <v>104.96638395628617</v>
      </c>
      <c r="T89" s="40"/>
      <c r="U89" s="36">
        <v>96.095997706394641</v>
      </c>
      <c r="V89" s="40"/>
      <c r="W89" s="36">
        <v>99.386404988076109</v>
      </c>
      <c r="X89" s="40"/>
      <c r="Y89" s="9"/>
      <c r="Z89" s="6" t="s">
        <v>34</v>
      </c>
      <c r="AA89" s="36">
        <v>89.440795537494935</v>
      </c>
      <c r="AB89" s="40"/>
      <c r="AC89" s="36">
        <v>97.256981172269462</v>
      </c>
      <c r="AD89" s="40"/>
      <c r="AE89" s="36">
        <v>83.189629317539712</v>
      </c>
      <c r="AF89" s="40"/>
      <c r="AG89" s="9"/>
      <c r="AH89" s="6" t="s">
        <v>34</v>
      </c>
      <c r="AI89" s="36">
        <v>77.402937446541472</v>
      </c>
      <c r="AJ89" s="40"/>
      <c r="AK89" s="36">
        <v>91.418268634730083</v>
      </c>
      <c r="AL89" s="40"/>
      <c r="AM89" s="36">
        <v>107.17691452138489</v>
      </c>
      <c r="AN89" s="40"/>
      <c r="AO89" s="9"/>
      <c r="AP89" s="6" t="s">
        <v>34</v>
      </c>
      <c r="AQ89" s="36">
        <v>89.026747203903852</v>
      </c>
      <c r="AR89" s="40"/>
      <c r="AS89" s="36">
        <v>82.497604852908182</v>
      </c>
      <c r="AT89" s="40"/>
      <c r="AU89" s="36">
        <v>84.077942479422831</v>
      </c>
      <c r="AV89" s="40"/>
      <c r="AW89" s="9"/>
      <c r="AX89" s="6" t="s">
        <v>34</v>
      </c>
      <c r="AY89" s="36">
        <v>93.151649804639646</v>
      </c>
      <c r="AZ89" s="40"/>
      <c r="BA89" s="36">
        <v>94.17556838866453</v>
      </c>
      <c r="BB89" s="40"/>
      <c r="BC89" s="36">
        <v>89.784068626209702</v>
      </c>
      <c r="BD89" s="40"/>
      <c r="BE89" s="9"/>
      <c r="BF89" s="6" t="s">
        <v>34</v>
      </c>
      <c r="BG89" s="36">
        <v>93.885624595086853</v>
      </c>
      <c r="BH89" s="40"/>
      <c r="BI89" s="36">
        <v>92.38345048198191</v>
      </c>
      <c r="BJ89" s="40"/>
      <c r="BK89" s="36">
        <v>82.757936310206134</v>
      </c>
      <c r="BL89" s="40"/>
      <c r="BM89" s="9"/>
      <c r="BN89" s="6" t="s">
        <v>34</v>
      </c>
      <c r="BO89" s="36">
        <v>90.411729338580571</v>
      </c>
      <c r="BP89" s="40"/>
      <c r="BQ89" s="402">
        <v>80.472778818269717</v>
      </c>
      <c r="BR89" s="40"/>
      <c r="BS89" s="36">
        <v>80.839116840198045</v>
      </c>
      <c r="BT89" s="40"/>
      <c r="BU89" s="9"/>
      <c r="BV89" s="6" t="s">
        <v>34</v>
      </c>
      <c r="BW89" s="36">
        <v>71.987354602948912</v>
      </c>
      <c r="BX89" s="40"/>
      <c r="BY89" s="36">
        <v>99.136474830002868</v>
      </c>
      <c r="BZ89" s="40"/>
      <c r="CA89" s="36">
        <v>84.603278940276113</v>
      </c>
      <c r="CB89" s="40"/>
      <c r="CC89" s="9"/>
      <c r="CD89" s="6" t="s">
        <v>34</v>
      </c>
      <c r="CE89" s="36">
        <v>94.045851329594328</v>
      </c>
      <c r="CF89" s="40"/>
      <c r="CG89" s="36">
        <v>90.362924977152517</v>
      </c>
      <c r="CH89" s="40"/>
      <c r="CI89" s="36">
        <v>87.029469626979733</v>
      </c>
      <c r="CJ89" s="40"/>
      <c r="CK89" s="9"/>
      <c r="CL89" s="6" t="s">
        <v>34</v>
      </c>
      <c r="CM89" s="36">
        <v>70.013132969596626</v>
      </c>
      <c r="CN89" s="40"/>
      <c r="CO89" s="36">
        <v>97.693011044773371</v>
      </c>
      <c r="CP89" s="40"/>
      <c r="CQ89" s="36">
        <v>109.74652477086947</v>
      </c>
      <c r="CR89" s="40"/>
      <c r="CS89" s="9"/>
      <c r="CT89" s="6" t="s">
        <v>34</v>
      </c>
      <c r="CU89" s="36">
        <v>81.865957161635464</v>
      </c>
      <c r="CV89" s="40"/>
      <c r="CW89" s="36">
        <v>94.935453006068585</v>
      </c>
      <c r="CX89" s="40"/>
      <c r="CY89" s="36">
        <v>95.010583228973132</v>
      </c>
      <c r="CZ89" s="40"/>
      <c r="DA89" s="9"/>
      <c r="DB89" s="6" t="s">
        <v>34</v>
      </c>
      <c r="DC89" s="36">
        <v>89.774429295473354</v>
      </c>
      <c r="DD89" s="40"/>
      <c r="DE89" s="36">
        <v>80.744239712983045</v>
      </c>
      <c r="DF89" s="40"/>
      <c r="DG89" s="36">
        <v>91.081328745507903</v>
      </c>
      <c r="DH89" s="40"/>
      <c r="DI89" s="9"/>
      <c r="DJ89" s="6" t="s">
        <v>34</v>
      </c>
      <c r="DK89" s="36">
        <v>93.02216531050091</v>
      </c>
      <c r="DL89" s="40"/>
      <c r="DM89" s="36">
        <v>107.60344482259347</v>
      </c>
      <c r="DN89" s="40"/>
      <c r="DO89" s="36">
        <v>74.576978980046363</v>
      </c>
      <c r="DP89" s="40"/>
      <c r="DQ89" s="9"/>
      <c r="DR89" s="6" t="s">
        <v>34</v>
      </c>
      <c r="DS89" s="36">
        <v>81.112032375261151</v>
      </c>
      <c r="DT89" s="40"/>
      <c r="DU89" s="36">
        <v>70.073441267909743</v>
      </c>
      <c r="DV89" s="40"/>
      <c r="DW89" s="36">
        <v>113.60750458816791</v>
      </c>
      <c r="DX89" s="40"/>
      <c r="DY89" s="9"/>
      <c r="DZ89" s="6" t="s">
        <v>34</v>
      </c>
      <c r="EA89" s="36">
        <v>99.881007387093845</v>
      </c>
      <c r="EB89" s="40"/>
      <c r="EC89" s="36">
        <v>96.243539259849044</v>
      </c>
      <c r="ED89" s="40"/>
      <c r="EE89" s="36">
        <v>91.952212375255257</v>
      </c>
      <c r="EF89" s="40"/>
      <c r="EG89" s="9"/>
      <c r="EH89" s="6" t="s">
        <v>34</v>
      </c>
      <c r="EI89" s="36">
        <v>88.640784397037791</v>
      </c>
      <c r="EJ89" s="40"/>
      <c r="EK89" s="36">
        <v>85.329115665586727</v>
      </c>
      <c r="EL89" s="40"/>
      <c r="EM89" s="36">
        <v>98.186605661577303</v>
      </c>
      <c r="EN89" s="40"/>
      <c r="EO89" s="9"/>
      <c r="EP89" s="6" t="s">
        <v>34</v>
      </c>
      <c r="EQ89" s="36">
        <v>98.48661038666836</v>
      </c>
      <c r="ER89" s="40"/>
      <c r="ES89" s="36">
        <v>88.173723243195255</v>
      </c>
      <c r="ET89" s="40"/>
      <c r="EU89" s="36">
        <v>92.724780854604873</v>
      </c>
      <c r="EV89" s="40"/>
      <c r="EW89" s="9"/>
      <c r="EX89" s="6" t="s">
        <v>34</v>
      </c>
      <c r="EY89" s="36">
        <v>98.860578277981915</v>
      </c>
      <c r="EZ89" s="40"/>
      <c r="FA89" s="36">
        <v>94.688880127047298</v>
      </c>
      <c r="FB89" s="40"/>
      <c r="FC89" s="36">
        <v>99.694592433664297</v>
      </c>
      <c r="FD89" s="40"/>
      <c r="FE89" s="9"/>
      <c r="FF89" s="6" t="s">
        <v>34</v>
      </c>
      <c r="FG89" s="36">
        <v>88.154719527861118</v>
      </c>
      <c r="FH89" s="40"/>
      <c r="FI89" s="36">
        <v>86.762921916194131</v>
      </c>
      <c r="FJ89" s="40"/>
      <c r="FK89" s="36">
        <v>79.300813073892343</v>
      </c>
      <c r="FL89" s="40"/>
      <c r="FM89" s="9"/>
      <c r="FN89" s="6" t="s">
        <v>34</v>
      </c>
      <c r="FO89" s="36">
        <v>89.135071421745465</v>
      </c>
      <c r="FP89" s="40"/>
      <c r="FQ89" s="36">
        <v>88.459176075373705</v>
      </c>
      <c r="FR89" s="40"/>
      <c r="FS89" s="36">
        <v>90.230805263711233</v>
      </c>
      <c r="FT89" s="40"/>
      <c r="FU89" s="9"/>
      <c r="FV89" s="6" t="s">
        <v>34</v>
      </c>
      <c r="FW89" s="36">
        <v>86.683320904846497</v>
      </c>
      <c r="FX89" s="40"/>
      <c r="FY89" s="36">
        <v>96.090826999497324</v>
      </c>
      <c r="FZ89" s="40"/>
      <c r="GA89" s="36">
        <v>103.77051906876676</v>
      </c>
      <c r="GB89" s="40"/>
      <c r="GC89" s="9"/>
      <c r="GD89" s="6" t="s">
        <v>34</v>
      </c>
      <c r="GE89" s="36">
        <v>96.260982556104793</v>
      </c>
      <c r="GF89" s="40"/>
      <c r="GG89" s="36">
        <v>94.118724679812232</v>
      </c>
      <c r="GH89" s="40"/>
      <c r="GI89" s="36">
        <v>79.337056366235231</v>
      </c>
      <c r="GJ89" s="40"/>
      <c r="GK89" s="9"/>
      <c r="GL89" s="6" t="s">
        <v>34</v>
      </c>
      <c r="GM89" s="36">
        <v>93.229167704420476</v>
      </c>
      <c r="GN89" s="40"/>
      <c r="GO89" s="36">
        <v>82.889451661010966</v>
      </c>
      <c r="GP89" s="40"/>
      <c r="GQ89" s="36">
        <v>86.371627593598717</v>
      </c>
      <c r="GR89" s="40"/>
      <c r="GS89" s="9"/>
      <c r="GT89" s="6" t="s">
        <v>34</v>
      </c>
      <c r="GU89" s="36">
        <v>109.31630639814608</v>
      </c>
      <c r="GV89" s="40"/>
      <c r="GW89" s="36">
        <v>91.749272037709005</v>
      </c>
      <c r="GX89" s="40"/>
      <c r="GY89" s="36">
        <v>79.492975142774839</v>
      </c>
      <c r="GZ89" s="40"/>
      <c r="HA89" s="9"/>
      <c r="HB89" s="6" t="s">
        <v>34</v>
      </c>
      <c r="HC89" s="36">
        <v>86.550887093912706</v>
      </c>
      <c r="HD89" s="40"/>
      <c r="HE89" s="36">
        <v>82.016104929911961</v>
      </c>
      <c r="HF89" s="40"/>
      <c r="HG89" s="36">
        <v>95.114477603597109</v>
      </c>
      <c r="HH89" s="40"/>
      <c r="HI89" s="9"/>
      <c r="HJ89" s="6" t="s">
        <v>34</v>
      </c>
      <c r="HK89" s="36">
        <v>75.03662203334045</v>
      </c>
      <c r="HL89" s="40"/>
      <c r="HM89" s="36">
        <v>107.65446562169443</v>
      </c>
      <c r="HN89" s="40"/>
      <c r="HO89" s="36">
        <v>84.06059965454422</v>
      </c>
      <c r="HP89" s="40"/>
      <c r="HQ89" s="9"/>
      <c r="HR89" s="6" t="s">
        <v>34</v>
      </c>
      <c r="HS89" s="36">
        <v>100.68477562882157</v>
      </c>
      <c r="HT89" s="40"/>
      <c r="HU89" s="36">
        <v>100.91447802154218</v>
      </c>
      <c r="HV89" s="40"/>
      <c r="HW89" s="36">
        <v>79.030492970692507</v>
      </c>
      <c r="HX89" s="40"/>
      <c r="HY89" s="9"/>
      <c r="HZ89" s="6" t="s">
        <v>34</v>
      </c>
      <c r="IA89" s="36">
        <v>114.62446966886806</v>
      </c>
      <c r="IB89" s="40"/>
      <c r="IC89" s="36">
        <v>80.96099903678352</v>
      </c>
      <c r="ID89" s="40"/>
      <c r="IE89" s="36">
        <v>81.233513074985567</v>
      </c>
      <c r="IF89" s="40"/>
      <c r="IG89" s="9"/>
      <c r="IH89" s="6" t="s">
        <v>34</v>
      </c>
      <c r="II89" s="36">
        <v>103.25395546387109</v>
      </c>
      <c r="IJ89" s="40"/>
      <c r="IK89" s="36">
        <v>82.970092543158742</v>
      </c>
      <c r="IL89" s="40"/>
      <c r="IM89" s="36">
        <v>89.826183398833408</v>
      </c>
      <c r="IN89" s="40"/>
      <c r="IO89" s="36">
        <v>96.885995724461381</v>
      </c>
      <c r="IP89" s="40"/>
      <c r="IQ89" s="9"/>
      <c r="IR89" s="6" t="s">
        <v>34</v>
      </c>
      <c r="IS89" s="36">
        <v>83.894061090838207</v>
      </c>
      <c r="IT89" s="40"/>
      <c r="IU89" s="36">
        <v>84.647765614943737</v>
      </c>
      <c r="IV89" s="40"/>
      <c r="IW89" s="36">
        <v>76.283544818121584</v>
      </c>
      <c r="IX89" s="40"/>
      <c r="IY89" s="9"/>
      <c r="IZ89" s="6" t="s">
        <v>34</v>
      </c>
      <c r="JA89" s="36">
        <v>77.777132064300929</v>
      </c>
      <c r="JB89" s="40"/>
      <c r="JC89" s="36">
        <v>83.218186702344894</v>
      </c>
      <c r="JD89" s="40"/>
      <c r="JE89" s="36">
        <v>59.556511489272175</v>
      </c>
      <c r="JF89" s="40"/>
      <c r="JG89" s="9"/>
      <c r="JH89" s="6" t="s">
        <v>34</v>
      </c>
      <c r="JI89" s="36">
        <v>78.244304207989472</v>
      </c>
      <c r="JJ89" s="40"/>
      <c r="JK89" s="36">
        <v>73.760847235328981</v>
      </c>
      <c r="JL89" s="40"/>
      <c r="JM89" s="36">
        <v>114.62592690741462</v>
      </c>
      <c r="JN89" s="40"/>
      <c r="JO89" s="9"/>
      <c r="JP89" s="6" t="s">
        <v>34</v>
      </c>
      <c r="JQ89" s="36">
        <v>85.280360502996515</v>
      </c>
      <c r="JR89" s="40"/>
      <c r="JS89" s="36">
        <v>90.63015577767338</v>
      </c>
      <c r="JT89" s="40"/>
      <c r="JU89" s="36">
        <v>82.18744538072049</v>
      </c>
      <c r="JV89" s="40"/>
      <c r="JW89" s="9"/>
      <c r="JX89" s="6" t="s">
        <v>34</v>
      </c>
      <c r="JY89" s="36">
        <v>79.978125653849148</v>
      </c>
      <c r="JZ89" s="40"/>
      <c r="KA89" s="36">
        <v>79.344450233876444</v>
      </c>
      <c r="KB89" s="40"/>
      <c r="KC89" s="36">
        <v>72.630886190524322</v>
      </c>
      <c r="KD89" s="40"/>
      <c r="KE89" s="9"/>
      <c r="KF89" s="6" t="s">
        <v>34</v>
      </c>
      <c r="KG89" s="36">
        <v>164.27936148259218</v>
      </c>
      <c r="KH89" s="40"/>
      <c r="KI89" s="36">
        <v>101.85647700521173</v>
      </c>
      <c r="KJ89" s="40"/>
      <c r="KK89" s="36">
        <v>82.870757612209061</v>
      </c>
      <c r="KL89" s="40"/>
      <c r="KM89" s="9"/>
      <c r="KN89" s="6" t="s">
        <v>34</v>
      </c>
      <c r="KO89" s="36">
        <v>72.889370864652065</v>
      </c>
      <c r="KP89" s="40"/>
      <c r="KQ89" s="36">
        <v>96.799975883736877</v>
      </c>
      <c r="KR89" s="40"/>
      <c r="KS89" s="36">
        <v>83.700957886512072</v>
      </c>
      <c r="KT89" s="40"/>
      <c r="KU89" s="9"/>
      <c r="KV89" s="6" t="s">
        <v>34</v>
      </c>
      <c r="KW89" s="36">
        <v>90.102762261389827</v>
      </c>
      <c r="KX89" s="40"/>
      <c r="KY89" s="36">
        <v>92.891961942047175</v>
      </c>
      <c r="KZ89" s="40"/>
      <c r="LA89" s="36">
        <v>67.372458324758995</v>
      </c>
      <c r="LB89" s="40"/>
      <c r="LC89" s="9"/>
      <c r="LD89" s="6" t="s">
        <v>34</v>
      </c>
      <c r="LE89" s="36">
        <v>84.056414885381429</v>
      </c>
      <c r="LF89" s="40"/>
      <c r="LG89" s="36">
        <v>98.252234879091262</v>
      </c>
      <c r="LH89" s="40"/>
      <c r="LI89" s="36">
        <v>101.87385080808167</v>
      </c>
      <c r="LJ89" s="40"/>
      <c r="LK89" s="9"/>
      <c r="LL89" s="6" t="s">
        <v>34</v>
      </c>
      <c r="LM89" s="36">
        <v>120.83280542755445</v>
      </c>
      <c r="LN89" s="40"/>
      <c r="LO89" s="36">
        <v>99.473007348379454</v>
      </c>
      <c r="LP89" s="40"/>
      <c r="LQ89" s="36">
        <v>80.921876894444992</v>
      </c>
      <c r="LR89" s="40"/>
      <c r="LS89" s="9"/>
      <c r="LT89" s="6" t="s">
        <v>34</v>
      </c>
      <c r="LU89" s="36">
        <v>70.824211183945323</v>
      </c>
      <c r="LV89" s="40"/>
      <c r="LW89" s="36">
        <v>108.14946640583256</v>
      </c>
      <c r="LX89" s="40"/>
      <c r="LY89" s="36">
        <v>97.950043268669276</v>
      </c>
      <c r="LZ89" s="40"/>
      <c r="MA89" s="9"/>
      <c r="MB89" s="6" t="s">
        <v>34</v>
      </c>
      <c r="MC89" s="36">
        <v>98.791253687228334</v>
      </c>
      <c r="MD89" s="40"/>
      <c r="ME89" s="36">
        <v>88.981695499260738</v>
      </c>
      <c r="MF89" s="40"/>
      <c r="MG89" s="36">
        <v>94.759330739432016</v>
      </c>
      <c r="MH89" s="40"/>
      <c r="MI89" s="9"/>
      <c r="MJ89" s="6" t="s">
        <v>34</v>
      </c>
      <c r="MK89" s="36">
        <v>102.89722530713166</v>
      </c>
      <c r="ML89" s="40"/>
      <c r="MM89" s="36">
        <v>99.191981516792836</v>
      </c>
      <c r="MN89" s="40"/>
      <c r="MO89" s="36">
        <v>128.31451207452528</v>
      </c>
      <c r="MP89" s="40"/>
    </row>
    <row r="90" spans="1:361" ht="15" hidden="1" customHeight="1">
      <c r="A90" s="9"/>
      <c r="B90" s="6" t="s">
        <v>35</v>
      </c>
      <c r="C90" s="36">
        <v>107.74430867399897</v>
      </c>
      <c r="D90" s="40"/>
      <c r="E90" s="421">
        <v>111.44803394146872</v>
      </c>
      <c r="F90" s="40"/>
      <c r="G90" s="421">
        <v>104.2422066742525</v>
      </c>
      <c r="H90" s="40"/>
      <c r="I90" s="9"/>
      <c r="J90" s="6" t="s">
        <v>35</v>
      </c>
      <c r="K90" s="36">
        <v>89.883695031075874</v>
      </c>
      <c r="L90" s="40"/>
      <c r="M90" s="36">
        <v>85.416686283887941</v>
      </c>
      <c r="N90" s="40"/>
      <c r="O90" s="36">
        <v>92.84294653824459</v>
      </c>
      <c r="P90" s="40"/>
      <c r="Q90" s="9"/>
      <c r="R90" s="6" t="s">
        <v>35</v>
      </c>
      <c r="S90" s="36">
        <v>90.193115144919332</v>
      </c>
      <c r="T90" s="40"/>
      <c r="U90" s="36">
        <v>98.929765596631555</v>
      </c>
      <c r="V90" s="40"/>
      <c r="W90" s="36">
        <v>107.33266889270162</v>
      </c>
      <c r="X90" s="40"/>
      <c r="Y90" s="9"/>
      <c r="Z90" s="6" t="s">
        <v>35</v>
      </c>
      <c r="AA90" s="36">
        <v>98.132155375297685</v>
      </c>
      <c r="AB90" s="40"/>
      <c r="AC90" s="36">
        <v>104.61227900904549</v>
      </c>
      <c r="AD90" s="40"/>
      <c r="AE90" s="36">
        <v>98.245869793324886</v>
      </c>
      <c r="AF90" s="40"/>
      <c r="AG90" s="9"/>
      <c r="AH90" s="6" t="s">
        <v>35</v>
      </c>
      <c r="AI90" s="36">
        <v>97.087509678707789</v>
      </c>
      <c r="AJ90" s="40"/>
      <c r="AK90" s="36">
        <v>93.525870518185187</v>
      </c>
      <c r="AL90" s="40"/>
      <c r="AM90" s="36">
        <v>79.136056725753534</v>
      </c>
      <c r="AN90" s="40"/>
      <c r="AO90" s="9"/>
      <c r="AP90" s="6" t="s">
        <v>35</v>
      </c>
      <c r="AQ90" s="36">
        <v>98.809513592305791</v>
      </c>
      <c r="AR90" s="40"/>
      <c r="AS90" s="36">
        <v>105.53496366968687</v>
      </c>
      <c r="AT90" s="40"/>
      <c r="AU90" s="36">
        <v>92.287985574077766</v>
      </c>
      <c r="AV90" s="40"/>
      <c r="AW90" s="9"/>
      <c r="AX90" s="6" t="s">
        <v>35</v>
      </c>
      <c r="AY90" s="36">
        <v>96.015272690657255</v>
      </c>
      <c r="AZ90" s="40"/>
      <c r="BA90" s="36">
        <v>99.924181183447914</v>
      </c>
      <c r="BB90" s="40"/>
      <c r="BC90" s="36">
        <v>88.553403656993098</v>
      </c>
      <c r="BD90" s="40"/>
      <c r="BE90" s="9"/>
      <c r="BF90" s="6" t="s">
        <v>35</v>
      </c>
      <c r="BG90" s="36">
        <v>94.824462826337594</v>
      </c>
      <c r="BH90" s="40"/>
      <c r="BI90" s="36">
        <v>92.495281465827787</v>
      </c>
      <c r="BJ90" s="40"/>
      <c r="BK90" s="36">
        <v>87.85159681266714</v>
      </c>
      <c r="BL90" s="40"/>
      <c r="BM90" s="9"/>
      <c r="BN90" s="6" t="s">
        <v>35</v>
      </c>
      <c r="BO90" s="36">
        <v>101.88209537349024</v>
      </c>
      <c r="BP90" s="40"/>
      <c r="BQ90" s="402">
        <v>101.33513953979197</v>
      </c>
      <c r="BR90" s="40"/>
      <c r="BS90" s="36">
        <v>86.369933840798808</v>
      </c>
      <c r="BT90" s="40"/>
      <c r="BU90" s="9"/>
      <c r="BV90" s="6" t="s">
        <v>35</v>
      </c>
      <c r="BW90" s="36">
        <v>100.96518701867313</v>
      </c>
      <c r="BX90" s="40"/>
      <c r="BY90" s="36">
        <v>101.32562439666383</v>
      </c>
      <c r="BZ90" s="40"/>
      <c r="CA90" s="36">
        <v>118.50107706935452</v>
      </c>
      <c r="CB90" s="40"/>
      <c r="CC90" s="9"/>
      <c r="CD90" s="6" t="s">
        <v>35</v>
      </c>
      <c r="CE90" s="36">
        <v>99.572360022487487</v>
      </c>
      <c r="CF90" s="40"/>
      <c r="CG90" s="36">
        <v>100.68958027956263</v>
      </c>
      <c r="CH90" s="40"/>
      <c r="CI90" s="36">
        <v>94.821703452319539</v>
      </c>
      <c r="CJ90" s="40"/>
      <c r="CK90" s="9"/>
      <c r="CL90" s="6" t="s">
        <v>35</v>
      </c>
      <c r="CM90" s="36">
        <v>81.505701082926805</v>
      </c>
      <c r="CN90" s="40"/>
      <c r="CO90" s="36">
        <v>90.234125579085003</v>
      </c>
      <c r="CP90" s="40"/>
      <c r="CQ90" s="36">
        <v>102.64883018172716</v>
      </c>
      <c r="CR90" s="40"/>
      <c r="CS90" s="9"/>
      <c r="CT90" s="6" t="s">
        <v>35</v>
      </c>
      <c r="CU90" s="36">
        <v>86.945286287620917</v>
      </c>
      <c r="CV90" s="40"/>
      <c r="CW90" s="36">
        <v>120.49980005669187</v>
      </c>
      <c r="CX90" s="40"/>
      <c r="CY90" s="36">
        <v>104.49763572872865</v>
      </c>
      <c r="CZ90" s="40"/>
      <c r="DA90" s="9"/>
      <c r="DB90" s="6" t="s">
        <v>35</v>
      </c>
      <c r="DC90" s="36">
        <v>100.40780876980443</v>
      </c>
      <c r="DD90" s="40"/>
      <c r="DE90" s="36">
        <v>94.020354705611211</v>
      </c>
      <c r="DF90" s="40"/>
      <c r="DG90" s="36">
        <v>111.59731672944105</v>
      </c>
      <c r="DH90" s="40"/>
      <c r="DI90" s="9"/>
      <c r="DJ90" s="6" t="s">
        <v>35</v>
      </c>
      <c r="DK90" s="36">
        <v>101.45763834415195</v>
      </c>
      <c r="DL90" s="40"/>
      <c r="DM90" s="36">
        <v>108.41856070672847</v>
      </c>
      <c r="DN90" s="40"/>
      <c r="DO90" s="36">
        <v>98.382076746504126</v>
      </c>
      <c r="DP90" s="40"/>
      <c r="DQ90" s="9"/>
      <c r="DR90" s="6" t="s">
        <v>35</v>
      </c>
      <c r="DS90" s="36">
        <v>101.80100761608392</v>
      </c>
      <c r="DT90" s="40"/>
      <c r="DU90" s="36">
        <v>80.887166884874247</v>
      </c>
      <c r="DV90" s="40"/>
      <c r="DW90" s="36">
        <v>96.113994780331197</v>
      </c>
      <c r="DX90" s="40"/>
      <c r="DY90" s="9"/>
      <c r="DZ90" s="6" t="s">
        <v>35</v>
      </c>
      <c r="EA90" s="36">
        <v>106.9913642609248</v>
      </c>
      <c r="EB90" s="40"/>
      <c r="EC90" s="36">
        <v>94.738772037406733</v>
      </c>
      <c r="ED90" s="40"/>
      <c r="EE90" s="36">
        <v>102.9954938604146</v>
      </c>
      <c r="EF90" s="40"/>
      <c r="EG90" s="9"/>
      <c r="EH90" s="6" t="s">
        <v>35</v>
      </c>
      <c r="EI90" s="36">
        <v>94.872189302450764</v>
      </c>
      <c r="EJ90" s="40"/>
      <c r="EK90" s="36">
        <v>94.085514493465979</v>
      </c>
      <c r="EL90" s="40"/>
      <c r="EM90" s="36">
        <v>105.10602296719441</v>
      </c>
      <c r="EN90" s="40"/>
      <c r="EO90" s="9"/>
      <c r="EP90" s="6" t="s">
        <v>35</v>
      </c>
      <c r="EQ90" s="36">
        <v>107.7818582998501</v>
      </c>
      <c r="ER90" s="40"/>
      <c r="ES90" s="36">
        <v>108.45068490532262</v>
      </c>
      <c r="ET90" s="40"/>
      <c r="EU90" s="36">
        <v>109.79349799140716</v>
      </c>
      <c r="EV90" s="40"/>
      <c r="EW90" s="9"/>
      <c r="EX90" s="6" t="s">
        <v>35</v>
      </c>
      <c r="EY90" s="36">
        <v>93.682456354172032</v>
      </c>
      <c r="EZ90" s="40"/>
      <c r="FA90" s="36">
        <v>91.858610565434901</v>
      </c>
      <c r="FB90" s="40"/>
      <c r="FC90" s="36">
        <v>94.756856464286059</v>
      </c>
      <c r="FD90" s="40"/>
      <c r="FE90" s="9"/>
      <c r="FF90" s="6" t="s">
        <v>35</v>
      </c>
      <c r="FG90" s="36">
        <v>115.60621536578296</v>
      </c>
      <c r="FH90" s="40"/>
      <c r="FI90" s="36">
        <v>93.257723276733273</v>
      </c>
      <c r="FJ90" s="40"/>
      <c r="FK90" s="36">
        <v>100.92079576762107</v>
      </c>
      <c r="FL90" s="40"/>
      <c r="FM90" s="9"/>
      <c r="FN90" s="6" t="s">
        <v>35</v>
      </c>
      <c r="FO90" s="36">
        <v>107.01739350619928</v>
      </c>
      <c r="FP90" s="40"/>
      <c r="FQ90" s="36">
        <v>103.95477614122051</v>
      </c>
      <c r="FR90" s="40"/>
      <c r="FS90" s="36">
        <v>96.924573644252007</v>
      </c>
      <c r="FT90" s="40"/>
      <c r="FU90" s="9"/>
      <c r="FV90" s="6" t="s">
        <v>35</v>
      </c>
      <c r="FW90" s="36">
        <v>94.483023004037634</v>
      </c>
      <c r="FX90" s="40"/>
      <c r="FY90" s="36">
        <v>77.0718049351768</v>
      </c>
      <c r="FZ90" s="40"/>
      <c r="GA90" s="36">
        <v>86.796145218079644</v>
      </c>
      <c r="GB90" s="40"/>
      <c r="GC90" s="9"/>
      <c r="GD90" s="6" t="s">
        <v>35</v>
      </c>
      <c r="GE90" s="36">
        <v>102.05694058209502</v>
      </c>
      <c r="GF90" s="40"/>
      <c r="GG90" s="36">
        <v>93.760121698069909</v>
      </c>
      <c r="GH90" s="40"/>
      <c r="GI90" s="36">
        <v>113.52599905209972</v>
      </c>
      <c r="GJ90" s="40"/>
      <c r="GK90" s="9"/>
      <c r="GL90" s="6" t="s">
        <v>35</v>
      </c>
      <c r="GM90" s="36">
        <v>95.024306427378377</v>
      </c>
      <c r="GN90" s="40"/>
      <c r="GO90" s="36">
        <v>86.33638123475869</v>
      </c>
      <c r="GP90" s="40"/>
      <c r="GQ90" s="36">
        <v>93.256742072412422</v>
      </c>
      <c r="GR90" s="40"/>
      <c r="GS90" s="9"/>
      <c r="GT90" s="6" t="s">
        <v>35</v>
      </c>
      <c r="GU90" s="36">
        <v>120.2578032081049</v>
      </c>
      <c r="GV90" s="40"/>
      <c r="GW90" s="36">
        <v>100.96612485129562</v>
      </c>
      <c r="GX90" s="40"/>
      <c r="GY90" s="36">
        <v>102.57747238281091</v>
      </c>
      <c r="GZ90" s="40"/>
      <c r="HA90" s="9"/>
      <c r="HB90" s="6" t="s">
        <v>35</v>
      </c>
      <c r="HC90" s="36">
        <v>98.847635791337382</v>
      </c>
      <c r="HD90" s="40"/>
      <c r="HE90" s="36">
        <v>91.87327678507981</v>
      </c>
      <c r="HF90" s="40"/>
      <c r="HG90" s="36">
        <v>96.397758359782557</v>
      </c>
      <c r="HH90" s="40"/>
      <c r="HI90" s="9"/>
      <c r="HJ90" s="6" t="s">
        <v>35</v>
      </c>
      <c r="HK90" s="36">
        <v>106.96653589120014</v>
      </c>
      <c r="HL90" s="40"/>
      <c r="HM90" s="36">
        <v>110.69913438967828</v>
      </c>
      <c r="HN90" s="40"/>
      <c r="HO90" s="36">
        <v>93.54685024894421</v>
      </c>
      <c r="HP90" s="40"/>
      <c r="HQ90" s="9"/>
      <c r="HR90" s="6" t="s">
        <v>35</v>
      </c>
      <c r="HS90" s="36">
        <v>92.916682425944359</v>
      </c>
      <c r="HT90" s="40"/>
      <c r="HU90" s="36">
        <v>115.69240697807125</v>
      </c>
      <c r="HV90" s="40"/>
      <c r="HW90" s="36">
        <v>97.754474113999819</v>
      </c>
      <c r="HX90" s="40"/>
      <c r="HY90" s="9"/>
      <c r="HZ90" s="6" t="s">
        <v>35</v>
      </c>
      <c r="IA90" s="36">
        <v>120.74749585873923</v>
      </c>
      <c r="IB90" s="40"/>
      <c r="IC90" s="36">
        <v>81.300474241635854</v>
      </c>
      <c r="ID90" s="40"/>
      <c r="IE90" s="36">
        <v>99.010764903982306</v>
      </c>
      <c r="IF90" s="40"/>
      <c r="IG90" s="9"/>
      <c r="IH90" s="6" t="s">
        <v>35</v>
      </c>
      <c r="II90" s="36">
        <v>114.53147088622184</v>
      </c>
      <c r="IJ90" s="40"/>
      <c r="IK90" s="36">
        <v>76.808093239871056</v>
      </c>
      <c r="IL90" s="40"/>
      <c r="IM90" s="36">
        <v>90.660044155063815</v>
      </c>
      <c r="IN90" s="40"/>
      <c r="IO90" s="36">
        <v>106.84625054301694</v>
      </c>
      <c r="IP90" s="40"/>
      <c r="IQ90" s="9"/>
      <c r="IR90" s="6" t="s">
        <v>35</v>
      </c>
      <c r="IS90" s="36">
        <v>102.63405474641935</v>
      </c>
      <c r="IT90" s="40"/>
      <c r="IU90" s="36">
        <v>94.714474004839829</v>
      </c>
      <c r="IV90" s="40"/>
      <c r="IW90" s="36">
        <v>95.802814496593172</v>
      </c>
      <c r="IX90" s="40"/>
      <c r="IY90" s="9"/>
      <c r="IZ90" s="6" t="s">
        <v>35</v>
      </c>
      <c r="JA90" s="36">
        <v>107.49079320206312</v>
      </c>
      <c r="JB90" s="40"/>
      <c r="JC90" s="36">
        <v>102.3782879870885</v>
      </c>
      <c r="JD90" s="40"/>
      <c r="JE90" s="36">
        <v>105.1371066093182</v>
      </c>
      <c r="JF90" s="40"/>
      <c r="JG90" s="9"/>
      <c r="JH90" s="6" t="s">
        <v>35</v>
      </c>
      <c r="JI90" s="36">
        <v>105.40475142388398</v>
      </c>
      <c r="JJ90" s="40"/>
      <c r="JK90" s="36">
        <v>83.700727962572188</v>
      </c>
      <c r="JL90" s="40"/>
      <c r="JM90" s="36">
        <v>177.46590556943428</v>
      </c>
      <c r="JN90" s="40"/>
      <c r="JO90" s="9"/>
      <c r="JP90" s="6" t="s">
        <v>35</v>
      </c>
      <c r="JQ90" s="36">
        <v>86.192303265692331</v>
      </c>
      <c r="JR90" s="40"/>
      <c r="JS90" s="36">
        <v>96.520332329256689</v>
      </c>
      <c r="JT90" s="40"/>
      <c r="JU90" s="36">
        <v>77.024566714010504</v>
      </c>
      <c r="JV90" s="40"/>
      <c r="JW90" s="9"/>
      <c r="JX90" s="6" t="s">
        <v>35</v>
      </c>
      <c r="JY90" s="36">
        <v>119.24134520825363</v>
      </c>
      <c r="JZ90" s="40"/>
      <c r="KA90" s="36">
        <v>63.650468666362549</v>
      </c>
      <c r="KB90" s="40"/>
      <c r="KC90" s="36">
        <v>102.38846201790433</v>
      </c>
      <c r="KD90" s="40"/>
      <c r="KE90" s="9"/>
      <c r="KF90" s="6" t="s">
        <v>35</v>
      </c>
      <c r="KG90" s="36">
        <v>97.476278198959903</v>
      </c>
      <c r="KH90" s="40"/>
      <c r="KI90" s="36">
        <v>142.34759003113146</v>
      </c>
      <c r="KJ90" s="40"/>
      <c r="KK90" s="36">
        <v>86.394290868442823</v>
      </c>
      <c r="KL90" s="40"/>
      <c r="KM90" s="9"/>
      <c r="KN90" s="6" t="s">
        <v>35</v>
      </c>
      <c r="KO90" s="36">
        <v>77.97273791791936</v>
      </c>
      <c r="KP90" s="40"/>
      <c r="KQ90" s="36">
        <v>95.034691980154363</v>
      </c>
      <c r="KR90" s="40"/>
      <c r="KS90" s="36">
        <v>107.56062731148762</v>
      </c>
      <c r="KT90" s="40"/>
      <c r="KU90" s="9"/>
      <c r="KV90" s="6" t="s">
        <v>35</v>
      </c>
      <c r="KW90" s="36">
        <v>107.37352517041219</v>
      </c>
      <c r="KX90" s="40"/>
      <c r="KY90" s="36">
        <v>105.11552775558251</v>
      </c>
      <c r="KZ90" s="40"/>
      <c r="LA90" s="36">
        <v>93.360862848698929</v>
      </c>
      <c r="LB90" s="40"/>
      <c r="LC90" s="9"/>
      <c r="LD90" s="6" t="s">
        <v>35</v>
      </c>
      <c r="LE90" s="36">
        <v>98.116003046472812</v>
      </c>
      <c r="LF90" s="40"/>
      <c r="LG90" s="36">
        <v>125.29228439593196</v>
      </c>
      <c r="LH90" s="40"/>
      <c r="LI90" s="36">
        <v>120.20286131668479</v>
      </c>
      <c r="LJ90" s="40"/>
      <c r="LK90" s="9"/>
      <c r="LL90" s="6" t="s">
        <v>35</v>
      </c>
      <c r="LM90" s="36">
        <v>123.35969041829597</v>
      </c>
      <c r="LN90" s="40"/>
      <c r="LO90" s="36">
        <v>120.43808313138618</v>
      </c>
      <c r="LP90" s="40"/>
      <c r="LQ90" s="36">
        <v>120.04502941202932</v>
      </c>
      <c r="LR90" s="40"/>
      <c r="LS90" s="9"/>
      <c r="LT90" s="6" t="s">
        <v>35</v>
      </c>
      <c r="LU90" s="36">
        <v>96.792112482763429</v>
      </c>
      <c r="LV90" s="40"/>
      <c r="LW90" s="36">
        <v>84.856867322443222</v>
      </c>
      <c r="LX90" s="40"/>
      <c r="LY90" s="36">
        <v>113.31669620968388</v>
      </c>
      <c r="LZ90" s="40"/>
      <c r="MA90" s="9"/>
      <c r="MB90" s="6" t="s">
        <v>35</v>
      </c>
      <c r="MC90" s="36">
        <v>95.902664646794875</v>
      </c>
      <c r="MD90" s="40"/>
      <c r="ME90" s="36">
        <v>98.093064313583682</v>
      </c>
      <c r="MF90" s="40"/>
      <c r="MG90" s="36">
        <v>112.20857597590623</v>
      </c>
      <c r="MH90" s="40"/>
      <c r="MI90" s="9"/>
      <c r="MJ90" s="6" t="s">
        <v>35</v>
      </c>
      <c r="MK90" s="36">
        <v>113.11537803251839</v>
      </c>
      <c r="ML90" s="40"/>
      <c r="MM90" s="36">
        <v>92.639195643676828</v>
      </c>
      <c r="MN90" s="40"/>
      <c r="MO90" s="36">
        <v>119.45549501392152</v>
      </c>
      <c r="MP90" s="40"/>
      <c r="MW90" s="380"/>
    </row>
    <row r="91" spans="1:361" ht="15" hidden="1" customHeight="1">
      <c r="A91" s="9"/>
      <c r="B91" s="6" t="s">
        <v>36</v>
      </c>
      <c r="C91" s="36">
        <v>96.05061981033657</v>
      </c>
      <c r="D91" s="40"/>
      <c r="E91" s="421">
        <v>100.31408423055375</v>
      </c>
      <c r="F91" s="40"/>
      <c r="G91" s="421">
        <v>92.019249718436996</v>
      </c>
      <c r="H91" s="40"/>
      <c r="I91" s="9"/>
      <c r="J91" s="6" t="s">
        <v>36</v>
      </c>
      <c r="K91" s="36">
        <v>101.80323350237175</v>
      </c>
      <c r="L91" s="40"/>
      <c r="M91" s="36">
        <v>112.27710141523187</v>
      </c>
      <c r="N91" s="40"/>
      <c r="O91" s="36">
        <v>96.007633628029339</v>
      </c>
      <c r="P91" s="40"/>
      <c r="Q91" s="9"/>
      <c r="R91" s="6" t="s">
        <v>36</v>
      </c>
      <c r="S91" s="36">
        <v>92.250659320054012</v>
      </c>
      <c r="T91" s="40"/>
      <c r="U91" s="36">
        <v>96.699125426149152</v>
      </c>
      <c r="V91" s="40"/>
      <c r="W91" s="36">
        <v>105.5679532094141</v>
      </c>
      <c r="X91" s="40"/>
      <c r="Y91" s="9"/>
      <c r="Z91" s="6" t="s">
        <v>36</v>
      </c>
      <c r="AA91" s="36">
        <v>104.09029395139872</v>
      </c>
      <c r="AB91" s="40"/>
      <c r="AC91" s="36">
        <v>94.505247084241148</v>
      </c>
      <c r="AD91" s="40"/>
      <c r="AE91" s="36">
        <v>91.653616132626851</v>
      </c>
      <c r="AF91" s="40"/>
      <c r="AG91" s="9"/>
      <c r="AH91" s="6" t="s">
        <v>36</v>
      </c>
      <c r="AI91" s="36">
        <v>100.85790110060786</v>
      </c>
      <c r="AJ91" s="40"/>
      <c r="AK91" s="36">
        <v>92.503830730274871</v>
      </c>
      <c r="AL91" s="40"/>
      <c r="AM91" s="36">
        <v>76.503400957764271</v>
      </c>
      <c r="AN91" s="40"/>
      <c r="AO91" s="9"/>
      <c r="AP91" s="6" t="s">
        <v>36</v>
      </c>
      <c r="AQ91" s="36">
        <v>97.541818328308779</v>
      </c>
      <c r="AR91" s="40"/>
      <c r="AS91" s="36">
        <v>109.11252963846385</v>
      </c>
      <c r="AT91" s="40"/>
      <c r="AU91" s="36">
        <v>93.265215113078966</v>
      </c>
      <c r="AV91" s="40"/>
      <c r="AW91" s="9"/>
      <c r="AX91" s="6" t="s">
        <v>36</v>
      </c>
      <c r="AY91" s="36">
        <v>106.26031538054268</v>
      </c>
      <c r="AZ91" s="40"/>
      <c r="BA91" s="36">
        <v>101.16752836902957</v>
      </c>
      <c r="BB91" s="40"/>
      <c r="BC91" s="36">
        <v>92.150596987635623</v>
      </c>
      <c r="BD91" s="40"/>
      <c r="BE91" s="9"/>
      <c r="BF91" s="6" t="s">
        <v>36</v>
      </c>
      <c r="BG91" s="36">
        <v>101.67991415891295</v>
      </c>
      <c r="BH91" s="40"/>
      <c r="BI91" s="36">
        <v>94.81094024524441</v>
      </c>
      <c r="BJ91" s="40"/>
      <c r="BK91" s="36">
        <v>95.837684434711846</v>
      </c>
      <c r="BL91" s="40"/>
      <c r="BM91" s="9"/>
      <c r="BN91" s="6" t="s">
        <v>36</v>
      </c>
      <c r="BO91" s="36">
        <v>103.35888895981891</v>
      </c>
      <c r="BP91" s="40"/>
      <c r="BQ91" s="402">
        <v>102.84567553255594</v>
      </c>
      <c r="BR91" s="40"/>
      <c r="BS91" s="36">
        <v>94.899003116126991</v>
      </c>
      <c r="BT91" s="40"/>
      <c r="BU91" s="9"/>
      <c r="BV91" s="6" t="s">
        <v>36</v>
      </c>
      <c r="BW91" s="36">
        <v>102.48440169058331</v>
      </c>
      <c r="BX91" s="40"/>
      <c r="BY91" s="36">
        <v>97.639826626634417</v>
      </c>
      <c r="BZ91" s="40"/>
      <c r="CA91" s="36">
        <v>118.24368779113584</v>
      </c>
      <c r="CB91" s="40"/>
      <c r="CC91" s="9"/>
      <c r="CD91" s="6" t="s">
        <v>36</v>
      </c>
      <c r="CE91" s="36">
        <v>94.288739051483532</v>
      </c>
      <c r="CF91" s="40"/>
      <c r="CG91" s="36">
        <v>109.48487472452484</v>
      </c>
      <c r="CH91" s="40"/>
      <c r="CI91" s="36">
        <v>100.43800558849134</v>
      </c>
      <c r="CJ91" s="40"/>
      <c r="CK91" s="9"/>
      <c r="CL91" s="6" t="s">
        <v>36</v>
      </c>
      <c r="CM91" s="36">
        <v>86.146730660907338</v>
      </c>
      <c r="CN91" s="40"/>
      <c r="CO91" s="36">
        <v>92.06082969433217</v>
      </c>
      <c r="CP91" s="40"/>
      <c r="CQ91" s="36">
        <v>111.53844860323645</v>
      </c>
      <c r="CR91" s="40"/>
      <c r="CS91" s="9"/>
      <c r="CT91" s="6" t="s">
        <v>36</v>
      </c>
      <c r="CU91" s="36">
        <v>90.856887261382937</v>
      </c>
      <c r="CV91" s="40"/>
      <c r="CW91" s="36">
        <v>127.59895812952811</v>
      </c>
      <c r="CX91" s="40"/>
      <c r="CY91" s="36">
        <v>90.947948178454368</v>
      </c>
      <c r="CZ91" s="40"/>
      <c r="DA91" s="9"/>
      <c r="DB91" s="6" t="s">
        <v>36</v>
      </c>
      <c r="DC91" s="36">
        <v>97.982930968931512</v>
      </c>
      <c r="DD91" s="40"/>
      <c r="DE91" s="36">
        <v>107.79732901398819</v>
      </c>
      <c r="DF91" s="40"/>
      <c r="DG91" s="36">
        <v>97.627838158130672</v>
      </c>
      <c r="DH91" s="40"/>
      <c r="DI91" s="9"/>
      <c r="DJ91" s="6" t="s">
        <v>36</v>
      </c>
      <c r="DK91" s="36">
        <v>100.22467117702263</v>
      </c>
      <c r="DL91" s="40"/>
      <c r="DM91" s="36">
        <v>93.885177134548584</v>
      </c>
      <c r="DN91" s="40"/>
      <c r="DO91" s="36">
        <v>107.29245384004298</v>
      </c>
      <c r="DP91" s="40"/>
      <c r="DQ91" s="9"/>
      <c r="DR91" s="6" t="s">
        <v>36</v>
      </c>
      <c r="DS91" s="36">
        <v>97.901371160315207</v>
      </c>
      <c r="DT91" s="40"/>
      <c r="DU91" s="36">
        <v>103.08793756734829</v>
      </c>
      <c r="DV91" s="40"/>
      <c r="DW91" s="36">
        <v>96.378049370870698</v>
      </c>
      <c r="DX91" s="40"/>
      <c r="DY91" s="9"/>
      <c r="DZ91" s="6" t="s">
        <v>36</v>
      </c>
      <c r="EA91" s="36">
        <v>91.09023789369968</v>
      </c>
      <c r="EB91" s="40"/>
      <c r="EC91" s="36">
        <v>110.77914335802245</v>
      </c>
      <c r="ED91" s="40"/>
      <c r="EE91" s="36">
        <v>91.723408861728331</v>
      </c>
      <c r="EF91" s="40"/>
      <c r="EG91" s="9"/>
      <c r="EH91" s="6" t="s">
        <v>36</v>
      </c>
      <c r="EI91" s="36">
        <v>97.876391273199488</v>
      </c>
      <c r="EJ91" s="40"/>
      <c r="EK91" s="36">
        <v>111.97069539152503</v>
      </c>
      <c r="EL91" s="40"/>
      <c r="EM91" s="36">
        <v>101.45774119857445</v>
      </c>
      <c r="EN91" s="40"/>
      <c r="EO91" s="9"/>
      <c r="EP91" s="6" t="s">
        <v>36</v>
      </c>
      <c r="EQ91" s="36">
        <v>100.47643880443177</v>
      </c>
      <c r="ER91" s="40"/>
      <c r="ES91" s="36">
        <v>105.2035165529451</v>
      </c>
      <c r="ET91" s="40"/>
      <c r="EU91" s="36">
        <v>95.174909958054172</v>
      </c>
      <c r="EV91" s="40"/>
      <c r="EW91" s="9"/>
      <c r="EX91" s="6" t="s">
        <v>36</v>
      </c>
      <c r="EY91" s="36">
        <v>83.452655239525299</v>
      </c>
      <c r="EZ91" s="40"/>
      <c r="FA91" s="36">
        <v>94.298125003547497</v>
      </c>
      <c r="FB91" s="40"/>
      <c r="FC91" s="36">
        <v>80.252203043173196</v>
      </c>
      <c r="FD91" s="40"/>
      <c r="FE91" s="9"/>
      <c r="FF91" s="6" t="s">
        <v>36</v>
      </c>
      <c r="FG91" s="36">
        <v>97.227699303810354</v>
      </c>
      <c r="FH91" s="40"/>
      <c r="FI91" s="36">
        <v>101.74562558891705</v>
      </c>
      <c r="FJ91" s="40"/>
      <c r="FK91" s="36">
        <v>105.14843078125193</v>
      </c>
      <c r="FL91" s="40"/>
      <c r="FM91" s="9"/>
      <c r="FN91" s="6" t="s">
        <v>36</v>
      </c>
      <c r="FO91" s="36">
        <v>103.23695150958326</v>
      </c>
      <c r="FP91" s="40"/>
      <c r="FQ91" s="36">
        <v>101.86643069821208</v>
      </c>
      <c r="FR91" s="40"/>
      <c r="FS91" s="36">
        <v>86.627907669387199</v>
      </c>
      <c r="FT91" s="40"/>
      <c r="FU91" s="9"/>
      <c r="FV91" s="6" t="s">
        <v>36</v>
      </c>
      <c r="FW91" s="36">
        <v>95.433648259035195</v>
      </c>
      <c r="FX91" s="40"/>
      <c r="FY91" s="36">
        <v>78.617629580748343</v>
      </c>
      <c r="FZ91" s="40"/>
      <c r="GA91" s="36">
        <v>81.817276452709663</v>
      </c>
      <c r="GB91" s="40"/>
      <c r="GC91" s="9"/>
      <c r="GD91" s="6" t="s">
        <v>36</v>
      </c>
      <c r="GE91" s="36">
        <v>97.432795480750372</v>
      </c>
      <c r="GF91" s="40"/>
      <c r="GG91" s="36">
        <v>97.932224212383105</v>
      </c>
      <c r="GH91" s="40"/>
      <c r="GI91" s="36">
        <v>96.069848822701928</v>
      </c>
      <c r="GJ91" s="40"/>
      <c r="GK91" s="9"/>
      <c r="GL91" s="6" t="s">
        <v>36</v>
      </c>
      <c r="GM91" s="36">
        <v>90.258093712169824</v>
      </c>
      <c r="GN91" s="40"/>
      <c r="GO91" s="36">
        <v>82.653957310868023</v>
      </c>
      <c r="GP91" s="40"/>
      <c r="GQ91" s="36">
        <v>92.916249070116635</v>
      </c>
      <c r="GR91" s="40"/>
      <c r="GS91" s="9"/>
      <c r="GT91" s="6" t="s">
        <v>36</v>
      </c>
      <c r="GU91" s="36">
        <v>94.081620501569816</v>
      </c>
      <c r="GV91" s="40"/>
      <c r="GW91" s="36">
        <v>108.86811905813227</v>
      </c>
      <c r="GX91" s="40"/>
      <c r="GY91" s="36">
        <v>89.706959051587333</v>
      </c>
      <c r="GZ91" s="40"/>
      <c r="HA91" s="9"/>
      <c r="HB91" s="6" t="s">
        <v>36</v>
      </c>
      <c r="HC91" s="36">
        <v>92.720136763501429</v>
      </c>
      <c r="HD91" s="40"/>
      <c r="HE91" s="36">
        <v>101.77808408931799</v>
      </c>
      <c r="HF91" s="40"/>
      <c r="HG91" s="36">
        <v>101.11184108547079</v>
      </c>
      <c r="HH91" s="40"/>
      <c r="HI91" s="9"/>
      <c r="HJ91" s="6" t="s">
        <v>36</v>
      </c>
      <c r="HK91" s="36">
        <v>111.45534380470532</v>
      </c>
      <c r="HL91" s="40"/>
      <c r="HM91" s="36">
        <v>111.48378578798881</v>
      </c>
      <c r="HN91" s="40"/>
      <c r="HO91" s="36">
        <v>93.368727554891237</v>
      </c>
      <c r="HP91" s="40"/>
      <c r="HQ91" s="9"/>
      <c r="HR91" s="6" t="s">
        <v>36</v>
      </c>
      <c r="HS91" s="36">
        <v>89.924994340144707</v>
      </c>
      <c r="HT91" s="40"/>
      <c r="HU91" s="36">
        <v>121.12688396428231</v>
      </c>
      <c r="HV91" s="40"/>
      <c r="HW91" s="36">
        <v>106.40298434902739</v>
      </c>
      <c r="HX91" s="40"/>
      <c r="HY91" s="9"/>
      <c r="HZ91" s="6" t="s">
        <v>36</v>
      </c>
      <c r="IA91" s="36">
        <v>77.941387886438449</v>
      </c>
      <c r="IB91" s="40"/>
      <c r="IC91" s="36">
        <v>99.051702283253647</v>
      </c>
      <c r="ID91" s="40"/>
      <c r="IE91" s="36">
        <v>106.14922045391947</v>
      </c>
      <c r="IF91" s="40"/>
      <c r="IG91" s="9"/>
      <c r="IH91" s="6" t="s">
        <v>36</v>
      </c>
      <c r="II91" s="36">
        <v>97.260263409755439</v>
      </c>
      <c r="IJ91" s="40"/>
      <c r="IK91" s="36">
        <v>111.24017547228716</v>
      </c>
      <c r="IL91" s="40"/>
      <c r="IM91" s="36">
        <v>87.66347512214881</v>
      </c>
      <c r="IN91" s="40"/>
      <c r="IO91" s="36">
        <v>122.3914991842377</v>
      </c>
      <c r="IP91" s="40"/>
      <c r="IQ91" s="9"/>
      <c r="IR91" s="6" t="s">
        <v>36</v>
      </c>
      <c r="IS91" s="36">
        <v>105.06065947173093</v>
      </c>
      <c r="IT91" s="40"/>
      <c r="IU91" s="36">
        <v>93.743726429748506</v>
      </c>
      <c r="IV91" s="40"/>
      <c r="IW91" s="36">
        <v>94.987502819599712</v>
      </c>
      <c r="IX91" s="40"/>
      <c r="IY91" s="9"/>
      <c r="IZ91" s="6" t="s">
        <v>36</v>
      </c>
      <c r="JA91" s="36">
        <v>108.67378698183649</v>
      </c>
      <c r="JB91" s="40"/>
      <c r="JC91" s="36">
        <v>96.418055223877474</v>
      </c>
      <c r="JD91" s="40"/>
      <c r="JE91" s="36">
        <v>88.86695668573293</v>
      </c>
      <c r="JF91" s="40"/>
      <c r="JG91" s="9"/>
      <c r="JH91" s="6" t="s">
        <v>36</v>
      </c>
      <c r="JI91" s="36">
        <v>100.25158646997923</v>
      </c>
      <c r="JJ91" s="40"/>
      <c r="JK91" s="36">
        <v>74.446231848915147</v>
      </c>
      <c r="JL91" s="40"/>
      <c r="JM91" s="36">
        <v>91.510923693516204</v>
      </c>
      <c r="JN91" s="40"/>
      <c r="JO91" s="9"/>
      <c r="JP91" s="6" t="s">
        <v>36</v>
      </c>
      <c r="JQ91" s="36">
        <v>97.368541688113297</v>
      </c>
      <c r="JR91" s="40"/>
      <c r="JS91" s="36">
        <v>121.03809471977581</v>
      </c>
      <c r="JT91" s="40"/>
      <c r="JU91" s="36">
        <v>90.299457967902285</v>
      </c>
      <c r="JV91" s="40"/>
      <c r="JW91" s="9"/>
      <c r="JX91" s="6" t="s">
        <v>36</v>
      </c>
      <c r="JY91" s="36">
        <v>113.14187956191843</v>
      </c>
      <c r="JZ91" s="40"/>
      <c r="KA91" s="36">
        <v>66.868213838671821</v>
      </c>
      <c r="KB91" s="40"/>
      <c r="KC91" s="36">
        <v>102.85154663249956</v>
      </c>
      <c r="KD91" s="40"/>
      <c r="KE91" s="9"/>
      <c r="KF91" s="6" t="s">
        <v>36</v>
      </c>
      <c r="KG91" s="36">
        <v>86.121217372079101</v>
      </c>
      <c r="KH91" s="40"/>
      <c r="KI91" s="36">
        <v>83.323799040613508</v>
      </c>
      <c r="KJ91" s="40"/>
      <c r="KK91" s="36">
        <v>83.631660200295642</v>
      </c>
      <c r="KL91" s="40"/>
      <c r="KM91" s="9"/>
      <c r="KN91" s="6" t="s">
        <v>36</v>
      </c>
      <c r="KO91" s="36">
        <v>81.350470928082316</v>
      </c>
      <c r="KP91" s="40"/>
      <c r="KQ91" s="36">
        <v>103.55660404162199</v>
      </c>
      <c r="KR91" s="40"/>
      <c r="KS91" s="36">
        <v>110.4146454246966</v>
      </c>
      <c r="KT91" s="40"/>
      <c r="KU91" s="9"/>
      <c r="KV91" s="6" t="s">
        <v>36</v>
      </c>
      <c r="KW91" s="36">
        <v>113.71378381725204</v>
      </c>
      <c r="KX91" s="40"/>
      <c r="KY91" s="36">
        <v>108.06230148285354</v>
      </c>
      <c r="KZ91" s="40"/>
      <c r="LA91" s="36">
        <v>77.939961304942315</v>
      </c>
      <c r="LB91" s="40"/>
      <c r="LC91" s="9"/>
      <c r="LD91" s="6" t="s">
        <v>36</v>
      </c>
      <c r="LE91" s="36">
        <v>86.403760280933412</v>
      </c>
      <c r="LF91" s="40"/>
      <c r="LG91" s="36">
        <v>136.15518158067755</v>
      </c>
      <c r="LH91" s="40"/>
      <c r="LI91" s="36">
        <v>117.68233522043872</v>
      </c>
      <c r="LJ91" s="40"/>
      <c r="LK91" s="9"/>
      <c r="LL91" s="6" t="s">
        <v>36</v>
      </c>
      <c r="LM91" s="36">
        <v>116.73613036948625</v>
      </c>
      <c r="LN91" s="40"/>
      <c r="LO91" s="36">
        <v>115.7830665544962</v>
      </c>
      <c r="LP91" s="40"/>
      <c r="LQ91" s="36">
        <v>149.84756149054181</v>
      </c>
      <c r="LR91" s="40"/>
      <c r="LS91" s="9"/>
      <c r="LT91" s="6" t="s">
        <v>36</v>
      </c>
      <c r="LU91" s="36">
        <v>92.815507345582191</v>
      </c>
      <c r="LV91" s="40"/>
      <c r="LW91" s="36">
        <v>70.141003532133027</v>
      </c>
      <c r="LX91" s="40"/>
      <c r="LY91" s="36">
        <v>121.32538407520278</v>
      </c>
      <c r="LZ91" s="40"/>
      <c r="MA91" s="9"/>
      <c r="MB91" s="6" t="s">
        <v>36</v>
      </c>
      <c r="MC91" s="36">
        <v>101.55025227297199</v>
      </c>
      <c r="MD91" s="40"/>
      <c r="ME91" s="36">
        <v>73.035856209271003</v>
      </c>
      <c r="MF91" s="40"/>
      <c r="MG91" s="36">
        <v>86.599675617986051</v>
      </c>
      <c r="MH91" s="40"/>
      <c r="MI91" s="9"/>
      <c r="MJ91" s="6" t="s">
        <v>36</v>
      </c>
      <c r="MK91" s="36">
        <v>98.497155000240568</v>
      </c>
      <c r="ML91" s="40"/>
      <c r="MM91" s="36">
        <v>91.546403444301163</v>
      </c>
      <c r="MN91" s="40"/>
      <c r="MO91" s="36">
        <v>86.093059524278672</v>
      </c>
      <c r="MP91" s="40"/>
    </row>
    <row r="92" spans="1:361" ht="15" hidden="1" customHeight="1">
      <c r="A92" s="9"/>
      <c r="B92" s="6" t="s">
        <v>37</v>
      </c>
      <c r="C92" s="36">
        <v>103.50392117902554</v>
      </c>
      <c r="D92" s="40"/>
      <c r="E92" s="421">
        <v>105.98089504646772</v>
      </c>
      <c r="F92" s="40"/>
      <c r="G92" s="421">
        <v>101.16178872911649</v>
      </c>
      <c r="H92" s="40"/>
      <c r="I92" s="9"/>
      <c r="J92" s="6" t="s">
        <v>37</v>
      </c>
      <c r="K92" s="36">
        <v>108.85403249974375</v>
      </c>
      <c r="L92" s="40"/>
      <c r="M92" s="36">
        <v>107.99337750773149</v>
      </c>
      <c r="N92" s="40"/>
      <c r="O92" s="36">
        <v>115.26251140035956</v>
      </c>
      <c r="P92" s="40"/>
      <c r="Q92" s="9"/>
      <c r="R92" s="6" t="s">
        <v>37</v>
      </c>
      <c r="S92" s="36">
        <v>92.375251519781727</v>
      </c>
      <c r="T92" s="40"/>
      <c r="U92" s="36">
        <v>92.52942543856534</v>
      </c>
      <c r="V92" s="40"/>
      <c r="W92" s="36">
        <v>99.946000122434071</v>
      </c>
      <c r="X92" s="40"/>
      <c r="Y92" s="9"/>
      <c r="Z92" s="6" t="s">
        <v>37</v>
      </c>
      <c r="AA92" s="36">
        <v>95.058636094622216</v>
      </c>
      <c r="AB92" s="40"/>
      <c r="AC92" s="36">
        <v>92.798828767657639</v>
      </c>
      <c r="AD92" s="40"/>
      <c r="AE92" s="36">
        <v>92.598217197363041</v>
      </c>
      <c r="AF92" s="40"/>
      <c r="AG92" s="9"/>
      <c r="AH92" s="6" t="s">
        <v>37</v>
      </c>
      <c r="AI92" s="36">
        <v>100.06446326799794</v>
      </c>
      <c r="AJ92" s="40"/>
      <c r="AK92" s="36">
        <v>92.623952662674895</v>
      </c>
      <c r="AL92" s="40"/>
      <c r="AM92" s="36">
        <v>83.128831650568614</v>
      </c>
      <c r="AN92" s="40"/>
      <c r="AO92" s="9"/>
      <c r="AP92" s="6" t="s">
        <v>37</v>
      </c>
      <c r="AQ92" s="36">
        <v>94.245661764022998</v>
      </c>
      <c r="AR92" s="40"/>
      <c r="AS92" s="36">
        <v>99.007964125109226</v>
      </c>
      <c r="AT92" s="40"/>
      <c r="AU92" s="36">
        <v>98.974843262205468</v>
      </c>
      <c r="AV92" s="40"/>
      <c r="AW92" s="9"/>
      <c r="AX92" s="6" t="s">
        <v>37</v>
      </c>
      <c r="AY92" s="36">
        <v>88.415102283008025</v>
      </c>
      <c r="AZ92" s="40"/>
      <c r="BA92" s="36">
        <v>106.27584905485033</v>
      </c>
      <c r="BB92" s="40"/>
      <c r="BC92" s="36">
        <v>95.264975081105078</v>
      </c>
      <c r="BD92" s="40"/>
      <c r="BE92" s="9"/>
      <c r="BF92" s="6" t="s">
        <v>37</v>
      </c>
      <c r="BG92" s="36">
        <v>99.331202048348288</v>
      </c>
      <c r="BH92" s="40"/>
      <c r="BI92" s="36">
        <v>99.478431696761206</v>
      </c>
      <c r="BJ92" s="40"/>
      <c r="BK92" s="36">
        <v>88.894872916038224</v>
      </c>
      <c r="BL92" s="40"/>
      <c r="BM92" s="9"/>
      <c r="BN92" s="6" t="s">
        <v>37</v>
      </c>
      <c r="BO92" s="36">
        <v>96.226016819607224</v>
      </c>
      <c r="BP92" s="40"/>
      <c r="BQ92" s="402">
        <v>97.810720183134023</v>
      </c>
      <c r="BR92" s="40"/>
      <c r="BS92" s="36">
        <v>102.18085634901014</v>
      </c>
      <c r="BT92" s="40"/>
      <c r="BU92" s="9"/>
      <c r="BV92" s="6" t="s">
        <v>37</v>
      </c>
      <c r="BW92" s="36">
        <v>99.791425115884792</v>
      </c>
      <c r="BX92" s="40"/>
      <c r="BY92" s="36">
        <v>101.39288200630148</v>
      </c>
      <c r="BZ92" s="40"/>
      <c r="CA92" s="36">
        <v>105.54380356661289</v>
      </c>
      <c r="CB92" s="40"/>
      <c r="CC92" s="9"/>
      <c r="CD92" s="6" t="s">
        <v>37</v>
      </c>
      <c r="CE92" s="36">
        <v>105.40310552807233</v>
      </c>
      <c r="CF92" s="40"/>
      <c r="CG92" s="36">
        <v>107.47255596980986</v>
      </c>
      <c r="CH92" s="40"/>
      <c r="CI92" s="36">
        <v>119.17570904535488</v>
      </c>
      <c r="CJ92" s="40"/>
      <c r="CK92" s="9"/>
      <c r="CL92" s="6" t="s">
        <v>37</v>
      </c>
      <c r="CM92" s="36">
        <v>101.45384075406363</v>
      </c>
      <c r="CN92" s="40"/>
      <c r="CO92" s="36">
        <v>107.75973994267117</v>
      </c>
      <c r="CP92" s="40"/>
      <c r="CQ92" s="36">
        <v>116.90712758087425</v>
      </c>
      <c r="CR92" s="40"/>
      <c r="CS92" s="9"/>
      <c r="CT92" s="6" t="s">
        <v>37</v>
      </c>
      <c r="CU92" s="36">
        <v>89.2998255206236</v>
      </c>
      <c r="CV92" s="40"/>
      <c r="CW92" s="36">
        <v>89.9719700251148</v>
      </c>
      <c r="CX92" s="40"/>
      <c r="CY92" s="36">
        <v>93.97339524495996</v>
      </c>
      <c r="CZ92" s="40"/>
      <c r="DA92" s="9"/>
      <c r="DB92" s="6" t="s">
        <v>37</v>
      </c>
      <c r="DC92" s="36">
        <v>97.582885223731068</v>
      </c>
      <c r="DD92" s="40"/>
      <c r="DE92" s="36">
        <v>130.74132303508318</v>
      </c>
      <c r="DF92" s="40"/>
      <c r="DG92" s="36">
        <v>102.53792385198004</v>
      </c>
      <c r="DH92" s="40"/>
      <c r="DI92" s="9"/>
      <c r="DJ92" s="6" t="s">
        <v>37</v>
      </c>
      <c r="DK92" s="36">
        <v>92.963236703153612</v>
      </c>
      <c r="DL92" s="40"/>
      <c r="DM92" s="36">
        <v>95.459999283730809</v>
      </c>
      <c r="DN92" s="40"/>
      <c r="DO92" s="36">
        <v>84.882259747284664</v>
      </c>
      <c r="DP92" s="40"/>
      <c r="DQ92" s="9"/>
      <c r="DR92" s="6" t="s">
        <v>37</v>
      </c>
      <c r="DS92" s="36">
        <v>94.090884603873192</v>
      </c>
      <c r="DT92" s="40"/>
      <c r="DU92" s="36">
        <v>102.33761218056343</v>
      </c>
      <c r="DV92" s="40"/>
      <c r="DW92" s="36">
        <v>98.924496533800465</v>
      </c>
      <c r="DX92" s="40"/>
      <c r="DY92" s="9"/>
      <c r="DZ92" s="6" t="s">
        <v>37</v>
      </c>
      <c r="EA92" s="36">
        <v>100.56993891607299</v>
      </c>
      <c r="EB92" s="40"/>
      <c r="EC92" s="36">
        <v>103.64958632039514</v>
      </c>
      <c r="ED92" s="40"/>
      <c r="EE92" s="36">
        <v>98.426398568181554</v>
      </c>
      <c r="EF92" s="40"/>
      <c r="EG92" s="9"/>
      <c r="EH92" s="6" t="s">
        <v>37</v>
      </c>
      <c r="EI92" s="36">
        <v>98.65467089201357</v>
      </c>
      <c r="EJ92" s="40"/>
      <c r="EK92" s="36">
        <v>96.803181679283412</v>
      </c>
      <c r="EL92" s="40"/>
      <c r="EM92" s="36">
        <v>102.11432740418512</v>
      </c>
      <c r="EN92" s="40"/>
      <c r="EO92" s="9"/>
      <c r="EP92" s="6" t="s">
        <v>37</v>
      </c>
      <c r="EQ92" s="36">
        <v>96.053972487502193</v>
      </c>
      <c r="ER92" s="40"/>
      <c r="ES92" s="36">
        <v>112.25247807674654</v>
      </c>
      <c r="ET92" s="40"/>
      <c r="EU92" s="36">
        <v>95.709591029422796</v>
      </c>
      <c r="EV92" s="40"/>
      <c r="EW92" s="9"/>
      <c r="EX92" s="6" t="s">
        <v>37</v>
      </c>
      <c r="EY92" s="36">
        <v>99.423457922273755</v>
      </c>
      <c r="EZ92" s="40"/>
      <c r="FA92" s="36">
        <v>110.64080217496513</v>
      </c>
      <c r="FB92" s="40"/>
      <c r="FC92" s="36">
        <v>75.176542209142028</v>
      </c>
      <c r="FD92" s="40"/>
      <c r="FE92" s="9"/>
      <c r="FF92" s="6" t="s">
        <v>37</v>
      </c>
      <c r="FG92" s="36">
        <v>99.536982210530553</v>
      </c>
      <c r="FH92" s="40"/>
      <c r="FI92" s="36">
        <v>120.810057002439</v>
      </c>
      <c r="FJ92" s="40"/>
      <c r="FK92" s="36">
        <v>106.45095595443927</v>
      </c>
      <c r="FL92" s="40"/>
      <c r="FM92" s="9"/>
      <c r="FN92" s="6" t="s">
        <v>37</v>
      </c>
      <c r="FO92" s="36">
        <v>100.02406105660751</v>
      </c>
      <c r="FP92" s="40"/>
      <c r="FQ92" s="36">
        <v>96.630154089146814</v>
      </c>
      <c r="FR92" s="40"/>
      <c r="FS92" s="36">
        <v>90.727351628503996</v>
      </c>
      <c r="FT92" s="40"/>
      <c r="FU92" s="9"/>
      <c r="FV92" s="6" t="s">
        <v>37</v>
      </c>
      <c r="FW92" s="36">
        <v>100.74251678330772</v>
      </c>
      <c r="FX92" s="40"/>
      <c r="FY92" s="36">
        <v>104.95310481420667</v>
      </c>
      <c r="FZ92" s="40"/>
      <c r="GA92" s="36">
        <v>104.99657549775978</v>
      </c>
      <c r="GB92" s="40"/>
      <c r="GC92" s="9"/>
      <c r="GD92" s="6" t="s">
        <v>37</v>
      </c>
      <c r="GE92" s="36">
        <v>102.79423262289019</v>
      </c>
      <c r="GF92" s="40"/>
      <c r="GG92" s="36">
        <v>104.77469154207795</v>
      </c>
      <c r="GH92" s="40"/>
      <c r="GI92" s="36">
        <v>162.06347521234181</v>
      </c>
      <c r="GJ92" s="40"/>
      <c r="GK92" s="9"/>
      <c r="GL92" s="6" t="s">
        <v>37</v>
      </c>
      <c r="GM92" s="36">
        <v>93.723138927672807</v>
      </c>
      <c r="GN92" s="40"/>
      <c r="GO92" s="36">
        <v>102.55650926728212</v>
      </c>
      <c r="GP92" s="40"/>
      <c r="GQ92" s="36">
        <v>96.591126324621101</v>
      </c>
      <c r="GR92" s="40"/>
      <c r="GS92" s="9"/>
      <c r="GT92" s="6" t="s">
        <v>37</v>
      </c>
      <c r="GU92" s="36">
        <v>94.242615112078482</v>
      </c>
      <c r="GV92" s="40"/>
      <c r="GW92" s="36">
        <v>103.79491887965132</v>
      </c>
      <c r="GX92" s="40"/>
      <c r="GY92" s="36">
        <v>95.533991914655971</v>
      </c>
      <c r="GZ92" s="40"/>
      <c r="HA92" s="9"/>
      <c r="HB92" s="6" t="s">
        <v>37</v>
      </c>
      <c r="HC92" s="36">
        <v>91.810124486307615</v>
      </c>
      <c r="HD92" s="40"/>
      <c r="HE92" s="36">
        <v>97.503542057749385</v>
      </c>
      <c r="HF92" s="40"/>
      <c r="HG92" s="36">
        <v>105.23638400110343</v>
      </c>
      <c r="HH92" s="40"/>
      <c r="HI92" s="9"/>
      <c r="HJ92" s="6" t="s">
        <v>37</v>
      </c>
      <c r="HK92" s="36">
        <v>86.452899694273015</v>
      </c>
      <c r="HL92" s="40"/>
      <c r="HM92" s="36">
        <v>101.97182514541524</v>
      </c>
      <c r="HN92" s="40"/>
      <c r="HO92" s="36">
        <v>111.02782347113482</v>
      </c>
      <c r="HP92" s="40"/>
      <c r="HQ92" s="9"/>
      <c r="HR92" s="6" t="s">
        <v>37</v>
      </c>
      <c r="HS92" s="36">
        <v>92.00008756008107</v>
      </c>
      <c r="HT92" s="40"/>
      <c r="HU92" s="36">
        <v>111.81035733875956</v>
      </c>
      <c r="HV92" s="40"/>
      <c r="HW92" s="36">
        <v>112.10819034668056</v>
      </c>
      <c r="HX92" s="40"/>
      <c r="HY92" s="9"/>
      <c r="HZ92" s="6" t="s">
        <v>37</v>
      </c>
      <c r="IA92" s="36">
        <v>68.525774695978342</v>
      </c>
      <c r="IB92" s="40"/>
      <c r="IC92" s="36">
        <v>96.381871395944316</v>
      </c>
      <c r="ID92" s="40"/>
      <c r="IE92" s="36">
        <v>101.7983137477276</v>
      </c>
      <c r="IF92" s="40"/>
      <c r="IG92" s="9"/>
      <c r="IH92" s="6" t="s">
        <v>37</v>
      </c>
      <c r="II92" s="36">
        <v>89.036294178241789</v>
      </c>
      <c r="IJ92" s="40"/>
      <c r="IK92" s="36">
        <v>105.15163538258719</v>
      </c>
      <c r="IL92" s="40"/>
      <c r="IM92" s="36">
        <v>95.969687458460953</v>
      </c>
      <c r="IN92" s="40"/>
      <c r="IO92" s="36">
        <v>121.01104095528221</v>
      </c>
      <c r="IP92" s="40"/>
      <c r="IQ92" s="9"/>
      <c r="IR92" s="6" t="s">
        <v>37</v>
      </c>
      <c r="IS92" s="36">
        <v>101.94637898071797</v>
      </c>
      <c r="IT92" s="40"/>
      <c r="IU92" s="36">
        <v>91.947555514737644</v>
      </c>
      <c r="IV92" s="40"/>
      <c r="IW92" s="36">
        <v>98.516556381346163</v>
      </c>
      <c r="IX92" s="40"/>
      <c r="IY92" s="9"/>
      <c r="IZ92" s="6" t="s">
        <v>37</v>
      </c>
      <c r="JA92" s="36">
        <v>110.70007827679581</v>
      </c>
      <c r="JB92" s="40"/>
      <c r="JC92" s="36">
        <v>101.71104099279347</v>
      </c>
      <c r="JD92" s="40"/>
      <c r="JE92" s="36">
        <v>99.110889541595128</v>
      </c>
      <c r="JF92" s="40"/>
      <c r="JG92" s="9"/>
      <c r="JH92" s="6" t="s">
        <v>37</v>
      </c>
      <c r="JI92" s="36">
        <v>92.394939347710789</v>
      </c>
      <c r="JJ92" s="40"/>
      <c r="JK92" s="36">
        <v>82.961909013678138</v>
      </c>
      <c r="JL92" s="40"/>
      <c r="JM92" s="36">
        <v>74.604822906588311</v>
      </c>
      <c r="JN92" s="40"/>
      <c r="JO92" s="9"/>
      <c r="JP92" s="6" t="s">
        <v>37</v>
      </c>
      <c r="JQ92" s="36">
        <v>103.23306124726302</v>
      </c>
      <c r="JR92" s="40"/>
      <c r="JS92" s="36">
        <v>88.936216163889696</v>
      </c>
      <c r="JT92" s="40"/>
      <c r="JU92" s="36">
        <v>103.94232064250248</v>
      </c>
      <c r="JV92" s="40"/>
      <c r="JW92" s="9"/>
      <c r="JX92" s="6" t="s">
        <v>37</v>
      </c>
      <c r="JY92" s="36">
        <v>87.142393740626218</v>
      </c>
      <c r="JZ92" s="40"/>
      <c r="KA92" s="36">
        <v>86.543511947907433</v>
      </c>
      <c r="KB92" s="40"/>
      <c r="KC92" s="36">
        <v>106.30590591658164</v>
      </c>
      <c r="KD92" s="40"/>
      <c r="KE92" s="9"/>
      <c r="KF92" s="6" t="s">
        <v>37</v>
      </c>
      <c r="KG92" s="36">
        <v>99.104988093705273</v>
      </c>
      <c r="KH92" s="40"/>
      <c r="KI92" s="36">
        <v>80.692576236280317</v>
      </c>
      <c r="KJ92" s="40"/>
      <c r="KK92" s="36">
        <v>84.541771489619123</v>
      </c>
      <c r="KL92" s="40"/>
      <c r="KM92" s="9"/>
      <c r="KN92" s="6" t="s">
        <v>37</v>
      </c>
      <c r="KO92" s="36">
        <v>82.235757454812656</v>
      </c>
      <c r="KP92" s="40"/>
      <c r="KQ92" s="36">
        <v>95.91812501643858</v>
      </c>
      <c r="KR92" s="40"/>
      <c r="KS92" s="36">
        <v>99.386389348308555</v>
      </c>
      <c r="KT92" s="40"/>
      <c r="KU92" s="9"/>
      <c r="KV92" s="6" t="s">
        <v>37</v>
      </c>
      <c r="KW92" s="36">
        <v>109.7471450048845</v>
      </c>
      <c r="KX92" s="40"/>
      <c r="KY92" s="36">
        <v>106.07729159806401</v>
      </c>
      <c r="KZ92" s="40"/>
      <c r="LA92" s="36">
        <v>107.04442308779088</v>
      </c>
      <c r="LB92" s="40"/>
      <c r="LC92" s="9"/>
      <c r="LD92" s="6" t="s">
        <v>37</v>
      </c>
      <c r="LE92" s="36">
        <v>94.520439015825431</v>
      </c>
      <c r="LF92" s="40"/>
      <c r="LG92" s="36">
        <v>97.694344631886722</v>
      </c>
      <c r="LH92" s="40"/>
      <c r="LI92" s="36">
        <v>111.6779134530544</v>
      </c>
      <c r="LJ92" s="40"/>
      <c r="LK92" s="9"/>
      <c r="LL92" s="6" t="s">
        <v>37</v>
      </c>
      <c r="LM92" s="36">
        <v>122.74946537205726</v>
      </c>
      <c r="LN92" s="40"/>
      <c r="LO92" s="36">
        <v>104.17544167124868</v>
      </c>
      <c r="LP92" s="40"/>
      <c r="LQ92" s="36">
        <v>137.95343960104489</v>
      </c>
      <c r="LR92" s="40"/>
      <c r="LS92" s="9"/>
      <c r="LT92" s="6" t="s">
        <v>37</v>
      </c>
      <c r="LU92" s="36">
        <v>93.076057726657481</v>
      </c>
      <c r="LV92" s="40"/>
      <c r="LW92" s="36">
        <v>82.022626074674776</v>
      </c>
      <c r="LX92" s="40"/>
      <c r="LY92" s="36">
        <v>99.055965693252233</v>
      </c>
      <c r="LZ92" s="40"/>
      <c r="MA92" s="9"/>
      <c r="MB92" s="6" t="s">
        <v>37</v>
      </c>
      <c r="MC92" s="36">
        <v>96.751096606903985</v>
      </c>
      <c r="MD92" s="40"/>
      <c r="ME92" s="36">
        <v>112.92252987990048</v>
      </c>
      <c r="MF92" s="40"/>
      <c r="MG92" s="36">
        <v>93.30038978043946</v>
      </c>
      <c r="MH92" s="40"/>
      <c r="MI92" s="9"/>
      <c r="MJ92" s="6" t="s">
        <v>37</v>
      </c>
      <c r="MK92" s="36">
        <v>104.03731527759982</v>
      </c>
      <c r="ML92" s="40"/>
      <c r="MM92" s="36">
        <v>96.986797010529301</v>
      </c>
      <c r="MN92" s="40"/>
      <c r="MO92" s="36">
        <v>53.912739496869946</v>
      </c>
      <c r="MP92" s="40"/>
    </row>
    <row r="93" spans="1:361" ht="15" hidden="1" customHeight="1">
      <c r="A93" s="9"/>
      <c r="B93" s="6" t="s">
        <v>38</v>
      </c>
      <c r="C93" s="36">
        <v>96.875211649943836</v>
      </c>
      <c r="D93" s="40"/>
      <c r="E93" s="421">
        <v>92.410811951361381</v>
      </c>
      <c r="F93" s="40"/>
      <c r="G93" s="421">
        <v>101.09657851249041</v>
      </c>
      <c r="H93" s="40"/>
      <c r="I93" s="9"/>
      <c r="J93" s="6" t="s">
        <v>38</v>
      </c>
      <c r="K93" s="36">
        <v>106.04170843531897</v>
      </c>
      <c r="L93" s="40"/>
      <c r="M93" s="36">
        <v>131.43244315256226</v>
      </c>
      <c r="N93" s="40"/>
      <c r="O93" s="36">
        <v>104.1726633875806</v>
      </c>
      <c r="P93" s="40"/>
      <c r="Q93" s="9"/>
      <c r="R93" s="6" t="s">
        <v>38</v>
      </c>
      <c r="S93" s="36">
        <v>92.200250204733976</v>
      </c>
      <c r="T93" s="40"/>
      <c r="U93" s="36">
        <v>87.130073565392081</v>
      </c>
      <c r="V93" s="40"/>
      <c r="W93" s="36">
        <v>100.05699655256389</v>
      </c>
      <c r="X93" s="40"/>
      <c r="Y93" s="9"/>
      <c r="Z93" s="6" t="s">
        <v>38</v>
      </c>
      <c r="AA93" s="36">
        <v>94.874178144438517</v>
      </c>
      <c r="AB93" s="40"/>
      <c r="AC93" s="36">
        <v>91.781401348770402</v>
      </c>
      <c r="AD93" s="40"/>
      <c r="AE93" s="36">
        <v>95.63874692457442</v>
      </c>
      <c r="AF93" s="40"/>
      <c r="AG93" s="9"/>
      <c r="AH93" s="6" t="s">
        <v>38</v>
      </c>
      <c r="AI93" s="36">
        <v>97.005417530429384</v>
      </c>
      <c r="AJ93" s="40"/>
      <c r="AK93" s="36">
        <v>86.147602112488087</v>
      </c>
      <c r="AL93" s="40"/>
      <c r="AM93" s="36">
        <v>84.823486526349313</v>
      </c>
      <c r="AN93" s="40"/>
      <c r="AO93" s="9"/>
      <c r="AP93" s="6" t="s">
        <v>38</v>
      </c>
      <c r="AQ93" s="36">
        <v>102.22775002934287</v>
      </c>
      <c r="AR93" s="40"/>
      <c r="AS93" s="36">
        <v>91.513772919577718</v>
      </c>
      <c r="AT93" s="40"/>
      <c r="AU93" s="36">
        <v>102.78892039115617</v>
      </c>
      <c r="AV93" s="40"/>
      <c r="AW93" s="9"/>
      <c r="AX93" s="6" t="s">
        <v>38</v>
      </c>
      <c r="AY93" s="36">
        <v>86.003751905482019</v>
      </c>
      <c r="AZ93" s="40"/>
      <c r="BA93" s="36">
        <v>89.660668141090909</v>
      </c>
      <c r="BB93" s="40"/>
      <c r="BC93" s="36">
        <v>95.548081883325665</v>
      </c>
      <c r="BD93" s="40"/>
      <c r="BE93" s="9"/>
      <c r="BF93" s="6" t="s">
        <v>38</v>
      </c>
      <c r="BG93" s="36">
        <v>96.534941096571842</v>
      </c>
      <c r="BH93" s="40"/>
      <c r="BI93" s="36">
        <v>101.45558211033526</v>
      </c>
      <c r="BJ93" s="40"/>
      <c r="BK93" s="36">
        <v>94.694790218369278</v>
      </c>
      <c r="BL93" s="40"/>
      <c r="BM93" s="9"/>
      <c r="BN93" s="6" t="s">
        <v>38</v>
      </c>
      <c r="BO93" s="36">
        <v>91.957775103718205</v>
      </c>
      <c r="BP93" s="40"/>
      <c r="BQ93" s="402">
        <v>97.347683562896336</v>
      </c>
      <c r="BR93" s="40"/>
      <c r="BS93" s="36">
        <v>110.07237843374131</v>
      </c>
      <c r="BT93" s="40"/>
      <c r="BU93" s="9"/>
      <c r="BV93" s="6" t="s">
        <v>38</v>
      </c>
      <c r="BW93" s="36">
        <v>97.835017477608773</v>
      </c>
      <c r="BX93" s="40"/>
      <c r="BY93" s="36">
        <v>103.54123690475232</v>
      </c>
      <c r="BZ93" s="40"/>
      <c r="CA93" s="36">
        <v>84.764436042281346</v>
      </c>
      <c r="CB93" s="40"/>
      <c r="CC93" s="9"/>
      <c r="CD93" s="6" t="s">
        <v>38</v>
      </c>
      <c r="CE93" s="36">
        <v>101.63845833228123</v>
      </c>
      <c r="CF93" s="40"/>
      <c r="CG93" s="36">
        <v>101.07200020751361</v>
      </c>
      <c r="CH93" s="40"/>
      <c r="CI93" s="36">
        <v>86.222764216390445</v>
      </c>
      <c r="CJ93" s="40"/>
      <c r="CK93" s="9"/>
      <c r="CL93" s="6" t="s">
        <v>38</v>
      </c>
      <c r="CM93" s="36">
        <v>104.42761925980419</v>
      </c>
      <c r="CN93" s="40"/>
      <c r="CO93" s="36">
        <v>106.58120873127301</v>
      </c>
      <c r="CP93" s="40"/>
      <c r="CQ93" s="36">
        <v>109.31091970420573</v>
      </c>
      <c r="CR93" s="40"/>
      <c r="CS93" s="9"/>
      <c r="CT93" s="6" t="s">
        <v>38</v>
      </c>
      <c r="CU93" s="36">
        <v>94.336319314505843</v>
      </c>
      <c r="CV93" s="40"/>
      <c r="CW93" s="36">
        <v>92.009461221064129</v>
      </c>
      <c r="CX93" s="40"/>
      <c r="CY93" s="36">
        <v>97.565699612947185</v>
      </c>
      <c r="CZ93" s="40"/>
      <c r="DA93" s="9"/>
      <c r="DB93" s="6" t="s">
        <v>38</v>
      </c>
      <c r="DC93" s="36">
        <v>114.60747969153826</v>
      </c>
      <c r="DD93" s="40"/>
      <c r="DE93" s="36">
        <v>130.46110786237077</v>
      </c>
      <c r="DF93" s="40"/>
      <c r="DG93" s="36">
        <v>98.225670133592843</v>
      </c>
      <c r="DH93" s="40"/>
      <c r="DI93" s="9"/>
      <c r="DJ93" s="6" t="s">
        <v>38</v>
      </c>
      <c r="DK93" s="36">
        <v>99.392828805063203</v>
      </c>
      <c r="DL93" s="40"/>
      <c r="DM93" s="36">
        <v>88.918115172550173</v>
      </c>
      <c r="DN93" s="40"/>
      <c r="DO93" s="36">
        <v>85.57687440399809</v>
      </c>
      <c r="DP93" s="40"/>
      <c r="DQ93" s="9"/>
      <c r="DR93" s="6" t="s">
        <v>38</v>
      </c>
      <c r="DS93" s="36">
        <v>98.970214993619336</v>
      </c>
      <c r="DT93" s="40"/>
      <c r="DU93" s="36">
        <v>109.93926527401531</v>
      </c>
      <c r="DV93" s="40"/>
      <c r="DW93" s="36">
        <v>101.67981948876751</v>
      </c>
      <c r="DX93" s="40"/>
      <c r="DY93" s="9"/>
      <c r="DZ93" s="6" t="s">
        <v>38</v>
      </c>
      <c r="EA93" s="36">
        <v>102.61852714567476</v>
      </c>
      <c r="EB93" s="40"/>
      <c r="EC93" s="36">
        <v>105.3784525465358</v>
      </c>
      <c r="ED93" s="40"/>
      <c r="EE93" s="36">
        <v>97.14519704202651</v>
      </c>
      <c r="EF93" s="40"/>
      <c r="EG93" s="9"/>
      <c r="EH93" s="6" t="s">
        <v>38</v>
      </c>
      <c r="EI93" s="36">
        <v>112.92847612158525</v>
      </c>
      <c r="EJ93" s="40"/>
      <c r="EK93" s="36">
        <v>106.52695095935705</v>
      </c>
      <c r="EL93" s="40"/>
      <c r="EM93" s="36">
        <v>103.22007520723017</v>
      </c>
      <c r="EN93" s="40"/>
      <c r="EO93" s="9"/>
      <c r="EP93" s="6" t="s">
        <v>38</v>
      </c>
      <c r="EQ93" s="36">
        <v>92.451743477750114</v>
      </c>
      <c r="ER93" s="40"/>
      <c r="ES93" s="36">
        <v>113.9973799480167</v>
      </c>
      <c r="ET93" s="40"/>
      <c r="EU93" s="36">
        <v>100.16245710231513</v>
      </c>
      <c r="EV93" s="40"/>
      <c r="EW93" s="9"/>
      <c r="EX93" s="6" t="s">
        <v>38</v>
      </c>
      <c r="EY93" s="36">
        <v>103.65176217742989</v>
      </c>
      <c r="EZ93" s="40"/>
      <c r="FA93" s="36">
        <v>107.69349872874504</v>
      </c>
      <c r="FB93" s="40"/>
      <c r="FC93" s="36">
        <v>104.61310701155028</v>
      </c>
      <c r="FD93" s="40"/>
      <c r="FE93" s="9"/>
      <c r="FF93" s="6" t="s">
        <v>38</v>
      </c>
      <c r="FG93" s="36">
        <v>102.97473106998815</v>
      </c>
      <c r="FH93" s="40"/>
      <c r="FI93" s="36">
        <v>90.701882039402093</v>
      </c>
      <c r="FJ93" s="40"/>
      <c r="FK93" s="36">
        <v>101.1261106434616</v>
      </c>
      <c r="FL93" s="40"/>
      <c r="FM93" s="9"/>
      <c r="FN93" s="6" t="s">
        <v>38</v>
      </c>
      <c r="FO93" s="36">
        <v>98.216356902112167</v>
      </c>
      <c r="FP93" s="40"/>
      <c r="FQ93" s="36">
        <v>88.803806073608072</v>
      </c>
      <c r="FR93" s="40"/>
      <c r="FS93" s="36">
        <v>100.16081837073743</v>
      </c>
      <c r="FT93" s="40"/>
      <c r="FU93" s="9"/>
      <c r="FV93" s="6" t="s">
        <v>38</v>
      </c>
      <c r="FW93" s="36">
        <v>100.60046798022752</v>
      </c>
      <c r="FX93" s="40"/>
      <c r="FY93" s="36">
        <v>106.52800589182628</v>
      </c>
      <c r="FZ93" s="40"/>
      <c r="GA93" s="36">
        <v>99.009323351557583</v>
      </c>
      <c r="GB93" s="40"/>
      <c r="GC93" s="9"/>
      <c r="GD93" s="6" t="s">
        <v>38</v>
      </c>
      <c r="GE93" s="36">
        <v>97.906381782548593</v>
      </c>
      <c r="GF93" s="40"/>
      <c r="GG93" s="36">
        <v>82.771682225291954</v>
      </c>
      <c r="GH93" s="40"/>
      <c r="GI93" s="36">
        <v>97.7948815504636</v>
      </c>
      <c r="GJ93" s="40"/>
      <c r="GK93" s="9"/>
      <c r="GL93" s="6" t="s">
        <v>38</v>
      </c>
      <c r="GM93" s="36">
        <v>100.92219486678009</v>
      </c>
      <c r="GN93" s="40"/>
      <c r="GO93" s="36">
        <v>95.759620759647078</v>
      </c>
      <c r="GP93" s="40"/>
      <c r="GQ93" s="36">
        <v>97.445711009585395</v>
      </c>
      <c r="GR93" s="40"/>
      <c r="GS93" s="9"/>
      <c r="GT93" s="6" t="s">
        <v>38</v>
      </c>
      <c r="GU93" s="36">
        <v>95.695162561020723</v>
      </c>
      <c r="GV93" s="40"/>
      <c r="GW93" s="36">
        <v>100.87190576342677</v>
      </c>
      <c r="GX93" s="40"/>
      <c r="GY93" s="36">
        <v>108.67288482760252</v>
      </c>
      <c r="GZ93" s="40"/>
      <c r="HA93" s="9"/>
      <c r="HB93" s="6" t="s">
        <v>38</v>
      </c>
      <c r="HC93" s="36">
        <v>92.999569575829099</v>
      </c>
      <c r="HD93" s="40"/>
      <c r="HE93" s="36">
        <v>99.064495541954386</v>
      </c>
      <c r="HF93" s="40"/>
      <c r="HG93" s="36">
        <v>110.64084522290024</v>
      </c>
      <c r="HH93" s="40"/>
      <c r="HI93" s="9"/>
      <c r="HJ93" s="6" t="s">
        <v>38</v>
      </c>
      <c r="HK93" s="36">
        <v>97.753834693387731</v>
      </c>
      <c r="HL93" s="40"/>
      <c r="HM93" s="36">
        <v>94.146584398638836</v>
      </c>
      <c r="HN93" s="40"/>
      <c r="HO93" s="36">
        <v>108.02722640168324</v>
      </c>
      <c r="HP93" s="40"/>
      <c r="HQ93" s="9"/>
      <c r="HR93" s="6" t="s">
        <v>38</v>
      </c>
      <c r="HS93" s="36">
        <v>94.00244881757267</v>
      </c>
      <c r="HT93" s="40"/>
      <c r="HU93" s="36">
        <v>104.18222332306676</v>
      </c>
      <c r="HV93" s="40"/>
      <c r="HW93" s="36">
        <v>118.86565727311911</v>
      </c>
      <c r="HX93" s="40"/>
      <c r="HY93" s="9"/>
      <c r="HZ93" s="6" t="s">
        <v>38</v>
      </c>
      <c r="IA93" s="36">
        <v>116.43536709777437</v>
      </c>
      <c r="IB93" s="40"/>
      <c r="IC93" s="36">
        <v>101.35129143205693</v>
      </c>
      <c r="ID93" s="40"/>
      <c r="IE93" s="36">
        <v>108.16529455457858</v>
      </c>
      <c r="IF93" s="40"/>
      <c r="IG93" s="9"/>
      <c r="IH93" s="6" t="s">
        <v>38</v>
      </c>
      <c r="II93" s="36">
        <v>93.893100091279919</v>
      </c>
      <c r="IJ93" s="40"/>
      <c r="IK93" s="36">
        <v>117.45162062464435</v>
      </c>
      <c r="IL93" s="40"/>
      <c r="IM93" s="36">
        <v>106.47199966193712</v>
      </c>
      <c r="IN93" s="40"/>
      <c r="IO93" s="36">
        <v>108.85702045160588</v>
      </c>
      <c r="IP93" s="40"/>
      <c r="IQ93" s="9"/>
      <c r="IR93" s="6" t="s">
        <v>38</v>
      </c>
      <c r="IS93" s="36">
        <v>103.59478782258033</v>
      </c>
      <c r="IT93" s="40"/>
      <c r="IU93" s="36">
        <v>92.067869625726544</v>
      </c>
      <c r="IV93" s="40"/>
      <c r="IW93" s="36">
        <v>116.32314453610044</v>
      </c>
      <c r="IX93" s="40"/>
      <c r="IY93" s="9"/>
      <c r="IZ93" s="6" t="s">
        <v>38</v>
      </c>
      <c r="JA93" s="36">
        <v>104.11062103584919</v>
      </c>
      <c r="JB93" s="40"/>
      <c r="JC93" s="36">
        <v>115.74146340089078</v>
      </c>
      <c r="JD93" s="40"/>
      <c r="JE93" s="36">
        <v>101.3136599403564</v>
      </c>
      <c r="JF93" s="40"/>
      <c r="JG93" s="9"/>
      <c r="JH93" s="6" t="s">
        <v>38</v>
      </c>
      <c r="JI93" s="36">
        <v>89.774608554807358</v>
      </c>
      <c r="JJ93" s="40"/>
      <c r="JK93" s="36">
        <v>102.0431480868241</v>
      </c>
      <c r="JL93" s="40"/>
      <c r="JM93" s="36">
        <v>115.47043668350737</v>
      </c>
      <c r="JN93" s="40"/>
      <c r="JO93" s="9"/>
      <c r="JP93" s="6" t="s">
        <v>38</v>
      </c>
      <c r="JQ93" s="36">
        <v>104.62883435962812</v>
      </c>
      <c r="JR93" s="40"/>
      <c r="JS93" s="36">
        <v>111.51761548480745</v>
      </c>
      <c r="JT93" s="40"/>
      <c r="JU93" s="36">
        <v>107.56920610075039</v>
      </c>
      <c r="JV93" s="40"/>
      <c r="JW93" s="9"/>
      <c r="JX93" s="6" t="s">
        <v>38</v>
      </c>
      <c r="JY93" s="36">
        <v>101.36065346541005</v>
      </c>
      <c r="JZ93" s="40"/>
      <c r="KA93" s="36">
        <v>93.638884859473123</v>
      </c>
      <c r="KB93" s="40"/>
      <c r="KC93" s="36">
        <v>109.77940246525711</v>
      </c>
      <c r="KD93" s="40"/>
      <c r="KE93" s="9"/>
      <c r="KF93" s="6" t="s">
        <v>38</v>
      </c>
      <c r="KG93" s="36">
        <v>102.03282072993503</v>
      </c>
      <c r="KH93" s="40"/>
      <c r="KI93" s="36">
        <v>81.350118125047118</v>
      </c>
      <c r="KJ93" s="40"/>
      <c r="KK93" s="36">
        <v>99.887647721703118</v>
      </c>
      <c r="KL93" s="40"/>
      <c r="KM93" s="9"/>
      <c r="KN93" s="6" t="s">
        <v>38</v>
      </c>
      <c r="KO93" s="36">
        <v>104.88400233363058</v>
      </c>
      <c r="KP93" s="40"/>
      <c r="KQ93" s="36">
        <v>102.43185468211297</v>
      </c>
      <c r="KR93" s="40"/>
      <c r="KS93" s="36">
        <v>99.891994169868639</v>
      </c>
      <c r="KT93" s="40"/>
      <c r="KU93" s="9"/>
      <c r="KV93" s="6" t="s">
        <v>38</v>
      </c>
      <c r="KW93" s="36">
        <v>102.15563044125412</v>
      </c>
      <c r="KX93" s="40"/>
      <c r="KY93" s="36">
        <v>95.372761842813816</v>
      </c>
      <c r="KZ93" s="40"/>
      <c r="LA93" s="36">
        <v>116.61449269724727</v>
      </c>
      <c r="LB93" s="40"/>
      <c r="LC93" s="9"/>
      <c r="LD93" s="6" t="s">
        <v>38</v>
      </c>
      <c r="LE93" s="36">
        <v>82.657661504904581</v>
      </c>
      <c r="LF93" s="40"/>
      <c r="LG93" s="36">
        <v>92.641141240706446</v>
      </c>
      <c r="LH93" s="40"/>
      <c r="LI93" s="36">
        <v>102.88880650719253</v>
      </c>
      <c r="LJ93" s="40"/>
      <c r="LK93" s="9"/>
      <c r="LL93" s="6" t="s">
        <v>38</v>
      </c>
      <c r="LM93" s="36">
        <v>114.5545615055802</v>
      </c>
      <c r="LN93" s="40"/>
      <c r="LO93" s="36">
        <v>105.91508957578692</v>
      </c>
      <c r="LP93" s="40"/>
      <c r="LQ93" s="36">
        <v>115.2975360714664</v>
      </c>
      <c r="LR93" s="40"/>
      <c r="LS93" s="9"/>
      <c r="LT93" s="6" t="s">
        <v>38</v>
      </c>
      <c r="LU93" s="36">
        <v>94.024850363462122</v>
      </c>
      <c r="LV93" s="40"/>
      <c r="LW93" s="36">
        <v>80.690856973648707</v>
      </c>
      <c r="LX93" s="40"/>
      <c r="LY93" s="36">
        <v>99.257520019516534</v>
      </c>
      <c r="LZ93" s="40"/>
      <c r="MA93" s="9"/>
      <c r="MB93" s="6" t="s">
        <v>38</v>
      </c>
      <c r="MC93" s="36">
        <v>107.91312810961597</v>
      </c>
      <c r="MD93" s="40"/>
      <c r="ME93" s="36">
        <v>96.718750451808774</v>
      </c>
      <c r="MF93" s="40"/>
      <c r="MG93" s="36">
        <v>108.19764459415632</v>
      </c>
      <c r="MH93" s="40"/>
      <c r="MI93" s="9"/>
      <c r="MJ93" s="6" t="s">
        <v>38</v>
      </c>
      <c r="MK93" s="36">
        <v>107.68664775445239</v>
      </c>
      <c r="ML93" s="40"/>
      <c r="MM93" s="36">
        <v>93.483658526014935</v>
      </c>
      <c r="MN93" s="40"/>
      <c r="MO93" s="36">
        <v>92.864120637443264</v>
      </c>
      <c r="MP93" s="40"/>
    </row>
    <row r="94" spans="1:361" ht="15" hidden="1" customHeight="1">
      <c r="A94" s="9"/>
      <c r="B94" s="6" t="s">
        <v>39</v>
      </c>
      <c r="C94" s="36">
        <v>100.08122848742454</v>
      </c>
      <c r="D94" s="40"/>
      <c r="E94" s="421">
        <v>95.267232639091802</v>
      </c>
      <c r="F94" s="40"/>
      <c r="G94" s="421">
        <v>104.63316019663978</v>
      </c>
      <c r="H94" s="40"/>
      <c r="I94" s="9"/>
      <c r="J94" s="6" t="s">
        <v>39</v>
      </c>
      <c r="K94" s="36">
        <v>109.15010774433647</v>
      </c>
      <c r="L94" s="40"/>
      <c r="M94" s="36">
        <v>90.279148334840045</v>
      </c>
      <c r="N94" s="40"/>
      <c r="O94" s="36">
        <v>96.626020760516013</v>
      </c>
      <c r="P94" s="40"/>
      <c r="Q94" s="9"/>
      <c r="R94" s="6" t="s">
        <v>39</v>
      </c>
      <c r="S94" s="36">
        <v>92.017323686877518</v>
      </c>
      <c r="T94" s="40"/>
      <c r="U94" s="36">
        <v>88.592727592149387</v>
      </c>
      <c r="V94" s="40"/>
      <c r="W94" s="36">
        <v>95.588859644747643</v>
      </c>
      <c r="X94" s="40"/>
      <c r="Y94" s="9"/>
      <c r="Z94" s="6" t="s">
        <v>39</v>
      </c>
      <c r="AA94" s="36">
        <v>98.33152461390641</v>
      </c>
      <c r="AB94" s="40"/>
      <c r="AC94" s="36">
        <v>88.197753601016061</v>
      </c>
      <c r="AD94" s="40"/>
      <c r="AE94" s="36">
        <v>85.365628462610474</v>
      </c>
      <c r="AF94" s="40"/>
      <c r="AG94" s="9"/>
      <c r="AH94" s="6" t="s">
        <v>39</v>
      </c>
      <c r="AI94" s="36">
        <v>93.418795284237149</v>
      </c>
      <c r="AJ94" s="40"/>
      <c r="AK94" s="36">
        <v>86.100446041483991</v>
      </c>
      <c r="AL94" s="40"/>
      <c r="AM94" s="36">
        <v>83.451941607550864</v>
      </c>
      <c r="AN94" s="40"/>
      <c r="AO94" s="9"/>
      <c r="AP94" s="6" t="s">
        <v>39</v>
      </c>
      <c r="AQ94" s="36">
        <v>100.25437354968578</v>
      </c>
      <c r="AR94" s="40"/>
      <c r="AS94" s="36">
        <v>101.33150232878585</v>
      </c>
      <c r="AT94" s="40"/>
      <c r="AU94" s="36">
        <v>104.91598825569972</v>
      </c>
      <c r="AV94" s="40"/>
      <c r="AW94" s="9"/>
      <c r="AX94" s="6" t="s">
        <v>39</v>
      </c>
      <c r="AY94" s="36">
        <v>87.136989262419874</v>
      </c>
      <c r="AZ94" s="40"/>
      <c r="BA94" s="36">
        <v>100.98563253107983</v>
      </c>
      <c r="BB94" s="40"/>
      <c r="BC94" s="36">
        <v>103.67158319451983</v>
      </c>
      <c r="BD94" s="40"/>
      <c r="BE94" s="9"/>
      <c r="BF94" s="6" t="s">
        <v>39</v>
      </c>
      <c r="BG94" s="36">
        <v>92.166569796492396</v>
      </c>
      <c r="BH94" s="40"/>
      <c r="BI94" s="36">
        <v>98.151832588772308</v>
      </c>
      <c r="BJ94" s="40"/>
      <c r="BK94" s="36">
        <v>89.48053541318599</v>
      </c>
      <c r="BL94" s="40"/>
      <c r="BM94" s="9"/>
      <c r="BN94" s="6" t="s">
        <v>39</v>
      </c>
      <c r="BO94" s="36">
        <v>95.338398386995138</v>
      </c>
      <c r="BP94" s="40"/>
      <c r="BQ94" s="402">
        <v>92.604696749494465</v>
      </c>
      <c r="BR94" s="40"/>
      <c r="BS94" s="36">
        <v>108.3936823829761</v>
      </c>
      <c r="BT94" s="40"/>
      <c r="BU94" s="9"/>
      <c r="BV94" s="6" t="s">
        <v>39</v>
      </c>
      <c r="BW94" s="36">
        <v>96.659450826899445</v>
      </c>
      <c r="BX94" s="40"/>
      <c r="BY94" s="36">
        <v>99.858337181793914</v>
      </c>
      <c r="BZ94" s="40"/>
      <c r="CA94" s="36">
        <v>108.24229183564891</v>
      </c>
      <c r="CB94" s="40"/>
      <c r="CC94" s="9"/>
      <c r="CD94" s="6" t="s">
        <v>39</v>
      </c>
      <c r="CE94" s="36">
        <v>102.6582861254229</v>
      </c>
      <c r="CF94" s="40"/>
      <c r="CG94" s="36">
        <v>95.38246571163603</v>
      </c>
      <c r="CH94" s="40"/>
      <c r="CI94" s="36">
        <v>87.513979591500416</v>
      </c>
      <c r="CJ94" s="40"/>
      <c r="CK94" s="9"/>
      <c r="CL94" s="6" t="s">
        <v>39</v>
      </c>
      <c r="CM94" s="36">
        <v>108.82895892198887</v>
      </c>
      <c r="CN94" s="40"/>
      <c r="CO94" s="36">
        <v>79.353587837247787</v>
      </c>
      <c r="CP94" s="40"/>
      <c r="CQ94" s="36">
        <v>91.345498168974046</v>
      </c>
      <c r="CR94" s="40"/>
      <c r="CS94" s="9"/>
      <c r="CT94" s="6" t="s">
        <v>39</v>
      </c>
      <c r="CU94" s="36">
        <v>107.53122150056137</v>
      </c>
      <c r="CV94" s="40"/>
      <c r="CW94" s="36">
        <v>89.47203109937837</v>
      </c>
      <c r="CX94" s="40"/>
      <c r="CY94" s="36">
        <v>99.699694963266268</v>
      </c>
      <c r="CZ94" s="40"/>
      <c r="DA94" s="9"/>
      <c r="DB94" s="6" t="s">
        <v>39</v>
      </c>
      <c r="DC94" s="36">
        <v>95.677265791678749</v>
      </c>
      <c r="DD94" s="40"/>
      <c r="DE94" s="36">
        <v>98.893221550755456</v>
      </c>
      <c r="DF94" s="40"/>
      <c r="DG94" s="36">
        <v>100.87302749647473</v>
      </c>
      <c r="DH94" s="40"/>
      <c r="DI94" s="9"/>
      <c r="DJ94" s="6" t="s">
        <v>39</v>
      </c>
      <c r="DK94" s="36">
        <v>99.219605890710099</v>
      </c>
      <c r="DL94" s="40"/>
      <c r="DM94" s="36">
        <v>108.64126612380116</v>
      </c>
      <c r="DN94" s="40"/>
      <c r="DO94" s="36">
        <v>82.812050743175618</v>
      </c>
      <c r="DP94" s="40"/>
      <c r="DQ94" s="9"/>
      <c r="DR94" s="6" t="s">
        <v>39</v>
      </c>
      <c r="DS94" s="36">
        <v>98.38957526223227</v>
      </c>
      <c r="DT94" s="40"/>
      <c r="DU94" s="36">
        <v>107.78836223855637</v>
      </c>
      <c r="DV94" s="40"/>
      <c r="DW94" s="36">
        <v>97.373944953032222</v>
      </c>
      <c r="DX94" s="40"/>
      <c r="DY94" s="9"/>
      <c r="DZ94" s="6" t="s">
        <v>39</v>
      </c>
      <c r="EA94" s="36">
        <v>98.959599546827008</v>
      </c>
      <c r="EB94" s="40"/>
      <c r="EC94" s="36">
        <v>98.661856435830728</v>
      </c>
      <c r="ED94" s="40"/>
      <c r="EE94" s="36">
        <v>105.68348545362221</v>
      </c>
      <c r="EF94" s="40"/>
      <c r="EG94" s="9"/>
      <c r="EH94" s="6" t="s">
        <v>39</v>
      </c>
      <c r="EI94" s="36">
        <v>98.500872035448751</v>
      </c>
      <c r="EJ94" s="40"/>
      <c r="EK94" s="36">
        <v>109.56363595169051</v>
      </c>
      <c r="EL94" s="40"/>
      <c r="EM94" s="36">
        <v>99.160221733906539</v>
      </c>
      <c r="EN94" s="40"/>
      <c r="EO94" s="9"/>
      <c r="EP94" s="6" t="s">
        <v>39</v>
      </c>
      <c r="EQ94" s="36">
        <v>93.902422301095868</v>
      </c>
      <c r="ER94" s="40"/>
      <c r="ES94" s="36">
        <v>102.77184164356591</v>
      </c>
      <c r="ET94" s="40"/>
      <c r="EU94" s="36">
        <v>100.71141183639712</v>
      </c>
      <c r="EV94" s="40"/>
      <c r="EW94" s="9"/>
      <c r="EX94" s="6" t="s">
        <v>39</v>
      </c>
      <c r="EY94" s="36">
        <v>102.22907638463394</v>
      </c>
      <c r="EZ94" s="40"/>
      <c r="FA94" s="36">
        <v>99.271527900946339</v>
      </c>
      <c r="FB94" s="40"/>
      <c r="FC94" s="36">
        <v>94.404629223079112</v>
      </c>
      <c r="FD94" s="40"/>
      <c r="FE94" s="9"/>
      <c r="FF94" s="6" t="s">
        <v>39</v>
      </c>
      <c r="FG94" s="36">
        <v>100.48418485754441</v>
      </c>
      <c r="FH94" s="40"/>
      <c r="FI94" s="36">
        <v>108.96604596591003</v>
      </c>
      <c r="FJ94" s="40"/>
      <c r="FK94" s="36">
        <v>93.515924388860853</v>
      </c>
      <c r="FL94" s="40"/>
      <c r="FM94" s="9"/>
      <c r="FN94" s="6" t="s">
        <v>39</v>
      </c>
      <c r="FO94" s="36">
        <v>102.4923755942571</v>
      </c>
      <c r="FP94" s="40"/>
      <c r="FQ94" s="36">
        <v>105.09902159145105</v>
      </c>
      <c r="FR94" s="40"/>
      <c r="FS94" s="36">
        <v>99.850925312977466</v>
      </c>
      <c r="FT94" s="40"/>
      <c r="FU94" s="9"/>
      <c r="FV94" s="6" t="s">
        <v>39</v>
      </c>
      <c r="FW94" s="36">
        <v>101.48473769273623</v>
      </c>
      <c r="FX94" s="40"/>
      <c r="FY94" s="36">
        <v>105.35624314358633</v>
      </c>
      <c r="FZ94" s="40"/>
      <c r="GA94" s="36">
        <v>98.985454855248904</v>
      </c>
      <c r="GB94" s="40"/>
      <c r="GC94" s="9"/>
      <c r="GD94" s="6" t="s">
        <v>39</v>
      </c>
      <c r="GE94" s="36">
        <v>103.46623472731096</v>
      </c>
      <c r="GF94" s="40"/>
      <c r="GG94" s="36">
        <v>95.663610837076405</v>
      </c>
      <c r="GH94" s="40"/>
      <c r="GI94" s="36">
        <v>100.46472708620172</v>
      </c>
      <c r="GJ94" s="40"/>
      <c r="GK94" s="9"/>
      <c r="GL94" s="6" t="s">
        <v>39</v>
      </c>
      <c r="GM94" s="36">
        <v>104.660681927225</v>
      </c>
      <c r="GN94" s="40"/>
      <c r="GO94" s="36">
        <v>99.974014841152083</v>
      </c>
      <c r="GP94" s="40"/>
      <c r="GQ94" s="36">
        <v>102.03271825925677</v>
      </c>
      <c r="GR94" s="40"/>
      <c r="GS94" s="9"/>
      <c r="GT94" s="6" t="s">
        <v>39</v>
      </c>
      <c r="GU94" s="36">
        <v>104.49637872672236</v>
      </c>
      <c r="GV94" s="40"/>
      <c r="GW94" s="36">
        <v>103.82167813029324</v>
      </c>
      <c r="GX94" s="40"/>
      <c r="GY94" s="36">
        <v>101.58397916506271</v>
      </c>
      <c r="GZ94" s="40"/>
      <c r="HA94" s="9"/>
      <c r="HB94" s="6" t="s">
        <v>39</v>
      </c>
      <c r="HC94" s="36">
        <v>92.061247823172451</v>
      </c>
      <c r="HD94" s="40"/>
      <c r="HE94" s="36">
        <v>100.15164461302912</v>
      </c>
      <c r="HF94" s="40"/>
      <c r="HG94" s="36">
        <v>103.13890882676058</v>
      </c>
      <c r="HH94" s="40"/>
      <c r="HI94" s="9"/>
      <c r="HJ94" s="6" t="s">
        <v>39</v>
      </c>
      <c r="HK94" s="36">
        <v>93.494068083494113</v>
      </c>
      <c r="HL94" s="40"/>
      <c r="HM94" s="36">
        <v>86.6278086891882</v>
      </c>
      <c r="HN94" s="40"/>
      <c r="HO94" s="36">
        <v>96.035249070491219</v>
      </c>
      <c r="HP94" s="40"/>
      <c r="HQ94" s="9"/>
      <c r="HR94" s="6" t="s">
        <v>39</v>
      </c>
      <c r="HS94" s="36">
        <v>113.55540566603618</v>
      </c>
      <c r="HT94" s="40"/>
      <c r="HU94" s="36">
        <v>106.85189232176273</v>
      </c>
      <c r="HV94" s="40"/>
      <c r="HW94" s="36">
        <v>106.23880959419371</v>
      </c>
      <c r="HX94" s="40"/>
      <c r="HY94" s="9"/>
      <c r="HZ94" s="6" t="s">
        <v>39</v>
      </c>
      <c r="IA94" s="36">
        <v>108.10763505607714</v>
      </c>
      <c r="IB94" s="40"/>
      <c r="IC94" s="36">
        <v>107.83840467611172</v>
      </c>
      <c r="ID94" s="40"/>
      <c r="IE94" s="36">
        <v>109.21633206192656</v>
      </c>
      <c r="IF94" s="40"/>
      <c r="IG94" s="9"/>
      <c r="IH94" s="6" t="s">
        <v>39</v>
      </c>
      <c r="II94" s="36">
        <v>88.993163720880119</v>
      </c>
      <c r="IJ94" s="40"/>
      <c r="IK94" s="36">
        <v>111.7060746399865</v>
      </c>
      <c r="IL94" s="40"/>
      <c r="IM94" s="36">
        <v>106.03253852881421</v>
      </c>
      <c r="IN94" s="40"/>
      <c r="IO94" s="36">
        <v>95.361131421978612</v>
      </c>
      <c r="IP94" s="40"/>
      <c r="IQ94" s="9"/>
      <c r="IR94" s="6" t="s">
        <v>39</v>
      </c>
      <c r="IS94" s="36">
        <v>99.790032960385361</v>
      </c>
      <c r="IT94" s="40"/>
      <c r="IU94" s="36">
        <v>84.812725150757871</v>
      </c>
      <c r="IV94" s="40"/>
      <c r="IW94" s="36">
        <v>110.62057425920891</v>
      </c>
      <c r="IX94" s="40"/>
      <c r="IY94" s="9"/>
      <c r="IZ94" s="6" t="s">
        <v>39</v>
      </c>
      <c r="JA94" s="36">
        <v>100.91819060806841</v>
      </c>
      <c r="JB94" s="40"/>
      <c r="JC94" s="36">
        <v>96.934949021733374</v>
      </c>
      <c r="JD94" s="40"/>
      <c r="JE94" s="36">
        <v>110.46136883589232</v>
      </c>
      <c r="JF94" s="40"/>
      <c r="JG94" s="9"/>
      <c r="JH94" s="6" t="s">
        <v>39</v>
      </c>
      <c r="JI94" s="36">
        <v>97.642830357778863</v>
      </c>
      <c r="JJ94" s="40"/>
      <c r="JK94" s="36">
        <v>98.564389727930418</v>
      </c>
      <c r="JL94" s="40"/>
      <c r="JM94" s="36">
        <v>77.207861250654247</v>
      </c>
      <c r="JN94" s="40"/>
      <c r="JO94" s="9"/>
      <c r="JP94" s="6" t="s">
        <v>39</v>
      </c>
      <c r="JQ94" s="36">
        <v>99.079685267745973</v>
      </c>
      <c r="JR94" s="40"/>
      <c r="JS94" s="36">
        <v>124.94747410347587</v>
      </c>
      <c r="JT94" s="40"/>
      <c r="JU94" s="36">
        <v>112.65752316100169</v>
      </c>
      <c r="JV94" s="40"/>
      <c r="JW94" s="9"/>
      <c r="JX94" s="6" t="s">
        <v>39</v>
      </c>
      <c r="JY94" s="36">
        <v>94.901420727538934</v>
      </c>
      <c r="JZ94" s="40"/>
      <c r="KA94" s="36">
        <v>110.33972342662352</v>
      </c>
      <c r="KB94" s="40"/>
      <c r="KC94" s="36">
        <v>110.68760016529893</v>
      </c>
      <c r="KD94" s="40"/>
      <c r="KE94" s="9"/>
      <c r="KF94" s="6" t="s">
        <v>39</v>
      </c>
      <c r="KG94" s="36">
        <v>95.604664480981157</v>
      </c>
      <c r="KH94" s="40"/>
      <c r="KI94" s="36">
        <v>110.44684554387702</v>
      </c>
      <c r="KJ94" s="40"/>
      <c r="KK94" s="36">
        <v>98.122300510810078</v>
      </c>
      <c r="KL94" s="40"/>
      <c r="KM94" s="9"/>
      <c r="KN94" s="6" t="s">
        <v>39</v>
      </c>
      <c r="KO94" s="36">
        <v>89.720661700028032</v>
      </c>
      <c r="KP94" s="40"/>
      <c r="KQ94" s="36">
        <v>98.900450720584189</v>
      </c>
      <c r="KR94" s="40"/>
      <c r="KS94" s="36">
        <v>100.78144552954454</v>
      </c>
      <c r="KT94" s="40"/>
      <c r="KU94" s="9"/>
      <c r="KV94" s="6" t="s">
        <v>39</v>
      </c>
      <c r="KW94" s="36">
        <v>94.856358870303652</v>
      </c>
      <c r="KX94" s="40"/>
      <c r="KY94" s="36">
        <v>93.55248264541278</v>
      </c>
      <c r="KZ94" s="40"/>
      <c r="LA94" s="36">
        <v>104.37993369766316</v>
      </c>
      <c r="LB94" s="40"/>
      <c r="LC94" s="9"/>
      <c r="LD94" s="6" t="s">
        <v>39</v>
      </c>
      <c r="LE94" s="36">
        <v>100.50584624332602</v>
      </c>
      <c r="LF94" s="40"/>
      <c r="LG94" s="36">
        <v>72.542413361764702</v>
      </c>
      <c r="LH94" s="40"/>
      <c r="LI94" s="36">
        <v>83.07343572479283</v>
      </c>
      <c r="LJ94" s="40"/>
      <c r="LK94" s="9"/>
      <c r="LL94" s="6" t="s">
        <v>39</v>
      </c>
      <c r="LM94" s="36">
        <v>82.387811177284036</v>
      </c>
      <c r="LN94" s="40"/>
      <c r="LO94" s="36">
        <v>100.21448926263534</v>
      </c>
      <c r="LP94" s="40"/>
      <c r="LQ94" s="36">
        <v>81.616332982382701</v>
      </c>
      <c r="LR94" s="40"/>
      <c r="LS94" s="9"/>
      <c r="LT94" s="6" t="s">
        <v>39</v>
      </c>
      <c r="LU94" s="36">
        <v>117.74796228087416</v>
      </c>
      <c r="LV94" s="40"/>
      <c r="LW94" s="36">
        <v>194.09294569515126</v>
      </c>
      <c r="LX94" s="40"/>
      <c r="LY94" s="36">
        <v>79.155272678854743</v>
      </c>
      <c r="LZ94" s="40"/>
      <c r="MA94" s="9"/>
      <c r="MB94" s="6" t="s">
        <v>39</v>
      </c>
      <c r="MC94" s="36">
        <v>101.73141326999942</v>
      </c>
      <c r="MD94" s="40"/>
      <c r="ME94" s="36">
        <v>70.610782358167967</v>
      </c>
      <c r="MF94" s="40"/>
      <c r="MG94" s="36">
        <v>88.192532509200063</v>
      </c>
      <c r="MH94" s="40"/>
      <c r="MI94" s="9"/>
      <c r="MJ94" s="6" t="s">
        <v>39</v>
      </c>
      <c r="MK94" s="36">
        <v>103.0761952166968</v>
      </c>
      <c r="ML94" s="40"/>
      <c r="MM94" s="36">
        <v>96.685237705561221</v>
      </c>
      <c r="MN94" s="40"/>
      <c r="MO94" s="36">
        <v>92.035294913471489</v>
      </c>
      <c r="MP94" s="40"/>
    </row>
    <row r="95" spans="1:361" ht="15" hidden="1" customHeight="1">
      <c r="A95" s="9"/>
      <c r="B95" s="6" t="s">
        <v>40</v>
      </c>
      <c r="C95" s="36">
        <v>91.268326310178452</v>
      </c>
      <c r="D95" s="40"/>
      <c r="E95" s="421">
        <v>90.287946515140334</v>
      </c>
      <c r="F95" s="40"/>
      <c r="G95" s="421">
        <v>92.195336223918517</v>
      </c>
      <c r="H95" s="40"/>
      <c r="I95" s="9"/>
      <c r="J95" s="6" t="s">
        <v>40</v>
      </c>
      <c r="K95" s="36">
        <v>123.29955871262274</v>
      </c>
      <c r="L95" s="40"/>
      <c r="M95" s="36">
        <v>136.62591102427825</v>
      </c>
      <c r="N95" s="40"/>
      <c r="O95" s="36">
        <v>124.75709985396996</v>
      </c>
      <c r="P95" s="40"/>
      <c r="Q95" s="9"/>
      <c r="R95" s="6" t="s">
        <v>40</v>
      </c>
      <c r="S95" s="36">
        <v>102.42851230424394</v>
      </c>
      <c r="T95" s="40"/>
      <c r="U95" s="36">
        <v>92.558893607315966</v>
      </c>
      <c r="V95" s="40"/>
      <c r="W95" s="36">
        <v>104.05493715327742</v>
      </c>
      <c r="X95" s="40"/>
      <c r="Y95" s="9"/>
      <c r="Z95" s="6" t="s">
        <v>40</v>
      </c>
      <c r="AA95" s="36">
        <v>101.44618498917488</v>
      </c>
      <c r="AB95" s="40"/>
      <c r="AC95" s="36">
        <v>95.164708731873517</v>
      </c>
      <c r="AD95" s="40"/>
      <c r="AE95" s="36">
        <v>85.515750756905604</v>
      </c>
      <c r="AF95" s="40"/>
      <c r="AG95" s="9"/>
      <c r="AH95" s="6" t="s">
        <v>40</v>
      </c>
      <c r="AI95" s="36">
        <v>93.766508922435705</v>
      </c>
      <c r="AJ95" s="40"/>
      <c r="AK95" s="36">
        <v>84.130724192822115</v>
      </c>
      <c r="AL95" s="40"/>
      <c r="AM95" s="36">
        <v>85.837981116870921</v>
      </c>
      <c r="AN95" s="40"/>
      <c r="AO95" s="9"/>
      <c r="AP95" s="6" t="s">
        <v>40</v>
      </c>
      <c r="AQ95" s="36">
        <v>96.059738897528973</v>
      </c>
      <c r="AR95" s="40"/>
      <c r="AS95" s="36">
        <v>109.87125331871225</v>
      </c>
      <c r="AT95" s="40"/>
      <c r="AU95" s="36">
        <v>109.11977898960576</v>
      </c>
      <c r="AV95" s="40"/>
      <c r="AW95" s="9"/>
      <c r="AX95" s="6" t="s">
        <v>40</v>
      </c>
      <c r="AY95" s="36">
        <v>92.491558644460042</v>
      </c>
      <c r="AZ95" s="40"/>
      <c r="BA95" s="36">
        <v>101.12953846615918</v>
      </c>
      <c r="BB95" s="40"/>
      <c r="BC95" s="36">
        <v>101.52548815170375</v>
      </c>
      <c r="BD95" s="40"/>
      <c r="BE95" s="9"/>
      <c r="BF95" s="6" t="s">
        <v>40</v>
      </c>
      <c r="BG95" s="36">
        <v>91.623960770621821</v>
      </c>
      <c r="BH95" s="40"/>
      <c r="BI95" s="36">
        <v>99.318052493153459</v>
      </c>
      <c r="BJ95" s="40"/>
      <c r="BK95" s="36">
        <v>87.373824737718849</v>
      </c>
      <c r="BL95" s="40"/>
      <c r="BM95" s="9"/>
      <c r="BN95" s="6" t="s">
        <v>40</v>
      </c>
      <c r="BO95" s="36">
        <v>99.995048974303316</v>
      </c>
      <c r="BP95" s="40"/>
      <c r="BQ95" s="402">
        <v>96.89993419563578</v>
      </c>
      <c r="BR95" s="40"/>
      <c r="BS95" s="36">
        <v>96.25635186864146</v>
      </c>
      <c r="BT95" s="40"/>
      <c r="BU95" s="9"/>
      <c r="BV95" s="6" t="s">
        <v>40</v>
      </c>
      <c r="BW95" s="36">
        <v>108.67789584752364</v>
      </c>
      <c r="BX95" s="40"/>
      <c r="BY95" s="36">
        <v>108.17358173758947</v>
      </c>
      <c r="BZ95" s="40"/>
      <c r="CA95" s="36">
        <v>107.51333787125783</v>
      </c>
      <c r="CB95" s="40"/>
      <c r="CC95" s="9"/>
      <c r="CD95" s="6" t="s">
        <v>40</v>
      </c>
      <c r="CE95" s="36">
        <v>93.746751203809964</v>
      </c>
      <c r="CF95" s="40"/>
      <c r="CG95" s="36">
        <v>97.743254803112919</v>
      </c>
      <c r="CH95" s="40"/>
      <c r="CI95" s="36">
        <v>86.761116988636246</v>
      </c>
      <c r="CJ95" s="40"/>
      <c r="CK95" s="9"/>
      <c r="CL95" s="6" t="s">
        <v>40</v>
      </c>
      <c r="CM95" s="36">
        <v>100.49162573964335</v>
      </c>
      <c r="CN95" s="40"/>
      <c r="CO95" s="36">
        <v>98.227731232711506</v>
      </c>
      <c r="CP95" s="40"/>
      <c r="CQ95" s="36">
        <v>86.825146730161279</v>
      </c>
      <c r="CR95" s="40"/>
      <c r="CS95" s="9"/>
      <c r="CT95" s="6" t="s">
        <v>40</v>
      </c>
      <c r="CU95" s="36">
        <v>107.50440194860369</v>
      </c>
      <c r="CV95" s="40"/>
      <c r="CW95" s="36">
        <v>90.918898109546419</v>
      </c>
      <c r="CX95" s="40"/>
      <c r="CY95" s="36">
        <v>97.474851030405887</v>
      </c>
      <c r="CZ95" s="40"/>
      <c r="DA95" s="9"/>
      <c r="DB95" s="6" t="s">
        <v>40</v>
      </c>
      <c r="DC95" s="36">
        <v>91.692335130803926</v>
      </c>
      <c r="DD95" s="40"/>
      <c r="DE95" s="36">
        <v>97.565050483062635</v>
      </c>
      <c r="DF95" s="40"/>
      <c r="DG95" s="36">
        <v>98.003739606064528</v>
      </c>
      <c r="DH95" s="40"/>
      <c r="DI95" s="9"/>
      <c r="DJ95" s="6" t="s">
        <v>40</v>
      </c>
      <c r="DK95" s="36">
        <v>99.734259544629566</v>
      </c>
      <c r="DL95" s="40"/>
      <c r="DM95" s="36">
        <v>107.70787954498768</v>
      </c>
      <c r="DN95" s="40"/>
      <c r="DO95" s="36">
        <v>82.013519225004828</v>
      </c>
      <c r="DP95" s="40"/>
      <c r="DQ95" s="9"/>
      <c r="DR95" s="6" t="s">
        <v>40</v>
      </c>
      <c r="DS95" s="36">
        <v>101.75994628994579</v>
      </c>
      <c r="DT95" s="40"/>
      <c r="DU95" s="36">
        <v>101.99430916418547</v>
      </c>
      <c r="DV95" s="40"/>
      <c r="DW95" s="36">
        <v>97.14918099170761</v>
      </c>
      <c r="DX95" s="40"/>
      <c r="DY95" s="9"/>
      <c r="DZ95" s="6" t="s">
        <v>40</v>
      </c>
      <c r="EA95" s="36">
        <v>88.552255982179247</v>
      </c>
      <c r="EB95" s="40"/>
      <c r="EC95" s="36">
        <v>98.194582707609797</v>
      </c>
      <c r="ED95" s="40"/>
      <c r="EE95" s="36">
        <v>105.60853807851019</v>
      </c>
      <c r="EF95" s="40"/>
      <c r="EG95" s="9"/>
      <c r="EH95" s="6" t="s">
        <v>40</v>
      </c>
      <c r="EI95" s="36">
        <v>104.19482402820161</v>
      </c>
      <c r="EJ95" s="40"/>
      <c r="EK95" s="36">
        <v>111.76247905939712</v>
      </c>
      <c r="EL95" s="40"/>
      <c r="EM95" s="36">
        <v>97.997696751278397</v>
      </c>
      <c r="EN95" s="40"/>
      <c r="EO95" s="9"/>
      <c r="EP95" s="6" t="s">
        <v>40</v>
      </c>
      <c r="EQ95" s="36">
        <v>94.411776428351615</v>
      </c>
      <c r="ER95" s="40"/>
      <c r="ES95" s="36">
        <v>90.583775443281212</v>
      </c>
      <c r="ET95" s="40"/>
      <c r="EU95" s="36">
        <v>90.413384002324264</v>
      </c>
      <c r="EV95" s="40"/>
      <c r="EW95" s="9"/>
      <c r="EX95" s="6" t="s">
        <v>40</v>
      </c>
      <c r="EY95" s="36">
        <v>100.5105580824539</v>
      </c>
      <c r="EZ95" s="40"/>
      <c r="FA95" s="36">
        <v>105.37195496776455</v>
      </c>
      <c r="FB95" s="40"/>
      <c r="FC95" s="36">
        <v>93.24788961501558</v>
      </c>
      <c r="FD95" s="40"/>
      <c r="FE95" s="9"/>
      <c r="FF95" s="6" t="s">
        <v>40</v>
      </c>
      <c r="FG95" s="36">
        <v>101.87594691870072</v>
      </c>
      <c r="FH95" s="40"/>
      <c r="FI95" s="36">
        <v>100.02631235293266</v>
      </c>
      <c r="FJ95" s="40"/>
      <c r="FK95" s="36">
        <v>106.14970376959101</v>
      </c>
      <c r="FL95" s="40"/>
      <c r="FM95" s="9"/>
      <c r="FN95" s="6" t="s">
        <v>40</v>
      </c>
      <c r="FO95" s="36">
        <v>107.7784224531666</v>
      </c>
      <c r="FP95" s="40"/>
      <c r="FQ95" s="36">
        <v>101.4787957900332</v>
      </c>
      <c r="FR95" s="40"/>
      <c r="FS95" s="36">
        <v>111.27772957601003</v>
      </c>
      <c r="FT95" s="40"/>
      <c r="FU95" s="9"/>
      <c r="FV95" s="6" t="s">
        <v>40</v>
      </c>
      <c r="FW95" s="36">
        <v>110.28758058459447</v>
      </c>
      <c r="FX95" s="40"/>
      <c r="FY95" s="36">
        <v>103.49970830294866</v>
      </c>
      <c r="FZ95" s="40"/>
      <c r="GA95" s="36">
        <v>110.11582697710406</v>
      </c>
      <c r="GB95" s="40"/>
      <c r="GC95" s="9"/>
      <c r="GD95" s="6" t="s">
        <v>40</v>
      </c>
      <c r="GE95" s="36">
        <v>104.29091667083259</v>
      </c>
      <c r="GF95" s="40"/>
      <c r="GG95" s="36">
        <v>101.40375072002922</v>
      </c>
      <c r="GH95" s="40"/>
      <c r="GI95" s="36">
        <v>85.880843095472784</v>
      </c>
      <c r="GJ95" s="40"/>
      <c r="GK95" s="9"/>
      <c r="GL95" s="6" t="s">
        <v>40</v>
      </c>
      <c r="GM95" s="36">
        <v>100.63768104938785</v>
      </c>
      <c r="GN95" s="40"/>
      <c r="GO95" s="36">
        <v>104.37533428833878</v>
      </c>
      <c r="GP95" s="40"/>
      <c r="GQ95" s="36">
        <v>107.68580612172101</v>
      </c>
      <c r="GR95" s="40"/>
      <c r="GS95" s="9"/>
      <c r="GT95" s="6" t="s">
        <v>40</v>
      </c>
      <c r="GU95" s="36">
        <v>94.24373142853571</v>
      </c>
      <c r="GV95" s="40"/>
      <c r="GW95" s="36">
        <v>99.301562228813481</v>
      </c>
      <c r="GX95" s="40"/>
      <c r="GY95" s="36">
        <v>102.03061902190932</v>
      </c>
      <c r="GZ95" s="40"/>
      <c r="HA95" s="9"/>
      <c r="HB95" s="6" t="s">
        <v>40</v>
      </c>
      <c r="HC95" s="36">
        <v>97.129260886132982</v>
      </c>
      <c r="HD95" s="40"/>
      <c r="HE95" s="36">
        <v>105.74722883070102</v>
      </c>
      <c r="HF95" s="40"/>
      <c r="HG95" s="36">
        <v>99.28449975052898</v>
      </c>
      <c r="HH95" s="40"/>
      <c r="HI95" s="9"/>
      <c r="HJ95" s="6" t="s">
        <v>40</v>
      </c>
      <c r="HK95" s="36">
        <v>102.08680563898429</v>
      </c>
      <c r="HL95" s="40"/>
      <c r="HM95" s="36">
        <v>87.966398135282873</v>
      </c>
      <c r="HN95" s="40"/>
      <c r="HO95" s="36">
        <v>90.946069129815172</v>
      </c>
      <c r="HP95" s="40"/>
      <c r="HQ95" s="9"/>
      <c r="HR95" s="6" t="s">
        <v>40</v>
      </c>
      <c r="HS95" s="36">
        <v>87.450637632881865</v>
      </c>
      <c r="HT95" s="40"/>
      <c r="HU95" s="36">
        <v>91.018252490195664</v>
      </c>
      <c r="HV95" s="40"/>
      <c r="HW95" s="36">
        <v>104.81858169134885</v>
      </c>
      <c r="HX95" s="40"/>
      <c r="HY95" s="9"/>
      <c r="HZ95" s="6" t="s">
        <v>40</v>
      </c>
      <c r="IA95" s="36">
        <v>92.879348864755727</v>
      </c>
      <c r="IB95" s="40"/>
      <c r="IC95" s="36">
        <v>122.26648849770237</v>
      </c>
      <c r="ID95" s="40"/>
      <c r="IE95" s="36">
        <v>101.39797458008064</v>
      </c>
      <c r="IF95" s="40"/>
      <c r="IG95" s="9"/>
      <c r="IH95" s="6" t="s">
        <v>40</v>
      </c>
      <c r="II95" s="36">
        <v>87.268578170463982</v>
      </c>
      <c r="IJ95" s="40"/>
      <c r="IK95" s="36">
        <v>94.745517837613477</v>
      </c>
      <c r="IL95" s="40"/>
      <c r="IM95" s="36">
        <v>110.34389261457166</v>
      </c>
      <c r="IN95" s="40"/>
      <c r="IO95" s="36">
        <v>93.07408165485721</v>
      </c>
      <c r="IP95" s="40"/>
      <c r="IQ95" s="9"/>
      <c r="IR95" s="6" t="s">
        <v>40</v>
      </c>
      <c r="IS95" s="36">
        <v>98.747695970216057</v>
      </c>
      <c r="IT95" s="40"/>
      <c r="IU95" s="36">
        <v>89.948204963826171</v>
      </c>
      <c r="IV95" s="40"/>
      <c r="IW95" s="36">
        <v>93.615117414200327</v>
      </c>
      <c r="IX95" s="40"/>
      <c r="IY95" s="9"/>
      <c r="IZ95" s="6" t="s">
        <v>40</v>
      </c>
      <c r="JA95" s="36">
        <v>97.188352563692703</v>
      </c>
      <c r="JB95" s="40"/>
      <c r="JC95" s="36">
        <v>98.084191376773958</v>
      </c>
      <c r="JD95" s="40"/>
      <c r="JE95" s="36">
        <v>99.575893456425803</v>
      </c>
      <c r="JF95" s="40"/>
      <c r="JG95" s="9"/>
      <c r="JH95" s="6" t="s">
        <v>40</v>
      </c>
      <c r="JI95" s="36">
        <v>110.48921558739416</v>
      </c>
      <c r="JJ95" s="40"/>
      <c r="JK95" s="36">
        <v>106.44796839737145</v>
      </c>
      <c r="JL95" s="40"/>
      <c r="JM95" s="36">
        <v>82.297878915528884</v>
      </c>
      <c r="JN95" s="40"/>
      <c r="JO95" s="9"/>
      <c r="JP95" s="6" t="s">
        <v>40</v>
      </c>
      <c r="JQ95" s="36">
        <v>95.351144414072252</v>
      </c>
      <c r="JR95" s="40"/>
      <c r="JS95" s="36">
        <v>75.566981816691126</v>
      </c>
      <c r="JT95" s="40"/>
      <c r="JU95" s="36">
        <v>116.73232411253417</v>
      </c>
      <c r="JV95" s="40"/>
      <c r="JW95" s="9"/>
      <c r="JX95" s="6" t="s">
        <v>40</v>
      </c>
      <c r="JY95" s="36">
        <v>89.457028489358919</v>
      </c>
      <c r="JZ95" s="40"/>
      <c r="KA95" s="36">
        <v>114.99022990058808</v>
      </c>
      <c r="KB95" s="40"/>
      <c r="KC95" s="36">
        <v>70.497628102352849</v>
      </c>
      <c r="KD95" s="40"/>
      <c r="KE95" s="9"/>
      <c r="KF95" s="6" t="s">
        <v>40</v>
      </c>
      <c r="KG95" s="36">
        <v>72.341692297774259</v>
      </c>
      <c r="KH95" s="40"/>
      <c r="KI95" s="36">
        <v>138.31860878992367</v>
      </c>
      <c r="KJ95" s="40"/>
      <c r="KK95" s="36">
        <v>114.20330448659479</v>
      </c>
      <c r="KL95" s="40"/>
      <c r="KM95" s="9"/>
      <c r="KN95" s="6" t="s">
        <v>40</v>
      </c>
      <c r="KO95" s="36">
        <v>97.190509805295306</v>
      </c>
      <c r="KP95" s="40"/>
      <c r="KQ95" s="36">
        <v>100.73159532692598</v>
      </c>
      <c r="KR95" s="40"/>
      <c r="KS95" s="36">
        <v>92.549347364340548</v>
      </c>
      <c r="KT95" s="40"/>
      <c r="KU95" s="9"/>
      <c r="KV95" s="6" t="s">
        <v>40</v>
      </c>
      <c r="KW95" s="36">
        <v>104.9055079430473</v>
      </c>
      <c r="KX95" s="40"/>
      <c r="KY95" s="36">
        <v>99.809925324891466</v>
      </c>
      <c r="KZ95" s="40"/>
      <c r="LA95" s="36">
        <v>102.45964332424147</v>
      </c>
      <c r="LB95" s="40"/>
      <c r="LC95" s="9"/>
      <c r="LD95" s="6" t="s">
        <v>40</v>
      </c>
      <c r="LE95" s="36">
        <v>90.098004891036055</v>
      </c>
      <c r="LF95" s="40"/>
      <c r="LG95" s="36">
        <v>87.791044922510437</v>
      </c>
      <c r="LH95" s="40"/>
      <c r="LI95" s="36">
        <v>86.257347684610494</v>
      </c>
      <c r="LJ95" s="40"/>
      <c r="LK95" s="9"/>
      <c r="LL95" s="6" t="s">
        <v>40</v>
      </c>
      <c r="LM95" s="36">
        <v>98.59752358663016</v>
      </c>
      <c r="LN95" s="40"/>
      <c r="LO95" s="36">
        <v>106.30550067044256</v>
      </c>
      <c r="LP95" s="40"/>
      <c r="LQ95" s="36">
        <v>100.66560663710912</v>
      </c>
      <c r="LR95" s="40"/>
      <c r="LS95" s="9"/>
      <c r="LT95" s="6" t="s">
        <v>40</v>
      </c>
      <c r="LU95" s="36">
        <v>124.80071029806867</v>
      </c>
      <c r="LV95" s="40"/>
      <c r="LW95" s="36">
        <v>124.42893116725131</v>
      </c>
      <c r="LX95" s="40"/>
      <c r="LY95" s="36">
        <v>93.926045744827888</v>
      </c>
      <c r="LZ95" s="40"/>
      <c r="MA95" s="9"/>
      <c r="MB95" s="6" t="s">
        <v>40</v>
      </c>
      <c r="MC95" s="36">
        <v>104.49644204384973</v>
      </c>
      <c r="MD95" s="40"/>
      <c r="ME95" s="36">
        <v>124.01396830658112</v>
      </c>
      <c r="MF95" s="40"/>
      <c r="MG95" s="36">
        <v>98.023392705276265</v>
      </c>
      <c r="MH95" s="40"/>
      <c r="MI95" s="9"/>
      <c r="MJ95" s="6" t="s">
        <v>40</v>
      </c>
      <c r="MK95" s="36">
        <v>100.23683407400634</v>
      </c>
      <c r="ML95" s="40"/>
      <c r="MM95" s="36">
        <v>98.949972052374193</v>
      </c>
      <c r="MN95" s="40"/>
      <c r="MO95" s="36">
        <v>72.42274733562931</v>
      </c>
      <c r="MP95" s="40"/>
    </row>
    <row r="96" spans="1:361" ht="15" hidden="1" customHeight="1">
      <c r="A96" s="9"/>
      <c r="B96" s="6" t="s">
        <v>41</v>
      </c>
      <c r="C96" s="36">
        <v>96.827098942426616</v>
      </c>
      <c r="D96" s="40"/>
      <c r="E96" s="421">
        <v>96.727403865713853</v>
      </c>
      <c r="F96" s="40"/>
      <c r="G96" s="421">
        <v>96.921366822009176</v>
      </c>
      <c r="H96" s="40"/>
      <c r="I96" s="9"/>
      <c r="J96" s="6" t="s">
        <v>41</v>
      </c>
      <c r="K96" s="36">
        <v>117.77266050208949</v>
      </c>
      <c r="L96" s="40"/>
      <c r="M96" s="36">
        <v>109.10290267358968</v>
      </c>
      <c r="N96" s="40"/>
      <c r="O96" s="36">
        <v>114.08847206187032</v>
      </c>
      <c r="P96" s="40"/>
      <c r="Q96" s="9"/>
      <c r="R96" s="6" t="s">
        <v>41</v>
      </c>
      <c r="S96" s="36">
        <v>100.50356714090971</v>
      </c>
      <c r="T96" s="40"/>
      <c r="U96" s="36">
        <v>104.49497946245279</v>
      </c>
      <c r="V96" s="40"/>
      <c r="W96" s="36">
        <v>106.27004362219786</v>
      </c>
      <c r="X96" s="40"/>
      <c r="Y96" s="9"/>
      <c r="Z96" s="6" t="s">
        <v>41</v>
      </c>
      <c r="AA96" s="36">
        <v>104.6416724245104</v>
      </c>
      <c r="AB96" s="40"/>
      <c r="AC96" s="36">
        <v>111.10981553051089</v>
      </c>
      <c r="AD96" s="40"/>
      <c r="AE96" s="36">
        <v>102.65720885589309</v>
      </c>
      <c r="AF96" s="40"/>
      <c r="AG96" s="9"/>
      <c r="AH96" s="6" t="s">
        <v>41</v>
      </c>
      <c r="AI96" s="36">
        <v>102.30033059757788</v>
      </c>
      <c r="AJ96" s="40"/>
      <c r="AK96" s="36">
        <v>113.44761681709878</v>
      </c>
      <c r="AL96" s="40"/>
      <c r="AM96" s="36">
        <v>101.54416570249488</v>
      </c>
      <c r="AN96" s="40"/>
      <c r="AO96" s="9"/>
      <c r="AP96" s="6" t="s">
        <v>41</v>
      </c>
      <c r="AQ96" s="36">
        <v>99.321202507015997</v>
      </c>
      <c r="AR96" s="40"/>
      <c r="AS96" s="36">
        <v>108.63507504600763</v>
      </c>
      <c r="AT96" s="40"/>
      <c r="AU96" s="36">
        <v>105.06081692245851</v>
      </c>
      <c r="AV96" s="40"/>
      <c r="AW96" s="9"/>
      <c r="AX96" s="6" t="s">
        <v>41</v>
      </c>
      <c r="AY96" s="36">
        <v>94.069009821920517</v>
      </c>
      <c r="AZ96" s="40"/>
      <c r="BA96" s="36">
        <v>96.618792975604151</v>
      </c>
      <c r="BB96" s="40"/>
      <c r="BC96" s="36">
        <v>102.02419491679788</v>
      </c>
      <c r="BD96" s="40"/>
      <c r="BE96" s="9"/>
      <c r="BF96" s="6" t="s">
        <v>41</v>
      </c>
      <c r="BG96" s="36">
        <v>91.919605248113641</v>
      </c>
      <c r="BH96" s="40"/>
      <c r="BI96" s="36">
        <v>106.22975094638642</v>
      </c>
      <c r="BJ96" s="40"/>
      <c r="BK96" s="36">
        <v>94.939306763863399</v>
      </c>
      <c r="BL96" s="40"/>
      <c r="BM96" s="9"/>
      <c r="BN96" s="6" t="s">
        <v>41</v>
      </c>
      <c r="BO96" s="36">
        <v>101.74959286975049</v>
      </c>
      <c r="BP96" s="40"/>
      <c r="BQ96" s="402">
        <v>103.80151950356968</v>
      </c>
      <c r="BR96" s="40"/>
      <c r="BS96" s="36">
        <v>99.134877151330215</v>
      </c>
      <c r="BT96" s="40"/>
      <c r="BU96" s="9"/>
      <c r="BV96" s="6" t="s">
        <v>41</v>
      </c>
      <c r="BW96" s="36">
        <v>100.39892843667762</v>
      </c>
      <c r="BX96" s="40"/>
      <c r="BY96" s="36">
        <v>101.2691505966647</v>
      </c>
      <c r="BZ96" s="40"/>
      <c r="CA96" s="36">
        <v>108.43617970788716</v>
      </c>
      <c r="CB96" s="40"/>
      <c r="CC96" s="9"/>
      <c r="CD96" s="6" t="s">
        <v>41</v>
      </c>
      <c r="CE96" s="36">
        <v>99.509576317568175</v>
      </c>
      <c r="CF96" s="40"/>
      <c r="CG96" s="36">
        <v>99.138449641485522</v>
      </c>
      <c r="CH96" s="40"/>
      <c r="CI96" s="36">
        <v>102.6582924322843</v>
      </c>
      <c r="CJ96" s="40"/>
      <c r="CK96" s="9"/>
      <c r="CL96" s="6" t="s">
        <v>41</v>
      </c>
      <c r="CM96" s="36">
        <v>108.70686423608184</v>
      </c>
      <c r="CN96" s="40"/>
      <c r="CO96" s="36">
        <v>87.334525794169494</v>
      </c>
      <c r="CP96" s="40"/>
      <c r="CQ96" s="36">
        <v>85.715314494375207</v>
      </c>
      <c r="CR96" s="40"/>
      <c r="CS96" s="9"/>
      <c r="CT96" s="6" t="s">
        <v>41</v>
      </c>
      <c r="CU96" s="36">
        <v>110.51637786224595</v>
      </c>
      <c r="CV96" s="40"/>
      <c r="CW96" s="36">
        <v>101.00892578576855</v>
      </c>
      <c r="CX96" s="40"/>
      <c r="CY96" s="36">
        <v>98.583014469529445</v>
      </c>
      <c r="CZ96" s="40"/>
      <c r="DA96" s="9"/>
      <c r="DB96" s="6" t="s">
        <v>41</v>
      </c>
      <c r="DC96" s="36">
        <v>94.991192693790197</v>
      </c>
      <c r="DD96" s="40"/>
      <c r="DE96" s="36">
        <v>95.682307858682094</v>
      </c>
      <c r="DF96" s="40"/>
      <c r="DG96" s="36">
        <v>101.44293875176753</v>
      </c>
      <c r="DH96" s="40"/>
      <c r="DI96" s="9"/>
      <c r="DJ96" s="6" t="s">
        <v>41</v>
      </c>
      <c r="DK96" s="36">
        <v>105.62627230331285</v>
      </c>
      <c r="DL96" s="40"/>
      <c r="DM96" s="36">
        <v>109.41755417371047</v>
      </c>
      <c r="DN96" s="40"/>
      <c r="DO96" s="36">
        <v>159.11109551069893</v>
      </c>
      <c r="DP96" s="40"/>
      <c r="DQ96" s="9"/>
      <c r="DR96" s="6" t="s">
        <v>41</v>
      </c>
      <c r="DS96" s="36">
        <v>107.31100190756071</v>
      </c>
      <c r="DT96" s="40"/>
      <c r="DU96" s="36">
        <v>105.95969442415503</v>
      </c>
      <c r="DV96" s="40"/>
      <c r="DW96" s="36">
        <v>94.390259622599174</v>
      </c>
      <c r="DX96" s="40"/>
      <c r="DY96" s="9"/>
      <c r="DZ96" s="6" t="s">
        <v>41</v>
      </c>
      <c r="EA96" s="36">
        <v>94.632791837649236</v>
      </c>
      <c r="EB96" s="40"/>
      <c r="EC96" s="36">
        <v>85.012204509827214</v>
      </c>
      <c r="ED96" s="40"/>
      <c r="EE96" s="36">
        <v>103.69287967042654</v>
      </c>
      <c r="EF96" s="40"/>
      <c r="EG96" s="9"/>
      <c r="EH96" s="6" t="s">
        <v>41</v>
      </c>
      <c r="EI96" s="36">
        <v>100.66704479623296</v>
      </c>
      <c r="EJ96" s="40"/>
      <c r="EK96" s="36">
        <v>112.32320573248415</v>
      </c>
      <c r="EL96" s="40"/>
      <c r="EM96" s="36">
        <v>101.58108950656725</v>
      </c>
      <c r="EN96" s="40"/>
      <c r="EO96" s="9"/>
      <c r="EP96" s="6" t="s">
        <v>41</v>
      </c>
      <c r="EQ96" s="36">
        <v>115.12610018835559</v>
      </c>
      <c r="ER96" s="40"/>
      <c r="ES96" s="36">
        <v>88.887634486569738</v>
      </c>
      <c r="ET96" s="40"/>
      <c r="EU96" s="36">
        <v>98.864425715973269</v>
      </c>
      <c r="EV96" s="40"/>
      <c r="EW96" s="9"/>
      <c r="EX96" s="6" t="s">
        <v>41</v>
      </c>
      <c r="EY96" s="36">
        <v>129.92701829437922</v>
      </c>
      <c r="EZ96" s="40"/>
      <c r="FA96" s="36">
        <v>106.07495514616426</v>
      </c>
      <c r="FB96" s="40"/>
      <c r="FC96" s="36">
        <v>170.04542170399628</v>
      </c>
      <c r="FD96" s="40"/>
      <c r="FE96" s="9"/>
      <c r="FF96" s="6" t="s">
        <v>41</v>
      </c>
      <c r="FG96" s="36">
        <v>101.68624156811521</v>
      </c>
      <c r="FH96" s="40"/>
      <c r="FI96" s="36">
        <v>121.14215358239076</v>
      </c>
      <c r="FJ96" s="40"/>
      <c r="FK96" s="36">
        <v>107.7276201328412</v>
      </c>
      <c r="FL96" s="40"/>
      <c r="FM96" s="9"/>
      <c r="FN96" s="6" t="s">
        <v>41</v>
      </c>
      <c r="FO96" s="36">
        <v>109.2629218223237</v>
      </c>
      <c r="FP96" s="40"/>
      <c r="FQ96" s="36">
        <v>101.83128773578443</v>
      </c>
      <c r="FR96" s="40"/>
      <c r="FS96" s="36">
        <v>121.69320598121391</v>
      </c>
      <c r="FT96" s="40"/>
      <c r="FU96" s="9"/>
      <c r="FV96" s="6" t="s">
        <v>41</v>
      </c>
      <c r="FW96" s="36">
        <v>108.24904215321358</v>
      </c>
      <c r="FX96" s="40"/>
      <c r="FY96" s="36">
        <v>106.04580408842959</v>
      </c>
      <c r="FZ96" s="40"/>
      <c r="GA96" s="36">
        <v>106.71391846082018</v>
      </c>
      <c r="GB96" s="40"/>
      <c r="GC96" s="9"/>
      <c r="GD96" s="6" t="s">
        <v>41</v>
      </c>
      <c r="GE96" s="36">
        <v>105.11558338402521</v>
      </c>
      <c r="GF96" s="40"/>
      <c r="GG96" s="36">
        <v>108.4668090106061</v>
      </c>
      <c r="GH96" s="40"/>
      <c r="GI96" s="36">
        <v>100.28176619941912</v>
      </c>
      <c r="GJ96" s="40"/>
      <c r="GK96" s="9"/>
      <c r="GL96" s="6" t="s">
        <v>41</v>
      </c>
      <c r="GM96" s="36">
        <v>104.29686529032418</v>
      </c>
      <c r="GN96" s="40"/>
      <c r="GO96" s="36">
        <v>118.62202936114976</v>
      </c>
      <c r="GP96" s="40"/>
      <c r="GQ96" s="36">
        <v>108.58928565242041</v>
      </c>
      <c r="GR96" s="40"/>
      <c r="GS96" s="9"/>
      <c r="GT96" s="6" t="s">
        <v>41</v>
      </c>
      <c r="GU96" s="36">
        <v>93.449904811474553</v>
      </c>
      <c r="GV96" s="40"/>
      <c r="GW96" s="36">
        <v>92.728642357745116</v>
      </c>
      <c r="GX96" s="40"/>
      <c r="GY96" s="36">
        <v>99.620477746368834</v>
      </c>
      <c r="GZ96" s="40"/>
      <c r="HA96" s="9"/>
      <c r="HB96" s="6" t="s">
        <v>41</v>
      </c>
      <c r="HC96" s="36">
        <v>115.61949957604324</v>
      </c>
      <c r="HD96" s="40"/>
      <c r="HE96" s="36">
        <v>99.797387836537993</v>
      </c>
      <c r="HF96" s="40"/>
      <c r="HG96" s="36">
        <v>97.941639255099531</v>
      </c>
      <c r="HH96" s="40"/>
      <c r="HI96" s="9"/>
      <c r="HJ96" s="6" t="s">
        <v>41</v>
      </c>
      <c r="HK96" s="36">
        <v>107.89815941882715</v>
      </c>
      <c r="HL96" s="40"/>
      <c r="HM96" s="36">
        <v>89.999616862369322</v>
      </c>
      <c r="HN96" s="40"/>
      <c r="HO96" s="36">
        <v>104.9281842611548</v>
      </c>
      <c r="HP96" s="40"/>
      <c r="HQ96" s="9"/>
      <c r="HR96" s="6" t="s">
        <v>41</v>
      </c>
      <c r="HS96" s="36">
        <v>88.968161380310605</v>
      </c>
      <c r="HT96" s="40"/>
      <c r="HU96" s="36">
        <v>100.46460390853028</v>
      </c>
      <c r="HV96" s="40"/>
      <c r="HW96" s="36">
        <v>99.85630541456166</v>
      </c>
      <c r="HX96" s="40"/>
      <c r="HY96" s="9"/>
      <c r="HZ96" s="6" t="s">
        <v>41</v>
      </c>
      <c r="IA96" s="36">
        <v>104.72898124288362</v>
      </c>
      <c r="IB96" s="40"/>
      <c r="IC96" s="36">
        <v>115.36554810867428</v>
      </c>
      <c r="ID96" s="40"/>
      <c r="IE96" s="36">
        <v>119.37842293825403</v>
      </c>
      <c r="IF96" s="40"/>
      <c r="IG96" s="9"/>
      <c r="IH96" s="6" t="s">
        <v>41</v>
      </c>
      <c r="II96" s="36">
        <v>100.70595736081519</v>
      </c>
      <c r="IJ96" s="40"/>
      <c r="IK96" s="36">
        <v>96.726382465048232</v>
      </c>
      <c r="IL96" s="40"/>
      <c r="IM96" s="36">
        <v>111.03016842071619</v>
      </c>
      <c r="IN96" s="40"/>
      <c r="IO96" s="36">
        <v>88.270076297884202</v>
      </c>
      <c r="IP96" s="40"/>
      <c r="IQ96" s="9"/>
      <c r="IR96" s="6" t="s">
        <v>41</v>
      </c>
      <c r="IS96" s="36">
        <v>104.33885171199189</v>
      </c>
      <c r="IT96" s="40"/>
      <c r="IU96" s="36">
        <v>85.596915271371387</v>
      </c>
      <c r="IV96" s="40"/>
      <c r="IW96" s="36">
        <v>99.761435010153463</v>
      </c>
      <c r="IX96" s="40"/>
      <c r="IY96" s="9"/>
      <c r="IZ96" s="6" t="s">
        <v>41</v>
      </c>
      <c r="JA96" s="36">
        <v>96.484005274414741</v>
      </c>
      <c r="JB96" s="40"/>
      <c r="JC96" s="36">
        <v>96.652436189554763</v>
      </c>
      <c r="JD96" s="40"/>
      <c r="JE96" s="36">
        <v>107.63323834576809</v>
      </c>
      <c r="JF96" s="40"/>
      <c r="JG96" s="9"/>
      <c r="JH96" s="6" t="s">
        <v>41</v>
      </c>
      <c r="JI96" s="36">
        <v>111.97481073388442</v>
      </c>
      <c r="JJ96" s="40"/>
      <c r="JK96" s="36">
        <v>121.49872673619976</v>
      </c>
      <c r="JL96" s="40"/>
      <c r="JM96" s="36">
        <v>82.957879656917569</v>
      </c>
      <c r="JN96" s="40"/>
      <c r="JO96" s="9"/>
      <c r="JP96" s="6" t="s">
        <v>41</v>
      </c>
      <c r="JQ96" s="36">
        <v>102.76727307068049</v>
      </c>
      <c r="JR96" s="40"/>
      <c r="JS96" s="36">
        <v>90.512013498531019</v>
      </c>
      <c r="JT96" s="40"/>
      <c r="JU96" s="36">
        <v>108.97596548324466</v>
      </c>
      <c r="JV96" s="40"/>
      <c r="JW96" s="9"/>
      <c r="JX96" s="6" t="s">
        <v>41</v>
      </c>
      <c r="JY96" s="36">
        <v>116.26669533367686</v>
      </c>
      <c r="JZ96" s="40"/>
      <c r="KA96" s="36">
        <v>133.302697530693</v>
      </c>
      <c r="KB96" s="40"/>
      <c r="KC96" s="36">
        <v>117.65847909755796</v>
      </c>
      <c r="KD96" s="40"/>
      <c r="KE96" s="9"/>
      <c r="KF96" s="6" t="s">
        <v>41</v>
      </c>
      <c r="KG96" s="36">
        <v>85.356591453261458</v>
      </c>
      <c r="KH96" s="40"/>
      <c r="KI96" s="36">
        <v>85.57428606898695</v>
      </c>
      <c r="KJ96" s="40"/>
      <c r="KK96" s="36">
        <v>121.05259852109987</v>
      </c>
      <c r="KL96" s="40"/>
      <c r="KM96" s="9"/>
      <c r="KN96" s="6" t="s">
        <v>41</v>
      </c>
      <c r="KO96" s="36">
        <v>143.89111995491061</v>
      </c>
      <c r="KP96" s="40"/>
      <c r="KQ96" s="36">
        <v>100.14235007411339</v>
      </c>
      <c r="KR96" s="40"/>
      <c r="KS96" s="36">
        <v>105.52559191105651</v>
      </c>
      <c r="KT96" s="40"/>
      <c r="KU96" s="9"/>
      <c r="KV96" s="6" t="s">
        <v>41</v>
      </c>
      <c r="KW96" s="36">
        <v>89.529729177403269</v>
      </c>
      <c r="KX96" s="40"/>
      <c r="KY96" s="36">
        <v>103.06034994538253</v>
      </c>
      <c r="KZ96" s="40"/>
      <c r="LA96" s="36">
        <v>115.84483631356281</v>
      </c>
      <c r="LB96" s="40"/>
      <c r="LC96" s="9"/>
      <c r="LD96" s="6" t="s">
        <v>41</v>
      </c>
      <c r="LE96" s="36">
        <v>95.97537517445636</v>
      </c>
      <c r="LF96" s="40"/>
      <c r="LG96" s="36">
        <v>102.66644500733224</v>
      </c>
      <c r="LH96" s="40"/>
      <c r="LI96" s="36">
        <v>91.929075131782611</v>
      </c>
      <c r="LJ96" s="40"/>
      <c r="LK96" s="9"/>
      <c r="LL96" s="6" t="s">
        <v>41</v>
      </c>
      <c r="LM96" s="36">
        <v>82.690104176326372</v>
      </c>
      <c r="LN96" s="40"/>
      <c r="LO96" s="36">
        <v>89.954605361321597</v>
      </c>
      <c r="LP96" s="40"/>
      <c r="LQ96" s="36">
        <v>83.296351255926211</v>
      </c>
      <c r="LR96" s="40"/>
      <c r="LS96" s="9"/>
      <c r="LT96" s="6" t="s">
        <v>41</v>
      </c>
      <c r="LU96" s="36">
        <v>111.66504445339699</v>
      </c>
      <c r="LV96" s="40"/>
      <c r="LW96" s="36">
        <v>93.954402749319101</v>
      </c>
      <c r="LX96" s="40"/>
      <c r="LY96" s="36">
        <v>88.156476483141759</v>
      </c>
      <c r="LZ96" s="40"/>
      <c r="MA96" s="9"/>
      <c r="MB96" s="6" t="s">
        <v>41</v>
      </c>
      <c r="MC96" s="36">
        <v>98.510389090606893</v>
      </c>
      <c r="MD96" s="40"/>
      <c r="ME96" s="36">
        <v>124.38563221658711</v>
      </c>
      <c r="MF96" s="40"/>
      <c r="MG96" s="36">
        <v>116.29604812381682</v>
      </c>
      <c r="MH96" s="40"/>
      <c r="MI96" s="9"/>
      <c r="MJ96" s="6" t="s">
        <v>41</v>
      </c>
      <c r="MK96" s="36">
        <v>81.73390448156853</v>
      </c>
      <c r="ML96" s="40"/>
      <c r="MM96" s="36">
        <v>100.3645981206754</v>
      </c>
      <c r="MN96" s="40"/>
      <c r="MO96" s="36">
        <v>81.124104373929768</v>
      </c>
      <c r="MP96" s="40"/>
    </row>
    <row r="97" spans="1:361" ht="15" hidden="1" customHeight="1">
      <c r="A97" s="9"/>
      <c r="B97" s="6" t="s">
        <v>42</v>
      </c>
      <c r="C97" s="36">
        <v>100.11564370001041</v>
      </c>
      <c r="D97" s="40"/>
      <c r="E97" s="421">
        <v>96.831180322243654</v>
      </c>
      <c r="F97" s="40"/>
      <c r="G97" s="421">
        <v>103.22130757427206</v>
      </c>
      <c r="H97" s="40"/>
      <c r="I97" s="9"/>
      <c r="J97" s="6" t="s">
        <v>42</v>
      </c>
      <c r="K97" s="36">
        <v>122.48593792880187</v>
      </c>
      <c r="L97" s="40"/>
      <c r="M97" s="36">
        <v>111.20881810779048</v>
      </c>
      <c r="N97" s="40"/>
      <c r="O97" s="36">
        <v>118.30278300568834</v>
      </c>
      <c r="P97" s="40"/>
      <c r="Q97" s="9"/>
      <c r="R97" s="6" t="s">
        <v>42</v>
      </c>
      <c r="S97" s="36">
        <v>106.30287573130795</v>
      </c>
      <c r="T97" s="40"/>
      <c r="U97" s="36">
        <v>110.34621452497015</v>
      </c>
      <c r="V97" s="40"/>
      <c r="W97" s="36">
        <v>101.32420228389462</v>
      </c>
      <c r="X97" s="40"/>
      <c r="Y97" s="9"/>
      <c r="Z97" s="6" t="s">
        <v>42</v>
      </c>
      <c r="AA97" s="36">
        <v>105.16238221694213</v>
      </c>
      <c r="AB97" s="40"/>
      <c r="AC97" s="36">
        <v>109.73386720576126</v>
      </c>
      <c r="AD97" s="40"/>
      <c r="AE97" s="36">
        <v>118.67379274562286</v>
      </c>
      <c r="AF97" s="40"/>
      <c r="AG97" s="9"/>
      <c r="AH97" s="6" t="s">
        <v>42</v>
      </c>
      <c r="AI97" s="36">
        <v>110.45072470957679</v>
      </c>
      <c r="AJ97" s="40"/>
      <c r="AK97" s="36">
        <v>115.2173988424918</v>
      </c>
      <c r="AL97" s="40"/>
      <c r="AM97" s="36">
        <v>120.91740795624318</v>
      </c>
      <c r="AN97" s="40"/>
      <c r="AO97" s="9"/>
      <c r="AP97" s="6" t="s">
        <v>42</v>
      </c>
      <c r="AQ97" s="36">
        <v>106.50426752297923</v>
      </c>
      <c r="AR97" s="40"/>
      <c r="AS97" s="36">
        <v>98.935967266708019</v>
      </c>
      <c r="AT97" s="40"/>
      <c r="AU97" s="36">
        <v>101.86009900128865</v>
      </c>
      <c r="AV97" s="40"/>
      <c r="AW97" s="9"/>
      <c r="AX97" s="6" t="s">
        <v>42</v>
      </c>
      <c r="AY97" s="36">
        <v>112.84957196283398</v>
      </c>
      <c r="AZ97" s="40"/>
      <c r="BA97" s="36">
        <v>104.37458042555986</v>
      </c>
      <c r="BB97" s="40"/>
      <c r="BC97" s="36">
        <v>107.05343277707702</v>
      </c>
      <c r="BD97" s="40"/>
      <c r="BE97" s="9"/>
      <c r="BF97" s="6" t="s">
        <v>42</v>
      </c>
      <c r="BG97" s="36">
        <v>94.189455741385984</v>
      </c>
      <c r="BH97" s="40"/>
      <c r="BI97" s="36">
        <v>105.09670155910651</v>
      </c>
      <c r="BJ97" s="40"/>
      <c r="BK97" s="36">
        <v>116.6290101102626</v>
      </c>
      <c r="BL97" s="40"/>
      <c r="BM97" s="9"/>
      <c r="BN97" s="6" t="s">
        <v>42</v>
      </c>
      <c r="BO97" s="36">
        <v>95.487272262887799</v>
      </c>
      <c r="BP97" s="40"/>
      <c r="BQ97" s="402">
        <v>105.94685645552416</v>
      </c>
      <c r="BR97" s="40"/>
      <c r="BS97" s="36">
        <v>105.82627186254609</v>
      </c>
      <c r="BT97" s="40"/>
      <c r="BU97" s="9"/>
      <c r="BV97" s="6" t="s">
        <v>42</v>
      </c>
      <c r="BW97" s="36">
        <v>109.47306526545739</v>
      </c>
      <c r="BX97" s="40"/>
      <c r="BY97" s="36">
        <v>103.31669297866631</v>
      </c>
      <c r="BZ97" s="40"/>
      <c r="CA97" s="36">
        <v>104.63737566794127</v>
      </c>
      <c r="CB97" s="40"/>
      <c r="CC97" s="9"/>
      <c r="CD97" s="6" t="s">
        <v>42</v>
      </c>
      <c r="CE97" s="36">
        <v>99.137049269240038</v>
      </c>
      <c r="CF97" s="40"/>
      <c r="CG97" s="36">
        <v>106.10281960936867</v>
      </c>
      <c r="CH97" s="40"/>
      <c r="CI97" s="36">
        <v>114.99867873891584</v>
      </c>
      <c r="CJ97" s="40"/>
      <c r="CK97" s="9"/>
      <c r="CL97" s="6" t="s">
        <v>42</v>
      </c>
      <c r="CM97" s="36">
        <v>111.22735549107274</v>
      </c>
      <c r="CN97" s="40"/>
      <c r="CO97" s="36">
        <v>86.035998299231977</v>
      </c>
      <c r="CP97" s="40"/>
      <c r="CQ97" s="36">
        <v>80.622102798646694</v>
      </c>
      <c r="CR97" s="40"/>
      <c r="CS97" s="9"/>
      <c r="CT97" s="6" t="s">
        <v>42</v>
      </c>
      <c r="CU97" s="36">
        <v>114.70149641047132</v>
      </c>
      <c r="CV97" s="40"/>
      <c r="CW97" s="36">
        <v>103.35967251178577</v>
      </c>
      <c r="CX97" s="40"/>
      <c r="CY97" s="36">
        <v>104.14181211377525</v>
      </c>
      <c r="CZ97" s="40"/>
      <c r="DA97" s="9"/>
      <c r="DB97" s="6" t="s">
        <v>42</v>
      </c>
      <c r="DC97" s="36">
        <v>107.94958126004937</v>
      </c>
      <c r="DD97" s="40"/>
      <c r="DE97" s="36">
        <v>97.199390499351779</v>
      </c>
      <c r="DF97" s="40"/>
      <c r="DG97" s="36">
        <v>98.812181137304606</v>
      </c>
      <c r="DH97" s="40"/>
      <c r="DI97" s="9"/>
      <c r="DJ97" s="6" t="s">
        <v>42</v>
      </c>
      <c r="DK97" s="36">
        <v>107.04931915240378</v>
      </c>
      <c r="DL97" s="40"/>
      <c r="DM97" s="36">
        <v>102.62154871638916</v>
      </c>
      <c r="DN97" s="40"/>
      <c r="DO97" s="36">
        <v>83.007803930111564</v>
      </c>
      <c r="DP97" s="40"/>
      <c r="DQ97" s="9"/>
      <c r="DR97" s="6" t="s">
        <v>42</v>
      </c>
      <c r="DS97" s="36">
        <v>110.41696688005302</v>
      </c>
      <c r="DT97" s="40"/>
      <c r="DU97" s="36">
        <v>112.79397957562811</v>
      </c>
      <c r="DV97" s="40"/>
      <c r="DW97" s="36">
        <v>103.45776818820775</v>
      </c>
      <c r="DX97" s="40"/>
      <c r="DY97" s="9"/>
      <c r="DZ97" s="6" t="s">
        <v>42</v>
      </c>
      <c r="EA97" s="36">
        <v>106.48172301528935</v>
      </c>
      <c r="EB97" s="40"/>
      <c r="EC97" s="36">
        <v>118.25168539055682</v>
      </c>
      <c r="ED97" s="40"/>
      <c r="EE97" s="36">
        <v>108.51170250436039</v>
      </c>
      <c r="EF97" s="40"/>
      <c r="EG97" s="9"/>
      <c r="EH97" s="6" t="s">
        <v>42</v>
      </c>
      <c r="EI97" s="36">
        <v>121.83623340741877</v>
      </c>
      <c r="EJ97" s="40"/>
      <c r="EK97" s="36">
        <v>116.14157821758813</v>
      </c>
      <c r="EL97" s="40"/>
      <c r="EM97" s="36">
        <v>101.32676585373387</v>
      </c>
      <c r="EN97" s="40"/>
      <c r="EO97" s="9"/>
      <c r="EP97" s="6" t="s">
        <v>42</v>
      </c>
      <c r="EQ97" s="36">
        <v>118.67399599677331</v>
      </c>
      <c r="ER97" s="40"/>
      <c r="ES97" s="36">
        <v>100.70687619413965</v>
      </c>
      <c r="ET97" s="40"/>
      <c r="EU97" s="36">
        <v>107.39842905747429</v>
      </c>
      <c r="EV97" s="40"/>
      <c r="EW97" s="9"/>
      <c r="EX97" s="6" t="s">
        <v>42</v>
      </c>
      <c r="EY97" s="36">
        <v>102.45618292859679</v>
      </c>
      <c r="EZ97" s="40"/>
      <c r="FA97" s="36">
        <v>116.80433397202199</v>
      </c>
      <c r="FB97" s="40"/>
      <c r="FC97" s="36">
        <v>98.268167417892798</v>
      </c>
      <c r="FD97" s="40"/>
      <c r="FE97" s="9"/>
      <c r="FF97" s="6" t="s">
        <v>42</v>
      </c>
      <c r="FG97" s="36">
        <v>104.3017653871525</v>
      </c>
      <c r="FH97" s="40"/>
      <c r="FI97" s="36">
        <v>104.73253058904889</v>
      </c>
      <c r="FJ97" s="40"/>
      <c r="FK97" s="36">
        <v>109.05622869321279</v>
      </c>
      <c r="FL97" s="40"/>
      <c r="FM97" s="9"/>
      <c r="FN97" s="6" t="s">
        <v>42</v>
      </c>
      <c r="FO97" s="36">
        <v>101.91206455340645</v>
      </c>
      <c r="FP97" s="40"/>
      <c r="FQ97" s="36">
        <v>103.7307141856334</v>
      </c>
      <c r="FR97" s="40"/>
      <c r="FS97" s="36">
        <v>104.25971671793586</v>
      </c>
      <c r="FT97" s="40"/>
      <c r="FU97" s="9"/>
      <c r="FV97" s="6" t="s">
        <v>42</v>
      </c>
      <c r="FW97" s="36">
        <v>104.1989183797789</v>
      </c>
      <c r="FX97" s="40"/>
      <c r="FY97" s="36">
        <v>112.15440816884288</v>
      </c>
      <c r="FZ97" s="40"/>
      <c r="GA97" s="36">
        <v>103.05612880377161</v>
      </c>
      <c r="GB97" s="40"/>
      <c r="GC97" s="9"/>
      <c r="GD97" s="6" t="s">
        <v>42</v>
      </c>
      <c r="GE97" s="36">
        <v>99.72869463770769</v>
      </c>
      <c r="GF97" s="40"/>
      <c r="GG97" s="36">
        <v>102.65766273936441</v>
      </c>
      <c r="GH97" s="40"/>
      <c r="GI97" s="36">
        <v>82.080560331515983</v>
      </c>
      <c r="GJ97" s="40"/>
      <c r="GK97" s="9"/>
      <c r="GL97" s="6" t="s">
        <v>42</v>
      </c>
      <c r="GM97" s="36">
        <v>105.85670554209811</v>
      </c>
      <c r="GN97" s="40"/>
      <c r="GO97" s="36">
        <v>105.43216264905803</v>
      </c>
      <c r="GP97" s="40"/>
      <c r="GQ97" s="36">
        <v>109.21956890001758</v>
      </c>
      <c r="GR97" s="40"/>
      <c r="GS97" s="9"/>
      <c r="GT97" s="6" t="s">
        <v>42</v>
      </c>
      <c r="GU97" s="36">
        <v>92.190441670688841</v>
      </c>
      <c r="GV97" s="40"/>
      <c r="GW97" s="36">
        <v>98.203109704655262</v>
      </c>
      <c r="GX97" s="40"/>
      <c r="GY97" s="36">
        <v>110.46270750791524</v>
      </c>
      <c r="GZ97" s="40"/>
      <c r="HA97" s="9"/>
      <c r="HB97" s="6" t="s">
        <v>42</v>
      </c>
      <c r="HC97" s="36">
        <v>112.38392373817807</v>
      </c>
      <c r="HD97" s="40"/>
      <c r="HE97" s="36">
        <v>111.21326910764624</v>
      </c>
      <c r="HF97" s="40"/>
      <c r="HG97" s="36">
        <v>100.56750686801146</v>
      </c>
      <c r="HH97" s="40"/>
      <c r="HI97" s="9"/>
      <c r="HJ97" s="6" t="s">
        <v>42</v>
      </c>
      <c r="HK97" s="36">
        <v>109.95192953003864</v>
      </c>
      <c r="HL97" s="40"/>
      <c r="HM97" s="36">
        <v>94.720642623851816</v>
      </c>
      <c r="HN97" s="40"/>
      <c r="HO97" s="36">
        <v>106.79430707104929</v>
      </c>
      <c r="HP97" s="40"/>
      <c r="HQ97" s="9"/>
      <c r="HR97" s="6" t="s">
        <v>42</v>
      </c>
      <c r="HS97" s="36">
        <v>103.13403329058283</v>
      </c>
      <c r="HT97" s="40"/>
      <c r="HU97" s="36">
        <v>94.188731458005392</v>
      </c>
      <c r="HV97" s="40"/>
      <c r="HW97" s="36">
        <v>96.588073832167424</v>
      </c>
      <c r="HX97" s="40"/>
      <c r="HY97" s="9"/>
      <c r="HZ97" s="6" t="s">
        <v>42</v>
      </c>
      <c r="IA97" s="36">
        <v>91.892163109606173</v>
      </c>
      <c r="IB97" s="40"/>
      <c r="IC97" s="36">
        <v>111.81304938401574</v>
      </c>
      <c r="ID97" s="40"/>
      <c r="IE97" s="36">
        <v>91.365231436153991</v>
      </c>
      <c r="IF97" s="40"/>
      <c r="IG97" s="9"/>
      <c r="IH97" s="6" t="s">
        <v>42</v>
      </c>
      <c r="II97" s="36">
        <v>105.84699543916982</v>
      </c>
      <c r="IJ97" s="40"/>
      <c r="IK97" s="36">
        <v>86.024455873498596</v>
      </c>
      <c r="IL97" s="40"/>
      <c r="IM97" s="36">
        <v>111.10061600807613</v>
      </c>
      <c r="IN97" s="40"/>
      <c r="IO97" s="36">
        <v>85.574026234440453</v>
      </c>
      <c r="IP97" s="40"/>
      <c r="IQ97" s="9"/>
      <c r="IR97" s="6" t="s">
        <v>42</v>
      </c>
      <c r="IS97" s="36">
        <v>103.05466157293729</v>
      </c>
      <c r="IT97" s="40"/>
      <c r="IU97" s="36">
        <v>81.246821680917691</v>
      </c>
      <c r="IV97" s="40"/>
      <c r="IW97" s="36">
        <v>98.869617823583965</v>
      </c>
      <c r="IX97" s="40"/>
      <c r="IY97" s="9"/>
      <c r="IZ97" s="6" t="s">
        <v>42</v>
      </c>
      <c r="JA97" s="36">
        <v>99.250723076543821</v>
      </c>
      <c r="JB97" s="40"/>
      <c r="JC97" s="36">
        <v>101.66844974695223</v>
      </c>
      <c r="JD97" s="40"/>
      <c r="JE97" s="36">
        <v>110.05423866171355</v>
      </c>
      <c r="JF97" s="40"/>
      <c r="JG97" s="9"/>
      <c r="JH97" s="6" t="s">
        <v>42</v>
      </c>
      <c r="JI97" s="36">
        <v>112.20153826404275</v>
      </c>
      <c r="JJ97" s="40"/>
      <c r="JK97" s="36">
        <v>102.67697284912212</v>
      </c>
      <c r="JL97" s="40"/>
      <c r="JM97" s="36">
        <v>104.43817567475664</v>
      </c>
      <c r="JN97" s="40"/>
      <c r="JO97" s="9"/>
      <c r="JP97" s="6" t="s">
        <v>42</v>
      </c>
      <c r="JQ97" s="36">
        <v>109.80508841911903</v>
      </c>
      <c r="JR97" s="40"/>
      <c r="JS97" s="36">
        <v>112.43184921208324</v>
      </c>
      <c r="JT97" s="40"/>
      <c r="JU97" s="36">
        <v>106.02519159237998</v>
      </c>
      <c r="JV97" s="40"/>
      <c r="JW97" s="9"/>
      <c r="JX97" s="6" t="s">
        <v>42</v>
      </c>
      <c r="JY97" s="36">
        <v>106.87317489524865</v>
      </c>
      <c r="JZ97" s="40"/>
      <c r="KA97" s="36">
        <v>139.4191456429061</v>
      </c>
      <c r="KB97" s="40"/>
      <c r="KC97" s="36">
        <v>119.54608674356646</v>
      </c>
      <c r="KD97" s="40"/>
      <c r="KE97" s="9"/>
      <c r="KF97" s="6" t="s">
        <v>42</v>
      </c>
      <c r="KG97" s="36">
        <v>76.459513334303253</v>
      </c>
      <c r="KH97" s="40"/>
      <c r="KI97" s="36">
        <v>104.28604092115059</v>
      </c>
      <c r="KJ97" s="40"/>
      <c r="KK97" s="36">
        <v>117.98728074712956</v>
      </c>
      <c r="KL97" s="40"/>
      <c r="KM97" s="9"/>
      <c r="KN97" s="6" t="s">
        <v>42</v>
      </c>
      <c r="KO97" s="36">
        <v>114.76898616283724</v>
      </c>
      <c r="KP97" s="40"/>
      <c r="KQ97" s="36">
        <v>103.58076325660203</v>
      </c>
      <c r="KR97" s="40"/>
      <c r="KS97" s="36">
        <v>98.423812831513374</v>
      </c>
      <c r="KT97" s="40"/>
      <c r="KU97" s="9"/>
      <c r="KV97" s="6" t="s">
        <v>42</v>
      </c>
      <c r="KW97" s="36">
        <v>93.770203332189766</v>
      </c>
      <c r="KX97" s="40"/>
      <c r="KY97" s="36">
        <v>100.36322645824288</v>
      </c>
      <c r="KZ97" s="40"/>
      <c r="LA97" s="36">
        <v>117.28780434193311</v>
      </c>
      <c r="LB97" s="40"/>
      <c r="LC97" s="9"/>
      <c r="LD97" s="6" t="s">
        <v>42</v>
      </c>
      <c r="LE97" s="36">
        <v>90.046150725109825</v>
      </c>
      <c r="LF97" s="40"/>
      <c r="LG97" s="36">
        <v>85.902161984385756</v>
      </c>
      <c r="LH97" s="40"/>
      <c r="LI97" s="36">
        <v>92.196204121192864</v>
      </c>
      <c r="LJ97" s="40"/>
      <c r="LK97" s="9"/>
      <c r="LL97" s="6" t="s">
        <v>42</v>
      </c>
      <c r="LM97" s="36">
        <v>73.212430085279095</v>
      </c>
      <c r="LN97" s="40"/>
      <c r="LO97" s="36">
        <v>84.390125391517373</v>
      </c>
      <c r="LP97" s="40"/>
      <c r="LQ97" s="36">
        <v>69.537856555096525</v>
      </c>
      <c r="LR97" s="40"/>
      <c r="LS97" s="9"/>
      <c r="LT97" s="6" t="s">
        <v>42</v>
      </c>
      <c r="LU97" s="36">
        <v>103.67614479400542</v>
      </c>
      <c r="LV97" s="40"/>
      <c r="LW97" s="36">
        <v>94.21788301363199</v>
      </c>
      <c r="LX97" s="40"/>
      <c r="LY97" s="36">
        <v>107.65817725631297</v>
      </c>
      <c r="LZ97" s="40"/>
      <c r="MA97" s="9"/>
      <c r="MB97" s="6" t="s">
        <v>42</v>
      </c>
      <c r="MC97" s="36">
        <v>97.748993511316172</v>
      </c>
      <c r="MD97" s="40"/>
      <c r="ME97" s="36">
        <v>89.048271033341777</v>
      </c>
      <c r="MF97" s="40"/>
      <c r="MG97" s="36">
        <v>103.75590065783732</v>
      </c>
      <c r="MH97" s="40"/>
      <c r="MI97" s="9"/>
      <c r="MJ97" s="6" t="s">
        <v>42</v>
      </c>
      <c r="MK97" s="36">
        <v>97.866879066738434</v>
      </c>
      <c r="ML97" s="40"/>
      <c r="MM97" s="36">
        <v>108.0486679933806</v>
      </c>
      <c r="MN97" s="40"/>
      <c r="MO97" s="36">
        <v>111.8805025400835</v>
      </c>
      <c r="MP97" s="40"/>
    </row>
    <row r="98" spans="1:361" ht="15" hidden="1" customHeight="1">
      <c r="A98" s="9"/>
      <c r="B98" s="6" t="s">
        <v>43</v>
      </c>
      <c r="C98" s="36">
        <v>98.746074318316914</v>
      </c>
      <c r="D98" s="40"/>
      <c r="E98" s="421">
        <v>99.847024559411011</v>
      </c>
      <c r="F98" s="40"/>
      <c r="G98" s="421">
        <v>97.705057568283792</v>
      </c>
      <c r="H98" s="40"/>
      <c r="I98" s="9"/>
      <c r="J98" s="6" t="s">
        <v>43</v>
      </c>
      <c r="K98" s="36">
        <v>99.377159883938504</v>
      </c>
      <c r="L98" s="40"/>
      <c r="M98" s="36">
        <v>100.14411942500637</v>
      </c>
      <c r="N98" s="40"/>
      <c r="O98" s="36">
        <v>106.92403802052854</v>
      </c>
      <c r="P98" s="40"/>
      <c r="Q98" s="9"/>
      <c r="R98" s="6" t="s">
        <v>43</v>
      </c>
      <c r="S98" s="36">
        <v>94.962450610169029</v>
      </c>
      <c r="T98" s="40"/>
      <c r="U98" s="36">
        <v>111.72140432029239</v>
      </c>
      <c r="V98" s="40"/>
      <c r="W98" s="36">
        <v>95.874673940711034</v>
      </c>
      <c r="X98" s="40"/>
      <c r="Y98" s="9"/>
      <c r="Z98" s="6" t="s">
        <v>43</v>
      </c>
      <c r="AA98" s="36">
        <v>103.80206708920399</v>
      </c>
      <c r="AB98" s="40"/>
      <c r="AC98" s="36">
        <v>105.44943135030613</v>
      </c>
      <c r="AD98" s="40"/>
      <c r="AE98" s="36">
        <v>115.93105121319687</v>
      </c>
      <c r="AF98" s="40"/>
      <c r="AG98" s="9"/>
      <c r="AH98" s="6" t="s">
        <v>43</v>
      </c>
      <c r="AI98" s="36">
        <v>114.02455277958234</v>
      </c>
      <c r="AJ98" s="40"/>
      <c r="AK98" s="36">
        <v>113.73567498303753</v>
      </c>
      <c r="AL98" s="40"/>
      <c r="AM98" s="36">
        <v>113.12106682075643</v>
      </c>
      <c r="AN98" s="40"/>
      <c r="AO98" s="9"/>
      <c r="AP98" s="6" t="s">
        <v>43</v>
      </c>
      <c r="AQ98" s="36">
        <v>111.16265681369748</v>
      </c>
      <c r="AR98" s="40"/>
      <c r="AS98" s="36">
        <v>83.64347088023446</v>
      </c>
      <c r="AT98" s="40"/>
      <c r="AU98" s="36">
        <v>104.69180787389449</v>
      </c>
      <c r="AV98" s="40"/>
      <c r="AW98" s="9"/>
      <c r="AX98" s="6" t="s">
        <v>43</v>
      </c>
      <c r="AY98" s="36">
        <v>112.88027694156334</v>
      </c>
      <c r="AZ98" s="40"/>
      <c r="BA98" s="36">
        <v>96.159538795504403</v>
      </c>
      <c r="BB98" s="40"/>
      <c r="BC98" s="36">
        <v>114.36534152591332</v>
      </c>
      <c r="BD98" s="40"/>
      <c r="BE98" s="9"/>
      <c r="BF98" s="6" t="s">
        <v>43</v>
      </c>
      <c r="BG98" s="36">
        <v>102.29278995746121</v>
      </c>
      <c r="BH98" s="40"/>
      <c r="BI98" s="36">
        <v>102.91410412886303</v>
      </c>
      <c r="BJ98" s="40"/>
      <c r="BK98" s="36">
        <v>120.71725278243512</v>
      </c>
      <c r="BL98" s="40"/>
      <c r="BM98" s="9"/>
      <c r="BN98" s="6" t="s">
        <v>43</v>
      </c>
      <c r="BO98" s="36">
        <v>106.58074138407574</v>
      </c>
      <c r="BP98" s="40"/>
      <c r="BQ98" s="402">
        <v>109.67273374007326</v>
      </c>
      <c r="BR98" s="40"/>
      <c r="BS98" s="36">
        <v>107.50782591157052</v>
      </c>
      <c r="BT98" s="40"/>
      <c r="BU98" s="9"/>
      <c r="BV98" s="6" t="s">
        <v>43</v>
      </c>
      <c r="BW98" s="36">
        <v>105.29797700409317</v>
      </c>
      <c r="BX98" s="40"/>
      <c r="BY98" s="36">
        <v>90.032350966703177</v>
      </c>
      <c r="BZ98" s="40"/>
      <c r="CA98" s="36">
        <v>97.38510017495021</v>
      </c>
      <c r="CB98" s="40"/>
      <c r="CC98" s="9"/>
      <c r="CD98" s="6" t="s">
        <v>43</v>
      </c>
      <c r="CE98" s="36">
        <v>118.53000761515534</v>
      </c>
      <c r="CF98" s="40"/>
      <c r="CG98" s="36">
        <v>103.80290998743035</v>
      </c>
      <c r="CH98" s="40"/>
      <c r="CI98" s="36">
        <v>108.38888895367172</v>
      </c>
      <c r="CJ98" s="40"/>
      <c r="CK98" s="9"/>
      <c r="CL98" s="6" t="s">
        <v>43</v>
      </c>
      <c r="CM98" s="36">
        <v>123.32813382648625</v>
      </c>
      <c r="CN98" s="40"/>
      <c r="CO98" s="36">
        <v>102.95707943563963</v>
      </c>
      <c r="CP98" s="40"/>
      <c r="CQ98" s="36">
        <v>89.134403339078418</v>
      </c>
      <c r="CR98" s="40"/>
      <c r="CS98" s="9"/>
      <c r="CT98" s="6" t="s">
        <v>43</v>
      </c>
      <c r="CU98" s="36">
        <v>115.10013479019105</v>
      </c>
      <c r="CV98" s="40"/>
      <c r="CW98" s="36">
        <v>104.00486783936726</v>
      </c>
      <c r="CX98" s="40"/>
      <c r="CY98" s="36">
        <v>98.198800672531874</v>
      </c>
      <c r="CZ98" s="40"/>
      <c r="DA98" s="9"/>
      <c r="DB98" s="6" t="s">
        <v>43</v>
      </c>
      <c r="DC98" s="36">
        <v>100.66212742600015</v>
      </c>
      <c r="DD98" s="40"/>
      <c r="DE98" s="36">
        <v>97.774810574472482</v>
      </c>
      <c r="DF98" s="40"/>
      <c r="DG98" s="36">
        <v>96.595134730169022</v>
      </c>
      <c r="DH98" s="40"/>
      <c r="DI98" s="9"/>
      <c r="DJ98" s="6" t="s">
        <v>43</v>
      </c>
      <c r="DK98" s="36">
        <v>108.33297127096773</v>
      </c>
      <c r="DL98" s="40"/>
      <c r="DM98" s="36">
        <v>100.20792309077305</v>
      </c>
      <c r="DN98" s="40"/>
      <c r="DO98" s="36">
        <v>112.89519949545155</v>
      </c>
      <c r="DP98" s="40"/>
      <c r="DQ98" s="9"/>
      <c r="DR98" s="6" t="s">
        <v>43</v>
      </c>
      <c r="DS98" s="36">
        <v>111.01859668854239</v>
      </c>
      <c r="DT98" s="40"/>
      <c r="DU98" s="36">
        <v>104.70152783632899</v>
      </c>
      <c r="DV98" s="40"/>
      <c r="DW98" s="36">
        <v>93.764489564229663</v>
      </c>
      <c r="DX98" s="40"/>
      <c r="DY98" s="9"/>
      <c r="DZ98" s="6" t="s">
        <v>43</v>
      </c>
      <c r="EA98" s="36">
        <v>95.892737222955589</v>
      </c>
      <c r="EB98" s="40"/>
      <c r="EC98" s="36">
        <v>114.0003966737759</v>
      </c>
      <c r="ED98" s="40"/>
      <c r="EE98" s="36">
        <v>84.907710738509579</v>
      </c>
      <c r="EF98" s="40"/>
      <c r="EG98" s="9"/>
      <c r="EH98" s="6" t="s">
        <v>43</v>
      </c>
      <c r="EI98" s="36">
        <v>96.16231586639141</v>
      </c>
      <c r="EJ98" s="40"/>
      <c r="EK98" s="36">
        <v>81.437875106910909</v>
      </c>
      <c r="EL98" s="40"/>
      <c r="EM98" s="36">
        <v>93.986365207307415</v>
      </c>
      <c r="EN98" s="40"/>
      <c r="EO98" s="9"/>
      <c r="EP98" s="6" t="s">
        <v>43</v>
      </c>
      <c r="EQ98" s="36">
        <v>89.548603571290002</v>
      </c>
      <c r="ER98" s="40"/>
      <c r="ES98" s="36">
        <v>95.419336151470645</v>
      </c>
      <c r="ET98" s="40"/>
      <c r="EU98" s="36">
        <v>98.905470569612788</v>
      </c>
      <c r="EV98" s="40"/>
      <c r="EW98" s="9"/>
      <c r="EX98" s="6" t="s">
        <v>43</v>
      </c>
      <c r="EY98" s="36">
        <v>83.978431631179348</v>
      </c>
      <c r="EZ98" s="40"/>
      <c r="FA98" s="36">
        <v>75.857061691448067</v>
      </c>
      <c r="FB98" s="40"/>
      <c r="FC98" s="36">
        <v>105.34993845390474</v>
      </c>
      <c r="FD98" s="40"/>
      <c r="FE98" s="9"/>
      <c r="FF98" s="6" t="s">
        <v>43</v>
      </c>
      <c r="FG98" s="36">
        <v>100.35063689608806</v>
      </c>
      <c r="FH98" s="40"/>
      <c r="FI98" s="36">
        <v>91.341195523567137</v>
      </c>
      <c r="FJ98" s="40"/>
      <c r="FK98" s="36">
        <v>105.2247158696029</v>
      </c>
      <c r="FL98" s="40"/>
      <c r="FM98" s="9"/>
      <c r="FN98" s="6" t="s">
        <v>43</v>
      </c>
      <c r="FO98" s="36">
        <v>96.902080685291324</v>
      </c>
      <c r="FP98" s="40"/>
      <c r="FQ98" s="36">
        <v>104.69342810500616</v>
      </c>
      <c r="FR98" s="40"/>
      <c r="FS98" s="36">
        <v>107.39111985617571</v>
      </c>
      <c r="FT98" s="40"/>
      <c r="FU98" s="9"/>
      <c r="FV98" s="6" t="s">
        <v>43</v>
      </c>
      <c r="FW98" s="36">
        <v>98.193283166907364</v>
      </c>
      <c r="FX98" s="40"/>
      <c r="FY98" s="36">
        <v>104.08721012289762</v>
      </c>
      <c r="FZ98" s="40"/>
      <c r="GA98" s="36">
        <v>104.82091012861287</v>
      </c>
      <c r="GB98" s="40"/>
      <c r="GC98" s="9"/>
      <c r="GD98" s="6" t="s">
        <v>43</v>
      </c>
      <c r="GE98" s="36">
        <v>90.358374354840521</v>
      </c>
      <c r="GF98" s="40"/>
      <c r="GG98" s="36">
        <v>110.44536293285124</v>
      </c>
      <c r="GH98" s="40"/>
      <c r="GI98" s="36">
        <v>105.20908725622809</v>
      </c>
      <c r="GJ98" s="40"/>
      <c r="GK98" s="9"/>
      <c r="GL98" s="6" t="s">
        <v>43</v>
      </c>
      <c r="GM98" s="36">
        <v>108.91466463205457</v>
      </c>
      <c r="GN98" s="40"/>
      <c r="GO98" s="36">
        <v>117.60228978635861</v>
      </c>
      <c r="GP98" s="40"/>
      <c r="GQ98" s="36">
        <v>109.36212327622124</v>
      </c>
      <c r="GR98" s="40"/>
      <c r="GS98" s="9"/>
      <c r="GT98" s="6" t="s">
        <v>43</v>
      </c>
      <c r="GU98" s="36">
        <v>91.170631317513312</v>
      </c>
      <c r="GV98" s="40"/>
      <c r="GW98" s="36">
        <v>95.15091607796036</v>
      </c>
      <c r="GX98" s="40"/>
      <c r="GY98" s="36">
        <v>106.99877950110799</v>
      </c>
      <c r="GZ98" s="40"/>
      <c r="HA98" s="9"/>
      <c r="HB98" s="6" t="s">
        <v>43</v>
      </c>
      <c r="HC98" s="36">
        <v>105.27553744275032</v>
      </c>
      <c r="HD98" s="40"/>
      <c r="HE98" s="36">
        <v>101.48839527698432</v>
      </c>
      <c r="HF98" s="40"/>
      <c r="HG98" s="36">
        <v>99.619095720969014</v>
      </c>
      <c r="HH98" s="40"/>
      <c r="HI98" s="9"/>
      <c r="HJ98" s="6" t="s">
        <v>43</v>
      </c>
      <c r="HK98" s="36">
        <v>113.22174020613198</v>
      </c>
      <c r="HL98" s="40"/>
      <c r="HM98" s="36">
        <v>95.001323474721019</v>
      </c>
      <c r="HN98" s="40"/>
      <c r="HO98" s="36">
        <v>111.14396020594452</v>
      </c>
      <c r="HP98" s="40"/>
      <c r="HQ98" s="9"/>
      <c r="HR98" s="6" t="s">
        <v>43</v>
      </c>
      <c r="HS98" s="36">
        <v>116.14163264150135</v>
      </c>
      <c r="HT98" s="40"/>
      <c r="HU98" s="36">
        <v>77.831287304614932</v>
      </c>
      <c r="HV98" s="40"/>
      <c r="HW98" s="36">
        <v>100.07851375199006</v>
      </c>
      <c r="HX98" s="40"/>
      <c r="HY98" s="9"/>
      <c r="HZ98" s="6" t="s">
        <v>43</v>
      </c>
      <c r="IA98" s="36">
        <v>99.036529111914135</v>
      </c>
      <c r="IB98" s="40"/>
      <c r="IC98" s="36">
        <v>101.7698679706635</v>
      </c>
      <c r="ID98" s="40"/>
      <c r="IE98" s="36">
        <v>100.8451558390191</v>
      </c>
      <c r="IF98" s="40"/>
      <c r="IG98" s="9"/>
      <c r="IH98" s="6" t="s">
        <v>43</v>
      </c>
      <c r="II98" s="36">
        <v>102.71610609444113</v>
      </c>
      <c r="IJ98" s="40"/>
      <c r="IK98" s="36">
        <v>89.641350402067275</v>
      </c>
      <c r="IL98" s="40"/>
      <c r="IM98" s="36">
        <v>105.18136878904181</v>
      </c>
      <c r="IN98" s="40"/>
      <c r="IO98" s="36">
        <v>86.84569567158583</v>
      </c>
      <c r="IP98" s="40"/>
      <c r="IQ98" s="9"/>
      <c r="IR98" s="6" t="s">
        <v>43</v>
      </c>
      <c r="IS98" s="36">
        <v>102.80485075377172</v>
      </c>
      <c r="IT98" s="40"/>
      <c r="IU98" s="36">
        <v>85.713413228863487</v>
      </c>
      <c r="IV98" s="40"/>
      <c r="IW98" s="36">
        <v>100.58671623615452</v>
      </c>
      <c r="IX98" s="40"/>
      <c r="IY98" s="9"/>
      <c r="IZ98" s="6" t="s">
        <v>43</v>
      </c>
      <c r="JA98" s="36">
        <v>102.46869269180063</v>
      </c>
      <c r="JB98" s="40"/>
      <c r="JC98" s="36">
        <v>101.04735010978047</v>
      </c>
      <c r="JD98" s="40"/>
      <c r="JE98" s="36">
        <v>99.670426995877534</v>
      </c>
      <c r="JF98" s="40"/>
      <c r="JG98" s="9"/>
      <c r="JH98" s="6" t="s">
        <v>43</v>
      </c>
      <c r="JI98" s="36">
        <v>112.45378407240541</v>
      </c>
      <c r="JJ98" s="40"/>
      <c r="JK98" s="36">
        <v>115.85836917110504</v>
      </c>
      <c r="JL98" s="40"/>
      <c r="JM98" s="36">
        <v>100.46331175284143</v>
      </c>
      <c r="JN98" s="40"/>
      <c r="JO98" s="9"/>
      <c r="JP98" s="6" t="s">
        <v>43</v>
      </c>
      <c r="JQ98" s="36">
        <v>109.86716628763442</v>
      </c>
      <c r="JR98" s="40"/>
      <c r="JS98" s="36">
        <v>82.604610524254085</v>
      </c>
      <c r="JT98" s="40"/>
      <c r="JU98" s="36">
        <v>93.770875702578877</v>
      </c>
      <c r="JV98" s="40"/>
      <c r="JW98" s="9"/>
      <c r="JX98" s="6" t="s">
        <v>43</v>
      </c>
      <c r="JY98" s="36">
        <v>86.638485497083067</v>
      </c>
      <c r="JZ98" s="40"/>
      <c r="KA98" s="36">
        <v>121.76474861609761</v>
      </c>
      <c r="KB98" s="40"/>
      <c r="KC98" s="36">
        <v>109.18458215777753</v>
      </c>
      <c r="KD98" s="40"/>
      <c r="KE98" s="9"/>
      <c r="KF98" s="6" t="s">
        <v>43</v>
      </c>
      <c r="KG98" s="36">
        <v>120.0304500944317</v>
      </c>
      <c r="KH98" s="40"/>
      <c r="KI98" s="36">
        <v>79.682465213711325</v>
      </c>
      <c r="KJ98" s="40"/>
      <c r="KK98" s="36">
        <v>122.10049388846808</v>
      </c>
      <c r="KL98" s="40"/>
      <c r="KM98" s="9"/>
      <c r="KN98" s="6" t="s">
        <v>43</v>
      </c>
      <c r="KO98" s="36">
        <v>151.04944132992449</v>
      </c>
      <c r="KP98" s="40"/>
      <c r="KQ98" s="36">
        <v>101.45434472172775</v>
      </c>
      <c r="KR98" s="40"/>
      <c r="KS98" s="36">
        <v>98.828670454479081</v>
      </c>
      <c r="KT98" s="40"/>
      <c r="KU98" s="9"/>
      <c r="KV98" s="6" t="s">
        <v>43</v>
      </c>
      <c r="KW98" s="36">
        <v>105.81435565163116</v>
      </c>
      <c r="KX98" s="40"/>
      <c r="KY98" s="36">
        <v>92.575408563687134</v>
      </c>
      <c r="KZ98" s="40"/>
      <c r="LA98" s="36">
        <v>87.347510899920167</v>
      </c>
      <c r="LB98" s="40"/>
      <c r="LC98" s="9"/>
      <c r="LD98" s="6" t="s">
        <v>43</v>
      </c>
      <c r="LE98" s="36">
        <v>138.73179442703582</v>
      </c>
      <c r="LF98" s="40"/>
      <c r="LG98" s="36">
        <v>88.454318464654847</v>
      </c>
      <c r="LH98" s="40"/>
      <c r="LI98" s="36">
        <v>92.302018723994436</v>
      </c>
      <c r="LJ98" s="40"/>
      <c r="LK98" s="9"/>
      <c r="LL98" s="6" t="s">
        <v>43</v>
      </c>
      <c r="LM98" s="36">
        <v>78.200016708207016</v>
      </c>
      <c r="LN98" s="40"/>
      <c r="LO98" s="36">
        <v>76.791319411247102</v>
      </c>
      <c r="LP98" s="40"/>
      <c r="LQ98" s="36">
        <v>67.513487175466238</v>
      </c>
      <c r="LR98" s="40"/>
      <c r="LS98" s="9"/>
      <c r="LT98" s="6" t="s">
        <v>43</v>
      </c>
      <c r="LU98" s="36">
        <v>96.948596835812154</v>
      </c>
      <c r="LV98" s="40"/>
      <c r="LW98" s="36">
        <v>95.706971358606481</v>
      </c>
      <c r="LX98" s="40"/>
      <c r="LY98" s="36">
        <v>97.817076303407944</v>
      </c>
      <c r="LZ98" s="40"/>
      <c r="MA98" s="9"/>
      <c r="MB98" s="6" t="s">
        <v>43</v>
      </c>
      <c r="MC98" s="36">
        <v>90.330872287719018</v>
      </c>
      <c r="MD98" s="40"/>
      <c r="ME98" s="36">
        <v>111.75320117226356</v>
      </c>
      <c r="MF98" s="40"/>
      <c r="MG98" s="36">
        <v>103.44794200741875</v>
      </c>
      <c r="MH98" s="40"/>
      <c r="MI98" s="9"/>
      <c r="MJ98" s="6" t="s">
        <v>43</v>
      </c>
      <c r="MK98" s="36">
        <v>93.447983157267103</v>
      </c>
      <c r="ML98" s="40"/>
      <c r="MM98" s="36">
        <v>106.2623937488206</v>
      </c>
      <c r="MN98" s="40"/>
      <c r="MO98" s="36">
        <v>106.21305565526333</v>
      </c>
      <c r="MP98" s="40"/>
    </row>
    <row r="99" spans="1:361" ht="15" hidden="1" customHeight="1">
      <c r="A99" s="9"/>
      <c r="B99" s="6" t="s">
        <v>44</v>
      </c>
      <c r="C99" s="36">
        <v>105.28995987758896</v>
      </c>
      <c r="D99" s="40"/>
      <c r="E99" s="421">
        <v>104.46363890345816</v>
      </c>
      <c r="F99" s="40"/>
      <c r="G99" s="421">
        <v>106.07129761917389</v>
      </c>
      <c r="H99" s="40"/>
      <c r="I99" s="9"/>
      <c r="J99" s="6" t="s">
        <v>44</v>
      </c>
      <c r="K99" s="36">
        <v>84.126429239369173</v>
      </c>
      <c r="L99" s="40"/>
      <c r="M99" s="36">
        <v>82.718566082592176</v>
      </c>
      <c r="N99" s="40"/>
      <c r="O99" s="36">
        <v>93.524068597215418</v>
      </c>
      <c r="P99" s="40"/>
      <c r="Q99" s="9"/>
      <c r="R99" s="6" t="s">
        <v>44</v>
      </c>
      <c r="S99" s="36">
        <v>103.77148590311145</v>
      </c>
      <c r="T99" s="40"/>
      <c r="U99" s="36">
        <v>108.55443429990784</v>
      </c>
      <c r="V99" s="40"/>
      <c r="W99" s="36">
        <v>97.490524937654669</v>
      </c>
      <c r="X99" s="40"/>
      <c r="Y99" s="9"/>
      <c r="Z99" s="6" t="s">
        <v>44</v>
      </c>
      <c r="AA99" s="36">
        <v>105.36126040572387</v>
      </c>
      <c r="AB99" s="40"/>
      <c r="AC99" s="36">
        <v>108.98281603241554</v>
      </c>
      <c r="AD99" s="40"/>
      <c r="AE99" s="36">
        <v>123.28813456131756</v>
      </c>
      <c r="AF99" s="40"/>
      <c r="AG99" s="9"/>
      <c r="AH99" s="6" t="s">
        <v>44</v>
      </c>
      <c r="AI99" s="36">
        <v>117.52886830119328</v>
      </c>
      <c r="AJ99" s="40"/>
      <c r="AK99" s="36">
        <v>115.89883081973237</v>
      </c>
      <c r="AL99" s="40"/>
      <c r="AM99" s="36">
        <v>127.71810600071724</v>
      </c>
      <c r="AN99" s="40"/>
      <c r="AO99" s="9"/>
      <c r="AP99" s="6" t="s">
        <v>44</v>
      </c>
      <c r="AQ99" s="36">
        <v>108.06124742202879</v>
      </c>
      <c r="AR99" s="40"/>
      <c r="AS99" s="36">
        <v>101.75039466607234</v>
      </c>
      <c r="AT99" s="40"/>
      <c r="AU99" s="36">
        <v>112.87567883120552</v>
      </c>
      <c r="AV99" s="40"/>
      <c r="AW99" s="9"/>
      <c r="AX99" s="6" t="s">
        <v>44</v>
      </c>
      <c r="AY99" s="36">
        <v>119.57498111950616</v>
      </c>
      <c r="AZ99" s="40"/>
      <c r="BA99" s="36">
        <v>110.6998048839386</v>
      </c>
      <c r="BB99" s="40"/>
      <c r="BC99" s="36">
        <v>119.33555141963654</v>
      </c>
      <c r="BD99" s="40"/>
      <c r="BE99" s="9"/>
      <c r="BF99" s="6" t="s">
        <v>44</v>
      </c>
      <c r="BG99" s="36">
        <v>121.97320124905914</v>
      </c>
      <c r="BH99" s="40"/>
      <c r="BI99" s="36">
        <v>106.45399939471488</v>
      </c>
      <c r="BJ99" s="40"/>
      <c r="BK99" s="36">
        <v>122.98814836126711</v>
      </c>
      <c r="BL99" s="40"/>
      <c r="BM99" s="9"/>
      <c r="BN99" s="6" t="s">
        <v>44</v>
      </c>
      <c r="BO99" s="36">
        <v>102.43397533884486</v>
      </c>
      <c r="BP99" s="40"/>
      <c r="BQ99" s="402">
        <v>114.35634843090742</v>
      </c>
      <c r="BR99" s="40"/>
      <c r="BS99" s="36">
        <v>112.22999049767346</v>
      </c>
      <c r="BT99" s="40"/>
      <c r="BU99" s="9"/>
      <c r="BV99" s="6" t="s">
        <v>44</v>
      </c>
      <c r="BW99" s="36">
        <v>109.01966037574631</v>
      </c>
      <c r="BX99" s="40"/>
      <c r="BY99" s="36">
        <v>96.221072501623482</v>
      </c>
      <c r="BZ99" s="40"/>
      <c r="CA99" s="36">
        <v>88.981559548660869</v>
      </c>
      <c r="CB99" s="40"/>
      <c r="CC99" s="9"/>
      <c r="CD99" s="6" t="s">
        <v>44</v>
      </c>
      <c r="CE99" s="36">
        <v>95.47862777986397</v>
      </c>
      <c r="CF99" s="40"/>
      <c r="CG99" s="36">
        <v>103.14157530886591</v>
      </c>
      <c r="CH99" s="40"/>
      <c r="CI99" s="36">
        <v>118.18434343882771</v>
      </c>
      <c r="CJ99" s="40"/>
      <c r="CK99" s="9"/>
      <c r="CL99" s="6" t="s">
        <v>44</v>
      </c>
      <c r="CM99" s="36">
        <v>134.75314846346316</v>
      </c>
      <c r="CN99" s="40"/>
      <c r="CO99" s="36">
        <v>111.53600864625899</v>
      </c>
      <c r="CP99" s="40"/>
      <c r="CQ99" s="36">
        <v>103.24382787008908</v>
      </c>
      <c r="CR99" s="40"/>
      <c r="CS99" s="9"/>
      <c r="CT99" s="6" t="s">
        <v>44</v>
      </c>
      <c r="CU99" s="36">
        <v>116.72931902983015</v>
      </c>
      <c r="CV99" s="40"/>
      <c r="CW99" s="36">
        <v>96.156239672761899</v>
      </c>
      <c r="CX99" s="40"/>
      <c r="CY99" s="36">
        <v>116.05433249950319</v>
      </c>
      <c r="CZ99" s="40"/>
      <c r="DA99" s="9"/>
      <c r="DB99" s="6" t="s">
        <v>44</v>
      </c>
      <c r="DC99" s="36">
        <v>106.49802820644567</v>
      </c>
      <c r="DD99" s="40"/>
      <c r="DE99" s="36">
        <v>87.306271409025626</v>
      </c>
      <c r="DF99" s="40"/>
      <c r="DG99" s="36">
        <v>106.88376718735663</v>
      </c>
      <c r="DH99" s="40"/>
      <c r="DI99" s="9"/>
      <c r="DJ99" s="6" t="s">
        <v>44</v>
      </c>
      <c r="DK99" s="36">
        <v>110.04087059889467</v>
      </c>
      <c r="DL99" s="40"/>
      <c r="DM99" s="36">
        <v>88.290965893622371</v>
      </c>
      <c r="DN99" s="40"/>
      <c r="DO99" s="36">
        <v>116.54468897330985</v>
      </c>
      <c r="DP99" s="40"/>
      <c r="DQ99" s="9"/>
      <c r="DR99" s="6" t="s">
        <v>44</v>
      </c>
      <c r="DS99" s="36">
        <v>103.32763553707473</v>
      </c>
      <c r="DT99" s="40"/>
      <c r="DU99" s="36">
        <v>105.5986923157346</v>
      </c>
      <c r="DV99" s="40"/>
      <c r="DW99" s="36">
        <v>135.14921342370232</v>
      </c>
      <c r="DX99" s="40"/>
      <c r="DY99" s="9"/>
      <c r="DZ99" s="6" t="s">
        <v>44</v>
      </c>
      <c r="EA99" s="36">
        <v>106.51443474730407</v>
      </c>
      <c r="EB99" s="40"/>
      <c r="EC99" s="36">
        <v>92.264508947187778</v>
      </c>
      <c r="ED99" s="40"/>
      <c r="EE99" s="36">
        <v>109.73479525841815</v>
      </c>
      <c r="EF99" s="40"/>
      <c r="EG99" s="9"/>
      <c r="EH99" s="6" t="s">
        <v>44</v>
      </c>
      <c r="EI99" s="36">
        <v>97.587217164196517</v>
      </c>
      <c r="EJ99" s="40"/>
      <c r="EK99" s="36">
        <v>86.00535041090842</v>
      </c>
      <c r="EL99" s="40"/>
      <c r="EM99" s="36">
        <v>92.162287309965933</v>
      </c>
      <c r="EN99" s="40"/>
      <c r="EO99" s="9"/>
      <c r="EP99" s="6" t="s">
        <v>44</v>
      </c>
      <c r="EQ99" s="36">
        <v>89.86645471648508</v>
      </c>
      <c r="ER99" s="40"/>
      <c r="ES99" s="36">
        <v>90.896824880010499</v>
      </c>
      <c r="ET99" s="40"/>
      <c r="EU99" s="36">
        <v>102.48919329800943</v>
      </c>
      <c r="EV99" s="40"/>
      <c r="EW99" s="9"/>
      <c r="EX99" s="6" t="s">
        <v>44</v>
      </c>
      <c r="EY99" s="36">
        <v>83.083226852137443</v>
      </c>
      <c r="EZ99" s="40"/>
      <c r="FA99" s="36">
        <v>93.649133260505323</v>
      </c>
      <c r="FB99" s="40"/>
      <c r="FC99" s="36">
        <v>92.637619662271149</v>
      </c>
      <c r="FD99" s="40"/>
      <c r="FE99" s="9"/>
      <c r="FF99" s="6" t="s">
        <v>44</v>
      </c>
      <c r="FG99" s="36">
        <v>99.17219810095618</v>
      </c>
      <c r="FH99" s="40"/>
      <c r="FI99" s="36">
        <v>103.20552646787509</v>
      </c>
      <c r="FJ99" s="40"/>
      <c r="FK99" s="36">
        <v>99.679884579255514</v>
      </c>
      <c r="FL99" s="40"/>
      <c r="FM99" s="9"/>
      <c r="FN99" s="6" t="s">
        <v>44</v>
      </c>
      <c r="FO99" s="36">
        <v>87.946673016587454</v>
      </c>
      <c r="FP99" s="40"/>
      <c r="FQ99" s="36">
        <v>107.47049787961747</v>
      </c>
      <c r="FR99" s="40"/>
      <c r="FS99" s="36">
        <v>101.39079648225828</v>
      </c>
      <c r="FT99" s="40"/>
      <c r="FU99" s="9"/>
      <c r="FV99" s="6" t="s">
        <v>44</v>
      </c>
      <c r="FW99" s="36">
        <v>96.695061280827943</v>
      </c>
      <c r="FX99" s="40"/>
      <c r="FY99" s="36">
        <v>103.99114705388745</v>
      </c>
      <c r="FZ99" s="40"/>
      <c r="GA99" s="36">
        <v>98.186709719986652</v>
      </c>
      <c r="GB99" s="40"/>
      <c r="GC99" s="9"/>
      <c r="GD99" s="6" t="s">
        <v>44</v>
      </c>
      <c r="GE99" s="36">
        <v>93.50654428734839</v>
      </c>
      <c r="GF99" s="40"/>
      <c r="GG99" s="36">
        <v>106.1322311227111</v>
      </c>
      <c r="GH99" s="40"/>
      <c r="GI99" s="36">
        <v>85.877488201205765</v>
      </c>
      <c r="GJ99" s="40"/>
      <c r="GK99" s="9"/>
      <c r="GL99" s="6" t="s">
        <v>44</v>
      </c>
      <c r="GM99" s="36">
        <v>110.10853627593255</v>
      </c>
      <c r="GN99" s="40"/>
      <c r="GO99" s="36">
        <v>120.87572634315916</v>
      </c>
      <c r="GP99" s="40"/>
      <c r="GQ99" s="36">
        <v>112.69517722560802</v>
      </c>
      <c r="GR99" s="40"/>
      <c r="GS99" s="9"/>
      <c r="GT99" s="6" t="s">
        <v>44</v>
      </c>
      <c r="GU99" s="36">
        <v>94.067950358018564</v>
      </c>
      <c r="GV99" s="40"/>
      <c r="GW99" s="36">
        <v>103.32979382582579</v>
      </c>
      <c r="GX99" s="40"/>
      <c r="GY99" s="36">
        <v>110.84774942257896</v>
      </c>
      <c r="GZ99" s="40"/>
      <c r="HA99" s="9"/>
      <c r="HB99" s="6" t="s">
        <v>44</v>
      </c>
      <c r="HC99" s="36">
        <v>122.21234562748084</v>
      </c>
      <c r="HD99" s="40"/>
      <c r="HE99" s="36">
        <v>109.09670472175763</v>
      </c>
      <c r="HF99" s="40"/>
      <c r="HG99" s="36">
        <v>102.85442609894692</v>
      </c>
      <c r="HH99" s="40"/>
      <c r="HI99" s="9"/>
      <c r="HJ99" s="6" t="s">
        <v>44</v>
      </c>
      <c r="HK99" s="36">
        <v>114.19368612108451</v>
      </c>
      <c r="HL99" s="40"/>
      <c r="HM99" s="36">
        <v>100.13136756534077</v>
      </c>
      <c r="HN99" s="40"/>
      <c r="HO99" s="36">
        <v>112.63075199295101</v>
      </c>
      <c r="HP99" s="40"/>
      <c r="HQ99" s="9"/>
      <c r="HR99" s="6" t="s">
        <v>44</v>
      </c>
      <c r="HS99" s="36">
        <v>116.97086826568577</v>
      </c>
      <c r="HT99" s="40"/>
      <c r="HU99" s="36">
        <v>78.072789376590762</v>
      </c>
      <c r="HV99" s="40"/>
      <c r="HW99" s="36">
        <v>88.840439942814285</v>
      </c>
      <c r="HX99" s="40"/>
      <c r="HY99" s="9"/>
      <c r="HZ99" s="6" t="s">
        <v>44</v>
      </c>
      <c r="IA99" s="36">
        <v>101.8139141456403</v>
      </c>
      <c r="IB99" s="40"/>
      <c r="IC99" s="36">
        <v>103.0043152583615</v>
      </c>
      <c r="ID99" s="40"/>
      <c r="IE99" s="36">
        <v>105.99750969630276</v>
      </c>
      <c r="IF99" s="40"/>
      <c r="IG99" s="9"/>
      <c r="IH99" s="6" t="s">
        <v>44</v>
      </c>
      <c r="II99" s="36">
        <v>112.64953747111373</v>
      </c>
      <c r="IJ99" s="40"/>
      <c r="IK99" s="36">
        <v>127.57727139052585</v>
      </c>
      <c r="IL99" s="40"/>
      <c r="IM99" s="36">
        <v>108.77402732994331</v>
      </c>
      <c r="IN99" s="40"/>
      <c r="IO99" s="36">
        <v>94.936279227294762</v>
      </c>
      <c r="IP99" s="40"/>
      <c r="IQ99" s="9"/>
      <c r="IR99" s="6" t="s">
        <v>44</v>
      </c>
      <c r="IS99" s="36">
        <v>101.24663965555918</v>
      </c>
      <c r="IT99" s="40"/>
      <c r="IU99" s="36">
        <v>78.345075485467092</v>
      </c>
      <c r="IV99" s="40"/>
      <c r="IW99" s="36">
        <v>108.14075536116796</v>
      </c>
      <c r="IX99" s="40"/>
      <c r="IY99" s="9"/>
      <c r="IZ99" s="6" t="s">
        <v>44</v>
      </c>
      <c r="JA99" s="36">
        <v>100.81417604705015</v>
      </c>
      <c r="JB99" s="40"/>
      <c r="JC99" s="36">
        <v>106.01003777935604</v>
      </c>
      <c r="JD99" s="40"/>
      <c r="JE99" s="36">
        <v>113.10173497953333</v>
      </c>
      <c r="JF99" s="40"/>
      <c r="JG99" s="9"/>
      <c r="JH99" s="6" t="s">
        <v>44</v>
      </c>
      <c r="JI99" s="36">
        <v>94.398894662639933</v>
      </c>
      <c r="JJ99" s="40"/>
      <c r="JK99" s="36">
        <v>136.81605395817232</v>
      </c>
      <c r="JL99" s="40"/>
      <c r="JM99" s="36">
        <v>97.792624985441591</v>
      </c>
      <c r="JN99" s="40"/>
      <c r="JO99" s="9"/>
      <c r="JP99" s="6" t="s">
        <v>44</v>
      </c>
      <c r="JQ99" s="36">
        <v>114.76983796012975</v>
      </c>
      <c r="JR99" s="40"/>
      <c r="JS99" s="36">
        <v>83.331649915938542</v>
      </c>
      <c r="JT99" s="40"/>
      <c r="JU99" s="36">
        <v>100.7841511999346</v>
      </c>
      <c r="JV99" s="40"/>
      <c r="JW99" s="9"/>
      <c r="JX99" s="6" t="s">
        <v>44</v>
      </c>
      <c r="JY99" s="36">
        <v>101.83098082807638</v>
      </c>
      <c r="JZ99" s="40"/>
      <c r="KA99" s="36">
        <v>99.188984131582401</v>
      </c>
      <c r="KB99" s="40"/>
      <c r="KC99" s="36">
        <v>95.699922333219433</v>
      </c>
      <c r="KD99" s="40"/>
      <c r="KE99" s="9"/>
      <c r="KF99" s="6" t="s">
        <v>44</v>
      </c>
      <c r="KG99" s="36">
        <v>97.71695021332873</v>
      </c>
      <c r="KH99" s="40"/>
      <c r="KI99" s="36">
        <v>92.497666300541255</v>
      </c>
      <c r="KJ99" s="40"/>
      <c r="KK99" s="36">
        <v>100.90519383669907</v>
      </c>
      <c r="KL99" s="40"/>
      <c r="KM99" s="9"/>
      <c r="KN99" s="6" t="s">
        <v>44</v>
      </c>
      <c r="KO99" s="36">
        <v>98.152840898354853</v>
      </c>
      <c r="KP99" s="40"/>
      <c r="KQ99" s="36">
        <v>105.28861979333597</v>
      </c>
      <c r="KR99" s="40"/>
      <c r="KS99" s="36">
        <v>111.02255325813127</v>
      </c>
      <c r="KT99" s="40"/>
      <c r="KU99" s="9"/>
      <c r="KV99" s="6" t="s">
        <v>44</v>
      </c>
      <c r="KW99" s="36">
        <v>103.40982142115338</v>
      </c>
      <c r="KX99" s="40"/>
      <c r="KY99" s="36">
        <v>104.6006946677108</v>
      </c>
      <c r="KZ99" s="40"/>
      <c r="LA99" s="36">
        <v>106.45737252001707</v>
      </c>
      <c r="LB99" s="40"/>
      <c r="LC99" s="9"/>
      <c r="LD99" s="6" t="s">
        <v>44</v>
      </c>
      <c r="LE99" s="36">
        <v>101.96222527269951</v>
      </c>
      <c r="LF99" s="40"/>
      <c r="LG99" s="36">
        <v>93.507863698555269</v>
      </c>
      <c r="LH99" s="40"/>
      <c r="LI99" s="36">
        <v>93.344654356518618</v>
      </c>
      <c r="LJ99" s="40"/>
      <c r="LK99" s="9"/>
      <c r="LL99" s="6" t="s">
        <v>44</v>
      </c>
      <c r="LM99" s="36">
        <v>97.370691512056609</v>
      </c>
      <c r="LN99" s="40"/>
      <c r="LO99" s="36">
        <v>76.791319411247102</v>
      </c>
      <c r="LP99" s="40"/>
      <c r="LQ99" s="36">
        <v>80.855110045160174</v>
      </c>
      <c r="LR99" s="40"/>
      <c r="LS99" s="9"/>
      <c r="LT99" s="6" t="s">
        <v>44</v>
      </c>
      <c r="LU99" s="36">
        <v>102.91716970950796</v>
      </c>
      <c r="LV99" s="40"/>
      <c r="LW99" s="36">
        <v>106.55494795423643</v>
      </c>
      <c r="LX99" s="40"/>
      <c r="LY99" s="36">
        <v>95.954469137948323</v>
      </c>
      <c r="LZ99" s="40"/>
      <c r="MA99" s="9"/>
      <c r="MB99" s="6" t="s">
        <v>44</v>
      </c>
      <c r="MC99" s="36">
        <v>97.667757161769501</v>
      </c>
      <c r="MD99" s="40"/>
      <c r="ME99" s="36">
        <v>110.23311176682209</v>
      </c>
      <c r="MF99" s="40"/>
      <c r="MG99" s="36">
        <v>115.32073819953321</v>
      </c>
      <c r="MH99" s="40"/>
      <c r="MI99" s="9"/>
      <c r="MJ99" s="6" t="s">
        <v>44</v>
      </c>
      <c r="MK99" s="36">
        <v>95.762912338984179</v>
      </c>
      <c r="ML99" s="40"/>
      <c r="MM99" s="36">
        <v>113.14428568024985</v>
      </c>
      <c r="MN99" s="40"/>
      <c r="MO99" s="36">
        <v>126.33708463537297</v>
      </c>
      <c r="MP99" s="40"/>
    </row>
    <row r="100" spans="1:361" ht="15" hidden="1" customHeight="1">
      <c r="A100" s="9"/>
      <c r="B100" s="6"/>
      <c r="C100" s="36"/>
      <c r="D100" s="40"/>
      <c r="E100" s="390"/>
      <c r="F100" s="40"/>
      <c r="G100" s="390"/>
      <c r="H100" s="40"/>
      <c r="I100" s="9"/>
      <c r="J100" s="6"/>
      <c r="K100" s="423"/>
      <c r="L100" s="40"/>
      <c r="M100" s="423"/>
      <c r="N100" s="40"/>
      <c r="O100" s="423"/>
      <c r="P100" s="40"/>
      <c r="Q100" s="9"/>
      <c r="R100" s="6"/>
      <c r="S100" s="423"/>
      <c r="T100" s="40"/>
      <c r="U100" s="423"/>
      <c r="V100" s="40"/>
      <c r="W100" s="423"/>
      <c r="X100" s="40"/>
      <c r="Y100" s="9"/>
      <c r="Z100" s="6"/>
      <c r="AA100" s="423"/>
      <c r="AB100" s="40"/>
      <c r="AC100" s="423"/>
      <c r="AD100" s="40"/>
      <c r="AE100" s="423"/>
      <c r="AF100" s="40"/>
      <c r="AG100" s="9"/>
      <c r="AH100" s="6"/>
      <c r="AI100" s="36"/>
      <c r="AJ100" s="40"/>
      <c r="AK100" s="36"/>
      <c r="AL100" s="40"/>
      <c r="AM100" s="36"/>
      <c r="AN100" s="40"/>
      <c r="AO100" s="9"/>
      <c r="AP100" s="6"/>
      <c r="AQ100" s="36"/>
      <c r="AR100" s="40"/>
      <c r="AS100" s="36"/>
      <c r="AT100" s="40"/>
      <c r="AU100" s="36"/>
      <c r="AV100" s="40"/>
      <c r="AW100" s="9"/>
      <c r="AX100" s="6"/>
      <c r="AY100" s="36"/>
      <c r="AZ100" s="40"/>
      <c r="BA100" s="36"/>
      <c r="BB100" s="40"/>
      <c r="BC100" s="36"/>
      <c r="BD100" s="40"/>
      <c r="BE100" s="9"/>
      <c r="BF100" s="6"/>
      <c r="BG100" s="36"/>
      <c r="BH100" s="40"/>
      <c r="BI100" s="36"/>
      <c r="BJ100" s="40"/>
      <c r="BK100" s="36"/>
      <c r="BL100" s="40"/>
      <c r="BM100" s="9"/>
      <c r="BN100" s="6"/>
      <c r="BO100" s="36"/>
      <c r="BP100" s="40"/>
      <c r="BQ100" s="402"/>
      <c r="BR100" s="40"/>
      <c r="BS100" s="36"/>
      <c r="BT100" s="40"/>
      <c r="BU100" s="9"/>
      <c r="BV100" s="6"/>
      <c r="BW100" s="36"/>
      <c r="BX100" s="40"/>
      <c r="BY100" s="36"/>
      <c r="BZ100" s="40"/>
      <c r="CA100" s="36"/>
      <c r="CB100" s="40"/>
      <c r="CC100" s="9"/>
      <c r="CD100" s="6"/>
      <c r="CE100" s="36"/>
      <c r="CF100" s="40"/>
      <c r="CG100" s="36"/>
      <c r="CH100" s="40"/>
      <c r="CI100" s="36"/>
      <c r="CJ100" s="40"/>
      <c r="CK100" s="9"/>
      <c r="CL100" s="6"/>
      <c r="CM100" s="36"/>
      <c r="CN100" s="40"/>
      <c r="CO100" s="36"/>
      <c r="CP100" s="40"/>
      <c r="CQ100" s="36"/>
      <c r="CR100" s="40"/>
      <c r="CS100" s="9"/>
      <c r="CT100" s="6"/>
      <c r="CU100" s="36"/>
      <c r="CV100" s="40"/>
      <c r="CW100" s="36"/>
      <c r="CX100" s="40"/>
      <c r="CY100" s="36"/>
      <c r="CZ100" s="40"/>
      <c r="DA100" s="9"/>
      <c r="DB100" s="6"/>
      <c r="DC100" s="36"/>
      <c r="DD100" s="40"/>
      <c r="DE100" s="36"/>
      <c r="DF100" s="40"/>
      <c r="DG100" s="36"/>
      <c r="DH100" s="40"/>
      <c r="DI100" s="9"/>
      <c r="DJ100" s="6"/>
      <c r="DK100" s="36"/>
      <c r="DL100" s="40"/>
      <c r="DM100" s="36"/>
      <c r="DN100" s="40"/>
      <c r="DO100" s="36"/>
      <c r="DP100" s="40"/>
      <c r="DQ100" s="9"/>
      <c r="DR100" s="6"/>
      <c r="DS100" s="36"/>
      <c r="DT100" s="40"/>
      <c r="DU100" s="36"/>
      <c r="DV100" s="40"/>
      <c r="DW100" s="36"/>
      <c r="DX100" s="40"/>
      <c r="DY100" s="9"/>
      <c r="DZ100" s="6"/>
      <c r="EA100" s="36"/>
      <c r="EB100" s="40"/>
      <c r="EC100" s="36"/>
      <c r="ED100" s="40"/>
      <c r="EE100" s="36"/>
      <c r="EF100" s="40"/>
      <c r="EG100" s="9"/>
      <c r="EH100" s="6"/>
      <c r="EI100" s="36"/>
      <c r="EJ100" s="40"/>
      <c r="EK100" s="36"/>
      <c r="EL100" s="40"/>
      <c r="EM100" s="36"/>
      <c r="EN100" s="40"/>
      <c r="EO100" s="9"/>
      <c r="EP100" s="6"/>
      <c r="EQ100" s="36"/>
      <c r="ER100" s="40"/>
      <c r="ES100" s="36"/>
      <c r="ET100" s="40"/>
      <c r="EU100" s="36"/>
      <c r="EV100" s="40"/>
      <c r="EW100" s="9"/>
      <c r="EX100" s="6"/>
      <c r="EY100" s="36"/>
      <c r="EZ100" s="40"/>
      <c r="FA100" s="36"/>
      <c r="FB100" s="40"/>
      <c r="FC100" s="36"/>
      <c r="FD100" s="40"/>
      <c r="FE100" s="9"/>
      <c r="FF100" s="6"/>
      <c r="FG100" s="36"/>
      <c r="FH100" s="40"/>
      <c r="FI100" s="36"/>
      <c r="FJ100" s="40"/>
      <c r="FK100" s="36"/>
      <c r="FL100" s="40"/>
      <c r="FM100" s="9"/>
      <c r="FN100" s="6"/>
      <c r="FO100" s="36"/>
      <c r="FP100" s="40"/>
      <c r="FQ100" s="36"/>
      <c r="FR100" s="40"/>
      <c r="FS100" s="36"/>
      <c r="FT100" s="40"/>
      <c r="FU100" s="9"/>
      <c r="FV100" s="6"/>
      <c r="FW100" s="36"/>
      <c r="FX100" s="40"/>
      <c r="FY100" s="36"/>
      <c r="FZ100" s="40"/>
      <c r="GA100" s="36"/>
      <c r="GB100" s="40"/>
      <c r="GC100" s="9"/>
      <c r="GD100" s="6"/>
      <c r="GE100" s="36"/>
      <c r="GF100" s="40"/>
      <c r="GG100" s="36"/>
      <c r="GH100" s="40"/>
      <c r="GI100" s="36"/>
      <c r="GJ100" s="40"/>
      <c r="GK100" s="9"/>
      <c r="GL100" s="6"/>
      <c r="GM100" s="36"/>
      <c r="GN100" s="40"/>
      <c r="GO100" s="36"/>
      <c r="GP100" s="40"/>
      <c r="GQ100" s="36"/>
      <c r="GR100" s="40"/>
      <c r="GS100" s="9"/>
      <c r="GT100" s="6"/>
      <c r="GU100" s="36"/>
      <c r="GV100" s="40"/>
      <c r="GW100" s="36"/>
      <c r="GX100" s="40"/>
      <c r="GY100" s="36"/>
      <c r="GZ100" s="40"/>
      <c r="HA100" s="9"/>
      <c r="HB100" s="6"/>
      <c r="HC100" s="36"/>
      <c r="HD100" s="40"/>
      <c r="HE100" s="36"/>
      <c r="HF100" s="40"/>
      <c r="HG100" s="36"/>
      <c r="HH100" s="40"/>
      <c r="HI100" s="9"/>
      <c r="HJ100" s="6"/>
      <c r="HK100" s="36"/>
      <c r="HL100" s="40"/>
      <c r="HM100" s="36"/>
      <c r="HN100" s="40"/>
      <c r="HO100" s="36"/>
      <c r="HP100" s="40"/>
      <c r="HQ100" s="9"/>
      <c r="HR100" s="6"/>
      <c r="HS100" s="36"/>
      <c r="HT100" s="40"/>
      <c r="HU100" s="36"/>
      <c r="HV100" s="40"/>
      <c r="HW100" s="36"/>
      <c r="HX100" s="40"/>
      <c r="HY100" s="9"/>
      <c r="HZ100" s="6"/>
      <c r="IA100" s="36"/>
      <c r="IB100" s="40"/>
      <c r="IC100" s="36"/>
      <c r="ID100" s="40"/>
      <c r="IE100" s="36"/>
      <c r="IF100" s="40"/>
      <c r="IG100" s="9"/>
      <c r="IH100" s="6"/>
      <c r="II100" s="36"/>
      <c r="IJ100" s="40"/>
      <c r="IK100" s="36"/>
      <c r="IL100" s="40"/>
      <c r="IM100" s="36"/>
      <c r="IN100" s="40"/>
      <c r="IO100" s="36"/>
      <c r="IP100" s="40"/>
      <c r="IQ100" s="9"/>
      <c r="IR100" s="6"/>
      <c r="IS100" s="36"/>
      <c r="IT100" s="40"/>
      <c r="IU100" s="36"/>
      <c r="IV100" s="40"/>
      <c r="IW100" s="36"/>
      <c r="IX100" s="40"/>
      <c r="IY100" s="9"/>
      <c r="IZ100" s="6"/>
      <c r="JA100" s="36"/>
      <c r="JB100" s="40"/>
      <c r="JC100" s="36"/>
      <c r="JD100" s="40"/>
      <c r="JE100" s="36"/>
      <c r="JF100" s="40"/>
      <c r="JG100" s="9"/>
      <c r="JH100" s="6"/>
      <c r="JI100" s="36"/>
      <c r="JJ100" s="40"/>
      <c r="JK100" s="36"/>
      <c r="JL100" s="40"/>
      <c r="JM100" s="36"/>
      <c r="JN100" s="40"/>
      <c r="JO100" s="9"/>
      <c r="JP100" s="6"/>
      <c r="JQ100" s="36"/>
      <c r="JR100" s="40"/>
      <c r="JS100" s="36"/>
      <c r="JT100" s="40"/>
      <c r="JU100" s="36"/>
      <c r="JV100" s="40"/>
      <c r="JW100" s="9"/>
      <c r="JX100" s="6"/>
      <c r="JY100" s="36"/>
      <c r="JZ100" s="40"/>
      <c r="KA100" s="36"/>
      <c r="KB100" s="40"/>
      <c r="KC100" s="36"/>
      <c r="KD100" s="40"/>
      <c r="KE100" s="9"/>
      <c r="KF100" s="6"/>
      <c r="KG100" s="36"/>
      <c r="KH100" s="40"/>
      <c r="KI100" s="36"/>
      <c r="KJ100" s="40"/>
      <c r="KK100" s="36"/>
      <c r="KL100" s="40"/>
      <c r="KM100" s="9"/>
      <c r="KN100" s="6"/>
      <c r="KO100" s="36"/>
      <c r="KP100" s="40"/>
      <c r="KQ100" s="36"/>
      <c r="KR100" s="40"/>
      <c r="KS100" s="36"/>
      <c r="KT100" s="40"/>
      <c r="KU100" s="9"/>
      <c r="KV100" s="6"/>
      <c r="KW100" s="36"/>
      <c r="KX100" s="40"/>
      <c r="KY100" s="36"/>
      <c r="KZ100" s="40"/>
      <c r="LA100" s="36"/>
      <c r="LB100" s="40"/>
      <c r="LC100" s="9"/>
      <c r="LD100" s="6"/>
      <c r="LE100" s="36"/>
      <c r="LF100" s="40"/>
      <c r="LG100" s="36"/>
      <c r="LH100" s="40"/>
      <c r="LI100" s="36"/>
      <c r="LJ100" s="40"/>
      <c r="LK100" s="9"/>
      <c r="LL100" s="6"/>
      <c r="LM100" s="36"/>
      <c r="LN100" s="40"/>
      <c r="LO100" s="36"/>
      <c r="LP100" s="40"/>
      <c r="LQ100" s="36"/>
      <c r="LR100" s="40"/>
      <c r="LS100" s="9"/>
      <c r="LT100" s="6"/>
      <c r="LU100" s="36"/>
      <c r="LV100" s="40"/>
      <c r="LW100" s="36"/>
      <c r="LX100" s="40"/>
      <c r="LY100" s="36"/>
      <c r="LZ100" s="40"/>
      <c r="MA100" s="9"/>
      <c r="MB100" s="6"/>
      <c r="MC100" s="36"/>
      <c r="MD100" s="40"/>
      <c r="ME100" s="36"/>
      <c r="MF100" s="40"/>
      <c r="MG100" s="36"/>
      <c r="MH100" s="40"/>
      <c r="MI100" s="9"/>
      <c r="MJ100" s="6"/>
      <c r="MK100" s="36"/>
      <c r="ML100" s="40"/>
      <c r="MM100" s="36"/>
      <c r="MN100" s="40"/>
      <c r="MO100" s="36"/>
      <c r="MP100" s="40"/>
    </row>
    <row r="101" spans="1:361" ht="15" hidden="1" customHeight="1">
      <c r="A101" s="9">
        <v>2016</v>
      </c>
      <c r="B101" s="6" t="s">
        <v>33</v>
      </c>
      <c r="C101" s="36">
        <v>106.92705862885502</v>
      </c>
      <c r="D101" s="40">
        <v>-0.28779479138000852</v>
      </c>
      <c r="E101" s="421">
        <v>105.215</v>
      </c>
      <c r="F101" s="40">
        <v>-3.4878680757810372</v>
      </c>
      <c r="G101" s="421">
        <v>108.54600000000001</v>
      </c>
      <c r="H101" s="40">
        <v>2.8375254019073139</v>
      </c>
      <c r="I101" s="9">
        <v>2016</v>
      </c>
      <c r="J101" s="6" t="s">
        <v>33</v>
      </c>
      <c r="K101" s="36">
        <v>67.922125898408012</v>
      </c>
      <c r="L101" s="40">
        <v>-2.6579947910160229</v>
      </c>
      <c r="M101" s="36">
        <v>76.456213986252266</v>
      </c>
      <c r="N101" s="40">
        <v>2.5424174148379848</v>
      </c>
      <c r="O101" s="36">
        <v>77.208770237285634</v>
      </c>
      <c r="P101" s="40">
        <v>0.47405395022089181</v>
      </c>
      <c r="Q101" s="9">
        <v>2016</v>
      </c>
      <c r="R101" s="6" t="s">
        <v>33</v>
      </c>
      <c r="S101" s="36">
        <v>127.26322088871071</v>
      </c>
      <c r="T101" s="40">
        <v>-0.59744965570300224</v>
      </c>
      <c r="U101" s="36">
        <v>114.12351426813896</v>
      </c>
      <c r="V101" s="40">
        <v>1.5813118866019806</v>
      </c>
      <c r="W101" s="36">
        <v>98.779920484714083</v>
      </c>
      <c r="X101" s="40">
        <v>13.401014145437372</v>
      </c>
      <c r="Y101" s="9">
        <v>2016</v>
      </c>
      <c r="Z101" s="6" t="s">
        <v>33</v>
      </c>
      <c r="AA101" s="36">
        <v>108.84763865136794</v>
      </c>
      <c r="AB101" s="40">
        <v>9.2202444356741751</v>
      </c>
      <c r="AC101" s="36">
        <v>106.73831080526706</v>
      </c>
      <c r="AD101" s="40">
        <v>6.3057842841419074</v>
      </c>
      <c r="AE101" s="36">
        <v>111.53874545815628</v>
      </c>
      <c r="AF101" s="40">
        <v>4.0062449744139599</v>
      </c>
      <c r="AG101" s="9">
        <v>2016</v>
      </c>
      <c r="AH101" s="6" t="s">
        <v>33</v>
      </c>
      <c r="AI101" s="36">
        <v>105.95534282080268</v>
      </c>
      <c r="AJ101" s="40">
        <v>10.26448968386542</v>
      </c>
      <c r="AK101" s="36">
        <v>114.40777124934438</v>
      </c>
      <c r="AL101" s="40">
        <v>-0.73059781025678205</v>
      </c>
      <c r="AM101" s="36">
        <v>137.68859296267053</v>
      </c>
      <c r="AN101" s="40">
        <v>0.76694060123907093</v>
      </c>
      <c r="AO101" s="9">
        <v>2016</v>
      </c>
      <c r="AP101" s="6" t="s">
        <v>33</v>
      </c>
      <c r="AQ101" s="36">
        <v>105.98989440059408</v>
      </c>
      <c r="AR101" s="40">
        <v>9.5106368796438119</v>
      </c>
      <c r="AS101" s="36">
        <v>94.399150843923948</v>
      </c>
      <c r="AT101" s="40">
        <v>-12.727117500421386</v>
      </c>
      <c r="AU101" s="36">
        <v>104.92627468369422</v>
      </c>
      <c r="AV101" s="40">
        <v>16.480016892560798</v>
      </c>
      <c r="AW101" s="9">
        <v>2016</v>
      </c>
      <c r="AX101" s="6" t="s">
        <v>33</v>
      </c>
      <c r="AY101" s="36">
        <v>118.32700859426511</v>
      </c>
      <c r="AZ101" s="40">
        <v>6.4555917899162125</v>
      </c>
      <c r="BA101" s="36">
        <v>107.89651388950642</v>
      </c>
      <c r="BB101" s="40">
        <v>9.1757073270373866</v>
      </c>
      <c r="BC101" s="36">
        <v>104.28416557724421</v>
      </c>
      <c r="BD101" s="40">
        <v>14.947523427540531</v>
      </c>
      <c r="BE101" s="9">
        <v>2016</v>
      </c>
      <c r="BF101" s="6" t="s">
        <v>33</v>
      </c>
      <c r="BG101" s="36">
        <v>126.00526700820731</v>
      </c>
      <c r="BH101" s="40">
        <v>5.3747176318968144</v>
      </c>
      <c r="BI101" s="36">
        <v>100.86808897650337</v>
      </c>
      <c r="BJ101" s="40">
        <v>-0.33966757311858942</v>
      </c>
      <c r="BK101" s="36">
        <v>128.56208149751848</v>
      </c>
      <c r="BL101" s="40">
        <v>9.1034383783728003</v>
      </c>
      <c r="BM101" s="9">
        <v>2016</v>
      </c>
      <c r="BN101" s="6" t="s">
        <v>33</v>
      </c>
      <c r="BO101" s="36">
        <v>111.74378382013037</v>
      </c>
      <c r="BP101" s="40">
        <v>-2.4740088489995173</v>
      </c>
      <c r="BQ101" s="402">
        <v>110.1311477278869</v>
      </c>
      <c r="BR101" s="40">
        <v>13.647499921309134</v>
      </c>
      <c r="BS101" s="36">
        <v>109.43085008006732</v>
      </c>
      <c r="BT101" s="40">
        <v>13.64749992130929</v>
      </c>
      <c r="BU101" s="9">
        <v>2016</v>
      </c>
      <c r="BV101" s="6" t="s">
        <v>33</v>
      </c>
      <c r="BW101" s="36">
        <v>110.70361638046637</v>
      </c>
      <c r="BX101" s="40">
        <v>13.647499921309077</v>
      </c>
      <c r="BY101" s="36">
        <v>106.86608340336556</v>
      </c>
      <c r="BZ101" s="40">
        <v>8.9438948414027379</v>
      </c>
      <c r="CA101" s="36">
        <v>76.446042963967471</v>
      </c>
      <c r="CB101" s="40">
        <v>4.508909281344458</v>
      </c>
      <c r="CC101" s="9">
        <v>2016</v>
      </c>
      <c r="CD101" s="6" t="s">
        <v>33</v>
      </c>
      <c r="CE101" s="36">
        <v>100.3193429841005</v>
      </c>
      <c r="CF101" s="40">
        <v>4.5089092813446854</v>
      </c>
      <c r="CG101" s="36">
        <v>89.466512206460536</v>
      </c>
      <c r="CH101" s="40">
        <v>4.508909281344927</v>
      </c>
      <c r="CI101" s="36">
        <v>99.706332106437543</v>
      </c>
      <c r="CJ101" s="40">
        <v>6.2887430211256117</v>
      </c>
      <c r="CK101" s="9">
        <v>2016</v>
      </c>
      <c r="CL101" s="6" t="s">
        <v>33</v>
      </c>
      <c r="CM101" s="36">
        <v>101.33174782039519</v>
      </c>
      <c r="CN101" s="40">
        <v>46.609243965942738</v>
      </c>
      <c r="CO101" s="36">
        <v>140.36457614462947</v>
      </c>
      <c r="CP101" s="40">
        <v>9.8713669532671133E-2</v>
      </c>
      <c r="CQ101" s="36">
        <v>113.0733645507529</v>
      </c>
      <c r="CR101" s="40">
        <v>9.8713669532529025E-2</v>
      </c>
      <c r="CS101" s="9">
        <v>2016</v>
      </c>
      <c r="CT101" s="6" t="s">
        <v>33</v>
      </c>
      <c r="CU101" s="36">
        <v>102.3141164216145</v>
      </c>
      <c r="CV101" s="40">
        <v>20.920415322670308</v>
      </c>
      <c r="CW101" s="36">
        <v>93.022238939902195</v>
      </c>
      <c r="CX101" s="40">
        <v>3.2849146287150717</v>
      </c>
      <c r="CY101" s="36">
        <v>101.65942191280431</v>
      </c>
      <c r="CZ101" s="40">
        <v>-2.1114715557539796</v>
      </c>
      <c r="DA101" s="9">
        <v>2016</v>
      </c>
      <c r="DB101" s="6" t="s">
        <v>33</v>
      </c>
      <c r="DC101" s="36">
        <v>121.6903793743832</v>
      </c>
      <c r="DD101" s="40">
        <v>19.101196140824399</v>
      </c>
      <c r="DE101" s="36">
        <v>93.465739408291327</v>
      </c>
      <c r="DF101" s="40">
        <v>14.240914297186947</v>
      </c>
      <c r="DG101" s="36">
        <v>113.3105808702029</v>
      </c>
      <c r="DH101" s="40">
        <v>17.640781001103022</v>
      </c>
      <c r="DI101" s="9">
        <v>2016</v>
      </c>
      <c r="DJ101" s="6" t="s">
        <v>33</v>
      </c>
      <c r="DK101" s="36">
        <v>100.44164858285166</v>
      </c>
      <c r="DL101" s="40">
        <v>21.107183517863987</v>
      </c>
      <c r="DM101" s="36">
        <v>100.59111423569055</v>
      </c>
      <c r="DN101" s="40">
        <v>13.243128813172419</v>
      </c>
      <c r="DO101" s="36">
        <v>117.14329833235145</v>
      </c>
      <c r="DP101" s="40">
        <v>3.7538638571167837</v>
      </c>
      <c r="DQ101" s="9">
        <v>2016</v>
      </c>
      <c r="DR101" s="6" t="s">
        <v>33</v>
      </c>
      <c r="DS101" s="36">
        <v>104.35739214566256</v>
      </c>
      <c r="DT101" s="40">
        <v>11.135825435007575</v>
      </c>
      <c r="DU101" s="36">
        <v>98.481794719238863</v>
      </c>
      <c r="DV101" s="40">
        <v>3.8421128824999613</v>
      </c>
      <c r="DW101" s="36">
        <v>98.178594986054605</v>
      </c>
      <c r="DX101" s="40">
        <v>36.337802964350431</v>
      </c>
      <c r="DY101" s="9">
        <v>2016</v>
      </c>
      <c r="DZ101" s="6" t="s">
        <v>33</v>
      </c>
      <c r="EA101" s="36">
        <v>107.17918708870326</v>
      </c>
      <c r="EB101" s="40">
        <v>-0.5900780979143434</v>
      </c>
      <c r="EC101" s="36">
        <v>86.053490464449226</v>
      </c>
      <c r="ED101" s="40">
        <v>3.8976251822451076</v>
      </c>
      <c r="EE101" s="36">
        <v>103.50092076433168</v>
      </c>
      <c r="EF101" s="40">
        <v>3.8976251822452781</v>
      </c>
      <c r="EG101" s="9">
        <v>2016</v>
      </c>
      <c r="EH101" s="6" t="s">
        <v>33</v>
      </c>
      <c r="EI101" s="36">
        <v>91.511969248467906</v>
      </c>
      <c r="EJ101" s="40">
        <v>3.897625182245207</v>
      </c>
      <c r="EK101" s="36">
        <v>91.482292570798961</v>
      </c>
      <c r="EL101" s="40">
        <v>3.8976251822452639</v>
      </c>
      <c r="EM101" s="36">
        <v>107.74266974018116</v>
      </c>
      <c r="EN101" s="40">
        <v>3.8976251822453207</v>
      </c>
      <c r="EO101" s="9">
        <v>2016</v>
      </c>
      <c r="EP101" s="6" t="s">
        <v>33</v>
      </c>
      <c r="EQ101" s="36">
        <v>103.06927434874076</v>
      </c>
      <c r="ER101" s="40">
        <v>-0.14604626876177917</v>
      </c>
      <c r="ES101" s="36">
        <v>102.5060033215361</v>
      </c>
      <c r="ET101" s="40">
        <v>-0.14604626876186444</v>
      </c>
      <c r="EU101" s="36">
        <v>107.49522620001665</v>
      </c>
      <c r="EV101" s="40">
        <v>-0.14604626876159443</v>
      </c>
      <c r="EW101" s="9">
        <v>2016</v>
      </c>
      <c r="EX101" s="6" t="s">
        <v>33</v>
      </c>
      <c r="EY101" s="36">
        <v>118.57117380363361</v>
      </c>
      <c r="EZ101" s="40">
        <v>-0.14604626876175075</v>
      </c>
      <c r="FA101" s="36">
        <v>103.6395334085118</v>
      </c>
      <c r="FB101" s="40">
        <v>-0.14604626876165128</v>
      </c>
      <c r="FC101" s="36">
        <v>91.419322973737309</v>
      </c>
      <c r="FD101" s="40">
        <v>-0.14604626876176496</v>
      </c>
      <c r="FE101" s="9">
        <v>2016</v>
      </c>
      <c r="FF101" s="6" t="s">
        <v>33</v>
      </c>
      <c r="FG101" s="36">
        <v>88.499239915038984</v>
      </c>
      <c r="FH101" s="40">
        <v>-0.14604626876172233</v>
      </c>
      <c r="FI101" s="36">
        <v>80.338218532139379</v>
      </c>
      <c r="FJ101" s="40">
        <v>3.9196355233809328</v>
      </c>
      <c r="FK101" s="36">
        <v>94.718611030645661</v>
      </c>
      <c r="FL101" s="40">
        <v>10.524993307098754</v>
      </c>
      <c r="FM101" s="9">
        <v>2016</v>
      </c>
      <c r="FN101" s="6" t="s">
        <v>33</v>
      </c>
      <c r="FO101" s="36">
        <v>97.487321050522809</v>
      </c>
      <c r="FP101" s="40">
        <v>1.4693565983901351</v>
      </c>
      <c r="FQ101" s="36">
        <v>104.24968340369662</v>
      </c>
      <c r="FR101" s="40">
        <v>8.6138852914617843</v>
      </c>
      <c r="FS101" s="36">
        <v>91.177328404087078</v>
      </c>
      <c r="FT101" s="40">
        <v>1.9139081874767214</v>
      </c>
      <c r="FU101" s="9">
        <v>2016</v>
      </c>
      <c r="FV101" s="6" t="s">
        <v>33</v>
      </c>
      <c r="FW101" s="36">
        <v>103.15246474351862</v>
      </c>
      <c r="FX101" s="40">
        <v>0.19822059731599495</v>
      </c>
      <c r="FY101" s="36">
        <v>102.17698619119108</v>
      </c>
      <c r="FZ101" s="40">
        <v>0.56383478063008852</v>
      </c>
      <c r="GA101" s="36">
        <v>102.3048074185815</v>
      </c>
      <c r="GB101" s="40">
        <v>0.56383478063004588</v>
      </c>
      <c r="GC101" s="9">
        <v>2016</v>
      </c>
      <c r="GD101" s="6" t="s">
        <v>33</v>
      </c>
      <c r="GE101" s="36">
        <v>107.68608627148541</v>
      </c>
      <c r="GF101" s="40">
        <v>0.56383478063015957</v>
      </c>
      <c r="GG101" s="36">
        <v>102.44752440908324</v>
      </c>
      <c r="GH101" s="40">
        <v>0.56383478062991799</v>
      </c>
      <c r="GI101" s="36">
        <v>91.874479987451338</v>
      </c>
      <c r="GJ101" s="40">
        <v>0.50343691123464396</v>
      </c>
      <c r="GK101" s="9">
        <v>2016</v>
      </c>
      <c r="GL101" s="6" t="s">
        <v>33</v>
      </c>
      <c r="GM101" s="36">
        <v>92.888766349744046</v>
      </c>
      <c r="GN101" s="40">
        <v>0.56383478063004588</v>
      </c>
      <c r="GO101" s="36">
        <v>106.52883352459028</v>
      </c>
      <c r="GP101" s="40">
        <v>28.467912355374892</v>
      </c>
      <c r="GQ101" s="36">
        <v>107.69961556281602</v>
      </c>
      <c r="GR101" s="40">
        <v>28.467912355374949</v>
      </c>
      <c r="GS101" s="9">
        <v>2016</v>
      </c>
      <c r="GT101" s="6" t="s">
        <v>33</v>
      </c>
      <c r="GU101" s="36">
        <v>121.65688100297047</v>
      </c>
      <c r="GV101" s="40">
        <v>4.1694779139186551</v>
      </c>
      <c r="GW101" s="36">
        <v>104.37840869987363</v>
      </c>
      <c r="GX101" s="40">
        <v>3.1264972801528188</v>
      </c>
      <c r="GY101" s="36">
        <v>96.326979095255723</v>
      </c>
      <c r="GZ101" s="40">
        <v>4.169477913918513</v>
      </c>
      <c r="HA101" s="9">
        <v>2016</v>
      </c>
      <c r="HB101" s="6" t="s">
        <v>33</v>
      </c>
      <c r="HC101" s="36">
        <v>96.242004801751236</v>
      </c>
      <c r="HD101" s="40">
        <v>4.1694779139187546</v>
      </c>
      <c r="HE101" s="36">
        <v>104.45059613524353</v>
      </c>
      <c r="HF101" s="40">
        <v>4.1694779139182856</v>
      </c>
      <c r="HG101" s="36">
        <v>96.289722938621097</v>
      </c>
      <c r="HH101" s="40">
        <v>9.305099555103638</v>
      </c>
      <c r="HI101" s="9">
        <v>2016</v>
      </c>
      <c r="HJ101" s="6" t="s">
        <v>33</v>
      </c>
      <c r="HK101" s="36">
        <v>88.2632867104128</v>
      </c>
      <c r="HL101" s="40">
        <v>8.3139611453538294</v>
      </c>
      <c r="HM101" s="36">
        <v>115.69733532040942</v>
      </c>
      <c r="HN101" s="40">
        <v>-3.2607092509974649</v>
      </c>
      <c r="HO101" s="36">
        <v>91.138137627063159</v>
      </c>
      <c r="HP101" s="40">
        <v>4.1694779139187261</v>
      </c>
      <c r="HQ101" s="9">
        <v>2016</v>
      </c>
      <c r="HR101" s="6" t="s">
        <v>33</v>
      </c>
      <c r="HS101" s="36">
        <v>97.595801722643216</v>
      </c>
      <c r="HT101" s="40">
        <v>-6.3831685786151553</v>
      </c>
      <c r="HU101" s="36">
        <v>91.600412417953407</v>
      </c>
      <c r="HV101" s="40">
        <v>-6.3831685786150842</v>
      </c>
      <c r="HW101" s="36">
        <v>83.709808441660897</v>
      </c>
      <c r="HX101" s="40">
        <v>-6.3831685786152548</v>
      </c>
      <c r="HY101" s="9">
        <v>2016</v>
      </c>
      <c r="HZ101" s="6" t="s">
        <v>33</v>
      </c>
      <c r="IA101" s="36">
        <v>96.675230825288082</v>
      </c>
      <c r="IB101" s="40">
        <v>-6.3831685786151695</v>
      </c>
      <c r="IC101" s="36">
        <v>95.242886255043643</v>
      </c>
      <c r="ID101" s="40">
        <v>20.719556233125587</v>
      </c>
      <c r="IE101" s="36">
        <v>91.382537368037134</v>
      </c>
      <c r="IF101" s="40">
        <v>21.1290982488553</v>
      </c>
      <c r="IG101" s="9">
        <v>2016</v>
      </c>
      <c r="IH101" s="6" t="s">
        <v>33</v>
      </c>
      <c r="II101" s="36">
        <v>96.566399848835445</v>
      </c>
      <c r="IJ101" s="40">
        <v>-7.0087220971453661</v>
      </c>
      <c r="IK101" s="36">
        <v>89.889051455336528</v>
      </c>
      <c r="IL101" s="40">
        <v>-10.072576628857945</v>
      </c>
      <c r="IM101" s="36">
        <v>84.688229817613276</v>
      </c>
      <c r="IN101" s="40">
        <v>10.061902444444712</v>
      </c>
      <c r="IO101" s="36">
        <v>110.00346247256707</v>
      </c>
      <c r="IP101" s="40">
        <v>10.061902444444598</v>
      </c>
      <c r="IQ101" s="9">
        <v>2016</v>
      </c>
      <c r="IR101" s="6" t="s">
        <v>33</v>
      </c>
      <c r="IS101" s="36">
        <v>102.23355731405388</v>
      </c>
      <c r="IT101" s="40">
        <v>10.061902444444556</v>
      </c>
      <c r="IU101" s="36">
        <v>261.08384049570532</v>
      </c>
      <c r="IV101" s="40">
        <v>10.061902444444584</v>
      </c>
      <c r="IW101" s="36">
        <v>117.20736421599221</v>
      </c>
      <c r="IX101" s="40">
        <v>10.06190244444447</v>
      </c>
      <c r="IY101" s="9">
        <v>2016</v>
      </c>
      <c r="IZ101" s="6" t="s">
        <v>33</v>
      </c>
      <c r="JA101" s="36">
        <v>103.59405771056002</v>
      </c>
      <c r="JB101" s="40">
        <v>10.061902444444783</v>
      </c>
      <c r="JC101" s="36">
        <v>100.06381408546061</v>
      </c>
      <c r="JD101" s="40">
        <v>-7.1640273949839184E-2</v>
      </c>
      <c r="JE101" s="36">
        <v>109.1772393934024</v>
      </c>
      <c r="JF101" s="40">
        <v>3.4679067274234967</v>
      </c>
      <c r="JG101" s="9">
        <v>2016</v>
      </c>
      <c r="JH101" s="6" t="s">
        <v>33</v>
      </c>
      <c r="JI101" s="36">
        <v>81.251189164968352</v>
      </c>
      <c r="JJ101" s="40">
        <v>-14.263719954258164</v>
      </c>
      <c r="JK101" s="36">
        <v>106.07368145789944</v>
      </c>
      <c r="JL101" s="40">
        <v>4.7903610484093235</v>
      </c>
      <c r="JM101" s="36">
        <v>78.330268547393359</v>
      </c>
      <c r="JN101" s="40">
        <v>-3.4916646011678552</v>
      </c>
      <c r="JO101" s="9">
        <v>2016</v>
      </c>
      <c r="JP101" s="6" t="s">
        <v>33</v>
      </c>
      <c r="JQ101" s="36">
        <v>115.12081266117558</v>
      </c>
      <c r="JR101" s="40">
        <v>25.599992410721924</v>
      </c>
      <c r="JS101" s="36">
        <v>116.19897387255799</v>
      </c>
      <c r="JT101" s="40">
        <v>-4.7260499299489709</v>
      </c>
      <c r="JU101" s="36">
        <v>95.303458263026556</v>
      </c>
      <c r="JV101" s="40">
        <v>-4.7260499299493546</v>
      </c>
      <c r="JW101" s="9">
        <v>2016</v>
      </c>
      <c r="JX101" s="6" t="s">
        <v>33</v>
      </c>
      <c r="JY101" s="36">
        <v>88.232870380326062</v>
      </c>
      <c r="JZ101" s="40">
        <v>-14.476361631931766</v>
      </c>
      <c r="KA101" s="36">
        <v>141.34665647742958</v>
      </c>
      <c r="KB101" s="40">
        <v>55.4131962443563</v>
      </c>
      <c r="KC101" s="36">
        <v>85.400923528525823</v>
      </c>
      <c r="KD101" s="40">
        <v>3.1792211007780651</v>
      </c>
      <c r="KE101" s="9">
        <v>2016</v>
      </c>
      <c r="KF101" s="6" t="s">
        <v>33</v>
      </c>
      <c r="KG101" s="36">
        <v>97.413283949205493</v>
      </c>
      <c r="KH101" s="40">
        <v>-5.858575146074287</v>
      </c>
      <c r="KI101" s="36">
        <v>101.97739504267368</v>
      </c>
      <c r="KJ101" s="40">
        <v>2.3627634922833636</v>
      </c>
      <c r="KK101" s="36">
        <v>88.09322358420647</v>
      </c>
      <c r="KL101" s="40">
        <v>-0.23722551229454325</v>
      </c>
      <c r="KM101" s="9">
        <v>2016</v>
      </c>
      <c r="KN101" s="6" t="s">
        <v>33</v>
      </c>
      <c r="KO101" s="36">
        <v>85.690337929255975</v>
      </c>
      <c r="KP101" s="40">
        <v>-0.23722551229452904</v>
      </c>
      <c r="KQ101" s="36">
        <v>115.24012099197175</v>
      </c>
      <c r="KR101" s="40">
        <v>19.841277641453786</v>
      </c>
      <c r="KS101" s="36">
        <v>94.08185938082184</v>
      </c>
      <c r="KT101" s="40">
        <v>2.3586131686480059</v>
      </c>
      <c r="KU101" s="9">
        <v>2016</v>
      </c>
      <c r="KV101" s="6" t="s">
        <v>33</v>
      </c>
      <c r="KW101" s="36">
        <v>83.950587660803507</v>
      </c>
      <c r="KX101" s="40">
        <v>-0.79246031876364498</v>
      </c>
      <c r="KY101" s="36">
        <v>96.572208801500338</v>
      </c>
      <c r="KZ101" s="40">
        <v>-1.9751290456572264</v>
      </c>
      <c r="LA101" s="36">
        <v>107.07297414048469</v>
      </c>
      <c r="LB101" s="40">
        <v>3.063097545478783</v>
      </c>
      <c r="LC101" s="9">
        <v>2016</v>
      </c>
      <c r="LD101" s="6" t="s">
        <v>33</v>
      </c>
      <c r="LE101" s="36">
        <v>129.25588945898085</v>
      </c>
      <c r="LF101" s="40">
        <v>-5.6018702758645702</v>
      </c>
      <c r="LG101" s="36">
        <v>119.11488135461529</v>
      </c>
      <c r="LH101" s="40">
        <v>1.2019692780157243E-2</v>
      </c>
      <c r="LI101" s="36">
        <v>104.3096113818882</v>
      </c>
      <c r="LJ101" s="40">
        <v>-2.122411371207221</v>
      </c>
      <c r="LK101" s="9">
        <v>2016</v>
      </c>
      <c r="LL101" s="6" t="s">
        <v>33</v>
      </c>
      <c r="LM101" s="36">
        <v>89.319504300981592</v>
      </c>
      <c r="LN101" s="40">
        <v>1.2019692779972502E-2</v>
      </c>
      <c r="LO101" s="36">
        <v>119.7823479501962</v>
      </c>
      <c r="LP101" s="40">
        <v>1.2019692780128821E-2</v>
      </c>
      <c r="LQ101" s="36">
        <v>112.46332800125124</v>
      </c>
      <c r="LR101" s="40">
        <v>1.2019692780157243E-2</v>
      </c>
      <c r="LS101" s="9">
        <v>2016</v>
      </c>
      <c r="LT101" s="6" t="s">
        <v>33</v>
      </c>
      <c r="LU101" s="36">
        <v>100.37767761991267</v>
      </c>
      <c r="LV101" s="40">
        <v>5.9824173049048568</v>
      </c>
      <c r="LW101" s="36">
        <v>64.419738096784656</v>
      </c>
      <c r="LX101" s="40">
        <v>-1.1711006113549871</v>
      </c>
      <c r="LY101" s="36">
        <v>85.852861912756865</v>
      </c>
      <c r="LZ101" s="40">
        <v>-19.331594184348404</v>
      </c>
      <c r="MA101" s="9">
        <v>2016</v>
      </c>
      <c r="MB101" s="6" t="s">
        <v>33</v>
      </c>
      <c r="MC101" s="36">
        <v>128.87543406202624</v>
      </c>
      <c r="MD101" s="40">
        <v>18.663559819787807</v>
      </c>
      <c r="ME101" s="36">
        <v>101.49479655912305</v>
      </c>
      <c r="MF101" s="40">
        <v>1.2890412496640664</v>
      </c>
      <c r="MG101" s="36">
        <v>96.279440546385118</v>
      </c>
      <c r="MH101" s="40">
        <v>20.503199704137387</v>
      </c>
      <c r="MI101" s="9">
        <v>2016</v>
      </c>
      <c r="MJ101" s="6" t="s">
        <v>33</v>
      </c>
      <c r="MK101" s="36">
        <v>101.85665122512064</v>
      </c>
      <c r="ML101" s="40">
        <v>0.21160725056222418</v>
      </c>
      <c r="MM101" s="36">
        <v>111.14079085807089</v>
      </c>
      <c r="MN101" s="40">
        <v>8.1696416058824042</v>
      </c>
      <c r="MO101" s="36">
        <v>134.33185275153457</v>
      </c>
      <c r="MP101" s="40">
        <v>3.8536324891532416</v>
      </c>
    </row>
    <row r="102" spans="1:361" ht="15" hidden="1" customHeight="1">
      <c r="A102" s="9"/>
      <c r="B102" s="6" t="s">
        <v>34</v>
      </c>
      <c r="C102" s="36">
        <v>98.448049395911184</v>
      </c>
      <c r="D102" s="40">
        <v>2.2710116803468026</v>
      </c>
      <c r="E102" s="421">
        <v>98.036000000000001</v>
      </c>
      <c r="F102" s="40">
        <v>0.6484662694217036</v>
      </c>
      <c r="G102" s="421">
        <v>98.837999999999994</v>
      </c>
      <c r="H102" s="40">
        <v>3.8414051784695999</v>
      </c>
      <c r="I102" s="9"/>
      <c r="J102" s="6" t="s">
        <v>34</v>
      </c>
      <c r="K102" s="36">
        <v>62.692999999999998</v>
      </c>
      <c r="L102" s="40">
        <v>-7.0232528516584836</v>
      </c>
      <c r="M102" s="36">
        <v>70.513000000000005</v>
      </c>
      <c r="N102" s="40">
        <v>21.072411772043381</v>
      </c>
      <c r="O102" s="36">
        <v>61.667000000000002</v>
      </c>
      <c r="P102" s="40">
        <v>1.6813997652990196</v>
      </c>
      <c r="Q102" s="9"/>
      <c r="R102" s="6" t="s">
        <v>34</v>
      </c>
      <c r="S102" s="36">
        <v>101.47</v>
      </c>
      <c r="T102" s="40">
        <v>-3.3309558970253335</v>
      </c>
      <c r="U102" s="36">
        <v>101.91500000000001</v>
      </c>
      <c r="V102" s="40">
        <v>6.0554054617179389</v>
      </c>
      <c r="W102" s="36">
        <v>110.476</v>
      </c>
      <c r="X102" s="40">
        <v>11.158060313434575</v>
      </c>
      <c r="Y102" s="9"/>
      <c r="Z102" s="6" t="s">
        <v>34</v>
      </c>
      <c r="AA102" s="36">
        <v>96.863</v>
      </c>
      <c r="AB102" s="40">
        <v>8.2984553277967592</v>
      </c>
      <c r="AC102" s="36">
        <v>104.289</v>
      </c>
      <c r="AD102" s="40">
        <v>7.2303486525814122</v>
      </c>
      <c r="AE102" s="36">
        <v>86.97</v>
      </c>
      <c r="AF102" s="40">
        <v>4.5442811964342127</v>
      </c>
      <c r="AG102" s="9"/>
      <c r="AH102" s="6" t="s">
        <v>34</v>
      </c>
      <c r="AI102" s="36">
        <v>86.692999999999998</v>
      </c>
      <c r="AJ102" s="40">
        <v>12.002209295835485</v>
      </c>
      <c r="AK102" s="36">
        <v>95.266999999999996</v>
      </c>
      <c r="AL102" s="40">
        <v>4.2100243449674934</v>
      </c>
      <c r="AM102" s="36">
        <v>112.413</v>
      </c>
      <c r="AN102" s="40">
        <v>4.8854601776862694</v>
      </c>
      <c r="AO102" s="9"/>
      <c r="AP102" s="6" t="s">
        <v>34</v>
      </c>
      <c r="AQ102" s="36">
        <v>96.834000000000003</v>
      </c>
      <c r="AR102" s="40">
        <v>8.7695586341200169</v>
      </c>
      <c r="AS102" s="36">
        <v>93.838999999999999</v>
      </c>
      <c r="AT102" s="40">
        <v>13.747544752739586</v>
      </c>
      <c r="AU102" s="36">
        <v>92.992999999999995</v>
      </c>
      <c r="AV102" s="40">
        <v>10.603325031126957</v>
      </c>
      <c r="AW102" s="9"/>
      <c r="AX102" s="6" t="s">
        <v>34</v>
      </c>
      <c r="AY102" s="36">
        <v>101.786</v>
      </c>
      <c r="AZ102" s="40">
        <v>9.2691328746925734</v>
      </c>
      <c r="BA102" s="36">
        <v>101.73099999999999</v>
      </c>
      <c r="BB102" s="40">
        <v>8.0227087986918661</v>
      </c>
      <c r="BC102" s="36">
        <v>91.257000000000005</v>
      </c>
      <c r="BD102" s="40">
        <v>1.6405264278258898</v>
      </c>
      <c r="BE102" s="9"/>
      <c r="BF102" s="6" t="s">
        <v>34</v>
      </c>
      <c r="BG102" s="36">
        <v>98.527000000000001</v>
      </c>
      <c r="BH102" s="40">
        <v>4.9436486415578997</v>
      </c>
      <c r="BI102" s="36">
        <v>100.962</v>
      </c>
      <c r="BJ102" s="40">
        <v>9.2858076563087764</v>
      </c>
      <c r="BK102" s="36">
        <v>94.766000000000005</v>
      </c>
      <c r="BL102" s="40">
        <v>14.509863615718245</v>
      </c>
      <c r="BM102" s="9"/>
      <c r="BN102" s="6" t="s">
        <v>34</v>
      </c>
      <c r="BO102" s="36">
        <v>94.284999999999997</v>
      </c>
      <c r="BP102" s="40">
        <v>4.2840355889162538</v>
      </c>
      <c r="BQ102" s="402">
        <v>88.04033447857644</v>
      </c>
      <c r="BR102" s="40">
        <v>9.4038701924242076</v>
      </c>
      <c r="BS102" s="36">
        <v>88.441999999999993</v>
      </c>
      <c r="BT102" s="40">
        <v>9.4049557404631798</v>
      </c>
      <c r="BU102" s="9"/>
      <c r="BV102" s="6" t="s">
        <v>34</v>
      </c>
      <c r="BW102" s="36">
        <v>78.757000000000005</v>
      </c>
      <c r="BX102" s="40">
        <v>9.4039368919576702</v>
      </c>
      <c r="BY102" s="36">
        <v>106.774</v>
      </c>
      <c r="BZ102" s="40">
        <v>7.7040515946263071</v>
      </c>
      <c r="CA102" s="36">
        <v>88.531000000000006</v>
      </c>
      <c r="CB102" s="40">
        <v>4.6425163527013922</v>
      </c>
      <c r="CC102" s="9"/>
      <c r="CD102" s="6" t="s">
        <v>34</v>
      </c>
      <c r="CE102" s="36">
        <v>98.412000000000006</v>
      </c>
      <c r="CF102" s="40">
        <v>4.6425744556280506</v>
      </c>
      <c r="CG102" s="36">
        <v>94.558000000000007</v>
      </c>
      <c r="CH102" s="40">
        <v>4.6424736958306454</v>
      </c>
      <c r="CI102" s="36">
        <v>94.768000000000001</v>
      </c>
      <c r="CJ102" s="40">
        <v>8.8918505492319611</v>
      </c>
      <c r="CK102" s="9"/>
      <c r="CL102" s="6" t="s">
        <v>34</v>
      </c>
      <c r="CM102" s="36">
        <v>102.789</v>
      </c>
      <c r="CN102" s="40">
        <v>46.813884253167714</v>
      </c>
      <c r="CO102" s="36">
        <v>101.039</v>
      </c>
      <c r="CP102" s="40">
        <v>3.4250034055078373</v>
      </c>
      <c r="CQ102" s="36">
        <v>113.505</v>
      </c>
      <c r="CR102" s="40">
        <v>3.4246872390515648</v>
      </c>
      <c r="CS102" s="9"/>
      <c r="CT102" s="6" t="s">
        <v>34</v>
      </c>
      <c r="CU102" s="36">
        <v>105.221</v>
      </c>
      <c r="CV102" s="40">
        <v>28.52839403349617</v>
      </c>
      <c r="CW102" s="36">
        <v>87.378</v>
      </c>
      <c r="CX102" s="40">
        <v>-7.960622472181683</v>
      </c>
      <c r="CY102" s="36">
        <v>102.203</v>
      </c>
      <c r="CZ102" s="40">
        <v>7.5701216923311847</v>
      </c>
      <c r="DA102" s="9"/>
      <c r="DB102" s="6" t="s">
        <v>34</v>
      </c>
      <c r="DC102" s="36">
        <v>92.581999999999994</v>
      </c>
      <c r="DD102" s="40">
        <v>3.1273612392300691</v>
      </c>
      <c r="DE102" s="36">
        <v>103.878</v>
      </c>
      <c r="DF102" s="40">
        <v>28.650663340504821</v>
      </c>
      <c r="DG102" s="36">
        <v>100.545</v>
      </c>
      <c r="DH102" s="40">
        <v>10.390352649481784</v>
      </c>
      <c r="DI102" s="9"/>
      <c r="DJ102" s="6" t="s">
        <v>34</v>
      </c>
      <c r="DK102" s="36">
        <v>97.135000000000005</v>
      </c>
      <c r="DL102" s="40">
        <v>4.4213491222987216</v>
      </c>
      <c r="DM102" s="36">
        <v>102.581</v>
      </c>
      <c r="DN102" s="40">
        <v>-4.6675502172574568</v>
      </c>
      <c r="DO102" s="36">
        <v>94.143000000000001</v>
      </c>
      <c r="DP102" s="40">
        <v>26.236006456078997</v>
      </c>
      <c r="DQ102" s="9"/>
      <c r="DR102" s="6" t="s">
        <v>34</v>
      </c>
      <c r="DS102" s="36">
        <v>89.54</v>
      </c>
      <c r="DT102" s="40">
        <v>10.390527000664036</v>
      </c>
      <c r="DU102" s="36">
        <v>85.623000000000005</v>
      </c>
      <c r="DV102" s="40">
        <v>22.190374057183931</v>
      </c>
      <c r="DW102" s="36">
        <v>89.010999999999996</v>
      </c>
      <c r="DX102" s="40">
        <v>-21.650422370715134</v>
      </c>
      <c r="DY102" s="9"/>
      <c r="DZ102" s="6" t="s">
        <v>34</v>
      </c>
      <c r="EA102" s="36">
        <v>101.84</v>
      </c>
      <c r="EB102" s="40">
        <v>1.9613264464924498</v>
      </c>
      <c r="EC102" s="36">
        <v>99.444000000000003</v>
      </c>
      <c r="ED102" s="40">
        <v>3.3253772302678897</v>
      </c>
      <c r="EE102" s="36">
        <v>95.01</v>
      </c>
      <c r="EF102" s="40">
        <v>3.3254095206170433</v>
      </c>
      <c r="EG102" s="9"/>
      <c r="EH102" s="6" t="s">
        <v>34</v>
      </c>
      <c r="EI102" s="36">
        <v>91.587999999999994</v>
      </c>
      <c r="EJ102" s="40">
        <v>3.3248979270773305</v>
      </c>
      <c r="EK102" s="36">
        <v>88.165999999999997</v>
      </c>
      <c r="EL102" s="40">
        <v>3.3246381522706656</v>
      </c>
      <c r="EM102" s="36">
        <v>101.45099999999999</v>
      </c>
      <c r="EN102" s="40">
        <v>3.3246839692922805</v>
      </c>
      <c r="EO102" s="9"/>
      <c r="EP102" s="6" t="s">
        <v>34</v>
      </c>
      <c r="EQ102" s="36">
        <v>103.312</v>
      </c>
      <c r="ER102" s="40">
        <v>4.8995387234738672</v>
      </c>
      <c r="ES102" s="36">
        <v>92.494</v>
      </c>
      <c r="ET102" s="40">
        <v>4.8997327070887451</v>
      </c>
      <c r="EU102" s="36">
        <v>97.268000000000001</v>
      </c>
      <c r="EV102" s="40">
        <v>4.8996817285759136</v>
      </c>
      <c r="EW102" s="9"/>
      <c r="EX102" s="6" t="s">
        <v>34</v>
      </c>
      <c r="EY102" s="36">
        <v>103.70399999999999</v>
      </c>
      <c r="EZ102" s="40">
        <v>4.8992447812707098</v>
      </c>
      <c r="FA102" s="36">
        <v>99.328000000000003</v>
      </c>
      <c r="FB102" s="40">
        <v>4.8993291152332148</v>
      </c>
      <c r="FC102" s="36">
        <v>104.57899999999999</v>
      </c>
      <c r="FD102" s="40">
        <v>4.8993706148964264</v>
      </c>
      <c r="FE102" s="9"/>
      <c r="FF102" s="6" t="s">
        <v>34</v>
      </c>
      <c r="FG102" s="36">
        <v>92.474000000000004</v>
      </c>
      <c r="FH102" s="40">
        <v>4.8996587990660885</v>
      </c>
      <c r="FI102" s="36">
        <v>90.516999999999996</v>
      </c>
      <c r="FJ102" s="40">
        <v>4.3268230263521872</v>
      </c>
      <c r="FK102" s="36">
        <v>84.537999999999997</v>
      </c>
      <c r="FL102" s="40">
        <v>6.6042033153274957</v>
      </c>
      <c r="FM102" s="9"/>
      <c r="FN102" s="6" t="s">
        <v>34</v>
      </c>
      <c r="FO102" s="36">
        <v>95.221000000000004</v>
      </c>
      <c r="FP102" s="40">
        <v>6.8277598045092418</v>
      </c>
      <c r="FQ102" s="36">
        <v>92.21</v>
      </c>
      <c r="FR102" s="40">
        <v>4.2401750627095112</v>
      </c>
      <c r="FS102" s="36">
        <v>93.572999999999993</v>
      </c>
      <c r="FT102" s="40">
        <v>3.7040506582211634</v>
      </c>
      <c r="FU102" s="9"/>
      <c r="FV102" s="6" t="s">
        <v>34</v>
      </c>
      <c r="FW102" s="36">
        <v>93.143000000000001</v>
      </c>
      <c r="FX102" s="40">
        <v>7.4520438623301004</v>
      </c>
      <c r="FY102" s="36">
        <v>100.027</v>
      </c>
      <c r="FZ102" s="40">
        <v>4.0963046353251542</v>
      </c>
      <c r="GA102" s="36">
        <v>108.021</v>
      </c>
      <c r="GB102" s="40">
        <v>4.096038999685959</v>
      </c>
      <c r="GC102" s="9"/>
      <c r="GD102" s="6" t="s">
        <v>34</v>
      </c>
      <c r="GE102" s="36">
        <v>100.20399999999999</v>
      </c>
      <c r="GF102" s="40">
        <v>4.096174108338289</v>
      </c>
      <c r="GG102" s="36">
        <v>97.974000000000004</v>
      </c>
      <c r="GH102" s="40">
        <v>4.0961831275373299</v>
      </c>
      <c r="GI102" s="36">
        <v>82.052999999999997</v>
      </c>
      <c r="GJ102" s="40">
        <v>3.423297709997513</v>
      </c>
      <c r="GK102" s="9"/>
      <c r="GL102" s="6" t="s">
        <v>34</v>
      </c>
      <c r="GM102" s="36">
        <v>97.048000000000002</v>
      </c>
      <c r="GN102" s="40">
        <v>4.0961776122328928</v>
      </c>
      <c r="GO102" s="36">
        <v>103.64</v>
      </c>
      <c r="GP102" s="40">
        <v>25.034003631549595</v>
      </c>
      <c r="GQ102" s="36">
        <v>107.994</v>
      </c>
      <c r="GR102" s="40">
        <v>25.034114799989936</v>
      </c>
      <c r="GS102" s="9"/>
      <c r="GT102" s="6" t="s">
        <v>34</v>
      </c>
      <c r="GU102" s="36">
        <v>110.83799999999999</v>
      </c>
      <c r="GV102" s="40">
        <v>1.3920097119927135</v>
      </c>
      <c r="GW102" s="36">
        <v>91.072999999999993</v>
      </c>
      <c r="GX102" s="40">
        <v>-0.73708708820170443</v>
      </c>
      <c r="GY102" s="36">
        <v>80.599000000000004</v>
      </c>
      <c r="GZ102" s="40">
        <v>1.3913491792685733</v>
      </c>
      <c r="HA102" s="9"/>
      <c r="HB102" s="6" t="s">
        <v>34</v>
      </c>
      <c r="HC102" s="36">
        <v>87.754999999999995</v>
      </c>
      <c r="HD102" s="40">
        <v>1.3912196009969904</v>
      </c>
      <c r="HE102" s="36">
        <v>83.156999999999996</v>
      </c>
      <c r="HF102" s="40">
        <v>1.3910622444982153</v>
      </c>
      <c r="HG102" s="36">
        <v>90.412999999999997</v>
      </c>
      <c r="HH102" s="40">
        <v>-4.9429673820963131</v>
      </c>
      <c r="HI102" s="9"/>
      <c r="HJ102" s="6" t="s">
        <v>34</v>
      </c>
      <c r="HK102" s="36">
        <v>77.429000000000002</v>
      </c>
      <c r="HL102" s="40">
        <v>3.1882804713631288</v>
      </c>
      <c r="HM102" s="36">
        <v>110.434</v>
      </c>
      <c r="HN102" s="40">
        <v>2.581903465178172</v>
      </c>
      <c r="HO102" s="36">
        <v>85.23</v>
      </c>
      <c r="HP102" s="40">
        <v>1.391139666218848</v>
      </c>
      <c r="HQ102" s="9"/>
      <c r="HR102" s="6" t="s">
        <v>34</v>
      </c>
      <c r="HS102" s="36">
        <v>88.251000000000005</v>
      </c>
      <c r="HT102" s="40">
        <v>-12.349211239899034</v>
      </c>
      <c r="HU102" s="36">
        <v>88.451999999999998</v>
      </c>
      <c r="HV102" s="40">
        <v>-12.34954415448874</v>
      </c>
      <c r="HW102" s="36">
        <v>69.271000000000001</v>
      </c>
      <c r="HX102" s="40">
        <v>-12.349022008899396</v>
      </c>
      <c r="HY102" s="9"/>
      <c r="HZ102" s="6" t="s">
        <v>34</v>
      </c>
      <c r="IA102" s="36">
        <v>100.46899999999999</v>
      </c>
      <c r="IB102" s="40">
        <v>-12.349430893561362</v>
      </c>
      <c r="IC102" s="36">
        <v>99.301902098099617</v>
      </c>
      <c r="ID102" s="40">
        <v>22.653997949041056</v>
      </c>
      <c r="IE102" s="36">
        <v>83.686000000000007</v>
      </c>
      <c r="IF102" s="40">
        <v>3.0190580613577396</v>
      </c>
      <c r="IG102" s="9"/>
      <c r="IH102" s="6" t="s">
        <v>34</v>
      </c>
      <c r="II102" s="36">
        <v>99.879000000000005</v>
      </c>
      <c r="IJ102" s="40">
        <v>-3.2685967803451348</v>
      </c>
      <c r="IK102" s="36">
        <v>80.853999999999999</v>
      </c>
      <c r="IL102" s="40">
        <v>-2.5504280859491786</v>
      </c>
      <c r="IM102" s="36">
        <v>99.881</v>
      </c>
      <c r="IN102" s="40">
        <v>11.19363666663051</v>
      </c>
      <c r="IO102" s="36">
        <v>107.73099999999999</v>
      </c>
      <c r="IP102" s="40">
        <v>11.193572605045233</v>
      </c>
      <c r="IQ102" s="9"/>
      <c r="IR102" s="6" t="s">
        <v>34</v>
      </c>
      <c r="IS102" s="36">
        <v>93.284000000000006</v>
      </c>
      <c r="IT102" s="40">
        <v>11.192614574939498</v>
      </c>
      <c r="IU102" s="36">
        <v>94.123000000000005</v>
      </c>
      <c r="IV102" s="40">
        <v>11.193720609423281</v>
      </c>
      <c r="IW102" s="36">
        <v>84.822000000000003</v>
      </c>
      <c r="IX102" s="40">
        <v>11.193049827765805</v>
      </c>
      <c r="IY102" s="9"/>
      <c r="IZ102" s="6" t="s">
        <v>34</v>
      </c>
      <c r="JA102" s="36">
        <v>86.483000000000004</v>
      </c>
      <c r="JB102" s="40">
        <v>11.193351702016543</v>
      </c>
      <c r="JC102" s="36">
        <v>90.816000000000003</v>
      </c>
      <c r="JD102" s="40">
        <v>9.1299914102082056</v>
      </c>
      <c r="JE102" s="36">
        <v>66.793999999999997</v>
      </c>
      <c r="JF102" s="40">
        <v>12.152304306862405</v>
      </c>
      <c r="JG102" s="9"/>
      <c r="JH102" s="6" t="s">
        <v>34</v>
      </c>
      <c r="JI102" s="36">
        <v>72.832999999999998</v>
      </c>
      <c r="JJ102" s="40">
        <v>-6.9159081453457816</v>
      </c>
      <c r="JK102" s="36">
        <v>82.980999999999995</v>
      </c>
      <c r="JL102" s="40">
        <v>12.500063529984601</v>
      </c>
      <c r="JM102" s="36">
        <v>129.065</v>
      </c>
      <c r="JN102" s="40">
        <v>12.596690366785921</v>
      </c>
      <c r="JO102" s="9"/>
      <c r="JP102" s="6" t="s">
        <v>34</v>
      </c>
      <c r="JQ102" s="36">
        <v>113.607</v>
      </c>
      <c r="JR102" s="40">
        <v>33.215900272851428</v>
      </c>
      <c r="JS102" s="36">
        <v>99.688999999999993</v>
      </c>
      <c r="JT102" s="40">
        <v>9.995397386879759</v>
      </c>
      <c r="JU102" s="36">
        <v>90.403000000000006</v>
      </c>
      <c r="JV102" s="40">
        <v>9.9961187274068948</v>
      </c>
      <c r="JW102" s="9"/>
      <c r="JX102" s="6" t="s">
        <v>34</v>
      </c>
      <c r="JY102" s="36">
        <v>78.284999999999997</v>
      </c>
      <c r="JZ102" s="40">
        <v>-2.1169859133447488</v>
      </c>
      <c r="KA102" s="36">
        <v>74.94</v>
      </c>
      <c r="KB102" s="40">
        <v>-5.5510501627950646</v>
      </c>
      <c r="KC102" s="36">
        <v>83.513000000000005</v>
      </c>
      <c r="KD102" s="40">
        <v>14.98276336726758</v>
      </c>
      <c r="KE102" s="9"/>
      <c r="KF102" s="6" t="s">
        <v>34</v>
      </c>
      <c r="KG102" s="36">
        <v>162.85499999999999</v>
      </c>
      <c r="KH102" s="40">
        <v>-0.8670361692044537</v>
      </c>
      <c r="KI102" s="36">
        <v>121.28700000000001</v>
      </c>
      <c r="KJ102" s="40">
        <v>19.076374488972434</v>
      </c>
      <c r="KK102" s="36">
        <v>83.590999999999994</v>
      </c>
      <c r="KL102" s="40">
        <v>0.86911524468169432</v>
      </c>
      <c r="KM102" s="9"/>
      <c r="KN102" s="6" t="s">
        <v>34</v>
      </c>
      <c r="KO102" s="36">
        <v>86.171000000000006</v>
      </c>
      <c r="KP102" s="40">
        <v>18.221626799345742</v>
      </c>
      <c r="KQ102" s="36">
        <v>116.13500000000001</v>
      </c>
      <c r="KR102" s="40">
        <v>19.974203443486147</v>
      </c>
      <c r="KS102" s="36">
        <v>91.07</v>
      </c>
      <c r="KT102" s="40">
        <v>8.8040116858392707</v>
      </c>
      <c r="KU102" s="9"/>
      <c r="KV102" s="6" t="s">
        <v>34</v>
      </c>
      <c r="KW102" s="36">
        <v>80.103999999999999</v>
      </c>
      <c r="KX102" s="40">
        <v>-11.097065184731207</v>
      </c>
      <c r="KY102" s="36">
        <v>94.120999999999995</v>
      </c>
      <c r="KZ102" s="40">
        <v>1.3230833241734956</v>
      </c>
      <c r="LA102" s="36">
        <v>68.798000000000002</v>
      </c>
      <c r="LB102" s="40">
        <v>2.1159116212880349</v>
      </c>
      <c r="LC102" s="9"/>
      <c r="LD102" s="6" t="s">
        <v>34</v>
      </c>
      <c r="LE102" s="36">
        <v>79.382000000000005</v>
      </c>
      <c r="LF102" s="40">
        <v>-5.5610447956356666</v>
      </c>
      <c r="LG102" s="36">
        <v>111.015</v>
      </c>
      <c r="LH102" s="40">
        <v>12.989796249026341</v>
      </c>
      <c r="LI102" s="36">
        <v>108.71299999999999</v>
      </c>
      <c r="LJ102" s="40">
        <v>6.713351009772353</v>
      </c>
      <c r="LK102" s="9"/>
      <c r="LL102" s="6" t="s">
        <v>34</v>
      </c>
      <c r="LM102" s="36">
        <v>136.529</v>
      </c>
      <c r="LN102" s="40">
        <v>12.990010880659582</v>
      </c>
      <c r="LO102" s="36">
        <v>112.395</v>
      </c>
      <c r="LP102" s="40">
        <v>12.990451375783252</v>
      </c>
      <c r="LQ102" s="36">
        <v>91.433999999999997</v>
      </c>
      <c r="LR102" s="40">
        <v>12.990458833854149</v>
      </c>
      <c r="LS102" s="9"/>
      <c r="LT102" s="6" t="s">
        <v>34</v>
      </c>
      <c r="LU102" s="36">
        <v>73.231999999999999</v>
      </c>
      <c r="LV102" s="40">
        <v>3.3996690902792182</v>
      </c>
      <c r="LW102" s="36">
        <v>105.34</v>
      </c>
      <c r="LX102" s="40">
        <v>-2.5977626142786363</v>
      </c>
      <c r="LY102" s="36">
        <v>80.525000000000006</v>
      </c>
      <c r="LZ102" s="40">
        <v>-17.789724932406358</v>
      </c>
      <c r="MA102" s="9"/>
      <c r="MB102" s="6" t="s">
        <v>34</v>
      </c>
      <c r="MC102" s="36">
        <v>115.03700000000001</v>
      </c>
      <c r="MD102" s="40">
        <v>16.444518827755189</v>
      </c>
      <c r="ME102" s="36">
        <v>95.007999999999996</v>
      </c>
      <c r="MF102" s="40">
        <v>6.7725215471864431</v>
      </c>
      <c r="MG102" s="36">
        <v>94.573999999999998</v>
      </c>
      <c r="MH102" s="40">
        <v>-0.19558046472661772</v>
      </c>
      <c r="MI102" s="9"/>
      <c r="MJ102" s="6" t="s">
        <v>34</v>
      </c>
      <c r="MK102" s="36">
        <v>99.183000000000007</v>
      </c>
      <c r="ML102" s="40">
        <v>-3.6096457373318742</v>
      </c>
      <c r="MM102" s="36">
        <v>108.40665273046648</v>
      </c>
      <c r="MN102" s="40">
        <v>9.2897339812831916</v>
      </c>
      <c r="MO102" s="36">
        <v>123.43300000000001</v>
      </c>
      <c r="MP102" s="40">
        <v>-3.8043335828531184</v>
      </c>
    </row>
    <row r="103" spans="1:361" ht="15" hidden="1" customHeight="1">
      <c r="A103" s="9"/>
      <c r="B103" s="6" t="s">
        <v>35</v>
      </c>
      <c r="C103" s="36">
        <v>104.02678271493457</v>
      </c>
      <c r="D103" s="40">
        <v>-3.4503223463176056</v>
      </c>
      <c r="E103" s="421">
        <v>103.95699999999999</v>
      </c>
      <c r="F103" s="40">
        <v>-6.7215487582337516</v>
      </c>
      <c r="G103" s="421">
        <v>104.093</v>
      </c>
      <c r="H103" s="40">
        <v>-0.14313460834415537</v>
      </c>
      <c r="I103" s="9"/>
      <c r="J103" s="6" t="s">
        <v>35</v>
      </c>
      <c r="K103" s="36">
        <v>73.311000000000007</v>
      </c>
      <c r="L103" s="40">
        <v>-18.437932514174136</v>
      </c>
      <c r="M103" s="36">
        <v>137.12100000000001</v>
      </c>
      <c r="N103" s="40">
        <v>60.531865570468739</v>
      </c>
      <c r="O103" s="36">
        <v>76.754999999999995</v>
      </c>
      <c r="P103" s="40">
        <v>-17.32813007137544</v>
      </c>
      <c r="Q103" s="9"/>
      <c r="R103" s="6" t="s">
        <v>35</v>
      </c>
      <c r="S103" s="36">
        <v>92.141000000000005</v>
      </c>
      <c r="T103" s="40">
        <v>2.1596824235983831</v>
      </c>
      <c r="U103" s="36">
        <v>104.09699999999999</v>
      </c>
      <c r="V103" s="40">
        <v>5.2231341823217434</v>
      </c>
      <c r="W103" s="36">
        <v>114.727</v>
      </c>
      <c r="X103" s="40">
        <v>6.8891710078413837</v>
      </c>
      <c r="Y103" s="9"/>
      <c r="Z103" s="6" t="s">
        <v>35</v>
      </c>
      <c r="AA103" s="36">
        <v>105.739</v>
      </c>
      <c r="AB103" s="40">
        <v>7.7516330866377388</v>
      </c>
      <c r="AC103" s="36">
        <v>115.527</v>
      </c>
      <c r="AD103" s="40">
        <v>10.433498910783442</v>
      </c>
      <c r="AE103" s="36">
        <v>99.06</v>
      </c>
      <c r="AF103" s="40">
        <v>0.82866608885214532</v>
      </c>
      <c r="AG103" s="9"/>
      <c r="AH103" s="6" t="s">
        <v>35</v>
      </c>
      <c r="AI103" s="36">
        <v>117.584</v>
      </c>
      <c r="AJ103" s="40">
        <v>21.111356537129609</v>
      </c>
      <c r="AK103" s="36">
        <v>109.58199999999999</v>
      </c>
      <c r="AL103" s="40">
        <v>17.167580898049863</v>
      </c>
      <c r="AM103" s="36">
        <v>88.533000000000001</v>
      </c>
      <c r="AN103" s="40">
        <v>11.874414347952197</v>
      </c>
      <c r="AO103" s="9"/>
      <c r="AP103" s="6" t="s">
        <v>35</v>
      </c>
      <c r="AQ103" s="36">
        <v>114.247</v>
      </c>
      <c r="AR103" s="40">
        <v>15.623481835352649</v>
      </c>
      <c r="AS103" s="36">
        <v>99.384</v>
      </c>
      <c r="AT103" s="40">
        <v>-5.8283657432609175</v>
      </c>
      <c r="AU103" s="36">
        <v>100.44799999999999</v>
      </c>
      <c r="AV103" s="40">
        <v>8.8419032826026296</v>
      </c>
      <c r="AW103" s="9"/>
      <c r="AX103" s="6" t="s">
        <v>35</v>
      </c>
      <c r="AY103" s="36">
        <v>107.372</v>
      </c>
      <c r="AZ103" s="40">
        <v>11.828042551034486</v>
      </c>
      <c r="BA103" s="36">
        <v>109.789</v>
      </c>
      <c r="BB103" s="40">
        <v>9.8723038805207182</v>
      </c>
      <c r="BC103" s="36">
        <v>97.521000000000001</v>
      </c>
      <c r="BD103" s="40">
        <v>10.126766417406614</v>
      </c>
      <c r="BE103" s="9"/>
      <c r="BF103" s="6" t="s">
        <v>35</v>
      </c>
      <c r="BG103" s="36">
        <v>93.313000000000002</v>
      </c>
      <c r="BH103" s="40">
        <v>-1.5939587541937357</v>
      </c>
      <c r="BI103" s="36">
        <v>99.968000000000004</v>
      </c>
      <c r="BJ103" s="40">
        <v>8.0790267522273638</v>
      </c>
      <c r="BK103" s="36">
        <v>101.458</v>
      </c>
      <c r="BL103" s="40">
        <v>15.487940664694875</v>
      </c>
      <c r="BM103" s="9"/>
      <c r="BN103" s="6" t="s">
        <v>35</v>
      </c>
      <c r="BO103" s="36">
        <v>105.953</v>
      </c>
      <c r="BP103" s="40">
        <v>3.9957017094968563</v>
      </c>
      <c r="BQ103" s="402">
        <v>103.62491214236783</v>
      </c>
      <c r="BR103" s="40">
        <v>2.2596037396057653</v>
      </c>
      <c r="BS103" s="36">
        <v>88.322000000000003</v>
      </c>
      <c r="BT103" s="40">
        <v>2.260122327752768</v>
      </c>
      <c r="BU103" s="9"/>
      <c r="BV103" s="6" t="s">
        <v>35</v>
      </c>
      <c r="BW103" s="36">
        <v>103.247</v>
      </c>
      <c r="BX103" s="40">
        <v>2.2599997570497834</v>
      </c>
      <c r="BY103" s="36">
        <v>108.075</v>
      </c>
      <c r="BZ103" s="40">
        <v>6.6610747710905684</v>
      </c>
      <c r="CA103" s="36">
        <v>122.96599999999999</v>
      </c>
      <c r="CB103" s="40">
        <v>3.7678332054588139</v>
      </c>
      <c r="CC103" s="9"/>
      <c r="CD103" s="6" t="s">
        <v>35</v>
      </c>
      <c r="CE103" s="36">
        <v>103.324</v>
      </c>
      <c r="CF103" s="40">
        <v>3.767752392998645</v>
      </c>
      <c r="CG103" s="36">
        <v>104.483</v>
      </c>
      <c r="CH103" s="40">
        <v>3.7674401958027914</v>
      </c>
      <c r="CI103" s="36">
        <v>106.81399999999999</v>
      </c>
      <c r="CJ103" s="40">
        <v>12.647206400073486</v>
      </c>
      <c r="CK103" s="9"/>
      <c r="CL103" s="6" t="s">
        <v>35</v>
      </c>
      <c r="CM103" s="36">
        <v>127.675</v>
      </c>
      <c r="CN103" s="40">
        <v>56.645484062641088</v>
      </c>
      <c r="CO103" s="36">
        <v>87.841999999999999</v>
      </c>
      <c r="CP103" s="40">
        <v>-2.6510209565763887</v>
      </c>
      <c r="CQ103" s="36">
        <v>99.927000000000007</v>
      </c>
      <c r="CR103" s="40">
        <v>-2.6515939606018861</v>
      </c>
      <c r="CS103" s="9"/>
      <c r="CT103" s="6" t="s">
        <v>35</v>
      </c>
      <c r="CU103" s="36">
        <v>107.306</v>
      </c>
      <c r="CV103" s="40">
        <v>23.417846535146779</v>
      </c>
      <c r="CW103" s="36">
        <v>98.3</v>
      </c>
      <c r="CX103" s="40">
        <v>-18.423101155559991</v>
      </c>
      <c r="CY103" s="36">
        <v>104.479</v>
      </c>
      <c r="CZ103" s="40">
        <v>-1.7833636712154544E-2</v>
      </c>
      <c r="DA103" s="9"/>
      <c r="DB103" s="6" t="s">
        <v>35</v>
      </c>
      <c r="DC103" s="36">
        <v>100.67700000000001</v>
      </c>
      <c r="DD103" s="40">
        <v>0.26809790343371276</v>
      </c>
      <c r="DE103" s="36">
        <v>104.07</v>
      </c>
      <c r="DF103" s="40">
        <v>10.688797469287792</v>
      </c>
      <c r="DG103" s="36">
        <v>113.11499999999999</v>
      </c>
      <c r="DH103" s="40">
        <v>1.3599639445081522</v>
      </c>
      <c r="DI103" s="9"/>
      <c r="DJ103" s="6" t="s">
        <v>35</v>
      </c>
      <c r="DK103" s="36">
        <v>102.837</v>
      </c>
      <c r="DL103" s="40">
        <v>1.3595444151470986</v>
      </c>
      <c r="DM103" s="36">
        <v>107.247</v>
      </c>
      <c r="DN103" s="40">
        <v>-1.0805905364281045</v>
      </c>
      <c r="DO103" s="36">
        <v>107.922</v>
      </c>
      <c r="DP103" s="40">
        <v>9.6968102005783976</v>
      </c>
      <c r="DQ103" s="9"/>
      <c r="DR103" s="6" t="s">
        <v>35</v>
      </c>
      <c r="DS103" s="36">
        <v>103.185</v>
      </c>
      <c r="DT103" s="40">
        <v>1.3595075494099689</v>
      </c>
      <c r="DU103" s="36">
        <v>81.602999999999994</v>
      </c>
      <c r="DV103" s="40">
        <v>0.88497736129711768</v>
      </c>
      <c r="DW103" s="36">
        <v>99.588999999999999</v>
      </c>
      <c r="DX103" s="40">
        <v>3.6155038895334002</v>
      </c>
      <c r="DY103" s="9"/>
      <c r="DZ103" s="6" t="s">
        <v>35</v>
      </c>
      <c r="EA103" s="36">
        <v>109.47499999999999</v>
      </c>
      <c r="EB103" s="40">
        <v>2.3213422468548259</v>
      </c>
      <c r="EC103" s="36">
        <v>99.617000000000004</v>
      </c>
      <c r="ED103" s="40">
        <v>5.149135731532553</v>
      </c>
      <c r="EE103" s="36">
        <v>108.29900000000001</v>
      </c>
      <c r="EF103" s="40">
        <v>5.1492603615970012</v>
      </c>
      <c r="EG103" s="9"/>
      <c r="EH103" s="6" t="s">
        <v>35</v>
      </c>
      <c r="EI103" s="36">
        <v>99.757000000000005</v>
      </c>
      <c r="EJ103" s="40">
        <v>5.1488331127012827</v>
      </c>
      <c r="EK103" s="36">
        <v>98.93</v>
      </c>
      <c r="EL103" s="40">
        <v>5.1490237712102527</v>
      </c>
      <c r="EM103" s="36">
        <v>110.518</v>
      </c>
      <c r="EN103" s="40">
        <v>5.1490646111638938</v>
      </c>
      <c r="EO103" s="9"/>
      <c r="EP103" s="6" t="s">
        <v>35</v>
      </c>
      <c r="EQ103" s="36">
        <v>109.87</v>
      </c>
      <c r="ER103" s="40">
        <v>1.9373777118786251</v>
      </c>
      <c r="ES103" s="36">
        <v>110.551</v>
      </c>
      <c r="ET103" s="40">
        <v>1.9366545232157364</v>
      </c>
      <c r="EU103" s="36">
        <v>111.92</v>
      </c>
      <c r="EV103" s="40">
        <v>1.9368196181883661</v>
      </c>
      <c r="EW103" s="9"/>
      <c r="EX103" s="6" t="s">
        <v>35</v>
      </c>
      <c r="EY103" s="36">
        <v>95.497</v>
      </c>
      <c r="EZ103" s="40">
        <v>1.9369086982176924</v>
      </c>
      <c r="FA103" s="36">
        <v>93.638000000000005</v>
      </c>
      <c r="FB103" s="40">
        <v>1.937095960424486</v>
      </c>
      <c r="FC103" s="36">
        <v>96.591999999999999</v>
      </c>
      <c r="FD103" s="40">
        <v>1.9366868047227825</v>
      </c>
      <c r="FE103" s="9"/>
      <c r="FF103" s="6" t="s">
        <v>35</v>
      </c>
      <c r="FG103" s="36">
        <v>117.846</v>
      </c>
      <c r="FH103" s="40">
        <v>1.9374257924889946</v>
      </c>
      <c r="FI103" s="36">
        <v>96.819000000000003</v>
      </c>
      <c r="FJ103" s="40">
        <v>3.8187472287941233</v>
      </c>
      <c r="FK103" s="36">
        <v>102.572</v>
      </c>
      <c r="FL103" s="40">
        <v>1.6361387361441047</v>
      </c>
      <c r="FM103" s="9"/>
      <c r="FN103" s="6" t="s">
        <v>35</v>
      </c>
      <c r="FO103" s="36">
        <v>97.903999999999996</v>
      </c>
      <c r="FP103" s="40">
        <v>-8.515805896236273</v>
      </c>
      <c r="FQ103" s="36">
        <v>115.62</v>
      </c>
      <c r="FR103" s="40">
        <v>11.221440987889309</v>
      </c>
      <c r="FS103" s="36">
        <v>96.903999999999996</v>
      </c>
      <c r="FT103" s="40">
        <v>-2.122644802908269E-2</v>
      </c>
      <c r="FU103" s="9"/>
      <c r="FV103" s="6" t="s">
        <v>35</v>
      </c>
      <c r="FW103" s="36">
        <v>97.376000000000005</v>
      </c>
      <c r="FX103" s="40">
        <v>3.061901391362909</v>
      </c>
      <c r="FY103" s="36">
        <v>81.634</v>
      </c>
      <c r="FZ103" s="40">
        <v>5.9194086198712341</v>
      </c>
      <c r="GA103" s="36">
        <v>88.997</v>
      </c>
      <c r="GB103" s="40">
        <v>2.5356595922441159</v>
      </c>
      <c r="GC103" s="9"/>
      <c r="GD103" s="6" t="s">
        <v>35</v>
      </c>
      <c r="GE103" s="36">
        <v>104.645</v>
      </c>
      <c r="GF103" s="40">
        <v>2.535897512842979</v>
      </c>
      <c r="GG103" s="36">
        <v>96.138000000000005</v>
      </c>
      <c r="GH103" s="40">
        <v>2.5361297093741371</v>
      </c>
      <c r="GI103" s="36">
        <v>101.218</v>
      </c>
      <c r="GJ103" s="40">
        <v>-10.841568587695306</v>
      </c>
      <c r="GK103" s="9"/>
      <c r="GL103" s="6" t="s">
        <v>35</v>
      </c>
      <c r="GM103" s="36">
        <v>97.665000000000006</v>
      </c>
      <c r="GN103" s="40">
        <v>2.7789664264898022</v>
      </c>
      <c r="GO103" s="36">
        <v>106.89400000000001</v>
      </c>
      <c r="GP103" s="40">
        <v>23.81107300448781</v>
      </c>
      <c r="GQ103" s="36">
        <v>115.462</v>
      </c>
      <c r="GR103" s="40">
        <v>23.810887485588481</v>
      </c>
      <c r="GS103" s="9"/>
      <c r="GT103" s="6" t="s">
        <v>35</v>
      </c>
      <c r="GU103" s="36">
        <v>122.91</v>
      </c>
      <c r="GV103" s="40">
        <v>2.2054259442154489</v>
      </c>
      <c r="GW103" s="36">
        <v>103.309</v>
      </c>
      <c r="GX103" s="40">
        <v>2.3204566404375555</v>
      </c>
      <c r="GY103" s="36">
        <v>104.839</v>
      </c>
      <c r="GZ103" s="40">
        <v>2.2047020312113546</v>
      </c>
      <c r="HA103" s="9"/>
      <c r="HB103" s="6" t="s">
        <v>35</v>
      </c>
      <c r="HC103" s="36">
        <v>101.027</v>
      </c>
      <c r="HD103" s="40">
        <v>2.2047712028875992</v>
      </c>
      <c r="HE103" s="36">
        <v>93.899000000000001</v>
      </c>
      <c r="HF103" s="40">
        <v>2.2049101608283479</v>
      </c>
      <c r="HG103" s="36">
        <v>95.152000000000001</v>
      </c>
      <c r="HH103" s="40">
        <v>-1.2923105069861123</v>
      </c>
      <c r="HI103" s="9"/>
      <c r="HJ103" s="6" t="s">
        <v>35</v>
      </c>
      <c r="HK103" s="36">
        <v>109.154</v>
      </c>
      <c r="HL103" s="40">
        <v>2.0449985507849107</v>
      </c>
      <c r="HM103" s="36">
        <v>106.446</v>
      </c>
      <c r="HN103" s="40">
        <v>-3.8420665284577495</v>
      </c>
      <c r="HO103" s="36">
        <v>95.61</v>
      </c>
      <c r="HP103" s="40">
        <v>2.2054721731040559</v>
      </c>
      <c r="HQ103" s="9"/>
      <c r="HR103" s="6" t="s">
        <v>35</v>
      </c>
      <c r="HS103" s="36">
        <v>91.003</v>
      </c>
      <c r="HT103" s="40">
        <v>-2.0595681808480322</v>
      </c>
      <c r="HU103" s="36">
        <v>113.31</v>
      </c>
      <c r="HV103" s="40">
        <v>-2.0592595834943808</v>
      </c>
      <c r="HW103" s="36">
        <v>95.742000000000004</v>
      </c>
      <c r="HX103" s="40">
        <v>-2.0587028187097616</v>
      </c>
      <c r="HY103" s="9"/>
      <c r="HZ103" s="6" t="s">
        <v>35</v>
      </c>
      <c r="IA103" s="36">
        <v>118.261</v>
      </c>
      <c r="IB103" s="40">
        <v>-2.0592525261543813</v>
      </c>
      <c r="IC103" s="36">
        <v>87.055292497017604</v>
      </c>
      <c r="ID103" s="40">
        <v>7.0784559488271412</v>
      </c>
      <c r="IE103" s="36">
        <v>89.203000000000003</v>
      </c>
      <c r="IF103" s="40">
        <v>-9.9057561200477409</v>
      </c>
      <c r="IG103" s="9"/>
      <c r="IH103" s="6" t="s">
        <v>35</v>
      </c>
      <c r="II103" s="36">
        <v>118.294</v>
      </c>
      <c r="IJ103" s="40">
        <v>3.2851486885346475</v>
      </c>
      <c r="IK103" s="36">
        <v>74.593000000000004</v>
      </c>
      <c r="IL103" s="40">
        <v>-2.8839320785549774</v>
      </c>
      <c r="IM103" s="36">
        <v>97.888999999999996</v>
      </c>
      <c r="IN103" s="40">
        <v>7.9736954821816113</v>
      </c>
      <c r="IO103" s="36">
        <v>115.366</v>
      </c>
      <c r="IP103" s="40">
        <v>7.9738403675222713</v>
      </c>
      <c r="IQ103" s="9"/>
      <c r="IR103" s="6" t="s">
        <v>35</v>
      </c>
      <c r="IS103" s="36">
        <v>110.818</v>
      </c>
      <c r="IT103" s="40">
        <v>7.973908147545103</v>
      </c>
      <c r="IU103" s="36">
        <v>102.267</v>
      </c>
      <c r="IV103" s="40">
        <v>7.9739934941456028</v>
      </c>
      <c r="IW103" s="36">
        <v>103.44199999999999</v>
      </c>
      <c r="IX103" s="40">
        <v>7.9738633395561465</v>
      </c>
      <c r="IY103" s="9"/>
      <c r="IZ103" s="6" t="s">
        <v>35</v>
      </c>
      <c r="JA103" s="36">
        <v>116.062</v>
      </c>
      <c r="JB103" s="40">
        <v>7.9738985475942741</v>
      </c>
      <c r="JC103" s="36">
        <v>104.65900000000001</v>
      </c>
      <c r="JD103" s="40">
        <v>2.2277301738031952</v>
      </c>
      <c r="JE103" s="36">
        <v>122.601</v>
      </c>
      <c r="JF103" s="40">
        <v>16.610589689876434</v>
      </c>
      <c r="JG103" s="9"/>
      <c r="JH103" s="6" t="s">
        <v>35</v>
      </c>
      <c r="JI103" s="36">
        <v>125.071</v>
      </c>
      <c r="JJ103" s="40">
        <v>18.657838769552654</v>
      </c>
      <c r="JK103" s="36">
        <v>86.741</v>
      </c>
      <c r="JL103" s="40">
        <v>3.6323125394886802</v>
      </c>
      <c r="JM103" s="36">
        <v>178.07</v>
      </c>
      <c r="JN103" s="40">
        <v>0.34040027498653558</v>
      </c>
      <c r="JO103" s="9"/>
      <c r="JP103" s="6" t="s">
        <v>35</v>
      </c>
      <c r="JQ103" s="36">
        <v>108.05200000000001</v>
      </c>
      <c r="JR103" s="40">
        <v>25.361541467251442</v>
      </c>
      <c r="JS103" s="36">
        <v>113.012</v>
      </c>
      <c r="JT103" s="40">
        <v>17.086211032185233</v>
      </c>
      <c r="JU103" s="36">
        <v>90.185000000000002</v>
      </c>
      <c r="JV103" s="40">
        <v>17.086020535310141</v>
      </c>
      <c r="JW103" s="9"/>
      <c r="JX103" s="6" t="s">
        <v>35</v>
      </c>
      <c r="JY103" s="36">
        <v>112.307</v>
      </c>
      <c r="JZ103" s="40">
        <v>-5.8153865977802184</v>
      </c>
      <c r="KA103" s="36">
        <v>66.587000000000003</v>
      </c>
      <c r="KB103" s="40">
        <v>4.6135266482167054</v>
      </c>
      <c r="KC103" s="36">
        <v>125.306</v>
      </c>
      <c r="KD103" s="40">
        <v>22.382930195873186</v>
      </c>
      <c r="KE103" s="9"/>
      <c r="KF103" s="6" t="s">
        <v>35</v>
      </c>
      <c r="KG103" s="36">
        <v>101.76</v>
      </c>
      <c r="KH103" s="40">
        <v>4.3946300373682163</v>
      </c>
      <c r="KI103" s="36">
        <v>177.345</v>
      </c>
      <c r="KJ103" s="40">
        <v>24.585881616411356</v>
      </c>
      <c r="KK103" s="36">
        <v>89.176000000000002</v>
      </c>
      <c r="KL103" s="40">
        <v>3.2197835106871082</v>
      </c>
      <c r="KM103" s="9"/>
      <c r="KN103" s="6" t="s">
        <v>35</v>
      </c>
      <c r="KO103" s="36">
        <v>86.66</v>
      </c>
      <c r="KP103" s="40">
        <v>11.141409567053515</v>
      </c>
      <c r="KQ103" s="36">
        <v>116.08799999999999</v>
      </c>
      <c r="KR103" s="40">
        <v>22.153286953612778</v>
      </c>
      <c r="KS103" s="36">
        <v>102.294</v>
      </c>
      <c r="KT103" s="40">
        <v>-4.8964267345111949</v>
      </c>
      <c r="KU103" s="9"/>
      <c r="KV103" s="6" t="s">
        <v>35</v>
      </c>
      <c r="KW103" s="36">
        <v>127.006</v>
      </c>
      <c r="KX103" s="40">
        <v>18.28427892111128</v>
      </c>
      <c r="KY103" s="36">
        <v>105.756</v>
      </c>
      <c r="KZ103" s="40">
        <v>0.60930317156066849</v>
      </c>
      <c r="LA103" s="36">
        <v>101.194</v>
      </c>
      <c r="LB103" s="40">
        <v>8.3901721902415431</v>
      </c>
      <c r="LC103" s="9"/>
      <c r="LD103" s="6" t="s">
        <v>35</v>
      </c>
      <c r="LE103" s="36">
        <v>94.63</v>
      </c>
      <c r="LF103" s="40">
        <v>-3.5529403341284365</v>
      </c>
      <c r="LG103" s="36">
        <v>133.01900000000001</v>
      </c>
      <c r="LH103" s="40">
        <v>6.1669524514782665</v>
      </c>
      <c r="LI103" s="36">
        <v>123.074</v>
      </c>
      <c r="LJ103" s="40">
        <v>2.3885776526990838</v>
      </c>
      <c r="LK103" s="9"/>
      <c r="LL103" s="6" t="s">
        <v>35</v>
      </c>
      <c r="LM103" s="36">
        <v>130.96700000000001</v>
      </c>
      <c r="LN103" s="40">
        <v>6.1667709734911682</v>
      </c>
      <c r="LO103" s="36">
        <v>127.866</v>
      </c>
      <c r="LP103" s="40">
        <v>6.1674153851408278</v>
      </c>
      <c r="LQ103" s="36">
        <v>127.44799999999999</v>
      </c>
      <c r="LR103" s="40">
        <v>6.1668280846194108</v>
      </c>
      <c r="LS103" s="9"/>
      <c r="LT103" s="6" t="s">
        <v>35</v>
      </c>
      <c r="LU103" s="36">
        <v>96.968999999999994</v>
      </c>
      <c r="LV103" s="40">
        <v>0.18274992940985157</v>
      </c>
      <c r="LW103" s="36">
        <v>85.004000000000005</v>
      </c>
      <c r="LX103" s="40">
        <v>0.17338924025760605</v>
      </c>
      <c r="LY103" s="36">
        <v>87.176000000000002</v>
      </c>
      <c r="LZ103" s="40">
        <v>-23.068706628467638</v>
      </c>
      <c r="MA103" s="9"/>
      <c r="MB103" s="6" t="s">
        <v>35</v>
      </c>
      <c r="MC103" s="36">
        <v>112.821</v>
      </c>
      <c r="MD103" s="40">
        <v>17.641152532637733</v>
      </c>
      <c r="ME103" s="36">
        <v>127.446</v>
      </c>
      <c r="MF103" s="40">
        <v>29.923558706027308</v>
      </c>
      <c r="MG103" s="36">
        <v>90.251000000000005</v>
      </c>
      <c r="MH103" s="40">
        <v>-19.568536348434733</v>
      </c>
      <c r="MI103" s="9"/>
      <c r="MJ103" s="6" t="s">
        <v>35</v>
      </c>
      <c r="MK103" s="36">
        <v>104.072</v>
      </c>
      <c r="ML103" s="40">
        <v>-7.9948263355656195</v>
      </c>
      <c r="MM103" s="36">
        <v>102.62577941696436</v>
      </c>
      <c r="MN103" s="40">
        <v>10.780084718890976</v>
      </c>
      <c r="MO103" s="36">
        <v>122.91200000000001</v>
      </c>
      <c r="MP103" s="40">
        <v>2.8935504270235981</v>
      </c>
      <c r="MW103" s="380"/>
    </row>
    <row r="104" spans="1:361" ht="15" hidden="1" customHeight="1">
      <c r="A104" s="9"/>
      <c r="B104" s="6" t="s">
        <v>36</v>
      </c>
      <c r="C104" s="36">
        <v>97.691486020118859</v>
      </c>
      <c r="D104" s="40">
        <v>1.7083348478358289</v>
      </c>
      <c r="E104" s="421">
        <v>98.591999999999999</v>
      </c>
      <c r="F104" s="40">
        <v>-1.7166923705307937</v>
      </c>
      <c r="G104" s="421">
        <v>96.84</v>
      </c>
      <c r="H104" s="40">
        <v>5.2388498018769667</v>
      </c>
      <c r="I104" s="9"/>
      <c r="J104" s="6" t="s">
        <v>36</v>
      </c>
      <c r="K104" s="36">
        <v>78.228999999999999</v>
      </c>
      <c r="L104" s="40">
        <v>-23.156664765292092</v>
      </c>
      <c r="M104" s="36">
        <v>82.426000000000002</v>
      </c>
      <c r="N104" s="40">
        <v>-26.586989723607317</v>
      </c>
      <c r="O104" s="36">
        <v>78.512</v>
      </c>
      <c r="P104" s="40">
        <v>-18.223169311530143</v>
      </c>
      <c r="Q104" s="9"/>
      <c r="R104" s="6" t="s">
        <v>36</v>
      </c>
      <c r="S104" s="36">
        <v>104.904</v>
      </c>
      <c r="T104" s="40">
        <v>13.716260429149401</v>
      </c>
      <c r="U104" s="36">
        <v>107.279</v>
      </c>
      <c r="V104" s="40">
        <v>10.941024055001279</v>
      </c>
      <c r="W104" s="36">
        <v>113.42400000000001</v>
      </c>
      <c r="X104" s="40">
        <v>7.4416966055995744</v>
      </c>
      <c r="Y104" s="9"/>
      <c r="Z104" s="6" t="s">
        <v>36</v>
      </c>
      <c r="AA104" s="36">
        <v>115.854</v>
      </c>
      <c r="AB104" s="40">
        <v>11.301443777355374</v>
      </c>
      <c r="AC104" s="36">
        <v>119.245</v>
      </c>
      <c r="AD104" s="40">
        <v>26.178179179517997</v>
      </c>
      <c r="AE104" s="36">
        <v>109.642</v>
      </c>
      <c r="AF104" s="40">
        <v>19.626485703895355</v>
      </c>
      <c r="AG104" s="9"/>
      <c r="AH104" s="6" t="s">
        <v>36</v>
      </c>
      <c r="AI104" s="36">
        <v>119.871</v>
      </c>
      <c r="AJ104" s="40">
        <v>18.851372764961823</v>
      </c>
      <c r="AK104" s="36">
        <v>116.464</v>
      </c>
      <c r="AL104" s="40">
        <v>25.901813017440148</v>
      </c>
      <c r="AM104" s="36">
        <v>87.72</v>
      </c>
      <c r="AN104" s="40">
        <v>14.661569161386879</v>
      </c>
      <c r="AO104" s="9"/>
      <c r="AP104" s="6" t="s">
        <v>36</v>
      </c>
      <c r="AQ104" s="36">
        <v>120.22499999999999</v>
      </c>
      <c r="AR104" s="40">
        <v>23.254827581072533</v>
      </c>
      <c r="AS104" s="36">
        <v>112.79</v>
      </c>
      <c r="AT104" s="40">
        <v>3.3703465346474673</v>
      </c>
      <c r="AU104" s="36">
        <v>103.913</v>
      </c>
      <c r="AV104" s="40">
        <v>11.416673273107421</v>
      </c>
      <c r="AW104" s="9"/>
      <c r="AX104" s="6" t="s">
        <v>36</v>
      </c>
      <c r="AY104" s="36">
        <v>110.47799999999999</v>
      </c>
      <c r="AZ104" s="40">
        <v>3.9692001706872446</v>
      </c>
      <c r="BA104" s="36">
        <v>110.292</v>
      </c>
      <c r="BB104" s="40">
        <v>9.0191702595392371</v>
      </c>
      <c r="BC104" s="36">
        <v>99.897999999999996</v>
      </c>
      <c r="BD104" s="40">
        <v>8.407328075589021</v>
      </c>
      <c r="BE104" s="9"/>
      <c r="BF104" s="6" t="s">
        <v>36</v>
      </c>
      <c r="BG104" s="36">
        <v>105.443</v>
      </c>
      <c r="BH104" s="40">
        <v>3.7009136683630715</v>
      </c>
      <c r="BI104" s="36">
        <v>105.80500000000001</v>
      </c>
      <c r="BJ104" s="40">
        <v>11.595771254158677</v>
      </c>
      <c r="BK104" s="36">
        <v>114.53</v>
      </c>
      <c r="BL104" s="40">
        <v>19.504139395210501</v>
      </c>
      <c r="BM104" s="9"/>
      <c r="BN104" s="6" t="s">
        <v>36</v>
      </c>
      <c r="BO104" s="36">
        <v>106.343</v>
      </c>
      <c r="BP104" s="40">
        <v>2.8871353690161641</v>
      </c>
      <c r="BQ104" s="402">
        <v>106.94433681927399</v>
      </c>
      <c r="BR104" s="40">
        <v>3.9852538918086111</v>
      </c>
      <c r="BS104" s="36">
        <v>98.680999999999997</v>
      </c>
      <c r="BT104" s="40">
        <v>3.9852862092186712</v>
      </c>
      <c r="BU104" s="9"/>
      <c r="BV104" s="6" t="s">
        <v>36</v>
      </c>
      <c r="BW104" s="36">
        <v>106.568</v>
      </c>
      <c r="BX104" s="40">
        <v>3.9846047223319943</v>
      </c>
      <c r="BY104" s="36">
        <v>103.08799999999999</v>
      </c>
      <c r="BZ104" s="40">
        <v>5.5798679305309378</v>
      </c>
      <c r="CA104" s="36">
        <v>121.97199999999999</v>
      </c>
      <c r="CB104" s="40">
        <v>3.153075042322584</v>
      </c>
      <c r="CC104" s="9"/>
      <c r="CD104" s="6" t="s">
        <v>36</v>
      </c>
      <c r="CE104" s="36">
        <v>97.260999999999996</v>
      </c>
      <c r="CF104" s="40">
        <v>3.1522968473399118</v>
      </c>
      <c r="CG104" s="36">
        <v>112.937</v>
      </c>
      <c r="CH104" s="40">
        <v>3.1530613558823148</v>
      </c>
      <c r="CI104" s="36">
        <v>106.901</v>
      </c>
      <c r="CJ104" s="40">
        <v>6.4348095859135839</v>
      </c>
      <c r="CK104" s="9"/>
      <c r="CL104" s="6" t="s">
        <v>36</v>
      </c>
      <c r="CM104" s="36">
        <v>110.651</v>
      </c>
      <c r="CN104" s="40">
        <v>28.44480475474677</v>
      </c>
      <c r="CO104" s="36">
        <v>94.759</v>
      </c>
      <c r="CP104" s="40">
        <v>2.930855951034232</v>
      </c>
      <c r="CQ104" s="36">
        <v>114.80800000000001</v>
      </c>
      <c r="CR104" s="40">
        <v>2.931322281874273</v>
      </c>
      <c r="CS104" s="9"/>
      <c r="CT104" s="6" t="s">
        <v>36</v>
      </c>
      <c r="CU104" s="36">
        <v>112.495</v>
      </c>
      <c r="CV104" s="40">
        <v>23.815599885528925</v>
      </c>
      <c r="CW104" s="36">
        <v>97.180999999999997</v>
      </c>
      <c r="CX104" s="40">
        <v>-23.838719826105688</v>
      </c>
      <c r="CY104" s="36">
        <v>107.083</v>
      </c>
      <c r="CZ104" s="40">
        <v>17.740973979848434</v>
      </c>
      <c r="DA104" s="9"/>
      <c r="DB104" s="6" t="s">
        <v>36</v>
      </c>
      <c r="DC104" s="36">
        <v>104.788</v>
      </c>
      <c r="DD104" s="40">
        <v>6.9451576552922631</v>
      </c>
      <c r="DE104" s="36">
        <v>105.086</v>
      </c>
      <c r="DF104" s="40">
        <v>-2.515209828284668</v>
      </c>
      <c r="DG104" s="36">
        <v>102.958</v>
      </c>
      <c r="DH104" s="40">
        <v>5.4596741487155498</v>
      </c>
      <c r="DI104" s="9"/>
      <c r="DJ104" s="6" t="s">
        <v>36</v>
      </c>
      <c r="DK104" s="36">
        <v>105.696</v>
      </c>
      <c r="DL104" s="40">
        <v>5.4590638799039795</v>
      </c>
      <c r="DM104" s="36">
        <v>99.691000000000003</v>
      </c>
      <c r="DN104" s="40">
        <v>6.1839611349201391</v>
      </c>
      <c r="DO104" s="36">
        <v>113.42100000000001</v>
      </c>
      <c r="DP104" s="40">
        <v>5.7120011152823196</v>
      </c>
      <c r="DQ104" s="9"/>
      <c r="DR104" s="6" t="s">
        <v>36</v>
      </c>
      <c r="DS104" s="36">
        <v>103.246</v>
      </c>
      <c r="DT104" s="40">
        <v>5.4591971249645468</v>
      </c>
      <c r="DU104" s="36">
        <v>100.464</v>
      </c>
      <c r="DV104" s="40">
        <v>-2.5453390855104061</v>
      </c>
      <c r="DW104" s="36">
        <v>113.56399999999999</v>
      </c>
      <c r="DX104" s="40">
        <v>17.831809982993477</v>
      </c>
      <c r="DY104" s="9"/>
      <c r="DZ104" s="6" t="s">
        <v>36</v>
      </c>
      <c r="EA104" s="36">
        <v>95.772000000000006</v>
      </c>
      <c r="EB104" s="40">
        <v>5.1396968704416395</v>
      </c>
      <c r="EC104" s="36">
        <v>116.483</v>
      </c>
      <c r="ED104" s="40">
        <v>5.1488542599968525</v>
      </c>
      <c r="EE104" s="36">
        <v>96.445999999999998</v>
      </c>
      <c r="EF104" s="40">
        <v>5.1487305115217623</v>
      </c>
      <c r="EG104" s="9"/>
      <c r="EH104" s="6" t="s">
        <v>36</v>
      </c>
      <c r="EI104" s="36">
        <v>102.916</v>
      </c>
      <c r="EJ104" s="40">
        <v>5.1489523277718661</v>
      </c>
      <c r="EK104" s="36">
        <v>117.736</v>
      </c>
      <c r="EL104" s="40">
        <v>5.1489406119302714</v>
      </c>
      <c r="EM104" s="36">
        <v>106.682</v>
      </c>
      <c r="EN104" s="40">
        <v>5.149196837726322</v>
      </c>
      <c r="EO104" s="9"/>
      <c r="EP104" s="6" t="s">
        <v>36</v>
      </c>
      <c r="EQ104" s="36">
        <v>101.44499999999999</v>
      </c>
      <c r="ER104" s="40">
        <v>0.96396847568756527</v>
      </c>
      <c r="ES104" s="36">
        <v>106.218</v>
      </c>
      <c r="ET104" s="40">
        <v>0.9643056432855559</v>
      </c>
      <c r="EU104" s="36">
        <v>96.093000000000004</v>
      </c>
      <c r="EV104" s="40">
        <v>0.96463452642134939</v>
      </c>
      <c r="EW104" s="9"/>
      <c r="EX104" s="6" t="s">
        <v>36</v>
      </c>
      <c r="EY104" s="36">
        <v>84.257000000000005</v>
      </c>
      <c r="EZ104" s="40">
        <v>0.96383363497072594</v>
      </c>
      <c r="FA104" s="36">
        <v>95.207999999999998</v>
      </c>
      <c r="FB104" s="40">
        <v>0.96489192804021684</v>
      </c>
      <c r="FC104" s="36">
        <v>81.025999999999996</v>
      </c>
      <c r="FD104" s="40">
        <v>0.9642064983693075</v>
      </c>
      <c r="FE104" s="9"/>
      <c r="FF104" s="6" t="s">
        <v>36</v>
      </c>
      <c r="FG104" s="36">
        <v>98.165000000000006</v>
      </c>
      <c r="FH104" s="40">
        <v>0.96402640698185849</v>
      </c>
      <c r="FI104" s="36">
        <v>107.122</v>
      </c>
      <c r="FJ104" s="40">
        <v>5.2841332292801582</v>
      </c>
      <c r="FK104" s="36">
        <v>108.57599999999999</v>
      </c>
      <c r="FL104" s="40">
        <v>3.2597435770379519</v>
      </c>
      <c r="FM104" s="9"/>
      <c r="FN104" s="6" t="s">
        <v>36</v>
      </c>
      <c r="FO104" s="36">
        <v>99.194000000000003</v>
      </c>
      <c r="FP104" s="40">
        <v>-3.9161864530724415</v>
      </c>
      <c r="FQ104" s="36">
        <v>111.717</v>
      </c>
      <c r="FR104" s="40">
        <v>9.6700838875675004</v>
      </c>
      <c r="FS104" s="36">
        <v>94.927999999999997</v>
      </c>
      <c r="FT104" s="40">
        <v>9.5813145600721015</v>
      </c>
      <c r="FU104" s="9"/>
      <c r="FV104" s="6" t="s">
        <v>36</v>
      </c>
      <c r="FW104" s="36">
        <v>102.33799999999999</v>
      </c>
      <c r="FX104" s="40">
        <v>7.2347142406463831</v>
      </c>
      <c r="FY104" s="36">
        <v>80.313000000000002</v>
      </c>
      <c r="FZ104" s="40">
        <v>2.1564761342878427</v>
      </c>
      <c r="GA104" s="36">
        <v>83.581999999999994</v>
      </c>
      <c r="GB104" s="40">
        <v>2.1569082030130176</v>
      </c>
      <c r="GC104" s="9"/>
      <c r="GD104" s="6" t="s">
        <v>36</v>
      </c>
      <c r="GE104" s="36">
        <v>99.534000000000006</v>
      </c>
      <c r="GF104" s="40">
        <v>2.1565680312074988</v>
      </c>
      <c r="GG104" s="36">
        <v>100.044</v>
      </c>
      <c r="GH104" s="40">
        <v>2.1563645721321905</v>
      </c>
      <c r="GI104" s="36">
        <v>94.634</v>
      </c>
      <c r="GJ104" s="40">
        <v>-1.4945884065580231</v>
      </c>
      <c r="GK104" s="9"/>
      <c r="GL104" s="6" t="s">
        <v>36</v>
      </c>
      <c r="GM104" s="36">
        <v>92.204999999999998</v>
      </c>
      <c r="GN104" s="40">
        <v>2.1570434381638961</v>
      </c>
      <c r="GO104" s="36">
        <v>101.02</v>
      </c>
      <c r="GP104" s="40">
        <v>22.220403337804925</v>
      </c>
      <c r="GQ104" s="36">
        <v>113.562</v>
      </c>
      <c r="GR104" s="40">
        <v>22.219742118844721</v>
      </c>
      <c r="GS104" s="9"/>
      <c r="GT104" s="6" t="s">
        <v>36</v>
      </c>
      <c r="GU104" s="36">
        <v>97.147999999999996</v>
      </c>
      <c r="GV104" s="40">
        <v>3.2592758097518271</v>
      </c>
      <c r="GW104" s="36">
        <v>112.503</v>
      </c>
      <c r="GX104" s="40">
        <v>3.3387928195276402</v>
      </c>
      <c r="GY104" s="36">
        <v>92.631</v>
      </c>
      <c r="GZ104" s="40">
        <v>3.259547508160594</v>
      </c>
      <c r="HA104" s="9"/>
      <c r="HB104" s="6" t="s">
        <v>36</v>
      </c>
      <c r="HC104" s="36">
        <v>95.742000000000004</v>
      </c>
      <c r="HD104" s="40">
        <v>3.2591229283951009</v>
      </c>
      <c r="HE104" s="36">
        <v>105.096</v>
      </c>
      <c r="HF104" s="40">
        <v>3.2599512364275682</v>
      </c>
      <c r="HG104" s="36">
        <v>94.878</v>
      </c>
      <c r="HH104" s="40">
        <v>-6.1652928267830305</v>
      </c>
      <c r="HI104" s="9"/>
      <c r="HJ104" s="6" t="s">
        <v>36</v>
      </c>
      <c r="HK104" s="36">
        <v>116.417</v>
      </c>
      <c r="HL104" s="40">
        <v>4.4516987933648267</v>
      </c>
      <c r="HM104" s="36">
        <v>116.699</v>
      </c>
      <c r="HN104" s="40">
        <v>4.6780024334023551</v>
      </c>
      <c r="HO104" s="36">
        <v>96.412000000000006</v>
      </c>
      <c r="HP104" s="40">
        <v>3.2594130013388565</v>
      </c>
      <c r="HQ104" s="9"/>
      <c r="HR104" s="6" t="s">
        <v>36</v>
      </c>
      <c r="HS104" s="36">
        <v>85.167000000000002</v>
      </c>
      <c r="HT104" s="40">
        <v>-5.291069935625913</v>
      </c>
      <c r="HU104" s="36">
        <v>114.718</v>
      </c>
      <c r="HV104" s="40">
        <v>-5.2910499754721343</v>
      </c>
      <c r="HW104" s="36">
        <v>100.773</v>
      </c>
      <c r="HX104" s="40">
        <v>-5.2911902645133466</v>
      </c>
      <c r="HY104" s="9"/>
      <c r="HZ104" s="6" t="s">
        <v>36</v>
      </c>
      <c r="IA104" s="36">
        <v>73.817999999999998</v>
      </c>
      <c r="IB104" s="40">
        <v>-5.2903701079152938</v>
      </c>
      <c r="IC104" s="36">
        <v>110.03266354968292</v>
      </c>
      <c r="ID104" s="40">
        <v>11.086090408650932</v>
      </c>
      <c r="IE104" s="36">
        <v>95.51</v>
      </c>
      <c r="IF104" s="40">
        <v>-10.022890802611272</v>
      </c>
      <c r="IG104" s="9"/>
      <c r="IH104" s="6" t="s">
        <v>36</v>
      </c>
      <c r="II104" s="36">
        <v>105.902</v>
      </c>
      <c r="IJ104" s="40">
        <v>8.885166754933735</v>
      </c>
      <c r="IK104" s="36">
        <v>102.205</v>
      </c>
      <c r="IL104" s="40">
        <v>-8.1222233189825062</v>
      </c>
      <c r="IM104" s="36">
        <v>92.759</v>
      </c>
      <c r="IN104" s="40">
        <v>5.8125974024543012</v>
      </c>
      <c r="IO104" s="36">
        <v>129.506</v>
      </c>
      <c r="IP104" s="40">
        <v>5.812904379129094</v>
      </c>
      <c r="IQ104" s="9"/>
      <c r="IR104" s="6" t="s">
        <v>36</v>
      </c>
      <c r="IS104" s="36">
        <v>111.167</v>
      </c>
      <c r="IT104" s="40">
        <v>5.8122046434632608</v>
      </c>
      <c r="IU104" s="36">
        <v>99.192999999999998</v>
      </c>
      <c r="IV104" s="40">
        <v>5.8129474662341067</v>
      </c>
      <c r="IW104" s="36">
        <v>100.509</v>
      </c>
      <c r="IX104" s="40">
        <v>5.8128669735499017</v>
      </c>
      <c r="IY104" s="9"/>
      <c r="IZ104" s="6" t="s">
        <v>36</v>
      </c>
      <c r="JA104" s="36">
        <v>114.991</v>
      </c>
      <c r="JB104" s="40">
        <v>5.8130053195066864</v>
      </c>
      <c r="JC104" s="36">
        <v>100.399</v>
      </c>
      <c r="JD104" s="40">
        <v>4.1288374536065646</v>
      </c>
      <c r="JE104" s="36">
        <v>112.97</v>
      </c>
      <c r="JF104" s="40">
        <v>27.122615889170731</v>
      </c>
      <c r="JG104" s="9"/>
      <c r="JH104" s="6" t="s">
        <v>36</v>
      </c>
      <c r="JI104" s="36">
        <v>122.973</v>
      </c>
      <c r="JJ104" s="40">
        <v>22.664392983770682</v>
      </c>
      <c r="JK104" s="36">
        <v>91.932000000000002</v>
      </c>
      <c r="JL104" s="40">
        <v>23.487781338041842</v>
      </c>
      <c r="JM104" s="36">
        <v>81.102000000000004</v>
      </c>
      <c r="JN104" s="40">
        <v>-11.374514946846389</v>
      </c>
      <c r="JO104" s="9"/>
      <c r="JP104" s="6" t="s">
        <v>36</v>
      </c>
      <c r="JQ104" s="36">
        <v>105.82</v>
      </c>
      <c r="JR104" s="40">
        <v>8.6798653501025456</v>
      </c>
      <c r="JS104" s="36">
        <v>131.601</v>
      </c>
      <c r="JT104" s="40">
        <v>8.7269262662132547</v>
      </c>
      <c r="JU104" s="36">
        <v>98.18</v>
      </c>
      <c r="JV104" s="40">
        <v>8.727119973299196</v>
      </c>
      <c r="JW104" s="9"/>
      <c r="JX104" s="6" t="s">
        <v>36</v>
      </c>
      <c r="JY104" s="36">
        <v>119.601</v>
      </c>
      <c r="JZ104" s="40">
        <v>5.7088678949749294</v>
      </c>
      <c r="KA104" s="36">
        <v>66.180999999999997</v>
      </c>
      <c r="KB104" s="40">
        <v>-1.0277137659603426</v>
      </c>
      <c r="KC104" s="36">
        <v>110.36199999999999</v>
      </c>
      <c r="KD104" s="40">
        <v>7.3022269605105237</v>
      </c>
      <c r="KE104" s="9"/>
      <c r="KF104" s="6" t="s">
        <v>36</v>
      </c>
      <c r="KG104" s="36">
        <v>81.938999999999993</v>
      </c>
      <c r="KH104" s="40">
        <v>-4.8561986229365601</v>
      </c>
      <c r="KI104" s="36">
        <v>91.905000000000001</v>
      </c>
      <c r="KJ104" s="40">
        <v>10.298619431891069</v>
      </c>
      <c r="KK104" s="36">
        <v>93.152000000000001</v>
      </c>
      <c r="KL104" s="40">
        <v>11.383655157512578</v>
      </c>
      <c r="KM104" s="9"/>
      <c r="KN104" s="6" t="s">
        <v>36</v>
      </c>
      <c r="KO104" s="36">
        <v>88.641000000000005</v>
      </c>
      <c r="KP104" s="40">
        <v>8.9618769120130395</v>
      </c>
      <c r="KQ104" s="36">
        <v>120.729</v>
      </c>
      <c r="KR104" s="40">
        <v>16.582617899941937</v>
      </c>
      <c r="KS104" s="36">
        <v>99.432000000000002</v>
      </c>
      <c r="KT104" s="40">
        <v>-9.9467288804426062</v>
      </c>
      <c r="KU104" s="9"/>
      <c r="KV104" s="6" t="s">
        <v>36</v>
      </c>
      <c r="KW104" s="36">
        <v>125.517</v>
      </c>
      <c r="KX104" s="40">
        <v>10.379758536323763</v>
      </c>
      <c r="KY104" s="36">
        <v>109.46</v>
      </c>
      <c r="KZ104" s="40">
        <v>1.2934191646549493</v>
      </c>
      <c r="LA104" s="36">
        <v>92.832999999999998</v>
      </c>
      <c r="LB104" s="40">
        <v>19.1083475610005</v>
      </c>
      <c r="LC104" s="9"/>
      <c r="LD104" s="6" t="s">
        <v>36</v>
      </c>
      <c r="LE104" s="36">
        <v>90.537999999999997</v>
      </c>
      <c r="LF104" s="40">
        <v>4.7847914322530727</v>
      </c>
      <c r="LG104" s="36">
        <v>133.255</v>
      </c>
      <c r="LH104" s="40">
        <v>-2.1300559751074104</v>
      </c>
      <c r="LI104" s="36">
        <v>112.486</v>
      </c>
      <c r="LJ104" s="40">
        <v>-4.4155609341921149</v>
      </c>
      <c r="LK104" s="9"/>
      <c r="LL104" s="6" t="s">
        <v>36</v>
      </c>
      <c r="LM104" s="36">
        <v>114.249</v>
      </c>
      <c r="LN104" s="40">
        <v>-2.130557490310963</v>
      </c>
      <c r="LO104" s="36">
        <v>113.316</v>
      </c>
      <c r="LP104" s="40">
        <v>-2.1307662924396737</v>
      </c>
      <c r="LQ104" s="36">
        <v>146.655</v>
      </c>
      <c r="LR104" s="40">
        <v>-2.1305395021348517</v>
      </c>
      <c r="LS104" s="9"/>
      <c r="LT104" s="6" t="s">
        <v>36</v>
      </c>
      <c r="LU104" s="36">
        <v>100.45399999999999</v>
      </c>
      <c r="LV104" s="40">
        <v>8.2297590918478818</v>
      </c>
      <c r="LW104" s="36">
        <v>77.102999999999994</v>
      </c>
      <c r="LX104" s="40">
        <v>9.9257155120079403</v>
      </c>
      <c r="LY104" s="36">
        <v>80.421000000000006</v>
      </c>
      <c r="LZ104" s="40">
        <v>-33.714613299594788</v>
      </c>
      <c r="MA104" s="9"/>
      <c r="MB104" s="6" t="s">
        <v>36</v>
      </c>
      <c r="MC104" s="36">
        <v>116.232</v>
      </c>
      <c r="MD104" s="40">
        <v>14.457618172688285</v>
      </c>
      <c r="ME104" s="36">
        <v>69.477000000000004</v>
      </c>
      <c r="MF104" s="40">
        <v>-4.8727520891570606</v>
      </c>
      <c r="MG104" s="36">
        <v>95.668000000000006</v>
      </c>
      <c r="MH104" s="40">
        <v>10.471545438595768</v>
      </c>
      <c r="MI104" s="9"/>
      <c r="MJ104" s="6" t="s">
        <v>36</v>
      </c>
      <c r="MK104" s="36">
        <v>100.52800000000001</v>
      </c>
      <c r="ML104" s="40">
        <v>2.0618311257360347</v>
      </c>
      <c r="MM104" s="36">
        <v>100.35181757510068</v>
      </c>
      <c r="MN104" s="40">
        <v>9.6185254685149175</v>
      </c>
      <c r="MO104" s="36">
        <v>84.608000000000004</v>
      </c>
      <c r="MP104" s="40">
        <v>-1.7249468569064703</v>
      </c>
    </row>
    <row r="105" spans="1:361" ht="15" hidden="1" customHeight="1">
      <c r="A105" s="9"/>
      <c r="B105" s="6" t="s">
        <v>37</v>
      </c>
      <c r="C105" s="36">
        <v>102.42831213759627</v>
      </c>
      <c r="D105" s="40">
        <v>-1.039196418045691</v>
      </c>
      <c r="E105" s="421">
        <v>100.328</v>
      </c>
      <c r="F105" s="40">
        <v>-5.3338812094285402</v>
      </c>
      <c r="G105" s="421">
        <v>104.414</v>
      </c>
      <c r="H105" s="40">
        <v>3.2148613737861496</v>
      </c>
      <c r="I105" s="9"/>
      <c r="J105" s="6" t="s">
        <v>37</v>
      </c>
      <c r="K105" s="36">
        <v>82.034000000000006</v>
      </c>
      <c r="L105" s="40">
        <v>-24.638529123674758</v>
      </c>
      <c r="M105" s="36">
        <v>94.734999999999999</v>
      </c>
      <c r="N105" s="40">
        <v>-12.27702828979703</v>
      </c>
      <c r="O105" s="36">
        <v>81.094999999999999</v>
      </c>
      <c r="P105" s="40">
        <v>-29.643212684894678</v>
      </c>
      <c r="Q105" s="9"/>
      <c r="R105" s="6" t="s">
        <v>37</v>
      </c>
      <c r="S105" s="36">
        <v>111.378</v>
      </c>
      <c r="T105" s="40">
        <v>20.57125492767824</v>
      </c>
      <c r="U105" s="36">
        <v>113.241</v>
      </c>
      <c r="V105" s="40">
        <v>22.383770852641959</v>
      </c>
      <c r="W105" s="36">
        <v>105.172</v>
      </c>
      <c r="X105" s="40">
        <v>5.2288234358194075</v>
      </c>
      <c r="Y105" s="9"/>
      <c r="Z105" s="6" t="s">
        <v>37</v>
      </c>
      <c r="AA105" s="36">
        <v>109.482</v>
      </c>
      <c r="AB105" s="40">
        <v>15.173123135304238</v>
      </c>
      <c r="AC105" s="36">
        <v>100.68899999999999</v>
      </c>
      <c r="AD105" s="40">
        <v>8.5024469997322143</v>
      </c>
      <c r="AE105" s="36">
        <v>103.01600000000001</v>
      </c>
      <c r="AF105" s="40">
        <v>11.250522005658709</v>
      </c>
      <c r="AG105" s="9"/>
      <c r="AH105" s="6" t="s">
        <v>37</v>
      </c>
      <c r="AI105" s="36">
        <v>136.27099999999999</v>
      </c>
      <c r="AJ105" s="40">
        <v>36.183211851176168</v>
      </c>
      <c r="AK105" s="36">
        <v>117.723</v>
      </c>
      <c r="AL105" s="40">
        <v>27.097793406347876</v>
      </c>
      <c r="AM105" s="36">
        <v>87.460999999999999</v>
      </c>
      <c r="AN105" s="40">
        <v>5.2113908777662346</v>
      </c>
      <c r="AO105" s="9"/>
      <c r="AP105" s="6" t="s">
        <v>37</v>
      </c>
      <c r="AQ105" s="36">
        <v>110.93300000000001</v>
      </c>
      <c r="AR105" s="40">
        <v>17.706213658682344</v>
      </c>
      <c r="AS105" s="36">
        <v>104.84099999999999</v>
      </c>
      <c r="AT105" s="40">
        <v>5.8914814847823607</v>
      </c>
      <c r="AU105" s="36">
        <v>94.391999999999996</v>
      </c>
      <c r="AV105" s="40">
        <v>-4.6303112095510386</v>
      </c>
      <c r="AW105" s="9"/>
      <c r="AX105" s="6" t="s">
        <v>37</v>
      </c>
      <c r="AY105" s="36">
        <v>130.755</v>
      </c>
      <c r="AZ105" s="40">
        <v>47.887630759580105</v>
      </c>
      <c r="BA105" s="36">
        <v>121.333</v>
      </c>
      <c r="BB105" s="40">
        <v>14.167989321241265</v>
      </c>
      <c r="BC105" s="36">
        <v>105.474</v>
      </c>
      <c r="BD105" s="40">
        <v>10.71645157121317</v>
      </c>
      <c r="BE105" s="9"/>
      <c r="BF105" s="6" t="s">
        <v>37</v>
      </c>
      <c r="BG105" s="36">
        <v>91.62</v>
      </c>
      <c r="BH105" s="40">
        <v>-7.7631216469070239</v>
      </c>
      <c r="BI105" s="36">
        <v>107.254</v>
      </c>
      <c r="BJ105" s="40">
        <v>7.8163358334206094</v>
      </c>
      <c r="BK105" s="36">
        <v>117.658</v>
      </c>
      <c r="BL105" s="40">
        <v>32.356339730783731</v>
      </c>
      <c r="BM105" s="9"/>
      <c r="BN105" s="6" t="s">
        <v>37</v>
      </c>
      <c r="BO105" s="36">
        <v>108.119</v>
      </c>
      <c r="BP105" s="40">
        <v>12.359425832504627</v>
      </c>
      <c r="BQ105" s="402">
        <v>107.06623615644408</v>
      </c>
      <c r="BR105" s="40">
        <v>9.4626805282495212</v>
      </c>
      <c r="BS105" s="36">
        <v>111.85</v>
      </c>
      <c r="BT105" s="40">
        <v>9.4627741403573822</v>
      </c>
      <c r="BU105" s="9"/>
      <c r="BV105" s="6" t="s">
        <v>37</v>
      </c>
      <c r="BW105" s="36">
        <v>109.23399999999999</v>
      </c>
      <c r="BX105" s="40">
        <v>9.4623108880846445</v>
      </c>
      <c r="BY105" s="36">
        <v>105.062</v>
      </c>
      <c r="BZ105" s="40">
        <v>3.6187135833366284</v>
      </c>
      <c r="CA105" s="36">
        <v>108.98099999999999</v>
      </c>
      <c r="CB105" s="40">
        <v>3.2566539363135121</v>
      </c>
      <c r="CC105" s="9"/>
      <c r="CD105" s="6" t="s">
        <v>37</v>
      </c>
      <c r="CE105" s="36">
        <v>108.83499999999999</v>
      </c>
      <c r="CF105" s="40">
        <v>3.2559709267898427</v>
      </c>
      <c r="CG105" s="36">
        <v>110.97199999999999</v>
      </c>
      <c r="CH105" s="40">
        <v>3.2561280399557688</v>
      </c>
      <c r="CI105" s="36">
        <v>127.57299999999999</v>
      </c>
      <c r="CJ105" s="40">
        <v>7.0461430621313355</v>
      </c>
      <c r="CK105" s="9"/>
      <c r="CL105" s="6" t="s">
        <v>37</v>
      </c>
      <c r="CM105" s="36">
        <v>106.602</v>
      </c>
      <c r="CN105" s="40">
        <v>5.0743857577714806</v>
      </c>
      <c r="CO105" s="36">
        <v>117.91</v>
      </c>
      <c r="CP105" s="40">
        <v>9.4193434976075565</v>
      </c>
      <c r="CQ105" s="36">
        <v>127.919</v>
      </c>
      <c r="CR105" s="40">
        <v>9.4193336599669237</v>
      </c>
      <c r="CS105" s="9"/>
      <c r="CT105" s="6" t="s">
        <v>37</v>
      </c>
      <c r="CU105" s="36">
        <v>102.81</v>
      </c>
      <c r="CV105" s="40">
        <v>15.129004340838549</v>
      </c>
      <c r="CW105" s="36">
        <v>95.45</v>
      </c>
      <c r="CX105" s="40">
        <v>6.0885962298658853</v>
      </c>
      <c r="CY105" s="36">
        <v>103.85599999999999</v>
      </c>
      <c r="CZ105" s="40">
        <v>10.516385759266328</v>
      </c>
      <c r="DA105" s="9"/>
      <c r="DB105" s="6" t="s">
        <v>37</v>
      </c>
      <c r="DC105" s="36">
        <v>98.018000000000001</v>
      </c>
      <c r="DD105" s="40">
        <v>0.44589251001477237</v>
      </c>
      <c r="DE105" s="36">
        <v>95.48</v>
      </c>
      <c r="DF105" s="40">
        <v>-26.970296931767422</v>
      </c>
      <c r="DG105" s="36">
        <v>107.795</v>
      </c>
      <c r="DH105" s="40">
        <v>5.1269578615702045</v>
      </c>
      <c r="DI105" s="9"/>
      <c r="DJ105" s="6" t="s">
        <v>37</v>
      </c>
      <c r="DK105" s="36">
        <v>97.728999999999999</v>
      </c>
      <c r="DL105" s="40">
        <v>5.1265031918630797</v>
      </c>
      <c r="DM105" s="36">
        <v>100.625</v>
      </c>
      <c r="DN105" s="40">
        <v>5.4106439922731795</v>
      </c>
      <c r="DO105" s="36">
        <v>90.988</v>
      </c>
      <c r="DP105" s="40">
        <v>7.1931876824363741</v>
      </c>
      <c r="DQ105" s="9"/>
      <c r="DR105" s="6" t="s">
        <v>37</v>
      </c>
      <c r="DS105" s="36">
        <v>98.915000000000006</v>
      </c>
      <c r="DT105" s="40">
        <v>5.127080499281675</v>
      </c>
      <c r="DU105" s="36">
        <v>98.802000000000007</v>
      </c>
      <c r="DV105" s="40">
        <v>-3.4548511590491415</v>
      </c>
      <c r="DW105" s="36">
        <v>114.73099999999999</v>
      </c>
      <c r="DX105" s="40">
        <v>15.978351187057882</v>
      </c>
      <c r="DY105" s="9"/>
      <c r="DZ105" s="6" t="s">
        <v>37</v>
      </c>
      <c r="EA105" s="36">
        <v>105.336</v>
      </c>
      <c r="EB105" s="40">
        <v>4.7390513858264853</v>
      </c>
      <c r="EC105" s="36">
        <v>111.101</v>
      </c>
      <c r="ED105" s="40">
        <v>7.1890433373959581</v>
      </c>
      <c r="EE105" s="36">
        <v>105.502</v>
      </c>
      <c r="EF105" s="40">
        <v>7.1887232843504449</v>
      </c>
      <c r="EG105" s="9"/>
      <c r="EH105" s="6" t="s">
        <v>37</v>
      </c>
      <c r="EI105" s="36">
        <v>105.747</v>
      </c>
      <c r="EJ105" s="40">
        <v>7.1890454287254499</v>
      </c>
      <c r="EK105" s="36">
        <v>103.762</v>
      </c>
      <c r="EL105" s="40">
        <v>7.1886256215954774</v>
      </c>
      <c r="EM105" s="36">
        <v>109.455</v>
      </c>
      <c r="EN105" s="40">
        <v>7.1886803570269819</v>
      </c>
      <c r="EO105" s="9"/>
      <c r="EP105" s="6" t="s">
        <v>37</v>
      </c>
      <c r="EQ105" s="36">
        <v>100.765</v>
      </c>
      <c r="ER105" s="40">
        <v>4.9045629144705885</v>
      </c>
      <c r="ES105" s="36">
        <v>117.758</v>
      </c>
      <c r="ET105" s="40">
        <v>4.9045883151812149</v>
      </c>
      <c r="EU105" s="36">
        <v>100.40300000000001</v>
      </c>
      <c r="EV105" s="40">
        <v>4.903802137378662</v>
      </c>
      <c r="EW105" s="9"/>
      <c r="EX105" s="6" t="s">
        <v>37</v>
      </c>
      <c r="EY105" s="36">
        <v>104.29900000000001</v>
      </c>
      <c r="EZ105" s="40">
        <v>4.9038146324962923</v>
      </c>
      <c r="FA105" s="36">
        <v>116.06699999999999</v>
      </c>
      <c r="FB105" s="40">
        <v>4.9043370242869173</v>
      </c>
      <c r="FC105" s="36">
        <v>78.863</v>
      </c>
      <c r="FD105" s="40">
        <v>4.9037341736231923</v>
      </c>
      <c r="FE105" s="9"/>
      <c r="FF105" s="6" t="s">
        <v>37</v>
      </c>
      <c r="FG105" s="36">
        <v>104.419</v>
      </c>
      <c r="FH105" s="40">
        <v>4.9047275505535168</v>
      </c>
      <c r="FI105" s="36">
        <v>124.482</v>
      </c>
      <c r="FJ105" s="40">
        <v>3.0394348688097068</v>
      </c>
      <c r="FK105" s="36">
        <v>111.81399999999999</v>
      </c>
      <c r="FL105" s="40">
        <v>5.038042164558945</v>
      </c>
      <c r="FM105" s="9"/>
      <c r="FN105" s="6" t="s">
        <v>37</v>
      </c>
      <c r="FO105" s="36">
        <v>100.831</v>
      </c>
      <c r="FP105" s="40">
        <v>0.80674483206178138</v>
      </c>
      <c r="FQ105" s="36">
        <v>96.614000000000004</v>
      </c>
      <c r="FR105" s="40">
        <v>-1.6717441153929258E-2</v>
      </c>
      <c r="FS105" s="36">
        <v>101.67400000000001</v>
      </c>
      <c r="FT105" s="40">
        <v>12.065433604100576</v>
      </c>
      <c r="FU105" s="9"/>
      <c r="FV105" s="6" t="s">
        <v>37</v>
      </c>
      <c r="FW105" s="36">
        <v>100.874</v>
      </c>
      <c r="FX105" s="40">
        <v>0.13051412739180535</v>
      </c>
      <c r="FY105" s="36">
        <v>111.149</v>
      </c>
      <c r="FZ105" s="40">
        <v>5.9034891790591786</v>
      </c>
      <c r="GA105" s="36">
        <v>111.19499999999999</v>
      </c>
      <c r="GB105" s="40">
        <v>5.9034539677653299</v>
      </c>
      <c r="GC105" s="9"/>
      <c r="GD105" s="6" t="s">
        <v>37</v>
      </c>
      <c r="GE105" s="36">
        <v>108.863</v>
      </c>
      <c r="GF105" s="40">
        <v>5.903801431519625</v>
      </c>
      <c r="GG105" s="36">
        <v>110.96</v>
      </c>
      <c r="GH105" s="40">
        <v>5.9034375256910181</v>
      </c>
      <c r="GI105" s="36">
        <v>167.49</v>
      </c>
      <c r="GJ105" s="40">
        <v>3.3483946833474647</v>
      </c>
      <c r="GK105" s="9"/>
      <c r="GL105" s="6" t="s">
        <v>37</v>
      </c>
      <c r="GM105" s="36">
        <v>99.256</v>
      </c>
      <c r="GN105" s="40">
        <v>5.9034099109686906</v>
      </c>
      <c r="GO105" s="36">
        <v>117.646</v>
      </c>
      <c r="GP105" s="40">
        <v>14.713342761493323</v>
      </c>
      <c r="GQ105" s="36">
        <v>110.803</v>
      </c>
      <c r="GR105" s="40">
        <v>14.713436126229624</v>
      </c>
      <c r="GS105" s="9"/>
      <c r="GT105" s="6" t="s">
        <v>37</v>
      </c>
      <c r="GU105" s="36">
        <v>97.304000000000002</v>
      </c>
      <c r="GV105" s="40">
        <v>3.2484082538252466</v>
      </c>
      <c r="GW105" s="36">
        <v>105.958</v>
      </c>
      <c r="GX105" s="40">
        <v>2.0839951933068477</v>
      </c>
      <c r="GY105" s="36">
        <v>98.638000000000005</v>
      </c>
      <c r="GZ105" s="40">
        <v>3.2491137689681722</v>
      </c>
      <c r="HA105" s="9"/>
      <c r="HB105" s="6" t="s">
        <v>37</v>
      </c>
      <c r="HC105" s="36">
        <v>94.793000000000006</v>
      </c>
      <c r="HD105" s="40">
        <v>3.2489614085396994</v>
      </c>
      <c r="HE105" s="36">
        <v>100.67100000000001</v>
      </c>
      <c r="HF105" s="40">
        <v>3.2485567964029514</v>
      </c>
      <c r="HG105" s="36">
        <v>99.47</v>
      </c>
      <c r="HH105" s="40">
        <v>-5.4794585122223225</v>
      </c>
      <c r="HI105" s="9"/>
      <c r="HJ105" s="6" t="s">
        <v>37</v>
      </c>
      <c r="HK105" s="36">
        <v>91.683999999999997</v>
      </c>
      <c r="HL105" s="40">
        <v>6.0508095439550686</v>
      </c>
      <c r="HM105" s="36">
        <v>110.6</v>
      </c>
      <c r="HN105" s="40">
        <v>8.4613321790413067</v>
      </c>
      <c r="HO105" s="36">
        <v>114.63500000000001</v>
      </c>
      <c r="HP105" s="40">
        <v>3.2488942105606213</v>
      </c>
      <c r="HQ105" s="9"/>
      <c r="HR105" s="6" t="s">
        <v>37</v>
      </c>
      <c r="HS105" s="36">
        <v>93.263999999999996</v>
      </c>
      <c r="HT105" s="40">
        <v>1.3738165619608935</v>
      </c>
      <c r="HU105" s="36">
        <v>113.34699999999999</v>
      </c>
      <c r="HV105" s="40">
        <v>1.374329443009259</v>
      </c>
      <c r="HW105" s="36">
        <v>113.649</v>
      </c>
      <c r="HX105" s="40">
        <v>1.3743952592176072</v>
      </c>
      <c r="HY105" s="9"/>
      <c r="HZ105" s="6" t="s">
        <v>37</v>
      </c>
      <c r="IA105" s="36">
        <v>69.466999999999999</v>
      </c>
      <c r="IB105" s="40">
        <v>1.3735347147806749</v>
      </c>
      <c r="IC105" s="36">
        <v>105.15775835868494</v>
      </c>
      <c r="ID105" s="40">
        <v>9.1053294936436657</v>
      </c>
      <c r="IE105" s="36">
        <v>101.456</v>
      </c>
      <c r="IF105" s="40">
        <v>-0.33626661889107368</v>
      </c>
      <c r="IG105" s="9"/>
      <c r="IH105" s="6" t="s">
        <v>37</v>
      </c>
      <c r="II105" s="36">
        <v>111.494</v>
      </c>
      <c r="IJ105" s="40">
        <v>25.223091357329096</v>
      </c>
      <c r="IK105" s="36">
        <v>102.44499999999999</v>
      </c>
      <c r="IL105" s="40">
        <v>-2.5740307059792968</v>
      </c>
      <c r="IM105" s="36">
        <v>100.879</v>
      </c>
      <c r="IN105" s="40">
        <v>5.1154824732173552</v>
      </c>
      <c r="IO105" s="36">
        <v>127.202</v>
      </c>
      <c r="IP105" s="40">
        <v>5.1160282531620851</v>
      </c>
      <c r="IQ105" s="9"/>
      <c r="IR105" s="6" t="s">
        <v>37</v>
      </c>
      <c r="IS105" s="36">
        <v>107.16200000000001</v>
      </c>
      <c r="IT105" s="40">
        <v>5.1160434254055502</v>
      </c>
      <c r="IU105" s="36">
        <v>96.650999999999996</v>
      </c>
      <c r="IV105" s="40">
        <v>5.1153556600082482</v>
      </c>
      <c r="IW105" s="36">
        <v>103.556</v>
      </c>
      <c r="IX105" s="40">
        <v>5.1153266047452348</v>
      </c>
      <c r="IY105" s="9"/>
      <c r="IZ105" s="6" t="s">
        <v>37</v>
      </c>
      <c r="JA105" s="36">
        <v>116.363</v>
      </c>
      <c r="JB105" s="40">
        <v>5.1155534949528771</v>
      </c>
      <c r="JC105" s="36">
        <v>104.76</v>
      </c>
      <c r="JD105" s="40">
        <v>2.9976676843004384</v>
      </c>
      <c r="JE105" s="36">
        <v>111.563</v>
      </c>
      <c r="JF105" s="40">
        <v>12.56381666636031</v>
      </c>
      <c r="JG105" s="9"/>
      <c r="JH105" s="6" t="s">
        <v>37</v>
      </c>
      <c r="JI105" s="36">
        <v>118.849</v>
      </c>
      <c r="JJ105" s="40">
        <v>28.631503888686353</v>
      </c>
      <c r="JK105" s="36">
        <v>99.968999999999994</v>
      </c>
      <c r="JL105" s="40">
        <v>20.499879027033785</v>
      </c>
      <c r="JM105" s="36">
        <v>59.462000000000003</v>
      </c>
      <c r="JN105" s="40">
        <v>-20.297377993308061</v>
      </c>
      <c r="JO105" s="9"/>
      <c r="JP105" s="6" t="s">
        <v>37</v>
      </c>
      <c r="JQ105" s="36">
        <v>104.05800000000001</v>
      </c>
      <c r="JR105" s="40">
        <v>0.79910325507164259</v>
      </c>
      <c r="JS105" s="36">
        <v>91.438000000000002</v>
      </c>
      <c r="JT105" s="40">
        <v>2.8130090800131171</v>
      </c>
      <c r="JU105" s="36">
        <v>106.866</v>
      </c>
      <c r="JV105" s="40">
        <v>2.8127901507540685</v>
      </c>
      <c r="JW105" s="9"/>
      <c r="JX105" s="6" t="s">
        <v>37</v>
      </c>
      <c r="JY105" s="36">
        <v>91.686000000000007</v>
      </c>
      <c r="JZ105" s="40">
        <v>5.214002122660915</v>
      </c>
      <c r="KA105" s="36">
        <v>99.47</v>
      </c>
      <c r="KB105" s="40">
        <v>14.936403389630556</v>
      </c>
      <c r="KC105" s="36">
        <v>120.96299999999999</v>
      </c>
      <c r="KD105" s="40">
        <v>13.78765738087948</v>
      </c>
      <c r="KE105" s="9"/>
      <c r="KF105" s="6" t="s">
        <v>37</v>
      </c>
      <c r="KG105" s="36">
        <v>101.024</v>
      </c>
      <c r="KH105" s="40">
        <v>1.9363424013332917</v>
      </c>
      <c r="KI105" s="36">
        <v>99.231999999999999</v>
      </c>
      <c r="KJ105" s="40">
        <v>22.975377201284772</v>
      </c>
      <c r="KK105" s="36">
        <v>85.884</v>
      </c>
      <c r="KL105" s="40">
        <v>1.5876512719463136</v>
      </c>
      <c r="KM105" s="9"/>
      <c r="KN105" s="6" t="s">
        <v>37</v>
      </c>
      <c r="KO105" s="36">
        <v>82.712999999999994</v>
      </c>
      <c r="KP105" s="40">
        <v>0.5803345891835221</v>
      </c>
      <c r="KQ105" s="36">
        <v>111.04</v>
      </c>
      <c r="KR105" s="40">
        <v>15.76539885550288</v>
      </c>
      <c r="KS105" s="36">
        <v>92.602000000000004</v>
      </c>
      <c r="KT105" s="40">
        <v>-6.8262761056064249</v>
      </c>
      <c r="KU105" s="9"/>
      <c r="KV105" s="6" t="s">
        <v>37</v>
      </c>
      <c r="KW105" s="36">
        <v>117.03400000000001</v>
      </c>
      <c r="KX105" s="40">
        <v>6.6396761344372095</v>
      </c>
      <c r="KY105" s="36">
        <v>108.985</v>
      </c>
      <c r="KZ105" s="40">
        <v>2.7411224005921468</v>
      </c>
      <c r="LA105" s="36">
        <v>123.88200000000001</v>
      </c>
      <c r="LB105" s="40">
        <v>15.729522778033981</v>
      </c>
      <c r="LC105" s="9"/>
      <c r="LD105" s="6" t="s">
        <v>37</v>
      </c>
      <c r="LE105" s="36">
        <v>97.173000000000002</v>
      </c>
      <c r="LF105" s="40">
        <v>2.8063358695683291</v>
      </c>
      <c r="LG105" s="36">
        <v>103.378</v>
      </c>
      <c r="LH105" s="40">
        <v>5.8177936394674106</v>
      </c>
      <c r="LI105" s="36">
        <v>114.834</v>
      </c>
      <c r="LJ105" s="40">
        <v>2.8260615276200554</v>
      </c>
      <c r="LK105" s="9"/>
      <c r="LL105" s="6" t="s">
        <v>37</v>
      </c>
      <c r="LM105" s="36">
        <v>129.88999999999999</v>
      </c>
      <c r="LN105" s="40">
        <v>5.8171614892981864</v>
      </c>
      <c r="LO105" s="36">
        <v>110.236</v>
      </c>
      <c r="LP105" s="40">
        <v>5.817645916853337</v>
      </c>
      <c r="LQ105" s="36">
        <v>145.97900000000001</v>
      </c>
      <c r="LR105" s="40">
        <v>5.8175862973512551</v>
      </c>
      <c r="LS105" s="9"/>
      <c r="LT105" s="6" t="s">
        <v>37</v>
      </c>
      <c r="LU105" s="36">
        <v>93.903000000000006</v>
      </c>
      <c r="LV105" s="40">
        <v>0.88845863645306622</v>
      </c>
      <c r="LW105" s="36">
        <v>82.64</v>
      </c>
      <c r="LX105" s="40">
        <v>0.75268734356683353</v>
      </c>
      <c r="LY105" s="36">
        <v>71.427000000000007</v>
      </c>
      <c r="LZ105" s="40">
        <v>-27.892278369998607</v>
      </c>
      <c r="MA105" s="9"/>
      <c r="MB105" s="6" t="s">
        <v>37</v>
      </c>
      <c r="MC105" s="36">
        <v>108.188</v>
      </c>
      <c r="MD105" s="40">
        <v>11.820954794511238</v>
      </c>
      <c r="ME105" s="36">
        <v>92.028999999999996</v>
      </c>
      <c r="MF105" s="40">
        <v>-18.502534349984842</v>
      </c>
      <c r="MG105" s="36">
        <v>89.995999999999995</v>
      </c>
      <c r="MH105" s="40">
        <v>-3.5416677124453315</v>
      </c>
      <c r="MI105" s="9"/>
      <c r="MJ105" s="6" t="s">
        <v>37</v>
      </c>
      <c r="MK105" s="36">
        <v>93.018000000000001</v>
      </c>
      <c r="ML105" s="40">
        <v>-10.591695151107359</v>
      </c>
      <c r="MM105" s="36">
        <v>103.51415660400451</v>
      </c>
      <c r="MN105" s="40">
        <v>6.7301527575620099</v>
      </c>
      <c r="MO105" s="36">
        <v>62.371000000000002</v>
      </c>
      <c r="MP105" s="40">
        <v>15.688797456899991</v>
      </c>
    </row>
    <row r="106" spans="1:361" ht="15" hidden="1" customHeight="1">
      <c r="A106" s="9"/>
      <c r="B106" s="6" t="s">
        <v>38</v>
      </c>
      <c r="C106" s="36">
        <v>103.7224019051778</v>
      </c>
      <c r="D106" s="40">
        <v>7.0680519181481856</v>
      </c>
      <c r="E106" s="421">
        <v>103.157</v>
      </c>
      <c r="F106" s="40">
        <v>11.628712941397666</v>
      </c>
      <c r="G106" s="421">
        <v>104.25700000000001</v>
      </c>
      <c r="H106" s="40">
        <v>3.1261408981503109</v>
      </c>
      <c r="I106" s="9"/>
      <c r="J106" s="6" t="s">
        <v>38</v>
      </c>
      <c r="K106" s="36">
        <v>92.135999999999996</v>
      </c>
      <c r="L106" s="40">
        <v>-13.113433044886179</v>
      </c>
      <c r="M106" s="36">
        <v>77.436999999999998</v>
      </c>
      <c r="N106" s="40">
        <v>-41.082279121819418</v>
      </c>
      <c r="O106" s="36">
        <v>86.725999999999999</v>
      </c>
      <c r="P106" s="40">
        <v>-16.74783270412243</v>
      </c>
      <c r="Q106" s="9"/>
      <c r="R106" s="6" t="s">
        <v>38</v>
      </c>
      <c r="S106" s="36">
        <v>111.271</v>
      </c>
      <c r="T106" s="40">
        <v>20.684054276337378</v>
      </c>
      <c r="U106" s="36">
        <v>106.751</v>
      </c>
      <c r="V106" s="40">
        <v>22.519120702775723</v>
      </c>
      <c r="W106" s="36">
        <v>107.108</v>
      </c>
      <c r="X106" s="40">
        <v>7.0469869078390275</v>
      </c>
      <c r="Y106" s="9"/>
      <c r="Z106" s="6" t="s">
        <v>38</v>
      </c>
      <c r="AA106" s="36">
        <v>114.874</v>
      </c>
      <c r="AB106" s="40">
        <v>21.080363747776886</v>
      </c>
      <c r="AC106" s="36">
        <v>109.554</v>
      </c>
      <c r="AD106" s="40">
        <v>19.364052400653065</v>
      </c>
      <c r="AE106" s="36">
        <v>105.61199999999999</v>
      </c>
      <c r="AF106" s="40">
        <v>10.428046577493319</v>
      </c>
      <c r="AG106" s="9"/>
      <c r="AH106" s="6" t="s">
        <v>38</v>
      </c>
      <c r="AI106" s="36">
        <v>113.28100000000001</v>
      </c>
      <c r="AJ106" s="40">
        <v>16.778013933567351</v>
      </c>
      <c r="AK106" s="36">
        <v>112.93899999999999</v>
      </c>
      <c r="AL106" s="40">
        <v>31.09941220711957</v>
      </c>
      <c r="AM106" s="36">
        <v>97.084999999999994</v>
      </c>
      <c r="AN106" s="40">
        <v>14.45532832447509</v>
      </c>
      <c r="AO106" s="9"/>
      <c r="AP106" s="6" t="s">
        <v>38</v>
      </c>
      <c r="AQ106" s="36">
        <v>125.70399999999999</v>
      </c>
      <c r="AR106" s="40">
        <v>22.964654865160043</v>
      </c>
      <c r="AS106" s="36">
        <v>97.295000000000002</v>
      </c>
      <c r="AT106" s="40">
        <v>6.3173300542453035</v>
      </c>
      <c r="AU106" s="36">
        <v>100.13200000000001</v>
      </c>
      <c r="AV106" s="40">
        <v>-2.5848314984197032</v>
      </c>
      <c r="AW106" s="9"/>
      <c r="AX106" s="6" t="s">
        <v>38</v>
      </c>
      <c r="AY106" s="36">
        <v>119.85899999999999</v>
      </c>
      <c r="AZ106" s="40">
        <v>39.364850189006688</v>
      </c>
      <c r="BA106" s="36">
        <v>104.777</v>
      </c>
      <c r="BB106" s="40">
        <v>16.859490535049204</v>
      </c>
      <c r="BC106" s="36">
        <v>109.863</v>
      </c>
      <c r="BD106" s="40">
        <v>14.981900038720156</v>
      </c>
      <c r="BE106" s="9"/>
      <c r="BF106" s="6" t="s">
        <v>38</v>
      </c>
      <c r="BG106" s="36">
        <v>93.813999999999993</v>
      </c>
      <c r="BH106" s="40">
        <v>-2.8186075069439056</v>
      </c>
      <c r="BI106" s="36">
        <v>118.806</v>
      </c>
      <c r="BJ106" s="40">
        <v>17.101491636799011</v>
      </c>
      <c r="BK106" s="36">
        <v>118.601</v>
      </c>
      <c r="BL106" s="40">
        <v>25.245538562894779</v>
      </c>
      <c r="BM106" s="9"/>
      <c r="BN106" s="6" t="s">
        <v>38</v>
      </c>
      <c r="BO106" s="36">
        <v>103.393</v>
      </c>
      <c r="BP106" s="40">
        <v>12.435299661593731</v>
      </c>
      <c r="BQ106" s="402">
        <v>109.84857250591084</v>
      </c>
      <c r="BR106" s="40">
        <v>12.84148578115645</v>
      </c>
      <c r="BS106" s="36">
        <v>124.20699999999999</v>
      </c>
      <c r="BT106" s="40">
        <v>12.841206638200433</v>
      </c>
      <c r="BU106" s="9"/>
      <c r="BV106" s="6" t="s">
        <v>38</v>
      </c>
      <c r="BW106" s="36">
        <v>110.399</v>
      </c>
      <c r="BX106" s="40">
        <v>12.842009789865585</v>
      </c>
      <c r="BY106" s="36">
        <v>107.98</v>
      </c>
      <c r="BZ106" s="40">
        <v>4.2869519699971335</v>
      </c>
      <c r="CA106" s="36">
        <v>91.347999999999999</v>
      </c>
      <c r="CB106" s="40">
        <v>7.7668940715121408</v>
      </c>
      <c r="CC106" s="9"/>
      <c r="CD106" s="6" t="s">
        <v>38</v>
      </c>
      <c r="CE106" s="36">
        <v>109.533</v>
      </c>
      <c r="CF106" s="40">
        <v>7.7672780532636239</v>
      </c>
      <c r="CG106" s="36">
        <v>108.922</v>
      </c>
      <c r="CH106" s="40">
        <v>7.7667403201374725</v>
      </c>
      <c r="CI106" s="36">
        <v>99.956000000000003</v>
      </c>
      <c r="CJ106" s="40">
        <v>15.927621792713225</v>
      </c>
      <c r="CK106" s="9"/>
      <c r="CL106" s="6" t="s">
        <v>38</v>
      </c>
      <c r="CM106" s="36">
        <v>94.938999999999993</v>
      </c>
      <c r="CN106" s="40">
        <v>-9.0863119613955519</v>
      </c>
      <c r="CO106" s="36">
        <v>120.999</v>
      </c>
      <c r="CP106" s="40">
        <v>13.527517130227977</v>
      </c>
      <c r="CQ106" s="36">
        <v>124.098</v>
      </c>
      <c r="CR106" s="40">
        <v>13.52754174588226</v>
      </c>
      <c r="CS106" s="9"/>
      <c r="CT106" s="6" t="s">
        <v>38</v>
      </c>
      <c r="CU106" s="36">
        <v>122.02500000000001</v>
      </c>
      <c r="CV106" s="40">
        <v>29.351029260727756</v>
      </c>
      <c r="CW106" s="36">
        <v>94.343000000000004</v>
      </c>
      <c r="CX106" s="40">
        <v>2.5361943738908082</v>
      </c>
      <c r="CY106" s="36">
        <v>109.57899999999999</v>
      </c>
      <c r="CZ106" s="40">
        <v>12.313036686776968</v>
      </c>
      <c r="DA106" s="9"/>
      <c r="DB106" s="6" t="s">
        <v>38</v>
      </c>
      <c r="DC106" s="36">
        <v>115.51300000000001</v>
      </c>
      <c r="DD106" s="40">
        <v>0.79010576874993887</v>
      </c>
      <c r="DE106" s="36">
        <v>127.498</v>
      </c>
      <c r="DF106" s="40">
        <v>-2.2712576268298079</v>
      </c>
      <c r="DG106" s="36">
        <v>103.892</v>
      </c>
      <c r="DH106" s="40">
        <v>5.7686853738952379</v>
      </c>
      <c r="DI106" s="9"/>
      <c r="DJ106" s="6" t="s">
        <v>38</v>
      </c>
      <c r="DK106" s="36">
        <v>105.126</v>
      </c>
      <c r="DL106" s="40">
        <v>5.7681940074179039</v>
      </c>
      <c r="DM106" s="36">
        <v>93.558999999999997</v>
      </c>
      <c r="DN106" s="40">
        <v>5.2192793543182319</v>
      </c>
      <c r="DO106" s="36">
        <v>88.647999999999996</v>
      </c>
      <c r="DP106" s="40">
        <v>3.588733074666294</v>
      </c>
      <c r="DQ106" s="9"/>
      <c r="DR106" s="6" t="s">
        <v>38</v>
      </c>
      <c r="DS106" s="36">
        <v>104.679</v>
      </c>
      <c r="DT106" s="40">
        <v>5.7681849097212847</v>
      </c>
      <c r="DU106" s="36">
        <v>111.35299999999999</v>
      </c>
      <c r="DV106" s="40">
        <v>1.2859233891194748</v>
      </c>
      <c r="DW106" s="36">
        <v>132.86199999999999</v>
      </c>
      <c r="DX106" s="40">
        <v>30.667029768554187</v>
      </c>
      <c r="DY106" s="9"/>
      <c r="DZ106" s="6" t="s">
        <v>38</v>
      </c>
      <c r="EA106" s="36">
        <v>107.836</v>
      </c>
      <c r="EB106" s="40">
        <v>5.0843380814836934</v>
      </c>
      <c r="EC106" s="36">
        <v>111.253</v>
      </c>
      <c r="ED106" s="40">
        <v>5.5747141009400991</v>
      </c>
      <c r="EE106" s="36">
        <v>102.56100000000001</v>
      </c>
      <c r="EF106" s="40">
        <v>5.5749569951775868</v>
      </c>
      <c r="EG106" s="9"/>
      <c r="EH106" s="6" t="s">
        <v>38</v>
      </c>
      <c r="EI106" s="36">
        <v>119.224</v>
      </c>
      <c r="EJ106" s="40">
        <v>5.574788657943671</v>
      </c>
      <c r="EK106" s="36">
        <v>112.46599999999999</v>
      </c>
      <c r="EL106" s="40">
        <v>5.5751610152710072</v>
      </c>
      <c r="EM106" s="36">
        <v>108.97499999999999</v>
      </c>
      <c r="EN106" s="40">
        <v>5.5753929467847456</v>
      </c>
      <c r="EO106" s="9"/>
      <c r="EP106" s="6" t="s">
        <v>38</v>
      </c>
      <c r="EQ106" s="36">
        <v>97.619</v>
      </c>
      <c r="ER106" s="40">
        <v>5.5891390771807892</v>
      </c>
      <c r="ES106" s="36">
        <v>120.369</v>
      </c>
      <c r="ET106" s="40">
        <v>5.5892688541515412</v>
      </c>
      <c r="EU106" s="36">
        <v>105.761</v>
      </c>
      <c r="EV106" s="40">
        <v>5.5894624190039508</v>
      </c>
      <c r="EW106" s="9"/>
      <c r="EX106" s="6" t="s">
        <v>38</v>
      </c>
      <c r="EY106" s="36">
        <v>109.44499999999999</v>
      </c>
      <c r="EZ106" s="40">
        <v>5.589135872724782</v>
      </c>
      <c r="FA106" s="36">
        <v>113.71299999999999</v>
      </c>
      <c r="FB106" s="40">
        <v>5.589475077243705</v>
      </c>
      <c r="FC106" s="36">
        <v>110.46</v>
      </c>
      <c r="FD106" s="40">
        <v>5.5890635078873743</v>
      </c>
      <c r="FE106" s="9"/>
      <c r="FF106" s="6" t="s">
        <v>38</v>
      </c>
      <c r="FG106" s="36">
        <v>108.73</v>
      </c>
      <c r="FH106" s="40">
        <v>5.5890108866613275</v>
      </c>
      <c r="FI106" s="36">
        <v>93.691999999999993</v>
      </c>
      <c r="FJ106" s="40">
        <v>3.2966437888234168</v>
      </c>
      <c r="FK106" s="36">
        <v>106.28100000000001</v>
      </c>
      <c r="FL106" s="40">
        <v>5.0974860238745805</v>
      </c>
      <c r="FM106" s="9"/>
      <c r="FN106" s="6" t="s">
        <v>38</v>
      </c>
      <c r="FO106" s="36">
        <v>95.006</v>
      </c>
      <c r="FP106" s="40">
        <v>-3.2686580966465613</v>
      </c>
      <c r="FQ106" s="36">
        <v>94.816000000000003</v>
      </c>
      <c r="FR106" s="40">
        <v>6.7701984770883712</v>
      </c>
      <c r="FS106" s="36">
        <v>106.657</v>
      </c>
      <c r="FT106" s="40">
        <v>6.4857513496120447</v>
      </c>
      <c r="FU106" s="9"/>
      <c r="FV106" s="6" t="s">
        <v>38</v>
      </c>
      <c r="FW106" s="36">
        <v>101.97</v>
      </c>
      <c r="FX106" s="40">
        <v>1.3613575038653494</v>
      </c>
      <c r="FY106" s="36">
        <v>110.318</v>
      </c>
      <c r="FZ106" s="40">
        <v>3.5577443475495585</v>
      </c>
      <c r="GA106" s="36">
        <v>102.532</v>
      </c>
      <c r="GB106" s="40">
        <v>3.5579241723875441</v>
      </c>
      <c r="GC106" s="9"/>
      <c r="GD106" s="6" t="s">
        <v>38</v>
      </c>
      <c r="GE106" s="36">
        <v>101.39</v>
      </c>
      <c r="GF106" s="40">
        <v>3.5581114877563067</v>
      </c>
      <c r="GG106" s="36">
        <v>85.716999999999999</v>
      </c>
      <c r="GH106" s="40">
        <v>3.5583640389128988</v>
      </c>
      <c r="GI106" s="36">
        <v>101.3</v>
      </c>
      <c r="GJ106" s="40">
        <v>3.5841532746554918</v>
      </c>
      <c r="GK106" s="9"/>
      <c r="GL106" s="6" t="s">
        <v>38</v>
      </c>
      <c r="GM106" s="36">
        <v>104.51300000000001</v>
      </c>
      <c r="GN106" s="40">
        <v>3.5579934998043399</v>
      </c>
      <c r="GO106" s="36">
        <v>115.623</v>
      </c>
      <c r="GP106" s="40">
        <v>20.742959383902786</v>
      </c>
      <c r="GQ106" s="36">
        <v>117.65900000000001</v>
      </c>
      <c r="GR106" s="40">
        <v>20.743128436331389</v>
      </c>
      <c r="GS106" s="9"/>
      <c r="GT106" s="6" t="s">
        <v>38</v>
      </c>
      <c r="GU106" s="36">
        <v>98.594999999999999</v>
      </c>
      <c r="GV106" s="40">
        <v>3.0302863398452189</v>
      </c>
      <c r="GW106" s="36">
        <v>111.742</v>
      </c>
      <c r="GX106" s="40">
        <v>10.776136481516161</v>
      </c>
      <c r="GY106" s="36">
        <v>111.96599999999999</v>
      </c>
      <c r="GZ106" s="40">
        <v>3.0303006841326123</v>
      </c>
      <c r="HA106" s="9"/>
      <c r="HB106" s="6" t="s">
        <v>38</v>
      </c>
      <c r="HC106" s="36">
        <v>95.816999999999993</v>
      </c>
      <c r="HD106" s="40">
        <v>3.029509100978828</v>
      </c>
      <c r="HE106" s="36">
        <v>102.066</v>
      </c>
      <c r="HF106" s="40">
        <v>3.0298488289121224</v>
      </c>
      <c r="HG106" s="36">
        <v>103.339</v>
      </c>
      <c r="HH106" s="40">
        <v>-6.5995927708160025</v>
      </c>
      <c r="HI106" s="9"/>
      <c r="HJ106" s="6" t="s">
        <v>38</v>
      </c>
      <c r="HK106" s="36">
        <v>105.911</v>
      </c>
      <c r="HL106" s="40">
        <v>8.3445987896002549</v>
      </c>
      <c r="HM106" s="36">
        <v>97.796000000000006</v>
      </c>
      <c r="HN106" s="40">
        <v>3.8763122684394773</v>
      </c>
      <c r="HO106" s="36">
        <v>111.3</v>
      </c>
      <c r="HP106" s="40">
        <v>3.0295821778737917</v>
      </c>
      <c r="HQ106" s="9"/>
      <c r="HR106" s="6" t="s">
        <v>38</v>
      </c>
      <c r="HS106" s="36">
        <v>98.417000000000002</v>
      </c>
      <c r="HT106" s="40">
        <v>4.6962087030248512</v>
      </c>
      <c r="HU106" s="36">
        <v>109.074</v>
      </c>
      <c r="HV106" s="40">
        <v>4.6954043798469627</v>
      </c>
      <c r="HW106" s="36">
        <v>124.447</v>
      </c>
      <c r="HX106" s="40">
        <v>4.6955048707269356</v>
      </c>
      <c r="HY106" s="9"/>
      <c r="HZ106" s="6" t="s">
        <v>38</v>
      </c>
      <c r="IA106" s="36">
        <v>121.90300000000001</v>
      </c>
      <c r="IB106" s="40">
        <v>4.695852332937875</v>
      </c>
      <c r="IC106" s="36">
        <v>103.97271142984867</v>
      </c>
      <c r="ID106" s="40">
        <v>2.5864692602847441</v>
      </c>
      <c r="IE106" s="36">
        <v>107.98399999999999</v>
      </c>
      <c r="IF106" s="40">
        <v>-0.16760880218109264</v>
      </c>
      <c r="IG106" s="9"/>
      <c r="IH106" s="6" t="s">
        <v>38</v>
      </c>
      <c r="II106" s="36">
        <v>110.465</v>
      </c>
      <c r="IJ106" s="40">
        <v>17.64975263635921</v>
      </c>
      <c r="IK106" s="36">
        <v>146.75</v>
      </c>
      <c r="IL106" s="40">
        <v>24.945061821657049</v>
      </c>
      <c r="IM106" s="36">
        <v>107.17400000000001</v>
      </c>
      <c r="IN106" s="40">
        <v>0.65932859370710162</v>
      </c>
      <c r="IO106" s="36">
        <v>109.575</v>
      </c>
      <c r="IP106" s="40">
        <v>0.65956200658028763</v>
      </c>
      <c r="IQ106" s="9"/>
      <c r="IR106" s="6" t="s">
        <v>38</v>
      </c>
      <c r="IS106" s="36">
        <v>104.27800000000001</v>
      </c>
      <c r="IT106" s="40">
        <v>0.65950439378259773</v>
      </c>
      <c r="IU106" s="36">
        <v>92.674999999999997</v>
      </c>
      <c r="IV106" s="40">
        <v>0.65943784377932957</v>
      </c>
      <c r="IW106" s="36">
        <v>117.09099999999999</v>
      </c>
      <c r="IX106" s="40">
        <v>0.66010549058124468</v>
      </c>
      <c r="IY106" s="9"/>
      <c r="IZ106" s="6" t="s">
        <v>38</v>
      </c>
      <c r="JA106" s="36">
        <v>104.797</v>
      </c>
      <c r="JB106" s="40">
        <v>0.65927852251930119</v>
      </c>
      <c r="JC106" s="36">
        <v>127.36499999999999</v>
      </c>
      <c r="JD106" s="40">
        <v>10.042672917352917</v>
      </c>
      <c r="JE106" s="36">
        <v>122.47499999999999</v>
      </c>
      <c r="JF106" s="40">
        <v>20.886956479611271</v>
      </c>
      <c r="JG106" s="9"/>
      <c r="JH106" s="6" t="s">
        <v>38</v>
      </c>
      <c r="JI106" s="36">
        <v>118.84</v>
      </c>
      <c r="JJ106" s="40">
        <v>32.375960099506585</v>
      </c>
      <c r="JK106" s="36">
        <v>111.42100000000001</v>
      </c>
      <c r="JL106" s="40">
        <v>9.1900848699774542</v>
      </c>
      <c r="JM106" s="36">
        <v>117.02200000000001</v>
      </c>
      <c r="JN106" s="40">
        <v>1.3436887926087167</v>
      </c>
      <c r="JO106" s="9"/>
      <c r="JP106" s="6" t="s">
        <v>38</v>
      </c>
      <c r="JQ106" s="36">
        <v>105.786</v>
      </c>
      <c r="JR106" s="40">
        <v>1.1059720271703526</v>
      </c>
      <c r="JS106" s="36">
        <v>112.67700000000001</v>
      </c>
      <c r="JT106" s="40">
        <v>1.0396424906973607</v>
      </c>
      <c r="JU106" s="36">
        <v>108.688</v>
      </c>
      <c r="JV106" s="40">
        <v>1.0400689377606227</v>
      </c>
      <c r="JW106" s="9"/>
      <c r="JX106" s="6" t="s">
        <v>38</v>
      </c>
      <c r="JY106" s="36">
        <v>101.71</v>
      </c>
      <c r="JZ106" s="40">
        <v>0.34465694788477208</v>
      </c>
      <c r="KA106" s="36">
        <v>102.837</v>
      </c>
      <c r="KB106" s="40">
        <v>9.8229652716719045</v>
      </c>
      <c r="KC106" s="36">
        <v>125.331</v>
      </c>
      <c r="KD106" s="40">
        <v>14.166225344198466</v>
      </c>
      <c r="KE106" s="9"/>
      <c r="KF106" s="6" t="s">
        <v>38</v>
      </c>
      <c r="KG106" s="36">
        <v>106.045</v>
      </c>
      <c r="KH106" s="40">
        <v>3.93224380288828</v>
      </c>
      <c r="KI106" s="36">
        <v>100.123</v>
      </c>
      <c r="KJ106" s="40">
        <v>23.076649804117324</v>
      </c>
      <c r="KK106" s="36">
        <v>97.67</v>
      </c>
      <c r="KL106" s="40">
        <v>-2.2201421019360765</v>
      </c>
      <c r="KM106" s="9"/>
      <c r="KN106" s="6" t="s">
        <v>38</v>
      </c>
      <c r="KO106" s="36">
        <v>93.863</v>
      </c>
      <c r="KP106" s="40">
        <v>-10.507801083499217</v>
      </c>
      <c r="KQ106" s="36">
        <v>114.003</v>
      </c>
      <c r="KR106" s="40">
        <v>11.296432495337427</v>
      </c>
      <c r="KS106" s="36">
        <v>99.644000000000005</v>
      </c>
      <c r="KT106" s="40">
        <v>-0.24826230763488866</v>
      </c>
      <c r="KU106" s="9"/>
      <c r="KV106" s="6" t="s">
        <v>38</v>
      </c>
      <c r="KW106" s="36">
        <v>100.113</v>
      </c>
      <c r="KX106" s="40">
        <v>-1.9995280068569059</v>
      </c>
      <c r="KY106" s="36">
        <v>109.331</v>
      </c>
      <c r="KZ106" s="40">
        <v>14.635455540431039</v>
      </c>
      <c r="LA106" s="36">
        <v>132.20599999999999</v>
      </c>
      <c r="LB106" s="40">
        <v>13.370128310921984</v>
      </c>
      <c r="LC106" s="9"/>
      <c r="LD106" s="6" t="s">
        <v>38</v>
      </c>
      <c r="LE106" s="36">
        <v>95.536000000000001</v>
      </c>
      <c r="LF106" s="40">
        <v>15.580332495047983</v>
      </c>
      <c r="LG106" s="36">
        <v>103.193</v>
      </c>
      <c r="LH106" s="40">
        <v>11.390035375187153</v>
      </c>
      <c r="LI106" s="36">
        <v>111.685</v>
      </c>
      <c r="LJ106" s="40">
        <v>8.5492229829612825</v>
      </c>
      <c r="LK106" s="9"/>
      <c r="LL106" s="6" t="s">
        <v>38</v>
      </c>
      <c r="LM106" s="36">
        <v>127.60299999999999</v>
      </c>
      <c r="LN106" s="40">
        <v>11.390588312613104</v>
      </c>
      <c r="LO106" s="36">
        <v>117.979</v>
      </c>
      <c r="LP106" s="40">
        <v>11.39017157284357</v>
      </c>
      <c r="LQ106" s="36">
        <v>128.43100000000001</v>
      </c>
      <c r="LR106" s="40">
        <v>11.390931997361093</v>
      </c>
      <c r="LS106" s="9"/>
      <c r="LT106" s="6" t="s">
        <v>38</v>
      </c>
      <c r="LU106" s="36">
        <v>95.022000000000006</v>
      </c>
      <c r="LV106" s="40">
        <v>1.0605171214666171</v>
      </c>
      <c r="LW106" s="36">
        <v>82.350999999999999</v>
      </c>
      <c r="LX106" s="40">
        <v>2.0574115688143593</v>
      </c>
      <c r="LY106" s="36">
        <v>84.71</v>
      </c>
      <c r="LZ106" s="40">
        <v>-14.656340412954222</v>
      </c>
      <c r="MA106" s="9"/>
      <c r="MB106" s="6" t="s">
        <v>38</v>
      </c>
      <c r="MC106" s="36">
        <v>119.986</v>
      </c>
      <c r="MD106" s="40">
        <v>11.187584033446484</v>
      </c>
      <c r="ME106" s="36">
        <v>91.869</v>
      </c>
      <c r="MF106" s="40">
        <v>-5.014281542259198</v>
      </c>
      <c r="MG106" s="36">
        <v>110.01900000000001</v>
      </c>
      <c r="MH106" s="40">
        <v>1.6833595709735647</v>
      </c>
      <c r="MI106" s="9"/>
      <c r="MJ106" s="6" t="s">
        <v>38</v>
      </c>
      <c r="MK106" s="36">
        <v>91.778000000000006</v>
      </c>
      <c r="ML106" s="40">
        <v>-14.773092194983505</v>
      </c>
      <c r="MM106" s="36">
        <v>105.02788455557506</v>
      </c>
      <c r="MN106" s="40">
        <v>12.348924091741182</v>
      </c>
      <c r="MO106" s="36">
        <v>97.537999999999997</v>
      </c>
      <c r="MP106" s="40">
        <v>5.0330303355849537</v>
      </c>
    </row>
    <row r="107" spans="1:361" ht="15" hidden="1" customHeight="1">
      <c r="A107" s="9"/>
      <c r="B107" s="6" t="s">
        <v>39</v>
      </c>
      <c r="C107" s="36">
        <v>103.31036004122682</v>
      </c>
      <c r="D107" s="40">
        <v>3.2265107079576012</v>
      </c>
      <c r="E107" s="421">
        <v>106.235</v>
      </c>
      <c r="F107" s="40">
        <v>11.512633522649111</v>
      </c>
      <c r="G107" s="421">
        <v>100.545</v>
      </c>
      <c r="H107" s="40">
        <v>-3.9071363121947087</v>
      </c>
      <c r="I107" s="9"/>
      <c r="J107" s="6" t="s">
        <v>39</v>
      </c>
      <c r="K107" s="36">
        <v>95.305999999999997</v>
      </c>
      <c r="L107" s="40">
        <v>-12.683549316106664</v>
      </c>
      <c r="M107" s="36">
        <v>113.496</v>
      </c>
      <c r="N107" s="40">
        <v>25.71673757826116</v>
      </c>
      <c r="O107" s="36">
        <v>86.965999999999994</v>
      </c>
      <c r="P107" s="40">
        <v>-9.9973285503063636</v>
      </c>
      <c r="Q107" s="9"/>
      <c r="R107" s="6" t="s">
        <v>39</v>
      </c>
      <c r="S107" s="36">
        <v>98.567999999999998</v>
      </c>
      <c r="T107" s="40">
        <v>7.1189598334912887</v>
      </c>
      <c r="U107" s="36">
        <v>93.096999999999994</v>
      </c>
      <c r="V107" s="40">
        <v>5.084246224573576</v>
      </c>
      <c r="W107" s="36">
        <v>104.563</v>
      </c>
      <c r="X107" s="40">
        <v>9.3882701275069138</v>
      </c>
      <c r="Y107" s="9"/>
      <c r="Z107" s="6" t="s">
        <v>39</v>
      </c>
      <c r="AA107" s="36">
        <v>102.349</v>
      </c>
      <c r="AB107" s="40">
        <v>4.085643339578013</v>
      </c>
      <c r="AC107" s="36">
        <v>95.706999999999994</v>
      </c>
      <c r="AD107" s="40">
        <v>8.5141016549625874</v>
      </c>
      <c r="AE107" s="36">
        <v>85.751999999999995</v>
      </c>
      <c r="AF107" s="40">
        <v>0.45260785206863829</v>
      </c>
      <c r="AG107" s="9"/>
      <c r="AH107" s="6" t="s">
        <v>39</v>
      </c>
      <c r="AI107" s="36">
        <v>106.26900000000001</v>
      </c>
      <c r="AJ107" s="40">
        <v>13.755481085647347</v>
      </c>
      <c r="AK107" s="36">
        <v>108.482</v>
      </c>
      <c r="AL107" s="40">
        <v>25.994701523070347</v>
      </c>
      <c r="AM107" s="36">
        <v>92.215999999999994</v>
      </c>
      <c r="AN107" s="40">
        <v>10.501922691821648</v>
      </c>
      <c r="AO107" s="9"/>
      <c r="AP107" s="6" t="s">
        <v>39</v>
      </c>
      <c r="AQ107" s="36">
        <v>93.135000000000005</v>
      </c>
      <c r="AR107" s="40">
        <v>-7.1013096961375197</v>
      </c>
      <c r="AS107" s="36">
        <v>106.38</v>
      </c>
      <c r="AT107" s="40">
        <v>4.9821600935447492</v>
      </c>
      <c r="AU107" s="36">
        <v>101.843</v>
      </c>
      <c r="AV107" s="40">
        <v>-2.9289990084354685</v>
      </c>
      <c r="AW107" s="9"/>
      <c r="AX107" s="6" t="s">
        <v>39</v>
      </c>
      <c r="AY107" s="36">
        <v>119.6</v>
      </c>
      <c r="AZ107" s="40">
        <v>37.255143897404139</v>
      </c>
      <c r="BA107" s="36">
        <v>118.643</v>
      </c>
      <c r="BB107" s="40">
        <v>17.485029331757531</v>
      </c>
      <c r="BC107" s="36">
        <v>121.19799999999999</v>
      </c>
      <c r="BD107" s="40">
        <v>16.905709612435643</v>
      </c>
      <c r="BE107" s="9"/>
      <c r="BF107" s="6" t="s">
        <v>39</v>
      </c>
      <c r="BG107" s="36">
        <v>81.873999999999995</v>
      </c>
      <c r="BH107" s="40">
        <v>-11.16735690524105</v>
      </c>
      <c r="BI107" s="36">
        <v>114.273</v>
      </c>
      <c r="BJ107" s="40">
        <v>16.424723803956567</v>
      </c>
      <c r="BK107" s="36">
        <v>107.36</v>
      </c>
      <c r="BL107" s="40">
        <v>19.981400987660237</v>
      </c>
      <c r="BM107" s="9"/>
      <c r="BN107" s="6" t="s">
        <v>39</v>
      </c>
      <c r="BO107" s="36">
        <v>96.801000000000002</v>
      </c>
      <c r="BP107" s="40">
        <v>1.5341159886784794</v>
      </c>
      <c r="BQ107" s="402">
        <v>100.68916316291379</v>
      </c>
      <c r="BR107" s="40">
        <v>8.7300824873803862</v>
      </c>
      <c r="BS107" s="36">
        <v>117.85599999999999</v>
      </c>
      <c r="BT107" s="40">
        <v>8.7295840578528185</v>
      </c>
      <c r="BU107" s="9"/>
      <c r="BV107" s="6" t="s">
        <v>39</v>
      </c>
      <c r="BW107" s="36">
        <v>105.098</v>
      </c>
      <c r="BX107" s="40">
        <v>8.7301853061554766</v>
      </c>
      <c r="BY107" s="36">
        <v>101.961</v>
      </c>
      <c r="BZ107" s="40">
        <v>2.1056457352961502</v>
      </c>
      <c r="CA107" s="36">
        <v>112.108</v>
      </c>
      <c r="CB107" s="40">
        <v>3.5713472976169385</v>
      </c>
      <c r="CC107" s="9"/>
      <c r="CD107" s="6" t="s">
        <v>39</v>
      </c>
      <c r="CE107" s="36">
        <v>106.325</v>
      </c>
      <c r="CF107" s="40">
        <v>3.5717661115998851</v>
      </c>
      <c r="CG107" s="36">
        <v>98.789000000000001</v>
      </c>
      <c r="CH107" s="40">
        <v>3.5714470819644646</v>
      </c>
      <c r="CI107" s="36">
        <v>93.567999999999998</v>
      </c>
      <c r="CJ107" s="40">
        <v>6.9177752363207077</v>
      </c>
      <c r="CK107" s="9"/>
      <c r="CL107" s="6" t="s">
        <v>39</v>
      </c>
      <c r="CM107" s="36">
        <v>99.905000000000001</v>
      </c>
      <c r="CN107" s="40">
        <v>-8.1999855648584941</v>
      </c>
      <c r="CO107" s="36">
        <v>94.031000000000006</v>
      </c>
      <c r="CP107" s="40">
        <v>18.496217452517996</v>
      </c>
      <c r="CQ107" s="36">
        <v>108.241</v>
      </c>
      <c r="CR107" s="40">
        <v>18.496261085326921</v>
      </c>
      <c r="CS107" s="9"/>
      <c r="CT107" s="6" t="s">
        <v>39</v>
      </c>
      <c r="CU107" s="36">
        <v>102.941</v>
      </c>
      <c r="CV107" s="40">
        <v>-4.2687337096207045</v>
      </c>
      <c r="CW107" s="36">
        <v>86.343000000000004</v>
      </c>
      <c r="CX107" s="40">
        <v>-3.4972170195878221</v>
      </c>
      <c r="CY107" s="36">
        <v>118.836</v>
      </c>
      <c r="CZ107" s="40">
        <v>19.193945421582654</v>
      </c>
      <c r="DA107" s="9"/>
      <c r="DB107" s="6" t="s">
        <v>39</v>
      </c>
      <c r="DC107" s="36">
        <v>122.376</v>
      </c>
      <c r="DD107" s="40">
        <v>27.904992881436726</v>
      </c>
      <c r="DE107" s="36">
        <v>110.53400000000001</v>
      </c>
      <c r="DF107" s="40">
        <v>11.771057982240052</v>
      </c>
      <c r="DG107" s="36">
        <v>102.976</v>
      </c>
      <c r="DH107" s="40">
        <v>2.0847718718452768</v>
      </c>
      <c r="DI107" s="9"/>
      <c r="DJ107" s="6" t="s">
        <v>39</v>
      </c>
      <c r="DK107" s="36">
        <v>101.288</v>
      </c>
      <c r="DL107" s="40">
        <v>2.0846626941536357</v>
      </c>
      <c r="DM107" s="36">
        <v>92.856999999999999</v>
      </c>
      <c r="DN107" s="40">
        <v>-14.528794340277983</v>
      </c>
      <c r="DO107" s="36">
        <v>85.7</v>
      </c>
      <c r="DP107" s="40">
        <v>3.487353870490125</v>
      </c>
      <c r="DQ107" s="9"/>
      <c r="DR107" s="6" t="s">
        <v>39</v>
      </c>
      <c r="DS107" s="36">
        <v>100.441</v>
      </c>
      <c r="DT107" s="40">
        <v>2.0850021278170772</v>
      </c>
      <c r="DU107" s="36">
        <v>108.437</v>
      </c>
      <c r="DV107" s="40">
        <v>0.60176975322072224</v>
      </c>
      <c r="DW107" s="36">
        <v>126.101</v>
      </c>
      <c r="DX107" s="40">
        <v>29.501788246151591</v>
      </c>
      <c r="DY107" s="9"/>
      <c r="DZ107" s="6" t="s">
        <v>39</v>
      </c>
      <c r="EA107" s="36">
        <v>102.53100000000001</v>
      </c>
      <c r="EB107" s="40">
        <v>3.6089479641467648</v>
      </c>
      <c r="EC107" s="36">
        <v>104.208</v>
      </c>
      <c r="ED107" s="40">
        <v>5.6213655048914006</v>
      </c>
      <c r="EE107" s="36">
        <v>111.625</v>
      </c>
      <c r="EF107" s="40">
        <v>5.6219895860504465</v>
      </c>
      <c r="EG107" s="9"/>
      <c r="EH107" s="6" t="s">
        <v>39</v>
      </c>
      <c r="EI107" s="36">
        <v>104.038</v>
      </c>
      <c r="EJ107" s="40">
        <v>5.6213999430974866</v>
      </c>
      <c r="EK107" s="36">
        <v>115.723</v>
      </c>
      <c r="EL107" s="40">
        <v>5.6217229328034506</v>
      </c>
      <c r="EM107" s="36">
        <v>104.735</v>
      </c>
      <c r="EN107" s="40">
        <v>5.6219905206073406</v>
      </c>
      <c r="EO107" s="9"/>
      <c r="EP107" s="6" t="s">
        <v>39</v>
      </c>
      <c r="EQ107" s="36">
        <v>95.421999999999997</v>
      </c>
      <c r="ER107" s="40">
        <v>1.6182518636544359</v>
      </c>
      <c r="ES107" s="36">
        <v>104.435</v>
      </c>
      <c r="ET107" s="40">
        <v>1.6183015988000591</v>
      </c>
      <c r="EU107" s="36">
        <v>102.34099999999999</v>
      </c>
      <c r="EV107" s="40">
        <v>1.6180769724984998</v>
      </c>
      <c r="EW107" s="9"/>
      <c r="EX107" s="6" t="s">
        <v>39</v>
      </c>
      <c r="EY107" s="36">
        <v>103.883</v>
      </c>
      <c r="EZ107" s="40">
        <v>1.6178602740605896</v>
      </c>
      <c r="FA107" s="36">
        <v>100.878</v>
      </c>
      <c r="FB107" s="40">
        <v>1.6182606765724472</v>
      </c>
      <c r="FC107" s="36">
        <v>95.932000000000002</v>
      </c>
      <c r="FD107" s="40">
        <v>1.617898178818848</v>
      </c>
      <c r="FE107" s="9"/>
      <c r="FF107" s="6" t="s">
        <v>39</v>
      </c>
      <c r="FG107" s="36">
        <v>102.11</v>
      </c>
      <c r="FH107" s="40">
        <v>1.6179811228607832</v>
      </c>
      <c r="FI107" s="36">
        <v>111.303</v>
      </c>
      <c r="FJ107" s="40">
        <v>2.1446625995964723</v>
      </c>
      <c r="FK107" s="36">
        <v>98.936999999999998</v>
      </c>
      <c r="FL107" s="40">
        <v>5.7969545257308823</v>
      </c>
      <c r="FM107" s="9"/>
      <c r="FN107" s="6" t="s">
        <v>39</v>
      </c>
      <c r="FO107" s="36">
        <v>98.376999999999995</v>
      </c>
      <c r="FP107" s="40">
        <v>-4.0152992555747602</v>
      </c>
      <c r="FQ107" s="36">
        <v>109.376</v>
      </c>
      <c r="FR107" s="40">
        <v>4.0694749996577002</v>
      </c>
      <c r="FS107" s="36">
        <v>100.767</v>
      </c>
      <c r="FT107" s="40">
        <v>0.91744236135131985</v>
      </c>
      <c r="FU107" s="9"/>
      <c r="FV107" s="6" t="s">
        <v>39</v>
      </c>
      <c r="FW107" s="36">
        <v>104.65</v>
      </c>
      <c r="FX107" s="40">
        <v>3.1189540212905627</v>
      </c>
      <c r="FY107" s="36">
        <v>106.057</v>
      </c>
      <c r="FZ107" s="40">
        <v>0.66513083183750155</v>
      </c>
      <c r="GA107" s="36">
        <v>99.644000000000005</v>
      </c>
      <c r="GB107" s="40">
        <v>0.66529486146637851</v>
      </c>
      <c r="GC107" s="9"/>
      <c r="GD107" s="6" t="s">
        <v>39</v>
      </c>
      <c r="GE107" s="36">
        <v>104.154</v>
      </c>
      <c r="GF107" s="40">
        <v>0.66472436587807238</v>
      </c>
      <c r="GG107" s="36">
        <v>96.3</v>
      </c>
      <c r="GH107" s="40">
        <v>0.66523640217535274</v>
      </c>
      <c r="GI107" s="36">
        <v>101.203</v>
      </c>
      <c r="GJ107" s="40">
        <v>0.73485783041526531</v>
      </c>
      <c r="GK107" s="9"/>
      <c r="GL107" s="6" t="s">
        <v>39</v>
      </c>
      <c r="GM107" s="36">
        <v>105.357</v>
      </c>
      <c r="GN107" s="40">
        <v>0.66531008584405527</v>
      </c>
      <c r="GO107" s="36">
        <v>119.803</v>
      </c>
      <c r="GP107" s="40">
        <v>19.834139091396935</v>
      </c>
      <c r="GQ107" s="36">
        <v>122.27</v>
      </c>
      <c r="GR107" s="40">
        <v>19.834110161920762</v>
      </c>
      <c r="GS107" s="9"/>
      <c r="GT107" s="6" t="s">
        <v>39</v>
      </c>
      <c r="GU107" s="36">
        <v>106.569</v>
      </c>
      <c r="GV107" s="40">
        <v>1.9834383722501485</v>
      </c>
      <c r="GW107" s="36">
        <v>109.999</v>
      </c>
      <c r="GX107" s="40">
        <v>5.9499345232644032</v>
      </c>
      <c r="GY107" s="36">
        <v>103.598</v>
      </c>
      <c r="GZ107" s="40">
        <v>1.9826166010535218</v>
      </c>
      <c r="HA107" s="9"/>
      <c r="HB107" s="6" t="s">
        <v>39</v>
      </c>
      <c r="HC107" s="36">
        <v>93.887</v>
      </c>
      <c r="HD107" s="40">
        <v>1.9831929503436356</v>
      </c>
      <c r="HE107" s="36">
        <v>102.13800000000001</v>
      </c>
      <c r="HF107" s="40">
        <v>1.9833477469549905</v>
      </c>
      <c r="HG107" s="36">
        <v>95.364999999999995</v>
      </c>
      <c r="HH107" s="40">
        <v>-7.5373192475966562</v>
      </c>
      <c r="HI107" s="9"/>
      <c r="HJ107" s="6" t="s">
        <v>39</v>
      </c>
      <c r="HK107" s="36">
        <v>99.998000000000005</v>
      </c>
      <c r="HL107" s="40">
        <v>6.9565182581397664</v>
      </c>
      <c r="HM107" s="36">
        <v>95.126000000000005</v>
      </c>
      <c r="HN107" s="40">
        <v>9.8100037844688615</v>
      </c>
      <c r="HO107" s="36">
        <v>97.94</v>
      </c>
      <c r="HP107" s="40">
        <v>1.9833872957528911</v>
      </c>
      <c r="HQ107" s="9"/>
      <c r="HR107" s="6" t="s">
        <v>39</v>
      </c>
      <c r="HS107" s="36">
        <v>112.72</v>
      </c>
      <c r="HT107" s="40">
        <v>-0.73568110750544236</v>
      </c>
      <c r="HU107" s="36">
        <v>106.066</v>
      </c>
      <c r="HV107" s="40">
        <v>-0.7354968683158063</v>
      </c>
      <c r="HW107" s="36">
        <v>105.45699999999999</v>
      </c>
      <c r="HX107" s="40">
        <v>-0.73589830042340054</v>
      </c>
      <c r="HY107" s="9"/>
      <c r="HZ107" s="6" t="s">
        <v>39</v>
      </c>
      <c r="IA107" s="36">
        <v>107.312</v>
      </c>
      <c r="IB107" s="40">
        <v>-0.73596564725927749</v>
      </c>
      <c r="IC107" s="36">
        <v>113.61606869698532</v>
      </c>
      <c r="ID107" s="40">
        <v>5.3577053909751129</v>
      </c>
      <c r="IE107" s="36">
        <v>102.85</v>
      </c>
      <c r="IF107" s="40">
        <v>-5.829102609229551</v>
      </c>
      <c r="IG107" s="9"/>
      <c r="IH107" s="6" t="s">
        <v>39</v>
      </c>
      <c r="II107" s="36">
        <v>108.645</v>
      </c>
      <c r="IJ107" s="40">
        <v>22.082411117281168</v>
      </c>
      <c r="IK107" s="36">
        <v>117.447</v>
      </c>
      <c r="IL107" s="40">
        <v>5.1393134872169952</v>
      </c>
      <c r="IM107" s="36">
        <v>108.396</v>
      </c>
      <c r="IN107" s="40">
        <v>2.2289964042910384</v>
      </c>
      <c r="IO107" s="36">
        <v>97.486999999999995</v>
      </c>
      <c r="IP107" s="40">
        <v>2.2292820421921107</v>
      </c>
      <c r="IQ107" s="9"/>
      <c r="IR107" s="6" t="s">
        <v>39</v>
      </c>
      <c r="IS107" s="36">
        <v>102.014</v>
      </c>
      <c r="IT107" s="40">
        <v>2.2286464626156715</v>
      </c>
      <c r="IU107" s="36">
        <v>86.703000000000003</v>
      </c>
      <c r="IV107" s="40">
        <v>2.2287632497152998</v>
      </c>
      <c r="IW107" s="36">
        <v>113.086</v>
      </c>
      <c r="IX107" s="40">
        <v>2.2287226018317767</v>
      </c>
      <c r="IY107" s="9"/>
      <c r="IZ107" s="6" t="s">
        <v>39</v>
      </c>
      <c r="JA107" s="36">
        <v>103.167</v>
      </c>
      <c r="JB107" s="40">
        <v>2.2283489016020894</v>
      </c>
      <c r="JC107" s="36">
        <v>106.04600000000001</v>
      </c>
      <c r="JD107" s="40">
        <v>9.3991393921545097</v>
      </c>
      <c r="JE107" s="36">
        <v>122.473</v>
      </c>
      <c r="JF107" s="40">
        <v>10.87405605298342</v>
      </c>
      <c r="JG107" s="9"/>
      <c r="JH107" s="6" t="s">
        <v>39</v>
      </c>
      <c r="JI107" s="36">
        <v>121.8</v>
      </c>
      <c r="JJ107" s="40">
        <v>24.740341460510123</v>
      </c>
      <c r="JK107" s="36">
        <v>113.485</v>
      </c>
      <c r="JL107" s="40">
        <v>15.137931978532308</v>
      </c>
      <c r="JM107" s="36">
        <v>81.284000000000006</v>
      </c>
      <c r="JN107" s="40">
        <v>5.2794348701262805</v>
      </c>
      <c r="JO107" s="9"/>
      <c r="JP107" s="6" t="s">
        <v>39</v>
      </c>
      <c r="JQ107" s="36">
        <v>103.131</v>
      </c>
      <c r="JR107" s="40">
        <v>4.0889459038006066</v>
      </c>
      <c r="JS107" s="36">
        <v>117.596</v>
      </c>
      <c r="JT107" s="40">
        <v>-5.8836516353965749</v>
      </c>
      <c r="JU107" s="36">
        <v>106.029</v>
      </c>
      <c r="JV107" s="40">
        <v>-5.8837820813162267</v>
      </c>
      <c r="JW107" s="9"/>
      <c r="JX107" s="6" t="s">
        <v>39</v>
      </c>
      <c r="JY107" s="36">
        <v>105.056</v>
      </c>
      <c r="JZ107" s="40">
        <v>10.700134091369165</v>
      </c>
      <c r="KA107" s="36">
        <v>99.786000000000001</v>
      </c>
      <c r="KB107" s="40">
        <v>-9.5647542869198787</v>
      </c>
      <c r="KC107" s="36">
        <v>115.172</v>
      </c>
      <c r="KD107" s="40">
        <v>4.0514021697137963</v>
      </c>
      <c r="KE107" s="9"/>
      <c r="KF107" s="6" t="s">
        <v>39</v>
      </c>
      <c r="KG107" s="36">
        <v>98.450999999999993</v>
      </c>
      <c r="KH107" s="40">
        <v>2.9771931468731481</v>
      </c>
      <c r="KI107" s="36">
        <v>121.376</v>
      </c>
      <c r="KJ107" s="40">
        <v>9.8953975573536752</v>
      </c>
      <c r="KK107" s="36">
        <v>101.53400000000001</v>
      </c>
      <c r="KL107" s="40">
        <v>3.4769868535787793</v>
      </c>
      <c r="KM107" s="9"/>
      <c r="KN107" s="6" t="s">
        <v>39</v>
      </c>
      <c r="KO107" s="36">
        <v>97.459000000000003</v>
      </c>
      <c r="KP107" s="40">
        <v>8.624923349143728</v>
      </c>
      <c r="KQ107" s="36">
        <v>106.303</v>
      </c>
      <c r="KR107" s="40">
        <v>7.4848488813561147</v>
      </c>
      <c r="KS107" s="36">
        <v>96.161000000000001</v>
      </c>
      <c r="KT107" s="40">
        <v>-4.5846192275442519</v>
      </c>
      <c r="KU107" s="9"/>
      <c r="KV107" s="6" t="s">
        <v>39</v>
      </c>
      <c r="KW107" s="36">
        <v>96.076999999999998</v>
      </c>
      <c r="KX107" s="40">
        <v>1.2868311036114335</v>
      </c>
      <c r="KY107" s="36">
        <v>104.73399999999999</v>
      </c>
      <c r="KZ107" s="40">
        <v>11.95213321806537</v>
      </c>
      <c r="LA107" s="36">
        <v>105.589</v>
      </c>
      <c r="LB107" s="40">
        <v>1.1583321233359811</v>
      </c>
      <c r="LC107" s="9"/>
      <c r="LD107" s="6" t="s">
        <v>39</v>
      </c>
      <c r="LE107" s="36">
        <v>112.488</v>
      </c>
      <c r="LF107" s="40">
        <v>11.921847538764084</v>
      </c>
      <c r="LG107" s="36">
        <v>79.608000000000004</v>
      </c>
      <c r="LH107" s="40">
        <v>9.739938762444595</v>
      </c>
      <c r="LI107" s="36">
        <v>89.320999999999998</v>
      </c>
      <c r="LJ107" s="40">
        <v>7.5205319494720442</v>
      </c>
      <c r="LK107" s="9"/>
      <c r="LL107" s="6" t="s">
        <v>39</v>
      </c>
      <c r="LM107" s="36">
        <v>90.412999999999997</v>
      </c>
      <c r="LN107" s="40">
        <v>9.7407477004664855</v>
      </c>
      <c r="LO107" s="36">
        <v>109.976</v>
      </c>
      <c r="LP107" s="40">
        <v>9.7406181573029329</v>
      </c>
      <c r="LQ107" s="36">
        <v>89.566000000000003</v>
      </c>
      <c r="LR107" s="40">
        <v>9.7402893846422671</v>
      </c>
      <c r="LS107" s="9"/>
      <c r="LT107" s="6" t="s">
        <v>39</v>
      </c>
      <c r="LU107" s="36">
        <v>115.872</v>
      </c>
      <c r="LV107" s="40">
        <v>-1.5932014826713186</v>
      </c>
      <c r="LW107" s="36">
        <v>193.28200000000001</v>
      </c>
      <c r="LX107" s="40">
        <v>-0.41781307004580981</v>
      </c>
      <c r="LY107" s="36">
        <v>67.391000000000005</v>
      </c>
      <c r="LZ107" s="40">
        <v>-14.862272948744959</v>
      </c>
      <c r="MA107" s="9"/>
      <c r="MB107" s="6" t="s">
        <v>39</v>
      </c>
      <c r="MC107" s="36">
        <v>103.119</v>
      </c>
      <c r="MD107" s="40">
        <v>1.3639707592755741</v>
      </c>
      <c r="ME107" s="36">
        <v>66.319000000000003</v>
      </c>
      <c r="MF107" s="40">
        <v>-6.0780835657622561</v>
      </c>
      <c r="MG107" s="36">
        <v>82.822000000000003</v>
      </c>
      <c r="MH107" s="40">
        <v>-6.0895547008357198</v>
      </c>
      <c r="MI107" s="9"/>
      <c r="MJ107" s="6" t="s">
        <v>39</v>
      </c>
      <c r="MK107" s="36">
        <v>88.853999999999999</v>
      </c>
      <c r="ML107" s="40">
        <v>-13.797749506370039</v>
      </c>
      <c r="MM107" s="36">
        <v>107.48428365201794</v>
      </c>
      <c r="MN107" s="40">
        <v>11.169281063716682</v>
      </c>
      <c r="MO107" s="36">
        <v>123.214</v>
      </c>
      <c r="MP107" s="40">
        <v>33.876900286832011</v>
      </c>
    </row>
    <row r="108" spans="1:361" ht="15" hidden="1" customHeight="1">
      <c r="A108" s="9"/>
      <c r="B108" s="6" t="s">
        <v>40</v>
      </c>
      <c r="C108" s="36">
        <v>94.821744238820031</v>
      </c>
      <c r="D108" s="40">
        <v>3.8933747032515669</v>
      </c>
      <c r="E108" s="421">
        <v>97.441999999999993</v>
      </c>
      <c r="F108" s="40">
        <v>7.9235975132738332</v>
      </c>
      <c r="G108" s="421">
        <v>92.343999999999994</v>
      </c>
      <c r="H108" s="40">
        <v>0.16124869453311419</v>
      </c>
      <c r="I108" s="9"/>
      <c r="J108" s="6" t="s">
        <v>40</v>
      </c>
      <c r="K108" s="36">
        <v>102.309</v>
      </c>
      <c r="L108" s="40">
        <v>-17.024033931496817</v>
      </c>
      <c r="M108" s="36">
        <v>132.10300000000001</v>
      </c>
      <c r="N108" s="40">
        <v>-3.3104343022272928</v>
      </c>
      <c r="O108" s="36">
        <v>101.78</v>
      </c>
      <c r="P108" s="40">
        <v>-18.417468729928004</v>
      </c>
      <c r="Q108" s="9"/>
      <c r="R108" s="6" t="s">
        <v>40</v>
      </c>
      <c r="S108" s="36">
        <v>109.411</v>
      </c>
      <c r="T108" s="40">
        <v>6.8169375290895005</v>
      </c>
      <c r="U108" s="36">
        <v>107.82</v>
      </c>
      <c r="V108" s="40">
        <v>16.487995694319508</v>
      </c>
      <c r="W108" s="36">
        <v>110.89700000000001</v>
      </c>
      <c r="X108" s="40">
        <v>6.5754331643523471</v>
      </c>
      <c r="Y108" s="9"/>
      <c r="Z108" s="6" t="s">
        <v>40</v>
      </c>
      <c r="AA108" s="36">
        <v>113.598</v>
      </c>
      <c r="AB108" s="40">
        <v>11.978582548098601</v>
      </c>
      <c r="AC108" s="36">
        <v>120.077</v>
      </c>
      <c r="AD108" s="40">
        <v>26.178077566881257</v>
      </c>
      <c r="AE108" s="36">
        <v>96.16</v>
      </c>
      <c r="AF108" s="40">
        <v>12.447121318448879</v>
      </c>
      <c r="AG108" s="9"/>
      <c r="AH108" s="6" t="s">
        <v>40</v>
      </c>
      <c r="AI108" s="36">
        <v>114.628</v>
      </c>
      <c r="AJ108" s="40">
        <v>22.248339324247496</v>
      </c>
      <c r="AK108" s="36">
        <v>111.316</v>
      </c>
      <c r="AL108" s="40">
        <v>32.313136571689313</v>
      </c>
      <c r="AM108" s="36">
        <v>99.129000000000005</v>
      </c>
      <c r="AN108" s="40">
        <v>15.48384376029648</v>
      </c>
      <c r="AO108" s="9"/>
      <c r="AP108" s="6" t="s">
        <v>40</v>
      </c>
      <c r="AQ108" s="36">
        <v>108.514</v>
      </c>
      <c r="AR108" s="40">
        <v>12.965120710724108</v>
      </c>
      <c r="AS108" s="36">
        <v>115.807</v>
      </c>
      <c r="AT108" s="40">
        <v>5.4024565134152596</v>
      </c>
      <c r="AU108" s="36">
        <v>104.205</v>
      </c>
      <c r="AV108" s="40">
        <v>-4.5040221260656352</v>
      </c>
      <c r="AW108" s="9"/>
      <c r="AX108" s="6" t="s">
        <v>40</v>
      </c>
      <c r="AY108" s="36">
        <v>124.276</v>
      </c>
      <c r="AZ108" s="40">
        <v>34.36469427196073</v>
      </c>
      <c r="BA108" s="36">
        <v>120.116</v>
      </c>
      <c r="BB108" s="40">
        <v>18.774397492374817</v>
      </c>
      <c r="BC108" s="36">
        <v>113.35299999999999</v>
      </c>
      <c r="BD108" s="40">
        <v>11.64979559676982</v>
      </c>
      <c r="BE108" s="9"/>
      <c r="BF108" s="6" t="s">
        <v>40</v>
      </c>
      <c r="BG108" s="36">
        <v>88.611999999999995</v>
      </c>
      <c r="BH108" s="40">
        <v>-3.2873068848902847</v>
      </c>
      <c r="BI108" s="36">
        <v>106.542</v>
      </c>
      <c r="BJ108" s="40">
        <v>7.2735492949225176</v>
      </c>
      <c r="BK108" s="36">
        <v>106.09099999999999</v>
      </c>
      <c r="BL108" s="40">
        <v>21.4219479557715</v>
      </c>
      <c r="BM108" s="9"/>
      <c r="BN108" s="6" t="s">
        <v>40</v>
      </c>
      <c r="BO108" s="36">
        <v>102.681</v>
      </c>
      <c r="BP108" s="40">
        <v>2.6860840144064611</v>
      </c>
      <c r="BQ108" s="402">
        <v>109.17837328671582</v>
      </c>
      <c r="BR108" s="40">
        <v>12.671256377006969</v>
      </c>
      <c r="BS108" s="36">
        <v>108.453</v>
      </c>
      <c r="BT108" s="40">
        <v>12.671006011118095</v>
      </c>
      <c r="BU108" s="9"/>
      <c r="BV108" s="6" t="s">
        <v>40</v>
      </c>
      <c r="BW108" s="36">
        <v>122.449</v>
      </c>
      <c r="BX108" s="40">
        <v>12.67148581142699</v>
      </c>
      <c r="BY108" s="36">
        <v>109.947</v>
      </c>
      <c r="BZ108" s="40">
        <v>1.6394190096363275</v>
      </c>
      <c r="CA108" s="36">
        <v>113.82299999999999</v>
      </c>
      <c r="CB108" s="40">
        <v>5.8687249914030986</v>
      </c>
      <c r="CC108" s="9"/>
      <c r="CD108" s="6" t="s">
        <v>40</v>
      </c>
      <c r="CE108" s="36">
        <v>99.248999999999995</v>
      </c>
      <c r="CF108" s="40">
        <v>5.869268775221741</v>
      </c>
      <c r="CG108" s="36">
        <v>103.48</v>
      </c>
      <c r="CH108" s="40">
        <v>5.8691980417910088</v>
      </c>
      <c r="CI108" s="36">
        <v>95.816000000000003</v>
      </c>
      <c r="CJ108" s="40">
        <v>10.436568045279699</v>
      </c>
      <c r="CK108" s="9"/>
      <c r="CL108" s="6" t="s">
        <v>40</v>
      </c>
      <c r="CM108" s="36">
        <v>105.68</v>
      </c>
      <c r="CN108" s="40">
        <v>5.1629916643988167</v>
      </c>
      <c r="CO108" s="36">
        <v>111.40300000000001</v>
      </c>
      <c r="CP108" s="40">
        <v>13.412982873517592</v>
      </c>
      <c r="CQ108" s="36">
        <v>98.471000000000004</v>
      </c>
      <c r="CR108" s="40">
        <v>13.412995783390016</v>
      </c>
      <c r="CS108" s="9"/>
      <c r="CT108" s="6" t="s">
        <v>40</v>
      </c>
      <c r="CU108" s="36">
        <v>114.10299999999999</v>
      </c>
      <c r="CV108" s="40">
        <v>6.1379794053000722</v>
      </c>
      <c r="CW108" s="36">
        <v>86.307000000000002</v>
      </c>
      <c r="CX108" s="40">
        <v>-5.0725406988430848</v>
      </c>
      <c r="CY108" s="36">
        <v>118.831</v>
      </c>
      <c r="CZ108" s="40">
        <v>21.909393801414851</v>
      </c>
      <c r="DA108" s="9"/>
      <c r="DB108" s="6" t="s">
        <v>40</v>
      </c>
      <c r="DC108" s="36">
        <v>97.206000000000003</v>
      </c>
      <c r="DD108" s="40">
        <v>6.0132233095934851</v>
      </c>
      <c r="DE108" s="36">
        <v>124.86499999999999</v>
      </c>
      <c r="DF108" s="40">
        <v>27.981279548127389</v>
      </c>
      <c r="DG108" s="36">
        <v>101.49</v>
      </c>
      <c r="DH108" s="40">
        <v>3.5572728223931307</v>
      </c>
      <c r="DI108" s="9"/>
      <c r="DJ108" s="6" t="s">
        <v>40</v>
      </c>
      <c r="DK108" s="36">
        <v>103.282</v>
      </c>
      <c r="DL108" s="40">
        <v>3.5571933571962404</v>
      </c>
      <c r="DM108" s="36">
        <v>97.26</v>
      </c>
      <c r="DN108" s="40">
        <v>-9.7001998267209188</v>
      </c>
      <c r="DO108" s="36">
        <v>85.123999999999995</v>
      </c>
      <c r="DP108" s="40">
        <v>3.7926439499097029</v>
      </c>
      <c r="DQ108" s="9"/>
      <c r="DR108" s="6" t="s">
        <v>40</v>
      </c>
      <c r="DS108" s="36">
        <v>105.38</v>
      </c>
      <c r="DT108" s="40">
        <v>3.5574445958722833</v>
      </c>
      <c r="DU108" s="36">
        <v>104.70099999999999</v>
      </c>
      <c r="DV108" s="40">
        <v>2.6537665267749588</v>
      </c>
      <c r="DW108" s="36">
        <v>120.07</v>
      </c>
      <c r="DX108" s="40">
        <v>23.593424848582984</v>
      </c>
      <c r="DY108" s="9"/>
      <c r="DZ108" s="6" t="s">
        <v>40</v>
      </c>
      <c r="EA108" s="36">
        <v>90.426000000000002</v>
      </c>
      <c r="EB108" s="40">
        <v>2.1159754735077883</v>
      </c>
      <c r="EC108" s="36">
        <v>108.846</v>
      </c>
      <c r="ED108" s="40">
        <v>10.847255519285142</v>
      </c>
      <c r="EE108" s="36">
        <v>117.06399999999999</v>
      </c>
      <c r="EF108" s="40">
        <v>10.847098283827876</v>
      </c>
      <c r="EG108" s="9"/>
      <c r="EH108" s="6" t="s">
        <v>40</v>
      </c>
      <c r="EI108" s="36">
        <v>115.497</v>
      </c>
      <c r="EJ108" s="40">
        <v>10.847156830687979</v>
      </c>
      <c r="EK108" s="36">
        <v>123.88500000000001</v>
      </c>
      <c r="EL108" s="40">
        <v>10.846682216274274</v>
      </c>
      <c r="EM108" s="36">
        <v>108.628</v>
      </c>
      <c r="EN108" s="40">
        <v>10.847503156836112</v>
      </c>
      <c r="EO108" s="9"/>
      <c r="EP108" s="6" t="s">
        <v>40</v>
      </c>
      <c r="EQ108" s="36">
        <v>97.236999999999995</v>
      </c>
      <c r="ER108" s="40">
        <v>2.9924482713154248</v>
      </c>
      <c r="ES108" s="36">
        <v>93.293999999999997</v>
      </c>
      <c r="ET108" s="40">
        <v>2.9919536290643975</v>
      </c>
      <c r="EU108" s="36">
        <v>93.119</v>
      </c>
      <c r="EV108" s="40">
        <v>2.992495002295442</v>
      </c>
      <c r="EW108" s="9"/>
      <c r="EX108" s="6" t="s">
        <v>40</v>
      </c>
      <c r="EY108" s="36">
        <v>103.518</v>
      </c>
      <c r="EZ108" s="40">
        <v>2.9921651763976485</v>
      </c>
      <c r="FA108" s="36">
        <v>108.52500000000001</v>
      </c>
      <c r="FB108" s="40">
        <v>2.9923000225250007</v>
      </c>
      <c r="FC108" s="36">
        <v>96.037999999999997</v>
      </c>
      <c r="FD108" s="40">
        <v>2.9921431964880867</v>
      </c>
      <c r="FE108" s="9"/>
      <c r="FF108" s="6" t="s">
        <v>40</v>
      </c>
      <c r="FG108" s="36">
        <v>104.92400000000001</v>
      </c>
      <c r="FH108" s="40">
        <v>2.9919261351570015</v>
      </c>
      <c r="FI108" s="36">
        <v>106.384</v>
      </c>
      <c r="FJ108" s="40">
        <v>6.3560152299075838</v>
      </c>
      <c r="FK108" s="36">
        <v>111.423</v>
      </c>
      <c r="FL108" s="40">
        <v>4.967791753668223</v>
      </c>
      <c r="FM108" s="9"/>
      <c r="FN108" s="6" t="s">
        <v>40</v>
      </c>
      <c r="FO108" s="36">
        <v>102.544</v>
      </c>
      <c r="FP108" s="40">
        <v>-4.8566515764703553</v>
      </c>
      <c r="FQ108" s="36">
        <v>102.70699999999999</v>
      </c>
      <c r="FR108" s="40">
        <v>1.2103062520647541</v>
      </c>
      <c r="FS108" s="36">
        <v>109.562</v>
      </c>
      <c r="FT108" s="40">
        <v>-1.5418445205049522</v>
      </c>
      <c r="FU108" s="9"/>
      <c r="FV108" s="6" t="s">
        <v>40</v>
      </c>
      <c r="FW108" s="36">
        <v>114.84</v>
      </c>
      <c r="FX108" s="40">
        <v>4.1277715870407121</v>
      </c>
      <c r="FY108" s="36">
        <v>109.384</v>
      </c>
      <c r="FZ108" s="40">
        <v>5.6853220105971047</v>
      </c>
      <c r="GA108" s="36">
        <v>116.377</v>
      </c>
      <c r="GB108" s="40">
        <v>5.6859882859507422</v>
      </c>
      <c r="GC108" s="9"/>
      <c r="GD108" s="6" t="s">
        <v>40</v>
      </c>
      <c r="GE108" s="36">
        <v>110.22</v>
      </c>
      <c r="GF108" s="40">
        <v>5.6851387622577363</v>
      </c>
      <c r="GG108" s="36">
        <v>107.169</v>
      </c>
      <c r="GH108" s="40">
        <v>5.6854398767638656</v>
      </c>
      <c r="GI108" s="36">
        <v>88.941000000000003</v>
      </c>
      <c r="GJ108" s="40">
        <v>3.5632590391844161</v>
      </c>
      <c r="GK108" s="9"/>
      <c r="GL108" s="6" t="s">
        <v>40</v>
      </c>
      <c r="GM108" s="36">
        <v>106.36</v>
      </c>
      <c r="GN108" s="40">
        <v>5.6860600233861902</v>
      </c>
      <c r="GO108" s="36">
        <v>111.773</v>
      </c>
      <c r="GP108" s="40">
        <v>7.087561215588579</v>
      </c>
      <c r="GQ108" s="36">
        <v>115.319</v>
      </c>
      <c r="GR108" s="40">
        <v>7.0883936826836162</v>
      </c>
      <c r="GS108" s="9"/>
      <c r="GT108" s="6" t="s">
        <v>40</v>
      </c>
      <c r="GU108" s="36">
        <v>100.08499999999999</v>
      </c>
      <c r="GV108" s="40">
        <v>6.1980446687784934</v>
      </c>
      <c r="GW108" s="36">
        <v>108.812</v>
      </c>
      <c r="GX108" s="40">
        <v>9.5773294575892862</v>
      </c>
      <c r="GY108" s="36">
        <v>108.355</v>
      </c>
      <c r="GZ108" s="40">
        <v>6.1985127981362638</v>
      </c>
      <c r="HA108" s="9"/>
      <c r="HB108" s="6" t="s">
        <v>40</v>
      </c>
      <c r="HC108" s="36">
        <v>103.149</v>
      </c>
      <c r="HD108" s="40">
        <v>6.1976576975337139</v>
      </c>
      <c r="HE108" s="36">
        <v>112.30200000000001</v>
      </c>
      <c r="HF108" s="40">
        <v>6.1985276037758155</v>
      </c>
      <c r="HG108" s="36">
        <v>102.14400000000001</v>
      </c>
      <c r="HH108" s="40">
        <v>2.8801074252839669</v>
      </c>
      <c r="HI108" s="9"/>
      <c r="HJ108" s="6" t="s">
        <v>40</v>
      </c>
      <c r="HK108" s="36">
        <v>112.599</v>
      </c>
      <c r="HL108" s="40">
        <v>10.29730952518058</v>
      </c>
      <c r="HM108" s="36">
        <v>94.924000000000007</v>
      </c>
      <c r="HN108" s="40">
        <v>7.9093858702923114</v>
      </c>
      <c r="HO108" s="36">
        <v>96.582999999999998</v>
      </c>
      <c r="HP108" s="40">
        <v>6.1981028142499923</v>
      </c>
      <c r="HQ108" s="9"/>
      <c r="HR108" s="6" t="s">
        <v>40</v>
      </c>
      <c r="HS108" s="36">
        <v>91.085999999999999</v>
      </c>
      <c r="HT108" s="40">
        <v>4.1570450090705862</v>
      </c>
      <c r="HU108" s="36">
        <v>94.802000000000007</v>
      </c>
      <c r="HV108" s="40">
        <v>4.1571304724971725</v>
      </c>
      <c r="HW108" s="36">
        <v>109.176</v>
      </c>
      <c r="HX108" s="40">
        <v>4.1571048170467435</v>
      </c>
      <c r="HY108" s="9"/>
      <c r="HZ108" s="6" t="s">
        <v>40</v>
      </c>
      <c r="IA108" s="36">
        <v>96.741</v>
      </c>
      <c r="IB108" s="40">
        <v>4.1577069417953538</v>
      </c>
      <c r="IC108" s="36">
        <v>119.3684800678175</v>
      </c>
      <c r="ID108" s="40">
        <v>-2.3702393562560928</v>
      </c>
      <c r="IE108" s="36">
        <v>102.871</v>
      </c>
      <c r="IF108" s="40">
        <v>1.4527168082198756</v>
      </c>
      <c r="IG108" s="9"/>
      <c r="IH108" s="6" t="s">
        <v>40</v>
      </c>
      <c r="II108" s="36">
        <v>99.757999999999996</v>
      </c>
      <c r="IJ108" s="40">
        <v>14.311476239638182</v>
      </c>
      <c r="IK108" s="36">
        <v>96.183999999999997</v>
      </c>
      <c r="IL108" s="40">
        <v>1.5182588002231228</v>
      </c>
      <c r="IM108" s="36">
        <v>115.059</v>
      </c>
      <c r="IN108" s="40">
        <v>4.2731022748110519</v>
      </c>
      <c r="IO108" s="36">
        <v>97.051000000000002</v>
      </c>
      <c r="IP108" s="40">
        <v>4.272852629253137</v>
      </c>
      <c r="IQ108" s="9"/>
      <c r="IR108" s="6" t="s">
        <v>40</v>
      </c>
      <c r="IS108" s="36">
        <v>102.967</v>
      </c>
      <c r="IT108" s="40">
        <v>4.272812634592043</v>
      </c>
      <c r="IU108" s="36">
        <v>93.792000000000002</v>
      </c>
      <c r="IV108" s="40">
        <v>4.2733426839586883</v>
      </c>
      <c r="IW108" s="36">
        <v>97.614999999999995</v>
      </c>
      <c r="IX108" s="40">
        <v>4.27268874545355</v>
      </c>
      <c r="IY108" s="9"/>
      <c r="IZ108" s="6" t="s">
        <v>40</v>
      </c>
      <c r="JA108" s="36">
        <v>101.34099999999999</v>
      </c>
      <c r="JB108" s="40">
        <v>4.2727830308532617</v>
      </c>
      <c r="JC108" s="36">
        <v>108.709</v>
      </c>
      <c r="JD108" s="40">
        <v>10.832335439676115</v>
      </c>
      <c r="JE108" s="36">
        <v>114.587</v>
      </c>
      <c r="JF108" s="40">
        <v>15.075040777959998</v>
      </c>
      <c r="JG108" s="9"/>
      <c r="JH108" s="6" t="s">
        <v>40</v>
      </c>
      <c r="JI108" s="36">
        <v>131.49100000000001</v>
      </c>
      <c r="JJ108" s="40">
        <v>19.00799485357372</v>
      </c>
      <c r="JK108" s="36">
        <v>116.55800000000001</v>
      </c>
      <c r="JL108" s="40">
        <v>9.497627577905206</v>
      </c>
      <c r="JM108" s="36">
        <v>93.918000000000006</v>
      </c>
      <c r="JN108" s="40">
        <v>14.119587573329923</v>
      </c>
      <c r="JO108" s="9"/>
      <c r="JP108" s="6" t="s">
        <v>40</v>
      </c>
      <c r="JQ108" s="36">
        <v>98.959000000000003</v>
      </c>
      <c r="JR108" s="40">
        <v>3.7837569838283827</v>
      </c>
      <c r="JS108" s="36">
        <v>75.655000000000001</v>
      </c>
      <c r="JT108" s="40">
        <v>0.11647703956523969</v>
      </c>
      <c r="JU108" s="36">
        <v>116.86799999999999</v>
      </c>
      <c r="JV108" s="40">
        <v>0.11622820713741078</v>
      </c>
      <c r="JW108" s="9"/>
      <c r="JX108" s="6" t="s">
        <v>40</v>
      </c>
      <c r="JY108" s="36">
        <v>102.99</v>
      </c>
      <c r="JZ108" s="40">
        <v>15.12790189789375</v>
      </c>
      <c r="KA108" s="36">
        <v>115.328</v>
      </c>
      <c r="KB108" s="40">
        <v>0.29373808514334598</v>
      </c>
      <c r="KC108" s="36">
        <v>89.683000000000007</v>
      </c>
      <c r="KD108" s="40">
        <v>27.214209065009442</v>
      </c>
      <c r="KE108" s="9"/>
      <c r="KF108" s="6" t="s">
        <v>40</v>
      </c>
      <c r="KG108" s="36">
        <v>77.427999999999997</v>
      </c>
      <c r="KH108" s="40">
        <v>7.0309492917160128</v>
      </c>
      <c r="KI108" s="36">
        <v>154.64599999999999</v>
      </c>
      <c r="KJ108" s="40">
        <v>11.804189872148086</v>
      </c>
      <c r="KK108" s="36">
        <v>120.107</v>
      </c>
      <c r="KL108" s="40">
        <v>5.1694611989955064</v>
      </c>
      <c r="KM108" s="9"/>
      <c r="KN108" s="6" t="s">
        <v>40</v>
      </c>
      <c r="KO108" s="36">
        <v>119.604</v>
      </c>
      <c r="KP108" s="40">
        <v>23.061397907682874</v>
      </c>
      <c r="KQ108" s="36">
        <v>111.607</v>
      </c>
      <c r="KR108" s="40">
        <v>10.796418579272697</v>
      </c>
      <c r="KS108" s="36">
        <v>95.986999999999995</v>
      </c>
      <c r="KT108" s="40">
        <v>3.7143996511681365</v>
      </c>
      <c r="KU108" s="9"/>
      <c r="KV108" s="6" t="s">
        <v>40</v>
      </c>
      <c r="KW108" s="36">
        <v>105.914</v>
      </c>
      <c r="KX108" s="40">
        <v>0.96133375332418325</v>
      </c>
      <c r="KY108" s="36">
        <v>114.777</v>
      </c>
      <c r="KZ108" s="40">
        <v>14.995577470265786</v>
      </c>
      <c r="LA108" s="36">
        <v>105.304</v>
      </c>
      <c r="LB108" s="40">
        <v>2.7760751291680208</v>
      </c>
      <c r="LC108" s="9"/>
      <c r="LD108" s="6" t="s">
        <v>40</v>
      </c>
      <c r="LE108" s="36">
        <v>101.72199999999999</v>
      </c>
      <c r="LF108" s="40">
        <v>12.901501118722791</v>
      </c>
      <c r="LG108" s="36">
        <v>97.284000000000006</v>
      </c>
      <c r="LH108" s="40">
        <v>10.813124602707049</v>
      </c>
      <c r="LI108" s="36">
        <v>94.308999999999997</v>
      </c>
      <c r="LJ108" s="40">
        <v>9.3344538540987685</v>
      </c>
      <c r="LK108" s="9"/>
      <c r="LL108" s="6" t="s">
        <v>40</v>
      </c>
      <c r="LM108" s="36">
        <v>109.259</v>
      </c>
      <c r="LN108" s="40">
        <v>10.813127982877191</v>
      </c>
      <c r="LO108" s="36">
        <v>117.8</v>
      </c>
      <c r="LP108" s="40">
        <v>10.812704194105166</v>
      </c>
      <c r="LQ108" s="36">
        <v>111.55</v>
      </c>
      <c r="LR108" s="40">
        <v>10.812425143503262</v>
      </c>
      <c r="LS108" s="9"/>
      <c r="LT108" s="6" t="s">
        <v>40</v>
      </c>
      <c r="LU108" s="36">
        <v>126.361</v>
      </c>
      <c r="LV108" s="40">
        <v>1.2502250173134399</v>
      </c>
      <c r="LW108" s="36">
        <v>136.066</v>
      </c>
      <c r="LX108" s="40">
        <v>9.3523818967043297</v>
      </c>
      <c r="LY108" s="36">
        <v>72.593999999999994</v>
      </c>
      <c r="LZ108" s="40">
        <v>-22.711533926150153</v>
      </c>
      <c r="MA108" s="9"/>
      <c r="MB108" s="6" t="s">
        <v>40</v>
      </c>
      <c r="MC108" s="36">
        <v>118.71</v>
      </c>
      <c r="MD108" s="40">
        <v>13.60195397866832</v>
      </c>
      <c r="ME108" s="36">
        <v>138.91399999999999</v>
      </c>
      <c r="MF108" s="40">
        <v>12.014801152547378</v>
      </c>
      <c r="MG108" s="36">
        <v>93.322999999999993</v>
      </c>
      <c r="MH108" s="40">
        <v>-4.795174473718518</v>
      </c>
      <c r="MI108" s="9"/>
      <c r="MJ108" s="6" t="s">
        <v>40</v>
      </c>
      <c r="MK108" s="36">
        <v>96.370999999999995</v>
      </c>
      <c r="ML108" s="40">
        <v>-3.8567000940513907</v>
      </c>
      <c r="MM108" s="36">
        <v>111.64809792104879</v>
      </c>
      <c r="MN108" s="40">
        <v>12.832874638866485</v>
      </c>
      <c r="MO108" s="36">
        <v>88.688999999999993</v>
      </c>
      <c r="MP108" s="40">
        <v>22.460143066636036</v>
      </c>
    </row>
    <row r="109" spans="1:361" ht="15" hidden="1" customHeight="1">
      <c r="A109" s="9"/>
      <c r="B109" s="6" t="s">
        <v>41</v>
      </c>
      <c r="C109" s="36">
        <v>96.48338353571377</v>
      </c>
      <c r="D109" s="40">
        <v>-0.35497852405680419</v>
      </c>
      <c r="E109" s="421">
        <v>95.483000000000004</v>
      </c>
      <c r="F109" s="40">
        <v>-1.2865060117207747</v>
      </c>
      <c r="G109" s="421">
        <v>97.429000000000002</v>
      </c>
      <c r="H109" s="40">
        <v>0.52375775810411085</v>
      </c>
      <c r="I109" s="9"/>
      <c r="J109" s="6" t="s">
        <v>41</v>
      </c>
      <c r="K109" s="36">
        <v>103.108</v>
      </c>
      <c r="L109" s="40">
        <v>-12.451667848523556</v>
      </c>
      <c r="M109" s="36">
        <v>116.408</v>
      </c>
      <c r="N109" s="40">
        <v>6.6956030934075699</v>
      </c>
      <c r="O109" s="36">
        <v>94.924000000000007</v>
      </c>
      <c r="P109" s="40">
        <v>-16.797904043694615</v>
      </c>
      <c r="Q109" s="9"/>
      <c r="R109" s="6" t="s">
        <v>41</v>
      </c>
      <c r="S109" s="36">
        <v>100.307</v>
      </c>
      <c r="T109" s="40">
        <v>-0.19558225295040188</v>
      </c>
      <c r="U109" s="36">
        <v>100.75700000000001</v>
      </c>
      <c r="V109" s="40">
        <v>-3.5771856999081137</v>
      </c>
      <c r="W109" s="36">
        <v>98.325999999999993</v>
      </c>
      <c r="X109" s="40">
        <v>-7.4753367472397514</v>
      </c>
      <c r="Y109" s="9"/>
      <c r="Z109" s="6" t="s">
        <v>41</v>
      </c>
      <c r="AA109" s="36">
        <v>110.027</v>
      </c>
      <c r="AB109" s="40">
        <v>5.1464463924490786</v>
      </c>
      <c r="AC109" s="36">
        <v>132.39400000000001</v>
      </c>
      <c r="AD109" s="40">
        <v>19.155989385694255</v>
      </c>
      <c r="AE109" s="36">
        <v>96.539000000000001</v>
      </c>
      <c r="AF109" s="40">
        <v>-5.9598433700663378</v>
      </c>
      <c r="AG109" s="9"/>
      <c r="AH109" s="6" t="s">
        <v>41</v>
      </c>
      <c r="AI109" s="36">
        <v>120.33499999999999</v>
      </c>
      <c r="AJ109" s="40">
        <v>17.629140880654305</v>
      </c>
      <c r="AK109" s="36">
        <v>115.636</v>
      </c>
      <c r="AL109" s="40">
        <v>1.9289811847077942</v>
      </c>
      <c r="AM109" s="36">
        <v>89.977999999999994</v>
      </c>
      <c r="AN109" s="40">
        <v>-11.390280891549736</v>
      </c>
      <c r="AO109" s="9"/>
      <c r="AP109" s="6" t="s">
        <v>41</v>
      </c>
      <c r="AQ109" s="36">
        <v>107.121</v>
      </c>
      <c r="AR109" s="40">
        <v>7.8531041671923134</v>
      </c>
      <c r="AS109" s="36">
        <v>98.754000000000005</v>
      </c>
      <c r="AT109" s="40">
        <v>-9.0956581397149421</v>
      </c>
      <c r="AU109" s="36">
        <v>96.224999999999994</v>
      </c>
      <c r="AV109" s="40">
        <v>-8.4101924783051203</v>
      </c>
      <c r="AW109" s="9"/>
      <c r="AX109" s="6" t="s">
        <v>41</v>
      </c>
      <c r="AY109" s="36">
        <v>115.46299999999999</v>
      </c>
      <c r="AZ109" s="40">
        <v>22.742867410404187</v>
      </c>
      <c r="BA109" s="36">
        <v>110.477</v>
      </c>
      <c r="BB109" s="40">
        <v>14.343179621272</v>
      </c>
      <c r="BC109" s="36">
        <v>132.27699999999999</v>
      </c>
      <c r="BD109" s="40">
        <v>29.652579084670748</v>
      </c>
      <c r="BE109" s="9"/>
      <c r="BF109" s="6" t="s">
        <v>41</v>
      </c>
      <c r="BG109" s="36">
        <v>80.174000000000007</v>
      </c>
      <c r="BH109" s="40">
        <v>-12.778128470427347</v>
      </c>
      <c r="BI109" s="36">
        <v>108.238</v>
      </c>
      <c r="BJ109" s="40">
        <v>1.8904770421867454</v>
      </c>
      <c r="BK109" s="36">
        <v>112.946</v>
      </c>
      <c r="BL109" s="40">
        <v>18.966531197582384</v>
      </c>
      <c r="BM109" s="9"/>
      <c r="BN109" s="6" t="s">
        <v>41</v>
      </c>
      <c r="BO109" s="36">
        <v>103.399</v>
      </c>
      <c r="BP109" s="40">
        <v>1.6210454349049996</v>
      </c>
      <c r="BQ109" s="402">
        <v>117.90804618724583</v>
      </c>
      <c r="BR109" s="40">
        <v>13.58990383873045</v>
      </c>
      <c r="BS109" s="36">
        <v>112.607</v>
      </c>
      <c r="BT109" s="40">
        <v>13.58969036508158</v>
      </c>
      <c r="BU109" s="9"/>
      <c r="BV109" s="6" t="s">
        <v>41</v>
      </c>
      <c r="BW109" s="36">
        <v>114.04300000000001</v>
      </c>
      <c r="BX109" s="40">
        <v>13.589857756228739</v>
      </c>
      <c r="BY109" s="36">
        <v>103.809</v>
      </c>
      <c r="BZ109" s="40">
        <v>2.5080188669212902</v>
      </c>
      <c r="CA109" s="36">
        <v>114.782</v>
      </c>
      <c r="CB109" s="40">
        <v>5.8521245484741655</v>
      </c>
      <c r="CC109" s="9"/>
      <c r="CD109" s="6" t="s">
        <v>41</v>
      </c>
      <c r="CE109" s="36">
        <v>105.333</v>
      </c>
      <c r="CF109" s="40">
        <v>5.8521238838836354</v>
      </c>
      <c r="CG109" s="36">
        <v>104.94</v>
      </c>
      <c r="CH109" s="40">
        <v>5.851968009883791</v>
      </c>
      <c r="CI109" s="36">
        <v>109.97199999999999</v>
      </c>
      <c r="CJ109" s="40">
        <v>7.1243222485314277</v>
      </c>
      <c r="CK109" s="9"/>
      <c r="CL109" s="6" t="s">
        <v>41</v>
      </c>
      <c r="CM109" s="36">
        <v>110.172</v>
      </c>
      <c r="CN109" s="40">
        <v>1.3477858773814688</v>
      </c>
      <c r="CO109" s="36">
        <v>92.322000000000003</v>
      </c>
      <c r="CP109" s="40">
        <v>5.7107703516762882</v>
      </c>
      <c r="CQ109" s="36">
        <v>90.61</v>
      </c>
      <c r="CR109" s="40">
        <v>5.7103978845530605</v>
      </c>
      <c r="CS109" s="9"/>
      <c r="CT109" s="6" t="s">
        <v>41</v>
      </c>
      <c r="CU109" s="36">
        <v>125.16500000000001</v>
      </c>
      <c r="CV109" s="40">
        <v>13.254707058905751</v>
      </c>
      <c r="CW109" s="36">
        <v>76.819999999999993</v>
      </c>
      <c r="CX109" s="40">
        <v>-23.947315148238729</v>
      </c>
      <c r="CY109" s="36">
        <v>115.19199999999999</v>
      </c>
      <c r="CZ109" s="40">
        <v>16.847715217314786</v>
      </c>
      <c r="DA109" s="9"/>
      <c r="DB109" s="6" t="s">
        <v>41</v>
      </c>
      <c r="DC109" s="36">
        <v>99.486999999999995</v>
      </c>
      <c r="DD109" s="40">
        <v>4.7328675203629729</v>
      </c>
      <c r="DE109" s="36">
        <v>129.416</v>
      </c>
      <c r="DF109" s="40">
        <v>35.255934870572787</v>
      </c>
      <c r="DG109" s="36">
        <v>102.40900000000001</v>
      </c>
      <c r="DH109" s="40">
        <v>0.95231985598962865</v>
      </c>
      <c r="DI109" s="9"/>
      <c r="DJ109" s="6" t="s">
        <v>41</v>
      </c>
      <c r="DK109" s="36">
        <v>106.63200000000001</v>
      </c>
      <c r="DL109" s="40">
        <v>0.9521567643693345</v>
      </c>
      <c r="DM109" s="36">
        <v>97.218999999999994</v>
      </c>
      <c r="DN109" s="40">
        <v>-11.148626256390401</v>
      </c>
      <c r="DO109" s="36">
        <v>166.05</v>
      </c>
      <c r="DP109" s="40">
        <v>4.3610437518699001</v>
      </c>
      <c r="DQ109" s="9"/>
      <c r="DR109" s="6" t="s">
        <v>41</v>
      </c>
      <c r="DS109" s="36">
        <v>108.33199999999999</v>
      </c>
      <c r="DT109" s="40">
        <v>0.95143841198948564</v>
      </c>
      <c r="DU109" s="36">
        <v>102.245</v>
      </c>
      <c r="DV109" s="40">
        <v>-3.5057617373688998</v>
      </c>
      <c r="DW109" s="36">
        <v>123.479</v>
      </c>
      <c r="DX109" s="40">
        <v>30.817523432721146</v>
      </c>
      <c r="DY109" s="9"/>
      <c r="DZ109" s="6" t="s">
        <v>41</v>
      </c>
      <c r="EA109" s="36">
        <v>98.055000000000007</v>
      </c>
      <c r="EB109" s="40">
        <v>3.6163026535472653</v>
      </c>
      <c r="EC109" s="36">
        <v>92.459000000000003</v>
      </c>
      <c r="ED109" s="40">
        <v>8.7596781345812076</v>
      </c>
      <c r="EE109" s="36">
        <v>112.776</v>
      </c>
      <c r="EF109" s="40">
        <v>8.7596374586595545</v>
      </c>
      <c r="EG109" s="9"/>
      <c r="EH109" s="6" t="s">
        <v>41</v>
      </c>
      <c r="EI109" s="36">
        <v>109.485</v>
      </c>
      <c r="EJ109" s="40">
        <v>8.7595252464359703</v>
      </c>
      <c r="EK109" s="36">
        <v>122.163</v>
      </c>
      <c r="EL109" s="40">
        <v>8.7602505674124984</v>
      </c>
      <c r="EM109" s="36">
        <v>110.48</v>
      </c>
      <c r="EN109" s="40">
        <v>8.760400716963602</v>
      </c>
      <c r="EO109" s="9"/>
      <c r="EP109" s="6" t="s">
        <v>41</v>
      </c>
      <c r="EQ109" s="36">
        <v>119.142</v>
      </c>
      <c r="ER109" s="40">
        <v>3.4882618320902594</v>
      </c>
      <c r="ES109" s="36">
        <v>91.988</v>
      </c>
      <c r="ET109" s="40">
        <v>3.4879604247975493</v>
      </c>
      <c r="EU109" s="36">
        <v>102.313</v>
      </c>
      <c r="EV109" s="40">
        <v>3.4881852183454782</v>
      </c>
      <c r="EW109" s="9"/>
      <c r="EX109" s="6" t="s">
        <v>41</v>
      </c>
      <c r="EY109" s="36">
        <v>134.459</v>
      </c>
      <c r="EZ109" s="40">
        <v>3.4880979838639377</v>
      </c>
      <c r="FA109" s="36">
        <v>109.77500000000001</v>
      </c>
      <c r="FB109" s="40">
        <v>3.4881418038191327</v>
      </c>
      <c r="FC109" s="36">
        <v>175.976</v>
      </c>
      <c r="FD109" s="40">
        <v>3.4876436169668068</v>
      </c>
      <c r="FE109" s="9"/>
      <c r="FF109" s="6" t="s">
        <v>41</v>
      </c>
      <c r="FG109" s="36">
        <v>105.233</v>
      </c>
      <c r="FH109" s="40">
        <v>3.4879432823849328</v>
      </c>
      <c r="FI109" s="36">
        <v>125.11499999999999</v>
      </c>
      <c r="FJ109" s="40">
        <v>3.2794913249641269</v>
      </c>
      <c r="FK109" s="36">
        <v>111.583</v>
      </c>
      <c r="FL109" s="40">
        <v>3.5788220907550397</v>
      </c>
      <c r="FM109" s="9"/>
      <c r="FN109" s="6" t="s">
        <v>41</v>
      </c>
      <c r="FO109" s="36">
        <v>98.98</v>
      </c>
      <c r="FP109" s="40">
        <v>-9.4111722904912938</v>
      </c>
      <c r="FQ109" s="36">
        <v>104.167</v>
      </c>
      <c r="FR109" s="40">
        <v>2.2937078732382332</v>
      </c>
      <c r="FS109" s="36">
        <v>113.389</v>
      </c>
      <c r="FT109" s="40">
        <v>-6.8238862755377312</v>
      </c>
      <c r="FU109" s="9"/>
      <c r="FV109" s="6" t="s">
        <v>41</v>
      </c>
      <c r="FW109" s="36">
        <v>117.753</v>
      </c>
      <c r="FX109" s="40">
        <v>8.7797154207930106</v>
      </c>
      <c r="FY109" s="36">
        <v>108.548</v>
      </c>
      <c r="FZ109" s="40">
        <v>2.3595425892417978</v>
      </c>
      <c r="GA109" s="36">
        <v>109.23099999999999</v>
      </c>
      <c r="GB109" s="40">
        <v>2.3587190644713871</v>
      </c>
      <c r="GC109" s="9"/>
      <c r="GD109" s="6" t="s">
        <v>41</v>
      </c>
      <c r="GE109" s="36">
        <v>107.595</v>
      </c>
      <c r="GF109" s="40">
        <v>2.3587526569838673</v>
      </c>
      <c r="GG109" s="36">
        <v>111.026</v>
      </c>
      <c r="GH109" s="40">
        <v>2.3594231385046527</v>
      </c>
      <c r="GI109" s="36">
        <v>100.82299999999999</v>
      </c>
      <c r="GJ109" s="40">
        <v>0.53971307157132742</v>
      </c>
      <c r="GK109" s="9"/>
      <c r="GL109" s="6" t="s">
        <v>41</v>
      </c>
      <c r="GM109" s="36">
        <v>106.75700000000001</v>
      </c>
      <c r="GN109" s="40">
        <v>2.3587810648265588</v>
      </c>
      <c r="GO109" s="36">
        <v>124.959</v>
      </c>
      <c r="GP109" s="40">
        <v>5.3421532855057308</v>
      </c>
      <c r="GQ109" s="36">
        <v>114.39</v>
      </c>
      <c r="GR109" s="40">
        <v>5.341884618475973</v>
      </c>
      <c r="GS109" s="9"/>
      <c r="GT109" s="6" t="s">
        <v>41</v>
      </c>
      <c r="GU109" s="36">
        <v>97.349000000000004</v>
      </c>
      <c r="GV109" s="40">
        <v>4.1723907545882213</v>
      </c>
      <c r="GW109" s="36">
        <v>98.206999999999994</v>
      </c>
      <c r="GX109" s="40">
        <v>5.9079454879965851</v>
      </c>
      <c r="GY109" s="36">
        <v>103.777</v>
      </c>
      <c r="GZ109" s="40">
        <v>4.1723572780021811</v>
      </c>
      <c r="HA109" s="9"/>
      <c r="HB109" s="6" t="s">
        <v>41</v>
      </c>
      <c r="HC109" s="36">
        <v>120.444</v>
      </c>
      <c r="HD109" s="40">
        <v>4.1727394095696297</v>
      </c>
      <c r="HE109" s="36">
        <v>103.961</v>
      </c>
      <c r="HF109" s="40">
        <v>4.1720652751770899</v>
      </c>
      <c r="HG109" s="36">
        <v>100.279</v>
      </c>
      <c r="HH109" s="40">
        <v>2.386483177816288</v>
      </c>
      <c r="HI109" s="9"/>
      <c r="HJ109" s="6" t="s">
        <v>41</v>
      </c>
      <c r="HK109" s="36">
        <v>114.56100000000001</v>
      </c>
      <c r="HL109" s="40">
        <v>6.1751197768905115</v>
      </c>
      <c r="HM109" s="36">
        <v>92.757999999999996</v>
      </c>
      <c r="HN109" s="40">
        <v>3.064883200390625</v>
      </c>
      <c r="HO109" s="36">
        <v>109.306</v>
      </c>
      <c r="HP109" s="40">
        <v>4.1722019395182599</v>
      </c>
      <c r="HQ109" s="9"/>
      <c r="HR109" s="6" t="s">
        <v>41</v>
      </c>
      <c r="HS109" s="36">
        <v>91.284999999999997</v>
      </c>
      <c r="HT109" s="40">
        <v>2.604121051558721</v>
      </c>
      <c r="HU109" s="36">
        <v>103.081</v>
      </c>
      <c r="HV109" s="40">
        <v>2.604296428473333</v>
      </c>
      <c r="HW109" s="36">
        <v>102.45699999999999</v>
      </c>
      <c r="HX109" s="40">
        <v>2.6044370204178193</v>
      </c>
      <c r="HY109" s="9"/>
      <c r="HZ109" s="6" t="s">
        <v>41</v>
      </c>
      <c r="IA109" s="36">
        <v>107.456</v>
      </c>
      <c r="IB109" s="40">
        <v>2.6038816808424627</v>
      </c>
      <c r="IC109" s="36">
        <v>112.55847766720733</v>
      </c>
      <c r="ID109" s="40">
        <v>-2.4331964676514133</v>
      </c>
      <c r="IE109" s="36">
        <v>106.498</v>
      </c>
      <c r="IF109" s="40">
        <v>-10.789573711252785</v>
      </c>
      <c r="IG109" s="9"/>
      <c r="IH109" s="6" t="s">
        <v>41</v>
      </c>
      <c r="II109" s="36">
        <v>107.33799999999999</v>
      </c>
      <c r="IJ109" s="40">
        <v>6.5855514539453992</v>
      </c>
      <c r="IK109" s="36">
        <v>105.735</v>
      </c>
      <c r="IL109" s="40">
        <v>9.3135061038874341</v>
      </c>
      <c r="IM109" s="36">
        <v>116.72199999999999</v>
      </c>
      <c r="IN109" s="40">
        <v>5.1263829103782541</v>
      </c>
      <c r="IO109" s="36">
        <v>92.795000000000002</v>
      </c>
      <c r="IP109" s="40">
        <v>5.1262261140973635</v>
      </c>
      <c r="IQ109" s="9"/>
      <c r="IR109" s="6" t="s">
        <v>41</v>
      </c>
      <c r="IS109" s="36">
        <v>109.688</v>
      </c>
      <c r="IT109" s="40">
        <v>5.1267080289262026</v>
      </c>
      <c r="IU109" s="36">
        <v>89.984999999999999</v>
      </c>
      <c r="IV109" s="40">
        <v>5.1264519459806195</v>
      </c>
      <c r="IW109" s="36">
        <v>104.876</v>
      </c>
      <c r="IX109" s="40">
        <v>5.1267957295582107</v>
      </c>
      <c r="IY109" s="9"/>
      <c r="IZ109" s="6" t="s">
        <v>41</v>
      </c>
      <c r="JA109" s="36">
        <v>101.43</v>
      </c>
      <c r="JB109" s="40">
        <v>5.126232800471044</v>
      </c>
      <c r="JC109" s="36">
        <v>105.464</v>
      </c>
      <c r="JD109" s="40">
        <v>9.1167529322944318</v>
      </c>
      <c r="JE109" s="36">
        <v>136.529</v>
      </c>
      <c r="JF109" s="40">
        <v>26.84650401524226</v>
      </c>
      <c r="JG109" s="9"/>
      <c r="JH109" s="6" t="s">
        <v>41</v>
      </c>
      <c r="JI109" s="36">
        <v>129.99</v>
      </c>
      <c r="JJ109" s="40">
        <v>16.088608811252982</v>
      </c>
      <c r="JK109" s="36">
        <v>124.788</v>
      </c>
      <c r="JL109" s="40">
        <v>2.7072491639702321</v>
      </c>
      <c r="JM109" s="36">
        <v>90.747</v>
      </c>
      <c r="JN109" s="40">
        <v>9.3892471399887398</v>
      </c>
      <c r="JO109" s="9"/>
      <c r="JP109" s="6" t="s">
        <v>41</v>
      </c>
      <c r="JQ109" s="36">
        <v>112.46</v>
      </c>
      <c r="JR109" s="40">
        <v>9.4317253340497871</v>
      </c>
      <c r="JS109" s="36">
        <v>92.225999999999999</v>
      </c>
      <c r="JT109" s="40">
        <v>1.8936563614252293</v>
      </c>
      <c r="JU109" s="36">
        <v>111.04</v>
      </c>
      <c r="JV109" s="40">
        <v>1.8940272817061583</v>
      </c>
      <c r="JW109" s="9"/>
      <c r="JX109" s="6" t="s">
        <v>41</v>
      </c>
      <c r="JY109" s="36">
        <v>118.871</v>
      </c>
      <c r="JZ109" s="40">
        <v>2.2399403877860067</v>
      </c>
      <c r="KA109" s="36">
        <v>133.00399999999999</v>
      </c>
      <c r="KB109" s="40">
        <v>-0.22407463331657596</v>
      </c>
      <c r="KC109" s="36">
        <v>133.36500000000001</v>
      </c>
      <c r="KD109" s="40">
        <v>13.349246924583142</v>
      </c>
      <c r="KE109" s="9"/>
      <c r="KF109" s="6" t="s">
        <v>41</v>
      </c>
      <c r="KG109" s="36">
        <v>87.248999999999995</v>
      </c>
      <c r="KH109" s="40">
        <v>2.2170619919549779</v>
      </c>
      <c r="KI109" s="36">
        <v>85.662000000000006</v>
      </c>
      <c r="KJ109" s="40">
        <v>0.10250033630703115</v>
      </c>
      <c r="KK109" s="36">
        <v>123.886</v>
      </c>
      <c r="KL109" s="40">
        <v>2.3406366435052348</v>
      </c>
      <c r="KM109" s="9"/>
      <c r="KN109" s="6" t="s">
        <v>41</v>
      </c>
      <c r="KO109" s="36">
        <v>121.87</v>
      </c>
      <c r="KP109" s="40">
        <v>-15.304015954432131</v>
      </c>
      <c r="KQ109" s="36">
        <v>112.91200000000001</v>
      </c>
      <c r="KR109" s="40">
        <v>12.751498158806982</v>
      </c>
      <c r="KS109" s="36">
        <v>109.898</v>
      </c>
      <c r="KT109" s="40">
        <v>4.1434575345749494</v>
      </c>
      <c r="KU109" s="9"/>
      <c r="KV109" s="6" t="s">
        <v>41</v>
      </c>
      <c r="KW109" s="36">
        <v>85.081000000000003</v>
      </c>
      <c r="KX109" s="40">
        <v>-4.9689965760849191</v>
      </c>
      <c r="KY109" s="36">
        <v>120.143</v>
      </c>
      <c r="KZ109" s="40">
        <v>16.575385260840392</v>
      </c>
      <c r="LA109" s="36">
        <v>106.053</v>
      </c>
      <c r="LB109" s="40">
        <v>-8.452544476871438</v>
      </c>
      <c r="LC109" s="9"/>
      <c r="LD109" s="6" t="s">
        <v>41</v>
      </c>
      <c r="LE109" s="36">
        <v>108.61199999999999</v>
      </c>
      <c r="LF109" s="40">
        <v>13.166528187645838</v>
      </c>
      <c r="LG109" s="36">
        <v>110.76600000000001</v>
      </c>
      <c r="LH109" s="40">
        <v>7.8891939738337129</v>
      </c>
      <c r="LI109" s="36">
        <v>93.379000000000005</v>
      </c>
      <c r="LJ109" s="40">
        <v>1.5772212068259108</v>
      </c>
      <c r="LK109" s="9"/>
      <c r="LL109" s="6" t="s">
        <v>41</v>
      </c>
      <c r="LM109" s="36">
        <v>89.213999999999999</v>
      </c>
      <c r="LN109" s="40">
        <v>7.8895726262023089</v>
      </c>
      <c r="LO109" s="36">
        <v>97.051000000000002</v>
      </c>
      <c r="LP109" s="40">
        <v>7.8888619545094372</v>
      </c>
      <c r="LQ109" s="36">
        <v>89.867999999999995</v>
      </c>
      <c r="LR109" s="40">
        <v>7.8894797250872841</v>
      </c>
      <c r="LS109" s="9"/>
      <c r="LT109" s="6" t="s">
        <v>41</v>
      </c>
      <c r="LU109" s="36">
        <v>112.5</v>
      </c>
      <c r="LV109" s="40">
        <v>0.74773224753559475</v>
      </c>
      <c r="LW109" s="36">
        <v>114.759</v>
      </c>
      <c r="LX109" s="40">
        <v>22.143291471065936</v>
      </c>
      <c r="LY109" s="36">
        <v>72.510999999999996</v>
      </c>
      <c r="LZ109" s="40">
        <v>-17.747393166438158</v>
      </c>
      <c r="MA109" s="9"/>
      <c r="MB109" s="6" t="s">
        <v>41</v>
      </c>
      <c r="MC109" s="36">
        <v>111.098</v>
      </c>
      <c r="MD109" s="40">
        <v>12.777952686609922</v>
      </c>
      <c r="ME109" s="36">
        <v>127.687</v>
      </c>
      <c r="MF109" s="40">
        <v>2.6541391675080064</v>
      </c>
      <c r="MG109" s="36">
        <v>113.07599999999999</v>
      </c>
      <c r="MH109" s="40">
        <v>-2.7688370978767409</v>
      </c>
      <c r="MI109" s="9"/>
      <c r="MJ109" s="6" t="s">
        <v>41</v>
      </c>
      <c r="MK109" s="36">
        <v>80.980999999999995</v>
      </c>
      <c r="ML109" s="40">
        <v>-0.92116544088301566</v>
      </c>
      <c r="MM109" s="36">
        <v>109.34404507360344</v>
      </c>
      <c r="MN109" s="40">
        <v>8.9468269898629273</v>
      </c>
      <c r="MO109" s="36">
        <v>93.191000000000003</v>
      </c>
      <c r="MP109" s="40">
        <v>14.874611829857159</v>
      </c>
    </row>
    <row r="110" spans="1:361" ht="15" hidden="1" customHeight="1">
      <c r="A110" s="9"/>
      <c r="B110" s="6" t="s">
        <v>42</v>
      </c>
      <c r="C110" s="36">
        <v>104.34729531033506</v>
      </c>
      <c r="D110" s="40">
        <v>4.2267636244786075</v>
      </c>
      <c r="E110" s="421">
        <v>101.706</v>
      </c>
      <c r="F110" s="40">
        <v>5.0343491234264377</v>
      </c>
      <c r="G110" s="421">
        <v>106.845</v>
      </c>
      <c r="H110" s="40">
        <v>3.5106050396818773</v>
      </c>
      <c r="I110" s="9"/>
      <c r="J110" s="6" t="s">
        <v>42</v>
      </c>
      <c r="K110" s="36">
        <v>100.86799999999999</v>
      </c>
      <c r="L110" s="40">
        <v>-17.649322276788922</v>
      </c>
      <c r="M110" s="36">
        <v>153.55199999999999</v>
      </c>
      <c r="N110" s="40">
        <v>38.075381622316911</v>
      </c>
      <c r="O110" s="36">
        <v>108.34399999999999</v>
      </c>
      <c r="P110" s="40">
        <v>-8.4180462645663141</v>
      </c>
      <c r="Q110" s="9"/>
      <c r="R110" s="6" t="s">
        <v>42</v>
      </c>
      <c r="S110" s="36">
        <v>109.012</v>
      </c>
      <c r="T110" s="40">
        <v>2.5484957486377624</v>
      </c>
      <c r="U110" s="36">
        <v>108.31</v>
      </c>
      <c r="V110" s="40">
        <v>-1.8452962194814404</v>
      </c>
      <c r="W110" s="36">
        <v>105.584</v>
      </c>
      <c r="X110" s="40">
        <v>4.2041265759685871</v>
      </c>
      <c r="Y110" s="9"/>
      <c r="Z110" s="6" t="s">
        <v>42</v>
      </c>
      <c r="AA110" s="36">
        <v>105.56100000000001</v>
      </c>
      <c r="AB110" s="40">
        <v>0.37904978439490833</v>
      </c>
      <c r="AC110" s="36">
        <v>123.852</v>
      </c>
      <c r="AD110" s="40">
        <v>12.865793536434779</v>
      </c>
      <c r="AE110" s="36">
        <v>100.04300000000001</v>
      </c>
      <c r="AF110" s="40">
        <v>-15.699163492278316</v>
      </c>
      <c r="AG110" s="9"/>
      <c r="AH110" s="6" t="s">
        <v>42</v>
      </c>
      <c r="AI110" s="36">
        <v>130.88800000000001</v>
      </c>
      <c r="AJ110" s="40">
        <v>18.503523036323884</v>
      </c>
      <c r="AK110" s="36">
        <v>120.58799999999999</v>
      </c>
      <c r="AL110" s="40">
        <v>4.6612761713620046</v>
      </c>
      <c r="AM110" s="36">
        <v>95.186999999999998</v>
      </c>
      <c r="AN110" s="40">
        <v>-21.279324781386606</v>
      </c>
      <c r="AO110" s="9"/>
      <c r="AP110" s="6" t="s">
        <v>42</v>
      </c>
      <c r="AQ110" s="36">
        <v>110.20699999999999</v>
      </c>
      <c r="AR110" s="40">
        <v>3.4766048001051928</v>
      </c>
      <c r="AS110" s="36">
        <v>101.762</v>
      </c>
      <c r="AT110" s="40">
        <v>2.8564260413744762</v>
      </c>
      <c r="AU110" s="36">
        <v>95.259</v>
      </c>
      <c r="AV110" s="40">
        <v>-6.4805542759242059</v>
      </c>
      <c r="AW110" s="9"/>
      <c r="AX110" s="6" t="s">
        <v>42</v>
      </c>
      <c r="AY110" s="36">
        <v>112.47199999999999</v>
      </c>
      <c r="AZ110" s="40">
        <v>-0.33457988033693198</v>
      </c>
      <c r="BA110" s="36">
        <v>127.238</v>
      </c>
      <c r="BB110" s="40">
        <v>21.905160702175337</v>
      </c>
      <c r="BC110" s="36">
        <v>139.66399999999999</v>
      </c>
      <c r="BD110" s="40">
        <v>30.461953789776771</v>
      </c>
      <c r="BE110" s="9"/>
      <c r="BF110" s="6" t="s">
        <v>42</v>
      </c>
      <c r="BG110" s="36">
        <v>88.855000000000004</v>
      </c>
      <c r="BH110" s="40">
        <v>-5.6635381310968427</v>
      </c>
      <c r="BI110" s="36">
        <v>107.58799999999999</v>
      </c>
      <c r="BJ110" s="40">
        <v>2.3704820455210864</v>
      </c>
      <c r="BK110" s="36">
        <v>130.148</v>
      </c>
      <c r="BL110" s="40">
        <v>11.591446996726091</v>
      </c>
      <c r="BM110" s="9"/>
      <c r="BN110" s="6" t="s">
        <v>42</v>
      </c>
      <c r="BO110" s="36">
        <v>90.427000000000007</v>
      </c>
      <c r="BP110" s="40">
        <v>-5.2994206902845349</v>
      </c>
      <c r="BQ110" s="402">
        <v>119.20666510536016</v>
      </c>
      <c r="BR110" s="40">
        <v>12.515528155762112</v>
      </c>
      <c r="BS110" s="36">
        <v>119.071</v>
      </c>
      <c r="BT110" s="40">
        <v>12.515538820697557</v>
      </c>
      <c r="BU110" s="9"/>
      <c r="BV110" s="6" t="s">
        <v>42</v>
      </c>
      <c r="BW110" s="36">
        <v>123.17400000000001</v>
      </c>
      <c r="BX110" s="40">
        <v>12.515347680563877</v>
      </c>
      <c r="BY110" s="36">
        <v>95.165000000000006</v>
      </c>
      <c r="BZ110" s="40">
        <v>-7.8900057131615142</v>
      </c>
      <c r="CA110" s="36">
        <v>111.227</v>
      </c>
      <c r="CB110" s="40">
        <v>6.2975818057310562</v>
      </c>
      <c r="CC110" s="9"/>
      <c r="CD110" s="6" t="s">
        <v>42</v>
      </c>
      <c r="CE110" s="36">
        <v>105.381</v>
      </c>
      <c r="CF110" s="40">
        <v>6.2983019736671793</v>
      </c>
      <c r="CG110" s="36">
        <v>112.785</v>
      </c>
      <c r="CH110" s="40">
        <v>6.2978348881138686</v>
      </c>
      <c r="CI110" s="36">
        <v>120.36199999999999</v>
      </c>
      <c r="CJ110" s="40">
        <v>4.6638112019187901</v>
      </c>
      <c r="CK110" s="9"/>
      <c r="CL110" s="6" t="s">
        <v>42</v>
      </c>
      <c r="CM110" s="36">
        <v>120.746</v>
      </c>
      <c r="CN110" s="40">
        <v>8.5578268645353432</v>
      </c>
      <c r="CO110" s="36">
        <v>87.138999999999996</v>
      </c>
      <c r="CP110" s="40">
        <v>1.2820234815336136</v>
      </c>
      <c r="CQ110" s="36">
        <v>81.656000000000006</v>
      </c>
      <c r="CR110" s="40">
        <v>1.28239920004998</v>
      </c>
      <c r="CS110" s="9"/>
      <c r="CT110" s="6" t="s">
        <v>42</v>
      </c>
      <c r="CU110" s="36">
        <v>120.64100000000001</v>
      </c>
      <c r="CV110" s="40">
        <v>5.1782267672197975</v>
      </c>
      <c r="CW110" s="36">
        <v>84.085999999999999</v>
      </c>
      <c r="CX110" s="40">
        <v>-18.647188060302796</v>
      </c>
      <c r="CY110" s="36">
        <v>109.96</v>
      </c>
      <c r="CZ110" s="40">
        <v>5.5867934003955639</v>
      </c>
      <c r="DA110" s="9"/>
      <c r="DB110" s="6" t="s">
        <v>42</v>
      </c>
      <c r="DC110" s="36">
        <v>127.13500000000001</v>
      </c>
      <c r="DD110" s="40">
        <v>17.772573562590452</v>
      </c>
      <c r="DE110" s="36">
        <v>173.02</v>
      </c>
      <c r="DF110" s="40">
        <v>78.005231422880058</v>
      </c>
      <c r="DG110" s="36">
        <v>98.962999999999994</v>
      </c>
      <c r="DH110" s="40">
        <v>0.15263185263142987</v>
      </c>
      <c r="DI110" s="9"/>
      <c r="DJ110" s="6" t="s">
        <v>42</v>
      </c>
      <c r="DK110" s="36">
        <v>107.21299999999999</v>
      </c>
      <c r="DL110" s="40">
        <v>0.15290227802680079</v>
      </c>
      <c r="DM110" s="36">
        <v>91.53</v>
      </c>
      <c r="DN110" s="40">
        <v>-10.808206322282672</v>
      </c>
      <c r="DO110" s="36">
        <v>88.076999999999998</v>
      </c>
      <c r="DP110" s="40">
        <v>6.1068909546823278</v>
      </c>
      <c r="DQ110" s="9"/>
      <c r="DR110" s="6" t="s">
        <v>42</v>
      </c>
      <c r="DS110" s="36">
        <v>110.586</v>
      </c>
      <c r="DT110" s="40">
        <v>0.15308618296914744</v>
      </c>
      <c r="DU110" s="36">
        <v>111.04300000000001</v>
      </c>
      <c r="DV110" s="40">
        <v>-1.5523697117664597</v>
      </c>
      <c r="DW110" s="36">
        <v>119.749</v>
      </c>
      <c r="DX110" s="40">
        <v>15.746745843343191</v>
      </c>
      <c r="DY110" s="9"/>
      <c r="DZ110" s="6" t="s">
        <v>42</v>
      </c>
      <c r="EA110" s="36">
        <v>108.71899999999999</v>
      </c>
      <c r="EB110" s="40">
        <v>2.101090141440892</v>
      </c>
      <c r="EC110" s="36">
        <v>128.88200000000001</v>
      </c>
      <c r="ED110" s="40">
        <v>8.9895671037024272</v>
      </c>
      <c r="EE110" s="36">
        <v>118.26600000000001</v>
      </c>
      <c r="EF110" s="40">
        <v>8.9891663945164311</v>
      </c>
      <c r="EG110" s="9"/>
      <c r="EH110" s="6" t="s">
        <v>42</v>
      </c>
      <c r="EI110" s="36">
        <v>132.78899999999999</v>
      </c>
      <c r="EJ110" s="40">
        <v>8.9897449110686978</v>
      </c>
      <c r="EK110" s="36">
        <v>126.58199999999999</v>
      </c>
      <c r="EL110" s="40">
        <v>8.9893920356859667</v>
      </c>
      <c r="EM110" s="36">
        <v>110.43600000000001</v>
      </c>
      <c r="EN110" s="40">
        <v>8.989958447322195</v>
      </c>
      <c r="EO110" s="9"/>
      <c r="EP110" s="6" t="s">
        <v>42</v>
      </c>
      <c r="EQ110" s="36">
        <v>119.983</v>
      </c>
      <c r="ER110" s="40">
        <v>1.1030251338821415</v>
      </c>
      <c r="ES110" s="36">
        <v>101.818</v>
      </c>
      <c r="ET110" s="40">
        <v>1.1033246664491401</v>
      </c>
      <c r="EU110" s="36">
        <v>108.583</v>
      </c>
      <c r="EV110" s="40">
        <v>1.1029685936018581</v>
      </c>
      <c r="EW110" s="9"/>
      <c r="EX110" s="6" t="s">
        <v>42</v>
      </c>
      <c r="EY110" s="36">
        <v>103.586</v>
      </c>
      <c r="EZ110" s="40">
        <v>1.1027319573193637</v>
      </c>
      <c r="FA110" s="36">
        <v>118.093</v>
      </c>
      <c r="FB110" s="40">
        <v>1.1032690176433704</v>
      </c>
      <c r="FC110" s="36">
        <v>99.352000000000004</v>
      </c>
      <c r="FD110" s="40">
        <v>1.102933544591437</v>
      </c>
      <c r="FE110" s="9"/>
      <c r="FF110" s="6" t="s">
        <v>42</v>
      </c>
      <c r="FG110" s="36">
        <v>105.452</v>
      </c>
      <c r="FH110" s="40">
        <v>1.1027949609270706</v>
      </c>
      <c r="FI110" s="36">
        <v>110.09699999999999</v>
      </c>
      <c r="FJ110" s="40">
        <v>5.1220660675146803</v>
      </c>
      <c r="FK110" s="36">
        <v>115.096</v>
      </c>
      <c r="FL110" s="40">
        <v>5.5382176508026504</v>
      </c>
      <c r="FM110" s="9"/>
      <c r="FN110" s="6" t="s">
        <v>42</v>
      </c>
      <c r="FO110" s="36">
        <v>96.477000000000004</v>
      </c>
      <c r="FP110" s="40">
        <v>-5.3330923843253402</v>
      </c>
      <c r="FQ110" s="36">
        <v>97.468000000000004</v>
      </c>
      <c r="FR110" s="40">
        <v>-6.0374733123169477</v>
      </c>
      <c r="FS110" s="36">
        <v>102.78400000000001</v>
      </c>
      <c r="FT110" s="40">
        <v>-1.4154236788579198</v>
      </c>
      <c r="FU110" s="9"/>
      <c r="FV110" s="6" t="s">
        <v>42</v>
      </c>
      <c r="FW110" s="36">
        <v>111.309</v>
      </c>
      <c r="FX110" s="40">
        <v>6.8235656672621445</v>
      </c>
      <c r="FY110" s="36">
        <v>120.41500000000001</v>
      </c>
      <c r="FZ110" s="40">
        <v>7.3653741890565811</v>
      </c>
      <c r="GA110" s="36">
        <v>110.64700000000001</v>
      </c>
      <c r="GB110" s="40">
        <v>7.3657639621629016</v>
      </c>
      <c r="GC110" s="9"/>
      <c r="GD110" s="6" t="s">
        <v>42</v>
      </c>
      <c r="GE110" s="36">
        <v>107.074</v>
      </c>
      <c r="GF110" s="40">
        <v>7.3652877829958356</v>
      </c>
      <c r="GG110" s="36">
        <v>110.21899999999999</v>
      </c>
      <c r="GH110" s="40">
        <v>7.3655848563715267</v>
      </c>
      <c r="GI110" s="36">
        <v>90.966999999999999</v>
      </c>
      <c r="GJ110" s="40">
        <v>10.826485141661422</v>
      </c>
      <c r="GK110" s="9"/>
      <c r="GL110" s="6" t="s">
        <v>42</v>
      </c>
      <c r="GM110" s="36">
        <v>113.65300000000001</v>
      </c>
      <c r="GN110" s="40">
        <v>7.3649509664755186</v>
      </c>
      <c r="GO110" s="36">
        <v>120.35899999999999</v>
      </c>
      <c r="GP110" s="40">
        <v>14.157764552954788</v>
      </c>
      <c r="GQ110" s="36">
        <v>124.682</v>
      </c>
      <c r="GR110" s="40">
        <v>14.157198435874747</v>
      </c>
      <c r="GS110" s="9"/>
      <c r="GT110" s="6" t="s">
        <v>42</v>
      </c>
      <c r="GU110" s="36">
        <v>94.477999999999994</v>
      </c>
      <c r="GV110" s="40">
        <v>2.4813400259893399</v>
      </c>
      <c r="GW110" s="36">
        <v>99.209000000000003</v>
      </c>
      <c r="GX110" s="40">
        <v>1.024295766569864</v>
      </c>
      <c r="GY110" s="36">
        <v>113.20399999999999</v>
      </c>
      <c r="GZ110" s="40">
        <v>2.4816452121529977</v>
      </c>
      <c r="HA110" s="9"/>
      <c r="HB110" s="6" t="s">
        <v>42</v>
      </c>
      <c r="HC110" s="36">
        <v>115.173</v>
      </c>
      <c r="HD110" s="40">
        <v>2.4817395309312076</v>
      </c>
      <c r="HE110" s="36">
        <v>113.973</v>
      </c>
      <c r="HF110" s="40">
        <v>2.4814762793120764</v>
      </c>
      <c r="HG110" s="36">
        <v>104.486</v>
      </c>
      <c r="HH110" s="40">
        <v>3.8963809027614786</v>
      </c>
      <c r="HI110" s="9"/>
      <c r="HJ110" s="6" t="s">
        <v>42</v>
      </c>
      <c r="HK110" s="36">
        <v>113.83499999999999</v>
      </c>
      <c r="HL110" s="40">
        <v>3.5316073911195076</v>
      </c>
      <c r="HM110" s="36">
        <v>102.541</v>
      </c>
      <c r="HN110" s="40">
        <v>8.2562334455477071</v>
      </c>
      <c r="HO110" s="36">
        <v>109.44499999999999</v>
      </c>
      <c r="HP110" s="40">
        <v>2.4820545229880224</v>
      </c>
      <c r="HQ110" s="9"/>
      <c r="HR110" s="6" t="s">
        <v>42</v>
      </c>
      <c r="HS110" s="36">
        <v>102.839</v>
      </c>
      <c r="HT110" s="40">
        <v>-0.28606782957044175</v>
      </c>
      <c r="HU110" s="36">
        <v>93.918999999999997</v>
      </c>
      <c r="HV110" s="40">
        <v>-0.28637338440601923</v>
      </c>
      <c r="HW110" s="36">
        <v>96.311999999999998</v>
      </c>
      <c r="HX110" s="40">
        <v>-0.28582600440623196</v>
      </c>
      <c r="HY110" s="9"/>
      <c r="HZ110" s="6" t="s">
        <v>42</v>
      </c>
      <c r="IA110" s="36">
        <v>91.629000000000005</v>
      </c>
      <c r="IB110" s="40">
        <v>-0.28638253872887276</v>
      </c>
      <c r="IC110" s="36">
        <v>115.90323103820238</v>
      </c>
      <c r="ID110" s="40">
        <v>3.6580539362084181</v>
      </c>
      <c r="IE110" s="36">
        <v>100.157</v>
      </c>
      <c r="IF110" s="40">
        <v>9.6226632665946852</v>
      </c>
      <c r="IG110" s="9"/>
      <c r="IH110" s="6" t="s">
        <v>42</v>
      </c>
      <c r="II110" s="36">
        <v>101.40600000000001</v>
      </c>
      <c r="IJ110" s="40">
        <v>-4.1956745401640063</v>
      </c>
      <c r="IK110" s="36">
        <v>89.846999999999994</v>
      </c>
      <c r="IL110" s="40">
        <v>4.4435551352077738</v>
      </c>
      <c r="IM110" s="36">
        <v>120.268</v>
      </c>
      <c r="IN110" s="40">
        <v>8.2514249887304629</v>
      </c>
      <c r="IO110" s="36">
        <v>92.635000000000005</v>
      </c>
      <c r="IP110" s="40">
        <v>8.2513048366044615</v>
      </c>
      <c r="IQ110" s="9"/>
      <c r="IR110" s="6" t="s">
        <v>42</v>
      </c>
      <c r="IS110" s="36">
        <v>111.55800000000001</v>
      </c>
      <c r="IT110" s="40">
        <v>8.2512894586961067</v>
      </c>
      <c r="IU110" s="36">
        <v>87.950999999999993</v>
      </c>
      <c r="IV110" s="40">
        <v>8.2516191776851997</v>
      </c>
      <c r="IW110" s="36">
        <v>107.02800000000001</v>
      </c>
      <c r="IX110" s="40">
        <v>8.2516574413924388</v>
      </c>
      <c r="IY110" s="9"/>
      <c r="IZ110" s="6" t="s">
        <v>42</v>
      </c>
      <c r="JA110" s="36">
        <v>107.441</v>
      </c>
      <c r="JB110" s="40">
        <v>8.2521080648850358</v>
      </c>
      <c r="JC110" s="36">
        <v>109.65</v>
      </c>
      <c r="JD110" s="40">
        <v>7.8505674797967799</v>
      </c>
      <c r="JE110" s="36">
        <v>134.13200000000001</v>
      </c>
      <c r="JF110" s="40">
        <v>21.87808632459587</v>
      </c>
      <c r="JG110" s="9"/>
      <c r="JH110" s="6" t="s">
        <v>42</v>
      </c>
      <c r="JI110" s="36">
        <v>112.905</v>
      </c>
      <c r="JJ110" s="40">
        <v>0.62696264849935801</v>
      </c>
      <c r="JK110" s="36">
        <v>130.078</v>
      </c>
      <c r="JL110" s="40">
        <v>26.686633225097239</v>
      </c>
      <c r="JM110" s="36">
        <v>118.717</v>
      </c>
      <c r="JN110" s="40">
        <v>13.672035376901604</v>
      </c>
      <c r="JO110" s="9"/>
      <c r="JP110" s="6" t="s">
        <v>42</v>
      </c>
      <c r="JQ110" s="36">
        <v>126.44799999999999</v>
      </c>
      <c r="JR110" s="40">
        <v>15.156776266465926</v>
      </c>
      <c r="JS110" s="36">
        <v>121.499</v>
      </c>
      <c r="JT110" s="40">
        <v>8.0645749860550211</v>
      </c>
      <c r="JU110" s="36">
        <v>114.57599999999999</v>
      </c>
      <c r="JV110" s="40">
        <v>8.0648837122540726</v>
      </c>
      <c r="JW110" s="9"/>
      <c r="JX110" s="6" t="s">
        <v>42</v>
      </c>
      <c r="JY110" s="36">
        <v>117.258</v>
      </c>
      <c r="JZ110" s="40">
        <v>9.7169613562336821</v>
      </c>
      <c r="KA110" s="36">
        <v>126.46899999999999</v>
      </c>
      <c r="KB110" s="40">
        <v>-9.2886422328790417</v>
      </c>
      <c r="KC110" s="36">
        <v>126.744</v>
      </c>
      <c r="KD110" s="40">
        <v>6.0210362819098435</v>
      </c>
      <c r="KE110" s="9"/>
      <c r="KF110" s="6" t="s">
        <v>42</v>
      </c>
      <c r="KG110" s="36">
        <v>73.221000000000004</v>
      </c>
      <c r="KH110" s="40">
        <v>-4.2355923979577597</v>
      </c>
      <c r="KI110" s="36">
        <v>98.12</v>
      </c>
      <c r="KJ110" s="40">
        <v>-5.9126234601356202</v>
      </c>
      <c r="KK110" s="36">
        <v>123.41500000000001</v>
      </c>
      <c r="KL110" s="40">
        <v>4.600257941788783</v>
      </c>
      <c r="KM110" s="9"/>
      <c r="KN110" s="6" t="s">
        <v>42</v>
      </c>
      <c r="KO110" s="36">
        <v>119.346</v>
      </c>
      <c r="KP110" s="40">
        <v>3.988023237104116</v>
      </c>
      <c r="KQ110" s="36">
        <v>101.42</v>
      </c>
      <c r="KR110" s="40">
        <v>-2.0860661658276598</v>
      </c>
      <c r="KS110" s="36">
        <v>105.875</v>
      </c>
      <c r="KT110" s="40">
        <v>7.5705126169435459</v>
      </c>
      <c r="KU110" s="9"/>
      <c r="KV110" s="6" t="s">
        <v>42</v>
      </c>
      <c r="KW110" s="36">
        <v>87.316999999999993</v>
      </c>
      <c r="KX110" s="40">
        <v>-6.8819338157225616</v>
      </c>
      <c r="KY110" s="36">
        <v>117.88</v>
      </c>
      <c r="KZ110" s="40">
        <v>17.453378254081088</v>
      </c>
      <c r="LA110" s="36">
        <v>111.215</v>
      </c>
      <c r="LB110" s="40">
        <v>-5.1776946256312044</v>
      </c>
      <c r="LC110" s="9"/>
      <c r="LD110" s="6" t="s">
        <v>42</v>
      </c>
      <c r="LE110" s="36">
        <v>109.636</v>
      </c>
      <c r="LF110" s="40">
        <v>21.755343362420305</v>
      </c>
      <c r="LG110" s="36">
        <v>95.415999999999997</v>
      </c>
      <c r="LH110" s="40">
        <v>11.075202062252586</v>
      </c>
      <c r="LI110" s="36">
        <v>94.754999999999995</v>
      </c>
      <c r="LJ110" s="40">
        <v>2.7753809424122977</v>
      </c>
      <c r="LK110" s="9"/>
      <c r="LL110" s="6" t="s">
        <v>42</v>
      </c>
      <c r="LM110" s="36">
        <v>81.320999999999998</v>
      </c>
      <c r="LN110" s="40">
        <v>11.075400591505982</v>
      </c>
      <c r="LO110" s="36">
        <v>93.736999999999995</v>
      </c>
      <c r="LP110" s="40">
        <v>11.075791824125119</v>
      </c>
      <c r="LQ110" s="36">
        <v>77.239999999999995</v>
      </c>
      <c r="LR110" s="40">
        <v>11.076187599772908</v>
      </c>
      <c r="LS110" s="9"/>
      <c r="LT110" s="6" t="s">
        <v>42</v>
      </c>
      <c r="LU110" s="36">
        <v>103.988</v>
      </c>
      <c r="LV110" s="40">
        <v>0.30079745597619478</v>
      </c>
      <c r="LW110" s="36">
        <v>111.336</v>
      </c>
      <c r="LX110" s="40">
        <v>18.168649558694995</v>
      </c>
      <c r="LY110" s="36">
        <v>85.168999999999997</v>
      </c>
      <c r="LZ110" s="40">
        <v>-20.889427844176339</v>
      </c>
      <c r="MA110" s="9"/>
      <c r="MB110" s="6" t="s">
        <v>42</v>
      </c>
      <c r="MC110" s="36">
        <v>118.788</v>
      </c>
      <c r="MD110" s="40">
        <v>21.523501913345228</v>
      </c>
      <c r="ME110" s="36">
        <v>69.042000000000002</v>
      </c>
      <c r="MF110" s="40">
        <v>-22.466770888623941</v>
      </c>
      <c r="MG110" s="36">
        <v>107.422</v>
      </c>
      <c r="MH110" s="40">
        <v>3.533388770102448</v>
      </c>
      <c r="MI110" s="9"/>
      <c r="MJ110" s="6" t="s">
        <v>42</v>
      </c>
      <c r="MK110" s="36">
        <v>93.768000000000001</v>
      </c>
      <c r="ML110" s="40">
        <v>-4.1882188395353666</v>
      </c>
      <c r="MM110" s="36">
        <v>113.80404237131414</v>
      </c>
      <c r="MN110" s="40">
        <v>5.3266500039464972</v>
      </c>
      <c r="MO110" s="36">
        <v>116.85299999999999</v>
      </c>
      <c r="MP110" s="40">
        <v>4.4444718668786862</v>
      </c>
    </row>
    <row r="111" spans="1:361" ht="15" hidden="1" customHeight="1">
      <c r="A111" s="9"/>
      <c r="B111" s="6" t="s">
        <v>43</v>
      </c>
      <c r="C111" s="36">
        <v>104.53285075740121</v>
      </c>
      <c r="D111" s="40">
        <v>5.8602597409898891</v>
      </c>
      <c r="E111" s="421">
        <v>100.685</v>
      </c>
      <c r="F111" s="40">
        <v>0.83925930120270209</v>
      </c>
      <c r="G111" s="421">
        <v>108.17100000000001</v>
      </c>
      <c r="H111" s="40">
        <v>10.711771419203984</v>
      </c>
      <c r="I111" s="9"/>
      <c r="J111" s="6" t="s">
        <v>43</v>
      </c>
      <c r="K111" s="36">
        <v>94.68</v>
      </c>
      <c r="L111" s="40">
        <v>-4.7265990388780068</v>
      </c>
      <c r="M111" s="36">
        <v>161.446</v>
      </c>
      <c r="N111" s="40">
        <v>61.213659800463859</v>
      </c>
      <c r="O111" s="36">
        <v>94.76</v>
      </c>
      <c r="P111" s="40">
        <v>-11.376336178206387</v>
      </c>
      <c r="Q111" s="9"/>
      <c r="R111" s="6" t="s">
        <v>43</v>
      </c>
      <c r="S111" s="36">
        <v>102.85</v>
      </c>
      <c r="T111" s="40">
        <v>8.3059665574661636</v>
      </c>
      <c r="U111" s="36">
        <v>109.75700000000001</v>
      </c>
      <c r="V111" s="40">
        <v>-1.7583061475495469</v>
      </c>
      <c r="W111" s="36">
        <v>101.807</v>
      </c>
      <c r="X111" s="40">
        <v>6.1875840776861821</v>
      </c>
      <c r="Y111" s="9"/>
      <c r="Z111" s="6" t="s">
        <v>43</v>
      </c>
      <c r="AA111" s="36">
        <v>109.816</v>
      </c>
      <c r="AB111" s="40">
        <v>5.7936542878552046</v>
      </c>
      <c r="AC111" s="36">
        <v>121.331</v>
      </c>
      <c r="AD111" s="40">
        <v>15.060838589953931</v>
      </c>
      <c r="AE111" s="36">
        <v>104.709</v>
      </c>
      <c r="AF111" s="40">
        <v>-9.6799356995042984</v>
      </c>
      <c r="AG111" s="9"/>
      <c r="AH111" s="6" t="s">
        <v>43</v>
      </c>
      <c r="AI111" s="36">
        <v>136.49600000000001</v>
      </c>
      <c r="AJ111" s="40">
        <v>19.707551288411196</v>
      </c>
      <c r="AK111" s="36">
        <v>115.749</v>
      </c>
      <c r="AL111" s="40">
        <v>1.7701789849690783</v>
      </c>
      <c r="AM111" s="36">
        <v>98.168999999999997</v>
      </c>
      <c r="AN111" s="40">
        <v>-13.217756197833964</v>
      </c>
      <c r="AO111" s="9"/>
      <c r="AP111" s="6" t="s">
        <v>43</v>
      </c>
      <c r="AQ111" s="36">
        <v>109.057</v>
      </c>
      <c r="AR111" s="40">
        <v>-1.894212385753292</v>
      </c>
      <c r="AS111" s="36">
        <v>88.126000000000005</v>
      </c>
      <c r="AT111" s="40">
        <v>5.3590902823531792</v>
      </c>
      <c r="AU111" s="36">
        <v>99.323999999999998</v>
      </c>
      <c r="AV111" s="40">
        <v>-5.1272472821944461</v>
      </c>
      <c r="AW111" s="9"/>
      <c r="AX111" s="6" t="s">
        <v>43</v>
      </c>
      <c r="AY111" s="36">
        <v>106.623</v>
      </c>
      <c r="AZ111" s="40">
        <v>-5.5432863128096699</v>
      </c>
      <c r="BA111" s="36">
        <v>106.40900000000001</v>
      </c>
      <c r="BB111" s="40">
        <v>10.658808614184807</v>
      </c>
      <c r="BC111" s="36">
        <v>134.386</v>
      </c>
      <c r="BD111" s="40">
        <v>17.505879147442855</v>
      </c>
      <c r="BE111" s="9"/>
      <c r="BF111" s="6" t="s">
        <v>43</v>
      </c>
      <c r="BG111" s="36">
        <v>98.831999999999994</v>
      </c>
      <c r="BH111" s="40">
        <v>-3.3832198328937864</v>
      </c>
      <c r="BI111" s="36">
        <v>108.036</v>
      </c>
      <c r="BJ111" s="40">
        <v>4.9768648471385717</v>
      </c>
      <c r="BK111" s="36">
        <v>127.85</v>
      </c>
      <c r="BL111" s="40">
        <v>5.9086394472710424</v>
      </c>
      <c r="BM111" s="9"/>
      <c r="BN111" s="6" t="s">
        <v>43</v>
      </c>
      <c r="BO111" s="36">
        <v>98.771000000000001</v>
      </c>
      <c r="BP111" s="40">
        <v>-7.3275352400978875</v>
      </c>
      <c r="BQ111" s="402">
        <v>120.53200801152914</v>
      </c>
      <c r="BR111" s="40">
        <v>9.9015260230428908</v>
      </c>
      <c r="BS111" s="36">
        <v>118.15300000000001</v>
      </c>
      <c r="BT111" s="40">
        <v>9.9017666836510756</v>
      </c>
      <c r="BU111" s="9"/>
      <c r="BV111" s="6" t="s">
        <v>43</v>
      </c>
      <c r="BW111" s="36">
        <v>115.724</v>
      </c>
      <c r="BX111" s="40">
        <v>9.9014466303579241</v>
      </c>
      <c r="BY111" s="36">
        <v>93.117000000000004</v>
      </c>
      <c r="BZ111" s="40">
        <v>3.4261562651381183</v>
      </c>
      <c r="CA111" s="36">
        <v>103.824</v>
      </c>
      <c r="CB111" s="40">
        <v>6.6117915507428222</v>
      </c>
      <c r="CC111" s="9"/>
      <c r="CD111" s="6" t="s">
        <v>43</v>
      </c>
      <c r="CE111" s="36">
        <v>126.367</v>
      </c>
      <c r="CF111" s="40">
        <v>6.6118213796880099</v>
      </c>
      <c r="CG111" s="36">
        <v>110.666</v>
      </c>
      <c r="CH111" s="40">
        <v>6.6116547343429062</v>
      </c>
      <c r="CI111" s="36">
        <v>116.386</v>
      </c>
      <c r="CJ111" s="40">
        <v>7.3781649793886572</v>
      </c>
      <c r="CK111" s="9"/>
      <c r="CL111" s="6" t="s">
        <v>43</v>
      </c>
      <c r="CM111" s="36">
        <v>130.52099999999999</v>
      </c>
      <c r="CN111" s="40">
        <v>5.8322995332383556</v>
      </c>
      <c r="CO111" s="36">
        <v>105.95699999999999</v>
      </c>
      <c r="CP111" s="40">
        <v>2.913758413510223</v>
      </c>
      <c r="CQ111" s="36">
        <v>91.730999999999995</v>
      </c>
      <c r="CR111" s="40">
        <v>2.9131250826280848</v>
      </c>
      <c r="CS111" s="9"/>
      <c r="CT111" s="6" t="s">
        <v>43</v>
      </c>
      <c r="CU111" s="36">
        <v>117.39700000000001</v>
      </c>
      <c r="CV111" s="40">
        <v>1.9955365074035427</v>
      </c>
      <c r="CW111" s="36">
        <v>91.152000000000001</v>
      </c>
      <c r="CX111" s="40">
        <v>-12.357948340666297</v>
      </c>
      <c r="CY111" s="36">
        <v>124.01900000000001</v>
      </c>
      <c r="CZ111" s="40">
        <v>26.293803132659392</v>
      </c>
      <c r="DA111" s="9"/>
      <c r="DB111" s="6" t="s">
        <v>43</v>
      </c>
      <c r="DC111" s="36">
        <v>107.002</v>
      </c>
      <c r="DD111" s="40">
        <v>6.29817065873209</v>
      </c>
      <c r="DE111" s="36">
        <v>173.43</v>
      </c>
      <c r="DF111" s="40">
        <v>77.376973661230437</v>
      </c>
      <c r="DG111" s="36">
        <v>99.320999999999998</v>
      </c>
      <c r="DH111" s="40">
        <v>2.8219488253165821</v>
      </c>
      <c r="DI111" s="9"/>
      <c r="DJ111" s="6" t="s">
        <v>43</v>
      </c>
      <c r="DK111" s="36">
        <v>111.39</v>
      </c>
      <c r="DL111" s="40">
        <v>2.8218821040049562</v>
      </c>
      <c r="DM111" s="36">
        <v>87.426000000000002</v>
      </c>
      <c r="DN111" s="40">
        <v>-12.755401665389854</v>
      </c>
      <c r="DO111" s="36">
        <v>126.232</v>
      </c>
      <c r="DP111" s="40">
        <v>11.813434551825907</v>
      </c>
      <c r="DQ111" s="9"/>
      <c r="DR111" s="6" t="s">
        <v>43</v>
      </c>
      <c r="DS111" s="36">
        <v>114.152</v>
      </c>
      <c r="DT111" s="40">
        <v>2.822413005496955</v>
      </c>
      <c r="DU111" s="36">
        <v>107.47799999999999</v>
      </c>
      <c r="DV111" s="40">
        <v>2.6517971810413599</v>
      </c>
      <c r="DW111" s="36">
        <v>122.521</v>
      </c>
      <c r="DX111" s="40">
        <v>30.668871093327738</v>
      </c>
      <c r="DY111" s="9"/>
      <c r="DZ111" s="6" t="s">
        <v>43</v>
      </c>
      <c r="EA111" s="36">
        <v>100.93899999999999</v>
      </c>
      <c r="EB111" s="40">
        <v>5.2624035179135404</v>
      </c>
      <c r="EC111" s="36">
        <v>125.69199999999999</v>
      </c>
      <c r="ED111" s="40">
        <v>10.255756705549771</v>
      </c>
      <c r="EE111" s="36">
        <v>93.616</v>
      </c>
      <c r="EF111" s="40">
        <v>10.256181901204897</v>
      </c>
      <c r="EG111" s="9"/>
      <c r="EH111" s="6" t="s">
        <v>43</v>
      </c>
      <c r="EI111" s="36">
        <v>106.02500000000001</v>
      </c>
      <c r="EJ111" s="40">
        <v>10.256288073710579</v>
      </c>
      <c r="EK111" s="36">
        <v>89.79</v>
      </c>
      <c r="EL111" s="40">
        <v>10.255823696436693</v>
      </c>
      <c r="EM111" s="36">
        <v>103.626</v>
      </c>
      <c r="EN111" s="40">
        <v>10.256418334117171</v>
      </c>
      <c r="EO111" s="9"/>
      <c r="EP111" s="6" t="s">
        <v>43</v>
      </c>
      <c r="EQ111" s="36">
        <v>95.694999999999993</v>
      </c>
      <c r="ER111" s="40">
        <v>6.863754635567048</v>
      </c>
      <c r="ES111" s="36">
        <v>101.968</v>
      </c>
      <c r="ET111" s="40">
        <v>6.8630364794551468</v>
      </c>
      <c r="EU111" s="36">
        <v>105.694</v>
      </c>
      <c r="EV111" s="40">
        <v>6.8636541450042756</v>
      </c>
      <c r="EW111" s="9"/>
      <c r="EX111" s="6" t="s">
        <v>43</v>
      </c>
      <c r="EY111" s="36">
        <v>89.742000000000004</v>
      </c>
      <c r="EZ111" s="40">
        <v>6.8631531416702103</v>
      </c>
      <c r="FA111" s="36">
        <v>81.063000000000002</v>
      </c>
      <c r="FB111" s="40">
        <v>6.8628262055908635</v>
      </c>
      <c r="FC111" s="36">
        <v>112.58</v>
      </c>
      <c r="FD111" s="40">
        <v>6.8629005884599792</v>
      </c>
      <c r="FE111" s="9"/>
      <c r="FF111" s="6" t="s">
        <v>43</v>
      </c>
      <c r="FG111" s="36">
        <v>107.238</v>
      </c>
      <c r="FH111" s="40">
        <v>6.8632978493636614</v>
      </c>
      <c r="FI111" s="36">
        <v>100.047</v>
      </c>
      <c r="FJ111" s="40">
        <v>9.5310822532278507</v>
      </c>
      <c r="FK111" s="36">
        <v>111.42</v>
      </c>
      <c r="FL111" s="40">
        <v>5.8876700965146256</v>
      </c>
      <c r="FM111" s="9"/>
      <c r="FN111" s="6" t="s">
        <v>43</v>
      </c>
      <c r="FO111" s="36">
        <v>97.013000000000005</v>
      </c>
      <c r="FP111" s="40">
        <v>0.11446535917933431</v>
      </c>
      <c r="FQ111" s="36">
        <v>102.473</v>
      </c>
      <c r="FR111" s="40">
        <v>-2.1208858523374658</v>
      </c>
      <c r="FS111" s="36">
        <v>105.15900000000001</v>
      </c>
      <c r="FT111" s="40">
        <v>-2.0784957444945888</v>
      </c>
      <c r="FU111" s="9"/>
      <c r="FV111" s="6" t="s">
        <v>43</v>
      </c>
      <c r="FW111" s="36">
        <v>108.54</v>
      </c>
      <c r="FX111" s="40">
        <v>10.537092252537732</v>
      </c>
      <c r="FY111" s="36">
        <v>110.961</v>
      </c>
      <c r="FZ111" s="40">
        <v>6.6038756048763219</v>
      </c>
      <c r="GA111" s="36">
        <v>111.74299999999999</v>
      </c>
      <c r="GB111" s="40">
        <v>6.6037299837349934</v>
      </c>
      <c r="GC111" s="9"/>
      <c r="GD111" s="6" t="s">
        <v>43</v>
      </c>
      <c r="GE111" s="36">
        <v>96.325999999999993</v>
      </c>
      <c r="GF111" s="40">
        <v>6.60439686721719</v>
      </c>
      <c r="GG111" s="36">
        <v>117.739</v>
      </c>
      <c r="GH111" s="40">
        <v>6.6038418213928622</v>
      </c>
      <c r="GI111" s="36">
        <v>106.852</v>
      </c>
      <c r="GJ111" s="40">
        <v>1.5615692395189598</v>
      </c>
      <c r="GK111" s="9"/>
      <c r="GL111" s="6" t="s">
        <v>43</v>
      </c>
      <c r="GM111" s="36">
        <v>116.107</v>
      </c>
      <c r="GN111" s="40">
        <v>6.6036427621966425</v>
      </c>
      <c r="GO111" s="36">
        <v>125.916</v>
      </c>
      <c r="GP111" s="40">
        <v>7.0693438271860458</v>
      </c>
      <c r="GQ111" s="36">
        <v>117.093</v>
      </c>
      <c r="GR111" s="40">
        <v>7.0690623884948707</v>
      </c>
      <c r="GS111" s="9"/>
      <c r="GT111" s="6" t="s">
        <v>43</v>
      </c>
      <c r="GU111" s="36">
        <v>95.084000000000003</v>
      </c>
      <c r="GV111" s="40">
        <v>4.2923566788277299</v>
      </c>
      <c r="GW111" s="36">
        <v>97.367999999999995</v>
      </c>
      <c r="GX111" s="40">
        <v>2.3300710213058835</v>
      </c>
      <c r="GY111" s="36">
        <v>111.592</v>
      </c>
      <c r="GZ111" s="40">
        <v>4.2927784039297876</v>
      </c>
      <c r="HA111" s="9"/>
      <c r="HB111" s="6" t="s">
        <v>43</v>
      </c>
      <c r="HC111" s="36">
        <v>109.794</v>
      </c>
      <c r="HD111" s="40">
        <v>4.2920346616200931</v>
      </c>
      <c r="HE111" s="36">
        <v>105.845</v>
      </c>
      <c r="HF111" s="40">
        <v>4.2927121974148292</v>
      </c>
      <c r="HG111" s="36">
        <v>102.193</v>
      </c>
      <c r="HH111" s="40">
        <v>2.5837458776381936</v>
      </c>
      <c r="HI111" s="9"/>
      <c r="HJ111" s="6" t="s">
        <v>43</v>
      </c>
      <c r="HK111" s="36">
        <v>117.979</v>
      </c>
      <c r="HL111" s="40">
        <v>4.2017193740415166</v>
      </c>
      <c r="HM111" s="36">
        <v>106.744</v>
      </c>
      <c r="HN111" s="40">
        <v>12.360539933323778</v>
      </c>
      <c r="HO111" s="36">
        <v>115.91500000000001</v>
      </c>
      <c r="HP111" s="40">
        <v>4.292666722703558</v>
      </c>
      <c r="HQ111" s="9"/>
      <c r="HR111" s="6" t="s">
        <v>43</v>
      </c>
      <c r="HS111" s="36">
        <v>130.44399999999999</v>
      </c>
      <c r="HT111" s="40">
        <v>12.314591273782312</v>
      </c>
      <c r="HU111" s="36">
        <v>87.415999999999997</v>
      </c>
      <c r="HV111" s="40">
        <v>12.314729753694763</v>
      </c>
      <c r="HW111" s="36">
        <v>112.402</v>
      </c>
      <c r="HX111" s="40">
        <v>12.313818207322129</v>
      </c>
      <c r="HY111" s="9"/>
      <c r="HZ111" s="6" t="s">
        <v>43</v>
      </c>
      <c r="IA111" s="36">
        <v>111.232</v>
      </c>
      <c r="IB111" s="40">
        <v>12.314113789574193</v>
      </c>
      <c r="IC111" s="36">
        <v>103.46226648016768</v>
      </c>
      <c r="ID111" s="40">
        <v>1.662966203308855</v>
      </c>
      <c r="IE111" s="36">
        <v>108.15</v>
      </c>
      <c r="IF111" s="40">
        <v>7.2436242476949104</v>
      </c>
      <c r="IG111" s="9"/>
      <c r="IH111" s="6" t="s">
        <v>43</v>
      </c>
      <c r="II111" s="36">
        <v>98.953000000000003</v>
      </c>
      <c r="IJ111" s="40">
        <v>-3.6635988624619245</v>
      </c>
      <c r="IK111" s="36">
        <v>97.641000000000005</v>
      </c>
      <c r="IL111" s="40">
        <v>8.9240619000628527</v>
      </c>
      <c r="IM111" s="36">
        <v>114.649</v>
      </c>
      <c r="IN111" s="40">
        <v>9.0012435852085702</v>
      </c>
      <c r="IO111" s="36">
        <v>94.662999999999997</v>
      </c>
      <c r="IP111" s="40">
        <v>9.0013722245670778</v>
      </c>
      <c r="IQ111" s="9"/>
      <c r="IR111" s="6" t="s">
        <v>43</v>
      </c>
      <c r="IS111" s="36">
        <v>112.059</v>
      </c>
      <c r="IT111" s="40">
        <v>9.001665950951022</v>
      </c>
      <c r="IU111" s="36">
        <v>93.429000000000002</v>
      </c>
      <c r="IV111" s="40">
        <v>9.0016095270119649</v>
      </c>
      <c r="IW111" s="36">
        <v>109.64100000000001</v>
      </c>
      <c r="IX111" s="40">
        <v>9.0014706739089689</v>
      </c>
      <c r="IY111" s="9"/>
      <c r="IZ111" s="6" t="s">
        <v>43</v>
      </c>
      <c r="JA111" s="36">
        <v>111.69199999999999</v>
      </c>
      <c r="JB111" s="40">
        <v>9.0010978630718768</v>
      </c>
      <c r="JC111" s="36">
        <v>112.86</v>
      </c>
      <c r="JD111" s="40">
        <v>11.690212437422616</v>
      </c>
      <c r="JE111" s="36">
        <v>109.81399999999999</v>
      </c>
      <c r="JF111" s="40">
        <v>10.177114024546128</v>
      </c>
      <c r="JG111" s="9"/>
      <c r="JH111" s="6" t="s">
        <v>43</v>
      </c>
      <c r="JI111" s="36">
        <v>119.965</v>
      </c>
      <c r="JJ111" s="40">
        <v>6.6793803245948311</v>
      </c>
      <c r="JK111" s="36">
        <v>126.676</v>
      </c>
      <c r="JL111" s="40">
        <v>9.3369438101782407</v>
      </c>
      <c r="JM111" s="36">
        <v>109.157</v>
      </c>
      <c r="JN111" s="40">
        <v>8.6535951239062001</v>
      </c>
      <c r="JO111" s="9"/>
      <c r="JP111" s="6" t="s">
        <v>43</v>
      </c>
      <c r="JQ111" s="36">
        <v>116.05200000000001</v>
      </c>
      <c r="JR111" s="40">
        <v>5.6293740171413589</v>
      </c>
      <c r="JS111" s="36">
        <v>94.26</v>
      </c>
      <c r="JT111" s="40">
        <v>14.109853435267652</v>
      </c>
      <c r="JU111" s="36">
        <v>107.002</v>
      </c>
      <c r="JV111" s="40">
        <v>14.11005730541261</v>
      </c>
      <c r="JW111" s="9"/>
      <c r="JX111" s="6" t="s">
        <v>43</v>
      </c>
      <c r="JY111" s="36">
        <v>92.302000000000007</v>
      </c>
      <c r="JZ111" s="40">
        <v>6.5369500291041334</v>
      </c>
      <c r="KA111" s="36">
        <v>126.893</v>
      </c>
      <c r="KB111" s="40">
        <v>4.2116059386537756</v>
      </c>
      <c r="KC111" s="36">
        <v>130.625</v>
      </c>
      <c r="KD111" s="40">
        <v>19.636854781602707</v>
      </c>
      <c r="KE111" s="9"/>
      <c r="KF111" s="6" t="s">
        <v>43</v>
      </c>
      <c r="KG111" s="36">
        <v>127.327</v>
      </c>
      <c r="KH111" s="40">
        <v>6.0789157249913472</v>
      </c>
      <c r="KI111" s="36">
        <v>78.447999999999993</v>
      </c>
      <c r="KJ111" s="40">
        <v>-1.5492307001301384</v>
      </c>
      <c r="KK111" s="36">
        <v>110.20399999999999</v>
      </c>
      <c r="KL111" s="40">
        <v>-9.7431988271356715</v>
      </c>
      <c r="KM111" s="9"/>
      <c r="KN111" s="6" t="s">
        <v>43</v>
      </c>
      <c r="KO111" s="36">
        <v>108.348</v>
      </c>
      <c r="KP111" s="40">
        <v>-28.26984393583777</v>
      </c>
      <c r="KQ111" s="36">
        <v>108.176</v>
      </c>
      <c r="KR111" s="40">
        <v>6.6253005691462761</v>
      </c>
      <c r="KS111" s="36">
        <v>95.334999999999994</v>
      </c>
      <c r="KT111" s="40">
        <v>-3.5350778659804831</v>
      </c>
      <c r="KU111" s="9"/>
      <c r="KV111" s="6" t="s">
        <v>43</v>
      </c>
      <c r="KW111" s="36">
        <v>110.71599999999999</v>
      </c>
      <c r="KX111" s="40">
        <v>4.6323056244904421</v>
      </c>
      <c r="KY111" s="36">
        <v>107.402</v>
      </c>
      <c r="KZ111" s="40">
        <v>16.015691063478201</v>
      </c>
      <c r="LA111" s="36">
        <v>98.266000000000005</v>
      </c>
      <c r="LB111" s="40">
        <v>12.500057514620977</v>
      </c>
      <c r="LC111" s="9"/>
      <c r="LD111" s="6" t="s">
        <v>43</v>
      </c>
      <c r="LE111" s="36">
        <v>186.47</v>
      </c>
      <c r="LF111" s="40">
        <v>34.410428964840833</v>
      </c>
      <c r="LG111" s="36">
        <v>98.736999999999995</v>
      </c>
      <c r="LH111" s="40">
        <v>11.624849655536011</v>
      </c>
      <c r="LI111" s="36">
        <v>98.069000000000003</v>
      </c>
      <c r="LJ111" s="40">
        <v>6.2479470717214269</v>
      </c>
      <c r="LK111" s="9"/>
      <c r="LL111" s="6" t="s">
        <v>43</v>
      </c>
      <c r="LM111" s="36">
        <v>87.290999999999997</v>
      </c>
      <c r="LN111" s="40">
        <v>11.625295843241034</v>
      </c>
      <c r="LO111" s="36">
        <v>85.718999999999994</v>
      </c>
      <c r="LP111" s="40">
        <v>11.625898157761455</v>
      </c>
      <c r="LQ111" s="36">
        <v>75.361999999999995</v>
      </c>
      <c r="LR111" s="40">
        <v>11.625103594687118</v>
      </c>
      <c r="LS111" s="9"/>
      <c r="LT111" s="6" t="s">
        <v>43</v>
      </c>
      <c r="LU111" s="36">
        <v>98.784999999999997</v>
      </c>
      <c r="LV111" s="40">
        <v>1.8942029324033456</v>
      </c>
      <c r="LW111" s="36">
        <v>106.76900000000001</v>
      </c>
      <c r="LX111" s="40">
        <v>11.558226620655446</v>
      </c>
      <c r="LY111" s="36">
        <v>73.962000000000003</v>
      </c>
      <c r="LZ111" s="40">
        <v>-24.387435409963103</v>
      </c>
      <c r="MA111" s="9"/>
      <c r="MB111" s="6" t="s">
        <v>43</v>
      </c>
      <c r="MC111" s="36">
        <v>118.39400000000001</v>
      </c>
      <c r="MD111" s="40">
        <v>31.067039431320012</v>
      </c>
      <c r="ME111" s="36">
        <v>82.043999999999997</v>
      </c>
      <c r="MF111" s="40">
        <v>-26.584653379609136</v>
      </c>
      <c r="MG111" s="36">
        <v>121.251</v>
      </c>
      <c r="MH111" s="40">
        <v>17.209678266296024</v>
      </c>
      <c r="MI111" s="9"/>
      <c r="MJ111" s="6" t="s">
        <v>43</v>
      </c>
      <c r="MK111" s="36">
        <v>90.370999999999995</v>
      </c>
      <c r="ML111" s="40">
        <v>-3.2927229173996579</v>
      </c>
      <c r="MM111" s="36">
        <v>119.3679844486272</v>
      </c>
      <c r="MN111" s="40">
        <v>12.333234964370504</v>
      </c>
      <c r="MO111" s="36">
        <v>112.426</v>
      </c>
      <c r="MP111" s="40">
        <v>5.8495109724571677</v>
      </c>
    </row>
    <row r="112" spans="1:361" ht="15" hidden="1" customHeight="1">
      <c r="A112" s="9"/>
      <c r="B112" s="6" t="s">
        <v>44</v>
      </c>
      <c r="C112" s="36">
        <v>111.82475347381951</v>
      </c>
      <c r="D112" s="40">
        <v>6.2064736313205628</v>
      </c>
      <c r="E112" s="421">
        <v>103.63800000000001</v>
      </c>
      <c r="F112" s="40">
        <v>-0.79036008330245977</v>
      </c>
      <c r="G112" s="421">
        <v>119.565</v>
      </c>
      <c r="H112" s="40">
        <v>12.721351283240011</v>
      </c>
      <c r="I112" s="9"/>
      <c r="J112" s="6" t="s">
        <v>44</v>
      </c>
      <c r="K112" s="36">
        <v>88.594999999999999</v>
      </c>
      <c r="L112" s="40">
        <v>5.3117323545448301</v>
      </c>
      <c r="M112" s="36">
        <v>121.575</v>
      </c>
      <c r="N112" s="40">
        <v>46.974259537587699</v>
      </c>
      <c r="O112" s="36">
        <v>84.284999999999997</v>
      </c>
      <c r="P112" s="40">
        <v>-9.8788138024723366</v>
      </c>
      <c r="Q112" s="9"/>
      <c r="R112" s="6" t="s">
        <v>44</v>
      </c>
      <c r="S112" s="36">
        <v>109.627</v>
      </c>
      <c r="T112" s="40">
        <v>5.6427004450487317</v>
      </c>
      <c r="U112" s="36">
        <v>107.358</v>
      </c>
      <c r="V112" s="40">
        <v>-1.1021514760073359</v>
      </c>
      <c r="W112" s="36">
        <v>102.929</v>
      </c>
      <c r="X112" s="40">
        <v>5.5784652568270161</v>
      </c>
      <c r="Y112" s="9"/>
      <c r="Z112" s="6" t="s">
        <v>44</v>
      </c>
      <c r="AA112" s="36">
        <v>105.61799999999999</v>
      </c>
      <c r="AB112" s="40">
        <v>0.24367551535307541</v>
      </c>
      <c r="AC112" s="36">
        <v>119.821</v>
      </c>
      <c r="AD112" s="40">
        <v>9.9448558609100104</v>
      </c>
      <c r="AE112" s="36">
        <v>107.71599999999999</v>
      </c>
      <c r="AF112" s="40">
        <v>-12.630683898921959</v>
      </c>
      <c r="AG112" s="9"/>
      <c r="AH112" s="6" t="s">
        <v>44</v>
      </c>
      <c r="AI112" s="36">
        <v>136.892</v>
      </c>
      <c r="AJ112" s="40">
        <v>16.475213263506006</v>
      </c>
      <c r="AK112" s="36">
        <v>117.26</v>
      </c>
      <c r="AL112" s="40">
        <v>1.1744459979797313</v>
      </c>
      <c r="AM112" s="36">
        <v>105.655</v>
      </c>
      <c r="AN112" s="40">
        <v>-17.274845902109874</v>
      </c>
      <c r="AO112" s="9"/>
      <c r="AP112" s="6" t="s">
        <v>44</v>
      </c>
      <c r="AQ112" s="36">
        <v>114.08199999999999</v>
      </c>
      <c r="AR112" s="40">
        <v>5.5716112127203132</v>
      </c>
      <c r="AS112" s="36">
        <v>105.541</v>
      </c>
      <c r="AT112" s="40">
        <v>3.7253961975948897</v>
      </c>
      <c r="AU112" s="36">
        <v>105.855</v>
      </c>
      <c r="AV112" s="40">
        <v>-6.2198330977076637</v>
      </c>
      <c r="AW112" s="9"/>
      <c r="AX112" s="6" t="s">
        <v>44</v>
      </c>
      <c r="AY112" s="36">
        <v>119.83</v>
      </c>
      <c r="AZ112" s="40">
        <v>0.2132711024549252</v>
      </c>
      <c r="BA112" s="36">
        <v>121.916</v>
      </c>
      <c r="BB112" s="40">
        <v>10.132082100615108</v>
      </c>
      <c r="BC112" s="36">
        <v>137.29599999999999</v>
      </c>
      <c r="BD112" s="40">
        <v>15.050375488865498</v>
      </c>
      <c r="BE112" s="9"/>
      <c r="BF112" s="6" t="s">
        <v>44</v>
      </c>
      <c r="BG112" s="36">
        <v>109.708</v>
      </c>
      <c r="BH112" s="40">
        <v>-10.055652490430759</v>
      </c>
      <c r="BI112" s="36">
        <v>112.312</v>
      </c>
      <c r="BJ112" s="40">
        <v>5.5028468996872135</v>
      </c>
      <c r="BK112" s="36">
        <v>126.46299999999999</v>
      </c>
      <c r="BL112" s="40">
        <v>2.8253548695812611</v>
      </c>
      <c r="BM112" s="9"/>
      <c r="BN112" s="6" t="s">
        <v>44</v>
      </c>
      <c r="BO112" s="36">
        <v>98.325000000000003</v>
      </c>
      <c r="BP112" s="40">
        <v>-4.0113403050624896</v>
      </c>
      <c r="BQ112" s="402">
        <v>125.22215394509847</v>
      </c>
      <c r="BR112" s="40">
        <v>9.5017073063993678</v>
      </c>
      <c r="BS112" s="36">
        <v>122.893</v>
      </c>
      <c r="BT112" s="40">
        <v>9.5010339527272833</v>
      </c>
      <c r="BU112" s="9"/>
      <c r="BV112" s="6" t="s">
        <v>44</v>
      </c>
      <c r="BW112" s="36">
        <v>119.378</v>
      </c>
      <c r="BX112" s="40">
        <v>9.501350112954583</v>
      </c>
      <c r="BY112" s="36">
        <v>96.947000000000003</v>
      </c>
      <c r="BZ112" s="40">
        <v>0.75443713056127137</v>
      </c>
      <c r="CA112" s="36">
        <v>93.165000000000006</v>
      </c>
      <c r="CB112" s="40">
        <v>4.7014690151068379</v>
      </c>
      <c r="CC112" s="9"/>
      <c r="CD112" s="6" t="s">
        <v>44</v>
      </c>
      <c r="CE112" s="36">
        <v>99.968000000000004</v>
      </c>
      <c r="CF112" s="40">
        <v>4.7019655859390213</v>
      </c>
      <c r="CG112" s="36">
        <v>107.991</v>
      </c>
      <c r="CH112" s="40">
        <v>4.7017167195789682</v>
      </c>
      <c r="CI112" s="36">
        <v>126.788</v>
      </c>
      <c r="CJ112" s="40">
        <v>7.2798615373495181</v>
      </c>
      <c r="CK112" s="9"/>
      <c r="CL112" s="6" t="s">
        <v>44</v>
      </c>
      <c r="CM112" s="36">
        <v>133.446</v>
      </c>
      <c r="CN112" s="40">
        <v>-0.97003185333186082</v>
      </c>
      <c r="CO112" s="36">
        <v>112.55200000000001</v>
      </c>
      <c r="CP112" s="40">
        <v>0.91090883210934237</v>
      </c>
      <c r="CQ112" s="36">
        <v>104.184</v>
      </c>
      <c r="CR112" s="40">
        <v>0.91063277031334167</v>
      </c>
      <c r="CS112" s="9"/>
      <c r="CT112" s="6" t="s">
        <v>44</v>
      </c>
      <c r="CU112" s="36">
        <v>118.54600000000001</v>
      </c>
      <c r="CV112" s="40">
        <v>1.5563193422773338</v>
      </c>
      <c r="CW112" s="36">
        <v>90.704999999999998</v>
      </c>
      <c r="CX112" s="40">
        <v>-5.6691481398539594</v>
      </c>
      <c r="CY112" s="36">
        <v>135.18100000000001</v>
      </c>
      <c r="CZ112" s="40">
        <v>16.480787135265885</v>
      </c>
      <c r="DA112" s="9"/>
      <c r="DB112" s="6" t="s">
        <v>44</v>
      </c>
      <c r="DC112" s="36">
        <v>108.979</v>
      </c>
      <c r="DD112" s="40">
        <v>2.3295941111181691</v>
      </c>
      <c r="DE112" s="36">
        <v>178.941</v>
      </c>
      <c r="DF112" s="40">
        <v>104.95778494728074</v>
      </c>
      <c r="DG112" s="36">
        <v>106.58499999999999</v>
      </c>
      <c r="DH112" s="40">
        <v>-0.27952531541382086</v>
      </c>
      <c r="DI112" s="9"/>
      <c r="DJ112" s="6" t="s">
        <v>44</v>
      </c>
      <c r="DK112" s="36">
        <v>109.73399999999999</v>
      </c>
      <c r="DL112" s="40">
        <v>-0.27886965745048542</v>
      </c>
      <c r="DM112" s="36">
        <v>82.192999999999998</v>
      </c>
      <c r="DN112" s="40">
        <v>-6.9066702713044634</v>
      </c>
      <c r="DO112" s="36">
        <v>130.536</v>
      </c>
      <c r="DP112" s="40">
        <v>12.005103921890708</v>
      </c>
      <c r="DQ112" s="9"/>
      <c r="DR112" s="6" t="s">
        <v>44</v>
      </c>
      <c r="DS112" s="36">
        <v>103.039</v>
      </c>
      <c r="DT112" s="40">
        <v>-0.27934011610200571</v>
      </c>
      <c r="DU112" s="36">
        <v>123.99</v>
      </c>
      <c r="DV112" s="40">
        <v>17.416226736289815</v>
      </c>
      <c r="DW112" s="36">
        <v>117.057</v>
      </c>
      <c r="DX112" s="40">
        <v>-13.386843301101536</v>
      </c>
      <c r="DY112" s="9"/>
      <c r="DZ112" s="6" t="s">
        <v>44</v>
      </c>
      <c r="EA112" s="36">
        <v>108.919</v>
      </c>
      <c r="EB112" s="40">
        <v>2.2575017727884017</v>
      </c>
      <c r="EC112" s="36">
        <v>97.816999999999993</v>
      </c>
      <c r="ED112" s="40">
        <v>6.0180139862777224</v>
      </c>
      <c r="EE112" s="36">
        <v>116.33799999999999</v>
      </c>
      <c r="EF112" s="40">
        <v>6.0174211160933311</v>
      </c>
      <c r="EG112" s="9"/>
      <c r="EH112" s="6" t="s">
        <v>44</v>
      </c>
      <c r="EI112" s="36">
        <v>103.46</v>
      </c>
      <c r="EJ112" s="40">
        <v>6.0179837139142478</v>
      </c>
      <c r="EK112" s="36">
        <v>91.180999999999997</v>
      </c>
      <c r="EL112" s="40">
        <v>6.0178228033067995</v>
      </c>
      <c r="EM112" s="36">
        <v>97.707999999999998</v>
      </c>
      <c r="EN112" s="40">
        <v>6.0173340440025953</v>
      </c>
      <c r="EO112" s="9"/>
      <c r="EP112" s="6" t="s">
        <v>44</v>
      </c>
      <c r="EQ112" s="36">
        <v>95.509</v>
      </c>
      <c r="ER112" s="40">
        <v>6.2788114890214501</v>
      </c>
      <c r="ES112" s="36">
        <v>96.603999999999999</v>
      </c>
      <c r="ET112" s="40">
        <v>6.2787397992430698</v>
      </c>
      <c r="EU112" s="36">
        <v>108.92400000000001</v>
      </c>
      <c r="EV112" s="40">
        <v>6.2785221494328596</v>
      </c>
      <c r="EW112" s="9"/>
      <c r="EX112" s="6" t="s">
        <v>44</v>
      </c>
      <c r="EY112" s="36">
        <v>88.3</v>
      </c>
      <c r="EZ112" s="40">
        <v>6.2789727187014535</v>
      </c>
      <c r="FA112" s="36">
        <v>99.528999999999996</v>
      </c>
      <c r="FB112" s="40">
        <v>6.2786130899242352</v>
      </c>
      <c r="FC112" s="36">
        <v>98.453999999999994</v>
      </c>
      <c r="FD112" s="40">
        <v>6.2786375113410742</v>
      </c>
      <c r="FE112" s="9"/>
      <c r="FF112" s="6" t="s">
        <v>44</v>
      </c>
      <c r="FG112" s="36">
        <v>105.399</v>
      </c>
      <c r="FH112" s="40">
        <v>6.2787777404157197</v>
      </c>
      <c r="FI112" s="36">
        <v>107.245</v>
      </c>
      <c r="FJ112" s="40">
        <v>3.9140089396106958</v>
      </c>
      <c r="FK112" s="36">
        <v>104.15600000000001</v>
      </c>
      <c r="FL112" s="40">
        <v>4.4904901722528905</v>
      </c>
      <c r="FM112" s="9"/>
      <c r="FN112" s="6" t="s">
        <v>44</v>
      </c>
      <c r="FO112" s="36">
        <v>98.29</v>
      </c>
      <c r="FP112" s="40">
        <v>11.760907637133371</v>
      </c>
      <c r="FQ112" s="36">
        <v>115.178</v>
      </c>
      <c r="FR112" s="40">
        <v>7.1717376139971378</v>
      </c>
      <c r="FS112" s="36">
        <v>95.046999999999997</v>
      </c>
      <c r="FT112" s="40">
        <v>-6.2567774416964426</v>
      </c>
      <c r="FU112" s="9"/>
      <c r="FV112" s="6" t="s">
        <v>44</v>
      </c>
      <c r="FW112" s="36">
        <v>101.151</v>
      </c>
      <c r="FX112" s="40">
        <v>4.6082381666120824</v>
      </c>
      <c r="FY112" s="36">
        <v>107.688</v>
      </c>
      <c r="FZ112" s="40">
        <v>3.5549689092253942</v>
      </c>
      <c r="GA112" s="36">
        <v>101.67700000000001</v>
      </c>
      <c r="GB112" s="40">
        <v>3.5547481833000774</v>
      </c>
      <c r="GC112" s="9"/>
      <c r="GD112" s="6" t="s">
        <v>44</v>
      </c>
      <c r="GE112" s="36">
        <v>96.831000000000003</v>
      </c>
      <c r="GF112" s="40">
        <v>3.555318761899116</v>
      </c>
      <c r="GG112" s="36">
        <v>109.905</v>
      </c>
      <c r="GH112" s="40">
        <v>3.5547814621241542</v>
      </c>
      <c r="GI112" s="36">
        <v>88.406000000000006</v>
      </c>
      <c r="GJ112" s="40">
        <v>2.9443243529318153</v>
      </c>
      <c r="GK112" s="9"/>
      <c r="GL112" s="6" t="s">
        <v>44</v>
      </c>
      <c r="GM112" s="36">
        <v>114.023</v>
      </c>
      <c r="GN112" s="40">
        <v>3.5550955960923716</v>
      </c>
      <c r="GO112" s="36">
        <v>129.429</v>
      </c>
      <c r="GP112" s="40">
        <v>7.0760887364255325</v>
      </c>
      <c r="GQ112" s="36">
        <v>120.669</v>
      </c>
      <c r="GR112" s="40">
        <v>7.0755670035718765</v>
      </c>
      <c r="GS112" s="9"/>
      <c r="GT112" s="6" t="s">
        <v>44</v>
      </c>
      <c r="GU112" s="36">
        <v>95.504999999999995</v>
      </c>
      <c r="GV112" s="40">
        <v>1.5276718972956189</v>
      </c>
      <c r="GW112" s="36">
        <v>103.986</v>
      </c>
      <c r="GX112" s="40">
        <v>0.63505998597106839</v>
      </c>
      <c r="GY112" s="36">
        <v>112.541</v>
      </c>
      <c r="GZ112" s="40">
        <v>1.5275461939835679</v>
      </c>
      <c r="HA112" s="9"/>
      <c r="HB112" s="6" t="s">
        <v>44</v>
      </c>
      <c r="HC112" s="36">
        <v>124.07899999999999</v>
      </c>
      <c r="HD112" s="40">
        <v>1.5273860942076567</v>
      </c>
      <c r="HE112" s="36">
        <v>110.76300000000001</v>
      </c>
      <c r="HF112" s="40">
        <v>1.5273561951226071</v>
      </c>
      <c r="HG112" s="36">
        <v>101.26900000000001</v>
      </c>
      <c r="HH112" s="40">
        <v>-1.5414271986912098</v>
      </c>
      <c r="HI112" s="9"/>
      <c r="HJ112" s="6" t="s">
        <v>44</v>
      </c>
      <c r="HK112" s="36">
        <v>116.846</v>
      </c>
      <c r="HL112" s="40">
        <v>2.3226449456260809</v>
      </c>
      <c r="HM112" s="36">
        <v>105.39400000000001</v>
      </c>
      <c r="HN112" s="40">
        <v>5.2557281125967847</v>
      </c>
      <c r="HO112" s="36">
        <v>114.351</v>
      </c>
      <c r="HP112" s="40">
        <v>1.5273342107816603</v>
      </c>
      <c r="HQ112" s="9"/>
      <c r="HR112" s="6" t="s">
        <v>44</v>
      </c>
      <c r="HS112" s="36">
        <v>128.149</v>
      </c>
      <c r="HT112" s="40">
        <v>9.5563381721031675</v>
      </c>
      <c r="HU112" s="36">
        <v>85.534000000000006</v>
      </c>
      <c r="HV112" s="40">
        <v>9.5567363264292453</v>
      </c>
      <c r="HW112" s="36">
        <v>97.331000000000003</v>
      </c>
      <c r="HX112" s="40">
        <v>9.5570891619300937</v>
      </c>
      <c r="HY112" s="9"/>
      <c r="HZ112" s="6" t="s">
        <v>44</v>
      </c>
      <c r="IA112" s="36">
        <v>111.544</v>
      </c>
      <c r="IB112" s="40">
        <v>9.5567348883584202</v>
      </c>
      <c r="IC112" s="36">
        <v>100.94632658540657</v>
      </c>
      <c r="ID112" s="40">
        <v>-1.9979635491901178</v>
      </c>
      <c r="IE112" s="36">
        <v>99.715000000000003</v>
      </c>
      <c r="IF112" s="40">
        <v>-5.9270351863010688</v>
      </c>
      <c r="IG112" s="9"/>
      <c r="IH112" s="6" t="s">
        <v>44</v>
      </c>
      <c r="II112" s="36">
        <v>101.931</v>
      </c>
      <c r="IJ112" s="40">
        <v>-9.5149413941111334</v>
      </c>
      <c r="IK112" s="36">
        <v>129.49199999999999</v>
      </c>
      <c r="IL112" s="40">
        <v>1.5008383457371366</v>
      </c>
      <c r="IM112" s="36">
        <v>113.93899999999999</v>
      </c>
      <c r="IN112" s="40">
        <v>4.7483510511106033</v>
      </c>
      <c r="IO112" s="36">
        <v>99.444000000000003</v>
      </c>
      <c r="IP112" s="40">
        <v>4.7481540348900211</v>
      </c>
      <c r="IQ112" s="9"/>
      <c r="IR112" s="6" t="s">
        <v>44</v>
      </c>
      <c r="IS112" s="36">
        <v>106.054</v>
      </c>
      <c r="IT112" s="40">
        <v>4.7481678017121851</v>
      </c>
      <c r="IU112" s="36">
        <v>82.064999999999998</v>
      </c>
      <c r="IV112" s="40">
        <v>4.74812806227105</v>
      </c>
      <c r="IW112" s="36">
        <v>113.276</v>
      </c>
      <c r="IX112" s="40">
        <v>4.7486672547101989</v>
      </c>
      <c r="IY112" s="9"/>
      <c r="IZ112" s="6" t="s">
        <v>44</v>
      </c>
      <c r="JA112" s="36">
        <v>105.601</v>
      </c>
      <c r="JB112" s="40">
        <v>4.7481655265583242</v>
      </c>
      <c r="JC112" s="36">
        <v>114.919</v>
      </c>
      <c r="JD112" s="40">
        <v>8.4038855256203533</v>
      </c>
      <c r="JE112" s="36">
        <v>127.895</v>
      </c>
      <c r="JF112" s="40">
        <v>13.079609276677857</v>
      </c>
      <c r="JG112" s="9"/>
      <c r="JH112" s="6" t="s">
        <v>44</v>
      </c>
      <c r="JI112" s="36">
        <v>126.268</v>
      </c>
      <c r="JJ112" s="40">
        <v>33.760040783584344</v>
      </c>
      <c r="JK112" s="36">
        <v>137.429</v>
      </c>
      <c r="JL112" s="40">
        <v>0.44800739686226621</v>
      </c>
      <c r="JM112" s="36">
        <v>108.03400000000001</v>
      </c>
      <c r="JN112" s="40">
        <v>10.47254331917469</v>
      </c>
      <c r="JO112" s="9"/>
      <c r="JP112" s="6" t="s">
        <v>44</v>
      </c>
      <c r="JQ112" s="36">
        <v>158.17099999999999</v>
      </c>
      <c r="JR112" s="40">
        <v>37.815825840015123</v>
      </c>
      <c r="JS112" s="36">
        <v>86.058999999999997</v>
      </c>
      <c r="JT112" s="40">
        <v>3.272886216476806</v>
      </c>
      <c r="JU112" s="36">
        <v>104.08199999999999</v>
      </c>
      <c r="JV112" s="40">
        <v>3.2721898838272239</v>
      </c>
      <c r="JW112" s="9"/>
      <c r="JX112" s="6" t="s">
        <v>44</v>
      </c>
      <c r="JY112" s="36">
        <v>107.80200000000001</v>
      </c>
      <c r="JZ112" s="40">
        <v>5.8636567411686258</v>
      </c>
      <c r="KA112" s="36">
        <v>97.918999999999997</v>
      </c>
      <c r="KB112" s="40">
        <v>-1.2803681202114774</v>
      </c>
      <c r="KC112" s="36">
        <v>118.273</v>
      </c>
      <c r="KD112" s="40">
        <v>23.58735212781356</v>
      </c>
      <c r="KE112" s="9"/>
      <c r="KF112" s="6" t="s">
        <v>44</v>
      </c>
      <c r="KG112" s="36">
        <v>104.727</v>
      </c>
      <c r="KH112" s="40">
        <v>7.1738319415080269</v>
      </c>
      <c r="KI112" s="36">
        <v>92.013999999999996</v>
      </c>
      <c r="KJ112" s="40">
        <v>-0.52289567930259295</v>
      </c>
      <c r="KK112" s="36">
        <v>86.701999999999998</v>
      </c>
      <c r="KL112" s="40">
        <v>-14.075780737000471</v>
      </c>
      <c r="KM112" s="9"/>
      <c r="KN112" s="6" t="s">
        <v>44</v>
      </c>
      <c r="KO112" s="36">
        <v>97.98</v>
      </c>
      <c r="KP112" s="40">
        <v>-0.17609362782870619</v>
      </c>
      <c r="KQ112" s="36">
        <v>111.873</v>
      </c>
      <c r="KR112" s="40">
        <v>6.2536485135697291</v>
      </c>
      <c r="KS112" s="36">
        <v>108.09699999999999</v>
      </c>
      <c r="KT112" s="40">
        <v>-2.6350981600371455</v>
      </c>
      <c r="KU112" s="9"/>
      <c r="KV112" s="6" t="s">
        <v>44</v>
      </c>
      <c r="KW112" s="36">
        <v>107.80800000000001</v>
      </c>
      <c r="KX112" s="40">
        <v>4.2531536351216914</v>
      </c>
      <c r="KY112" s="36">
        <v>112.527</v>
      </c>
      <c r="KZ112" s="40">
        <v>7.5776794384291719</v>
      </c>
      <c r="LA112" s="36">
        <v>122.254</v>
      </c>
      <c r="LB112" s="40">
        <v>14.838453275758525</v>
      </c>
      <c r="LC112" s="9"/>
      <c r="LD112" s="6" t="s">
        <v>44</v>
      </c>
      <c r="LE112" s="36">
        <v>132.52600000000001</v>
      </c>
      <c r="LF112" s="40">
        <v>29.975586199258828</v>
      </c>
      <c r="LG112" s="36">
        <v>102.77</v>
      </c>
      <c r="LH112" s="40">
        <v>9.9051950660571322</v>
      </c>
      <c r="LI112" s="36">
        <v>97.847999999999999</v>
      </c>
      <c r="LJ112" s="40">
        <v>4.8244280023592978</v>
      </c>
      <c r="LK112" s="9"/>
      <c r="LL112" s="6" t="s">
        <v>44</v>
      </c>
      <c r="LM112" s="36">
        <v>107.01600000000001</v>
      </c>
      <c r="LN112" s="40">
        <v>9.905761516286546</v>
      </c>
      <c r="LO112" s="36">
        <v>84.397999999999996</v>
      </c>
      <c r="LP112" s="40">
        <v>9.9056516375453754</v>
      </c>
      <c r="LQ112" s="36">
        <v>88.864000000000004</v>
      </c>
      <c r="LR112" s="40">
        <v>9.9052366020732734</v>
      </c>
      <c r="LS112" s="9"/>
      <c r="LT112" s="6" t="s">
        <v>44</v>
      </c>
      <c r="LU112" s="36">
        <v>103.105</v>
      </c>
      <c r="LV112" s="40">
        <v>0.18250627278442266</v>
      </c>
      <c r="LW112" s="36">
        <v>110.887</v>
      </c>
      <c r="LX112" s="40">
        <v>4.0655569064930859</v>
      </c>
      <c r="LY112" s="36">
        <v>82.105999999999995</v>
      </c>
      <c r="LZ112" s="40">
        <v>-14.432333649868013</v>
      </c>
      <c r="MA112" s="9"/>
      <c r="MB112" s="6" t="s">
        <v>44</v>
      </c>
      <c r="MC112" s="36">
        <v>118.53400000000001</v>
      </c>
      <c r="MD112" s="40">
        <v>21.364515214237215</v>
      </c>
      <c r="ME112" s="36">
        <v>105.13800000000001</v>
      </c>
      <c r="MF112" s="40">
        <v>-4.6221245913839937</v>
      </c>
      <c r="MG112" s="36">
        <v>113.102</v>
      </c>
      <c r="MH112" s="40">
        <v>-1.9239715546168696</v>
      </c>
      <c r="MI112" s="9"/>
      <c r="MJ112" s="6" t="s">
        <v>44</v>
      </c>
      <c r="MK112" s="36">
        <v>85.379000000000005</v>
      </c>
      <c r="ML112" s="40">
        <v>-10.843354786691236</v>
      </c>
      <c r="MM112" s="36">
        <v>125.40841624696083</v>
      </c>
      <c r="MN112" s="40">
        <v>10.839372481761814</v>
      </c>
      <c r="MO112" s="36">
        <v>107.438</v>
      </c>
      <c r="MP112" s="40">
        <v>-14.95925340522021</v>
      </c>
    </row>
    <row r="113" spans="1:384" s="415" customFormat="1" ht="15" hidden="1" customHeight="1">
      <c r="A113" s="410"/>
      <c r="B113" s="410"/>
      <c r="C113" s="36"/>
      <c r="D113" s="410"/>
      <c r="E113" s="390"/>
      <c r="F113" s="422"/>
      <c r="G113" s="390"/>
      <c r="H113" s="410"/>
      <c r="I113" s="410"/>
      <c r="J113" s="410"/>
      <c r="K113" s="36"/>
      <c r="L113" s="410"/>
      <c r="M113" s="36"/>
      <c r="N113" s="410"/>
      <c r="O113" s="36"/>
      <c r="P113" s="410"/>
      <c r="Q113" s="410"/>
      <c r="R113" s="410"/>
      <c r="S113" s="36"/>
      <c r="T113" s="410"/>
      <c r="U113" s="36"/>
      <c r="V113" s="410"/>
      <c r="W113" s="36"/>
      <c r="X113" s="410"/>
      <c r="Y113" s="410"/>
      <c r="Z113" s="410"/>
      <c r="AA113" s="36"/>
      <c r="AB113" s="410"/>
      <c r="AC113" s="36"/>
      <c r="AD113" s="410"/>
      <c r="AE113" s="36"/>
      <c r="AF113" s="410"/>
      <c r="AG113" s="410"/>
      <c r="AH113" s="410"/>
      <c r="AI113" s="36"/>
      <c r="AJ113" s="424"/>
      <c r="AK113" s="36"/>
      <c r="AL113" s="424"/>
      <c r="AM113" s="36"/>
      <c r="AN113" s="424"/>
      <c r="AO113" s="410"/>
      <c r="AP113" s="410"/>
      <c r="AQ113" s="36"/>
      <c r="AR113" s="424"/>
      <c r="AS113" s="36"/>
      <c r="AT113" s="424"/>
      <c r="AU113" s="36"/>
      <c r="AV113" s="424"/>
      <c r="AW113" s="410"/>
      <c r="AX113" s="410"/>
      <c r="AY113" s="36"/>
      <c r="AZ113" s="424"/>
      <c r="BA113" s="36"/>
      <c r="BB113" s="424"/>
      <c r="BC113" s="36"/>
      <c r="BD113" s="424"/>
      <c r="BE113" s="410"/>
      <c r="BF113" s="410"/>
      <c r="BG113" s="36"/>
      <c r="BH113" s="424"/>
      <c r="BI113" s="36"/>
      <c r="BJ113" s="424"/>
      <c r="BK113" s="36"/>
      <c r="BL113" s="424"/>
      <c r="BM113" s="410"/>
      <c r="BN113" s="410"/>
      <c r="BO113" s="36"/>
      <c r="BP113" s="424"/>
      <c r="BQ113" s="402"/>
      <c r="BR113" s="424"/>
      <c r="BS113" s="36"/>
      <c r="BT113" s="424"/>
      <c r="BU113" s="410"/>
      <c r="BV113" s="410"/>
      <c r="BW113" s="36"/>
      <c r="BX113" s="424"/>
      <c r="BY113" s="36"/>
      <c r="BZ113" s="424"/>
      <c r="CA113" s="36"/>
      <c r="CB113" s="424"/>
      <c r="CC113" s="410"/>
      <c r="CD113" s="410"/>
      <c r="CE113" s="36"/>
      <c r="CF113" s="424"/>
      <c r="CG113" s="36"/>
      <c r="CH113" s="424"/>
      <c r="CI113" s="36"/>
      <c r="CJ113" s="424"/>
      <c r="CK113" s="410"/>
      <c r="CL113" s="410"/>
      <c r="CM113" s="36"/>
      <c r="CN113" s="424"/>
      <c r="CO113" s="36"/>
      <c r="CP113" s="424"/>
      <c r="CQ113" s="36"/>
      <c r="CR113" s="424"/>
      <c r="CS113" s="410"/>
      <c r="CT113" s="410"/>
      <c r="CU113" s="36"/>
      <c r="CV113" s="424"/>
      <c r="CW113" s="36"/>
      <c r="CX113" s="424"/>
      <c r="CY113" s="36"/>
      <c r="CZ113" s="424"/>
      <c r="DA113" s="410"/>
      <c r="DB113" s="410"/>
      <c r="DC113" s="36"/>
      <c r="DD113" s="424"/>
      <c r="DE113" s="36"/>
      <c r="DF113" s="424"/>
      <c r="DG113" s="36"/>
      <c r="DH113" s="424"/>
      <c r="DI113" s="410"/>
      <c r="DJ113" s="410"/>
      <c r="DK113" s="36"/>
      <c r="DL113" s="424"/>
      <c r="DM113" s="36"/>
      <c r="DN113" s="424"/>
      <c r="DO113" s="36"/>
      <c r="DP113" s="424"/>
      <c r="DQ113" s="410"/>
      <c r="DR113" s="410"/>
      <c r="DS113" s="36"/>
      <c r="DT113" s="424"/>
      <c r="DU113" s="36"/>
      <c r="DV113" s="424"/>
      <c r="DW113" s="36"/>
      <c r="DX113" s="424"/>
      <c r="DY113" s="410"/>
      <c r="DZ113" s="410"/>
      <c r="EA113" s="36"/>
      <c r="EB113" s="424"/>
      <c r="EC113" s="36"/>
      <c r="ED113" s="424"/>
      <c r="EE113" s="36"/>
      <c r="EF113" s="424"/>
      <c r="EG113" s="410"/>
      <c r="EH113" s="410"/>
      <c r="EI113" s="36"/>
      <c r="EJ113" s="424"/>
      <c r="EK113" s="36"/>
      <c r="EL113" s="424"/>
      <c r="EM113" s="36"/>
      <c r="EN113" s="424"/>
      <c r="EO113" s="410"/>
      <c r="EP113" s="410"/>
      <c r="EQ113" s="36"/>
      <c r="ER113" s="424"/>
      <c r="ES113" s="36"/>
      <c r="ET113" s="424"/>
      <c r="EU113" s="36"/>
      <c r="EV113" s="424"/>
      <c r="EW113" s="410"/>
      <c r="EX113" s="410"/>
      <c r="EY113" s="36"/>
      <c r="EZ113" s="424"/>
      <c r="FA113" s="36"/>
      <c r="FB113" s="424"/>
      <c r="FC113" s="36"/>
      <c r="FD113" s="424"/>
      <c r="FE113" s="410"/>
      <c r="FF113" s="410"/>
      <c r="FG113" s="36"/>
      <c r="FH113" s="424"/>
      <c r="FI113" s="36"/>
      <c r="FJ113" s="424"/>
      <c r="FK113" s="36"/>
      <c r="FL113" s="424"/>
      <c r="FM113" s="410"/>
      <c r="FN113" s="410"/>
      <c r="FO113" s="36"/>
      <c r="FP113" s="424"/>
      <c r="FQ113" s="36"/>
      <c r="FR113" s="424"/>
      <c r="FS113" s="36"/>
      <c r="FT113" s="424"/>
      <c r="FU113" s="410"/>
      <c r="FV113" s="410"/>
      <c r="FW113" s="36"/>
      <c r="FX113" s="424"/>
      <c r="FY113" s="36"/>
      <c r="FZ113" s="424"/>
      <c r="GA113" s="36"/>
      <c r="GB113" s="424"/>
      <c r="GC113" s="410"/>
      <c r="GD113" s="410"/>
      <c r="GE113" s="36"/>
      <c r="GF113" s="424"/>
      <c r="GG113" s="36"/>
      <c r="GH113" s="424"/>
      <c r="GI113" s="36"/>
      <c r="GJ113" s="424"/>
      <c r="GK113" s="410"/>
      <c r="GL113" s="410"/>
      <c r="GM113" s="36"/>
      <c r="GN113" s="424"/>
      <c r="GO113" s="36"/>
      <c r="GP113" s="424"/>
      <c r="GQ113" s="36"/>
      <c r="GR113" s="424"/>
      <c r="GS113" s="410"/>
      <c r="GT113" s="410"/>
      <c r="GU113" s="36"/>
      <c r="GV113" s="424"/>
      <c r="GW113" s="36"/>
      <c r="GX113" s="424"/>
      <c r="GY113" s="36"/>
      <c r="GZ113" s="424"/>
      <c r="HA113" s="410"/>
      <c r="HB113" s="410"/>
      <c r="HC113" s="36"/>
      <c r="HD113" s="424"/>
      <c r="HE113" s="36"/>
      <c r="HF113" s="424"/>
      <c r="HG113" s="36"/>
      <c r="HH113" s="424"/>
      <c r="HI113" s="410"/>
      <c r="HJ113" s="410"/>
      <c r="HK113" s="36"/>
      <c r="HL113" s="424"/>
      <c r="HM113" s="36"/>
      <c r="HN113" s="424"/>
      <c r="HO113" s="36"/>
      <c r="HP113" s="424"/>
      <c r="HQ113" s="410"/>
      <c r="HR113" s="410"/>
      <c r="HS113" s="36"/>
      <c r="HT113" s="424"/>
      <c r="HU113" s="36"/>
      <c r="HV113" s="424"/>
      <c r="HW113" s="36"/>
      <c r="HX113" s="424"/>
      <c r="HY113" s="410"/>
      <c r="HZ113" s="410"/>
      <c r="IA113" s="36"/>
      <c r="IB113" s="424"/>
      <c r="IC113" s="36"/>
      <c r="ID113" s="424"/>
      <c r="IE113" s="36"/>
      <c r="IF113" s="424"/>
      <c r="IG113" s="424"/>
      <c r="IH113" s="424"/>
      <c r="II113" s="36"/>
      <c r="IJ113" s="424"/>
      <c r="IK113" s="36"/>
      <c r="IL113" s="424"/>
      <c r="IM113" s="36"/>
      <c r="IN113" s="424"/>
      <c r="IO113" s="36"/>
      <c r="IP113" s="410"/>
      <c r="IQ113" s="410"/>
      <c r="IR113" s="410"/>
      <c r="IS113" s="36"/>
      <c r="IT113" s="424"/>
      <c r="IU113" s="36"/>
      <c r="IV113" s="424"/>
      <c r="IW113" s="36"/>
      <c r="IX113" s="424"/>
      <c r="IY113" s="410"/>
      <c r="IZ113" s="410"/>
      <c r="JA113" s="36"/>
      <c r="JB113" s="424"/>
      <c r="JC113" s="36"/>
      <c r="JD113" s="424"/>
      <c r="JE113" s="36"/>
      <c r="JF113" s="424"/>
      <c r="JG113" s="410"/>
      <c r="JH113" s="410"/>
      <c r="JI113" s="36"/>
      <c r="JJ113" s="424"/>
      <c r="JK113" s="36"/>
      <c r="JL113" s="424"/>
      <c r="JM113" s="36"/>
      <c r="JN113" s="424"/>
      <c r="JO113" s="410"/>
      <c r="JP113" s="410"/>
      <c r="JQ113" s="36"/>
      <c r="JR113" s="424"/>
      <c r="JS113" s="36"/>
      <c r="JT113" s="424"/>
      <c r="JU113" s="36"/>
      <c r="JV113" s="424"/>
      <c r="JW113" s="410"/>
      <c r="JX113" s="410"/>
      <c r="JY113" s="36"/>
      <c r="JZ113" s="424"/>
      <c r="KA113" s="36"/>
      <c r="KB113" s="424"/>
      <c r="KC113" s="36"/>
      <c r="KD113" s="424"/>
      <c r="KE113" s="410"/>
      <c r="KF113" s="410"/>
      <c r="KG113" s="36"/>
      <c r="KH113" s="424"/>
      <c r="KI113" s="36"/>
      <c r="KJ113" s="424"/>
      <c r="KK113" s="36"/>
      <c r="KL113" s="424"/>
      <c r="KM113" s="410"/>
      <c r="KN113" s="410"/>
      <c r="KO113" s="36"/>
      <c r="KP113" s="424"/>
      <c r="KQ113" s="36"/>
      <c r="KR113" s="424"/>
      <c r="KS113" s="36"/>
      <c r="KT113" s="424"/>
      <c r="KU113" s="410"/>
      <c r="KV113" s="410"/>
      <c r="KW113" s="36"/>
      <c r="KX113" s="424"/>
      <c r="KY113" s="36"/>
      <c r="KZ113" s="424"/>
      <c r="LA113" s="36"/>
      <c r="LB113" s="424"/>
      <c r="LC113" s="410"/>
      <c r="LD113" s="410"/>
      <c r="LE113" s="36"/>
      <c r="LF113" s="424"/>
      <c r="LG113" s="36"/>
      <c r="LH113" s="424"/>
      <c r="LI113" s="36"/>
      <c r="LJ113" s="424"/>
      <c r="LK113" s="410"/>
      <c r="LL113" s="410"/>
      <c r="LM113" s="36"/>
      <c r="LN113" s="424"/>
      <c r="LO113" s="36"/>
      <c r="LP113" s="424"/>
      <c r="LQ113" s="36"/>
      <c r="LR113" s="424"/>
      <c r="LS113" s="410"/>
      <c r="LT113" s="410"/>
      <c r="LU113" s="36"/>
      <c r="LV113" s="424"/>
      <c r="LW113" s="36"/>
      <c r="LX113" s="424"/>
      <c r="LY113" s="36"/>
      <c r="LZ113" s="424"/>
      <c r="MA113" s="410"/>
      <c r="MB113" s="410"/>
      <c r="MC113" s="36"/>
      <c r="MD113" s="424"/>
      <c r="ME113" s="36"/>
      <c r="MF113" s="424"/>
      <c r="MG113" s="36"/>
      <c r="MH113" s="424"/>
      <c r="MI113" s="410"/>
      <c r="MJ113" s="410"/>
      <c r="MK113" s="36"/>
      <c r="ML113" s="424"/>
      <c r="MM113" s="36"/>
      <c r="MN113" s="424"/>
      <c r="MO113" s="36"/>
      <c r="MP113" s="424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</row>
    <row r="114" spans="1:384" ht="15" hidden="1" customHeight="1">
      <c r="A114" s="9">
        <v>2017</v>
      </c>
      <c r="B114" s="6" t="s">
        <v>33</v>
      </c>
      <c r="C114" s="36">
        <v>108.58412374732353</v>
      </c>
      <c r="D114" s="40">
        <v>1.549715422566905</v>
      </c>
      <c r="E114" s="421">
        <v>106.848</v>
      </c>
      <c r="F114" s="40">
        <v>1.5520600674808804</v>
      </c>
      <c r="G114" s="421">
        <v>110.22499999999999</v>
      </c>
      <c r="H114" s="40">
        <v>1.5468096475226929</v>
      </c>
      <c r="I114" s="9">
        <v>2017</v>
      </c>
      <c r="J114" s="6" t="s">
        <v>33</v>
      </c>
      <c r="K114" s="36">
        <v>76.760000000000005</v>
      </c>
      <c r="L114" s="40">
        <v>13.011774859360131</v>
      </c>
      <c r="M114" s="36">
        <v>95.626000000000005</v>
      </c>
      <c r="N114" s="40">
        <v>25.072894686094031</v>
      </c>
      <c r="O114" s="36">
        <v>76.242000000000004</v>
      </c>
      <c r="P114" s="40">
        <v>-1.2521508040012321</v>
      </c>
      <c r="Q114" s="9">
        <v>2017</v>
      </c>
      <c r="R114" s="6" t="s">
        <v>33</v>
      </c>
      <c r="S114" s="36">
        <v>113.43</v>
      </c>
      <c r="T114" s="40">
        <v>-10.869771165706695</v>
      </c>
      <c r="U114" s="36">
        <v>117.636</v>
      </c>
      <c r="V114" s="40">
        <v>3.0777931738136459</v>
      </c>
      <c r="W114" s="36">
        <v>98.93</v>
      </c>
      <c r="X114" s="40">
        <v>0.15193322139710119</v>
      </c>
      <c r="Y114" s="9">
        <v>2017</v>
      </c>
      <c r="Z114" s="6" t="s">
        <v>33</v>
      </c>
      <c r="AA114" s="36">
        <v>92.540999999999997</v>
      </c>
      <c r="AB114" s="40">
        <v>-14.981159769204609</v>
      </c>
      <c r="AC114" s="36">
        <v>131.33699999999999</v>
      </c>
      <c r="AD114" s="40">
        <v>23.045792095783369</v>
      </c>
      <c r="AE114" s="36">
        <v>102.893</v>
      </c>
      <c r="AF114" s="40">
        <v>-7.7513382660375498</v>
      </c>
      <c r="AG114" s="9">
        <v>2017</v>
      </c>
      <c r="AH114" s="6" t="s">
        <v>33</v>
      </c>
      <c r="AI114" s="36">
        <v>127.121</v>
      </c>
      <c r="AJ114" s="40">
        <v>19.976016891374513</v>
      </c>
      <c r="AK114" s="36">
        <v>122.194</v>
      </c>
      <c r="AL114" s="40">
        <v>6.8056816994415783</v>
      </c>
      <c r="AM114" s="36">
        <v>123.88</v>
      </c>
      <c r="AN114" s="40">
        <v>-10.028857631230395</v>
      </c>
      <c r="AO114" s="9">
        <v>2017</v>
      </c>
      <c r="AP114" s="6" t="s">
        <v>33</v>
      </c>
      <c r="AQ114" s="36">
        <v>111.652</v>
      </c>
      <c r="AR114" s="40">
        <v>5.3421183514021635</v>
      </c>
      <c r="AS114" s="36">
        <v>97.778000000000006</v>
      </c>
      <c r="AT114" s="40">
        <v>3.5793215573120278</v>
      </c>
      <c r="AU114" s="36">
        <v>106.827</v>
      </c>
      <c r="AV114" s="40">
        <v>1.8114865147319961</v>
      </c>
      <c r="AW114" s="9">
        <v>2017</v>
      </c>
      <c r="AX114" s="6" t="s">
        <v>33</v>
      </c>
      <c r="AY114" s="36">
        <v>98.926000000000002</v>
      </c>
      <c r="AZ114" s="40">
        <v>-16.396094877028276</v>
      </c>
      <c r="BA114" s="36">
        <v>119.898</v>
      </c>
      <c r="BB114" s="40">
        <v>11.12314538983523</v>
      </c>
      <c r="BC114" s="36">
        <v>128.50200000000001</v>
      </c>
      <c r="BD114" s="40">
        <v>23.222925828387076</v>
      </c>
      <c r="BE114" s="9">
        <v>2017</v>
      </c>
      <c r="BF114" s="6" t="s">
        <v>33</v>
      </c>
      <c r="BG114" s="36">
        <v>109.682</v>
      </c>
      <c r="BH114" s="40">
        <v>-12.954432299361031</v>
      </c>
      <c r="BI114" s="36">
        <v>102.084</v>
      </c>
      <c r="BJ114" s="40">
        <v>1.2054466738037064</v>
      </c>
      <c r="BK114" s="36">
        <v>136.58799999999999</v>
      </c>
      <c r="BL114" s="40">
        <v>6.2428349082356931</v>
      </c>
      <c r="BM114" s="9">
        <v>2017</v>
      </c>
      <c r="BN114" s="6" t="s">
        <v>33</v>
      </c>
      <c r="BO114" s="36">
        <v>116.023</v>
      </c>
      <c r="BP114" s="40">
        <v>3.829489241887245</v>
      </c>
      <c r="BQ114" s="402">
        <v>115.95375154010749</v>
      </c>
      <c r="BR114" s="40">
        <v>5.286972788667498</v>
      </c>
      <c r="BS114" s="36">
        <v>115.21599999999999</v>
      </c>
      <c r="BT114" s="40">
        <v>5.2865804439057769</v>
      </c>
      <c r="BU114" s="9">
        <v>2017</v>
      </c>
      <c r="BV114" s="6" t="s">
        <v>33</v>
      </c>
      <c r="BW114" s="36">
        <v>116.556</v>
      </c>
      <c r="BX114" s="40">
        <v>5.286533367997805</v>
      </c>
      <c r="BY114" s="36">
        <v>109.702</v>
      </c>
      <c r="BZ114" s="40">
        <v>2.653710612683625</v>
      </c>
      <c r="CA114" s="36">
        <v>79.98</v>
      </c>
      <c r="CB114" s="40">
        <v>4.6228122464079036</v>
      </c>
      <c r="CC114" s="9">
        <v>2017</v>
      </c>
      <c r="CD114" s="6" t="s">
        <v>33</v>
      </c>
      <c r="CE114" s="36">
        <v>104.95699999999999</v>
      </c>
      <c r="CF114" s="40">
        <v>4.6228941278398565</v>
      </c>
      <c r="CG114" s="36">
        <v>93.602000000000004</v>
      </c>
      <c r="CH114" s="40">
        <v>4.6223862890687712</v>
      </c>
      <c r="CI114" s="36">
        <v>107.803</v>
      </c>
      <c r="CJ114" s="40">
        <v>8.1205152396130416</v>
      </c>
      <c r="CK114" s="9">
        <v>2017</v>
      </c>
      <c r="CL114" s="6" t="s">
        <v>33</v>
      </c>
      <c r="CM114" s="36">
        <v>133.23099999999999</v>
      </c>
      <c r="CN114" s="40">
        <v>31.480017729630418</v>
      </c>
      <c r="CO114" s="36">
        <v>139.417</v>
      </c>
      <c r="CP114" s="40">
        <v>-0.67508211163840315</v>
      </c>
      <c r="CQ114" s="36">
        <v>112.31</v>
      </c>
      <c r="CR114" s="40">
        <v>-0.67510554212815066</v>
      </c>
      <c r="CS114" s="9">
        <v>2017</v>
      </c>
      <c r="CT114" s="6" t="s">
        <v>33</v>
      </c>
      <c r="CU114" s="36">
        <v>136.327</v>
      </c>
      <c r="CV114" s="40">
        <v>33.243588243704039</v>
      </c>
      <c r="CW114" s="36">
        <v>80.542000000000002</v>
      </c>
      <c r="CX114" s="40">
        <v>-13.416403520415315</v>
      </c>
      <c r="CY114" s="36">
        <v>108.145</v>
      </c>
      <c r="CZ114" s="40">
        <v>6.3797117524025708</v>
      </c>
      <c r="DA114" s="9">
        <v>2017</v>
      </c>
      <c r="DB114" s="6" t="s">
        <v>33</v>
      </c>
      <c r="DC114" s="36">
        <v>81.292000000000002</v>
      </c>
      <c r="DD114" s="40">
        <v>-33.197677237981708</v>
      </c>
      <c r="DE114" s="36">
        <v>184.31700000000001</v>
      </c>
      <c r="DF114" s="40">
        <v>97.202740990298395</v>
      </c>
      <c r="DG114" s="36">
        <v>117.714</v>
      </c>
      <c r="DH114" s="40">
        <v>3.8861499923305729</v>
      </c>
      <c r="DI114" s="9">
        <v>2017</v>
      </c>
      <c r="DJ114" s="6" t="s">
        <v>33</v>
      </c>
      <c r="DK114" s="36">
        <v>105.5</v>
      </c>
      <c r="DL114" s="40">
        <v>5.036109510862758</v>
      </c>
      <c r="DM114" s="36">
        <v>88.707999999999998</v>
      </c>
      <c r="DN114" s="40">
        <v>-11.813284230899129</v>
      </c>
      <c r="DO114" s="36">
        <v>122.533</v>
      </c>
      <c r="DP114" s="40">
        <v>4.6009475099098296</v>
      </c>
      <c r="DQ114" s="9">
        <v>2017</v>
      </c>
      <c r="DR114" s="6" t="s">
        <v>33</v>
      </c>
      <c r="DS114" s="36">
        <v>108.413</v>
      </c>
      <c r="DT114" s="40">
        <v>3.8862679211805187</v>
      </c>
      <c r="DU114" s="36">
        <v>107.369</v>
      </c>
      <c r="DV114" s="40">
        <v>9.0242113337776004</v>
      </c>
      <c r="DW114" s="36">
        <v>121.33799999999999</v>
      </c>
      <c r="DX114" s="40">
        <v>23.589057286096818</v>
      </c>
      <c r="DY114" s="9">
        <v>2017</v>
      </c>
      <c r="DZ114" s="6" t="s">
        <v>33</v>
      </c>
      <c r="EA114" s="36">
        <v>109.066</v>
      </c>
      <c r="EB114" s="40">
        <v>1.7604284586849843</v>
      </c>
      <c r="EC114" s="36">
        <v>87.629000000000005</v>
      </c>
      <c r="ED114" s="40">
        <v>1.8308490766004013</v>
      </c>
      <c r="EE114" s="36">
        <v>105.395</v>
      </c>
      <c r="EF114" s="40">
        <v>1.8300119667351282</v>
      </c>
      <c r="EG114" s="9">
        <v>2017</v>
      </c>
      <c r="EH114" s="6" t="s">
        <v>33</v>
      </c>
      <c r="EI114" s="36">
        <v>93.186999999999998</v>
      </c>
      <c r="EJ114" s="40">
        <v>1.8303952644535002</v>
      </c>
      <c r="EK114" s="36">
        <v>93.156999999999996</v>
      </c>
      <c r="EL114" s="40">
        <v>1.8306356149797551</v>
      </c>
      <c r="EM114" s="36">
        <v>109.715</v>
      </c>
      <c r="EN114" s="40">
        <v>1.8305934543622016</v>
      </c>
      <c r="EO114" s="9">
        <v>2017</v>
      </c>
      <c r="EP114" s="6" t="s">
        <v>33</v>
      </c>
      <c r="EQ114" s="36">
        <v>107.946</v>
      </c>
      <c r="ER114" s="40">
        <v>4.731502848034566</v>
      </c>
      <c r="ES114" s="36">
        <v>107.35599999999999</v>
      </c>
      <c r="ET114" s="40">
        <v>4.7314269616489213</v>
      </c>
      <c r="EU114" s="36">
        <v>112.581</v>
      </c>
      <c r="EV114" s="40">
        <v>4.7311624708991786</v>
      </c>
      <c r="EW114" s="9">
        <v>2017</v>
      </c>
      <c r="EX114" s="6" t="s">
        <v>33</v>
      </c>
      <c r="EY114" s="36">
        <v>124.181</v>
      </c>
      <c r="EZ114" s="40">
        <v>4.7311888854679296</v>
      </c>
      <c r="FA114" s="36">
        <v>108.54300000000001</v>
      </c>
      <c r="FB114" s="40">
        <v>4.7312704237681373</v>
      </c>
      <c r="FC114" s="36">
        <v>95.745000000000005</v>
      </c>
      <c r="FD114" s="40">
        <v>4.7316878812429621</v>
      </c>
      <c r="FE114" s="9">
        <v>2017</v>
      </c>
      <c r="FF114" s="6" t="s">
        <v>33</v>
      </c>
      <c r="FG114" s="36">
        <v>92.686999999999998</v>
      </c>
      <c r="FH114" s="40">
        <v>4.7319729400855124</v>
      </c>
      <c r="FI114" s="36">
        <v>82.44</v>
      </c>
      <c r="FJ114" s="40">
        <v>2.6161663853920345</v>
      </c>
      <c r="FK114" s="36">
        <v>97.352000000000004</v>
      </c>
      <c r="FL114" s="40">
        <v>2.7802233802840703</v>
      </c>
      <c r="FM114" s="9">
        <v>2017</v>
      </c>
      <c r="FN114" s="6" t="s">
        <v>33</v>
      </c>
      <c r="FO114" s="36">
        <v>100.401</v>
      </c>
      <c r="FP114" s="40">
        <v>2.9887773282508903</v>
      </c>
      <c r="FQ114" s="36">
        <v>111.134</v>
      </c>
      <c r="FR114" s="40">
        <v>6.6036810583342884</v>
      </c>
      <c r="FS114" s="36">
        <v>95.561999999999998</v>
      </c>
      <c r="FT114" s="40">
        <v>4.8089494095292764</v>
      </c>
      <c r="FU114" s="9">
        <v>2017</v>
      </c>
      <c r="FV114" s="6" t="s">
        <v>33</v>
      </c>
      <c r="FW114" s="36">
        <v>106.251</v>
      </c>
      <c r="FX114" s="40">
        <v>3.0038402515981204</v>
      </c>
      <c r="FY114" s="36">
        <v>103.752</v>
      </c>
      <c r="FZ114" s="40">
        <v>1.5414565133696527</v>
      </c>
      <c r="GA114" s="36">
        <v>103.881</v>
      </c>
      <c r="GB114" s="40">
        <v>1.5406828097231937</v>
      </c>
      <c r="GC114" s="9">
        <v>2017</v>
      </c>
      <c r="GD114" s="6" t="s">
        <v>33</v>
      </c>
      <c r="GE114" s="36">
        <v>109.346</v>
      </c>
      <c r="GF114" s="40">
        <v>1.5414375115554009</v>
      </c>
      <c r="GG114" s="36">
        <v>104.026</v>
      </c>
      <c r="GH114" s="40">
        <v>1.5407649916592874</v>
      </c>
      <c r="GI114" s="36">
        <v>92.153999999999996</v>
      </c>
      <c r="GJ114" s="40">
        <v>0.30424119144602457</v>
      </c>
      <c r="GK114" s="9">
        <v>2017</v>
      </c>
      <c r="GL114" s="6" t="s">
        <v>33</v>
      </c>
      <c r="GM114" s="36">
        <v>94.32</v>
      </c>
      <c r="GN114" s="40">
        <v>1.5408038092217424</v>
      </c>
      <c r="GO114" s="36">
        <v>108.45399999999999</v>
      </c>
      <c r="GP114" s="40">
        <v>1.8071787812877176</v>
      </c>
      <c r="GQ114" s="36">
        <v>109.646</v>
      </c>
      <c r="GR114" s="40">
        <v>1.80723434063583</v>
      </c>
      <c r="GS114" s="9">
        <v>2017</v>
      </c>
      <c r="GT114" s="6" t="s">
        <v>33</v>
      </c>
      <c r="GU114" s="36">
        <v>124.568</v>
      </c>
      <c r="GV114" s="40">
        <v>2.3928930061575926</v>
      </c>
      <c r="GW114" s="36">
        <v>103.61199999999999</v>
      </c>
      <c r="GX114" s="40">
        <v>-0.73425980470477725</v>
      </c>
      <c r="GY114" s="36">
        <v>98.632000000000005</v>
      </c>
      <c r="GZ114" s="40">
        <v>2.3929131032593602</v>
      </c>
      <c r="HA114" s="9">
        <v>2017</v>
      </c>
      <c r="HB114" s="6" t="s">
        <v>33</v>
      </c>
      <c r="HC114" s="36">
        <v>98.545000000000002</v>
      </c>
      <c r="HD114" s="40">
        <v>2.3929210566557799</v>
      </c>
      <c r="HE114" s="36">
        <v>106.95</v>
      </c>
      <c r="HF114" s="40">
        <v>2.392905313360032</v>
      </c>
      <c r="HG114" s="36">
        <v>96.528000000000006</v>
      </c>
      <c r="HH114" s="40">
        <v>0.24745845569707114</v>
      </c>
      <c r="HI114" s="9">
        <v>2017</v>
      </c>
      <c r="HJ114" s="6" t="s">
        <v>33</v>
      </c>
      <c r="HK114" s="36">
        <v>88.153999999999996</v>
      </c>
      <c r="HL114" s="40">
        <v>-0.12381899030269494</v>
      </c>
      <c r="HM114" s="36">
        <v>124.571</v>
      </c>
      <c r="HN114" s="40">
        <v>7.6697226042553837</v>
      </c>
      <c r="HO114" s="36">
        <v>93.319000000000003</v>
      </c>
      <c r="HP114" s="40">
        <v>2.3929196160019472</v>
      </c>
      <c r="HQ114" s="9">
        <v>2017</v>
      </c>
      <c r="HR114" s="6" t="s">
        <v>33</v>
      </c>
      <c r="HS114" s="36">
        <v>105.10899999999999</v>
      </c>
      <c r="HT114" s="40">
        <v>7.6982801972450261</v>
      </c>
      <c r="HU114" s="36">
        <v>98.652000000000001</v>
      </c>
      <c r="HV114" s="40">
        <v>7.6982050581515722</v>
      </c>
      <c r="HW114" s="36">
        <v>90.153999999999996</v>
      </c>
      <c r="HX114" s="40">
        <v>7.6982514693366966</v>
      </c>
      <c r="HY114" s="9">
        <v>2017</v>
      </c>
      <c r="HZ114" s="6" t="s">
        <v>33</v>
      </c>
      <c r="IA114" s="36">
        <v>104.11799999999999</v>
      </c>
      <c r="IB114" s="40">
        <v>7.6987343202340242</v>
      </c>
      <c r="IC114" s="36">
        <v>94.059170107125709</v>
      </c>
      <c r="ID114" s="40">
        <v>-1.2428394334335451</v>
      </c>
      <c r="IE114" s="36">
        <v>95.376999999999995</v>
      </c>
      <c r="IF114" s="40">
        <v>4.3711443641309984</v>
      </c>
      <c r="IG114" s="9">
        <v>2017</v>
      </c>
      <c r="IH114" s="6" t="s">
        <v>33</v>
      </c>
      <c r="II114" s="36">
        <v>94.49</v>
      </c>
      <c r="IJ114" s="40">
        <v>-2.1502301546768194</v>
      </c>
      <c r="IK114" s="36">
        <v>88.134</v>
      </c>
      <c r="IL114" s="40">
        <v>-1.9524640953726902</v>
      </c>
      <c r="IM114" s="36">
        <v>88.753</v>
      </c>
      <c r="IN114" s="40">
        <v>4.7996872660353205</v>
      </c>
      <c r="IO114" s="36">
        <v>115.283</v>
      </c>
      <c r="IP114" s="40">
        <v>4.7994284986707214</v>
      </c>
      <c r="IQ114" s="9">
        <v>2017</v>
      </c>
      <c r="IR114" s="6" t="s">
        <v>33</v>
      </c>
      <c r="IS114" s="36">
        <v>107.14</v>
      </c>
      <c r="IT114" s="40">
        <v>4.7992487152470886</v>
      </c>
      <c r="IU114" s="36">
        <v>273.61500000000001</v>
      </c>
      <c r="IV114" s="40">
        <v>4.7996687502767372</v>
      </c>
      <c r="IW114" s="36">
        <v>122.833</v>
      </c>
      <c r="IX114" s="40">
        <v>4.7997289433458548</v>
      </c>
      <c r="IY114" s="9">
        <v>2017</v>
      </c>
      <c r="IZ114" s="6" t="s">
        <v>33</v>
      </c>
      <c r="JA114" s="36">
        <v>108.566</v>
      </c>
      <c r="JB114" s="40">
        <v>4.7994473807865461</v>
      </c>
      <c r="JC114" s="36">
        <v>109.128</v>
      </c>
      <c r="JD114" s="40">
        <v>9.0584053759913843</v>
      </c>
      <c r="JE114" s="36">
        <v>132.233</v>
      </c>
      <c r="JF114" s="40">
        <v>21.117735468214136</v>
      </c>
      <c r="JG114" s="9">
        <v>2017</v>
      </c>
      <c r="JH114" s="6" t="s">
        <v>33</v>
      </c>
      <c r="JI114" s="36">
        <v>87.738</v>
      </c>
      <c r="JJ114" s="40">
        <v>7.9836503338568434</v>
      </c>
      <c r="JK114" s="36">
        <v>115.077</v>
      </c>
      <c r="JL114" s="40">
        <v>8.4877968015788667</v>
      </c>
      <c r="JM114" s="36">
        <v>78.2</v>
      </c>
      <c r="JN114" s="40">
        <v>-0.16630678000872479</v>
      </c>
      <c r="JO114" s="9">
        <v>2017</v>
      </c>
      <c r="JP114" s="6" t="s">
        <v>33</v>
      </c>
      <c r="JQ114" s="36">
        <v>119.605</v>
      </c>
      <c r="JR114" s="40">
        <v>3.8952012543746832</v>
      </c>
      <c r="JS114" s="36">
        <v>107.994</v>
      </c>
      <c r="JT114" s="40">
        <v>-7.0611414189912267</v>
      </c>
      <c r="JU114" s="36">
        <v>88.573999999999998</v>
      </c>
      <c r="JV114" s="40">
        <v>-7.061085070443113</v>
      </c>
      <c r="JW114" s="9">
        <v>2017</v>
      </c>
      <c r="JX114" s="6" t="s">
        <v>33</v>
      </c>
      <c r="JY114" s="36">
        <v>93.155000000000001</v>
      </c>
      <c r="JZ114" s="40">
        <v>5.5785668067435523</v>
      </c>
      <c r="KA114" s="36">
        <v>144.65700000000001</v>
      </c>
      <c r="KB114" s="40">
        <v>2.3420034156230969</v>
      </c>
      <c r="KC114" s="36">
        <v>84.025000000000006</v>
      </c>
      <c r="KD114" s="40">
        <v>-1.6111342496972298</v>
      </c>
      <c r="KE114" s="9">
        <v>2017</v>
      </c>
      <c r="KF114" s="6" t="s">
        <v>33</v>
      </c>
      <c r="KG114" s="36">
        <v>92.867999999999995</v>
      </c>
      <c r="KH114" s="40">
        <v>-4.665979592244895</v>
      </c>
      <c r="KI114" s="36">
        <v>101.55</v>
      </c>
      <c r="KJ114" s="40">
        <v>-0.41910762919059152</v>
      </c>
      <c r="KK114" s="36">
        <v>94.296999999999997</v>
      </c>
      <c r="KL114" s="40">
        <v>7.0422856190107268</v>
      </c>
      <c r="KM114" s="9">
        <v>2017</v>
      </c>
      <c r="KN114" s="6" t="s">
        <v>33</v>
      </c>
      <c r="KO114" s="36">
        <v>91.724999999999994</v>
      </c>
      <c r="KP114" s="40">
        <v>7.0424066663456415</v>
      </c>
      <c r="KQ114" s="36">
        <v>110.756</v>
      </c>
      <c r="KR114" s="40">
        <v>-3.8911109719193604</v>
      </c>
      <c r="KS114" s="36">
        <v>98.733000000000004</v>
      </c>
      <c r="KT114" s="40">
        <v>4.9437167268893063</v>
      </c>
      <c r="KU114" s="9">
        <v>2017</v>
      </c>
      <c r="KV114" s="6" t="s">
        <v>33</v>
      </c>
      <c r="KW114" s="36">
        <v>84.59</v>
      </c>
      <c r="KX114" s="40">
        <v>0.76165320221461741</v>
      </c>
      <c r="KY114" s="36">
        <v>111.634</v>
      </c>
      <c r="KZ114" s="40">
        <v>15.596403339451896</v>
      </c>
      <c r="LA114" s="36">
        <v>116.977</v>
      </c>
      <c r="LB114" s="40">
        <v>9.2497905648168341</v>
      </c>
      <c r="LC114" s="9">
        <v>2017</v>
      </c>
      <c r="LD114" s="6" t="s">
        <v>33</v>
      </c>
      <c r="LE114" s="36">
        <v>140.82499999999999</v>
      </c>
      <c r="LF114" s="40">
        <v>8.9505480867783547</v>
      </c>
      <c r="LG114" s="36">
        <v>121.65900000000001</v>
      </c>
      <c r="LH114" s="40">
        <v>2.1358528980192375</v>
      </c>
      <c r="LI114" s="36">
        <v>105.958</v>
      </c>
      <c r="LJ114" s="40">
        <v>1.5802844975396226</v>
      </c>
      <c r="LK114" s="9">
        <v>2017</v>
      </c>
      <c r="LL114" s="6" t="s">
        <v>33</v>
      </c>
      <c r="LM114" s="36">
        <v>91.227999999999994</v>
      </c>
      <c r="LN114" s="40">
        <v>2.1367065502147398</v>
      </c>
      <c r="LO114" s="36">
        <v>122.34099999999999</v>
      </c>
      <c r="LP114" s="40">
        <v>2.1360844010735605</v>
      </c>
      <c r="LQ114" s="36">
        <v>114.866</v>
      </c>
      <c r="LR114" s="40">
        <v>2.1364048543201903</v>
      </c>
      <c r="LS114" s="9">
        <v>2017</v>
      </c>
      <c r="LT114" s="6" t="s">
        <v>33</v>
      </c>
      <c r="LU114" s="36">
        <v>109.349</v>
      </c>
      <c r="LV114" s="40">
        <v>8.9375671890496307</v>
      </c>
      <c r="LW114" s="36">
        <v>79.649000000000001</v>
      </c>
      <c r="LX114" s="40">
        <v>23.640676527332033</v>
      </c>
      <c r="LY114" s="36">
        <v>87.581000000000003</v>
      </c>
      <c r="LZ114" s="40">
        <v>2.0129067904565119</v>
      </c>
      <c r="MA114" s="9">
        <v>2017</v>
      </c>
      <c r="MB114" s="6" t="s">
        <v>33</v>
      </c>
      <c r="MC114" s="36">
        <v>159.97800000000001</v>
      </c>
      <c r="MD114" s="40">
        <v>24.133820509969709</v>
      </c>
      <c r="ME114" s="36">
        <v>85.899000000000001</v>
      </c>
      <c r="MF114" s="40">
        <v>-15.366104556934729</v>
      </c>
      <c r="MG114" s="36">
        <v>108.083</v>
      </c>
      <c r="MH114" s="40">
        <v>12.259688451272439</v>
      </c>
      <c r="MI114" s="9">
        <v>2017</v>
      </c>
      <c r="MJ114" s="6" t="s">
        <v>33</v>
      </c>
      <c r="MK114" s="36">
        <v>83.793000000000006</v>
      </c>
      <c r="ML114" s="40">
        <v>-17.734385538747858</v>
      </c>
      <c r="MM114" s="36">
        <v>126.33773442778511</v>
      </c>
      <c r="MN114" s="40">
        <v>13.673596752717955</v>
      </c>
      <c r="MO114" s="36">
        <v>116.471</v>
      </c>
      <c r="MP114" s="40">
        <v>-13.296066707700888</v>
      </c>
    </row>
    <row r="115" spans="1:384" ht="15" hidden="1" customHeight="1">
      <c r="A115" s="9"/>
      <c r="B115" s="6" t="s">
        <v>34</v>
      </c>
      <c r="C115" s="36">
        <v>98.906937311648832</v>
      </c>
      <c r="D115" s="40">
        <v>0.46612189733919251</v>
      </c>
      <c r="E115" s="421">
        <v>96.486367239133841</v>
      </c>
      <c r="F115" s="40">
        <v>-1.5806772622976979</v>
      </c>
      <c r="G115" s="421">
        <v>101.19573647446371</v>
      </c>
      <c r="H115" s="40">
        <v>2.3854554669901376</v>
      </c>
      <c r="I115" s="9"/>
      <c r="J115" s="6" t="s">
        <v>34</v>
      </c>
      <c r="K115" s="36">
        <v>75.659000000000006</v>
      </c>
      <c r="L115" s="40">
        <v>20.68173480292856</v>
      </c>
      <c r="M115" s="36">
        <v>95.543999999999997</v>
      </c>
      <c r="N115" s="40">
        <v>35.498418731297761</v>
      </c>
      <c r="O115" s="36">
        <v>77.941000000000003</v>
      </c>
      <c r="P115" s="40">
        <v>26.390127620931779</v>
      </c>
      <c r="Q115" s="9"/>
      <c r="R115" s="6" t="s">
        <v>34</v>
      </c>
      <c r="S115" s="36">
        <v>102.679</v>
      </c>
      <c r="T115" s="40">
        <v>1.1914851680299563</v>
      </c>
      <c r="U115" s="36">
        <v>108.205</v>
      </c>
      <c r="V115" s="40">
        <v>6.1718098415346105</v>
      </c>
      <c r="W115" s="36">
        <v>114.032</v>
      </c>
      <c r="X115" s="40">
        <v>3.2187986531011319</v>
      </c>
      <c r="Y115" s="9"/>
      <c r="Z115" s="6" t="s">
        <v>34</v>
      </c>
      <c r="AA115" s="36">
        <v>97.814999999999998</v>
      </c>
      <c r="AB115" s="40">
        <v>0.98283142169867688</v>
      </c>
      <c r="AC115" s="36">
        <v>119.55800000000001</v>
      </c>
      <c r="AD115" s="40">
        <v>14.641045556098931</v>
      </c>
      <c r="AE115" s="36">
        <v>92.24</v>
      </c>
      <c r="AF115" s="40">
        <v>6.0595607680809422</v>
      </c>
      <c r="AG115" s="9"/>
      <c r="AH115" s="6" t="s">
        <v>34</v>
      </c>
      <c r="AI115" s="36">
        <v>104.349</v>
      </c>
      <c r="AJ115" s="40">
        <v>20.36611952522118</v>
      </c>
      <c r="AK115" s="36">
        <v>109.532</v>
      </c>
      <c r="AL115" s="40">
        <v>14.973705480386698</v>
      </c>
      <c r="AM115" s="36">
        <v>114.869</v>
      </c>
      <c r="AN115" s="40">
        <v>2.1848006903116186</v>
      </c>
      <c r="AO115" s="9"/>
      <c r="AP115" s="6" t="s">
        <v>34</v>
      </c>
      <c r="AQ115" s="36">
        <v>105.027</v>
      </c>
      <c r="AR115" s="40">
        <v>8.460871181609761</v>
      </c>
      <c r="AS115" s="36">
        <v>99.491</v>
      </c>
      <c r="AT115" s="40">
        <v>6.0230820874050295</v>
      </c>
      <c r="AU115" s="36">
        <v>99.664000000000001</v>
      </c>
      <c r="AV115" s="40">
        <v>7.1736582323400881</v>
      </c>
      <c r="AW115" s="9"/>
      <c r="AX115" s="6" t="s">
        <v>34</v>
      </c>
      <c r="AY115" s="36">
        <v>105.749</v>
      </c>
      <c r="AZ115" s="40">
        <v>3.8934627551922745</v>
      </c>
      <c r="BA115" s="36">
        <v>114.53100000000001</v>
      </c>
      <c r="BB115" s="40">
        <v>12.582202081961256</v>
      </c>
      <c r="BC115" s="36">
        <v>104.21299999999999</v>
      </c>
      <c r="BD115" s="40">
        <v>14.197267058965338</v>
      </c>
      <c r="BE115" s="9"/>
      <c r="BF115" s="6" t="s">
        <v>34</v>
      </c>
      <c r="BG115" s="36">
        <v>98.795000000000002</v>
      </c>
      <c r="BH115" s="40">
        <v>0.27200665807343682</v>
      </c>
      <c r="BI115" s="36">
        <v>104.28400000000001</v>
      </c>
      <c r="BJ115" s="40">
        <v>3.2903468631762394</v>
      </c>
      <c r="BK115" s="36">
        <v>102.77500000000001</v>
      </c>
      <c r="BL115" s="40">
        <v>8.451343308781631</v>
      </c>
      <c r="BM115" s="9"/>
      <c r="BN115" s="6" t="s">
        <v>34</v>
      </c>
      <c r="BO115" s="36">
        <v>97.328999999999994</v>
      </c>
      <c r="BP115" s="40">
        <v>3.2285093068886965</v>
      </c>
      <c r="BQ115" s="402">
        <v>103.10051426620922</v>
      </c>
      <c r="BR115" s="40">
        <v>17.106000195055486</v>
      </c>
      <c r="BS115" s="36">
        <v>103.57</v>
      </c>
      <c r="BT115" s="40">
        <v>17.104995364193471</v>
      </c>
      <c r="BU115" s="9"/>
      <c r="BV115" s="6" t="s">
        <v>34</v>
      </c>
      <c r="BW115" s="36">
        <v>92.228999999999999</v>
      </c>
      <c r="BX115" s="40">
        <v>17.105781073428389</v>
      </c>
      <c r="BY115" s="36">
        <v>109.32</v>
      </c>
      <c r="BZ115" s="40">
        <v>2.3844756214059544</v>
      </c>
      <c r="CA115" s="36">
        <v>93.953000000000003</v>
      </c>
      <c r="CB115" s="40">
        <v>6.1244083993177583</v>
      </c>
      <c r="CC115" s="9"/>
      <c r="CD115" s="6" t="s">
        <v>34</v>
      </c>
      <c r="CE115" s="36">
        <v>104.44</v>
      </c>
      <c r="CF115" s="40">
        <v>6.1252692761045324</v>
      </c>
      <c r="CG115" s="36">
        <v>100.35</v>
      </c>
      <c r="CH115" s="40">
        <v>6.125341060513108</v>
      </c>
      <c r="CI115" s="36">
        <v>104.03700000000001</v>
      </c>
      <c r="CJ115" s="40">
        <v>9.7807276717879432</v>
      </c>
      <c r="CK115" s="9"/>
      <c r="CL115" s="6" t="s">
        <v>34</v>
      </c>
      <c r="CM115" s="36">
        <v>117.73399999999999</v>
      </c>
      <c r="CN115" s="40">
        <v>14.5394935255718</v>
      </c>
      <c r="CO115" s="36">
        <v>105.27200000000001</v>
      </c>
      <c r="CP115" s="40">
        <v>4.1894713922346938</v>
      </c>
      <c r="CQ115" s="36">
        <v>118.26</v>
      </c>
      <c r="CR115" s="40">
        <v>4.1892427646359209</v>
      </c>
      <c r="CS115" s="9"/>
      <c r="CT115" s="6" t="s">
        <v>34</v>
      </c>
      <c r="CU115" s="36">
        <v>129.12</v>
      </c>
      <c r="CV115" s="40">
        <v>22.713146615219387</v>
      </c>
      <c r="CW115" s="36">
        <v>82.373999999999995</v>
      </c>
      <c r="CX115" s="40">
        <v>-5.7268419968413156</v>
      </c>
      <c r="CY115" s="36">
        <v>110.56699999999999</v>
      </c>
      <c r="CZ115" s="40">
        <v>8.1837128068647615</v>
      </c>
      <c r="DA115" s="9"/>
      <c r="DB115" s="6" t="s">
        <v>34</v>
      </c>
      <c r="DC115" s="36">
        <v>75.703000000000003</v>
      </c>
      <c r="DD115" s="40">
        <v>-18.231405672808961</v>
      </c>
      <c r="DE115" s="36">
        <v>186.375</v>
      </c>
      <c r="DF115" s="40">
        <v>79.417200947265059</v>
      </c>
      <c r="DG115" s="36">
        <v>111.117</v>
      </c>
      <c r="DH115" s="40">
        <v>10.514694912725659</v>
      </c>
      <c r="DI115" s="9"/>
      <c r="DJ115" s="6" t="s">
        <v>34</v>
      </c>
      <c r="DK115" s="36">
        <v>113.485</v>
      </c>
      <c r="DL115" s="40">
        <v>16.832243784423738</v>
      </c>
      <c r="DM115" s="36">
        <v>89.994</v>
      </c>
      <c r="DN115" s="40">
        <v>-12.270303467503723</v>
      </c>
      <c r="DO115" s="36">
        <v>106.42700000000001</v>
      </c>
      <c r="DP115" s="40">
        <v>13.048235131661428</v>
      </c>
      <c r="DQ115" s="9"/>
      <c r="DR115" s="6" t="s">
        <v>34</v>
      </c>
      <c r="DS115" s="36">
        <v>98.954999999999998</v>
      </c>
      <c r="DT115" s="40">
        <v>10.514853696671864</v>
      </c>
      <c r="DU115" s="36">
        <v>100.562</v>
      </c>
      <c r="DV115" s="40">
        <v>17.447414830127414</v>
      </c>
      <c r="DW115" s="36">
        <v>108.77</v>
      </c>
      <c r="DX115" s="40">
        <v>22.198379975508644</v>
      </c>
      <c r="DY115" s="9"/>
      <c r="DZ115" s="6" t="s">
        <v>34</v>
      </c>
      <c r="EA115" s="36">
        <v>104.084</v>
      </c>
      <c r="EB115" s="40">
        <v>2.2034564021995209</v>
      </c>
      <c r="EC115" s="36">
        <v>103.218</v>
      </c>
      <c r="ED115" s="40">
        <v>3.7951007602268589</v>
      </c>
      <c r="EE115" s="36">
        <v>98.616</v>
      </c>
      <c r="EF115" s="40">
        <v>3.7953899589516737</v>
      </c>
      <c r="EG115" s="9"/>
      <c r="EH115" s="6" t="s">
        <v>34</v>
      </c>
      <c r="EI115" s="36">
        <v>95.064999999999998</v>
      </c>
      <c r="EJ115" s="40">
        <v>3.796348866663763</v>
      </c>
      <c r="EK115" s="36">
        <v>91.513000000000005</v>
      </c>
      <c r="EL115" s="40">
        <v>3.7962479867522632</v>
      </c>
      <c r="EM115" s="36">
        <v>105.30200000000001</v>
      </c>
      <c r="EN115" s="40">
        <v>3.795921183625623</v>
      </c>
      <c r="EO115" s="9"/>
      <c r="EP115" s="6" t="s">
        <v>34</v>
      </c>
      <c r="EQ115" s="36">
        <v>111.801</v>
      </c>
      <c r="ER115" s="40">
        <v>8.2168576738423553</v>
      </c>
      <c r="ES115" s="36">
        <v>100.09399999999999</v>
      </c>
      <c r="ET115" s="40">
        <v>8.216749194542345</v>
      </c>
      <c r="EU115" s="36">
        <v>105.26</v>
      </c>
      <c r="EV115" s="40">
        <v>8.2164740716371227</v>
      </c>
      <c r="EW115" s="9"/>
      <c r="EX115" s="6" t="s">
        <v>34</v>
      </c>
      <c r="EY115" s="36">
        <v>112.22499999999999</v>
      </c>
      <c r="EZ115" s="40">
        <v>8.2166550952711646</v>
      </c>
      <c r="FA115" s="36">
        <v>107.49</v>
      </c>
      <c r="FB115" s="40">
        <v>8.2172197164948244</v>
      </c>
      <c r="FC115" s="36">
        <v>113.172</v>
      </c>
      <c r="FD115" s="40">
        <v>8.2167547978083633</v>
      </c>
      <c r="FE115" s="9"/>
      <c r="FF115" s="6" t="s">
        <v>34</v>
      </c>
      <c r="FG115" s="36">
        <v>100.072</v>
      </c>
      <c r="FH115" s="40">
        <v>8.2163635183943597</v>
      </c>
      <c r="FI115" s="36">
        <v>94.019000000000005</v>
      </c>
      <c r="FJ115" s="40">
        <v>3.8688865075069003</v>
      </c>
      <c r="FK115" s="36">
        <v>79.492000000000004</v>
      </c>
      <c r="FL115" s="40">
        <v>-5.9689133880621625</v>
      </c>
      <c r="FM115" s="9"/>
      <c r="FN115" s="6" t="s">
        <v>34</v>
      </c>
      <c r="FO115" s="36">
        <v>91.991</v>
      </c>
      <c r="FP115" s="40">
        <v>-3.3921088835445943</v>
      </c>
      <c r="FQ115" s="36">
        <v>104.76900000000001</v>
      </c>
      <c r="FR115" s="40">
        <v>13.619997831037864</v>
      </c>
      <c r="FS115" s="36">
        <v>107.554</v>
      </c>
      <c r="FT115" s="40">
        <v>14.941275795368327</v>
      </c>
      <c r="FU115" s="9"/>
      <c r="FV115" s="6" t="s">
        <v>34</v>
      </c>
      <c r="FW115" s="36">
        <v>102.324</v>
      </c>
      <c r="FX115" s="40">
        <v>9.8568867225663723</v>
      </c>
      <c r="FY115" s="36">
        <v>102.426</v>
      </c>
      <c r="FZ115" s="40">
        <v>2.398352444839901</v>
      </c>
      <c r="GA115" s="36">
        <v>110.61199999999999</v>
      </c>
      <c r="GB115" s="40">
        <v>2.3986076781366421</v>
      </c>
      <c r="GC115" s="9"/>
      <c r="GD115" s="6" t="s">
        <v>34</v>
      </c>
      <c r="GE115" s="36">
        <v>102.607</v>
      </c>
      <c r="GF115" s="40">
        <v>2.3981078599656769</v>
      </c>
      <c r="GG115" s="36">
        <v>100.32299999999999</v>
      </c>
      <c r="GH115" s="40">
        <v>2.3975748668013921</v>
      </c>
      <c r="GI115" s="36">
        <v>84.203999999999994</v>
      </c>
      <c r="GJ115" s="40">
        <v>2.6214763628386493</v>
      </c>
      <c r="GK115" s="9"/>
      <c r="GL115" s="6" t="s">
        <v>34</v>
      </c>
      <c r="GM115" s="36">
        <v>99.375</v>
      </c>
      <c r="GN115" s="40">
        <v>2.3977825405984561</v>
      </c>
      <c r="GO115" s="36">
        <v>107.592</v>
      </c>
      <c r="GP115" s="40">
        <v>3.8131995368583489</v>
      </c>
      <c r="GQ115" s="36">
        <v>112.11199999999999</v>
      </c>
      <c r="GR115" s="40">
        <v>3.8131748060077371</v>
      </c>
      <c r="GS115" s="9"/>
      <c r="GT115" s="6" t="s">
        <v>34</v>
      </c>
      <c r="GU115" s="36">
        <v>118.271</v>
      </c>
      <c r="GV115" s="40">
        <v>6.706183799779879</v>
      </c>
      <c r="GW115" s="36">
        <v>95.061999999999998</v>
      </c>
      <c r="GX115" s="40">
        <v>4.3800028548527195</v>
      </c>
      <c r="GY115" s="36">
        <v>86.004999999999995</v>
      </c>
      <c r="GZ115" s="40">
        <v>6.7072792466407662</v>
      </c>
      <c r="HA115" s="9"/>
      <c r="HB115" s="6" t="s">
        <v>34</v>
      </c>
      <c r="HC115" s="36">
        <v>93.641000000000005</v>
      </c>
      <c r="HD115" s="40">
        <v>6.7073101247792266</v>
      </c>
      <c r="HE115" s="36">
        <v>88.734999999999999</v>
      </c>
      <c r="HF115" s="40">
        <v>6.7077936914511156</v>
      </c>
      <c r="HG115" s="36">
        <v>94.727000000000004</v>
      </c>
      <c r="HH115" s="40">
        <v>4.7714377357238646</v>
      </c>
      <c r="HI115" s="9"/>
      <c r="HJ115" s="6" t="s">
        <v>34</v>
      </c>
      <c r="HK115" s="36">
        <v>81.447000000000003</v>
      </c>
      <c r="HL115" s="40">
        <v>5.1892701700913193</v>
      </c>
      <c r="HM115" s="36">
        <v>120.624</v>
      </c>
      <c r="HN115" s="40">
        <v>9.2272307441548804</v>
      </c>
      <c r="HO115" s="36">
        <v>90.947000000000003</v>
      </c>
      <c r="HP115" s="40">
        <v>6.7077320192420444</v>
      </c>
      <c r="HQ115" s="9"/>
      <c r="HR115" s="6" t="s">
        <v>34</v>
      </c>
      <c r="HS115" s="36">
        <v>95.575999999999993</v>
      </c>
      <c r="HT115" s="40">
        <v>8.3001892329831861</v>
      </c>
      <c r="HU115" s="36">
        <v>95.793999999999997</v>
      </c>
      <c r="HV115" s="40">
        <v>8.3005471894360738</v>
      </c>
      <c r="HW115" s="36">
        <v>75.021000000000001</v>
      </c>
      <c r="HX115" s="40">
        <v>8.3007319080134607</v>
      </c>
      <c r="HY115" s="9"/>
      <c r="HZ115" s="6" t="s">
        <v>34</v>
      </c>
      <c r="IA115" s="36">
        <v>108.809</v>
      </c>
      <c r="IB115" s="40">
        <v>8.3010679911216414</v>
      </c>
      <c r="IC115" s="36">
        <v>94.766816782480021</v>
      </c>
      <c r="ID115" s="40">
        <v>-4.566967217948573</v>
      </c>
      <c r="IE115" s="36">
        <v>87.554000000000002</v>
      </c>
      <c r="IF115" s="40">
        <v>4.6220395287144669</v>
      </c>
      <c r="IG115" s="9"/>
      <c r="IH115" s="6" t="s">
        <v>34</v>
      </c>
      <c r="II115" s="36">
        <v>99.165999999999997</v>
      </c>
      <c r="IJ115" s="40">
        <v>-0.71386377516796529</v>
      </c>
      <c r="IK115" s="36">
        <v>76.664000000000001</v>
      </c>
      <c r="IL115" s="40">
        <v>-5.1821802260865155</v>
      </c>
      <c r="IM115" s="36">
        <v>105.066</v>
      </c>
      <c r="IN115" s="40">
        <v>5.1911775012264627</v>
      </c>
      <c r="IO115" s="36">
        <v>113.32299999999999</v>
      </c>
      <c r="IP115" s="40">
        <v>5.1907064818854423</v>
      </c>
      <c r="IQ115" s="9"/>
      <c r="IR115" s="6" t="s">
        <v>34</v>
      </c>
      <c r="IS115" s="36">
        <v>98.126999999999995</v>
      </c>
      <c r="IT115" s="40">
        <v>5.1916727413060926</v>
      </c>
      <c r="IU115" s="36">
        <v>99.009</v>
      </c>
      <c r="IV115" s="40">
        <v>5.1910797573387839</v>
      </c>
      <c r="IW115" s="36">
        <v>89.224999999999994</v>
      </c>
      <c r="IX115" s="40">
        <v>5.1908702930843447</v>
      </c>
      <c r="IY115" s="9"/>
      <c r="IZ115" s="6" t="s">
        <v>34</v>
      </c>
      <c r="JA115" s="36">
        <v>90.971999999999994</v>
      </c>
      <c r="JB115" s="40">
        <v>5.1906154966872009</v>
      </c>
      <c r="JC115" s="36">
        <v>103.71</v>
      </c>
      <c r="JD115" s="40">
        <v>14.19793868921775</v>
      </c>
      <c r="JE115" s="36">
        <v>80.739000000000004</v>
      </c>
      <c r="JF115" s="40">
        <v>20.877623738659182</v>
      </c>
      <c r="JG115" s="9"/>
      <c r="JH115" s="6" t="s">
        <v>34</v>
      </c>
      <c r="JI115" s="36">
        <v>83.96</v>
      </c>
      <c r="JJ115" s="40">
        <v>15.277415457278963</v>
      </c>
      <c r="JK115" s="36">
        <v>99.715000000000003</v>
      </c>
      <c r="JL115" s="40">
        <v>20.166062110603633</v>
      </c>
      <c r="JM115" s="36">
        <v>118.432</v>
      </c>
      <c r="JN115" s="40">
        <v>-8.2384844845620364</v>
      </c>
      <c r="JO115" s="9"/>
      <c r="JP115" s="6" t="s">
        <v>34</v>
      </c>
      <c r="JQ115" s="36">
        <v>116.691</v>
      </c>
      <c r="JR115" s="40">
        <v>2.7146214581847943</v>
      </c>
      <c r="JS115" s="36">
        <v>103.785</v>
      </c>
      <c r="JT115" s="40">
        <v>4.108778300514615</v>
      </c>
      <c r="JU115" s="36">
        <v>94.117000000000004</v>
      </c>
      <c r="JV115" s="40">
        <v>4.1082707432275498</v>
      </c>
      <c r="JW115" s="9"/>
      <c r="JX115" s="6" t="s">
        <v>34</v>
      </c>
      <c r="JY115" s="36">
        <v>79.441999999999993</v>
      </c>
      <c r="JZ115" s="40">
        <v>1.4779331928210979</v>
      </c>
      <c r="KA115" s="36">
        <v>68.326999999999998</v>
      </c>
      <c r="KB115" s="40">
        <v>-8.8243928476114206</v>
      </c>
      <c r="KC115" s="36">
        <v>83.894000000000005</v>
      </c>
      <c r="KD115" s="40">
        <v>0.45621639744710762</v>
      </c>
      <c r="KE115" s="9"/>
      <c r="KF115" s="6" t="s">
        <v>34</v>
      </c>
      <c r="KG115" s="36">
        <v>169.78100000000001</v>
      </c>
      <c r="KH115" s="40">
        <v>4.2528629762672381</v>
      </c>
      <c r="KI115" s="36">
        <v>129.946</v>
      </c>
      <c r="KJ115" s="40">
        <v>7.1392647192196819</v>
      </c>
      <c r="KK115" s="36">
        <v>97.024000000000001</v>
      </c>
      <c r="KL115" s="40">
        <v>16.06991183261357</v>
      </c>
      <c r="KM115" s="9"/>
      <c r="KN115" s="6" t="s">
        <v>34</v>
      </c>
      <c r="KO115" s="36">
        <v>95.537999999999997</v>
      </c>
      <c r="KP115" s="40">
        <v>10.870246370588717</v>
      </c>
      <c r="KQ115" s="36">
        <v>120.741</v>
      </c>
      <c r="KR115" s="40">
        <v>3.9660739656434316</v>
      </c>
      <c r="KS115" s="36">
        <v>98.015000000000001</v>
      </c>
      <c r="KT115" s="40">
        <v>7.6260019765016125</v>
      </c>
      <c r="KU115" s="9"/>
      <c r="KV115" s="6" t="s">
        <v>34</v>
      </c>
      <c r="KW115" s="36">
        <v>78.67</v>
      </c>
      <c r="KX115" s="40">
        <v>-1.7901727753919801</v>
      </c>
      <c r="KY115" s="36">
        <v>110.00700000000001</v>
      </c>
      <c r="KZ115" s="40">
        <v>16.878273711499034</v>
      </c>
      <c r="LA115" s="36">
        <v>76.287000000000006</v>
      </c>
      <c r="LB115" s="40">
        <v>10.885490857292382</v>
      </c>
      <c r="LC115" s="9"/>
      <c r="LD115" s="6" t="s">
        <v>34</v>
      </c>
      <c r="LE115" s="36">
        <v>86.251999999999995</v>
      </c>
      <c r="LF115" s="40">
        <v>8.6543548915371247</v>
      </c>
      <c r="LG115" s="36">
        <v>114.014</v>
      </c>
      <c r="LH115" s="40">
        <v>2.7014367427824908</v>
      </c>
      <c r="LI115" s="36">
        <v>111.59399999999999</v>
      </c>
      <c r="LJ115" s="40">
        <v>2.6500970445116963</v>
      </c>
      <c r="LK115" s="9"/>
      <c r="LL115" s="6" t="s">
        <v>34</v>
      </c>
      <c r="LM115" s="36">
        <v>140.21799999999999</v>
      </c>
      <c r="LN115" s="40">
        <v>2.7019900533952352</v>
      </c>
      <c r="LO115" s="36">
        <v>115.431</v>
      </c>
      <c r="LP115" s="40">
        <v>2.7011877752568978</v>
      </c>
      <c r="LQ115" s="36">
        <v>93.903999999999996</v>
      </c>
      <c r="LR115" s="40">
        <v>2.7014021042500502</v>
      </c>
      <c r="LS115" s="9"/>
      <c r="LT115" s="6" t="s">
        <v>34</v>
      </c>
      <c r="LU115" s="36">
        <v>83.649000000000001</v>
      </c>
      <c r="LV115" s="40">
        <v>14.224655888136326</v>
      </c>
      <c r="LW115" s="36">
        <v>139.93700000000001</v>
      </c>
      <c r="LX115" s="40">
        <v>32.843174482627688</v>
      </c>
      <c r="LY115" s="36">
        <v>91.421999999999997</v>
      </c>
      <c r="LZ115" s="40">
        <v>13.532443340577444</v>
      </c>
      <c r="MA115" s="9"/>
      <c r="MB115" s="6" t="s">
        <v>34</v>
      </c>
      <c r="MC115" s="36">
        <v>135.506</v>
      </c>
      <c r="MD115" s="40">
        <v>17.793405599937401</v>
      </c>
      <c r="ME115" s="36">
        <v>80.912000000000006</v>
      </c>
      <c r="MF115" s="40">
        <v>-14.83664533512966</v>
      </c>
      <c r="MG115" s="36">
        <v>91.025000000000006</v>
      </c>
      <c r="MH115" s="40">
        <v>-3.7526169983293443</v>
      </c>
      <c r="MI115" s="9"/>
      <c r="MJ115" s="6" t="s">
        <v>34</v>
      </c>
      <c r="MK115" s="36">
        <v>81.614000000000004</v>
      </c>
      <c r="ML115" s="40">
        <v>-17.713721101398434</v>
      </c>
      <c r="MM115" s="36">
        <v>118.69640130968568</v>
      </c>
      <c r="MN115" s="40">
        <v>9.4918054566289527</v>
      </c>
      <c r="MO115" s="36">
        <v>112.057</v>
      </c>
      <c r="MP115" s="40">
        <v>-9.2163359879448734</v>
      </c>
    </row>
    <row r="116" spans="1:384" ht="15" hidden="1" customHeight="1">
      <c r="A116" s="9"/>
      <c r="B116" s="6" t="s">
        <v>35</v>
      </c>
      <c r="C116" s="36">
        <v>107.30941670077226</v>
      </c>
      <c r="D116" s="40">
        <v>3.155566191865347</v>
      </c>
      <c r="E116" s="421">
        <v>104.746</v>
      </c>
      <c r="F116" s="40">
        <v>0.75896765008609179</v>
      </c>
      <c r="G116" s="421">
        <v>109.733</v>
      </c>
      <c r="H116" s="40">
        <v>5.4182317735102146</v>
      </c>
      <c r="I116" s="9"/>
      <c r="J116" s="6" t="s">
        <v>35</v>
      </c>
      <c r="K116" s="36">
        <v>88.012</v>
      </c>
      <c r="L116" s="40">
        <v>20.052925209040922</v>
      </c>
      <c r="M116" s="36">
        <v>110.89</v>
      </c>
      <c r="N116" s="40">
        <v>-19.12981964833979</v>
      </c>
      <c r="O116" s="36">
        <v>89.832999999999998</v>
      </c>
      <c r="P116" s="40">
        <v>17.038629405250475</v>
      </c>
      <c r="Q116" s="9"/>
      <c r="R116" s="6" t="s">
        <v>35</v>
      </c>
      <c r="S116" s="36">
        <v>107.06699999999999</v>
      </c>
      <c r="T116" s="40">
        <v>16.199086183132351</v>
      </c>
      <c r="U116" s="36">
        <v>107.435</v>
      </c>
      <c r="V116" s="40">
        <v>3.2066245905261468</v>
      </c>
      <c r="W116" s="36">
        <v>121.327</v>
      </c>
      <c r="X116" s="40">
        <v>5.7527870509993306</v>
      </c>
      <c r="Y116" s="9"/>
      <c r="Z116" s="6" t="s">
        <v>35</v>
      </c>
      <c r="AA116" s="36">
        <v>109.27500000000001</v>
      </c>
      <c r="AB116" s="40">
        <v>3.3440830724708945</v>
      </c>
      <c r="AC116" s="36">
        <v>118.94799999999999</v>
      </c>
      <c r="AD116" s="40">
        <v>2.9612125304041399</v>
      </c>
      <c r="AE116" s="36">
        <v>107.45099999999999</v>
      </c>
      <c r="AF116" s="40">
        <v>8.4706238643246508</v>
      </c>
      <c r="AG116" s="9"/>
      <c r="AH116" s="6" t="s">
        <v>35</v>
      </c>
      <c r="AI116" s="36">
        <v>124.75700000000001</v>
      </c>
      <c r="AJ116" s="40">
        <v>6.1003197713974657</v>
      </c>
      <c r="AK116" s="36">
        <v>125.76300000000001</v>
      </c>
      <c r="AL116" s="40">
        <v>14.76611122264606</v>
      </c>
      <c r="AM116" s="36">
        <v>96.900999999999996</v>
      </c>
      <c r="AN116" s="40">
        <v>9.4518428156732455</v>
      </c>
      <c r="AO116" s="9"/>
      <c r="AP116" s="6" t="s">
        <v>35</v>
      </c>
      <c r="AQ116" s="36">
        <v>106.831</v>
      </c>
      <c r="AR116" s="40">
        <v>-6.4911988936252101</v>
      </c>
      <c r="AS116" s="36">
        <v>106.95</v>
      </c>
      <c r="AT116" s="40">
        <v>7.6128954358850649</v>
      </c>
      <c r="AU116" s="36">
        <v>97.501999999999995</v>
      </c>
      <c r="AV116" s="40">
        <v>-2.9328607836890797</v>
      </c>
      <c r="AW116" s="9"/>
      <c r="AX116" s="6" t="s">
        <v>35</v>
      </c>
      <c r="AY116" s="36">
        <v>119.267</v>
      </c>
      <c r="AZ116" s="40">
        <v>11.078307193681766</v>
      </c>
      <c r="BA116" s="36">
        <v>113.845</v>
      </c>
      <c r="BB116" s="40">
        <v>3.6943591798814168</v>
      </c>
      <c r="BC116" s="36">
        <v>118.72499999999999</v>
      </c>
      <c r="BD116" s="40">
        <v>21.743009198018882</v>
      </c>
      <c r="BE116" s="9"/>
      <c r="BF116" s="6" t="s">
        <v>35</v>
      </c>
      <c r="BG116" s="36">
        <v>96.786000000000001</v>
      </c>
      <c r="BH116" s="40">
        <v>3.7218822672082155</v>
      </c>
      <c r="BI116" s="36">
        <v>114.042</v>
      </c>
      <c r="BJ116" s="40">
        <v>14.078505121638926</v>
      </c>
      <c r="BK116" s="36">
        <v>118.461</v>
      </c>
      <c r="BL116" s="40">
        <v>16.758658755347028</v>
      </c>
      <c r="BM116" s="9"/>
      <c r="BN116" s="6" t="s">
        <v>35</v>
      </c>
      <c r="BO116" s="36">
        <v>122.747</v>
      </c>
      <c r="BP116" s="40">
        <v>15.850424244712286</v>
      </c>
      <c r="BQ116" s="402">
        <v>122.99593169878027</v>
      </c>
      <c r="BR116" s="40">
        <v>18.693400221945694</v>
      </c>
      <c r="BS116" s="36">
        <v>104.831</v>
      </c>
      <c r="BT116" s="40">
        <v>18.691832159597837</v>
      </c>
      <c r="BU116" s="9"/>
      <c r="BV116" s="6" t="s">
        <v>35</v>
      </c>
      <c r="BW116" s="36">
        <v>122.54600000000001</v>
      </c>
      <c r="BX116" s="40">
        <v>18.692068534678981</v>
      </c>
      <c r="BY116" s="36">
        <v>111.64400000000001</v>
      </c>
      <c r="BZ116" s="40">
        <v>3.3023363405042687</v>
      </c>
      <c r="CA116" s="36">
        <v>127.935</v>
      </c>
      <c r="CB116" s="40">
        <v>4.0409544101621719</v>
      </c>
      <c r="CC116" s="9"/>
      <c r="CD116" s="6" t="s">
        <v>35</v>
      </c>
      <c r="CE116" s="36">
        <v>107.5</v>
      </c>
      <c r="CF116" s="40">
        <v>4.0416553753242113</v>
      </c>
      <c r="CG116" s="36">
        <v>108.706</v>
      </c>
      <c r="CH116" s="40">
        <v>4.0418058440128988</v>
      </c>
      <c r="CI116" s="36">
        <v>117.613</v>
      </c>
      <c r="CJ116" s="40">
        <v>10.110097927238002</v>
      </c>
      <c r="CK116" s="9"/>
      <c r="CL116" s="6" t="s">
        <v>35</v>
      </c>
      <c r="CM116" s="36">
        <v>138.66900000000001</v>
      </c>
      <c r="CN116" s="40">
        <v>8.6109261797532923</v>
      </c>
      <c r="CO116" s="36">
        <v>90.768000000000001</v>
      </c>
      <c r="CP116" s="40">
        <v>3.3309806243027253</v>
      </c>
      <c r="CQ116" s="36">
        <v>103.256</v>
      </c>
      <c r="CR116" s="40">
        <v>3.3314319453200909</v>
      </c>
      <c r="CS116" s="9"/>
      <c r="CT116" s="6" t="s">
        <v>35</v>
      </c>
      <c r="CU116" s="36">
        <v>134.33500000000001</v>
      </c>
      <c r="CV116" s="40">
        <v>25.188712653532903</v>
      </c>
      <c r="CW116" s="36">
        <v>93.42</v>
      </c>
      <c r="CX116" s="40">
        <v>-4.964394710071204</v>
      </c>
      <c r="CY116" s="36">
        <v>115.509</v>
      </c>
      <c r="CZ116" s="40">
        <v>10.557145455067513</v>
      </c>
      <c r="DA116" s="9"/>
      <c r="DB116" s="6" t="s">
        <v>35</v>
      </c>
      <c r="DC116" s="36">
        <v>82.441999999999993</v>
      </c>
      <c r="DD116" s="40">
        <v>-18.112379192864324</v>
      </c>
      <c r="DE116" s="36">
        <v>184.55699999999999</v>
      </c>
      <c r="DF116" s="40">
        <v>77.339290861919864</v>
      </c>
      <c r="DG116" s="36">
        <v>118.56699999999999</v>
      </c>
      <c r="DH116" s="40">
        <v>4.8198735799849715</v>
      </c>
      <c r="DI116" s="9"/>
      <c r="DJ116" s="6" t="s">
        <v>35</v>
      </c>
      <c r="DK116" s="36">
        <v>107.794</v>
      </c>
      <c r="DL116" s="40">
        <v>4.8202495210867653</v>
      </c>
      <c r="DM116" s="36">
        <v>86.004000000000005</v>
      </c>
      <c r="DN116" s="40">
        <v>-19.807547064253541</v>
      </c>
      <c r="DO116" s="36">
        <v>113.944</v>
      </c>
      <c r="DP116" s="40">
        <v>5.5799558940716594</v>
      </c>
      <c r="DQ116" s="9"/>
      <c r="DR116" s="6" t="s">
        <v>35</v>
      </c>
      <c r="DS116" s="36">
        <v>108.15900000000001</v>
      </c>
      <c r="DT116" s="40">
        <v>4.820468091292355</v>
      </c>
      <c r="DU116" s="36">
        <v>93.507999999999996</v>
      </c>
      <c r="DV116" s="40">
        <v>14.588924426798044</v>
      </c>
      <c r="DW116" s="36">
        <v>109.52</v>
      </c>
      <c r="DX116" s="40">
        <v>9.9719848577654062</v>
      </c>
      <c r="DY116" s="9"/>
      <c r="DZ116" s="6" t="s">
        <v>35</v>
      </c>
      <c r="EA116" s="36">
        <v>113.139</v>
      </c>
      <c r="EB116" s="40">
        <v>3.3468828499657377</v>
      </c>
      <c r="EC116" s="36">
        <v>103.90600000000001</v>
      </c>
      <c r="ED116" s="40">
        <v>4.3054900268026444</v>
      </c>
      <c r="EE116" s="36">
        <v>112.961</v>
      </c>
      <c r="EF116" s="40">
        <v>4.3047488896480957</v>
      </c>
      <c r="EG116" s="9"/>
      <c r="EH116" s="6" t="s">
        <v>35</v>
      </c>
      <c r="EI116" s="36">
        <v>104.05200000000001</v>
      </c>
      <c r="EJ116" s="40">
        <v>4.3054622733241814</v>
      </c>
      <c r="EK116" s="36">
        <v>103.18899999999999</v>
      </c>
      <c r="EL116" s="40">
        <v>4.3050641867987167</v>
      </c>
      <c r="EM116" s="36">
        <v>115.276</v>
      </c>
      <c r="EN116" s="40">
        <v>4.3051810564794835</v>
      </c>
      <c r="EO116" s="9"/>
      <c r="EP116" s="6" t="s">
        <v>35</v>
      </c>
      <c r="EQ116" s="36">
        <v>113.203</v>
      </c>
      <c r="ER116" s="40">
        <v>3.033585146081748</v>
      </c>
      <c r="ES116" s="36">
        <v>113.90600000000001</v>
      </c>
      <c r="ET116" s="40">
        <v>3.0347984188293253</v>
      </c>
      <c r="EU116" s="36">
        <v>115.316</v>
      </c>
      <c r="EV116" s="40">
        <v>3.0343102215868498</v>
      </c>
      <c r="EW116" s="9"/>
      <c r="EX116" s="6" t="s">
        <v>35</v>
      </c>
      <c r="EY116" s="36">
        <v>98.394999999999996</v>
      </c>
      <c r="EZ116" s="40">
        <v>3.0346503031508831</v>
      </c>
      <c r="FA116" s="36">
        <v>96.478999999999999</v>
      </c>
      <c r="FB116" s="40">
        <v>3.0340246481129327</v>
      </c>
      <c r="FC116" s="36">
        <v>99.522999999999996</v>
      </c>
      <c r="FD116" s="40">
        <v>3.0344127878085203</v>
      </c>
      <c r="FE116" s="9"/>
      <c r="FF116" s="6" t="s">
        <v>35</v>
      </c>
      <c r="FG116" s="36">
        <v>121.42100000000001</v>
      </c>
      <c r="FH116" s="40">
        <v>3.0336201483291774</v>
      </c>
      <c r="FI116" s="36">
        <v>104.14100000000001</v>
      </c>
      <c r="FJ116" s="40">
        <v>7.5625651989795273</v>
      </c>
      <c r="FK116" s="36">
        <v>95.391000000000005</v>
      </c>
      <c r="FL116" s="40">
        <v>-7.0009359279335541</v>
      </c>
      <c r="FM116" s="9"/>
      <c r="FN116" s="6" t="s">
        <v>35</v>
      </c>
      <c r="FO116" s="36">
        <v>96.763999999999996</v>
      </c>
      <c r="FP116" s="40">
        <v>-1.1644059486844185</v>
      </c>
      <c r="FQ116" s="36">
        <v>120.229</v>
      </c>
      <c r="FR116" s="40">
        <v>3.9863345441964952</v>
      </c>
      <c r="FS116" s="36">
        <v>110.654</v>
      </c>
      <c r="FT116" s="40">
        <v>14.189300751258969</v>
      </c>
      <c r="FU116" s="9"/>
      <c r="FV116" s="6" t="s">
        <v>35</v>
      </c>
      <c r="FW116" s="36">
        <v>106.047</v>
      </c>
      <c r="FX116" s="40">
        <v>8.9046582320078755</v>
      </c>
      <c r="FY116" s="36">
        <v>80.772000000000006</v>
      </c>
      <c r="FZ116" s="40">
        <v>-1.0559325771124719</v>
      </c>
      <c r="GA116" s="36">
        <v>90.962999999999994</v>
      </c>
      <c r="GB116" s="40">
        <v>2.2090632268503327</v>
      </c>
      <c r="GC116" s="9"/>
      <c r="GD116" s="6" t="s">
        <v>35</v>
      </c>
      <c r="GE116" s="36">
        <v>108.91500000000001</v>
      </c>
      <c r="GF116" s="40">
        <v>4.080462516125948</v>
      </c>
      <c r="GG116" s="36">
        <v>98.260999999999996</v>
      </c>
      <c r="GH116" s="40">
        <v>2.2082839251908553</v>
      </c>
      <c r="GI116" s="36">
        <v>98.066000000000003</v>
      </c>
      <c r="GJ116" s="40">
        <v>-3.1140706198502244</v>
      </c>
      <c r="GK116" s="9"/>
      <c r="GL116" s="6" t="s">
        <v>35</v>
      </c>
      <c r="GM116" s="36">
        <v>99.585999999999999</v>
      </c>
      <c r="GN116" s="40">
        <v>1.9669277632724089</v>
      </c>
      <c r="GO116" s="36">
        <v>112.553</v>
      </c>
      <c r="GP116" s="40">
        <v>5.2940295994162341</v>
      </c>
      <c r="GQ116" s="36">
        <v>121.575</v>
      </c>
      <c r="GR116" s="40">
        <v>5.2943825674247762</v>
      </c>
      <c r="GS116" s="9"/>
      <c r="GT116" s="6" t="s">
        <v>35</v>
      </c>
      <c r="GU116" s="36">
        <v>129.392</v>
      </c>
      <c r="GV116" s="40">
        <v>5.2737775608168675</v>
      </c>
      <c r="GW116" s="36">
        <v>104.967</v>
      </c>
      <c r="GX116" s="40">
        <v>1.6048940556969882</v>
      </c>
      <c r="GY116" s="36">
        <v>110.369</v>
      </c>
      <c r="GZ116" s="40">
        <v>5.2747546237564222</v>
      </c>
      <c r="HA116" s="9"/>
      <c r="HB116" s="6" t="s">
        <v>35</v>
      </c>
      <c r="HC116" s="36">
        <v>106.355</v>
      </c>
      <c r="HD116" s="40">
        <v>5.2738376869549768</v>
      </c>
      <c r="HE116" s="36">
        <v>98.850999999999999</v>
      </c>
      <c r="HF116" s="40">
        <v>5.2737515841489397</v>
      </c>
      <c r="HG116" s="36">
        <v>94.290999999999997</v>
      </c>
      <c r="HH116" s="40">
        <v>-0.90486800067260731</v>
      </c>
      <c r="HI116" s="9"/>
      <c r="HJ116" s="6" t="s">
        <v>35</v>
      </c>
      <c r="HK116" s="36">
        <v>113.98399999999999</v>
      </c>
      <c r="HL116" s="40">
        <v>4.4249409091741967</v>
      </c>
      <c r="HM116" s="36">
        <v>117.111</v>
      </c>
      <c r="HN116" s="40">
        <v>10.019164646863203</v>
      </c>
      <c r="HO116" s="36">
        <v>100.652</v>
      </c>
      <c r="HP116" s="40">
        <v>5.2735069553393856</v>
      </c>
      <c r="HQ116" s="9"/>
      <c r="HR116" s="6" t="s">
        <v>35</v>
      </c>
      <c r="HS116" s="36">
        <v>96.966999999999999</v>
      </c>
      <c r="HT116" s="40">
        <v>6.553630100106588</v>
      </c>
      <c r="HU116" s="36">
        <v>120.736</v>
      </c>
      <c r="HV116" s="40">
        <v>6.5537022328126397</v>
      </c>
      <c r="HW116" s="36">
        <v>102.01600000000001</v>
      </c>
      <c r="HX116" s="40">
        <v>6.5530279292264737</v>
      </c>
      <c r="HY116" s="9"/>
      <c r="HZ116" s="6" t="s">
        <v>35</v>
      </c>
      <c r="IA116" s="36">
        <v>126.011</v>
      </c>
      <c r="IB116" s="40">
        <v>6.553301595623239</v>
      </c>
      <c r="IC116" s="36">
        <v>89.25987233348269</v>
      </c>
      <c r="ID116" s="40">
        <v>2.532390361609103</v>
      </c>
      <c r="IE116" s="36">
        <v>91.784000000000006</v>
      </c>
      <c r="IF116" s="40">
        <v>2.8934004461733451</v>
      </c>
      <c r="IG116" s="9"/>
      <c r="IH116" s="6" t="s">
        <v>35</v>
      </c>
      <c r="II116" s="36">
        <v>121.99</v>
      </c>
      <c r="IJ116" s="40">
        <v>3.1244188209038413</v>
      </c>
      <c r="IK116" s="36">
        <v>76.021000000000001</v>
      </c>
      <c r="IL116" s="40">
        <v>1.9143887496145879</v>
      </c>
      <c r="IM116" s="36">
        <v>100.369</v>
      </c>
      <c r="IN116" s="40">
        <v>2.5334818008152098</v>
      </c>
      <c r="IO116" s="36">
        <v>118.289</v>
      </c>
      <c r="IP116" s="40">
        <v>2.5336754329698579</v>
      </c>
      <c r="IQ116" s="9"/>
      <c r="IR116" s="6" t="s">
        <v>35</v>
      </c>
      <c r="IS116" s="36">
        <v>113.626</v>
      </c>
      <c r="IT116" s="40">
        <v>2.5338843870129466</v>
      </c>
      <c r="IU116" s="36">
        <v>104.858</v>
      </c>
      <c r="IV116" s="40">
        <v>2.5335641018119333</v>
      </c>
      <c r="IW116" s="36">
        <v>106.063</v>
      </c>
      <c r="IX116" s="40">
        <v>2.5337870497476871</v>
      </c>
      <c r="IY116" s="9"/>
      <c r="IZ116" s="6" t="s">
        <v>35</v>
      </c>
      <c r="JA116" s="36">
        <v>119.003</v>
      </c>
      <c r="JB116" s="40">
        <v>2.5339904533783653</v>
      </c>
      <c r="JC116" s="36">
        <v>111.813</v>
      </c>
      <c r="JD116" s="40">
        <v>6.8355325390076445</v>
      </c>
      <c r="JE116" s="36">
        <v>129.91399999999999</v>
      </c>
      <c r="JF116" s="40">
        <v>5.9648779373740837</v>
      </c>
      <c r="JG116" s="9"/>
      <c r="JH116" s="6" t="s">
        <v>35</v>
      </c>
      <c r="JI116" s="36">
        <v>126.134</v>
      </c>
      <c r="JJ116" s="40">
        <v>0.84991724700370241</v>
      </c>
      <c r="JK116" s="36">
        <v>121.182</v>
      </c>
      <c r="JL116" s="40">
        <v>39.705560231032621</v>
      </c>
      <c r="JM116" s="36">
        <v>174.34100000000001</v>
      </c>
      <c r="JN116" s="40">
        <v>-2.0941202897736702</v>
      </c>
      <c r="JO116" s="9"/>
      <c r="JP116" s="6" t="s">
        <v>35</v>
      </c>
      <c r="JQ116" s="36">
        <v>110.017</v>
      </c>
      <c r="JR116" s="40">
        <v>1.8185688372265076</v>
      </c>
      <c r="JS116" s="36">
        <v>114.387</v>
      </c>
      <c r="JT116" s="40">
        <v>1.2166849538102156</v>
      </c>
      <c r="JU116" s="36">
        <v>91.281999999999996</v>
      </c>
      <c r="JV116" s="40">
        <v>1.216388534678714</v>
      </c>
      <c r="JW116" s="9"/>
      <c r="JX116" s="6" t="s">
        <v>35</v>
      </c>
      <c r="JY116" s="36">
        <v>111.069</v>
      </c>
      <c r="JZ116" s="40">
        <v>-1.1023355623425033</v>
      </c>
      <c r="KA116" s="36">
        <v>67.974000000000004</v>
      </c>
      <c r="KB116" s="40">
        <v>2.0829891720606213</v>
      </c>
      <c r="KC116" s="36">
        <v>127.511</v>
      </c>
      <c r="KD116" s="40">
        <v>1.7596922733149114</v>
      </c>
      <c r="KE116" s="9"/>
      <c r="KF116" s="6" t="s">
        <v>35</v>
      </c>
      <c r="KG116" s="36">
        <v>105.014</v>
      </c>
      <c r="KH116" s="40">
        <v>3.1977201257861623</v>
      </c>
      <c r="KI116" s="36">
        <v>155.273</v>
      </c>
      <c r="KJ116" s="40">
        <v>-12.445797738870567</v>
      </c>
      <c r="KK116" s="36">
        <v>93.941999999999993</v>
      </c>
      <c r="KL116" s="40">
        <v>5.3444873060016107</v>
      </c>
      <c r="KM116" s="9"/>
      <c r="KN116" s="6" t="s">
        <v>35</v>
      </c>
      <c r="KO116" s="36">
        <v>91.290999999999997</v>
      </c>
      <c r="KP116" s="40">
        <v>5.3438726055850481</v>
      </c>
      <c r="KQ116" s="36">
        <v>125.742</v>
      </c>
      <c r="KR116" s="40">
        <v>8.3161050237750658</v>
      </c>
      <c r="KS116" s="36">
        <v>110.974</v>
      </c>
      <c r="KT116" s="40">
        <v>8.485346159110037</v>
      </c>
      <c r="KU116" s="9"/>
      <c r="KV116" s="6" t="s">
        <v>35</v>
      </c>
      <c r="KW116" s="36">
        <v>116.342</v>
      </c>
      <c r="KX116" s="40">
        <v>-8.3964537108483057</v>
      </c>
      <c r="KY116" s="36">
        <v>121.937</v>
      </c>
      <c r="KZ116" s="40">
        <v>15.300313930178902</v>
      </c>
      <c r="LA116" s="36">
        <v>98.563999999999993</v>
      </c>
      <c r="LB116" s="40">
        <v>-2.5989683182797449</v>
      </c>
      <c r="LC116" s="9"/>
      <c r="LD116" s="6" t="s">
        <v>35</v>
      </c>
      <c r="LE116" s="36">
        <v>96.456000000000003</v>
      </c>
      <c r="LF116" s="40">
        <v>1.9296206277079193</v>
      </c>
      <c r="LG116" s="36">
        <v>135.21899999999999</v>
      </c>
      <c r="LH116" s="40">
        <v>1.6538990670505598</v>
      </c>
      <c r="LI116" s="36">
        <v>124.23099999999999</v>
      </c>
      <c r="LJ116" s="40">
        <v>0.94008482701464402</v>
      </c>
      <c r="LK116" s="9"/>
      <c r="LL116" s="6" t="s">
        <v>35</v>
      </c>
      <c r="LM116" s="36">
        <v>133.13300000000001</v>
      </c>
      <c r="LN116" s="40">
        <v>1.6538517336428242</v>
      </c>
      <c r="LO116" s="36">
        <v>129.97999999999999</v>
      </c>
      <c r="LP116" s="40">
        <v>1.6532932914144425</v>
      </c>
      <c r="LQ116" s="36">
        <v>129.55600000000001</v>
      </c>
      <c r="LR116" s="40">
        <v>1.6540079091080315</v>
      </c>
      <c r="LS116" s="9"/>
      <c r="LT116" s="6" t="s">
        <v>35</v>
      </c>
      <c r="LU116" s="36">
        <v>110.229</v>
      </c>
      <c r="LV116" s="40">
        <v>13.674473285276733</v>
      </c>
      <c r="LW116" s="36">
        <v>97.010999999999996</v>
      </c>
      <c r="LX116" s="40">
        <v>14.125217636817084</v>
      </c>
      <c r="LY116" s="36">
        <v>87.79</v>
      </c>
      <c r="LZ116" s="40">
        <v>0.70432229053869833</v>
      </c>
      <c r="MA116" s="9"/>
      <c r="MB116" s="6" t="s">
        <v>35</v>
      </c>
      <c r="MC116" s="36">
        <v>133.69200000000001</v>
      </c>
      <c r="MD116" s="40">
        <v>18.499215571569124</v>
      </c>
      <c r="ME116" s="36">
        <v>126.339</v>
      </c>
      <c r="MF116" s="40">
        <v>-0.86860317310861035</v>
      </c>
      <c r="MG116" s="36">
        <v>115.623</v>
      </c>
      <c r="MH116" s="40">
        <v>28.11270789243332</v>
      </c>
      <c r="MI116" s="9"/>
      <c r="MJ116" s="6" t="s">
        <v>35</v>
      </c>
      <c r="MK116" s="36">
        <v>77.263999999999996</v>
      </c>
      <c r="ML116" s="40">
        <v>-25.759089860865558</v>
      </c>
      <c r="MM116" s="36">
        <v>115.91804311624747</v>
      </c>
      <c r="MN116" s="40">
        <v>12.952168329243264</v>
      </c>
      <c r="MO116" s="36">
        <v>139.77799999999999</v>
      </c>
      <c r="MP116" s="40">
        <v>13.722012496745634</v>
      </c>
      <c r="MW116" s="380"/>
    </row>
    <row r="117" spans="1:384" ht="15" hidden="1" customHeight="1">
      <c r="A117" s="9"/>
      <c r="B117" s="6" t="s">
        <v>36</v>
      </c>
      <c r="C117" s="36">
        <v>96.864392549897801</v>
      </c>
      <c r="D117" s="40">
        <v>-0.84663823216970968</v>
      </c>
      <c r="E117" s="421">
        <v>95.314999999999998</v>
      </c>
      <c r="F117" s="40">
        <v>-3.3237990912041653</v>
      </c>
      <c r="G117" s="421">
        <v>98.328999999999994</v>
      </c>
      <c r="H117" s="40">
        <v>1.5375877736472603</v>
      </c>
      <c r="I117" s="9"/>
      <c r="J117" s="6" t="s">
        <v>36</v>
      </c>
      <c r="K117" s="36">
        <v>93.063999999999993</v>
      </c>
      <c r="L117" s="40">
        <v>18.963555714632662</v>
      </c>
      <c r="M117" s="36">
        <v>128.37100000000001</v>
      </c>
      <c r="N117" s="40">
        <v>55.740906995365549</v>
      </c>
      <c r="O117" s="36">
        <v>89.643000000000001</v>
      </c>
      <c r="P117" s="40">
        <v>14.177450580802926</v>
      </c>
      <c r="Q117" s="9"/>
      <c r="R117" s="6" t="s">
        <v>36</v>
      </c>
      <c r="S117" s="36">
        <v>110.20399999999999</v>
      </c>
      <c r="T117" s="40">
        <v>5.0522382368641843</v>
      </c>
      <c r="U117" s="36">
        <v>108.18899999999999</v>
      </c>
      <c r="V117" s="40">
        <v>0.84825548336580425</v>
      </c>
      <c r="W117" s="36">
        <v>115.34399999999999</v>
      </c>
      <c r="X117" s="40">
        <v>1.6927634363097752</v>
      </c>
      <c r="Y117" s="9"/>
      <c r="Z117" s="6" t="s">
        <v>36</v>
      </c>
      <c r="AA117" s="36">
        <v>109.387</v>
      </c>
      <c r="AB117" s="40">
        <v>-5.5820256529770234</v>
      </c>
      <c r="AC117" s="36">
        <v>123.34699999999999</v>
      </c>
      <c r="AD117" s="40">
        <v>3.4399765189316014</v>
      </c>
      <c r="AE117" s="36">
        <v>114.044</v>
      </c>
      <c r="AF117" s="40">
        <v>4.0148848069170526</v>
      </c>
      <c r="AG117" s="9"/>
      <c r="AH117" s="6" t="s">
        <v>36</v>
      </c>
      <c r="AI117" s="36">
        <v>129.65799999999999</v>
      </c>
      <c r="AJ117" s="40">
        <v>8.1646102893944317</v>
      </c>
      <c r="AK117" s="36">
        <v>132.298</v>
      </c>
      <c r="AL117" s="40">
        <v>13.595617529880471</v>
      </c>
      <c r="AM117" s="36">
        <v>89.466999999999999</v>
      </c>
      <c r="AN117" s="40">
        <v>1.9915640674874595</v>
      </c>
      <c r="AO117" s="9"/>
      <c r="AP117" s="6" t="s">
        <v>36</v>
      </c>
      <c r="AQ117" s="36">
        <v>109.538</v>
      </c>
      <c r="AR117" s="40">
        <v>-8.8891661468080656</v>
      </c>
      <c r="AS117" s="36">
        <v>113.663</v>
      </c>
      <c r="AT117" s="40">
        <v>0.77400478765848391</v>
      </c>
      <c r="AU117" s="36">
        <v>103.27200000000001</v>
      </c>
      <c r="AV117" s="40">
        <v>-0.61686218278751426</v>
      </c>
      <c r="AW117" s="9"/>
      <c r="AX117" s="6" t="s">
        <v>36</v>
      </c>
      <c r="AY117" s="36">
        <v>109.639</v>
      </c>
      <c r="AZ117" s="40">
        <v>-0.75942721627835397</v>
      </c>
      <c r="BA117" s="36">
        <v>108.17</v>
      </c>
      <c r="BB117" s="40">
        <v>-1.923983607151925</v>
      </c>
      <c r="BC117" s="36">
        <v>94.682000000000002</v>
      </c>
      <c r="BD117" s="40">
        <v>-5.2213257522673047</v>
      </c>
      <c r="BE117" s="9"/>
      <c r="BF117" s="6" t="s">
        <v>36</v>
      </c>
      <c r="BG117" s="36">
        <v>92.058999999999997</v>
      </c>
      <c r="BH117" s="40">
        <v>-12.693113815046999</v>
      </c>
      <c r="BI117" s="36">
        <v>104.78100000000001</v>
      </c>
      <c r="BJ117" s="40">
        <v>-0.96781815604177268</v>
      </c>
      <c r="BK117" s="36">
        <v>126.312</v>
      </c>
      <c r="BL117" s="40">
        <v>10.287260979655983</v>
      </c>
      <c r="BM117" s="9"/>
      <c r="BN117" s="6" t="s">
        <v>36</v>
      </c>
      <c r="BO117" s="36">
        <v>127.67100000000001</v>
      </c>
      <c r="BP117" s="40">
        <v>20.055856991057226</v>
      </c>
      <c r="BQ117" s="402">
        <v>117.15746885967503</v>
      </c>
      <c r="BR117" s="40">
        <v>9.5499512589061197</v>
      </c>
      <c r="BS117" s="36">
        <v>108.105</v>
      </c>
      <c r="BT117" s="40">
        <v>9.5499640254963083</v>
      </c>
      <c r="BU117" s="9"/>
      <c r="BV117" s="6" t="s">
        <v>36</v>
      </c>
      <c r="BW117" s="36">
        <v>116.746</v>
      </c>
      <c r="BX117" s="40">
        <v>9.5507094062007241</v>
      </c>
      <c r="BY117" s="36">
        <v>105.249</v>
      </c>
      <c r="BZ117" s="40">
        <v>2.0962672668011919</v>
      </c>
      <c r="CA117" s="36">
        <v>126.33799999999999</v>
      </c>
      <c r="CB117" s="40">
        <v>3.5795100514872189</v>
      </c>
      <c r="CC117" s="9"/>
      <c r="CD117" s="6" t="s">
        <v>36</v>
      </c>
      <c r="CE117" s="36">
        <v>100.74299999999999</v>
      </c>
      <c r="CF117" s="40">
        <v>3.5800577826672537</v>
      </c>
      <c r="CG117" s="36">
        <v>116.98</v>
      </c>
      <c r="CH117" s="40">
        <v>3.5798719640153536</v>
      </c>
      <c r="CI117" s="36">
        <v>115.71299999999999</v>
      </c>
      <c r="CJ117" s="40">
        <v>8.2431408499452914</v>
      </c>
      <c r="CK117" s="9"/>
      <c r="CL117" s="6" t="s">
        <v>36</v>
      </c>
      <c r="CM117" s="36">
        <v>127.944</v>
      </c>
      <c r="CN117" s="40">
        <v>15.628417275939668</v>
      </c>
      <c r="CO117" s="36">
        <v>99.405000000000001</v>
      </c>
      <c r="CP117" s="40">
        <v>4.9029643622241679</v>
      </c>
      <c r="CQ117" s="36">
        <v>120.43600000000001</v>
      </c>
      <c r="CR117" s="40">
        <v>4.9020974148142926</v>
      </c>
      <c r="CS117" s="9"/>
      <c r="CT117" s="6" t="s">
        <v>36</v>
      </c>
      <c r="CU117" s="36">
        <v>125.55500000000001</v>
      </c>
      <c r="CV117" s="40">
        <v>11.609404862438339</v>
      </c>
      <c r="CW117" s="36">
        <v>91.215000000000003</v>
      </c>
      <c r="CX117" s="40">
        <v>-6.1390601043413824</v>
      </c>
      <c r="CY117" s="36">
        <v>124.887</v>
      </c>
      <c r="CZ117" s="40">
        <v>16.626355257136979</v>
      </c>
      <c r="DA117" s="9"/>
      <c r="DB117" s="6" t="s">
        <v>36</v>
      </c>
      <c r="DC117" s="36">
        <v>91.483000000000004</v>
      </c>
      <c r="DD117" s="40">
        <v>-12.697064549375881</v>
      </c>
      <c r="DE117" s="36">
        <v>186.542</v>
      </c>
      <c r="DF117" s="40">
        <v>77.513655482176489</v>
      </c>
      <c r="DG117" s="36">
        <v>111.337</v>
      </c>
      <c r="DH117" s="40">
        <v>8.1382699741642313</v>
      </c>
      <c r="DI117" s="9"/>
      <c r="DJ117" s="6" t="s">
        <v>36</v>
      </c>
      <c r="DK117" s="36">
        <v>114.298</v>
      </c>
      <c r="DL117" s="40">
        <v>8.1384347562821802</v>
      </c>
      <c r="DM117" s="36">
        <v>95.575000000000003</v>
      </c>
      <c r="DN117" s="40">
        <v>-4.1287578617929483</v>
      </c>
      <c r="DO117" s="36">
        <v>125.17700000000001</v>
      </c>
      <c r="DP117" s="40">
        <v>10.364923603212816</v>
      </c>
      <c r="DQ117" s="9"/>
      <c r="DR117" s="6" t="s">
        <v>36</v>
      </c>
      <c r="DS117" s="36">
        <v>111.648</v>
      </c>
      <c r="DT117" s="40">
        <v>8.1378455339674076</v>
      </c>
      <c r="DU117" s="36">
        <v>104.845</v>
      </c>
      <c r="DV117" s="40">
        <v>4.3607660455486439</v>
      </c>
      <c r="DW117" s="36">
        <v>116.697</v>
      </c>
      <c r="DX117" s="40">
        <v>2.758796801803399</v>
      </c>
      <c r="DY117" s="9"/>
      <c r="DZ117" s="6" t="s">
        <v>36</v>
      </c>
      <c r="EA117" s="36">
        <v>97.284000000000006</v>
      </c>
      <c r="EB117" s="40">
        <v>1.5787495301340613</v>
      </c>
      <c r="EC117" s="36">
        <v>121.35</v>
      </c>
      <c r="ED117" s="40">
        <v>4.1782921112952067</v>
      </c>
      <c r="EE117" s="36">
        <v>100.476</v>
      </c>
      <c r="EF117" s="40">
        <v>4.178504033345078</v>
      </c>
      <c r="EG117" s="9"/>
      <c r="EH117" s="6" t="s">
        <v>36</v>
      </c>
      <c r="EI117" s="36">
        <v>107.21599999999999</v>
      </c>
      <c r="EJ117" s="40">
        <v>4.1781647168564575</v>
      </c>
      <c r="EK117" s="36">
        <v>122.65600000000001</v>
      </c>
      <c r="EL117" s="40">
        <v>4.1788407963579459</v>
      </c>
      <c r="EM117" s="36">
        <v>111.14</v>
      </c>
      <c r="EN117" s="40">
        <v>4.1787743011941956</v>
      </c>
      <c r="EO117" s="9"/>
      <c r="EP117" s="6" t="s">
        <v>36</v>
      </c>
      <c r="EQ117" s="36">
        <v>106.476</v>
      </c>
      <c r="ER117" s="40">
        <v>4.959337572083399</v>
      </c>
      <c r="ES117" s="36">
        <v>111.485</v>
      </c>
      <c r="ET117" s="40">
        <v>4.9586699052891277</v>
      </c>
      <c r="EU117" s="36">
        <v>100.858</v>
      </c>
      <c r="EV117" s="40">
        <v>4.9587378893363621</v>
      </c>
      <c r="EW117" s="9"/>
      <c r="EX117" s="6" t="s">
        <v>36</v>
      </c>
      <c r="EY117" s="36">
        <v>88.436000000000007</v>
      </c>
      <c r="EZ117" s="40">
        <v>4.9598252964145502</v>
      </c>
      <c r="FA117" s="36">
        <v>99.929000000000002</v>
      </c>
      <c r="FB117" s="40">
        <v>4.9586169229476553</v>
      </c>
      <c r="FC117" s="36">
        <v>85.043999999999997</v>
      </c>
      <c r="FD117" s="40">
        <v>4.9589020808135729</v>
      </c>
      <c r="FE117" s="9"/>
      <c r="FF117" s="6" t="s">
        <v>36</v>
      </c>
      <c r="FG117" s="36">
        <v>103.033</v>
      </c>
      <c r="FH117" s="40">
        <v>4.9589976060714207</v>
      </c>
      <c r="FI117" s="36">
        <v>114.063</v>
      </c>
      <c r="FJ117" s="40">
        <v>6.4795280147868795</v>
      </c>
      <c r="FK117" s="36">
        <v>101.242</v>
      </c>
      <c r="FL117" s="40">
        <v>-6.7547155909224728</v>
      </c>
      <c r="FM117" s="9"/>
      <c r="FN117" s="6" t="s">
        <v>36</v>
      </c>
      <c r="FO117" s="36">
        <v>95.31</v>
      </c>
      <c r="FP117" s="40">
        <v>-3.9155594088352075</v>
      </c>
      <c r="FQ117" s="36">
        <v>121.074</v>
      </c>
      <c r="FR117" s="40">
        <v>8.3756277021402212</v>
      </c>
      <c r="FS117" s="36">
        <v>105.08199999999999</v>
      </c>
      <c r="FT117" s="40">
        <v>10.696527894825564</v>
      </c>
      <c r="FU117" s="9"/>
      <c r="FV117" s="6" t="s">
        <v>36</v>
      </c>
      <c r="FW117" s="36">
        <v>111.3</v>
      </c>
      <c r="FX117" s="40">
        <v>8.757255369461987</v>
      </c>
      <c r="FY117" s="36">
        <v>81.734999999999999</v>
      </c>
      <c r="FZ117" s="40">
        <v>1.7705726345672588</v>
      </c>
      <c r="GA117" s="36">
        <v>85.061999999999998</v>
      </c>
      <c r="GB117" s="40">
        <v>1.7707161829102063</v>
      </c>
      <c r="GC117" s="9"/>
      <c r="GD117" s="6" t="s">
        <v>36</v>
      </c>
      <c r="GE117" s="36">
        <v>101.297</v>
      </c>
      <c r="GF117" s="40">
        <v>1.7712540438443085</v>
      </c>
      <c r="GG117" s="36">
        <v>101.816</v>
      </c>
      <c r="GH117" s="40">
        <v>1.771220662908334</v>
      </c>
      <c r="GI117" s="36">
        <v>91.596000000000004</v>
      </c>
      <c r="GJ117" s="40">
        <v>-3.2102626962825127</v>
      </c>
      <c r="GK117" s="9"/>
      <c r="GL117" s="6" t="s">
        <v>36</v>
      </c>
      <c r="GM117" s="36">
        <v>93.837000000000003</v>
      </c>
      <c r="GN117" s="40">
        <v>1.7699690906133156</v>
      </c>
      <c r="GO117" s="36">
        <v>109.68300000000001</v>
      </c>
      <c r="GP117" s="40">
        <v>8.5755295980993935</v>
      </c>
      <c r="GQ117" s="36">
        <v>123.301</v>
      </c>
      <c r="GR117" s="40">
        <v>8.5759320899596787</v>
      </c>
      <c r="GS117" s="9"/>
      <c r="GT117" s="6" t="s">
        <v>36</v>
      </c>
      <c r="GU117" s="36">
        <v>101.423</v>
      </c>
      <c r="GV117" s="40">
        <v>4.4005023263474357</v>
      </c>
      <c r="GW117" s="36">
        <v>116.274</v>
      </c>
      <c r="GX117" s="40">
        <v>3.3519106157169176</v>
      </c>
      <c r="GY117" s="36">
        <v>96.706999999999994</v>
      </c>
      <c r="GZ117" s="40">
        <v>4.4002547743196061</v>
      </c>
      <c r="HA117" s="9"/>
      <c r="HB117" s="6" t="s">
        <v>36</v>
      </c>
      <c r="HC117" s="36">
        <v>99.954999999999998</v>
      </c>
      <c r="HD117" s="40">
        <v>4.4003676547387727</v>
      </c>
      <c r="HE117" s="36">
        <v>109.72</v>
      </c>
      <c r="HF117" s="40">
        <v>4.3997868615361284</v>
      </c>
      <c r="HG117" s="36">
        <v>94.37</v>
      </c>
      <c r="HH117" s="40">
        <v>-0.5354244398069028</v>
      </c>
      <c r="HI117" s="9"/>
      <c r="HJ117" s="6" t="s">
        <v>36</v>
      </c>
      <c r="HK117" s="36">
        <v>119.242</v>
      </c>
      <c r="HL117" s="40">
        <v>2.4266215415274388</v>
      </c>
      <c r="HM117" s="36">
        <v>129.02099999999999</v>
      </c>
      <c r="HN117" s="40">
        <v>10.558787993041932</v>
      </c>
      <c r="HO117" s="36">
        <v>100.654</v>
      </c>
      <c r="HP117" s="40">
        <v>4.3998672364435834</v>
      </c>
      <c r="HQ117" s="9"/>
      <c r="HR117" s="6" t="s">
        <v>36</v>
      </c>
      <c r="HS117" s="36">
        <v>92.123999999999995</v>
      </c>
      <c r="HT117" s="40">
        <v>8.1686568741413907</v>
      </c>
      <c r="HU117" s="36">
        <v>124.089</v>
      </c>
      <c r="HV117" s="40">
        <v>8.1687267909133539</v>
      </c>
      <c r="HW117" s="36">
        <v>109.005</v>
      </c>
      <c r="HX117" s="40">
        <v>8.168854752761149</v>
      </c>
      <c r="HY117" s="9"/>
      <c r="HZ117" s="6" t="s">
        <v>36</v>
      </c>
      <c r="IA117" s="36">
        <v>79.846999999999994</v>
      </c>
      <c r="IB117" s="40">
        <v>8.1673846487306605</v>
      </c>
      <c r="IC117" s="36">
        <v>109.00972960383541</v>
      </c>
      <c r="ID117" s="40">
        <v>-0.92966389510841907</v>
      </c>
      <c r="IE117" s="36">
        <v>98.061000000000007</v>
      </c>
      <c r="IF117" s="40">
        <v>2.6709245105224682</v>
      </c>
      <c r="IG117" s="9"/>
      <c r="IH117" s="6" t="s">
        <v>36</v>
      </c>
      <c r="II117" s="36">
        <v>109.64</v>
      </c>
      <c r="IJ117" s="40">
        <v>3.52967838190024</v>
      </c>
      <c r="IK117" s="36">
        <v>107.545</v>
      </c>
      <c r="IL117" s="40">
        <v>5.2247933075681345</v>
      </c>
      <c r="IM117" s="36">
        <v>96.120999999999995</v>
      </c>
      <c r="IN117" s="40">
        <v>3.624446145387509</v>
      </c>
      <c r="IO117" s="36">
        <v>134.19999999999999</v>
      </c>
      <c r="IP117" s="40">
        <v>3.6245424922397405</v>
      </c>
      <c r="IQ117" s="9"/>
      <c r="IR117" s="6" t="s">
        <v>36</v>
      </c>
      <c r="IS117" s="36">
        <v>115.197</v>
      </c>
      <c r="IT117" s="40">
        <v>3.6251765362022894</v>
      </c>
      <c r="IU117" s="36">
        <v>102.788</v>
      </c>
      <c r="IV117" s="40">
        <v>3.6242476787676594</v>
      </c>
      <c r="IW117" s="36">
        <v>104.152</v>
      </c>
      <c r="IX117" s="40">
        <v>3.6245510352306667</v>
      </c>
      <c r="IY117" s="9"/>
      <c r="IZ117" s="6" t="s">
        <v>36</v>
      </c>
      <c r="JA117" s="36">
        <v>119.15900000000001</v>
      </c>
      <c r="JB117" s="40">
        <v>3.6246314928994394</v>
      </c>
      <c r="JC117" s="36">
        <v>113.023</v>
      </c>
      <c r="JD117" s="40">
        <v>12.57383041663762</v>
      </c>
      <c r="JE117" s="36">
        <v>129.649</v>
      </c>
      <c r="JF117" s="40">
        <v>14.764096662830852</v>
      </c>
      <c r="JG117" s="9"/>
      <c r="JH117" s="6" t="s">
        <v>36</v>
      </c>
      <c r="JI117" s="36">
        <v>116.901</v>
      </c>
      <c r="JJ117" s="40">
        <v>-4.9376692444682959</v>
      </c>
      <c r="JK117" s="36">
        <v>122.414</v>
      </c>
      <c r="JL117" s="40">
        <v>33.157116129312953</v>
      </c>
      <c r="JM117" s="36">
        <v>90.406000000000006</v>
      </c>
      <c r="JN117" s="40">
        <v>11.471973564153785</v>
      </c>
      <c r="JO117" s="9"/>
      <c r="JP117" s="6" t="s">
        <v>36</v>
      </c>
      <c r="JQ117" s="36">
        <v>109.40600000000001</v>
      </c>
      <c r="JR117" s="40">
        <v>3.3887733887733873</v>
      </c>
      <c r="JS117" s="36">
        <v>117.881</v>
      </c>
      <c r="JT117" s="40">
        <v>-10.425452694128467</v>
      </c>
      <c r="JU117" s="36">
        <v>87.944000000000003</v>
      </c>
      <c r="JV117" s="40">
        <v>-10.425748624974545</v>
      </c>
      <c r="JW117" s="9"/>
      <c r="JX117" s="6" t="s">
        <v>36</v>
      </c>
      <c r="JY117" s="36">
        <v>102.224</v>
      </c>
      <c r="JZ117" s="40">
        <v>-14.529142732920292</v>
      </c>
      <c r="KA117" s="36">
        <v>71.846999999999994</v>
      </c>
      <c r="KB117" s="40">
        <v>8.5613695773711527</v>
      </c>
      <c r="KC117" s="36">
        <v>105.959</v>
      </c>
      <c r="KD117" s="40">
        <v>-3.9895978688316518</v>
      </c>
      <c r="KE117" s="9"/>
      <c r="KF117" s="6" t="s">
        <v>36</v>
      </c>
      <c r="KG117" s="36">
        <v>77.521000000000001</v>
      </c>
      <c r="KH117" s="40">
        <v>-5.3918158630200423</v>
      </c>
      <c r="KI117" s="36">
        <v>90.867000000000004</v>
      </c>
      <c r="KJ117" s="40">
        <v>-1.1294271258364574</v>
      </c>
      <c r="KK117" s="36">
        <v>100.75700000000001</v>
      </c>
      <c r="KL117" s="40">
        <v>8.1640759189282051</v>
      </c>
      <c r="KM117" s="9"/>
      <c r="KN117" s="6" t="s">
        <v>36</v>
      </c>
      <c r="KO117" s="36">
        <v>95.879000000000005</v>
      </c>
      <c r="KP117" s="40">
        <v>8.1655215983574152</v>
      </c>
      <c r="KQ117" s="36">
        <v>137.03200000000001</v>
      </c>
      <c r="KR117" s="40">
        <v>13.503797761929633</v>
      </c>
      <c r="KS117" s="36">
        <v>110.58199999999999</v>
      </c>
      <c r="KT117" s="40">
        <v>11.213693780674234</v>
      </c>
      <c r="KU117" s="9"/>
      <c r="KV117" s="6" t="s">
        <v>36</v>
      </c>
      <c r="KW117" s="36">
        <v>119.708</v>
      </c>
      <c r="KX117" s="40">
        <v>-4.6280583506616608</v>
      </c>
      <c r="KY117" s="36">
        <v>122.69199999999999</v>
      </c>
      <c r="KZ117" s="40">
        <v>12.088434131189473</v>
      </c>
      <c r="LA117" s="36">
        <v>89.808000000000007</v>
      </c>
      <c r="LB117" s="40">
        <v>-3.2585395279695746</v>
      </c>
      <c r="LC117" s="9"/>
      <c r="LD117" s="6" t="s">
        <v>36</v>
      </c>
      <c r="LE117" s="36">
        <v>91.816999999999993</v>
      </c>
      <c r="LF117" s="40">
        <v>1.4126665046720603</v>
      </c>
      <c r="LG117" s="36">
        <v>135.328</v>
      </c>
      <c r="LH117" s="40">
        <v>1.5556639525721323</v>
      </c>
      <c r="LI117" s="36">
        <v>113.508</v>
      </c>
      <c r="LJ117" s="40">
        <v>0.9085575093789231</v>
      </c>
      <c r="LK117" s="9"/>
      <c r="LL117" s="6" t="s">
        <v>36</v>
      </c>
      <c r="LM117" s="36">
        <v>116.027</v>
      </c>
      <c r="LN117" s="40">
        <v>1.5562499452949226</v>
      </c>
      <c r="LO117" s="36">
        <v>115.08</v>
      </c>
      <c r="LP117" s="40">
        <v>1.5567086730911655</v>
      </c>
      <c r="LQ117" s="36">
        <v>148.93700000000001</v>
      </c>
      <c r="LR117" s="40">
        <v>1.5560328662507175</v>
      </c>
      <c r="LS117" s="9"/>
      <c r="LT117" s="6" t="s">
        <v>36</v>
      </c>
      <c r="LU117" s="36">
        <v>115.072</v>
      </c>
      <c r="LV117" s="40">
        <v>14.551934218647361</v>
      </c>
      <c r="LW117" s="36">
        <v>83.644999999999996</v>
      </c>
      <c r="LX117" s="40">
        <v>8.4847541600197189</v>
      </c>
      <c r="LY117" s="36">
        <v>74.796000000000006</v>
      </c>
      <c r="LZ117" s="40">
        <v>-6.9944417502890985</v>
      </c>
      <c r="MA117" s="9"/>
      <c r="MB117" s="6" t="s">
        <v>36</v>
      </c>
      <c r="MC117" s="36">
        <v>128.786</v>
      </c>
      <c r="MD117" s="40">
        <v>10.800812168765916</v>
      </c>
      <c r="ME117" s="36">
        <v>76.256</v>
      </c>
      <c r="MF117" s="40">
        <v>9.7571858312822854</v>
      </c>
      <c r="MG117" s="36">
        <v>110.703</v>
      </c>
      <c r="MH117" s="40">
        <v>15.715808838901197</v>
      </c>
      <c r="MI117" s="9"/>
      <c r="MJ117" s="6" t="s">
        <v>36</v>
      </c>
      <c r="MK117" s="36">
        <v>91.414000000000001</v>
      </c>
      <c r="ML117" s="40">
        <v>-9.0661308292217058</v>
      </c>
      <c r="MM117" s="36">
        <v>109.31654430626105</v>
      </c>
      <c r="MN117" s="40">
        <v>8.9332978193956478</v>
      </c>
      <c r="MO117" s="36">
        <v>96.72</v>
      </c>
      <c r="MP117" s="40">
        <v>14.315431164901653</v>
      </c>
    </row>
    <row r="118" spans="1:384" ht="15" hidden="1" customHeight="1">
      <c r="A118" s="9"/>
      <c r="B118" s="6" t="s">
        <v>37</v>
      </c>
      <c r="C118" s="36">
        <v>98.634509335650733</v>
      </c>
      <c r="D118" s="40">
        <v>-3.7038614839705275</v>
      </c>
      <c r="E118" s="421">
        <v>95.772999999999996</v>
      </c>
      <c r="F118" s="40">
        <v>-4.5401084443026889</v>
      </c>
      <c r="G118" s="421">
        <v>101.34</v>
      </c>
      <c r="H118" s="40">
        <v>-2.9440496485145644</v>
      </c>
      <c r="I118" s="9"/>
      <c r="J118" s="6" t="s">
        <v>37</v>
      </c>
      <c r="K118" s="36">
        <v>99.462999999999994</v>
      </c>
      <c r="L118" s="40">
        <v>21.246068703220587</v>
      </c>
      <c r="M118" s="36">
        <v>112.596</v>
      </c>
      <c r="N118" s="40">
        <v>18.85364437641843</v>
      </c>
      <c r="O118" s="36">
        <v>102.392</v>
      </c>
      <c r="P118" s="40">
        <v>26.261791725753739</v>
      </c>
      <c r="Q118" s="9"/>
      <c r="R118" s="6" t="s">
        <v>37</v>
      </c>
      <c r="S118" s="36">
        <v>109.901</v>
      </c>
      <c r="T118" s="40">
        <v>-1.3261146725565283</v>
      </c>
      <c r="U118" s="36">
        <v>124.949</v>
      </c>
      <c r="V118" s="40">
        <v>10.339011488771746</v>
      </c>
      <c r="W118" s="36">
        <v>113.377</v>
      </c>
      <c r="X118" s="40">
        <v>7.8015061042863181</v>
      </c>
      <c r="Y118" s="9"/>
      <c r="Z118" s="6" t="s">
        <v>37</v>
      </c>
      <c r="AA118" s="36">
        <v>114.426</v>
      </c>
      <c r="AB118" s="40">
        <v>4.5158108182167069</v>
      </c>
      <c r="AC118" s="36">
        <v>105.31399999999999</v>
      </c>
      <c r="AD118" s="40">
        <v>4.5933518060562619</v>
      </c>
      <c r="AE118" s="36">
        <v>106.626</v>
      </c>
      <c r="AF118" s="40">
        <v>3.5043100100955229</v>
      </c>
      <c r="AG118" s="9"/>
      <c r="AH118" s="6" t="s">
        <v>37</v>
      </c>
      <c r="AI118" s="36">
        <v>144.346</v>
      </c>
      <c r="AJ118" s="40">
        <v>5.92569218689232</v>
      </c>
      <c r="AK118" s="36">
        <v>138.71899999999999</v>
      </c>
      <c r="AL118" s="40">
        <v>17.835087451050342</v>
      </c>
      <c r="AM118" s="36">
        <v>95.596999999999994</v>
      </c>
      <c r="AN118" s="40">
        <v>9.3024319410937437</v>
      </c>
      <c r="AO118" s="9"/>
      <c r="AP118" s="6" t="s">
        <v>37</v>
      </c>
      <c r="AQ118" s="36">
        <v>95.906000000000006</v>
      </c>
      <c r="AR118" s="40">
        <v>-13.546014260860161</v>
      </c>
      <c r="AS118" s="36">
        <v>109.65</v>
      </c>
      <c r="AT118" s="40">
        <v>4.5869459467193394</v>
      </c>
      <c r="AU118" s="36">
        <v>96.957999999999998</v>
      </c>
      <c r="AV118" s="40">
        <v>2.7184507161623941</v>
      </c>
      <c r="AW118" s="9"/>
      <c r="AX118" s="6" t="s">
        <v>37</v>
      </c>
      <c r="AY118" s="36">
        <v>126.444</v>
      </c>
      <c r="AZ118" s="40">
        <v>-3.2970058506366797</v>
      </c>
      <c r="BA118" s="36">
        <v>126.753</v>
      </c>
      <c r="BB118" s="40">
        <v>4.467045239135274</v>
      </c>
      <c r="BC118" s="36">
        <v>87.41</v>
      </c>
      <c r="BD118" s="40">
        <v>-17.126495629254606</v>
      </c>
      <c r="BE118" s="9"/>
      <c r="BF118" s="6" t="s">
        <v>37</v>
      </c>
      <c r="BG118" s="36">
        <v>96.856999999999999</v>
      </c>
      <c r="BH118" s="40">
        <v>5.7160008731717937</v>
      </c>
      <c r="BI118" s="36">
        <v>127.517</v>
      </c>
      <c r="BJ118" s="40">
        <v>18.892535476532331</v>
      </c>
      <c r="BK118" s="36">
        <v>122.586</v>
      </c>
      <c r="BL118" s="40">
        <v>4.1884104778255704</v>
      </c>
      <c r="BM118" s="9"/>
      <c r="BN118" s="6" t="s">
        <v>37</v>
      </c>
      <c r="BO118" s="36">
        <v>129.69900000000001</v>
      </c>
      <c r="BP118" s="40">
        <v>19.959489081475041</v>
      </c>
      <c r="BQ118" s="402">
        <v>119.67860811881583</v>
      </c>
      <c r="BR118" s="40">
        <v>11.779971366456451</v>
      </c>
      <c r="BS118" s="36">
        <v>125.026</v>
      </c>
      <c r="BT118" s="40">
        <v>11.78006258381761</v>
      </c>
      <c r="BU118" s="9"/>
      <c r="BV118" s="6" t="s">
        <v>37</v>
      </c>
      <c r="BW118" s="36">
        <v>122.102</v>
      </c>
      <c r="BX118" s="40">
        <v>11.780214951388771</v>
      </c>
      <c r="BY118" s="36">
        <v>107.72799999999999</v>
      </c>
      <c r="BZ118" s="40">
        <v>2.5375492566294184</v>
      </c>
      <c r="CA118" s="36">
        <v>115.255</v>
      </c>
      <c r="CB118" s="40">
        <v>5.7569668107284855</v>
      </c>
      <c r="CC118" s="9"/>
      <c r="CD118" s="6" t="s">
        <v>37</v>
      </c>
      <c r="CE118" s="36">
        <v>115.101</v>
      </c>
      <c r="CF118" s="40">
        <v>5.757339091284976</v>
      </c>
      <c r="CG118" s="36">
        <v>117.361</v>
      </c>
      <c r="CH118" s="40">
        <v>5.7573081498035492</v>
      </c>
      <c r="CI118" s="36">
        <v>139.28299999999999</v>
      </c>
      <c r="CJ118" s="40">
        <v>9.1790582646798242</v>
      </c>
      <c r="CK118" s="9"/>
      <c r="CL118" s="6" t="s">
        <v>37</v>
      </c>
      <c r="CM118" s="36">
        <v>122.477</v>
      </c>
      <c r="CN118" s="40">
        <v>14.891840678411299</v>
      </c>
      <c r="CO118" s="36">
        <v>124.645</v>
      </c>
      <c r="CP118" s="40">
        <v>5.7119837163938598</v>
      </c>
      <c r="CQ118" s="36">
        <v>135.226</v>
      </c>
      <c r="CR118" s="40">
        <v>5.7122085069457995</v>
      </c>
      <c r="CS118" s="9"/>
      <c r="CT118" s="6" t="s">
        <v>37</v>
      </c>
      <c r="CU118" s="36">
        <v>116.29600000000001</v>
      </c>
      <c r="CV118" s="40">
        <v>13.117401031028123</v>
      </c>
      <c r="CW118" s="36">
        <v>90</v>
      </c>
      <c r="CX118" s="40">
        <v>-5.7097957045573651</v>
      </c>
      <c r="CY118" s="36">
        <v>119.84099999999999</v>
      </c>
      <c r="CZ118" s="40">
        <v>15.391503620397472</v>
      </c>
      <c r="DA118" s="9"/>
      <c r="DB118" s="6" t="s">
        <v>37</v>
      </c>
      <c r="DC118" s="36">
        <v>96.798000000000002</v>
      </c>
      <c r="DD118" s="40">
        <v>-1.244669346446571</v>
      </c>
      <c r="DE118" s="36">
        <v>176.29499999999999</v>
      </c>
      <c r="DF118" s="40">
        <v>84.640762463343094</v>
      </c>
      <c r="DG118" s="36">
        <v>119.435</v>
      </c>
      <c r="DH118" s="40">
        <v>10.798274502527946</v>
      </c>
      <c r="DI118" s="9"/>
      <c r="DJ118" s="6" t="s">
        <v>37</v>
      </c>
      <c r="DK118" s="36">
        <v>108.283</v>
      </c>
      <c r="DL118" s="40">
        <v>10.799250989982511</v>
      </c>
      <c r="DM118" s="36">
        <v>106.499</v>
      </c>
      <c r="DN118" s="40">
        <v>5.8375155279503161</v>
      </c>
      <c r="DO118" s="36">
        <v>102.604</v>
      </c>
      <c r="DP118" s="40">
        <v>12.76651866180157</v>
      </c>
      <c r="DQ118" s="9"/>
      <c r="DR118" s="6" t="s">
        <v>37</v>
      </c>
      <c r="DS118" s="36">
        <v>109.596</v>
      </c>
      <c r="DT118" s="40">
        <v>10.79816003639489</v>
      </c>
      <c r="DU118" s="36">
        <v>102.137</v>
      </c>
      <c r="DV118" s="40">
        <v>3.3754377441752155</v>
      </c>
      <c r="DW118" s="36">
        <v>117.31</v>
      </c>
      <c r="DX118" s="40">
        <v>2.2478667491785131</v>
      </c>
      <c r="DY118" s="9"/>
      <c r="DZ118" s="6" t="s">
        <v>37</v>
      </c>
      <c r="EA118" s="36">
        <v>107.742</v>
      </c>
      <c r="EB118" s="40">
        <v>2.2841193893825533</v>
      </c>
      <c r="EC118" s="36">
        <v>115.65300000000001</v>
      </c>
      <c r="ED118" s="40">
        <v>4.0971728427286962</v>
      </c>
      <c r="EE118" s="36">
        <v>109.825</v>
      </c>
      <c r="EF118" s="40">
        <v>4.0975526530302915</v>
      </c>
      <c r="EG118" s="9"/>
      <c r="EH118" s="6" t="s">
        <v>37</v>
      </c>
      <c r="EI118" s="36">
        <v>110.07899999999999</v>
      </c>
      <c r="EJ118" s="40">
        <v>4.0965701154642744</v>
      </c>
      <c r="EK118" s="36">
        <v>108.01300000000001</v>
      </c>
      <c r="EL118" s="40">
        <v>4.0968755421059768</v>
      </c>
      <c r="EM118" s="36">
        <v>113.94</v>
      </c>
      <c r="EN118" s="40">
        <v>4.0975743456214815</v>
      </c>
      <c r="EO118" s="9"/>
      <c r="EP118" s="6" t="s">
        <v>37</v>
      </c>
      <c r="EQ118" s="36">
        <v>102.456</v>
      </c>
      <c r="ER118" s="40">
        <v>1.6781620602391598</v>
      </c>
      <c r="ES118" s="36">
        <v>119.73399999999999</v>
      </c>
      <c r="ET118" s="40">
        <v>1.6780176293754892</v>
      </c>
      <c r="EU118" s="36">
        <v>102.089</v>
      </c>
      <c r="EV118" s="40">
        <v>1.6792326922502383</v>
      </c>
      <c r="EW118" s="9"/>
      <c r="EX118" s="6" t="s">
        <v>37</v>
      </c>
      <c r="EY118" s="36">
        <v>106.05</v>
      </c>
      <c r="EZ118" s="40">
        <v>1.6788272179023522</v>
      </c>
      <c r="FA118" s="36">
        <v>118.015</v>
      </c>
      <c r="FB118" s="40">
        <v>1.6783409582396445</v>
      </c>
      <c r="FC118" s="36">
        <v>80.186999999999998</v>
      </c>
      <c r="FD118" s="40">
        <v>1.678860809251475</v>
      </c>
      <c r="FE118" s="9"/>
      <c r="FF118" s="6" t="s">
        <v>37</v>
      </c>
      <c r="FG118" s="36">
        <v>106.17100000000001</v>
      </c>
      <c r="FH118" s="40">
        <v>1.6778555626849538</v>
      </c>
      <c r="FI118" s="36">
        <v>131.84200000000001</v>
      </c>
      <c r="FJ118" s="40">
        <v>5.9125014058257506</v>
      </c>
      <c r="FK118" s="36">
        <v>105.152</v>
      </c>
      <c r="FL118" s="40">
        <v>-5.9581090024504988</v>
      </c>
      <c r="FM118" s="9"/>
      <c r="FN118" s="6" t="s">
        <v>37</v>
      </c>
      <c r="FO118" s="36">
        <v>92.475999999999999</v>
      </c>
      <c r="FP118" s="40">
        <v>-8.2861421586615194</v>
      </c>
      <c r="FQ118" s="36">
        <v>108.929</v>
      </c>
      <c r="FR118" s="40">
        <v>12.746599871654212</v>
      </c>
      <c r="FS118" s="36">
        <v>112.914</v>
      </c>
      <c r="FT118" s="40">
        <v>11.054940299388221</v>
      </c>
      <c r="FU118" s="9"/>
      <c r="FV118" s="6" t="s">
        <v>37</v>
      </c>
      <c r="FW118" s="36">
        <v>112.624</v>
      </c>
      <c r="FX118" s="40">
        <v>11.648194777643411</v>
      </c>
      <c r="FY118" s="36">
        <v>110.848</v>
      </c>
      <c r="FZ118" s="40">
        <v>-0.27080765458978817</v>
      </c>
      <c r="GA118" s="36">
        <v>110.89400000000001</v>
      </c>
      <c r="GB118" s="40">
        <v>-0.27069562480326681</v>
      </c>
      <c r="GC118" s="9"/>
      <c r="GD118" s="6" t="s">
        <v>37</v>
      </c>
      <c r="GE118" s="36">
        <v>108.568</v>
      </c>
      <c r="GF118" s="40">
        <v>-0.27098279488897958</v>
      </c>
      <c r="GG118" s="36">
        <v>110.66</v>
      </c>
      <c r="GH118" s="40">
        <v>-0.27036770007210009</v>
      </c>
      <c r="GI118" s="36">
        <v>157.03100000000001</v>
      </c>
      <c r="GJ118" s="40">
        <v>-6.2445519135470846</v>
      </c>
      <c r="GK118" s="9"/>
      <c r="GL118" s="6" t="s">
        <v>37</v>
      </c>
      <c r="GM118" s="36">
        <v>98.988</v>
      </c>
      <c r="GN118" s="40">
        <v>-0.2700088659627653</v>
      </c>
      <c r="GO118" s="36">
        <v>127.663</v>
      </c>
      <c r="GP118" s="40">
        <v>8.514526630739681</v>
      </c>
      <c r="GQ118" s="36">
        <v>120.238</v>
      </c>
      <c r="GR118" s="40">
        <v>8.5151124067037927</v>
      </c>
      <c r="GS118" s="9"/>
      <c r="GT118" s="6" t="s">
        <v>37</v>
      </c>
      <c r="GU118" s="36">
        <v>101.855</v>
      </c>
      <c r="GV118" s="40">
        <v>4.677094466825622</v>
      </c>
      <c r="GW118" s="36">
        <v>109.139</v>
      </c>
      <c r="GX118" s="40">
        <v>3.0021329205911655</v>
      </c>
      <c r="GY118" s="36">
        <v>103.251</v>
      </c>
      <c r="GZ118" s="40">
        <v>4.6766966077982204</v>
      </c>
      <c r="HA118" s="9"/>
      <c r="HB118" s="6" t="s">
        <v>37</v>
      </c>
      <c r="HC118" s="36">
        <v>99.225999999999999</v>
      </c>
      <c r="HD118" s="40">
        <v>4.6765056491512951</v>
      </c>
      <c r="HE118" s="36">
        <v>105.38</v>
      </c>
      <c r="HF118" s="40">
        <v>4.6776132153251666</v>
      </c>
      <c r="HG118" s="36">
        <v>100.48099999999999</v>
      </c>
      <c r="HH118" s="40">
        <v>1.0163868503066311</v>
      </c>
      <c r="HI118" s="9"/>
      <c r="HJ118" s="6" t="s">
        <v>37</v>
      </c>
      <c r="HK118" s="36">
        <v>94.766000000000005</v>
      </c>
      <c r="HL118" s="40">
        <v>3.3615461803586157</v>
      </c>
      <c r="HM118" s="36">
        <v>121.672</v>
      </c>
      <c r="HN118" s="40">
        <v>10.010849909584095</v>
      </c>
      <c r="HO118" s="36">
        <v>119.996</v>
      </c>
      <c r="HP118" s="40">
        <v>4.6765821956644942</v>
      </c>
      <c r="HQ118" s="9"/>
      <c r="HR118" s="6" t="s">
        <v>37</v>
      </c>
      <c r="HS118" s="36">
        <v>100.889</v>
      </c>
      <c r="HT118" s="40">
        <v>8.1757162463544262</v>
      </c>
      <c r="HU118" s="36">
        <v>122.613</v>
      </c>
      <c r="HV118" s="40">
        <v>8.1748965565917189</v>
      </c>
      <c r="HW118" s="36">
        <v>122.94</v>
      </c>
      <c r="HX118" s="40">
        <v>8.1751709209935797</v>
      </c>
      <c r="HY118" s="9"/>
      <c r="HZ118" s="6" t="s">
        <v>37</v>
      </c>
      <c r="IA118" s="36">
        <v>75.147000000000006</v>
      </c>
      <c r="IB118" s="40">
        <v>8.1765442584248689</v>
      </c>
      <c r="IC118" s="36">
        <v>104.98627886705802</v>
      </c>
      <c r="ID118" s="40">
        <v>-0.16306879711339661</v>
      </c>
      <c r="IE118" s="36">
        <v>103.923</v>
      </c>
      <c r="IF118" s="40">
        <v>2.4315959627818842</v>
      </c>
      <c r="IG118" s="9"/>
      <c r="IH118" s="6" t="s">
        <v>37</v>
      </c>
      <c r="II118" s="36">
        <v>115.60899999999999</v>
      </c>
      <c r="IJ118" s="40">
        <v>3.6907815667210713</v>
      </c>
      <c r="IK118" s="36">
        <v>105.67100000000001</v>
      </c>
      <c r="IL118" s="40">
        <v>3.1490067841280904</v>
      </c>
      <c r="IM118" s="36">
        <v>104.56699999999999</v>
      </c>
      <c r="IN118" s="40">
        <v>3.6558649471148499</v>
      </c>
      <c r="IO118" s="36">
        <v>131.851</v>
      </c>
      <c r="IP118" s="40">
        <v>3.6548167481643503</v>
      </c>
      <c r="IQ118" s="9"/>
      <c r="IR118" s="6" t="s">
        <v>37</v>
      </c>
      <c r="IS118" s="36">
        <v>111.07899999999999</v>
      </c>
      <c r="IT118" s="40">
        <v>3.6552136018364507</v>
      </c>
      <c r="IU118" s="36">
        <v>100.184</v>
      </c>
      <c r="IV118" s="40">
        <v>3.6554200163474917</v>
      </c>
      <c r="IW118" s="36">
        <v>107.342</v>
      </c>
      <c r="IX118" s="40">
        <v>3.6559928927343748</v>
      </c>
      <c r="IY118" s="9"/>
      <c r="IZ118" s="6" t="s">
        <v>37</v>
      </c>
      <c r="JA118" s="36">
        <v>120.617</v>
      </c>
      <c r="JB118" s="40">
        <v>3.6558012426630455</v>
      </c>
      <c r="JC118" s="36">
        <v>121.57299999999999</v>
      </c>
      <c r="JD118" s="40">
        <v>16.049064528445967</v>
      </c>
      <c r="JE118" s="36">
        <v>134.44800000000001</v>
      </c>
      <c r="JF118" s="40">
        <v>20.513073330763802</v>
      </c>
      <c r="JG118" s="9"/>
      <c r="JH118" s="6" t="s">
        <v>37</v>
      </c>
      <c r="JI118" s="36">
        <v>125.014</v>
      </c>
      <c r="JJ118" s="40">
        <v>5.1872544152664233</v>
      </c>
      <c r="JK118" s="36">
        <v>129.06399999999999</v>
      </c>
      <c r="JL118" s="40">
        <v>29.104022246896534</v>
      </c>
      <c r="JM118" s="36">
        <v>72.424999999999997</v>
      </c>
      <c r="JN118" s="40">
        <v>21.80047761595641</v>
      </c>
      <c r="JO118" s="9"/>
      <c r="JP118" s="6" t="s">
        <v>37</v>
      </c>
      <c r="JQ118" s="36">
        <v>110.327</v>
      </c>
      <c r="JR118" s="40">
        <v>6.0245247842549219</v>
      </c>
      <c r="JS118" s="36">
        <v>83.537000000000006</v>
      </c>
      <c r="JT118" s="40">
        <v>-8.6408276646470767</v>
      </c>
      <c r="JU118" s="36">
        <v>97.632000000000005</v>
      </c>
      <c r="JV118" s="40">
        <v>-8.6407276402223374</v>
      </c>
      <c r="JW118" s="9"/>
      <c r="JX118" s="6" t="s">
        <v>37</v>
      </c>
      <c r="JY118" s="36">
        <v>87.86</v>
      </c>
      <c r="JZ118" s="40">
        <v>-4.1729380712431663</v>
      </c>
      <c r="KA118" s="36">
        <v>103.94199999999999</v>
      </c>
      <c r="KB118" s="40">
        <v>4.4958278878053619</v>
      </c>
      <c r="KC118" s="36">
        <v>119.55</v>
      </c>
      <c r="KD118" s="40">
        <v>-1.1681257905309792</v>
      </c>
      <c r="KE118" s="9"/>
      <c r="KF118" s="6" t="s">
        <v>37</v>
      </c>
      <c r="KG118" s="36">
        <v>97.736999999999995</v>
      </c>
      <c r="KH118" s="40">
        <v>-3.2536822933164444</v>
      </c>
      <c r="KI118" s="36">
        <v>102.49</v>
      </c>
      <c r="KJ118" s="40">
        <v>3.2832150919058307</v>
      </c>
      <c r="KK118" s="36">
        <v>102.876</v>
      </c>
      <c r="KL118" s="40">
        <v>19.784826044432037</v>
      </c>
      <c r="KM118" s="9"/>
      <c r="KN118" s="6" t="s">
        <v>37</v>
      </c>
      <c r="KO118" s="36">
        <v>99.078000000000003</v>
      </c>
      <c r="KP118" s="40">
        <v>19.785281636502134</v>
      </c>
      <c r="KQ118" s="36">
        <v>129.58000000000001</v>
      </c>
      <c r="KR118" s="40">
        <v>16.696685878962541</v>
      </c>
      <c r="KS118" s="36">
        <v>108.325</v>
      </c>
      <c r="KT118" s="40">
        <v>16.979114921923923</v>
      </c>
      <c r="KU118" s="9"/>
      <c r="KV118" s="6" t="s">
        <v>37</v>
      </c>
      <c r="KW118" s="36">
        <v>122.746</v>
      </c>
      <c r="KX118" s="40">
        <v>4.8806329784506914</v>
      </c>
      <c r="KY118" s="36">
        <v>123.995</v>
      </c>
      <c r="KZ118" s="40">
        <v>13.772537505161282</v>
      </c>
      <c r="LA118" s="36">
        <v>122.636</v>
      </c>
      <c r="LB118" s="40">
        <v>-1.0057958379748584</v>
      </c>
      <c r="LC118" s="9"/>
      <c r="LD118" s="6" t="s">
        <v>37</v>
      </c>
      <c r="LE118" s="36">
        <v>99.599000000000004</v>
      </c>
      <c r="LF118" s="40">
        <v>2.496578267625793</v>
      </c>
      <c r="LG118" s="36">
        <v>102.026</v>
      </c>
      <c r="LH118" s="40">
        <v>-1.3078217802627279</v>
      </c>
      <c r="LI118" s="36">
        <v>112.33</v>
      </c>
      <c r="LJ118" s="40">
        <v>-2.1805388647961479</v>
      </c>
      <c r="LK118" s="9"/>
      <c r="LL118" s="6" t="s">
        <v>37</v>
      </c>
      <c r="LM118" s="36">
        <v>128.19200000000001</v>
      </c>
      <c r="LN118" s="40">
        <v>-1.3072599892216346</v>
      </c>
      <c r="LO118" s="36">
        <v>108.794</v>
      </c>
      <c r="LP118" s="40">
        <v>-1.3081026162052467</v>
      </c>
      <c r="LQ118" s="36">
        <v>144.07</v>
      </c>
      <c r="LR118" s="40">
        <v>-1.3077223436247891</v>
      </c>
      <c r="LS118" s="9"/>
      <c r="LT118" s="6" t="s">
        <v>37</v>
      </c>
      <c r="LU118" s="36">
        <v>109.251</v>
      </c>
      <c r="LV118" s="40">
        <v>16.344525734002119</v>
      </c>
      <c r="LW118" s="36">
        <v>93.070999999999998</v>
      </c>
      <c r="LX118" s="40">
        <v>12.622216844143267</v>
      </c>
      <c r="LY118" s="36">
        <v>70.069999999999993</v>
      </c>
      <c r="LZ118" s="40">
        <v>-1.8998417965195387</v>
      </c>
      <c r="MA118" s="9"/>
      <c r="MB118" s="6" t="s">
        <v>37</v>
      </c>
      <c r="MC118" s="36">
        <v>122.869</v>
      </c>
      <c r="MD118" s="40">
        <v>13.56989684623062</v>
      </c>
      <c r="ME118" s="36">
        <v>98.555000000000007</v>
      </c>
      <c r="MF118" s="40">
        <v>7.0912429777570338</v>
      </c>
      <c r="MG118" s="36">
        <v>91.488</v>
      </c>
      <c r="MH118" s="40">
        <v>1.6578514600648901</v>
      </c>
      <c r="MI118" s="9"/>
      <c r="MJ118" s="6" t="s">
        <v>37</v>
      </c>
      <c r="MK118" s="36">
        <v>95.317999999999998</v>
      </c>
      <c r="ML118" s="40">
        <v>2.4726397041432904</v>
      </c>
      <c r="MM118" s="36">
        <v>112.32178779657384</v>
      </c>
      <c r="MN118" s="40">
        <v>8.5086247925132596</v>
      </c>
      <c r="MO118" s="36">
        <v>85.355000000000004</v>
      </c>
      <c r="MP118" s="40">
        <v>36.850459348094489</v>
      </c>
    </row>
    <row r="119" spans="1:384" ht="15" hidden="1" customHeight="1">
      <c r="A119" s="9"/>
      <c r="B119" s="6" t="s">
        <v>38</v>
      </c>
      <c r="C119" s="36">
        <v>103.22721794982611</v>
      </c>
      <c r="D119" s="40">
        <v>-0.47741273462253275</v>
      </c>
      <c r="E119" s="421">
        <v>100.583</v>
      </c>
      <c r="F119" s="40">
        <v>-2.4952257238965814</v>
      </c>
      <c r="G119" s="421">
        <v>105.727</v>
      </c>
      <c r="H119" s="40">
        <v>1.4099772677134297</v>
      </c>
      <c r="I119" s="9"/>
      <c r="J119" s="6" t="s">
        <v>38</v>
      </c>
      <c r="K119" s="36">
        <v>91.027000000000001</v>
      </c>
      <c r="L119" s="40">
        <v>-1.2036554658331085</v>
      </c>
      <c r="M119" s="36">
        <v>102.999</v>
      </c>
      <c r="N119" s="40">
        <v>33.010059790539401</v>
      </c>
      <c r="O119" s="36">
        <v>90.396000000000001</v>
      </c>
      <c r="P119" s="40">
        <v>4.2317182851739972</v>
      </c>
      <c r="Q119" s="9"/>
      <c r="R119" s="6" t="s">
        <v>38</v>
      </c>
      <c r="S119" s="36">
        <v>106.542</v>
      </c>
      <c r="T119" s="40">
        <v>-4.2499842726316786</v>
      </c>
      <c r="U119" s="36">
        <v>112.752</v>
      </c>
      <c r="V119" s="40">
        <v>5.6214930070912459</v>
      </c>
      <c r="W119" s="36">
        <v>105.819</v>
      </c>
      <c r="X119" s="40">
        <v>-1.2034581917317126</v>
      </c>
      <c r="Y119" s="9"/>
      <c r="Z119" s="6" t="s">
        <v>38</v>
      </c>
      <c r="AA119" s="36">
        <v>110.29</v>
      </c>
      <c r="AB119" s="40">
        <v>-3.9904591117224015</v>
      </c>
      <c r="AC119" s="36">
        <v>114.392</v>
      </c>
      <c r="AD119" s="40">
        <v>4.416087043832249</v>
      </c>
      <c r="AE119" s="36">
        <v>110.152</v>
      </c>
      <c r="AF119" s="40">
        <v>4.2987539294777122</v>
      </c>
      <c r="AG119" s="9"/>
      <c r="AH119" s="6" t="s">
        <v>38</v>
      </c>
      <c r="AI119" s="36">
        <v>131.47399999999999</v>
      </c>
      <c r="AJ119" s="40">
        <v>16.060063029104612</v>
      </c>
      <c r="AK119" s="36">
        <v>135.47200000000001</v>
      </c>
      <c r="AL119" s="40">
        <v>19.951478231611759</v>
      </c>
      <c r="AM119" s="36">
        <v>102.245</v>
      </c>
      <c r="AN119" s="40">
        <v>5.314930215790298</v>
      </c>
      <c r="AO119" s="9"/>
      <c r="AP119" s="6" t="s">
        <v>38</v>
      </c>
      <c r="AQ119" s="36">
        <v>97.18</v>
      </c>
      <c r="AR119" s="40">
        <v>-22.691402023801942</v>
      </c>
      <c r="AS119" s="36">
        <v>102.76900000000001</v>
      </c>
      <c r="AT119" s="40">
        <v>5.6261883961149124</v>
      </c>
      <c r="AU119" s="36">
        <v>102.24</v>
      </c>
      <c r="AV119" s="40">
        <v>2.1052211081372434</v>
      </c>
      <c r="AW119" s="9"/>
      <c r="AX119" s="6" t="s">
        <v>38</v>
      </c>
      <c r="AY119" s="36">
        <v>122.926</v>
      </c>
      <c r="AZ119" s="40">
        <v>2.5588399702984361</v>
      </c>
      <c r="BA119" s="36">
        <v>111.21299999999999</v>
      </c>
      <c r="BB119" s="40">
        <v>6.1425694570373253</v>
      </c>
      <c r="BC119" s="36">
        <v>86.055999999999997</v>
      </c>
      <c r="BD119" s="40">
        <v>-21.669715918917205</v>
      </c>
      <c r="BE119" s="9"/>
      <c r="BF119" s="6" t="s">
        <v>38</v>
      </c>
      <c r="BG119" s="36">
        <v>85.543000000000006</v>
      </c>
      <c r="BH119" s="40">
        <v>-8.8163813503314969</v>
      </c>
      <c r="BI119" s="36">
        <v>129.59</v>
      </c>
      <c r="BJ119" s="40">
        <v>9.0769826439742047</v>
      </c>
      <c r="BK119" s="36">
        <v>150.851</v>
      </c>
      <c r="BL119" s="40">
        <v>27.192013558064446</v>
      </c>
      <c r="BM119" s="9"/>
      <c r="BN119" s="6" t="s">
        <v>38</v>
      </c>
      <c r="BO119" s="36">
        <v>121.76</v>
      </c>
      <c r="BP119" s="40">
        <v>17.764258702233235</v>
      </c>
      <c r="BQ119" s="402">
        <v>118.33972771541285</v>
      </c>
      <c r="BR119" s="40">
        <v>7.7298730568802938</v>
      </c>
      <c r="BS119" s="36">
        <v>133.809</v>
      </c>
      <c r="BT119" s="40">
        <v>7.7306432004637458</v>
      </c>
      <c r="BU119" s="9"/>
      <c r="BV119" s="6" t="s">
        <v>38</v>
      </c>
      <c r="BW119" s="36">
        <v>118.932</v>
      </c>
      <c r="BX119" s="40">
        <v>7.7292366778684709</v>
      </c>
      <c r="BY119" s="36">
        <v>110.18300000000001</v>
      </c>
      <c r="BZ119" s="40">
        <v>2.0401926282644922</v>
      </c>
      <c r="CA119" s="36">
        <v>95.47</v>
      </c>
      <c r="CB119" s="40">
        <v>4.5124140648946849</v>
      </c>
      <c r="CC119" s="9"/>
      <c r="CD119" s="6" t="s">
        <v>38</v>
      </c>
      <c r="CE119" s="36">
        <v>114.47499999999999</v>
      </c>
      <c r="CF119" s="40">
        <v>4.5118822637926428</v>
      </c>
      <c r="CG119" s="36">
        <v>113.837</v>
      </c>
      <c r="CH119" s="40">
        <v>4.51240337121979</v>
      </c>
      <c r="CI119" s="36">
        <v>113.76300000000001</v>
      </c>
      <c r="CJ119" s="40">
        <v>13.813077754211861</v>
      </c>
      <c r="CK119" s="9"/>
      <c r="CL119" s="6" t="s">
        <v>38</v>
      </c>
      <c r="CM119" s="36">
        <v>94.674999999999997</v>
      </c>
      <c r="CN119" s="40">
        <v>-0.2780732891646096</v>
      </c>
      <c r="CO119" s="36">
        <v>125.727</v>
      </c>
      <c r="CP119" s="40">
        <v>3.9074703096719787</v>
      </c>
      <c r="CQ119" s="36">
        <v>128.94800000000001</v>
      </c>
      <c r="CR119" s="40">
        <v>3.9082015826201939</v>
      </c>
      <c r="CS119" s="9"/>
      <c r="CT119" s="6" t="s">
        <v>38</v>
      </c>
      <c r="CU119" s="36">
        <v>132.459</v>
      </c>
      <c r="CV119" s="40">
        <v>8.5507068223724616</v>
      </c>
      <c r="CW119" s="36">
        <v>71.66</v>
      </c>
      <c r="CX119" s="40">
        <v>-24.043119256330627</v>
      </c>
      <c r="CY119" s="36">
        <v>122.276</v>
      </c>
      <c r="CZ119" s="40">
        <v>11.587074165670444</v>
      </c>
      <c r="DA119" s="9"/>
      <c r="DB119" s="6" t="s">
        <v>38</v>
      </c>
      <c r="DC119" s="36">
        <v>105.682</v>
      </c>
      <c r="DD119" s="40">
        <v>-8.5107303939816319</v>
      </c>
      <c r="DE119" s="36">
        <v>234.03899999999999</v>
      </c>
      <c r="DF119" s="40">
        <v>83.562879417716346</v>
      </c>
      <c r="DG119" s="36">
        <v>104.581</v>
      </c>
      <c r="DH119" s="40">
        <v>0.66318869595349383</v>
      </c>
      <c r="DI119" s="9"/>
      <c r="DJ119" s="6" t="s">
        <v>38</v>
      </c>
      <c r="DK119" s="36">
        <v>105.824</v>
      </c>
      <c r="DL119" s="40">
        <v>0.66396514658599415</v>
      </c>
      <c r="DM119" s="36">
        <v>91.838999999999999</v>
      </c>
      <c r="DN119" s="40">
        <v>-1.8384121249692669</v>
      </c>
      <c r="DO119" s="36">
        <v>98.521000000000001</v>
      </c>
      <c r="DP119" s="40">
        <v>11.137307102247092</v>
      </c>
      <c r="DQ119" s="9"/>
      <c r="DR119" s="6" t="s">
        <v>38</v>
      </c>
      <c r="DS119" s="36">
        <v>105.374</v>
      </c>
      <c r="DT119" s="40">
        <v>0.6639345045329037</v>
      </c>
      <c r="DU119" s="36">
        <v>116.27200000000001</v>
      </c>
      <c r="DV119" s="40">
        <v>4.4174831392059559</v>
      </c>
      <c r="DW119" s="36">
        <v>117.236</v>
      </c>
      <c r="DX119" s="40">
        <v>-11.761075401544446</v>
      </c>
      <c r="DY119" s="9"/>
      <c r="DZ119" s="6" t="s">
        <v>38</v>
      </c>
      <c r="EA119" s="36">
        <v>109.407</v>
      </c>
      <c r="EB119" s="40">
        <v>1.4568418709892654</v>
      </c>
      <c r="EC119" s="36">
        <v>117.383</v>
      </c>
      <c r="ED119" s="40">
        <v>5.5099637762577203</v>
      </c>
      <c r="EE119" s="36">
        <v>108.212</v>
      </c>
      <c r="EF119" s="40">
        <v>5.5098916742231268</v>
      </c>
      <c r="EG119" s="9"/>
      <c r="EH119" s="6" t="s">
        <v>38</v>
      </c>
      <c r="EI119" s="36">
        <v>125.794</v>
      </c>
      <c r="EJ119" s="40">
        <v>5.5106354425283399</v>
      </c>
      <c r="EK119" s="36">
        <v>118.663</v>
      </c>
      <c r="EL119" s="40">
        <v>5.5101097220493216</v>
      </c>
      <c r="EM119" s="36">
        <v>114.979</v>
      </c>
      <c r="EN119" s="40">
        <v>5.5095205322321732</v>
      </c>
      <c r="EO119" s="9"/>
      <c r="EP119" s="6" t="s">
        <v>38</v>
      </c>
      <c r="EQ119" s="36">
        <v>96.191000000000003</v>
      </c>
      <c r="ER119" s="40">
        <v>-1.4628299818682819</v>
      </c>
      <c r="ES119" s="36">
        <v>118.608</v>
      </c>
      <c r="ET119" s="40">
        <v>-1.463001271091386</v>
      </c>
      <c r="EU119" s="36">
        <v>104.214</v>
      </c>
      <c r="EV119" s="40">
        <v>-1.4627320089636129</v>
      </c>
      <c r="EW119" s="9"/>
      <c r="EX119" s="6" t="s">
        <v>38</v>
      </c>
      <c r="EY119" s="36">
        <v>107.84399999999999</v>
      </c>
      <c r="EZ119" s="40">
        <v>-1.4628352140344418</v>
      </c>
      <c r="FA119" s="36">
        <v>112.04900000000001</v>
      </c>
      <c r="FB119" s="40">
        <v>-1.4633331281383732</v>
      </c>
      <c r="FC119" s="36">
        <v>108.84399999999999</v>
      </c>
      <c r="FD119" s="40">
        <v>-1.4629730219083825</v>
      </c>
      <c r="FE119" s="9"/>
      <c r="FF119" s="6" t="s">
        <v>38</v>
      </c>
      <c r="FG119" s="36">
        <v>107.14</v>
      </c>
      <c r="FH119" s="40">
        <v>-1.462337901223222</v>
      </c>
      <c r="FI119" s="36">
        <v>95.147999999999996</v>
      </c>
      <c r="FJ119" s="40">
        <v>1.5540280920462806</v>
      </c>
      <c r="FK119" s="36">
        <v>104.44199999999999</v>
      </c>
      <c r="FL119" s="40">
        <v>-1.7303186834900117</v>
      </c>
      <c r="FM119" s="9"/>
      <c r="FN119" s="6" t="s">
        <v>38</v>
      </c>
      <c r="FO119" s="36">
        <v>93.742000000000004</v>
      </c>
      <c r="FP119" s="40">
        <v>-1.3304422878555044</v>
      </c>
      <c r="FQ119" s="36">
        <v>101.462</v>
      </c>
      <c r="FR119" s="40">
        <v>7.0093655079311361</v>
      </c>
      <c r="FS119" s="36">
        <v>115.446</v>
      </c>
      <c r="FT119" s="40">
        <v>8.2404342893574807</v>
      </c>
      <c r="FU119" s="9"/>
      <c r="FV119" s="6" t="s">
        <v>38</v>
      </c>
      <c r="FW119" s="36">
        <v>104.861</v>
      </c>
      <c r="FX119" s="40">
        <v>2.835147592429152</v>
      </c>
      <c r="FY119" s="36">
        <v>115.30200000000001</v>
      </c>
      <c r="FZ119" s="40">
        <v>4.5178484018927065</v>
      </c>
      <c r="GA119" s="36">
        <v>107.164</v>
      </c>
      <c r="GB119" s="40">
        <v>4.5176140131861331</v>
      </c>
      <c r="GC119" s="9"/>
      <c r="GD119" s="6" t="s">
        <v>38</v>
      </c>
      <c r="GE119" s="36">
        <v>105.97</v>
      </c>
      <c r="GF119" s="40">
        <v>4.5172107702929196</v>
      </c>
      <c r="GG119" s="36">
        <v>89.588999999999999</v>
      </c>
      <c r="GH119" s="40">
        <v>4.5171902889741915</v>
      </c>
      <c r="GI119" s="36">
        <v>104.488</v>
      </c>
      <c r="GJ119" s="40">
        <v>3.1470878578479926</v>
      </c>
      <c r="GK119" s="9"/>
      <c r="GL119" s="6" t="s">
        <v>38</v>
      </c>
      <c r="GM119" s="36">
        <v>109.23399999999999</v>
      </c>
      <c r="GN119" s="40">
        <v>4.5171414082458625</v>
      </c>
      <c r="GO119" s="36">
        <v>124.911</v>
      </c>
      <c r="GP119" s="40">
        <v>8.033003814120022</v>
      </c>
      <c r="GQ119" s="36">
        <v>127.11</v>
      </c>
      <c r="GR119" s="40">
        <v>8.0325346977281811</v>
      </c>
      <c r="GS119" s="9"/>
      <c r="GT119" s="6" t="s">
        <v>38</v>
      </c>
      <c r="GU119" s="36">
        <v>102.959</v>
      </c>
      <c r="GV119" s="40">
        <v>4.426187940564958</v>
      </c>
      <c r="GW119" s="36">
        <v>116.129</v>
      </c>
      <c r="GX119" s="40">
        <v>3.9260081258613724</v>
      </c>
      <c r="GY119" s="36">
        <v>116.922</v>
      </c>
      <c r="GZ119" s="40">
        <v>4.4263437114838524</v>
      </c>
      <c r="HA119" s="9"/>
      <c r="HB119" s="6" t="s">
        <v>38</v>
      </c>
      <c r="HC119" s="36">
        <v>100.059</v>
      </c>
      <c r="HD119" s="40">
        <v>4.4271893296596687</v>
      </c>
      <c r="HE119" s="36">
        <v>106.584</v>
      </c>
      <c r="HF119" s="40">
        <v>4.4265475280700741</v>
      </c>
      <c r="HG119" s="36">
        <v>101.471</v>
      </c>
      <c r="HH119" s="40">
        <v>-1.8076428066847967</v>
      </c>
      <c r="HI119" s="9"/>
      <c r="HJ119" s="6" t="s">
        <v>38</v>
      </c>
      <c r="HK119" s="36">
        <v>107.023</v>
      </c>
      <c r="HL119" s="40">
        <v>1.0499381556212199</v>
      </c>
      <c r="HM119" s="36">
        <v>102.526</v>
      </c>
      <c r="HN119" s="40">
        <v>4.8365986338909437</v>
      </c>
      <c r="HO119" s="36">
        <v>116.227</v>
      </c>
      <c r="HP119" s="40">
        <v>4.4267744833782672</v>
      </c>
      <c r="HQ119" s="9"/>
      <c r="HR119" s="6" t="s">
        <v>38</v>
      </c>
      <c r="HS119" s="36">
        <v>103.871</v>
      </c>
      <c r="HT119" s="40">
        <v>5.5417255149008611</v>
      </c>
      <c r="HU119" s="36">
        <v>115.12</v>
      </c>
      <c r="HV119" s="40">
        <v>5.5430258356712159</v>
      </c>
      <c r="HW119" s="36">
        <v>131.345</v>
      </c>
      <c r="HX119" s="40">
        <v>5.5429218864255319</v>
      </c>
      <c r="HY119" s="9"/>
      <c r="HZ119" s="6" t="s">
        <v>38</v>
      </c>
      <c r="IA119" s="36">
        <v>128.65899999999999</v>
      </c>
      <c r="IB119" s="40">
        <v>5.5421113508281223</v>
      </c>
      <c r="IC119" s="36">
        <v>104.69839963256672</v>
      </c>
      <c r="ID119" s="40">
        <v>0.69796025585777954</v>
      </c>
      <c r="IE119" s="36">
        <v>113.04900000000001</v>
      </c>
      <c r="IF119" s="40">
        <v>4.6905097051415083</v>
      </c>
      <c r="IG119" s="9"/>
      <c r="IH119" s="6" t="s">
        <v>38</v>
      </c>
      <c r="II119" s="36">
        <v>116.937</v>
      </c>
      <c r="IJ119" s="40">
        <v>5.8588693251256103</v>
      </c>
      <c r="IK119" s="36">
        <v>135.24199999999999</v>
      </c>
      <c r="IL119" s="40">
        <v>-7.8419080068143074</v>
      </c>
      <c r="IM119" s="36">
        <v>111.84099999999999</v>
      </c>
      <c r="IN119" s="40">
        <v>4.3546009293298624</v>
      </c>
      <c r="IO119" s="36">
        <v>114.34699999999999</v>
      </c>
      <c r="IP119" s="40">
        <v>4.3550079853981174</v>
      </c>
      <c r="IQ119" s="9"/>
      <c r="IR119" s="6" t="s">
        <v>38</v>
      </c>
      <c r="IS119" s="36">
        <v>108.819</v>
      </c>
      <c r="IT119" s="40">
        <v>4.3547056905579353</v>
      </c>
      <c r="IU119" s="36">
        <v>96.710999999999999</v>
      </c>
      <c r="IV119" s="40">
        <v>4.3550040463987045</v>
      </c>
      <c r="IW119" s="36">
        <v>122.18899999999999</v>
      </c>
      <c r="IX119" s="40">
        <v>4.3538786072371067</v>
      </c>
      <c r="IY119" s="9"/>
      <c r="IZ119" s="6" t="s">
        <v>38</v>
      </c>
      <c r="JA119" s="36">
        <v>109.361</v>
      </c>
      <c r="JB119" s="40">
        <v>4.3550865005677792</v>
      </c>
      <c r="JC119" s="36">
        <v>138.55000000000001</v>
      </c>
      <c r="JD119" s="40">
        <v>8.7818474463157088</v>
      </c>
      <c r="JE119" s="36">
        <v>142.88900000000001</v>
      </c>
      <c r="JF119" s="40">
        <v>16.667891406409467</v>
      </c>
      <c r="JG119" s="9"/>
      <c r="JH119" s="6" t="s">
        <v>38</v>
      </c>
      <c r="JI119" s="36">
        <v>128.56100000000001</v>
      </c>
      <c r="JJ119" s="40">
        <v>8.179905755637833</v>
      </c>
      <c r="JK119" s="36">
        <v>137.46899999999999</v>
      </c>
      <c r="JL119" s="40">
        <v>23.377998761454293</v>
      </c>
      <c r="JM119" s="36">
        <v>141.44800000000001</v>
      </c>
      <c r="JN119" s="40">
        <v>20.872998239647259</v>
      </c>
      <c r="JO119" s="9"/>
      <c r="JP119" s="6" t="s">
        <v>38</v>
      </c>
      <c r="JQ119" s="36">
        <v>110.88800000000001</v>
      </c>
      <c r="JR119" s="40">
        <v>4.822944434991399</v>
      </c>
      <c r="JS119" s="36">
        <v>106.131</v>
      </c>
      <c r="JT119" s="40">
        <v>-5.8095263452168666</v>
      </c>
      <c r="JU119" s="36">
        <v>102.373</v>
      </c>
      <c r="JV119" s="40">
        <v>-5.810209038716323</v>
      </c>
      <c r="JW119" s="9"/>
      <c r="JX119" s="6" t="s">
        <v>38</v>
      </c>
      <c r="JY119" s="36">
        <v>102.496</v>
      </c>
      <c r="JZ119" s="40">
        <v>0.77278537017009796</v>
      </c>
      <c r="KA119" s="36">
        <v>105.175</v>
      </c>
      <c r="KB119" s="40">
        <v>2.2735007827921834</v>
      </c>
      <c r="KC119" s="36">
        <v>118.61</v>
      </c>
      <c r="KD119" s="40">
        <v>-5.3625998356352369</v>
      </c>
      <c r="KE119" s="9"/>
      <c r="KF119" s="6" t="s">
        <v>38</v>
      </c>
      <c r="KG119" s="36">
        <v>97.932000000000002</v>
      </c>
      <c r="KH119" s="40">
        <v>-7.6505257202131247</v>
      </c>
      <c r="KI119" s="36">
        <v>102.756</v>
      </c>
      <c r="KJ119" s="40">
        <v>2.6297653885720536</v>
      </c>
      <c r="KK119" s="36">
        <v>116.869</v>
      </c>
      <c r="KL119" s="40">
        <v>19.657008293232309</v>
      </c>
      <c r="KM119" s="9"/>
      <c r="KN119" s="6" t="s">
        <v>38</v>
      </c>
      <c r="KO119" s="36">
        <v>112.313</v>
      </c>
      <c r="KP119" s="40">
        <v>19.656307597242801</v>
      </c>
      <c r="KQ119" s="36">
        <v>124.43300000000001</v>
      </c>
      <c r="KR119" s="40">
        <v>9.148882046963692</v>
      </c>
      <c r="KS119" s="36">
        <v>108.81100000000001</v>
      </c>
      <c r="KT119" s="40">
        <v>9.1997511139657178</v>
      </c>
      <c r="KU119" s="9"/>
      <c r="KV119" s="6" t="s">
        <v>38</v>
      </c>
      <c r="KW119" s="36">
        <v>107.58799999999999</v>
      </c>
      <c r="KX119" s="40">
        <v>7.4665627840540196</v>
      </c>
      <c r="KY119" s="36">
        <v>123.685</v>
      </c>
      <c r="KZ119" s="40">
        <v>13.128938727350885</v>
      </c>
      <c r="LA119" s="36">
        <v>123.553</v>
      </c>
      <c r="LB119" s="40">
        <v>-6.5450887251713254</v>
      </c>
      <c r="LC119" s="9"/>
      <c r="LD119" s="6" t="s">
        <v>38</v>
      </c>
      <c r="LE119" s="36">
        <v>88.74</v>
      </c>
      <c r="LF119" s="40">
        <v>-7.113548819293257</v>
      </c>
      <c r="LG119" s="36">
        <v>98.605999999999995</v>
      </c>
      <c r="LH119" s="40">
        <v>-4.4450689484751962</v>
      </c>
      <c r="LI119" s="36">
        <v>105.783</v>
      </c>
      <c r="LJ119" s="40">
        <v>-5.2845055289430007</v>
      </c>
      <c r="LK119" s="9"/>
      <c r="LL119" s="6" t="s">
        <v>38</v>
      </c>
      <c r="LM119" s="36">
        <v>121.931</v>
      </c>
      <c r="LN119" s="40">
        <v>-4.4450365587016023</v>
      </c>
      <c r="LO119" s="36">
        <v>112.735</v>
      </c>
      <c r="LP119" s="40">
        <v>-4.4448588308088688</v>
      </c>
      <c r="LQ119" s="36">
        <v>122.72199999999999</v>
      </c>
      <c r="LR119" s="40">
        <v>-4.4451884669589248</v>
      </c>
      <c r="LS119" s="9"/>
      <c r="LT119" s="6" t="s">
        <v>38</v>
      </c>
      <c r="LU119" s="36">
        <v>108.697</v>
      </c>
      <c r="LV119" s="40">
        <v>14.391404095893591</v>
      </c>
      <c r="LW119" s="36">
        <v>91.192999999999998</v>
      </c>
      <c r="LX119" s="40">
        <v>10.736967371373751</v>
      </c>
      <c r="LY119" s="36">
        <v>69.054000000000002</v>
      </c>
      <c r="LZ119" s="40">
        <v>-18.481879353086995</v>
      </c>
      <c r="MA119" s="9"/>
      <c r="MB119" s="6" t="s">
        <v>38</v>
      </c>
      <c r="MC119" s="36">
        <v>122.21</v>
      </c>
      <c r="MD119" s="40">
        <v>1.8535495807844029</v>
      </c>
      <c r="ME119" s="36">
        <v>101.172</v>
      </c>
      <c r="MF119" s="40">
        <v>10.126375600039168</v>
      </c>
      <c r="MG119" s="36">
        <v>101.05800000000001</v>
      </c>
      <c r="MH119" s="40">
        <v>-8.1449567801925156</v>
      </c>
      <c r="MI119" s="9"/>
      <c r="MJ119" s="6" t="s">
        <v>38</v>
      </c>
      <c r="MK119" s="36">
        <v>90.727000000000004</v>
      </c>
      <c r="ML119" s="40">
        <v>-1.1451546122164302</v>
      </c>
      <c r="MM119" s="36">
        <v>110.88911595995027</v>
      </c>
      <c r="MN119" s="40">
        <v>5.580643111281347</v>
      </c>
      <c r="MO119" s="36">
        <v>124.938</v>
      </c>
      <c r="MP119" s="40">
        <v>28.091615575468012</v>
      </c>
    </row>
    <row r="120" spans="1:384" ht="15" hidden="1" customHeight="1">
      <c r="A120" s="9"/>
      <c r="B120" s="6" t="s">
        <v>39</v>
      </c>
      <c r="C120" s="36">
        <v>101.30301910398832</v>
      </c>
      <c r="D120" s="40">
        <v>-1.9430199802202281</v>
      </c>
      <c r="E120" s="421">
        <v>99.01</v>
      </c>
      <c r="F120" s="40">
        <v>-6.8009601355485358</v>
      </c>
      <c r="G120" s="421">
        <v>103.471</v>
      </c>
      <c r="H120" s="40">
        <v>2.9101397384255705</v>
      </c>
      <c r="I120" s="9"/>
      <c r="J120" s="6" t="s">
        <v>39</v>
      </c>
      <c r="K120" s="36">
        <v>109.84</v>
      </c>
      <c r="L120" s="40">
        <v>15.249826873439247</v>
      </c>
      <c r="M120" s="36">
        <v>183.322</v>
      </c>
      <c r="N120" s="40">
        <v>61.522873052794836</v>
      </c>
      <c r="O120" s="36">
        <v>110.411</v>
      </c>
      <c r="P120" s="40">
        <v>26.958811489547642</v>
      </c>
      <c r="Q120" s="9"/>
      <c r="R120" s="6" t="s">
        <v>39</v>
      </c>
      <c r="S120" s="36">
        <v>101.583</v>
      </c>
      <c r="T120" s="40">
        <v>3.0588020452885161</v>
      </c>
      <c r="U120" s="36">
        <v>102.294</v>
      </c>
      <c r="V120" s="40">
        <v>9.8789434675660743</v>
      </c>
      <c r="W120" s="36">
        <v>101.955</v>
      </c>
      <c r="X120" s="40">
        <v>-2.494190105486652</v>
      </c>
      <c r="Y120" s="9"/>
      <c r="Z120" s="6" t="s">
        <v>39</v>
      </c>
      <c r="AA120" s="36">
        <v>105.886</v>
      </c>
      <c r="AB120" s="40">
        <v>3.4558227242083461</v>
      </c>
      <c r="AC120" s="36">
        <v>103.675</v>
      </c>
      <c r="AD120" s="40">
        <v>8.3254098446299736</v>
      </c>
      <c r="AE120" s="36">
        <v>96.933999999999997</v>
      </c>
      <c r="AF120" s="40">
        <v>13.039929097863606</v>
      </c>
      <c r="AG120" s="9"/>
      <c r="AH120" s="6" t="s">
        <v>39</v>
      </c>
      <c r="AI120" s="36">
        <v>122.337</v>
      </c>
      <c r="AJ120" s="40">
        <v>15.120119696242568</v>
      </c>
      <c r="AK120" s="36">
        <v>128.37299999999999</v>
      </c>
      <c r="AL120" s="40">
        <v>18.335760771372208</v>
      </c>
      <c r="AM120" s="36">
        <v>103.20099999999999</v>
      </c>
      <c r="AN120" s="40">
        <v>11.912249501171161</v>
      </c>
      <c r="AO120" s="9"/>
      <c r="AP120" s="6" t="s">
        <v>39</v>
      </c>
      <c r="AQ120" s="36">
        <v>90.611000000000004</v>
      </c>
      <c r="AR120" s="40">
        <v>-2.7100445589735358</v>
      </c>
      <c r="AS120" s="36">
        <v>114.30800000000001</v>
      </c>
      <c r="AT120" s="40">
        <v>7.452528670802792</v>
      </c>
      <c r="AU120" s="36">
        <v>107.83</v>
      </c>
      <c r="AV120" s="40">
        <v>5.8786563632257582</v>
      </c>
      <c r="AW120" s="9"/>
      <c r="AX120" s="6" t="s">
        <v>39</v>
      </c>
      <c r="AY120" s="36">
        <v>135.047</v>
      </c>
      <c r="AZ120" s="40">
        <v>12.915551839464882</v>
      </c>
      <c r="BA120" s="36">
        <v>130.82300000000001</v>
      </c>
      <c r="BB120" s="40">
        <v>10.26609239483156</v>
      </c>
      <c r="BC120" s="36">
        <v>86.781999999999996</v>
      </c>
      <c r="BD120" s="40">
        <v>-28.396508193204511</v>
      </c>
      <c r="BE120" s="9"/>
      <c r="BF120" s="6" t="s">
        <v>39</v>
      </c>
      <c r="BG120" s="36">
        <v>88.162999999999997</v>
      </c>
      <c r="BH120" s="40">
        <v>7.6813151916359317</v>
      </c>
      <c r="BI120" s="36">
        <v>116.30800000000001</v>
      </c>
      <c r="BJ120" s="40">
        <v>1.7808231165717245</v>
      </c>
      <c r="BK120" s="36">
        <v>137.773</v>
      </c>
      <c r="BL120" s="40">
        <v>28.328055141579711</v>
      </c>
      <c r="BM120" s="9"/>
      <c r="BN120" s="6" t="s">
        <v>39</v>
      </c>
      <c r="BO120" s="36">
        <v>121.014</v>
      </c>
      <c r="BP120" s="40">
        <v>25.013171351535618</v>
      </c>
      <c r="BQ120" s="402">
        <v>109.32210005826146</v>
      </c>
      <c r="BR120" s="40">
        <v>8.5738490858044685</v>
      </c>
      <c r="BS120" s="36">
        <v>127.961</v>
      </c>
      <c r="BT120" s="40">
        <v>8.5740225359760984</v>
      </c>
      <c r="BU120" s="9"/>
      <c r="BV120" s="6" t="s">
        <v>39</v>
      </c>
      <c r="BW120" s="36">
        <v>114.10899999999999</v>
      </c>
      <c r="BX120" s="40">
        <v>8.5739024529486727</v>
      </c>
      <c r="BY120" s="36">
        <v>104.583</v>
      </c>
      <c r="BZ120" s="40">
        <v>2.5715714832141572</v>
      </c>
      <c r="CA120" s="36">
        <v>117.664</v>
      </c>
      <c r="CB120" s="40">
        <v>4.9559353480572241</v>
      </c>
      <c r="CC120" s="9"/>
      <c r="CD120" s="6" t="s">
        <v>39</v>
      </c>
      <c r="CE120" s="36">
        <v>111.59399999999999</v>
      </c>
      <c r="CF120" s="40">
        <v>4.9555607806254187</v>
      </c>
      <c r="CG120" s="36">
        <v>103.685</v>
      </c>
      <c r="CH120" s="40">
        <v>4.9560173703549992</v>
      </c>
      <c r="CI120" s="36">
        <v>107.244</v>
      </c>
      <c r="CJ120" s="40">
        <v>14.616108071135429</v>
      </c>
      <c r="CK120" s="9"/>
      <c r="CL120" s="6" t="s">
        <v>39</v>
      </c>
      <c r="CM120" s="36">
        <v>100.90900000000001</v>
      </c>
      <c r="CN120" s="40">
        <v>1.0049547069716169</v>
      </c>
      <c r="CO120" s="36">
        <v>101.44499999999999</v>
      </c>
      <c r="CP120" s="40">
        <v>7.8846337909838127</v>
      </c>
      <c r="CQ120" s="36">
        <v>116.77500000000001</v>
      </c>
      <c r="CR120" s="40">
        <v>7.8842582755148243</v>
      </c>
      <c r="CS120" s="9"/>
      <c r="CT120" s="6" t="s">
        <v>39</v>
      </c>
      <c r="CU120" s="36">
        <v>112.96</v>
      </c>
      <c r="CV120" s="40">
        <v>9.7327595418734916</v>
      </c>
      <c r="CW120" s="36">
        <v>82.424999999999997</v>
      </c>
      <c r="CX120" s="40">
        <v>-4.537715854209381</v>
      </c>
      <c r="CY120" s="36">
        <v>126.093</v>
      </c>
      <c r="CZ120" s="40">
        <v>6.1067353327274532</v>
      </c>
      <c r="DA120" s="9"/>
      <c r="DB120" s="6" t="s">
        <v>39</v>
      </c>
      <c r="DC120" s="36">
        <v>96.126000000000005</v>
      </c>
      <c r="DD120" s="40">
        <v>-21.450284369484208</v>
      </c>
      <c r="DE120" s="36">
        <v>170.36</v>
      </c>
      <c r="DF120" s="40">
        <v>54.124522771274002</v>
      </c>
      <c r="DG120" s="36">
        <v>106.428</v>
      </c>
      <c r="DH120" s="40">
        <v>3.3522374145431968</v>
      </c>
      <c r="DI120" s="9"/>
      <c r="DJ120" s="6" t="s">
        <v>39</v>
      </c>
      <c r="DK120" s="36">
        <v>104.684</v>
      </c>
      <c r="DL120" s="40">
        <v>3.3528157333543902</v>
      </c>
      <c r="DM120" s="36">
        <v>92.643000000000001</v>
      </c>
      <c r="DN120" s="40">
        <v>-0.23046189301830111</v>
      </c>
      <c r="DO120" s="36">
        <v>98.406000000000006</v>
      </c>
      <c r="DP120" s="40">
        <v>14.826137689614939</v>
      </c>
      <c r="DQ120" s="9"/>
      <c r="DR120" s="6" t="s">
        <v>39</v>
      </c>
      <c r="DS120" s="36">
        <v>103.80800000000001</v>
      </c>
      <c r="DT120" s="40">
        <v>3.3522167242460768</v>
      </c>
      <c r="DU120" s="36">
        <v>113.274</v>
      </c>
      <c r="DV120" s="40">
        <v>4.4606545736233869</v>
      </c>
      <c r="DW120" s="36">
        <v>121.419</v>
      </c>
      <c r="DX120" s="40">
        <v>-3.7128968049420621</v>
      </c>
      <c r="DY120" s="9"/>
      <c r="DZ120" s="6" t="s">
        <v>39</v>
      </c>
      <c r="EA120" s="36">
        <v>105.78</v>
      </c>
      <c r="EB120" s="40">
        <v>3.1687977294671867</v>
      </c>
      <c r="EC120" s="36">
        <v>107.321</v>
      </c>
      <c r="ED120" s="40">
        <v>2.9872946414862582</v>
      </c>
      <c r="EE120" s="36">
        <v>114.959</v>
      </c>
      <c r="EF120" s="40">
        <v>2.9867861142217151</v>
      </c>
      <c r="EG120" s="9"/>
      <c r="EH120" s="6" t="s">
        <v>39</v>
      </c>
      <c r="EI120" s="36">
        <v>107.146</v>
      </c>
      <c r="EJ120" s="40">
        <v>2.9873699994232794</v>
      </c>
      <c r="EK120" s="36">
        <v>119.18</v>
      </c>
      <c r="EL120" s="40">
        <v>2.98730589424747</v>
      </c>
      <c r="EM120" s="36">
        <v>107.863</v>
      </c>
      <c r="EN120" s="40">
        <v>2.9865851911968377</v>
      </c>
      <c r="EO120" s="9"/>
      <c r="EP120" s="6" t="s">
        <v>39</v>
      </c>
      <c r="EQ120" s="36">
        <v>99.177999999999997</v>
      </c>
      <c r="ER120" s="40">
        <v>3.9361991993460634</v>
      </c>
      <c r="ES120" s="36">
        <v>108.54600000000001</v>
      </c>
      <c r="ET120" s="40">
        <v>3.9364197826399163</v>
      </c>
      <c r="EU120" s="36">
        <v>106.37</v>
      </c>
      <c r="EV120" s="40">
        <v>3.9368386081824553</v>
      </c>
      <c r="EW120" s="9"/>
      <c r="EX120" s="6" t="s">
        <v>39</v>
      </c>
      <c r="EY120" s="36">
        <v>107.973</v>
      </c>
      <c r="EZ120" s="40">
        <v>3.9371215694579575</v>
      </c>
      <c r="FA120" s="36">
        <v>104.849</v>
      </c>
      <c r="FB120" s="40">
        <v>3.9364380737127931</v>
      </c>
      <c r="FC120" s="36">
        <v>99.709000000000003</v>
      </c>
      <c r="FD120" s="40">
        <v>3.9371638243756166</v>
      </c>
      <c r="FE120" s="9"/>
      <c r="FF120" s="6" t="s">
        <v>39</v>
      </c>
      <c r="FG120" s="36">
        <v>106.13</v>
      </c>
      <c r="FH120" s="40">
        <v>3.9369307609440796</v>
      </c>
      <c r="FI120" s="36">
        <v>115.53100000000001</v>
      </c>
      <c r="FJ120" s="40">
        <v>3.7986397491532244</v>
      </c>
      <c r="FK120" s="36">
        <v>99.483999999999995</v>
      </c>
      <c r="FL120" s="40">
        <v>0.55287708339650976</v>
      </c>
      <c r="FM120" s="9"/>
      <c r="FN120" s="6" t="s">
        <v>39</v>
      </c>
      <c r="FO120" s="36">
        <v>96.179000000000002</v>
      </c>
      <c r="FP120" s="40">
        <v>-2.2342620734521148</v>
      </c>
      <c r="FQ120" s="36">
        <v>115.523</v>
      </c>
      <c r="FR120" s="40">
        <v>5.6200629022820294</v>
      </c>
      <c r="FS120" s="36">
        <v>112.443</v>
      </c>
      <c r="FT120" s="40">
        <v>11.587126737920144</v>
      </c>
      <c r="FU120" s="9"/>
      <c r="FV120" s="6" t="s">
        <v>39</v>
      </c>
      <c r="FW120" s="36">
        <v>111.134</v>
      </c>
      <c r="FX120" s="40">
        <v>6.19589106545628</v>
      </c>
      <c r="FY120" s="36">
        <v>113.27200000000001</v>
      </c>
      <c r="FZ120" s="40">
        <v>6.8029455858642081</v>
      </c>
      <c r="GA120" s="36">
        <v>106.423</v>
      </c>
      <c r="GB120" s="40">
        <v>6.8032194612821542</v>
      </c>
      <c r="GC120" s="9"/>
      <c r="GD120" s="6" t="s">
        <v>39</v>
      </c>
      <c r="GE120" s="36">
        <v>111.24</v>
      </c>
      <c r="GF120" s="40">
        <v>6.803387291894694</v>
      </c>
      <c r="GG120" s="36">
        <v>102.851</v>
      </c>
      <c r="GH120" s="40">
        <v>6.8026998961578471</v>
      </c>
      <c r="GI120" s="36">
        <v>107.395</v>
      </c>
      <c r="GJ120" s="40">
        <v>6.1183956997322042</v>
      </c>
      <c r="GK120" s="9"/>
      <c r="GL120" s="6" t="s">
        <v>39</v>
      </c>
      <c r="GM120" s="36">
        <v>112.52500000000001</v>
      </c>
      <c r="GN120" s="40">
        <v>6.8035346488605484</v>
      </c>
      <c r="GO120" s="36">
        <v>132.03800000000001</v>
      </c>
      <c r="GP120" s="40">
        <v>10.212599016719111</v>
      </c>
      <c r="GQ120" s="36">
        <v>134.75700000000001</v>
      </c>
      <c r="GR120" s="40">
        <v>10.212644148196631</v>
      </c>
      <c r="GS120" s="9"/>
      <c r="GT120" s="6" t="s">
        <v>39</v>
      </c>
      <c r="GU120" s="36">
        <v>113.60299999999999</v>
      </c>
      <c r="GV120" s="40">
        <v>6.6004185081965687</v>
      </c>
      <c r="GW120" s="36">
        <v>102.961</v>
      </c>
      <c r="GX120" s="40">
        <v>-6.3982399839998578</v>
      </c>
      <c r="GY120" s="36">
        <v>110.43600000000001</v>
      </c>
      <c r="GZ120" s="40">
        <v>6.6005135234270966</v>
      </c>
      <c r="HA120" s="9"/>
      <c r="HB120" s="6" t="s">
        <v>39</v>
      </c>
      <c r="HC120" s="36">
        <v>100.084</v>
      </c>
      <c r="HD120" s="40">
        <v>6.6004878204650339</v>
      </c>
      <c r="HE120" s="36">
        <v>108.879</v>
      </c>
      <c r="HF120" s="40">
        <v>6.5998942607061082</v>
      </c>
      <c r="HG120" s="36">
        <v>98.105999999999995</v>
      </c>
      <c r="HH120" s="40">
        <v>2.8742201017144708</v>
      </c>
      <c r="HI120" s="9"/>
      <c r="HJ120" s="6" t="s">
        <v>39</v>
      </c>
      <c r="HK120" s="36">
        <v>103.459</v>
      </c>
      <c r="HL120" s="40">
        <v>3.4610692213844345</v>
      </c>
      <c r="HM120" s="36">
        <v>102.997</v>
      </c>
      <c r="HN120" s="40">
        <v>8.2742888379622883</v>
      </c>
      <c r="HO120" s="36">
        <v>104.404</v>
      </c>
      <c r="HP120" s="40">
        <v>6.5999591586685824</v>
      </c>
      <c r="HQ120" s="9"/>
      <c r="HR120" s="6" t="s">
        <v>39</v>
      </c>
      <c r="HS120" s="36">
        <v>126.973</v>
      </c>
      <c r="HT120" s="40">
        <v>12.644606103619594</v>
      </c>
      <c r="HU120" s="36">
        <v>119.47799999999999</v>
      </c>
      <c r="HV120" s="40">
        <v>12.644956913619822</v>
      </c>
      <c r="HW120" s="36">
        <v>118.792</v>
      </c>
      <c r="HX120" s="40">
        <v>12.644964298244801</v>
      </c>
      <c r="HY120" s="9"/>
      <c r="HZ120" s="6" t="s">
        <v>39</v>
      </c>
      <c r="IA120" s="36">
        <v>120.88200000000001</v>
      </c>
      <c r="IB120" s="40">
        <v>12.645370508424051</v>
      </c>
      <c r="IC120" s="36">
        <v>114.20382217707551</v>
      </c>
      <c r="ID120" s="40">
        <v>0.51731545267396939</v>
      </c>
      <c r="IE120" s="36">
        <v>121.842</v>
      </c>
      <c r="IF120" s="40">
        <v>18.465726786582408</v>
      </c>
      <c r="IG120" s="9"/>
      <c r="IH120" s="6" t="s">
        <v>39</v>
      </c>
      <c r="II120" s="36">
        <v>109.46</v>
      </c>
      <c r="IJ120" s="40">
        <v>0.75014956969947377</v>
      </c>
      <c r="IK120" s="36">
        <v>144.58699999999999</v>
      </c>
      <c r="IL120" s="40">
        <v>23.108295656764312</v>
      </c>
      <c r="IM120" s="36">
        <v>117.619</v>
      </c>
      <c r="IN120" s="40">
        <v>8.5086165541163865</v>
      </c>
      <c r="IO120" s="36">
        <v>105.782</v>
      </c>
      <c r="IP120" s="40">
        <v>8.508826817934704</v>
      </c>
      <c r="IQ120" s="9"/>
      <c r="IR120" s="6" t="s">
        <v>39</v>
      </c>
      <c r="IS120" s="36">
        <v>110.694</v>
      </c>
      <c r="IT120" s="40">
        <v>8.5086360695590884</v>
      </c>
      <c r="IU120" s="36">
        <v>94.08</v>
      </c>
      <c r="IV120" s="40">
        <v>8.5083561122452522</v>
      </c>
      <c r="IW120" s="36">
        <v>122.708</v>
      </c>
      <c r="IX120" s="40">
        <v>8.5085686999274941</v>
      </c>
      <c r="IY120" s="9"/>
      <c r="IZ120" s="6" t="s">
        <v>39</v>
      </c>
      <c r="JA120" s="36">
        <v>111.946</v>
      </c>
      <c r="JB120" s="40">
        <v>8.5095040080645816</v>
      </c>
      <c r="JC120" s="36">
        <v>124.85</v>
      </c>
      <c r="JD120" s="40">
        <v>17.731927654036909</v>
      </c>
      <c r="JE120" s="36">
        <v>147.66499999999999</v>
      </c>
      <c r="JF120" s="40">
        <v>20.5694316298286</v>
      </c>
      <c r="JG120" s="9"/>
      <c r="JH120" s="6" t="s">
        <v>39</v>
      </c>
      <c r="JI120" s="36">
        <v>129.21</v>
      </c>
      <c r="JJ120" s="40">
        <v>6.0837438423645409</v>
      </c>
      <c r="JK120" s="36">
        <v>138.62700000000001</v>
      </c>
      <c r="JL120" s="40">
        <v>22.154469753711965</v>
      </c>
      <c r="JM120" s="36">
        <v>90.491</v>
      </c>
      <c r="JN120" s="40">
        <v>11.326952413759159</v>
      </c>
      <c r="JO120" s="9"/>
      <c r="JP120" s="6" t="s">
        <v>39</v>
      </c>
      <c r="JQ120" s="36">
        <v>109.607</v>
      </c>
      <c r="JR120" s="40">
        <v>6.2793922293006119</v>
      </c>
      <c r="JS120" s="36">
        <v>100.84</v>
      </c>
      <c r="JT120" s="40">
        <v>-14.248783972243956</v>
      </c>
      <c r="JU120" s="36">
        <v>90.921000000000006</v>
      </c>
      <c r="JV120" s="40">
        <v>-14.248931895990708</v>
      </c>
      <c r="JW120" s="9"/>
      <c r="JX120" s="6" t="s">
        <v>39</v>
      </c>
      <c r="JY120" s="36">
        <v>111.545</v>
      </c>
      <c r="JZ120" s="40">
        <v>6.1767057569296355</v>
      </c>
      <c r="KA120" s="36">
        <v>101.395</v>
      </c>
      <c r="KB120" s="40">
        <v>1.6124506443789528</v>
      </c>
      <c r="KC120" s="36">
        <v>115.989</v>
      </c>
      <c r="KD120" s="40">
        <v>0.70937380613345624</v>
      </c>
      <c r="KE120" s="9"/>
      <c r="KF120" s="6" t="s">
        <v>39</v>
      </c>
      <c r="KG120" s="36">
        <v>94.954999999999998</v>
      </c>
      <c r="KH120" s="40">
        <v>-3.5510050685112304</v>
      </c>
      <c r="KI120" s="36">
        <v>131.63499999999999</v>
      </c>
      <c r="KJ120" s="40">
        <v>8.4522475612971277</v>
      </c>
      <c r="KK120" s="36">
        <v>109.461</v>
      </c>
      <c r="KL120" s="40">
        <v>7.8072369846553755</v>
      </c>
      <c r="KM120" s="9"/>
      <c r="KN120" s="6" t="s">
        <v>39</v>
      </c>
      <c r="KO120" s="36">
        <v>105.068</v>
      </c>
      <c r="KP120" s="40">
        <v>7.8073856698714224</v>
      </c>
      <c r="KQ120" s="36">
        <v>113.779</v>
      </c>
      <c r="KR120" s="40">
        <v>7.0327272043122093</v>
      </c>
      <c r="KS120" s="36">
        <v>106.78400000000001</v>
      </c>
      <c r="KT120" s="40">
        <v>11.047098095901674</v>
      </c>
      <c r="KU120" s="9"/>
      <c r="KV120" s="6" t="s">
        <v>39</v>
      </c>
      <c r="KW120" s="36">
        <v>100.28</v>
      </c>
      <c r="KX120" s="40">
        <v>4.3746161932616445</v>
      </c>
      <c r="KY120" s="36">
        <v>119.517</v>
      </c>
      <c r="KZ120" s="40">
        <v>14.114805125365208</v>
      </c>
      <c r="LA120" s="36">
        <v>107.95399999999999</v>
      </c>
      <c r="LB120" s="40">
        <v>2.2398166475674515</v>
      </c>
      <c r="LC120" s="9"/>
      <c r="LD120" s="6" t="s">
        <v>39</v>
      </c>
      <c r="LE120" s="36">
        <v>103.02500000000001</v>
      </c>
      <c r="LF120" s="40">
        <v>-8.4124528838631676</v>
      </c>
      <c r="LG120" s="36">
        <v>93.120999999999995</v>
      </c>
      <c r="LH120" s="40">
        <v>16.974424680936579</v>
      </c>
      <c r="LI120" s="36">
        <v>105.139</v>
      </c>
      <c r="LJ120" s="40">
        <v>17.709161339438651</v>
      </c>
      <c r="LK120" s="9"/>
      <c r="LL120" s="6" t="s">
        <v>39</v>
      </c>
      <c r="LM120" s="36">
        <v>105.76</v>
      </c>
      <c r="LN120" s="40">
        <v>16.974328912877581</v>
      </c>
      <c r="LO120" s="36">
        <v>128.643</v>
      </c>
      <c r="LP120" s="40">
        <v>16.97370335345893</v>
      </c>
      <c r="LQ120" s="36">
        <v>104.76900000000001</v>
      </c>
      <c r="LR120" s="40">
        <v>16.974074983810823</v>
      </c>
      <c r="LS120" s="9"/>
      <c r="LT120" s="6" t="s">
        <v>39</v>
      </c>
      <c r="LU120" s="36">
        <v>117.857</v>
      </c>
      <c r="LV120" s="40">
        <v>1.7130972107152616</v>
      </c>
      <c r="LW120" s="36">
        <v>202.001</v>
      </c>
      <c r="LX120" s="40">
        <v>4.5110253412112797</v>
      </c>
      <c r="LY120" s="36">
        <v>65.093999999999994</v>
      </c>
      <c r="LZ120" s="40">
        <v>-3.408467005980043</v>
      </c>
      <c r="MA120" s="9"/>
      <c r="MB120" s="6" t="s">
        <v>39</v>
      </c>
      <c r="MC120" s="36">
        <v>115.36799999999999</v>
      </c>
      <c r="MD120" s="40">
        <v>11.878509295086246</v>
      </c>
      <c r="ME120" s="36">
        <v>73.17</v>
      </c>
      <c r="MF120" s="40">
        <v>10.330372894645578</v>
      </c>
      <c r="MG120" s="36">
        <v>84.094999999999999</v>
      </c>
      <c r="MH120" s="40">
        <v>1.5370312235879311</v>
      </c>
      <c r="MI120" s="9"/>
      <c r="MJ120" s="6" t="s">
        <v>39</v>
      </c>
      <c r="MK120" s="36">
        <v>94.486000000000004</v>
      </c>
      <c r="ML120" s="40">
        <v>6.3384878564836811</v>
      </c>
      <c r="MM120" s="36">
        <v>116.08048468789764</v>
      </c>
      <c r="MN120" s="40">
        <v>7.9976353228626778</v>
      </c>
      <c r="MO120" s="36">
        <v>134.792</v>
      </c>
      <c r="MP120" s="40">
        <v>9.396659470514706</v>
      </c>
    </row>
    <row r="121" spans="1:384" ht="15" hidden="1" customHeight="1">
      <c r="A121" s="9"/>
      <c r="B121" s="6" t="s">
        <v>40</v>
      </c>
      <c r="C121" s="36">
        <v>101.06570653147912</v>
      </c>
      <c r="D121" s="40">
        <v>6.5849477277415644</v>
      </c>
      <c r="E121" s="421">
        <v>97.285065091030205</v>
      </c>
      <c r="F121" s="40">
        <v>-0.16105468788590827</v>
      </c>
      <c r="G121" s="421">
        <v>104.64053754424634</v>
      </c>
      <c r="H121" s="40">
        <v>13.316011375125996</v>
      </c>
      <c r="I121" s="9"/>
      <c r="J121" s="6" t="s">
        <v>40</v>
      </c>
      <c r="K121" s="36">
        <v>108.84711906763651</v>
      </c>
      <c r="L121" s="40">
        <v>6.390561013827238</v>
      </c>
      <c r="M121" s="36">
        <v>158.90608705609597</v>
      </c>
      <c r="N121" s="40">
        <v>20.289536994690465</v>
      </c>
      <c r="O121" s="36">
        <v>108.114420070959</v>
      </c>
      <c r="P121" s="40">
        <v>6.2236392915690573</v>
      </c>
      <c r="Q121" s="9"/>
      <c r="R121" s="6" t="s">
        <v>40</v>
      </c>
      <c r="S121" s="36">
        <v>111.52237775567038</v>
      </c>
      <c r="T121" s="40">
        <v>1.9297673503307493</v>
      </c>
      <c r="U121" s="36">
        <v>107.7038348262613</v>
      </c>
      <c r="V121" s="40">
        <v>-0.10773991257529758</v>
      </c>
      <c r="W121" s="36">
        <v>110.00929728412947</v>
      </c>
      <c r="X121" s="40">
        <v>-0.80047495953049008</v>
      </c>
      <c r="Y121" s="9"/>
      <c r="Z121" s="6" t="s">
        <v>40</v>
      </c>
      <c r="AA121" s="36">
        <v>114.59502859236748</v>
      </c>
      <c r="AB121" s="40">
        <v>0.87768146654650536</v>
      </c>
      <c r="AC121" s="36">
        <v>143.68580445851262</v>
      </c>
      <c r="AD121" s="40">
        <v>19.661387658346413</v>
      </c>
      <c r="AE121" s="36">
        <v>106.06056936720458</v>
      </c>
      <c r="AF121" s="40">
        <v>10.295933202167816</v>
      </c>
      <c r="AG121" s="9"/>
      <c r="AH121" s="6" t="s">
        <v>40</v>
      </c>
      <c r="AI121" s="36">
        <v>123.81720496003925</v>
      </c>
      <c r="AJ121" s="40">
        <v>8.0165447883931051</v>
      </c>
      <c r="AK121" s="36">
        <v>132.57534997166147</v>
      </c>
      <c r="AL121" s="40">
        <v>19.098197897572192</v>
      </c>
      <c r="AM121" s="36">
        <v>107.3271546378827</v>
      </c>
      <c r="AN121" s="40">
        <v>8.2701879751462286</v>
      </c>
      <c r="AO121" s="9"/>
      <c r="AP121" s="6" t="s">
        <v>40</v>
      </c>
      <c r="AQ121" s="36">
        <v>106.44546075500756</v>
      </c>
      <c r="AR121" s="40">
        <v>-1.9062418167171415</v>
      </c>
      <c r="AS121" s="36">
        <v>117.69136592993276</v>
      </c>
      <c r="AT121" s="40">
        <v>1.6271606465349606</v>
      </c>
      <c r="AU121" s="36">
        <v>112.25125777278633</v>
      </c>
      <c r="AV121" s="40">
        <v>7.7215659256142573</v>
      </c>
      <c r="AW121" s="9"/>
      <c r="AX121" s="6" t="s">
        <v>40</v>
      </c>
      <c r="AY121" s="36">
        <v>141.33557936200862</v>
      </c>
      <c r="AZ121" s="40">
        <v>13.727171265577127</v>
      </c>
      <c r="BA121" s="36">
        <v>132.07847600165078</v>
      </c>
      <c r="BB121" s="40">
        <v>9.9591028686026704</v>
      </c>
      <c r="BC121" s="36">
        <v>81.853619675298489</v>
      </c>
      <c r="BD121" s="40">
        <v>-27.788748709519382</v>
      </c>
      <c r="BE121" s="9"/>
      <c r="BF121" s="6" t="s">
        <v>40</v>
      </c>
      <c r="BG121" s="36">
        <v>89.493047930820126</v>
      </c>
      <c r="BH121" s="40">
        <v>0.99427609219983992</v>
      </c>
      <c r="BI121" s="36">
        <v>116.47460531496894</v>
      </c>
      <c r="BJ121" s="40">
        <v>9.3227134040744062</v>
      </c>
      <c r="BK121" s="36">
        <v>128.51690632356312</v>
      </c>
      <c r="BL121" s="40">
        <v>21.138368309812464</v>
      </c>
      <c r="BM121" s="9"/>
      <c r="BN121" s="6" t="s">
        <v>40</v>
      </c>
      <c r="BO121" s="36">
        <v>126.03619323374316</v>
      </c>
      <c r="BP121" s="40">
        <v>22.745389345393193</v>
      </c>
      <c r="BQ121" s="402">
        <v>121.3629838067493</v>
      </c>
      <c r="BR121" s="40">
        <v>11.16027849951125</v>
      </c>
      <c r="BS121" s="36">
        <v>120.55692472964408</v>
      </c>
      <c r="BT121" s="40">
        <v>11.16052550841755</v>
      </c>
      <c r="BU121" s="9"/>
      <c r="BV121" s="6" t="s">
        <v>40</v>
      </c>
      <c r="BW121" s="36">
        <v>136.11437224782622</v>
      </c>
      <c r="BX121" s="40">
        <v>11.160052142382739</v>
      </c>
      <c r="BY121" s="36">
        <v>107.45609505415764</v>
      </c>
      <c r="BZ121" s="40">
        <v>-2.2655506251579141</v>
      </c>
      <c r="CA121" s="36">
        <v>119.66145283542811</v>
      </c>
      <c r="CB121" s="40">
        <v>5.1294139457123151</v>
      </c>
      <c r="CC121" s="9"/>
      <c r="CD121" s="6" t="s">
        <v>40</v>
      </c>
      <c r="CE121" s="36">
        <v>104.33935611860758</v>
      </c>
      <c r="CF121" s="40">
        <v>5.12887396206267</v>
      </c>
      <c r="CG121" s="36">
        <v>108.78743145905726</v>
      </c>
      <c r="CH121" s="40">
        <v>5.128944200867096</v>
      </c>
      <c r="CI121" s="36">
        <v>108.83638351432809</v>
      </c>
      <c r="CJ121" s="40">
        <v>13.58894497195466</v>
      </c>
      <c r="CK121" s="9"/>
      <c r="CL121" s="6" t="s">
        <v>40</v>
      </c>
      <c r="CM121" s="36">
        <v>100.49389425610299</v>
      </c>
      <c r="CN121" s="40">
        <v>-4.9073672822644028</v>
      </c>
      <c r="CO121" s="36">
        <v>123.44382616250547</v>
      </c>
      <c r="CP121" s="40">
        <v>10.808350010776607</v>
      </c>
      <c r="CQ121" s="36">
        <v>109.11407791858682</v>
      </c>
      <c r="CR121" s="40">
        <v>10.808337397392947</v>
      </c>
      <c r="CS121" s="9"/>
      <c r="CT121" s="6" t="s">
        <v>40</v>
      </c>
      <c r="CU121" s="36">
        <v>110.59492030896837</v>
      </c>
      <c r="CV121" s="40">
        <v>-3.0744850626465876</v>
      </c>
      <c r="CW121" s="36">
        <v>82.587836606144421</v>
      </c>
      <c r="CX121" s="40">
        <v>-4.3092256640314019</v>
      </c>
      <c r="CY121" s="36">
        <v>129.27942563507258</v>
      </c>
      <c r="CZ121" s="40">
        <v>8.7926766879623699</v>
      </c>
      <c r="DA121" s="9"/>
      <c r="DB121" s="6" t="s">
        <v>40</v>
      </c>
      <c r="DC121" s="36">
        <v>86.673872160810419</v>
      </c>
      <c r="DD121" s="40">
        <v>-10.834853650175489</v>
      </c>
      <c r="DE121" s="36">
        <v>180.69754930818777</v>
      </c>
      <c r="DF121" s="40">
        <v>44.714330923948097</v>
      </c>
      <c r="DG121" s="36">
        <v>101.16394826165086</v>
      </c>
      <c r="DH121" s="40">
        <v>-0.32126489146628501</v>
      </c>
      <c r="DI121" s="9"/>
      <c r="DJ121" s="6" t="s">
        <v>40</v>
      </c>
      <c r="DK121" s="36">
        <v>102.95027019420604</v>
      </c>
      <c r="DL121" s="40">
        <v>-0.32118840242631563</v>
      </c>
      <c r="DM121" s="36">
        <v>91.528234981849835</v>
      </c>
      <c r="DN121" s="40">
        <v>-5.8932397883509964</v>
      </c>
      <c r="DO121" s="36">
        <v>93.330795305399775</v>
      </c>
      <c r="DP121" s="40">
        <v>9.6409887991633099</v>
      </c>
      <c r="DQ121" s="9"/>
      <c r="DR121" s="6" t="s">
        <v>40</v>
      </c>
      <c r="DS121" s="36">
        <v>105.04127682233269</v>
      </c>
      <c r="DT121" s="40">
        <v>-0.32143023122728209</v>
      </c>
      <c r="DU121" s="36">
        <v>106.71439558905544</v>
      </c>
      <c r="DV121" s="40">
        <v>1.9229955674305472</v>
      </c>
      <c r="DW121" s="36">
        <v>119.71522595960032</v>
      </c>
      <c r="DX121" s="40">
        <v>-0.2954726746062164</v>
      </c>
      <c r="DY121" s="9"/>
      <c r="DZ121" s="6" t="s">
        <v>40</v>
      </c>
      <c r="EA121" s="36">
        <v>99.694535073441898</v>
      </c>
      <c r="EB121" s="40">
        <v>10.24985631725599</v>
      </c>
      <c r="EC121" s="36">
        <v>111.97345923502596</v>
      </c>
      <c r="ED121" s="40">
        <v>2.8732881640353867</v>
      </c>
      <c r="EE121" s="36">
        <v>120.42775688162588</v>
      </c>
      <c r="EF121" s="40">
        <v>2.8734340887257304</v>
      </c>
      <c r="EG121" s="9"/>
      <c r="EH121" s="6" t="s">
        <v>40</v>
      </c>
      <c r="EI121" s="36">
        <v>118.81566741378251</v>
      </c>
      <c r="EJ121" s="40">
        <v>2.8733797533983676</v>
      </c>
      <c r="EK121" s="36">
        <v>127.44523218991171</v>
      </c>
      <c r="EL121" s="40">
        <v>2.8738202283663981</v>
      </c>
      <c r="EM121" s="36">
        <v>111.74894581486231</v>
      </c>
      <c r="EN121" s="40">
        <v>2.8730583411848727</v>
      </c>
      <c r="EO121" s="9"/>
      <c r="EP121" s="6" t="s">
        <v>40</v>
      </c>
      <c r="EQ121" s="36">
        <v>103.08811337034703</v>
      </c>
      <c r="ER121" s="40">
        <v>6.0173733973148558</v>
      </c>
      <c r="ES121" s="36">
        <v>98.908323364698575</v>
      </c>
      <c r="ET121" s="40">
        <v>6.0178825698314711</v>
      </c>
      <c r="EU121" s="36">
        <v>98.722273140381049</v>
      </c>
      <c r="EV121" s="40">
        <v>6.0173252938509307</v>
      </c>
      <c r="EW121" s="9"/>
      <c r="EX121" s="6" t="s">
        <v>40</v>
      </c>
      <c r="EY121" s="36">
        <v>109.74736625556554</v>
      </c>
      <c r="EZ121" s="40">
        <v>6.017664807633011</v>
      </c>
      <c r="FA121" s="36">
        <v>115.0555200919828</v>
      </c>
      <c r="FB121" s="40">
        <v>6.0175260004448745</v>
      </c>
      <c r="FC121" s="36">
        <v>101.8172666571249</v>
      </c>
      <c r="FD121" s="40">
        <v>6.0176874332294545</v>
      </c>
      <c r="FE121" s="9"/>
      <c r="FF121" s="6" t="s">
        <v>40</v>
      </c>
      <c r="FG121" s="36">
        <v>111.23823280283796</v>
      </c>
      <c r="FH121" s="40">
        <v>6.0179108715240943</v>
      </c>
      <c r="FI121" s="36">
        <v>110.23263845502555</v>
      </c>
      <c r="FJ121" s="40">
        <v>3.6176854179440028</v>
      </c>
      <c r="FK121" s="36">
        <v>111.96570648219746</v>
      </c>
      <c r="FL121" s="40">
        <v>0.48706863232676767</v>
      </c>
      <c r="FM121" s="9"/>
      <c r="FN121" s="6" t="s">
        <v>40</v>
      </c>
      <c r="FO121" s="36">
        <v>101.57901234292125</v>
      </c>
      <c r="FP121" s="40">
        <v>-0.94104741094433564</v>
      </c>
      <c r="FQ121" s="36">
        <v>111.55048521772045</v>
      </c>
      <c r="FR121" s="40">
        <v>8.6104016451852914</v>
      </c>
      <c r="FS121" s="36">
        <v>113.95550609326217</v>
      </c>
      <c r="FT121" s="40">
        <v>4.0100637933427379</v>
      </c>
      <c r="FU121" s="9"/>
      <c r="FV121" s="6" t="s">
        <v>40</v>
      </c>
      <c r="FW121" s="36">
        <v>120.64780066569627</v>
      </c>
      <c r="FX121" s="40">
        <v>5.0572976886940779</v>
      </c>
      <c r="FY121" s="36">
        <v>112.24846236286352</v>
      </c>
      <c r="FZ121" s="40">
        <v>2.6187215341032726</v>
      </c>
      <c r="GA121" s="36">
        <v>119.42383667223247</v>
      </c>
      <c r="GB121" s="40">
        <v>2.6180745956954325</v>
      </c>
      <c r="GC121" s="9"/>
      <c r="GD121" s="6" t="s">
        <v>40</v>
      </c>
      <c r="GE121" s="36">
        <v>113.10655099093594</v>
      </c>
      <c r="GF121" s="40">
        <v>2.6188994655561117</v>
      </c>
      <c r="GG121" s="36">
        <v>109.9753350302545</v>
      </c>
      <c r="GH121" s="40">
        <v>2.6186070881080354</v>
      </c>
      <c r="GI121" s="36">
        <v>93.367987536945719</v>
      </c>
      <c r="GJ121" s="40">
        <v>4.9774429531326518</v>
      </c>
      <c r="GK121" s="9"/>
      <c r="GL121" s="6" t="s">
        <v>40</v>
      </c>
      <c r="GM121" s="36">
        <v>109.14451005497401</v>
      </c>
      <c r="GN121" s="40">
        <v>2.6180049407427646</v>
      </c>
      <c r="GO121" s="36">
        <v>124.58109944569944</v>
      </c>
      <c r="GP121" s="40">
        <v>11.459028070911074</v>
      </c>
      <c r="GQ121" s="36">
        <v>128.53243740786056</v>
      </c>
      <c r="GR121" s="40">
        <v>11.458161628058306</v>
      </c>
      <c r="GS121" s="9"/>
      <c r="GT121" s="6" t="s">
        <v>40</v>
      </c>
      <c r="GU121" s="36">
        <v>105.67833895285069</v>
      </c>
      <c r="GV121" s="40">
        <v>5.5885886524960711</v>
      </c>
      <c r="GW121" s="36">
        <v>105.59260312892971</v>
      </c>
      <c r="GX121" s="40">
        <v>-2.958678152290446</v>
      </c>
      <c r="GY121" s="36">
        <v>114.41001090605945</v>
      </c>
      <c r="GZ121" s="40">
        <v>5.588123211720216</v>
      </c>
      <c r="HA121" s="9"/>
      <c r="HB121" s="6" t="s">
        <v>40</v>
      </c>
      <c r="HC121" s="36">
        <v>108.91397017687156</v>
      </c>
      <c r="HD121" s="40">
        <v>5.5889734043680193</v>
      </c>
      <c r="HE121" s="36">
        <v>118.57755759776538</v>
      </c>
      <c r="HF121" s="40">
        <v>5.588108491180364</v>
      </c>
      <c r="HG121" s="36">
        <v>103.34998725483891</v>
      </c>
      <c r="HH121" s="40">
        <v>1.1806736125850676</v>
      </c>
      <c r="HI121" s="9"/>
      <c r="HJ121" s="6" t="s">
        <v>40</v>
      </c>
      <c r="HK121" s="36">
        <v>114.95989629078788</v>
      </c>
      <c r="HL121" s="40">
        <v>2.0967293588645362</v>
      </c>
      <c r="HM121" s="36">
        <v>102.62872069190888</v>
      </c>
      <c r="HN121" s="40">
        <v>8.1167256878227505</v>
      </c>
      <c r="HO121" s="36">
        <v>101.98057074191689</v>
      </c>
      <c r="HP121" s="40">
        <v>5.5885308407451504</v>
      </c>
      <c r="HQ121" s="9"/>
      <c r="HR121" s="6" t="s">
        <v>40</v>
      </c>
      <c r="HS121" s="36">
        <v>103.05794889132925</v>
      </c>
      <c r="HT121" s="40">
        <v>13.143566400247295</v>
      </c>
      <c r="HU121" s="36">
        <v>107.26227580741747</v>
      </c>
      <c r="HV121" s="40">
        <v>13.14347356323438</v>
      </c>
      <c r="HW121" s="36">
        <v>123.52554912357655</v>
      </c>
      <c r="HX121" s="40">
        <v>13.143501432161415</v>
      </c>
      <c r="HY121" s="9"/>
      <c r="HZ121" s="6" t="s">
        <v>40</v>
      </c>
      <c r="IA121" s="36">
        <v>109.45552196596958</v>
      </c>
      <c r="IB121" s="40">
        <v>13.142847361480221</v>
      </c>
      <c r="IC121" s="36">
        <v>118.23904193626942</v>
      </c>
      <c r="ID121" s="40">
        <v>-0.94617786111241742</v>
      </c>
      <c r="IE121" s="36">
        <v>109.08510741139069</v>
      </c>
      <c r="IF121" s="40">
        <v>6.0406795028634832</v>
      </c>
      <c r="IG121" s="9"/>
      <c r="IH121" s="6" t="s">
        <v>40</v>
      </c>
      <c r="II121" s="36">
        <v>97.676958974723163</v>
      </c>
      <c r="IJ121" s="40">
        <v>-2.0860893615317337</v>
      </c>
      <c r="IK121" s="36">
        <v>115.14845347392199</v>
      </c>
      <c r="IL121" s="40">
        <v>19.716848409217747</v>
      </c>
      <c r="IM121" s="36">
        <v>128.07449025015933</v>
      </c>
      <c r="IN121" s="40">
        <v>11.31201405379791</v>
      </c>
      <c r="IO121" s="36">
        <v>108.02968139872704</v>
      </c>
      <c r="IP121" s="40">
        <v>11.31228055221176</v>
      </c>
      <c r="IQ121" s="9"/>
      <c r="IR121" s="6" t="s">
        <v>40</v>
      </c>
      <c r="IS121" s="36">
        <v>114.61495987765241</v>
      </c>
      <c r="IT121" s="40">
        <v>11.312323246916407</v>
      </c>
      <c r="IU121" s="36">
        <v>104.40152351610607</v>
      </c>
      <c r="IV121" s="40">
        <v>11.311757416523861</v>
      </c>
      <c r="IW121" s="36">
        <v>108.6576534363552</v>
      </c>
      <c r="IX121" s="40">
        <v>11.31245550003095</v>
      </c>
      <c r="IY121" s="9"/>
      <c r="IZ121" s="6" t="s">
        <v>40</v>
      </c>
      <c r="JA121" s="36">
        <v>112.80505352775565</v>
      </c>
      <c r="JB121" s="40">
        <v>11.312354849227503</v>
      </c>
      <c r="JC121" s="36">
        <v>120.36092316891758</v>
      </c>
      <c r="JD121" s="40">
        <v>10.718453089364786</v>
      </c>
      <c r="JE121" s="36">
        <v>136.93352602259222</v>
      </c>
      <c r="JF121" s="40">
        <v>19.501798653069031</v>
      </c>
      <c r="JG121" s="9"/>
      <c r="JH121" s="6" t="s">
        <v>40</v>
      </c>
      <c r="JI121" s="36">
        <v>122.28337449009423</v>
      </c>
      <c r="JJ121" s="40">
        <v>-7.0024758423814433</v>
      </c>
      <c r="JK121" s="36">
        <v>143.25182050483394</v>
      </c>
      <c r="JL121" s="40">
        <v>22.901748918850643</v>
      </c>
      <c r="JM121" s="36">
        <v>100.7255952649145</v>
      </c>
      <c r="JN121" s="40">
        <v>7.2484457344859266</v>
      </c>
      <c r="JO121" s="9"/>
      <c r="JP121" s="6" t="s">
        <v>40</v>
      </c>
      <c r="JQ121" s="36">
        <v>104.33338637069318</v>
      </c>
      <c r="JR121" s="40">
        <v>5.4309222715398988</v>
      </c>
      <c r="JS121" s="36">
        <v>61.837504086178697</v>
      </c>
      <c r="JT121" s="40">
        <v>-18.263823823701415</v>
      </c>
      <c r="JU121" s="36">
        <v>95.523671791051498</v>
      </c>
      <c r="JV121" s="40">
        <v>-18.263620673707521</v>
      </c>
      <c r="JW121" s="9"/>
      <c r="JX121" s="6" t="s">
        <v>40</v>
      </c>
      <c r="JY121" s="36">
        <v>101.42064481317537</v>
      </c>
      <c r="JZ121" s="40">
        <v>-1.5237937535922157</v>
      </c>
      <c r="KA121" s="36">
        <v>125.96707218833552</v>
      </c>
      <c r="KB121" s="40">
        <v>9.2250556571999027</v>
      </c>
      <c r="KC121" s="36">
        <v>91.95375714589801</v>
      </c>
      <c r="KD121" s="40">
        <v>2.5319816976439284</v>
      </c>
      <c r="KE121" s="9"/>
      <c r="KF121" s="6" t="s">
        <v>40</v>
      </c>
      <c r="KG121" s="36">
        <v>79.953214504377812</v>
      </c>
      <c r="KH121" s="40">
        <v>3.2613712150356662</v>
      </c>
      <c r="KI121" s="36">
        <v>149.0084235874603</v>
      </c>
      <c r="KJ121" s="40">
        <v>-3.6454718599509164</v>
      </c>
      <c r="KK121" s="36">
        <v>122.87800520437365</v>
      </c>
      <c r="KL121" s="40">
        <v>2.3071138271488394</v>
      </c>
      <c r="KM121" s="9"/>
      <c r="KN121" s="6" t="s">
        <v>40</v>
      </c>
      <c r="KO121" s="36">
        <v>122.36317326554772</v>
      </c>
      <c r="KP121" s="40">
        <v>2.3069239035046678</v>
      </c>
      <c r="KQ121" s="36">
        <v>125.73552502936057</v>
      </c>
      <c r="KR121" s="40">
        <v>12.6591746300506</v>
      </c>
      <c r="KS121" s="36">
        <v>106.45250487148112</v>
      </c>
      <c r="KT121" s="40">
        <v>10.903044028338343</v>
      </c>
      <c r="KU121" s="9"/>
      <c r="KV121" s="6" t="s">
        <v>40</v>
      </c>
      <c r="KW121" s="36">
        <v>112.45808589408513</v>
      </c>
      <c r="KX121" s="40">
        <v>6.1786788281861931</v>
      </c>
      <c r="KY121" s="36">
        <v>129.11980706644363</v>
      </c>
      <c r="KZ121" s="40">
        <v>12.496237980121123</v>
      </c>
      <c r="LA121" s="36">
        <v>100.1768037193789</v>
      </c>
      <c r="LB121" s="40">
        <v>-4.8689473150318179</v>
      </c>
      <c r="LC121" s="9"/>
      <c r="LD121" s="6" t="s">
        <v>40</v>
      </c>
      <c r="LE121" s="36">
        <v>107.13277731905922</v>
      </c>
      <c r="LF121" s="40">
        <v>5.3191810218627467</v>
      </c>
      <c r="LG121" s="36">
        <v>102.72043151379455</v>
      </c>
      <c r="LH121" s="40">
        <v>5.5882072219425112</v>
      </c>
      <c r="LI121" s="36">
        <v>99.692166213312063</v>
      </c>
      <c r="LJ121" s="40">
        <v>5.7080090058340858</v>
      </c>
      <c r="LK121" s="9"/>
      <c r="LL121" s="6" t="s">
        <v>40</v>
      </c>
      <c r="LM121" s="36">
        <v>115.36461580961647</v>
      </c>
      <c r="LN121" s="40">
        <v>5.5882040011499896</v>
      </c>
      <c r="LO121" s="36">
        <v>124.38337999959168</v>
      </c>
      <c r="LP121" s="40">
        <v>5.5886078095005871</v>
      </c>
      <c r="LQ121" s="36">
        <v>117.78438861832451</v>
      </c>
      <c r="LR121" s="40">
        <v>5.5888737053558941</v>
      </c>
      <c r="LS121" s="9"/>
      <c r="LT121" s="6" t="s">
        <v>40</v>
      </c>
      <c r="LU121" s="36">
        <v>130.81298864123283</v>
      </c>
      <c r="LV121" s="40">
        <v>3.5232299849105431</v>
      </c>
      <c r="LW121" s="36">
        <v>164.39364823639937</v>
      </c>
      <c r="LX121" s="40">
        <v>20.819049752619591</v>
      </c>
      <c r="LY121" s="36">
        <v>71.862595314358529</v>
      </c>
      <c r="LZ121" s="40">
        <v>-1.0075277373356784</v>
      </c>
      <c r="MA121" s="9"/>
      <c r="MB121" s="6" t="s">
        <v>40</v>
      </c>
      <c r="MC121" s="36">
        <v>129.4201643908246</v>
      </c>
      <c r="MD121" s="40">
        <v>9.0221248343228098</v>
      </c>
      <c r="ME121" s="36">
        <v>171.6854638641457</v>
      </c>
      <c r="MF121" s="40">
        <v>23.591188695268812</v>
      </c>
      <c r="MG121" s="36">
        <v>89.920432318545934</v>
      </c>
      <c r="MH121" s="40">
        <v>-3.6460118957320873</v>
      </c>
      <c r="MI121" s="9"/>
      <c r="MJ121" s="6" t="s">
        <v>40</v>
      </c>
      <c r="MK121" s="36">
        <v>102.37521010951617</v>
      </c>
      <c r="ML121" s="40">
        <v>6.2303079863404776</v>
      </c>
      <c r="MM121" s="36">
        <v>120.62311802417567</v>
      </c>
      <c r="MN121" s="40">
        <v>8.038668163853103</v>
      </c>
      <c r="MO121" s="36">
        <v>108.51463413968735</v>
      </c>
      <c r="MP121" s="40">
        <v>22.354107205727146</v>
      </c>
    </row>
    <row r="122" spans="1:384" ht="15" hidden="1" customHeight="1">
      <c r="A122" s="9"/>
      <c r="B122" s="6" t="s">
        <v>41</v>
      </c>
      <c r="C122" s="36">
        <v>98.25507601506439</v>
      </c>
      <c r="D122" s="40">
        <v>1.8362669450691698</v>
      </c>
      <c r="E122" s="421">
        <v>96.335999999999999</v>
      </c>
      <c r="F122" s="40">
        <v>0.89335274342028015</v>
      </c>
      <c r="G122" s="421">
        <v>100.07</v>
      </c>
      <c r="H122" s="40">
        <v>2.7106918884521036</v>
      </c>
      <c r="I122" s="9"/>
      <c r="J122" s="6" t="s">
        <v>41</v>
      </c>
      <c r="K122" s="36">
        <v>107.003</v>
      </c>
      <c r="L122" s="40">
        <v>3.7775924273577175</v>
      </c>
      <c r="M122" s="36">
        <v>153.52099999999999</v>
      </c>
      <c r="N122" s="40">
        <v>31.881829427530761</v>
      </c>
      <c r="O122" s="36">
        <v>100.637</v>
      </c>
      <c r="P122" s="40">
        <v>6.0184990097341</v>
      </c>
      <c r="Q122" s="9"/>
      <c r="R122" s="6" t="s">
        <v>41</v>
      </c>
      <c r="S122" s="36">
        <v>105.943</v>
      </c>
      <c r="T122" s="40">
        <v>5.6187504361609797</v>
      </c>
      <c r="U122" s="36">
        <v>106.268</v>
      </c>
      <c r="V122" s="40">
        <v>5.4695951646039447</v>
      </c>
      <c r="W122" s="36">
        <v>95.427000000000007</v>
      </c>
      <c r="X122" s="40">
        <v>-2.9483554705774537</v>
      </c>
      <c r="Y122" s="9"/>
      <c r="Z122" s="6" t="s">
        <v>41</v>
      </c>
      <c r="AA122" s="36">
        <v>107.497</v>
      </c>
      <c r="AB122" s="40">
        <v>-2.2994355930816965</v>
      </c>
      <c r="AC122" s="36">
        <v>111.221</v>
      </c>
      <c r="AD122" s="40">
        <v>-15.992416574769251</v>
      </c>
      <c r="AE122" s="36">
        <v>104.27800000000001</v>
      </c>
      <c r="AF122" s="40">
        <v>8.016449310641292</v>
      </c>
      <c r="AG122" s="9"/>
      <c r="AH122" s="6" t="s">
        <v>41</v>
      </c>
      <c r="AI122" s="36">
        <v>125.503</v>
      </c>
      <c r="AJ122" s="40">
        <v>4.2946773590393406</v>
      </c>
      <c r="AK122" s="36">
        <v>125.027</v>
      </c>
      <c r="AL122" s="40">
        <v>8.1211733370230661</v>
      </c>
      <c r="AM122" s="36">
        <v>96.414000000000001</v>
      </c>
      <c r="AN122" s="40">
        <v>7.1528595878992576</v>
      </c>
      <c r="AO122" s="9"/>
      <c r="AP122" s="6" t="s">
        <v>41</v>
      </c>
      <c r="AQ122" s="36">
        <v>97.643000000000001</v>
      </c>
      <c r="AR122" s="40">
        <v>-8.8479383127491218</v>
      </c>
      <c r="AS122" s="36">
        <v>101.152</v>
      </c>
      <c r="AT122" s="40">
        <v>2.4282560706401739</v>
      </c>
      <c r="AU122" s="36">
        <v>111.928</v>
      </c>
      <c r="AV122" s="40">
        <v>16.319043907508444</v>
      </c>
      <c r="AW122" s="9"/>
      <c r="AX122" s="6" t="s">
        <v>41</v>
      </c>
      <c r="AY122" s="36">
        <v>123.367</v>
      </c>
      <c r="AZ122" s="40">
        <v>6.8454829685700389</v>
      </c>
      <c r="BA122" s="36">
        <v>121.864</v>
      </c>
      <c r="BB122" s="40">
        <v>10.307122749531587</v>
      </c>
      <c r="BC122" s="36">
        <v>92.188999999999993</v>
      </c>
      <c r="BD122" s="40">
        <v>-30.306100077866901</v>
      </c>
      <c r="BE122" s="9"/>
      <c r="BF122" s="6" t="s">
        <v>41</v>
      </c>
      <c r="BG122" s="36">
        <v>90.840999999999994</v>
      </c>
      <c r="BH122" s="40">
        <v>13.304812033826408</v>
      </c>
      <c r="BI122" s="36">
        <v>121.143</v>
      </c>
      <c r="BJ122" s="40">
        <v>11.922799756093056</v>
      </c>
      <c r="BK122" s="36">
        <v>118.108</v>
      </c>
      <c r="BL122" s="40">
        <v>4.5703256423423682</v>
      </c>
      <c r="BM122" s="9"/>
      <c r="BN122" s="6" t="s">
        <v>41</v>
      </c>
      <c r="BO122" s="36">
        <v>124.364</v>
      </c>
      <c r="BP122" s="40">
        <v>20.275824717840592</v>
      </c>
      <c r="BQ122" s="402">
        <v>124.65436621456251</v>
      </c>
      <c r="BR122" s="40">
        <v>5.7216790927084702</v>
      </c>
      <c r="BS122" s="36">
        <v>119.05</v>
      </c>
      <c r="BT122" s="40">
        <v>5.7216691679913225</v>
      </c>
      <c r="BU122" s="9"/>
      <c r="BV122" s="6" t="s">
        <v>41</v>
      </c>
      <c r="BW122" s="36">
        <v>120.568</v>
      </c>
      <c r="BX122" s="40">
        <v>5.7215260910358268</v>
      </c>
      <c r="BY122" s="36">
        <v>99.84</v>
      </c>
      <c r="BZ122" s="40">
        <v>-3.8233679160766343</v>
      </c>
      <c r="CA122" s="36">
        <v>120.10899999999999</v>
      </c>
      <c r="CB122" s="40">
        <v>4.6409715809099055</v>
      </c>
      <c r="CC122" s="9"/>
      <c r="CD122" s="6" t="s">
        <v>41</v>
      </c>
      <c r="CE122" s="36">
        <v>110.221</v>
      </c>
      <c r="CF122" s="40">
        <v>4.6405210143070121</v>
      </c>
      <c r="CG122" s="36">
        <v>109.81</v>
      </c>
      <c r="CH122" s="40">
        <v>4.6407470935772892</v>
      </c>
      <c r="CI122" s="36">
        <v>124.565</v>
      </c>
      <c r="CJ122" s="40">
        <v>13.269741388717122</v>
      </c>
      <c r="CK122" s="9"/>
      <c r="CL122" s="6" t="s">
        <v>41</v>
      </c>
      <c r="CM122" s="36">
        <v>122.752</v>
      </c>
      <c r="CN122" s="40">
        <v>11.418509240097308</v>
      </c>
      <c r="CO122" s="36">
        <v>94.802999999999997</v>
      </c>
      <c r="CP122" s="40">
        <v>2.6873334633131805</v>
      </c>
      <c r="CQ122" s="36">
        <v>93.046000000000006</v>
      </c>
      <c r="CR122" s="40">
        <v>2.688444983997357</v>
      </c>
      <c r="CS122" s="9"/>
      <c r="CT122" s="6" t="s">
        <v>41</v>
      </c>
      <c r="CU122" s="36">
        <v>110.76300000000001</v>
      </c>
      <c r="CV122" s="40">
        <v>-11.506411536771466</v>
      </c>
      <c r="CW122" s="36">
        <v>80.03</v>
      </c>
      <c r="CX122" s="40">
        <v>4.1785993230929535</v>
      </c>
      <c r="CY122" s="36">
        <v>129.50700000000001</v>
      </c>
      <c r="CZ122" s="40">
        <v>12.427078269324284</v>
      </c>
      <c r="DA122" s="9"/>
      <c r="DB122" s="6" t="s">
        <v>41</v>
      </c>
      <c r="DC122" s="36">
        <v>90.421999999999997</v>
      </c>
      <c r="DD122" s="40">
        <v>-9.1117432428357432</v>
      </c>
      <c r="DE122" s="36">
        <v>199.387</v>
      </c>
      <c r="DF122" s="40">
        <v>54.066730543364031</v>
      </c>
      <c r="DG122" s="36">
        <v>101.905</v>
      </c>
      <c r="DH122" s="40">
        <v>-0.49214424513471045</v>
      </c>
      <c r="DI122" s="9"/>
      <c r="DJ122" s="6" t="s">
        <v>41</v>
      </c>
      <c r="DK122" s="36">
        <v>104.749</v>
      </c>
      <c r="DL122" s="40">
        <v>-1.7658864130842602</v>
      </c>
      <c r="DM122" s="36">
        <v>92.040999999999997</v>
      </c>
      <c r="DN122" s="40">
        <v>-5.3261193799565945</v>
      </c>
      <c r="DO122" s="36">
        <v>173.203</v>
      </c>
      <c r="DP122" s="40">
        <v>4.3077386329418772</v>
      </c>
      <c r="DQ122" s="9"/>
      <c r="DR122" s="6" t="s">
        <v>41</v>
      </c>
      <c r="DS122" s="36">
        <v>107.8</v>
      </c>
      <c r="DT122" s="40">
        <v>-0.49108296717498945</v>
      </c>
      <c r="DU122" s="36">
        <v>104.503</v>
      </c>
      <c r="DV122" s="40">
        <v>2.2084209496796774</v>
      </c>
      <c r="DW122" s="36">
        <v>120.54900000000001</v>
      </c>
      <c r="DX122" s="40">
        <v>-2.3728731201256892</v>
      </c>
      <c r="DY122" s="9"/>
      <c r="DZ122" s="6" t="s">
        <v>41</v>
      </c>
      <c r="EA122" s="36">
        <v>103.03100000000001</v>
      </c>
      <c r="EB122" s="40">
        <v>5.0747029728213704</v>
      </c>
      <c r="EC122" s="36">
        <v>97.941999999999993</v>
      </c>
      <c r="ED122" s="40">
        <v>5.9301960869141794</v>
      </c>
      <c r="EE122" s="36">
        <v>119.464</v>
      </c>
      <c r="EF122" s="40">
        <v>5.9303397886075118</v>
      </c>
      <c r="EG122" s="9"/>
      <c r="EH122" s="6" t="s">
        <v>41</v>
      </c>
      <c r="EI122" s="36">
        <v>115.97799999999999</v>
      </c>
      <c r="EJ122" s="40">
        <v>5.9304927615655032</v>
      </c>
      <c r="EK122" s="36">
        <v>129.40700000000001</v>
      </c>
      <c r="EL122" s="40">
        <v>5.9297823399883924</v>
      </c>
      <c r="EM122" s="36">
        <v>117.03100000000001</v>
      </c>
      <c r="EN122" s="40">
        <v>5.929580014482255</v>
      </c>
      <c r="EO122" s="9"/>
      <c r="EP122" s="6" t="s">
        <v>41</v>
      </c>
      <c r="EQ122" s="36">
        <v>123.233</v>
      </c>
      <c r="ER122" s="40">
        <v>3.4337177485689381</v>
      </c>
      <c r="ES122" s="36">
        <v>95.147000000000006</v>
      </c>
      <c r="ET122" s="40">
        <v>3.4341435839457404</v>
      </c>
      <c r="EU122" s="36">
        <v>105.82599999999999</v>
      </c>
      <c r="EV122" s="40">
        <v>3.4335812653328475</v>
      </c>
      <c r="EW122" s="9"/>
      <c r="EX122" s="6" t="s">
        <v>41</v>
      </c>
      <c r="EY122" s="36">
        <v>139.07599999999999</v>
      </c>
      <c r="EZ122" s="40">
        <v>3.4337604771714751</v>
      </c>
      <c r="FA122" s="36">
        <v>113.544</v>
      </c>
      <c r="FB122" s="40">
        <v>3.433386472329758</v>
      </c>
      <c r="FC122" s="36">
        <v>182.01900000000001</v>
      </c>
      <c r="FD122" s="40">
        <v>3.4339909987725719</v>
      </c>
      <c r="FE122" s="9"/>
      <c r="FF122" s="6" t="s">
        <v>41</v>
      </c>
      <c r="FG122" s="36">
        <v>108.84699999999999</v>
      </c>
      <c r="FH122" s="40">
        <v>3.4342839223437522</v>
      </c>
      <c r="FI122" s="36">
        <v>128.69300000000001</v>
      </c>
      <c r="FJ122" s="40">
        <v>2.859769012508508</v>
      </c>
      <c r="FK122" s="36">
        <v>118.018</v>
      </c>
      <c r="FL122" s="40">
        <v>5.7670075190665386</v>
      </c>
      <c r="FM122" s="9"/>
      <c r="FN122" s="6" t="s">
        <v>41</v>
      </c>
      <c r="FO122" s="36">
        <v>96.307000000000002</v>
      </c>
      <c r="FP122" s="40">
        <v>-2.7005455647605601</v>
      </c>
      <c r="FQ122" s="36">
        <v>108.905</v>
      </c>
      <c r="FR122" s="40">
        <v>4.5484654449105619</v>
      </c>
      <c r="FS122" s="36">
        <v>117.676</v>
      </c>
      <c r="FT122" s="40">
        <v>3.7807900237236396</v>
      </c>
      <c r="FU122" s="9"/>
      <c r="FV122" s="6" t="s">
        <v>41</v>
      </c>
      <c r="FW122" s="36">
        <v>122.036</v>
      </c>
      <c r="FX122" s="40">
        <v>3.6372746341918969</v>
      </c>
      <c r="FY122" s="36">
        <v>112.955</v>
      </c>
      <c r="FZ122" s="40">
        <v>4.0599550429303122</v>
      </c>
      <c r="GA122" s="36">
        <v>113.667</v>
      </c>
      <c r="GB122" s="40">
        <v>4.0611181807362442</v>
      </c>
      <c r="GC122" s="9"/>
      <c r="GD122" s="6" t="s">
        <v>41</v>
      </c>
      <c r="GE122" s="36">
        <v>111.964</v>
      </c>
      <c r="GF122" s="40">
        <v>4.0605976114131721</v>
      </c>
      <c r="GG122" s="36">
        <v>115.53400000000001</v>
      </c>
      <c r="GH122" s="40">
        <v>4.060310197611372</v>
      </c>
      <c r="GI122" s="36">
        <v>102.07299999999999</v>
      </c>
      <c r="GJ122" s="40">
        <v>1.2397964750106638</v>
      </c>
      <c r="GK122" s="9"/>
      <c r="GL122" s="6" t="s">
        <v>41</v>
      </c>
      <c r="GM122" s="36">
        <v>111.092</v>
      </c>
      <c r="GN122" s="40">
        <v>4.0606236593385034</v>
      </c>
      <c r="GO122" s="36">
        <v>137.96199999999999</v>
      </c>
      <c r="GP122" s="40">
        <v>10.405813106698986</v>
      </c>
      <c r="GQ122" s="36">
        <v>126.294</v>
      </c>
      <c r="GR122" s="40">
        <v>10.40650406504065</v>
      </c>
      <c r="GS122" s="9"/>
      <c r="GT122" s="6" t="s">
        <v>41</v>
      </c>
      <c r="GU122" s="36">
        <v>100.476</v>
      </c>
      <c r="GV122" s="40">
        <v>3.2121542080555372</v>
      </c>
      <c r="GW122" s="36">
        <v>94.317999999999998</v>
      </c>
      <c r="GX122" s="40">
        <v>-3.960002851120592</v>
      </c>
      <c r="GY122" s="36">
        <v>107.11</v>
      </c>
      <c r="GZ122" s="40">
        <v>3.211694306060096</v>
      </c>
      <c r="HA122" s="9"/>
      <c r="HB122" s="6" t="s">
        <v>41</v>
      </c>
      <c r="HC122" s="36">
        <v>124.312</v>
      </c>
      <c r="HD122" s="40">
        <v>3.2114509647636993</v>
      </c>
      <c r="HE122" s="36">
        <v>107.3</v>
      </c>
      <c r="HF122" s="40">
        <v>3.2117813410798277</v>
      </c>
      <c r="HG122" s="36">
        <v>100.836</v>
      </c>
      <c r="HH122" s="40">
        <v>0.5554502936806216</v>
      </c>
      <c r="HI122" s="9"/>
      <c r="HJ122" s="6" t="s">
        <v>41</v>
      </c>
      <c r="HK122" s="36">
        <v>115.548</v>
      </c>
      <c r="HL122" s="40">
        <v>0.86154974205881274</v>
      </c>
      <c r="HM122" s="36">
        <v>99.111999999999995</v>
      </c>
      <c r="HN122" s="40">
        <v>6.8500830117078806</v>
      </c>
      <c r="HO122" s="36">
        <v>112.81699999999999</v>
      </c>
      <c r="HP122" s="40">
        <v>3.2120835086820563</v>
      </c>
      <c r="HQ122" s="9"/>
      <c r="HR122" s="6" t="s">
        <v>41</v>
      </c>
      <c r="HS122" s="36">
        <v>99.284000000000006</v>
      </c>
      <c r="HT122" s="40">
        <v>8.7626663745412827</v>
      </c>
      <c r="HU122" s="36">
        <v>112.114</v>
      </c>
      <c r="HV122" s="40">
        <v>8.7630116122272739</v>
      </c>
      <c r="HW122" s="36">
        <v>111.435</v>
      </c>
      <c r="HX122" s="40">
        <v>8.7627004499448731</v>
      </c>
      <c r="HY122" s="9"/>
      <c r="HZ122" s="6" t="s">
        <v>41</v>
      </c>
      <c r="IA122" s="36">
        <v>116.873</v>
      </c>
      <c r="IB122" s="40">
        <v>8.7635869565217348</v>
      </c>
      <c r="IC122" s="36">
        <v>110.73575725415012</v>
      </c>
      <c r="ID122" s="40">
        <v>-1.6193541800079316</v>
      </c>
      <c r="IE122" s="36">
        <v>111.146</v>
      </c>
      <c r="IF122" s="40">
        <v>4.3644012094123781</v>
      </c>
      <c r="IG122" s="9"/>
      <c r="IH122" s="6" t="s">
        <v>41</v>
      </c>
      <c r="II122" s="36">
        <v>101.17400000000001</v>
      </c>
      <c r="IJ122" s="40">
        <v>-5.7426074642717282</v>
      </c>
      <c r="IK122" s="36">
        <v>120.828</v>
      </c>
      <c r="IL122" s="40">
        <v>14.274365158178455</v>
      </c>
      <c r="IM122" s="36">
        <v>125.709</v>
      </c>
      <c r="IN122" s="40">
        <v>7.6994910985075791</v>
      </c>
      <c r="IO122" s="36">
        <v>99.94</v>
      </c>
      <c r="IP122" s="40">
        <v>7.6997683064820279</v>
      </c>
      <c r="IQ122" s="9"/>
      <c r="IR122" s="6" t="s">
        <v>41</v>
      </c>
      <c r="IS122" s="36">
        <v>118.133</v>
      </c>
      <c r="IT122" s="40">
        <v>7.6991102034862422</v>
      </c>
      <c r="IU122" s="36">
        <v>96.912999999999997</v>
      </c>
      <c r="IV122" s="40">
        <v>7.6990609546035387</v>
      </c>
      <c r="IW122" s="36">
        <v>112.95</v>
      </c>
      <c r="IX122" s="40">
        <v>7.6986155078378431</v>
      </c>
      <c r="IY122" s="9"/>
      <c r="IZ122" s="6" t="s">
        <v>41</v>
      </c>
      <c r="JA122" s="36">
        <v>109.239</v>
      </c>
      <c r="JB122" s="40">
        <v>7.6989056492162007</v>
      </c>
      <c r="JC122" s="36">
        <v>118.581</v>
      </c>
      <c r="JD122" s="40">
        <v>12.437419403777611</v>
      </c>
      <c r="JE122" s="36">
        <v>159.11099999999999</v>
      </c>
      <c r="JF122" s="40">
        <v>16.540075734825564</v>
      </c>
      <c r="JG122" s="9"/>
      <c r="JH122" s="6" t="s">
        <v>41</v>
      </c>
      <c r="JI122" s="36">
        <v>141.286</v>
      </c>
      <c r="JJ122" s="40">
        <v>8.6898992230171501</v>
      </c>
      <c r="JK122" s="36">
        <v>144.17099999999999</v>
      </c>
      <c r="JL122" s="40">
        <v>15.532743533032018</v>
      </c>
      <c r="JM122" s="36">
        <v>92.903999999999996</v>
      </c>
      <c r="JN122" s="40">
        <v>2.3769380805977107</v>
      </c>
      <c r="JO122" s="9"/>
      <c r="JP122" s="6" t="s">
        <v>41</v>
      </c>
      <c r="JQ122" s="36">
        <v>112.64700000000001</v>
      </c>
      <c r="JR122" s="40">
        <v>0.1662813444780511</v>
      </c>
      <c r="JS122" s="36">
        <v>80.873999999999995</v>
      </c>
      <c r="JT122" s="40">
        <v>-12.308893370633015</v>
      </c>
      <c r="JU122" s="36">
        <v>97.372</v>
      </c>
      <c r="JV122" s="40">
        <v>-12.309077809798268</v>
      </c>
      <c r="JW122" s="9"/>
      <c r="JX122" s="6" t="s">
        <v>41</v>
      </c>
      <c r="JY122" s="36">
        <v>115.596</v>
      </c>
      <c r="JZ122" s="40">
        <v>-2.7550874477374521</v>
      </c>
      <c r="KA122" s="36">
        <v>133.21100000000001</v>
      </c>
      <c r="KB122" s="40">
        <v>0.15563441701003455</v>
      </c>
      <c r="KC122" s="36">
        <v>130.399</v>
      </c>
      <c r="KD122" s="40">
        <v>-2.2239718066959142</v>
      </c>
      <c r="KE122" s="9"/>
      <c r="KF122" s="6" t="s">
        <v>41</v>
      </c>
      <c r="KG122" s="36">
        <v>84.899000000000001</v>
      </c>
      <c r="KH122" s="40">
        <v>-2.693440612499856</v>
      </c>
      <c r="KI122" s="36">
        <v>91.551000000000002</v>
      </c>
      <c r="KJ122" s="40">
        <v>6.874693563073464</v>
      </c>
      <c r="KK122" s="36">
        <v>121.52200000000001</v>
      </c>
      <c r="KL122" s="40">
        <v>-1.9082059312593742</v>
      </c>
      <c r="KM122" s="9"/>
      <c r="KN122" s="6" t="s">
        <v>41</v>
      </c>
      <c r="KO122" s="36">
        <v>119.545</v>
      </c>
      <c r="KP122" s="40">
        <v>-1.907770575203088</v>
      </c>
      <c r="KQ122" s="36">
        <v>118.291</v>
      </c>
      <c r="KR122" s="40">
        <v>4.7638869207878685</v>
      </c>
      <c r="KS122" s="36">
        <v>116.053</v>
      </c>
      <c r="KT122" s="40">
        <v>5.6006478734826857</v>
      </c>
      <c r="KU122" s="9"/>
      <c r="KV122" s="6" t="s">
        <v>41</v>
      </c>
      <c r="KW122" s="36">
        <v>99.373000000000005</v>
      </c>
      <c r="KX122" s="40">
        <v>16.79811003631832</v>
      </c>
      <c r="KY122" s="36">
        <v>129.316</v>
      </c>
      <c r="KZ122" s="40">
        <v>7.6350682103826273</v>
      </c>
      <c r="LA122" s="36">
        <v>102.021</v>
      </c>
      <c r="LB122" s="40">
        <v>-3.8018726485813659</v>
      </c>
      <c r="LC122" s="9"/>
      <c r="LD122" s="6" t="s">
        <v>41</v>
      </c>
      <c r="LE122" s="36">
        <v>129.267</v>
      </c>
      <c r="LF122" s="40">
        <v>19.017235664567451</v>
      </c>
      <c r="LG122" s="36">
        <v>127.95399999999999</v>
      </c>
      <c r="LH122" s="40">
        <v>15.51739703519128</v>
      </c>
      <c r="LI122" s="36">
        <v>109.075</v>
      </c>
      <c r="LJ122" s="40">
        <v>16.808918493451415</v>
      </c>
      <c r="LK122" s="9"/>
      <c r="LL122" s="6" t="s">
        <v>41</v>
      </c>
      <c r="LM122" s="36">
        <v>103.057</v>
      </c>
      <c r="LN122" s="40">
        <v>15.516622951554695</v>
      </c>
      <c r="LO122" s="36">
        <v>112.111</v>
      </c>
      <c r="LP122" s="40">
        <v>15.51761445013446</v>
      </c>
      <c r="LQ122" s="36">
        <v>103.813</v>
      </c>
      <c r="LR122" s="40">
        <v>15.517203008857436</v>
      </c>
      <c r="LS122" s="9"/>
      <c r="LT122" s="6" t="s">
        <v>41</v>
      </c>
      <c r="LU122" s="36">
        <v>108.967</v>
      </c>
      <c r="LV122" s="40">
        <v>-3.1404444444444408</v>
      </c>
      <c r="LW122" s="36">
        <v>115.64100000000001</v>
      </c>
      <c r="LX122" s="40">
        <v>0.76856717120226392</v>
      </c>
      <c r="LY122" s="36">
        <v>68.108000000000004</v>
      </c>
      <c r="LZ122" s="40">
        <v>-6.0721821516735304</v>
      </c>
      <c r="MA122" s="9"/>
      <c r="MB122" s="6" t="s">
        <v>41</v>
      </c>
      <c r="MC122" s="36">
        <v>123.246</v>
      </c>
      <c r="MD122" s="40">
        <v>10.93449026985185</v>
      </c>
      <c r="ME122" s="36">
        <v>151.755</v>
      </c>
      <c r="MF122" s="40">
        <v>18.849217226499178</v>
      </c>
      <c r="MG122" s="36">
        <v>113.434</v>
      </c>
      <c r="MH122" s="40">
        <v>0.31660122395558687</v>
      </c>
      <c r="MI122" s="9"/>
      <c r="MJ122" s="6" t="s">
        <v>41</v>
      </c>
      <c r="MK122" s="36">
        <v>86.596999999999994</v>
      </c>
      <c r="ML122" s="40">
        <v>6.9349600523579653</v>
      </c>
      <c r="MM122" s="36">
        <v>115.4371805293207</v>
      </c>
      <c r="MN122" s="40">
        <v>5.5724437957419042</v>
      </c>
      <c r="MO122" s="36">
        <v>113.221</v>
      </c>
      <c r="MP122" s="40">
        <v>21.49349186080201</v>
      </c>
    </row>
    <row r="123" spans="1:384" ht="15" hidden="1" customHeight="1">
      <c r="A123" s="9"/>
      <c r="B123" s="6" t="s">
        <v>42</v>
      </c>
      <c r="C123" s="36">
        <v>104.87360026951818</v>
      </c>
      <c r="D123" s="40">
        <v>0.50437815145841114</v>
      </c>
      <c r="E123" s="421">
        <v>100.23253751006294</v>
      </c>
      <c r="F123" s="40">
        <v>-1.4487468683627895</v>
      </c>
      <c r="G123" s="421">
        <v>109.2620130153536</v>
      </c>
      <c r="H123" s="40">
        <v>2.2621676403702651</v>
      </c>
      <c r="I123" s="9"/>
      <c r="J123" s="6" t="s">
        <v>42</v>
      </c>
      <c r="K123" s="36">
        <v>120.76491415170534</v>
      </c>
      <c r="L123" s="40">
        <v>19.725695118080395</v>
      </c>
      <c r="M123" s="36">
        <v>156.35655977841253</v>
      </c>
      <c r="N123" s="40">
        <v>1.8264560399164651</v>
      </c>
      <c r="O123" s="36">
        <v>117.7866696188985</v>
      </c>
      <c r="P123" s="40">
        <v>8.7154522806048362</v>
      </c>
      <c r="Q123" s="9"/>
      <c r="R123" s="6" t="s">
        <v>42</v>
      </c>
      <c r="S123" s="36">
        <v>107.8328181658829</v>
      </c>
      <c r="T123" s="40">
        <v>-1.081699110297123</v>
      </c>
      <c r="U123" s="36">
        <v>109.61322882377415</v>
      </c>
      <c r="V123" s="40">
        <v>1.2032396120156506</v>
      </c>
      <c r="W123" s="36">
        <v>100.60815457841372</v>
      </c>
      <c r="X123" s="40">
        <v>-4.7126888748165356</v>
      </c>
      <c r="Y123" s="9"/>
      <c r="Z123" s="6" t="s">
        <v>42</v>
      </c>
      <c r="AA123" s="36">
        <v>109.20490679594973</v>
      </c>
      <c r="AB123" s="40">
        <v>3.4519441800946424</v>
      </c>
      <c r="AC123" s="36">
        <v>117.86978169159534</v>
      </c>
      <c r="AD123" s="40">
        <v>-4.8301346029169281</v>
      </c>
      <c r="AE123" s="36">
        <v>109.19505624586279</v>
      </c>
      <c r="AF123" s="40">
        <v>9.1481225531649244</v>
      </c>
      <c r="AG123" s="9"/>
      <c r="AH123" s="6" t="s">
        <v>42</v>
      </c>
      <c r="AI123" s="36">
        <v>128.57672755133157</v>
      </c>
      <c r="AJ123" s="40">
        <v>-1.7658398391513686</v>
      </c>
      <c r="AK123" s="36">
        <v>125.94244487574279</v>
      </c>
      <c r="AL123" s="40">
        <v>4.4402800243331058</v>
      </c>
      <c r="AM123" s="36">
        <v>105.75403717450187</v>
      </c>
      <c r="AN123" s="40">
        <v>11.101344904768368</v>
      </c>
      <c r="AO123" s="9"/>
      <c r="AP123" s="6" t="s">
        <v>42</v>
      </c>
      <c r="AQ123" s="36">
        <v>109.58764369582146</v>
      </c>
      <c r="AR123" s="40">
        <v>-0.56199361581255403</v>
      </c>
      <c r="AS123" s="36">
        <v>100.61977963308961</v>
      </c>
      <c r="AT123" s="40">
        <v>-1.1224429226139279</v>
      </c>
      <c r="AU123" s="36">
        <v>111.38216100864916</v>
      </c>
      <c r="AV123" s="40">
        <v>16.925603889027968</v>
      </c>
      <c r="AW123" s="9"/>
      <c r="AX123" s="6" t="s">
        <v>42</v>
      </c>
      <c r="AY123" s="36">
        <v>122.92897073781393</v>
      </c>
      <c r="AZ123" s="40">
        <v>9.2973991196154913</v>
      </c>
      <c r="BA123" s="36">
        <v>126.10114080852007</v>
      </c>
      <c r="BB123" s="40">
        <v>-0.8934903028025758</v>
      </c>
      <c r="BC123" s="36">
        <v>110.44664599078654</v>
      </c>
      <c r="BD123" s="40">
        <v>-20.919745968333615</v>
      </c>
      <c r="BE123" s="9"/>
      <c r="BF123" s="6" t="s">
        <v>42</v>
      </c>
      <c r="BG123" s="36">
        <v>105.60238692450218</v>
      </c>
      <c r="BH123" s="40">
        <v>18.847996088573723</v>
      </c>
      <c r="BI123" s="36">
        <v>112.72567703700057</v>
      </c>
      <c r="BJ123" s="40">
        <v>4.7753253494818892</v>
      </c>
      <c r="BK123" s="36">
        <v>128.38560126403394</v>
      </c>
      <c r="BL123" s="40">
        <v>-1.3541496880213799</v>
      </c>
      <c r="BM123" s="9"/>
      <c r="BN123" s="6" t="s">
        <v>42</v>
      </c>
      <c r="BO123" s="36">
        <v>98.574483106283068</v>
      </c>
      <c r="BP123" s="40">
        <v>9.0100115079379606</v>
      </c>
      <c r="BQ123" s="402">
        <v>127.13616978113656</v>
      </c>
      <c r="BR123" s="40">
        <v>6.6518970803922457</v>
      </c>
      <c r="BS123" s="36">
        <v>126.99146833553712</v>
      </c>
      <c r="BT123" s="40">
        <v>6.6518869712500361</v>
      </c>
      <c r="BU123" s="9"/>
      <c r="BV123" s="6" t="s">
        <v>42</v>
      </c>
      <c r="BW123" s="36">
        <v>131.36761842380218</v>
      </c>
      <c r="BX123" s="40">
        <v>6.6520681505855066</v>
      </c>
      <c r="BY123" s="36">
        <v>95.616466518843211</v>
      </c>
      <c r="BZ123" s="40">
        <v>0.4744039498168604</v>
      </c>
      <c r="CA123" s="36">
        <v>116.80804554660976</v>
      </c>
      <c r="CB123" s="40">
        <v>5.0177075230023007</v>
      </c>
      <c r="CC123" s="9"/>
      <c r="CD123" s="6" t="s">
        <v>42</v>
      </c>
      <c r="CE123" s="36">
        <v>110.66796058748803</v>
      </c>
      <c r="CF123" s="40">
        <v>5.0169960310568484</v>
      </c>
      <c r="CG123" s="36">
        <v>118.44393942834726</v>
      </c>
      <c r="CH123" s="40">
        <v>5.0174574884490681</v>
      </c>
      <c r="CI123" s="36">
        <v>137.15075272541162</v>
      </c>
      <c r="CJ123" s="40">
        <v>13.948549147913482</v>
      </c>
      <c r="CK123" s="9"/>
      <c r="CL123" s="6" t="s">
        <v>42</v>
      </c>
      <c r="CM123" s="36">
        <v>128.57291636656197</v>
      </c>
      <c r="CN123" s="40">
        <v>6.4821330450383243</v>
      </c>
      <c r="CO123" s="36">
        <v>91.601347042194561</v>
      </c>
      <c r="CP123" s="40">
        <v>5.1209527791167773</v>
      </c>
      <c r="CQ123" s="36">
        <v>85.837246777158001</v>
      </c>
      <c r="CR123" s="40">
        <v>5.1205628210517347</v>
      </c>
      <c r="CS123" s="9"/>
      <c r="CT123" s="6" t="s">
        <v>42</v>
      </c>
      <c r="CU123" s="36">
        <v>119.44073272449241</v>
      </c>
      <c r="CV123" s="40">
        <v>-0.99490826129392929</v>
      </c>
      <c r="CW123" s="36">
        <v>83.788537843107335</v>
      </c>
      <c r="CX123" s="40">
        <v>-0.35375943307168711</v>
      </c>
      <c r="CY123" s="36">
        <v>103.45003801129931</v>
      </c>
      <c r="CZ123" s="40">
        <v>-5.9203000988547529</v>
      </c>
      <c r="DA123" s="9"/>
      <c r="DB123" s="6" t="s">
        <v>42</v>
      </c>
      <c r="DC123" s="36">
        <v>103.87703431530716</v>
      </c>
      <c r="DD123" s="40">
        <v>-18.293912521880557</v>
      </c>
      <c r="DE123" s="36">
        <v>308.25836647735338</v>
      </c>
      <c r="DF123" s="40">
        <v>78.163429937205734</v>
      </c>
      <c r="DG123" s="36">
        <v>102.13349831965046</v>
      </c>
      <c r="DH123" s="40">
        <v>3.2037209054398801</v>
      </c>
      <c r="DI123" s="9"/>
      <c r="DJ123" s="6" t="s">
        <v>42</v>
      </c>
      <c r="DK123" s="36">
        <v>110.64750653139957</v>
      </c>
      <c r="DL123" s="40">
        <v>3.2034422424515441</v>
      </c>
      <c r="DM123" s="36">
        <v>94.38798749018666</v>
      </c>
      <c r="DN123" s="40">
        <v>3.1224598385083198</v>
      </c>
      <c r="DO123" s="36">
        <v>99.055577634478894</v>
      </c>
      <c r="DP123" s="40">
        <v>12.464749746788485</v>
      </c>
      <c r="DQ123" s="9"/>
      <c r="DR123" s="6" t="s">
        <v>42</v>
      </c>
      <c r="DS123" s="36">
        <v>114.12834907099607</v>
      </c>
      <c r="DT123" s="40">
        <v>3.2032527363283521</v>
      </c>
      <c r="DU123" s="36">
        <v>105.37692036840591</v>
      </c>
      <c r="DV123" s="40">
        <v>-5.102599561966187</v>
      </c>
      <c r="DW123" s="36">
        <v>122.95717640618986</v>
      </c>
      <c r="DX123" s="40">
        <v>2.6790840893785202</v>
      </c>
      <c r="DY123" s="9"/>
      <c r="DZ123" s="6" t="s">
        <v>42</v>
      </c>
      <c r="EA123" s="36">
        <v>109.45417676173405</v>
      </c>
      <c r="EB123" s="40">
        <v>0.67621736930441045</v>
      </c>
      <c r="EC123" s="36">
        <v>131.72330159231879</v>
      </c>
      <c r="ED123" s="40">
        <v>2.2045759627556976</v>
      </c>
      <c r="EE123" s="36">
        <v>120.87370821032961</v>
      </c>
      <c r="EF123" s="40">
        <v>2.2049517277405073</v>
      </c>
      <c r="EG123" s="9"/>
      <c r="EH123" s="6" t="s">
        <v>42</v>
      </c>
      <c r="EI123" s="36">
        <v>135.71621296552948</v>
      </c>
      <c r="EJ123" s="40">
        <v>2.2044092248074065</v>
      </c>
      <c r="EK123" s="36">
        <v>129.37280415442586</v>
      </c>
      <c r="EL123" s="40">
        <v>2.2047401324247318</v>
      </c>
      <c r="EM123" s="36">
        <v>112.87024023246215</v>
      </c>
      <c r="EN123" s="40">
        <v>2.2042089829966187</v>
      </c>
      <c r="EO123" s="9"/>
      <c r="EP123" s="6" t="s">
        <v>42</v>
      </c>
      <c r="EQ123" s="36">
        <v>120.76945145959976</v>
      </c>
      <c r="ER123" s="40">
        <v>0.65546907445201441</v>
      </c>
      <c r="ES123" s="36">
        <v>102.48508187511226</v>
      </c>
      <c r="ET123" s="40">
        <v>0.65517086871895458</v>
      </c>
      <c r="EU123" s="36">
        <v>109.29478910650788</v>
      </c>
      <c r="EV123" s="40">
        <v>0.65552536447499676</v>
      </c>
      <c r="EW123" s="9"/>
      <c r="EX123" s="6" t="s">
        <v>42</v>
      </c>
      <c r="EY123" s="36">
        <v>104.26527654185897</v>
      </c>
      <c r="EZ123" s="40">
        <v>0.65576095404684054</v>
      </c>
      <c r="FA123" s="36">
        <v>118.86677636007585</v>
      </c>
      <c r="FB123" s="40">
        <v>0.65522627088468255</v>
      </c>
      <c r="FC123" s="36">
        <v>100.00331222790973</v>
      </c>
      <c r="FD123" s="40">
        <v>0.65556025838404253</v>
      </c>
      <c r="FE123" s="9"/>
      <c r="FF123" s="6" t="s">
        <v>42</v>
      </c>
      <c r="FG123" s="36">
        <v>106.14344689646055</v>
      </c>
      <c r="FH123" s="40">
        <v>0.65569822901467489</v>
      </c>
      <c r="FI123" s="36">
        <v>120.28857992059362</v>
      </c>
      <c r="FJ123" s="40">
        <v>9.256909743765604</v>
      </c>
      <c r="FK123" s="36">
        <v>127.33783561583222</v>
      </c>
      <c r="FL123" s="40">
        <v>10.63619553749237</v>
      </c>
      <c r="FM123" s="9"/>
      <c r="FN123" s="6" t="s">
        <v>42</v>
      </c>
      <c r="FO123" s="36">
        <v>94.794263772245102</v>
      </c>
      <c r="FP123" s="40">
        <v>-1.7441838238698324</v>
      </c>
      <c r="FQ123" s="36">
        <v>108.81002310955287</v>
      </c>
      <c r="FR123" s="40">
        <v>11.636663427538124</v>
      </c>
      <c r="FS123" s="36">
        <v>112.12871400043895</v>
      </c>
      <c r="FT123" s="40">
        <v>9.0916037519837261</v>
      </c>
      <c r="FU123" s="9"/>
      <c r="FV123" s="6" t="s">
        <v>42</v>
      </c>
      <c r="FW123" s="36">
        <v>117.09668770890659</v>
      </c>
      <c r="FX123" s="40">
        <v>5.1996583465007973</v>
      </c>
      <c r="FY123" s="36">
        <v>123.73834567773299</v>
      </c>
      <c r="FZ123" s="40">
        <v>2.7599100425470056</v>
      </c>
      <c r="GA123" s="36">
        <v>113.70034489355596</v>
      </c>
      <c r="GB123" s="40">
        <v>2.7595369902084599</v>
      </c>
      <c r="GC123" s="9"/>
      <c r="GD123" s="6" t="s">
        <v>42</v>
      </c>
      <c r="GE123" s="36">
        <v>110.0292346288529</v>
      </c>
      <c r="GF123" s="40">
        <v>2.7599927422650836</v>
      </c>
      <c r="GG123" s="36">
        <v>113.2607230149023</v>
      </c>
      <c r="GH123" s="40">
        <v>2.7597084122540565</v>
      </c>
      <c r="GI123" s="36">
        <v>92.706668268146316</v>
      </c>
      <c r="GJ123" s="40">
        <v>1.9124168854049515</v>
      </c>
      <c r="GK123" s="9"/>
      <c r="GL123" s="6" t="s">
        <v>42</v>
      </c>
      <c r="GM123" s="36">
        <v>116.79018093479598</v>
      </c>
      <c r="GN123" s="40">
        <v>2.7603151124880014</v>
      </c>
      <c r="GO123" s="36">
        <v>133.09729674713418</v>
      </c>
      <c r="GP123" s="40">
        <v>10.583584731623034</v>
      </c>
      <c r="GQ123" s="36">
        <v>137.87850886514639</v>
      </c>
      <c r="GR123" s="40">
        <v>10.58413312679167</v>
      </c>
      <c r="GS123" s="9"/>
      <c r="GT123" s="6" t="s">
        <v>42</v>
      </c>
      <c r="GU123" s="36">
        <v>97.655602201148128</v>
      </c>
      <c r="GV123" s="40">
        <v>3.3633250080951598</v>
      </c>
      <c r="GW123" s="36">
        <v>97.747141542543474</v>
      </c>
      <c r="GX123" s="40">
        <v>-1.4735139528233532</v>
      </c>
      <c r="GY123" s="36">
        <v>117.01106998692735</v>
      </c>
      <c r="GZ123" s="40">
        <v>3.3630171963246625</v>
      </c>
      <c r="HA123" s="9"/>
      <c r="HB123" s="6" t="s">
        <v>42</v>
      </c>
      <c r="HC123" s="36">
        <v>119.04617823161001</v>
      </c>
      <c r="HD123" s="40">
        <v>3.3629220664652451</v>
      </c>
      <c r="HE123" s="36">
        <v>117.8061257831958</v>
      </c>
      <c r="HF123" s="40">
        <v>3.3631875823184316</v>
      </c>
      <c r="HG123" s="36">
        <v>104.49528266921611</v>
      </c>
      <c r="HH123" s="40">
        <v>8.8841272669242244E-3</v>
      </c>
      <c r="HI123" s="9"/>
      <c r="HJ123" s="6" t="s">
        <v>42</v>
      </c>
      <c r="HK123" s="36">
        <v>115.48573448867936</v>
      </c>
      <c r="HL123" s="40">
        <v>1.4501115550396264</v>
      </c>
      <c r="HM123" s="36">
        <v>108.18690569300945</v>
      </c>
      <c r="HN123" s="40">
        <v>5.5059982767960776</v>
      </c>
      <c r="HO123" s="36">
        <v>113.12520234940445</v>
      </c>
      <c r="HP123" s="40">
        <v>3.3626043669463712</v>
      </c>
      <c r="HQ123" s="9"/>
      <c r="HR123" s="6" t="s">
        <v>42</v>
      </c>
      <c r="HS123" s="36">
        <v>112.71713386289642</v>
      </c>
      <c r="HT123" s="40">
        <v>9.605435547697283</v>
      </c>
      <c r="HU123" s="36">
        <v>102.94064445453812</v>
      </c>
      <c r="HV123" s="40">
        <v>9.6057714142379353</v>
      </c>
      <c r="HW123" s="36">
        <v>105.56293107460424</v>
      </c>
      <c r="HX123" s="40">
        <v>9.6051697344092588</v>
      </c>
      <c r="HY123" s="9"/>
      <c r="HZ123" s="6" t="s">
        <v>42</v>
      </c>
      <c r="IA123" s="36">
        <v>100.43068150930497</v>
      </c>
      <c r="IB123" s="40">
        <v>9.6057814767213046</v>
      </c>
      <c r="IC123" s="36">
        <v>114.62262916359293</v>
      </c>
      <c r="ID123" s="40">
        <v>-1.1048888483422417</v>
      </c>
      <c r="IE123" s="36">
        <v>106.67083396280209</v>
      </c>
      <c r="IF123" s="40">
        <v>6.5036232742614999</v>
      </c>
      <c r="IG123" s="9"/>
      <c r="IH123" s="6" t="s">
        <v>42</v>
      </c>
      <c r="II123" s="36">
        <v>103.8738819577984</v>
      </c>
      <c r="IJ123" s="40">
        <v>2.4336646330576031</v>
      </c>
      <c r="IK123" s="36">
        <v>102.71772108578037</v>
      </c>
      <c r="IL123" s="40">
        <v>14.325153968168536</v>
      </c>
      <c r="IM123" s="36">
        <v>126.61788129375293</v>
      </c>
      <c r="IN123" s="40">
        <v>5.279776244514693</v>
      </c>
      <c r="IO123" s="36">
        <v>97.526028971731648</v>
      </c>
      <c r="IP123" s="40">
        <v>5.2798930984310886</v>
      </c>
      <c r="IQ123" s="9"/>
      <c r="IR123" s="6" t="s">
        <v>42</v>
      </c>
      <c r="IS123" s="36">
        <v>117.44815982713837</v>
      </c>
      <c r="IT123" s="40">
        <v>5.2799080542304182</v>
      </c>
      <c r="IU123" s="36">
        <v>92.594449902431947</v>
      </c>
      <c r="IV123" s="40">
        <v>5.2795873866493253</v>
      </c>
      <c r="IW123" s="36">
        <v>112.67859695967169</v>
      </c>
      <c r="IX123" s="40">
        <v>5.2795501734795351</v>
      </c>
      <c r="IY123" s="9"/>
      <c r="IZ123" s="6" t="s">
        <v>42</v>
      </c>
      <c r="JA123" s="36">
        <v>113.1129306421798</v>
      </c>
      <c r="JB123" s="40">
        <v>5.2791119239208513</v>
      </c>
      <c r="JC123" s="36">
        <v>123.99981070141956</v>
      </c>
      <c r="JD123" s="40">
        <v>13.086922664313335</v>
      </c>
      <c r="JE123" s="36">
        <v>159.57130970061664</v>
      </c>
      <c r="JF123" s="40">
        <v>18.965876674184102</v>
      </c>
      <c r="JG123" s="9"/>
      <c r="JH123" s="6" t="s">
        <v>42</v>
      </c>
      <c r="JI123" s="36">
        <v>137.65846292483769</v>
      </c>
      <c r="JJ123" s="40">
        <v>21.924151211051495</v>
      </c>
      <c r="JK123" s="36">
        <v>138.42652604319034</v>
      </c>
      <c r="JL123" s="40">
        <v>6.4180922547935211</v>
      </c>
      <c r="JM123" s="36">
        <v>117.85253395031786</v>
      </c>
      <c r="JN123" s="40">
        <v>-0.72817376591569882</v>
      </c>
      <c r="JO123" s="9"/>
      <c r="JP123" s="6" t="s">
        <v>42</v>
      </c>
      <c r="JQ123" s="36">
        <v>119.73702546877563</v>
      </c>
      <c r="JR123" s="40">
        <v>-5.307299863362303</v>
      </c>
      <c r="JS123" s="36">
        <v>106.43519979050771</v>
      </c>
      <c r="JT123" s="40">
        <v>-12.398291516384731</v>
      </c>
      <c r="JU123" s="36">
        <v>100.37024676766599</v>
      </c>
      <c r="JV123" s="40">
        <v>-12.398541782165552</v>
      </c>
      <c r="JW123" s="9"/>
      <c r="JX123" s="6" t="s">
        <v>42</v>
      </c>
      <c r="JY123" s="36">
        <v>121.78108679304299</v>
      </c>
      <c r="JZ123" s="40">
        <v>3.8573801301770487</v>
      </c>
      <c r="KA123" s="36">
        <v>126.50023250006484</v>
      </c>
      <c r="KB123" s="40">
        <v>2.4695775300557443E-2</v>
      </c>
      <c r="KC123" s="36">
        <v>129.00654014261519</v>
      </c>
      <c r="KD123" s="40">
        <v>1.7851260356428753</v>
      </c>
      <c r="KE123" s="9"/>
      <c r="KF123" s="6" t="s">
        <v>42</v>
      </c>
      <c r="KG123" s="36">
        <v>74.371709928748629</v>
      </c>
      <c r="KH123" s="40">
        <v>1.5715572427973115</v>
      </c>
      <c r="KI123" s="36">
        <v>97.411493738226028</v>
      </c>
      <c r="KJ123" s="40">
        <v>-0.72208139194249554</v>
      </c>
      <c r="KK123" s="36">
        <v>126.41393955011532</v>
      </c>
      <c r="KL123" s="40">
        <v>2.4299635782646334</v>
      </c>
      <c r="KM123" s="9"/>
      <c r="KN123" s="6" t="s">
        <v>42</v>
      </c>
      <c r="KO123" s="36">
        <v>122.2460694765936</v>
      </c>
      <c r="KP123" s="40">
        <v>2.4299678888220768</v>
      </c>
      <c r="KQ123" s="36">
        <v>112.21084628188117</v>
      </c>
      <c r="KR123" s="40">
        <v>10.639761666220821</v>
      </c>
      <c r="KS123" s="36">
        <v>114.94701146086511</v>
      </c>
      <c r="KT123" s="40">
        <v>8.5686058662244307</v>
      </c>
      <c r="KU123" s="9"/>
      <c r="KV123" s="6" t="s">
        <v>42</v>
      </c>
      <c r="KW123" s="36">
        <v>103.3730098209812</v>
      </c>
      <c r="KX123" s="40">
        <v>18.388183081165408</v>
      </c>
      <c r="KY123" s="36">
        <v>120.39736490205769</v>
      </c>
      <c r="KZ123" s="40">
        <v>2.1355318137578081</v>
      </c>
      <c r="LA123" s="36">
        <v>108.1612471044596</v>
      </c>
      <c r="LB123" s="40">
        <v>-2.7458102733807408</v>
      </c>
      <c r="LC123" s="9"/>
      <c r="LD123" s="6" t="s">
        <v>42</v>
      </c>
      <c r="LE123" s="36">
        <v>127.13234830943334</v>
      </c>
      <c r="LF123" s="40">
        <v>15.958579581007456</v>
      </c>
      <c r="LG123" s="36">
        <v>114.54595049937947</v>
      </c>
      <c r="LH123" s="40">
        <v>20.048996498888513</v>
      </c>
      <c r="LI123" s="36">
        <v>114.40375054196791</v>
      </c>
      <c r="LJ123" s="40">
        <v>20.736373322745933</v>
      </c>
      <c r="LK123" s="9"/>
      <c r="LL123" s="6" t="s">
        <v>42</v>
      </c>
      <c r="LM123" s="36">
        <v>97.624869953936624</v>
      </c>
      <c r="LN123" s="40">
        <v>20.048781930788635</v>
      </c>
      <c r="LO123" s="36">
        <v>112.52973036336668</v>
      </c>
      <c r="LP123" s="40">
        <v>20.048359093385429</v>
      </c>
      <c r="LQ123" s="36">
        <v>92.725022173957299</v>
      </c>
      <c r="LR123" s="40">
        <v>20.04793134898668</v>
      </c>
      <c r="LS123" s="9"/>
      <c r="LT123" s="6" t="s">
        <v>42</v>
      </c>
      <c r="LU123" s="36">
        <v>98.62641178398583</v>
      </c>
      <c r="LV123" s="40">
        <v>-5.1559682040371655</v>
      </c>
      <c r="LW123" s="36">
        <v>107.31001061003964</v>
      </c>
      <c r="LX123" s="40">
        <v>-3.6160715222033843</v>
      </c>
      <c r="LY123" s="36">
        <v>76.912782322627692</v>
      </c>
      <c r="LZ123" s="40">
        <v>-9.6939234667218273</v>
      </c>
      <c r="MA123" s="9"/>
      <c r="MB123" s="6" t="s">
        <v>42</v>
      </c>
      <c r="MC123" s="36">
        <v>128.48776830267275</v>
      </c>
      <c r="MD123" s="40">
        <v>8.1656129429510997</v>
      </c>
      <c r="ME123" s="36">
        <v>83.691567839670981</v>
      </c>
      <c r="MF123" s="40">
        <v>21.218342225994306</v>
      </c>
      <c r="MG123" s="36">
        <v>98.705214436564162</v>
      </c>
      <c r="MH123" s="40">
        <v>-8.1145254821506114</v>
      </c>
      <c r="MI123" s="9"/>
      <c r="MJ123" s="6" t="s">
        <v>42</v>
      </c>
      <c r="MK123" s="36">
        <v>96.01742170668625</v>
      </c>
      <c r="ML123" s="40">
        <v>2.3989225606670317</v>
      </c>
      <c r="MM123" s="36">
        <v>113.46140043603081</v>
      </c>
      <c r="MN123" s="40">
        <v>-0.30108063663097084</v>
      </c>
      <c r="MO123" s="36">
        <v>126.03497183026515</v>
      </c>
      <c r="MP123" s="40">
        <v>7.8577116807143597</v>
      </c>
    </row>
    <row r="124" spans="1:384" ht="15" hidden="1" customHeight="1">
      <c r="A124" s="9"/>
      <c r="B124" s="6" t="s">
        <v>43</v>
      </c>
      <c r="C124" s="36">
        <v>106.58697649537166</v>
      </c>
      <c r="D124" s="40">
        <v>1.9650528260610116</v>
      </c>
      <c r="E124" s="421">
        <v>103.32398206837861</v>
      </c>
      <c r="F124" s="40">
        <v>2.6210280263977808</v>
      </c>
      <c r="G124" s="421">
        <v>109.67234014485766</v>
      </c>
      <c r="H124" s="40">
        <v>1.3879322044334117</v>
      </c>
      <c r="I124" s="9"/>
      <c r="J124" s="6" t="s">
        <v>43</v>
      </c>
      <c r="K124" s="36">
        <v>116.79774634136663</v>
      </c>
      <c r="L124" s="40">
        <v>23.360526342803794</v>
      </c>
      <c r="M124" s="36">
        <v>164.89678832399656</v>
      </c>
      <c r="N124" s="40">
        <v>2.1374257175752689</v>
      </c>
      <c r="O124" s="36">
        <v>121.26977599940955</v>
      </c>
      <c r="P124" s="40">
        <v>27.975702827574452</v>
      </c>
      <c r="Q124" s="9"/>
      <c r="R124" s="6" t="s">
        <v>43</v>
      </c>
      <c r="S124" s="36">
        <v>99.345640208548403</v>
      </c>
      <c r="T124" s="40">
        <v>-3.4072530787084077</v>
      </c>
      <c r="U124" s="36">
        <v>110.50321691888844</v>
      </c>
      <c r="V124" s="40">
        <v>0.67988093596621013</v>
      </c>
      <c r="W124" s="36">
        <v>99.375611803655829</v>
      </c>
      <c r="X124" s="40">
        <v>-2.3882328291219324</v>
      </c>
      <c r="Y124" s="9"/>
      <c r="Z124" s="6" t="s">
        <v>43</v>
      </c>
      <c r="AA124" s="36">
        <v>108.24633433285177</v>
      </c>
      <c r="AB124" s="40">
        <v>-1.429359717298226</v>
      </c>
      <c r="AC124" s="36">
        <v>116.27703618398806</v>
      </c>
      <c r="AD124" s="40">
        <v>-4.1654348979337072</v>
      </c>
      <c r="AE124" s="36">
        <v>106.70653808837697</v>
      </c>
      <c r="AF124" s="40">
        <v>1.9077042932097186</v>
      </c>
      <c r="AG124" s="9"/>
      <c r="AH124" s="6" t="s">
        <v>43</v>
      </c>
      <c r="AI124" s="36">
        <v>131.51772912097223</v>
      </c>
      <c r="AJ124" s="40">
        <v>-3.6471917704751604</v>
      </c>
      <c r="AK124" s="36">
        <v>113.48091702731318</v>
      </c>
      <c r="AL124" s="40">
        <v>-1.9594838596331812</v>
      </c>
      <c r="AM124" s="36">
        <v>97.929697012922006</v>
      </c>
      <c r="AN124" s="40">
        <v>-0.24376634892684024</v>
      </c>
      <c r="AO124" s="9"/>
      <c r="AP124" s="6" t="s">
        <v>43</v>
      </c>
      <c r="AQ124" s="36">
        <v>110.10338165865738</v>
      </c>
      <c r="AR124" s="40">
        <v>0.95948142591248597</v>
      </c>
      <c r="AS124" s="36">
        <v>89.498014518913536</v>
      </c>
      <c r="AT124" s="40">
        <v>1.5568782412835418</v>
      </c>
      <c r="AU124" s="36">
        <v>111.17034887787553</v>
      </c>
      <c r="AV124" s="40">
        <v>11.926975230433271</v>
      </c>
      <c r="AW124" s="9"/>
      <c r="AX124" s="6" t="s">
        <v>43</v>
      </c>
      <c r="AY124" s="36">
        <v>122.12497866623413</v>
      </c>
      <c r="AZ124" s="40">
        <v>14.539056926023576</v>
      </c>
      <c r="BA124" s="36">
        <v>115.85195156847087</v>
      </c>
      <c r="BB124" s="40">
        <v>8.8742038441023396</v>
      </c>
      <c r="BC124" s="36">
        <v>108.04855095571608</v>
      </c>
      <c r="BD124" s="40">
        <v>-19.59835774878627</v>
      </c>
      <c r="BE124" s="9"/>
      <c r="BF124" s="6" t="s">
        <v>43</v>
      </c>
      <c r="BG124" s="36">
        <v>102.62733443563572</v>
      </c>
      <c r="BH124" s="40">
        <v>3.8401878294840941</v>
      </c>
      <c r="BI124" s="36">
        <v>110.85282772859128</v>
      </c>
      <c r="BJ124" s="40">
        <v>2.6073047211959732</v>
      </c>
      <c r="BK124" s="36">
        <v>121.47033880815962</v>
      </c>
      <c r="BL124" s="40">
        <v>-4.9899579130546527</v>
      </c>
      <c r="BM124" s="9"/>
      <c r="BN124" s="6" t="s">
        <v>43</v>
      </c>
      <c r="BO124" s="36">
        <v>112.52286521149911</v>
      </c>
      <c r="BP124" s="40">
        <v>13.922978618723221</v>
      </c>
      <c r="BQ124" s="402">
        <v>128.31841795681805</v>
      </c>
      <c r="BR124" s="40">
        <v>6.4600350344649655</v>
      </c>
      <c r="BS124" s="36">
        <v>125.7854497513004</v>
      </c>
      <c r="BT124" s="40">
        <v>6.4598019104892757</v>
      </c>
      <c r="BU124" s="9"/>
      <c r="BV124" s="6" t="s">
        <v>43</v>
      </c>
      <c r="BW124" s="36">
        <v>123.1998999426928</v>
      </c>
      <c r="BX124" s="40">
        <v>6.4601119410777414</v>
      </c>
      <c r="BY124" s="36">
        <v>103.67388786087072</v>
      </c>
      <c r="BZ124" s="40">
        <v>11.337229357550953</v>
      </c>
      <c r="CA124" s="36">
        <v>107.50388163141041</v>
      </c>
      <c r="CB124" s="40">
        <v>3.5443458462498114</v>
      </c>
      <c r="CC124" s="9"/>
      <c r="CD124" s="6" t="s">
        <v>43</v>
      </c>
      <c r="CE124" s="36">
        <v>130.84584690613198</v>
      </c>
      <c r="CF124" s="40">
        <v>3.5443168755545145</v>
      </c>
      <c r="CG124" s="36">
        <v>114.58853282727426</v>
      </c>
      <c r="CH124" s="40">
        <v>3.5444787263245132</v>
      </c>
      <c r="CI124" s="36">
        <v>131.38128831441503</v>
      </c>
      <c r="CJ124" s="40">
        <v>12.884099732283133</v>
      </c>
      <c r="CK124" s="9"/>
      <c r="CL124" s="6" t="s">
        <v>43</v>
      </c>
      <c r="CM124" s="36">
        <v>139.41815162497579</v>
      </c>
      <c r="CN124" s="40">
        <v>6.8166437776111053</v>
      </c>
      <c r="CO124" s="36">
        <v>107.17484350804583</v>
      </c>
      <c r="CP124" s="40">
        <v>1.149375225842391</v>
      </c>
      <c r="CQ124" s="36">
        <v>92.785904392524216</v>
      </c>
      <c r="CR124" s="40">
        <v>1.1499977025479069</v>
      </c>
      <c r="CS124" s="9"/>
      <c r="CT124" s="6" t="s">
        <v>43</v>
      </c>
      <c r="CU124" s="36">
        <v>127.72146935145241</v>
      </c>
      <c r="CV124" s="40">
        <v>8.7944916407168847</v>
      </c>
      <c r="CW124" s="36">
        <v>88.608373252011475</v>
      </c>
      <c r="CX124" s="40">
        <v>-2.7905331182952864</v>
      </c>
      <c r="CY124" s="36">
        <v>103.80396894744979</v>
      </c>
      <c r="CZ124" s="40">
        <v>-16.299946824720578</v>
      </c>
      <c r="DA124" s="9"/>
      <c r="DB124" s="6" t="s">
        <v>43</v>
      </c>
      <c r="DC124" s="36">
        <v>105.43929460617836</v>
      </c>
      <c r="DD124" s="40">
        <v>-1.4604450326364287</v>
      </c>
      <c r="DE124" s="36">
        <v>308.133238233508</v>
      </c>
      <c r="DF124" s="40">
        <v>77.670090661078234</v>
      </c>
      <c r="DG124" s="36">
        <v>102.48084436787978</v>
      </c>
      <c r="DH124" s="40">
        <v>3.1814463888601523</v>
      </c>
      <c r="DI124" s="9"/>
      <c r="DJ124" s="6" t="s">
        <v>43</v>
      </c>
      <c r="DK124" s="36">
        <v>113.57505186061462</v>
      </c>
      <c r="DL124" s="40">
        <v>1.9616230008211062</v>
      </c>
      <c r="DM124" s="36">
        <v>96.023867240429141</v>
      </c>
      <c r="DN124" s="40">
        <v>9.8344511248703412</v>
      </c>
      <c r="DO124" s="36">
        <v>140.79132870442007</v>
      </c>
      <c r="DP124" s="40">
        <v>11.533785969025345</v>
      </c>
      <c r="DQ124" s="9"/>
      <c r="DR124" s="6" t="s">
        <v>43</v>
      </c>
      <c r="DS124" s="36">
        <v>117.78315296065882</v>
      </c>
      <c r="DT124" s="40">
        <v>3.1809805878642692</v>
      </c>
      <c r="DU124" s="36">
        <v>109.80300259267803</v>
      </c>
      <c r="DV124" s="40">
        <v>2.1632358181935274</v>
      </c>
      <c r="DW124" s="36">
        <v>129.25716806912376</v>
      </c>
      <c r="DX124" s="40">
        <v>5.4979702003115989</v>
      </c>
      <c r="DY124" s="9"/>
      <c r="DZ124" s="6" t="s">
        <v>43</v>
      </c>
      <c r="EA124" s="36">
        <v>110.43307016559883</v>
      </c>
      <c r="EB124" s="40">
        <v>9.4057501714885632</v>
      </c>
      <c r="EC124" s="36">
        <v>135.98550267853352</v>
      </c>
      <c r="ED124" s="40">
        <v>8.1894652631301312</v>
      </c>
      <c r="EE124" s="36">
        <v>101.28225921090842</v>
      </c>
      <c r="EF124" s="40">
        <v>8.1890480376307693</v>
      </c>
      <c r="EG124" s="9"/>
      <c r="EH124" s="6" t="s">
        <v>43</v>
      </c>
      <c r="EI124" s="36">
        <v>114.70732772310826</v>
      </c>
      <c r="EJ124" s="40">
        <v>8.1889438557965093</v>
      </c>
      <c r="EK124" s="36">
        <v>97.143261835968971</v>
      </c>
      <c r="EL124" s="40">
        <v>8.1893995277524851</v>
      </c>
      <c r="EM124" s="36">
        <v>112.11174250750635</v>
      </c>
      <c r="EN124" s="40">
        <v>8.1888160379695734</v>
      </c>
      <c r="EO124" s="9"/>
      <c r="EP124" s="6" t="s">
        <v>43</v>
      </c>
      <c r="EQ124" s="36">
        <v>100.72630527668424</v>
      </c>
      <c r="ER124" s="40">
        <v>5.2576469791360694</v>
      </c>
      <c r="ES124" s="36">
        <v>107.32983876002085</v>
      </c>
      <c r="ET124" s="40">
        <v>5.2583543464820792</v>
      </c>
      <c r="EU124" s="36">
        <v>111.25112201440241</v>
      </c>
      <c r="EV124" s="40">
        <v>5.2577459594701708</v>
      </c>
      <c r="EW124" s="9"/>
      <c r="EX124" s="6" t="s">
        <v>43</v>
      </c>
      <c r="EY124" s="36">
        <v>94.460849234854052</v>
      </c>
      <c r="EZ124" s="40">
        <v>5.2582394362216576</v>
      </c>
      <c r="FA124" s="36">
        <v>85.325747678937219</v>
      </c>
      <c r="FB124" s="40">
        <v>5.2585614632288724</v>
      </c>
      <c r="FC124" s="36">
        <v>118.50000601226618</v>
      </c>
      <c r="FD124" s="40">
        <v>5.258488197074243</v>
      </c>
      <c r="FE124" s="9"/>
      <c r="FF124" s="6" t="s">
        <v>43</v>
      </c>
      <c r="FG124" s="36">
        <v>112.87667795576623</v>
      </c>
      <c r="FH124" s="40">
        <v>5.2580969019994939</v>
      </c>
      <c r="FI124" s="36">
        <v>111.56269001125852</v>
      </c>
      <c r="FJ124" s="40">
        <v>11.510280179574124</v>
      </c>
      <c r="FK124" s="36">
        <v>127.16745415970981</v>
      </c>
      <c r="FL124" s="40">
        <v>14.133417842137689</v>
      </c>
      <c r="FM124" s="9"/>
      <c r="FN124" s="6" t="s">
        <v>43</v>
      </c>
      <c r="FO124" s="36">
        <v>93.628251341096075</v>
      </c>
      <c r="FP124" s="40">
        <v>-3.4889640140021783</v>
      </c>
      <c r="FQ124" s="36">
        <v>104.7305767234067</v>
      </c>
      <c r="FR124" s="40">
        <v>2.2030942037480088</v>
      </c>
      <c r="FS124" s="36">
        <v>105.17110665208877</v>
      </c>
      <c r="FT124" s="40">
        <v>1.151271131216447E-2</v>
      </c>
      <c r="FU124" s="9"/>
      <c r="FV124" s="6" t="s">
        <v>43</v>
      </c>
      <c r="FW124" s="36">
        <v>115.58071590322274</v>
      </c>
      <c r="FX124" s="40">
        <v>6.4867476536048798</v>
      </c>
      <c r="FY124" s="36">
        <v>114.08747606499639</v>
      </c>
      <c r="FZ124" s="40">
        <v>2.8176350834945509</v>
      </c>
      <c r="GA124" s="36">
        <v>114.89166691363283</v>
      </c>
      <c r="GB124" s="40">
        <v>2.8177755328144372</v>
      </c>
      <c r="GC124" s="9"/>
      <c r="GD124" s="6" t="s">
        <v>43</v>
      </c>
      <c r="GE124" s="36">
        <v>99.039630895170603</v>
      </c>
      <c r="GF124" s="40">
        <v>2.8171323372408352</v>
      </c>
      <c r="GG124" s="36">
        <v>121.05649373457072</v>
      </c>
      <c r="GH124" s="40">
        <v>2.8176676671032794</v>
      </c>
      <c r="GI124" s="36">
        <v>107.35919031837365</v>
      </c>
      <c r="GJ124" s="40">
        <v>0.47466619096847751</v>
      </c>
      <c r="GK124" s="9"/>
      <c r="GL124" s="6" t="s">
        <v>43</v>
      </c>
      <c r="GM124" s="36">
        <v>119.37873231173421</v>
      </c>
      <c r="GN124" s="40">
        <v>2.8178596568115637</v>
      </c>
      <c r="GO124" s="36">
        <v>137.85275463470737</v>
      </c>
      <c r="GP124" s="40">
        <v>9.4799347459475882</v>
      </c>
      <c r="GQ124" s="36">
        <v>128.1936769574387</v>
      </c>
      <c r="GR124" s="40">
        <v>9.4802225217892584</v>
      </c>
      <c r="GS124" s="9"/>
      <c r="GT124" s="6" t="s">
        <v>43</v>
      </c>
      <c r="GU124" s="36">
        <v>98.888010562350999</v>
      </c>
      <c r="GV124" s="40">
        <v>4.0006841975001066</v>
      </c>
      <c r="GW124" s="36">
        <v>97.617580364585024</v>
      </c>
      <c r="GX124" s="40">
        <v>0.25632688828467565</v>
      </c>
      <c r="GY124" s="36">
        <v>116.05597421624641</v>
      </c>
      <c r="GZ124" s="40">
        <v>4.0002636535293021</v>
      </c>
      <c r="HA124" s="9"/>
      <c r="HB124" s="6" t="s">
        <v>43</v>
      </c>
      <c r="HC124" s="36">
        <v>114.18686377568247</v>
      </c>
      <c r="HD124" s="40">
        <v>4.0010053151196416</v>
      </c>
      <c r="HE124" s="36">
        <v>110.07914894386192</v>
      </c>
      <c r="HF124" s="40">
        <v>4.0003296743936119</v>
      </c>
      <c r="HG124" s="36">
        <v>102.75343476885843</v>
      </c>
      <c r="HH124" s="40">
        <v>0.54840817752530313</v>
      </c>
      <c r="HI124" s="9"/>
      <c r="HJ124" s="6" t="s">
        <v>43</v>
      </c>
      <c r="HK124" s="36">
        <v>122.0716707941129</v>
      </c>
      <c r="HL124" s="40">
        <v>3.4689824410385768</v>
      </c>
      <c r="HM124" s="36">
        <v>109.49196241853052</v>
      </c>
      <c r="HN124" s="40">
        <v>2.5743483648078751</v>
      </c>
      <c r="HO124" s="36">
        <v>120.55203470633073</v>
      </c>
      <c r="HP124" s="40">
        <v>4.0003750216371685</v>
      </c>
      <c r="HQ124" s="9"/>
      <c r="HR124" s="6" t="s">
        <v>43</v>
      </c>
      <c r="HS124" s="36">
        <v>139.91505009130685</v>
      </c>
      <c r="HT124" s="40">
        <v>7.2606253191460439</v>
      </c>
      <c r="HU124" s="36">
        <v>93.762832622733512</v>
      </c>
      <c r="HV124" s="40">
        <v>7.2604930707576614</v>
      </c>
      <c r="HW124" s="36">
        <v>120.56391791817863</v>
      </c>
      <c r="HX124" s="40">
        <v>7.2613636040094036</v>
      </c>
      <c r="HY124" s="9"/>
      <c r="HZ124" s="6" t="s">
        <v>43</v>
      </c>
      <c r="IA124" s="36">
        <v>119.30864597309929</v>
      </c>
      <c r="IB124" s="40">
        <v>7.2610813193139592</v>
      </c>
      <c r="IC124" s="36">
        <v>104.19658553178364</v>
      </c>
      <c r="ID124" s="40">
        <v>0.70974576200369199</v>
      </c>
      <c r="IE124" s="36">
        <v>112.78781710276131</v>
      </c>
      <c r="IF124" s="40">
        <v>4.2883190964043507</v>
      </c>
      <c r="IG124" s="9"/>
      <c r="IH124" s="6" t="s">
        <v>43</v>
      </c>
      <c r="II124" s="36">
        <v>100.93652258587326</v>
      </c>
      <c r="IJ124" s="40">
        <v>2.004509803516072</v>
      </c>
      <c r="IK124" s="36">
        <v>109.70016730552184</v>
      </c>
      <c r="IL124" s="40">
        <v>12.350515977429396</v>
      </c>
      <c r="IM124" s="36">
        <v>120.25494461928322</v>
      </c>
      <c r="IN124" s="40">
        <v>4.8896585397894654</v>
      </c>
      <c r="IO124" s="36">
        <v>99.291580283158623</v>
      </c>
      <c r="IP124" s="40">
        <v>4.8895347529220885</v>
      </c>
      <c r="IQ124" s="9"/>
      <c r="IR124" s="6" t="s">
        <v>43</v>
      </c>
      <c r="IS124" s="36">
        <v>117.53784701912413</v>
      </c>
      <c r="IT124" s="40">
        <v>4.8892521074827897</v>
      </c>
      <c r="IU124" s="36">
        <v>97.99703007896737</v>
      </c>
      <c r="IV124" s="40">
        <v>4.8893064026879927</v>
      </c>
      <c r="IW124" s="36">
        <v>115.0018309295336</v>
      </c>
      <c r="IX124" s="40">
        <v>4.8894400174511361</v>
      </c>
      <c r="IY124" s="9"/>
      <c r="IZ124" s="6" t="s">
        <v>43</v>
      </c>
      <c r="JA124" s="36">
        <v>117.1535140370469</v>
      </c>
      <c r="JB124" s="40">
        <v>4.8897987653967192</v>
      </c>
      <c r="JC124" s="36">
        <v>121.99967216809091</v>
      </c>
      <c r="JD124" s="40">
        <v>8.0982386745444899</v>
      </c>
      <c r="JE124" s="36">
        <v>131.80170757692909</v>
      </c>
      <c r="JF124" s="40">
        <v>20.0226816042846</v>
      </c>
      <c r="JG124" s="9"/>
      <c r="JH124" s="6" t="s">
        <v>43</v>
      </c>
      <c r="JI124" s="36">
        <v>137.55084439213545</v>
      </c>
      <c r="JJ124" s="40">
        <v>14.659145911003563</v>
      </c>
      <c r="JK124" s="36">
        <v>135.63366913074088</v>
      </c>
      <c r="JL124" s="40">
        <v>7.0713230057318555</v>
      </c>
      <c r="JM124" s="36">
        <v>120.45516146456858</v>
      </c>
      <c r="JN124" s="40">
        <v>10.350377405543014</v>
      </c>
      <c r="JO124" s="9"/>
      <c r="JP124" s="6" t="s">
        <v>43</v>
      </c>
      <c r="JQ124" s="36">
        <v>120.64660132484576</v>
      </c>
      <c r="JR124" s="40">
        <v>3.9590884472872006</v>
      </c>
      <c r="JS124" s="36">
        <v>95.242083955395088</v>
      </c>
      <c r="JT124" s="40">
        <v>1.0418883464832192</v>
      </c>
      <c r="JU124" s="36">
        <v>108.11664820589687</v>
      </c>
      <c r="JV124" s="40">
        <v>1.0417078240564308</v>
      </c>
      <c r="JW124" s="9"/>
      <c r="JX124" s="6" t="s">
        <v>43</v>
      </c>
      <c r="JY124" s="36">
        <v>110.60254698621263</v>
      </c>
      <c r="JZ124" s="40">
        <v>19.826815222002352</v>
      </c>
      <c r="KA124" s="36">
        <v>125.99807474554325</v>
      </c>
      <c r="KB124" s="40">
        <v>-0.70525974991272733</v>
      </c>
      <c r="KC124" s="36">
        <v>132.38817887558938</v>
      </c>
      <c r="KD124" s="40">
        <v>1.3498020100205679</v>
      </c>
      <c r="KE124" s="9"/>
      <c r="KF124" s="6" t="s">
        <v>43</v>
      </c>
      <c r="KG124" s="36">
        <v>129.59833791034978</v>
      </c>
      <c r="KH124" s="40">
        <v>1.7838619541415284</v>
      </c>
      <c r="KI124" s="36">
        <v>88.001146859695496</v>
      </c>
      <c r="KJ124" s="40">
        <v>12.177680577829264</v>
      </c>
      <c r="KK124" s="36">
        <v>121.23529514692004</v>
      </c>
      <c r="KL124" s="40">
        <v>10.009886344343258</v>
      </c>
      <c r="KM124" s="9"/>
      <c r="KN124" s="6" t="s">
        <v>43</v>
      </c>
      <c r="KO124" s="36">
        <v>134.19391807464859</v>
      </c>
      <c r="KP124" s="40">
        <v>23.854540992587388</v>
      </c>
      <c r="KQ124" s="36">
        <v>116.8781018685977</v>
      </c>
      <c r="KR124" s="40">
        <v>8.0443923500570236</v>
      </c>
      <c r="KS124" s="36">
        <v>101.25624113791189</v>
      </c>
      <c r="KT124" s="40">
        <v>6.2109835190768337</v>
      </c>
      <c r="KU124" s="9"/>
      <c r="KV124" s="6" t="s">
        <v>43</v>
      </c>
      <c r="KW124" s="36">
        <v>113.87169087428848</v>
      </c>
      <c r="KX124" s="40">
        <v>2.8502573018249393</v>
      </c>
      <c r="KY124" s="36">
        <v>106.99967115037653</v>
      </c>
      <c r="KZ124" s="40">
        <v>-0.37460089162536292</v>
      </c>
      <c r="LA124" s="36">
        <v>102.36149436588978</v>
      </c>
      <c r="LB124" s="40">
        <v>4.1677633829501275</v>
      </c>
      <c r="LC124" s="9"/>
      <c r="LD124" s="6" t="s">
        <v>43</v>
      </c>
      <c r="LE124" s="36">
        <v>191.68832153584665</v>
      </c>
      <c r="LF124" s="40">
        <v>2.7984777904470661</v>
      </c>
      <c r="LG124" s="36">
        <v>113.59962720730402</v>
      </c>
      <c r="LH124" s="40">
        <v>15.052743355888907</v>
      </c>
      <c r="LI124" s="36">
        <v>111.23300699468344</v>
      </c>
      <c r="LJ124" s="40">
        <v>13.423209163633203</v>
      </c>
      <c r="LK124" s="9"/>
      <c r="LL124" s="6" t="s">
        <v>43</v>
      </c>
      <c r="LM124" s="36">
        <v>100.43028876206867</v>
      </c>
      <c r="LN124" s="40">
        <v>15.05228346801924</v>
      </c>
      <c r="LO124" s="36">
        <v>98.621134720069676</v>
      </c>
      <c r="LP124" s="40">
        <v>15.051662665301379</v>
      </c>
      <c r="LQ124" s="36">
        <v>86.70585119778714</v>
      </c>
      <c r="LR124" s="40">
        <v>15.052481619101329</v>
      </c>
      <c r="LS124" s="9"/>
      <c r="LT124" s="6" t="s">
        <v>43</v>
      </c>
      <c r="LU124" s="36">
        <v>95.332421960030246</v>
      </c>
      <c r="LV124" s="40">
        <v>-3.4950428101126079</v>
      </c>
      <c r="LW124" s="36">
        <v>106.69172459175648</v>
      </c>
      <c r="LX124" s="40">
        <v>-7.2376259254582465E-2</v>
      </c>
      <c r="LY124" s="36">
        <v>68.307392331919672</v>
      </c>
      <c r="LZ124" s="40">
        <v>-7.6452876721564138</v>
      </c>
      <c r="MA124" s="9"/>
      <c r="MB124" s="6" t="s">
        <v>43</v>
      </c>
      <c r="MC124" s="36">
        <v>133.97626270863006</v>
      </c>
      <c r="MD124" s="40">
        <v>13.161361816164714</v>
      </c>
      <c r="ME124" s="36">
        <v>91.604683370667757</v>
      </c>
      <c r="MF124" s="40">
        <v>11.653117072141498</v>
      </c>
      <c r="MG124" s="36">
        <v>134.36019684673707</v>
      </c>
      <c r="MH124" s="40">
        <v>10.811619571580493</v>
      </c>
      <c r="MI124" s="9"/>
      <c r="MJ124" s="6" t="s">
        <v>43</v>
      </c>
      <c r="MK124" s="36">
        <v>92.714835434420195</v>
      </c>
      <c r="ML124" s="40">
        <v>2.5935703205898051</v>
      </c>
      <c r="MM124" s="36">
        <v>113.33014363822925</v>
      </c>
      <c r="MN124" s="40">
        <v>-5.0581743825929237</v>
      </c>
      <c r="MO124" s="36">
        <v>119.77475310421148</v>
      </c>
      <c r="MP124" s="40">
        <v>6.5365245621221675</v>
      </c>
    </row>
    <row r="125" spans="1:384" ht="15" hidden="1" customHeight="1">
      <c r="A125" s="9"/>
      <c r="B125" s="6" t="s">
        <v>44</v>
      </c>
      <c r="C125" s="36">
        <v>107.25369093016562</v>
      </c>
      <c r="D125" s="40">
        <v>-4.0877018742760498</v>
      </c>
      <c r="E125" s="421">
        <v>98.236000000000004</v>
      </c>
      <c r="F125" s="40">
        <v>-5.2123738397113044</v>
      </c>
      <c r="G125" s="421">
        <v>115.78</v>
      </c>
      <c r="H125" s="40">
        <v>-3.1656421193493145</v>
      </c>
      <c r="I125" s="9"/>
      <c r="J125" s="6" t="s">
        <v>44</v>
      </c>
      <c r="K125" s="36">
        <v>110.264</v>
      </c>
      <c r="L125" s="40">
        <v>24.45849088549015</v>
      </c>
      <c r="M125" s="36">
        <v>187.11</v>
      </c>
      <c r="N125" s="40">
        <v>53.904996915484276</v>
      </c>
      <c r="O125" s="36">
        <v>117.83799999999999</v>
      </c>
      <c r="P125" s="40">
        <v>39.808981432046039</v>
      </c>
      <c r="Q125" s="9"/>
      <c r="R125" s="6" t="s">
        <v>44</v>
      </c>
      <c r="S125" s="36">
        <v>100.991</v>
      </c>
      <c r="T125" s="40">
        <v>-7.877621388891427</v>
      </c>
      <c r="U125" s="36">
        <v>111.2</v>
      </c>
      <c r="V125" s="40">
        <v>3.5786806758695207</v>
      </c>
      <c r="W125" s="36">
        <v>100.307</v>
      </c>
      <c r="X125" s="40">
        <v>-2.5473870337805664</v>
      </c>
      <c r="Y125" s="9"/>
      <c r="Z125" s="6" t="s">
        <v>44</v>
      </c>
      <c r="AA125" s="36">
        <v>105.136</v>
      </c>
      <c r="AB125" s="40">
        <v>-0.45636160502944279</v>
      </c>
      <c r="AC125" s="36">
        <v>111.834</v>
      </c>
      <c r="AD125" s="40">
        <v>-6.6657764498710463</v>
      </c>
      <c r="AE125" s="36">
        <v>107.498</v>
      </c>
      <c r="AF125" s="40">
        <v>-0.20238404693823497</v>
      </c>
      <c r="AG125" s="9"/>
      <c r="AH125" s="6" t="s">
        <v>44</v>
      </c>
      <c r="AI125" s="36">
        <v>128.91800000000001</v>
      </c>
      <c r="AJ125" s="40">
        <v>-5.8250299506180028</v>
      </c>
      <c r="AK125" s="36">
        <v>114.111</v>
      </c>
      <c r="AL125" s="40">
        <v>-2.685485246460857</v>
      </c>
      <c r="AM125" s="36">
        <v>103.379</v>
      </c>
      <c r="AN125" s="40">
        <v>-2.1541810610004291</v>
      </c>
      <c r="AO125" s="9"/>
      <c r="AP125" s="6" t="s">
        <v>44</v>
      </c>
      <c r="AQ125" s="36">
        <v>108.645</v>
      </c>
      <c r="AR125" s="40">
        <v>-4.7658701635665608</v>
      </c>
      <c r="AS125" s="36">
        <v>104.476</v>
      </c>
      <c r="AT125" s="40">
        <v>-1.0090865161406413</v>
      </c>
      <c r="AU125" s="36">
        <v>108.92</v>
      </c>
      <c r="AV125" s="40">
        <v>2.8954702186953796</v>
      </c>
      <c r="AW125" s="9"/>
      <c r="AX125" s="6" t="s">
        <v>44</v>
      </c>
      <c r="AY125" s="36">
        <v>116.93600000000001</v>
      </c>
      <c r="AZ125" s="40">
        <v>-2.415088041391968</v>
      </c>
      <c r="BA125" s="36">
        <v>122.75700000000001</v>
      </c>
      <c r="BB125" s="40">
        <v>0.68981921979067806</v>
      </c>
      <c r="BC125" s="36">
        <v>105.309</v>
      </c>
      <c r="BD125" s="40">
        <v>-23.297838247290528</v>
      </c>
      <c r="BE125" s="9"/>
      <c r="BF125" s="6" t="s">
        <v>44</v>
      </c>
      <c r="BG125" s="36">
        <v>106.91200000000001</v>
      </c>
      <c r="BH125" s="40">
        <v>-2.5485835125970624</v>
      </c>
      <c r="BI125" s="36">
        <v>112.123</v>
      </c>
      <c r="BJ125" s="40">
        <v>-0.1682812166108647</v>
      </c>
      <c r="BK125" s="36">
        <v>115.16500000000001</v>
      </c>
      <c r="BL125" s="40">
        <v>-8.9338383558827417</v>
      </c>
      <c r="BM125" s="9"/>
      <c r="BN125" s="6" t="s">
        <v>44</v>
      </c>
      <c r="BO125" s="36">
        <v>102.613</v>
      </c>
      <c r="BP125" s="40">
        <v>4.3610475464022329</v>
      </c>
      <c r="BQ125" s="402">
        <v>131.07913486072417</v>
      </c>
      <c r="BR125" s="40">
        <v>4.6772721368405712</v>
      </c>
      <c r="BS125" s="36">
        <v>128.642</v>
      </c>
      <c r="BT125" s="40">
        <v>4.678053265849158</v>
      </c>
      <c r="BU125" s="9"/>
      <c r="BV125" s="6" t="s">
        <v>44</v>
      </c>
      <c r="BW125" s="36">
        <v>124.962</v>
      </c>
      <c r="BX125" s="40">
        <v>4.677578783360417</v>
      </c>
      <c r="BY125" s="36">
        <v>99.253</v>
      </c>
      <c r="BZ125" s="40">
        <v>2.3786192455671653</v>
      </c>
      <c r="CA125" s="36">
        <v>95.918000000000006</v>
      </c>
      <c r="CB125" s="40">
        <v>2.9549723608651277</v>
      </c>
      <c r="CC125" s="9"/>
      <c r="CD125" s="6" t="s">
        <v>44</v>
      </c>
      <c r="CE125" s="36">
        <v>102.922</v>
      </c>
      <c r="CF125" s="40">
        <v>2.9549455825864186</v>
      </c>
      <c r="CG125" s="36">
        <v>111.182</v>
      </c>
      <c r="CH125" s="40">
        <v>2.9548758692854022</v>
      </c>
      <c r="CI125" s="36">
        <v>142.36600000000001</v>
      </c>
      <c r="CJ125" s="40">
        <v>12.286651733602568</v>
      </c>
      <c r="CK125" s="9"/>
      <c r="CL125" s="6" t="s">
        <v>44</v>
      </c>
      <c r="CM125" s="36">
        <v>151.42599999999999</v>
      </c>
      <c r="CN125" s="40">
        <v>13.473614795497795</v>
      </c>
      <c r="CO125" s="36">
        <v>108.22499999999999</v>
      </c>
      <c r="CP125" s="40">
        <v>-3.8444452342028654</v>
      </c>
      <c r="CQ125" s="36">
        <v>100.179</v>
      </c>
      <c r="CR125" s="40">
        <v>-3.8441603317208006</v>
      </c>
      <c r="CS125" s="9"/>
      <c r="CT125" s="6" t="s">
        <v>44</v>
      </c>
      <c r="CU125" s="36">
        <v>131.61000000000001</v>
      </c>
      <c r="CV125" s="40">
        <v>11.020194692355716</v>
      </c>
      <c r="CW125" s="36">
        <v>90.768000000000001</v>
      </c>
      <c r="CX125" s="40">
        <v>6.9455928559619906E-2</v>
      </c>
      <c r="CY125" s="36">
        <v>105.488</v>
      </c>
      <c r="CZ125" s="40">
        <v>-21.965364955134234</v>
      </c>
      <c r="DA125" s="9"/>
      <c r="DB125" s="6" t="s">
        <v>44</v>
      </c>
      <c r="DC125" s="36">
        <v>105.999</v>
      </c>
      <c r="DD125" s="40">
        <v>-2.7344717789665935</v>
      </c>
      <c r="DE125" s="36">
        <v>309.61</v>
      </c>
      <c r="DF125" s="40">
        <v>73.023510542581079</v>
      </c>
      <c r="DG125" s="36">
        <v>113.05800000000001</v>
      </c>
      <c r="DH125" s="40">
        <v>6.0730872073931721</v>
      </c>
      <c r="DI125" s="9"/>
      <c r="DJ125" s="6" t="s">
        <v>44</v>
      </c>
      <c r="DK125" s="36">
        <v>116.39700000000001</v>
      </c>
      <c r="DL125" s="40">
        <v>6.0719558204385322</v>
      </c>
      <c r="DM125" s="36">
        <v>93.677000000000007</v>
      </c>
      <c r="DN125" s="40">
        <v>13.971992748774227</v>
      </c>
      <c r="DO125" s="36">
        <v>159.18299999999999</v>
      </c>
      <c r="DP125" s="40">
        <v>21.945670159955881</v>
      </c>
      <c r="DQ125" s="9"/>
      <c r="DR125" s="6" t="s">
        <v>44</v>
      </c>
      <c r="DS125" s="36">
        <v>109.29600000000001</v>
      </c>
      <c r="DT125" s="40">
        <v>6.0724580013393137</v>
      </c>
      <c r="DU125" s="36">
        <v>128.55699999999999</v>
      </c>
      <c r="DV125" s="40">
        <v>3.6833615614162483</v>
      </c>
      <c r="DW125" s="36">
        <v>127.304</v>
      </c>
      <c r="DX125" s="40">
        <v>8.7538549595496136</v>
      </c>
      <c r="DY125" s="9"/>
      <c r="DZ125" s="6" t="s">
        <v>44</v>
      </c>
      <c r="EA125" s="36">
        <v>110.718</v>
      </c>
      <c r="EB125" s="40">
        <v>1.6516861153701399</v>
      </c>
      <c r="EC125" s="36">
        <v>106.044</v>
      </c>
      <c r="ED125" s="40">
        <v>8.4106034738338025</v>
      </c>
      <c r="EE125" s="36">
        <v>126.123</v>
      </c>
      <c r="EF125" s="40">
        <v>8.4108373876119629</v>
      </c>
      <c r="EG125" s="9"/>
      <c r="EH125" s="6" t="s">
        <v>44</v>
      </c>
      <c r="EI125" s="36">
        <v>112.16200000000001</v>
      </c>
      <c r="EJ125" s="40">
        <v>8.4109800889232673</v>
      </c>
      <c r="EK125" s="36">
        <v>98.85</v>
      </c>
      <c r="EL125" s="40">
        <v>8.4107434662923168</v>
      </c>
      <c r="EM125" s="36">
        <v>105.926</v>
      </c>
      <c r="EN125" s="40">
        <v>8.4107749621320664</v>
      </c>
      <c r="EO125" s="9"/>
      <c r="EP125" s="6" t="s">
        <v>44</v>
      </c>
      <c r="EQ125" s="36">
        <v>99.418999999999997</v>
      </c>
      <c r="ER125" s="40">
        <v>4.0938550293689673</v>
      </c>
      <c r="ES125" s="36">
        <v>100.559</v>
      </c>
      <c r="ET125" s="40">
        <v>4.0940333733592809</v>
      </c>
      <c r="EU125" s="36">
        <v>113.383</v>
      </c>
      <c r="EV125" s="40">
        <v>4.0936799970621678</v>
      </c>
      <c r="EW125" s="9"/>
      <c r="EX125" s="6" t="s">
        <v>44</v>
      </c>
      <c r="EY125" s="36">
        <v>91.915000000000006</v>
      </c>
      <c r="EZ125" s="40">
        <v>4.0939977349943462</v>
      </c>
      <c r="FA125" s="36">
        <v>103.604</v>
      </c>
      <c r="FB125" s="40">
        <v>4.0942840780074334</v>
      </c>
      <c r="FC125" s="36">
        <v>102.485</v>
      </c>
      <c r="FD125" s="40">
        <v>4.094297844678735</v>
      </c>
      <c r="FE125" s="9"/>
      <c r="FF125" s="6" t="s">
        <v>44</v>
      </c>
      <c r="FG125" s="36">
        <v>109.714</v>
      </c>
      <c r="FH125" s="40">
        <v>4.0939667359272818</v>
      </c>
      <c r="FI125" s="36">
        <v>105.55</v>
      </c>
      <c r="FJ125" s="40">
        <v>-1.5804932630891955</v>
      </c>
      <c r="FK125" s="36">
        <v>106.709</v>
      </c>
      <c r="FL125" s="40">
        <v>2.4511309958139833</v>
      </c>
      <c r="FM125" s="9"/>
      <c r="FN125" s="6" t="s">
        <v>44</v>
      </c>
      <c r="FO125" s="36">
        <v>99.31</v>
      </c>
      <c r="FP125" s="40">
        <v>1.0377454471461931</v>
      </c>
      <c r="FQ125" s="36">
        <v>114.345</v>
      </c>
      <c r="FR125" s="40">
        <v>-0.72322839431141972</v>
      </c>
      <c r="FS125" s="36">
        <v>97.391999999999996</v>
      </c>
      <c r="FT125" s="40">
        <v>2.4672004376782013</v>
      </c>
      <c r="FU125" s="9"/>
      <c r="FV125" s="6" t="s">
        <v>44</v>
      </c>
      <c r="FW125" s="36">
        <v>119.922</v>
      </c>
      <c r="FX125" s="40">
        <v>18.557404276774321</v>
      </c>
      <c r="FY125" s="36">
        <v>112.666</v>
      </c>
      <c r="FZ125" s="40">
        <v>4.6226134759675972</v>
      </c>
      <c r="GA125" s="36">
        <v>106.377</v>
      </c>
      <c r="GB125" s="40">
        <v>4.6224809937350528</v>
      </c>
      <c r="GC125" s="9"/>
      <c r="GD125" s="6" t="s">
        <v>44</v>
      </c>
      <c r="GE125" s="36">
        <v>101.307</v>
      </c>
      <c r="GF125" s="40">
        <v>4.6224866003655904</v>
      </c>
      <c r="GG125" s="36">
        <v>114.986</v>
      </c>
      <c r="GH125" s="40">
        <v>4.6230835721759718</v>
      </c>
      <c r="GI125" s="36">
        <v>91.364999999999995</v>
      </c>
      <c r="GJ125" s="40">
        <v>3.3470578919982756</v>
      </c>
      <c r="GK125" s="9"/>
      <c r="GL125" s="6" t="s">
        <v>44</v>
      </c>
      <c r="GM125" s="36">
        <v>119.294</v>
      </c>
      <c r="GN125" s="40">
        <v>4.6227515501258551</v>
      </c>
      <c r="GO125" s="36">
        <v>145.05799999999999</v>
      </c>
      <c r="GP125" s="40">
        <v>12.075346328875284</v>
      </c>
      <c r="GQ125" s="36">
        <v>135.24100000000001</v>
      </c>
      <c r="GR125" s="40">
        <v>12.07600957992527</v>
      </c>
      <c r="GS125" s="9"/>
      <c r="GT125" s="6" t="s">
        <v>44</v>
      </c>
      <c r="GU125" s="36">
        <v>98.671999999999997</v>
      </c>
      <c r="GV125" s="40">
        <v>3.3160567509554539</v>
      </c>
      <c r="GW125" s="36">
        <v>104.47</v>
      </c>
      <c r="GX125" s="40">
        <v>0.46544727174810419</v>
      </c>
      <c r="GY125" s="36">
        <v>116.273</v>
      </c>
      <c r="GZ125" s="40">
        <v>3.3161247900765005</v>
      </c>
      <c r="HA125" s="9"/>
      <c r="HB125" s="6" t="s">
        <v>44</v>
      </c>
      <c r="HC125" s="36">
        <v>128.19399999999999</v>
      </c>
      <c r="HD125" s="40">
        <v>3.3164354967399703</v>
      </c>
      <c r="HE125" s="36">
        <v>114.437</v>
      </c>
      <c r="HF125" s="40">
        <v>3.3169921363632255</v>
      </c>
      <c r="HG125" s="36">
        <v>101.69199999999999</v>
      </c>
      <c r="HH125" s="40">
        <v>0.41769939468147754</v>
      </c>
      <c r="HI125" s="9"/>
      <c r="HJ125" s="6" t="s">
        <v>44</v>
      </c>
      <c r="HK125" s="36">
        <v>119.23399999999999</v>
      </c>
      <c r="HL125" s="40">
        <v>2.0437156599284521</v>
      </c>
      <c r="HM125" s="36">
        <v>110.459</v>
      </c>
      <c r="HN125" s="40">
        <v>4.8057764199100461</v>
      </c>
      <c r="HO125" s="36">
        <v>118.14400000000001</v>
      </c>
      <c r="HP125" s="40">
        <v>3.3169801750750025</v>
      </c>
      <c r="HQ125" s="9"/>
      <c r="HR125" s="6" t="s">
        <v>44</v>
      </c>
      <c r="HS125" s="36">
        <v>137.488</v>
      </c>
      <c r="HT125" s="40">
        <v>7.2876105158838413</v>
      </c>
      <c r="HU125" s="36">
        <v>91.766999999999996</v>
      </c>
      <c r="HV125" s="40">
        <v>7.2871606612575022</v>
      </c>
      <c r="HW125" s="36">
        <v>104.42400000000001</v>
      </c>
      <c r="HX125" s="40">
        <v>7.2875034675488735</v>
      </c>
      <c r="HY125" s="9"/>
      <c r="HZ125" s="6" t="s">
        <v>44</v>
      </c>
      <c r="IA125" s="36">
        <v>119.673</v>
      </c>
      <c r="IB125" s="40">
        <v>7.2877070931650394</v>
      </c>
      <c r="IC125" s="36">
        <v>102.98266315073019</v>
      </c>
      <c r="ID125" s="40">
        <v>2.0172468223504438</v>
      </c>
      <c r="IE125" s="36">
        <v>103.508</v>
      </c>
      <c r="IF125" s="40">
        <v>3.8038409466980738</v>
      </c>
      <c r="IG125" s="9"/>
      <c r="IH125" s="6" t="s">
        <v>44</v>
      </c>
      <c r="II125" s="36">
        <v>106.018</v>
      </c>
      <c r="IJ125" s="40">
        <v>4.009575104727702</v>
      </c>
      <c r="IK125" s="36">
        <v>132.24600000000001</v>
      </c>
      <c r="IL125" s="40">
        <v>2.1267723102585734</v>
      </c>
      <c r="IM125" s="36">
        <v>120.047</v>
      </c>
      <c r="IN125" s="40">
        <v>5.3607632154047309</v>
      </c>
      <c r="IO125" s="36">
        <v>104.77500000000001</v>
      </c>
      <c r="IP125" s="40">
        <v>5.3608060818148857</v>
      </c>
      <c r="IQ125" s="9"/>
      <c r="IR125" s="6" t="s">
        <v>44</v>
      </c>
      <c r="IS125" s="36">
        <v>111.739</v>
      </c>
      <c r="IT125" s="40">
        <v>5.3604767382654046</v>
      </c>
      <c r="IU125" s="36">
        <v>86.463999999999999</v>
      </c>
      <c r="IV125" s="40">
        <v>5.3603850606226899</v>
      </c>
      <c r="IW125" s="36">
        <v>119.348</v>
      </c>
      <c r="IX125" s="40">
        <v>5.3603587697305812</v>
      </c>
      <c r="IY125" s="9"/>
      <c r="IZ125" s="6" t="s">
        <v>44</v>
      </c>
      <c r="JA125" s="36">
        <v>111.262</v>
      </c>
      <c r="JB125" s="40">
        <v>5.3607446899177233</v>
      </c>
      <c r="JC125" s="36">
        <v>119.423</v>
      </c>
      <c r="JD125" s="40">
        <v>3.9192822770821181</v>
      </c>
      <c r="JE125" s="36">
        <v>145.81</v>
      </c>
      <c r="JF125" s="40">
        <v>14.007584346534259</v>
      </c>
      <c r="JG125" s="9"/>
      <c r="JH125" s="6" t="s">
        <v>44</v>
      </c>
      <c r="JI125" s="36">
        <v>141.71100000000001</v>
      </c>
      <c r="JJ125" s="40">
        <v>12.230335476922122</v>
      </c>
      <c r="JK125" s="36">
        <v>140.79900000000001</v>
      </c>
      <c r="JL125" s="40">
        <v>2.4521753050666319</v>
      </c>
      <c r="JM125" s="36">
        <v>114.015</v>
      </c>
      <c r="JN125" s="40">
        <v>5.5362200788640479</v>
      </c>
      <c r="JO125" s="9"/>
      <c r="JP125" s="6" t="s">
        <v>44</v>
      </c>
      <c r="JQ125" s="36">
        <v>127.517</v>
      </c>
      <c r="JR125" s="40">
        <v>-19.38029095093286</v>
      </c>
      <c r="JS125" s="36">
        <v>87.506</v>
      </c>
      <c r="JT125" s="40">
        <v>1.6814046177622259</v>
      </c>
      <c r="JU125" s="36">
        <v>105.83199999999999</v>
      </c>
      <c r="JV125" s="40">
        <v>1.6813666147845083</v>
      </c>
      <c r="JW125" s="9"/>
      <c r="JX125" s="6" t="s">
        <v>44</v>
      </c>
      <c r="JY125" s="36">
        <v>109.13800000000001</v>
      </c>
      <c r="JZ125" s="40">
        <v>1.2393091037272086</v>
      </c>
      <c r="KA125" s="36">
        <v>104.395</v>
      </c>
      <c r="KB125" s="40">
        <v>6.6136296326555737</v>
      </c>
      <c r="KC125" s="36">
        <v>114.35</v>
      </c>
      <c r="KD125" s="40">
        <v>-3.3169024206708144</v>
      </c>
      <c r="KE125" s="9"/>
      <c r="KF125" s="6" t="s">
        <v>44</v>
      </c>
      <c r="KG125" s="36">
        <v>105.39</v>
      </c>
      <c r="KH125" s="40">
        <v>0.63307456529835804</v>
      </c>
      <c r="KI125" s="36">
        <v>80.334000000000003</v>
      </c>
      <c r="KJ125" s="40">
        <v>-12.693720520790308</v>
      </c>
      <c r="KK125" s="36">
        <v>114.40300000000001</v>
      </c>
      <c r="KL125" s="40">
        <v>31.949666674355854</v>
      </c>
      <c r="KM125" s="9"/>
      <c r="KN125" s="6" t="s">
        <v>44</v>
      </c>
      <c r="KO125" s="36">
        <v>114.003</v>
      </c>
      <c r="KP125" s="40">
        <v>16.353337415799146</v>
      </c>
      <c r="KQ125" s="36">
        <v>113.47</v>
      </c>
      <c r="KR125" s="40">
        <v>1.4275115532791602</v>
      </c>
      <c r="KS125" s="36">
        <v>113.97799999999999</v>
      </c>
      <c r="KT125" s="40">
        <v>5.4404840097320033</v>
      </c>
      <c r="KU125" s="9"/>
      <c r="KV125" s="6" t="s">
        <v>44</v>
      </c>
      <c r="KW125" s="36">
        <v>114.872</v>
      </c>
      <c r="KX125" s="40">
        <v>6.5523894330661676</v>
      </c>
      <c r="KY125" s="36">
        <v>116.292</v>
      </c>
      <c r="KZ125" s="40">
        <v>3.3458636593883995</v>
      </c>
      <c r="LA125" s="36">
        <v>111.72799999999999</v>
      </c>
      <c r="LB125" s="40">
        <v>-8.6099432329412622</v>
      </c>
      <c r="LC125" s="9"/>
      <c r="LD125" s="6" t="s">
        <v>44</v>
      </c>
      <c r="LE125" s="36">
        <v>136.393</v>
      </c>
      <c r="LF125" s="40">
        <v>2.917917993450331</v>
      </c>
      <c r="LG125" s="36">
        <v>110.85599999999999</v>
      </c>
      <c r="LH125" s="40">
        <v>7.8680548798287333</v>
      </c>
      <c r="LI125" s="36">
        <v>104.77</v>
      </c>
      <c r="LJ125" s="40">
        <v>7.074237593001385</v>
      </c>
      <c r="LK125" s="9"/>
      <c r="LL125" s="6" t="s">
        <v>44</v>
      </c>
      <c r="LM125" s="36">
        <v>115.435</v>
      </c>
      <c r="LN125" s="40">
        <v>7.8670479180683088</v>
      </c>
      <c r="LO125" s="36">
        <v>91.037999999999997</v>
      </c>
      <c r="LP125" s="40">
        <v>7.8674850114931729</v>
      </c>
      <c r="LQ125" s="36">
        <v>95.855999999999995</v>
      </c>
      <c r="LR125" s="40">
        <v>7.8682030968671057</v>
      </c>
      <c r="LS125" s="9"/>
      <c r="LT125" s="6" t="s">
        <v>44</v>
      </c>
      <c r="LU125" s="36">
        <v>102.854</v>
      </c>
      <c r="LV125" s="40">
        <v>-0.24344115222346829</v>
      </c>
      <c r="LW125" s="36">
        <v>110.358</v>
      </c>
      <c r="LX125" s="40">
        <v>-0.47706223452703966</v>
      </c>
      <c r="LY125" s="36">
        <v>71.951999999999998</v>
      </c>
      <c r="LZ125" s="40">
        <v>-12.366940296689648</v>
      </c>
      <c r="MA125" s="9"/>
      <c r="MB125" s="6" t="s">
        <v>44</v>
      </c>
      <c r="MC125" s="36">
        <v>129.982</v>
      </c>
      <c r="MD125" s="40">
        <v>9.6579884252619479</v>
      </c>
      <c r="ME125" s="36">
        <v>122.931</v>
      </c>
      <c r="MF125" s="40">
        <v>16.923472008217757</v>
      </c>
      <c r="MG125" s="36">
        <v>98.623999999999995</v>
      </c>
      <c r="MH125" s="40">
        <v>-12.80083464483387</v>
      </c>
      <c r="MI125" s="9"/>
      <c r="MJ125" s="6" t="s">
        <v>44</v>
      </c>
      <c r="MK125" s="36">
        <v>85.272000000000006</v>
      </c>
      <c r="ML125" s="40">
        <v>-0.12532355731502776</v>
      </c>
      <c r="MM125" s="36">
        <v>119.55867059781593</v>
      </c>
      <c r="MN125" s="40">
        <v>-4.6645558760787367</v>
      </c>
      <c r="MO125" s="36">
        <v>118.04600000000001</v>
      </c>
      <c r="MP125" s="40">
        <v>9.8736015190156223</v>
      </c>
    </row>
    <row r="126" spans="1:384" ht="15" hidden="1" customHeight="1">
      <c r="A126" s="9"/>
      <c r="B126" s="6"/>
      <c r="C126" s="36"/>
      <c r="D126" s="40"/>
      <c r="E126" s="379"/>
      <c r="F126" s="40"/>
      <c r="G126" s="379"/>
      <c r="H126" s="40"/>
      <c r="I126" s="9"/>
      <c r="J126" s="6"/>
      <c r="K126" s="36"/>
      <c r="L126" s="40"/>
      <c r="M126" s="36"/>
      <c r="N126" s="40"/>
      <c r="O126" s="36"/>
      <c r="P126" s="40"/>
      <c r="Q126" s="9"/>
      <c r="R126" s="6"/>
      <c r="S126" s="36"/>
      <c r="T126" s="40"/>
      <c r="U126" s="36"/>
      <c r="V126" s="40"/>
      <c r="W126" s="36"/>
      <c r="X126" s="40"/>
      <c r="Y126" s="9"/>
      <c r="Z126" s="6"/>
      <c r="AA126" s="36"/>
      <c r="AB126" s="40"/>
      <c r="AC126" s="36"/>
      <c r="AD126" s="40"/>
      <c r="AE126" s="36"/>
      <c r="AF126" s="40"/>
      <c r="AG126" s="9"/>
      <c r="AH126" s="6"/>
      <c r="AI126" s="36"/>
      <c r="AJ126" s="40"/>
      <c r="AK126" s="36"/>
      <c r="AL126" s="40"/>
      <c r="AM126" s="36"/>
      <c r="AN126" s="40"/>
      <c r="AO126" s="9"/>
      <c r="AP126" s="6"/>
      <c r="AQ126" s="36"/>
      <c r="AR126" s="40"/>
      <c r="AS126" s="36"/>
      <c r="AT126" s="40"/>
      <c r="AU126" s="36"/>
      <c r="AV126" s="40"/>
      <c r="AW126" s="9"/>
      <c r="AX126" s="6"/>
      <c r="AY126" s="36"/>
      <c r="AZ126" s="40"/>
      <c r="BA126" s="36"/>
      <c r="BB126" s="40"/>
      <c r="BC126" s="36"/>
      <c r="BD126" s="40"/>
      <c r="BE126" s="9"/>
      <c r="BF126" s="6"/>
      <c r="BG126" s="36"/>
      <c r="BH126" s="40"/>
      <c r="BI126" s="36"/>
      <c r="BJ126" s="40"/>
      <c r="BK126" s="36"/>
      <c r="BL126" s="40"/>
      <c r="BM126" s="9"/>
      <c r="BN126" s="6"/>
      <c r="BO126" s="36"/>
      <c r="BP126" s="40"/>
      <c r="BQ126" s="402"/>
      <c r="BR126" s="40"/>
      <c r="BS126" s="36"/>
      <c r="BT126" s="40"/>
      <c r="BU126" s="9"/>
      <c r="BV126" s="6"/>
      <c r="BW126" s="36"/>
      <c r="BX126" s="40"/>
      <c r="BY126" s="36"/>
      <c r="BZ126" s="40"/>
      <c r="CA126" s="36"/>
      <c r="CB126" s="40"/>
      <c r="CC126" s="9"/>
      <c r="CD126" s="6"/>
      <c r="CE126" s="36"/>
      <c r="CF126" s="40"/>
      <c r="CG126" s="36"/>
      <c r="CH126" s="40"/>
      <c r="CI126" s="36"/>
      <c r="CJ126" s="40"/>
      <c r="CK126" s="9"/>
      <c r="CL126" s="6"/>
      <c r="CM126" s="36"/>
      <c r="CN126" s="40"/>
      <c r="CO126" s="36"/>
      <c r="CP126" s="40"/>
      <c r="CQ126" s="36"/>
      <c r="CR126" s="40"/>
      <c r="CS126" s="9"/>
      <c r="CT126" s="6"/>
      <c r="CU126" s="36"/>
      <c r="CV126" s="40"/>
      <c r="CW126" s="36"/>
      <c r="CX126" s="40"/>
      <c r="CY126" s="36"/>
      <c r="CZ126" s="40"/>
      <c r="DA126" s="9"/>
      <c r="DB126" s="6"/>
      <c r="DC126" s="36"/>
      <c r="DD126" s="40"/>
      <c r="DE126" s="36"/>
      <c r="DF126" s="40"/>
      <c r="DG126" s="36"/>
      <c r="DH126" s="40"/>
      <c r="DI126" s="9"/>
      <c r="DJ126" s="6"/>
      <c r="DK126" s="36"/>
      <c r="DL126" s="40"/>
      <c r="DM126" s="36"/>
      <c r="DN126" s="40"/>
      <c r="DO126" s="36"/>
      <c r="DP126" s="40"/>
      <c r="DQ126" s="9"/>
      <c r="DR126" s="6"/>
      <c r="DS126" s="36"/>
      <c r="DT126" s="40"/>
      <c r="DU126" s="36"/>
      <c r="DV126" s="40"/>
      <c r="DW126" s="36"/>
      <c r="DX126" s="40"/>
      <c r="DY126" s="9"/>
      <c r="DZ126" s="6"/>
      <c r="EA126" s="36"/>
      <c r="EB126" s="40"/>
      <c r="EC126" s="36"/>
      <c r="ED126" s="40"/>
      <c r="EE126" s="36"/>
      <c r="EF126" s="40"/>
      <c r="EG126" s="9"/>
      <c r="EH126" s="6"/>
      <c r="EI126" s="36"/>
      <c r="EJ126" s="40"/>
      <c r="EK126" s="36"/>
      <c r="EL126" s="40"/>
      <c r="EM126" s="36"/>
      <c r="EN126" s="40"/>
      <c r="EO126" s="9"/>
      <c r="EP126" s="6"/>
      <c r="EQ126" s="36"/>
      <c r="ER126" s="40"/>
      <c r="ES126" s="36"/>
      <c r="ET126" s="40"/>
      <c r="EU126" s="36"/>
      <c r="EV126" s="40"/>
      <c r="EW126" s="9"/>
      <c r="EX126" s="6"/>
      <c r="EY126" s="36"/>
      <c r="EZ126" s="40"/>
      <c r="FA126" s="36"/>
      <c r="FB126" s="40"/>
      <c r="FC126" s="36"/>
      <c r="FD126" s="40"/>
      <c r="FE126" s="9"/>
      <c r="FF126" s="6"/>
      <c r="FG126" s="36"/>
      <c r="FH126" s="40"/>
      <c r="FI126" s="36"/>
      <c r="FJ126" s="40"/>
      <c r="FK126" s="36"/>
      <c r="FL126" s="40"/>
      <c r="FM126" s="9"/>
      <c r="FN126" s="6"/>
      <c r="FO126" s="36"/>
      <c r="FP126" s="40"/>
      <c r="FQ126" s="36"/>
      <c r="FR126" s="40"/>
      <c r="FS126" s="36"/>
      <c r="FT126" s="40"/>
      <c r="FU126" s="9"/>
      <c r="FV126" s="6"/>
      <c r="FW126" s="36"/>
      <c r="FX126" s="40"/>
      <c r="FY126" s="36"/>
      <c r="FZ126" s="40"/>
      <c r="GA126" s="36"/>
      <c r="GB126" s="40"/>
      <c r="GC126" s="9"/>
      <c r="GD126" s="6"/>
      <c r="GE126" s="36"/>
      <c r="GF126" s="40"/>
      <c r="GG126" s="36"/>
      <c r="GH126" s="40"/>
      <c r="GI126" s="36"/>
      <c r="GJ126" s="40"/>
      <c r="GK126" s="9"/>
      <c r="GL126" s="6"/>
      <c r="GM126" s="36"/>
      <c r="GN126" s="40"/>
      <c r="GO126" s="36"/>
      <c r="GP126" s="40"/>
      <c r="GQ126" s="36"/>
      <c r="GR126" s="40"/>
      <c r="GS126" s="9"/>
      <c r="GT126" s="6"/>
      <c r="GU126" s="36"/>
      <c r="GV126" s="40"/>
      <c r="GW126" s="36"/>
      <c r="GX126" s="40"/>
      <c r="GY126" s="36"/>
      <c r="GZ126" s="40"/>
      <c r="HA126" s="9"/>
      <c r="HB126" s="6"/>
      <c r="HC126" s="36"/>
      <c r="HD126" s="40"/>
      <c r="HE126" s="36"/>
      <c r="HF126" s="40"/>
      <c r="HG126" s="36"/>
      <c r="HH126" s="40"/>
      <c r="HI126" s="9"/>
      <c r="HJ126" s="6"/>
      <c r="HK126" s="36"/>
      <c r="HL126" s="40"/>
      <c r="HM126" s="36"/>
      <c r="HN126" s="40"/>
      <c r="HO126" s="36"/>
      <c r="HP126" s="40"/>
      <c r="HQ126" s="9"/>
      <c r="HR126" s="6"/>
      <c r="HS126" s="36"/>
      <c r="HT126" s="40"/>
      <c r="HU126" s="36"/>
      <c r="HV126" s="40"/>
      <c r="HW126" s="36"/>
      <c r="HX126" s="40"/>
      <c r="HY126" s="9"/>
      <c r="HZ126" s="6"/>
      <c r="IA126" s="36"/>
      <c r="IB126" s="40"/>
      <c r="IC126" s="36"/>
      <c r="ID126" s="40"/>
      <c r="IE126" s="36"/>
      <c r="IF126" s="40"/>
      <c r="IG126" s="9"/>
      <c r="IH126" s="6"/>
      <c r="II126" s="36"/>
      <c r="IJ126" s="40"/>
      <c r="IK126" s="36"/>
      <c r="IL126" s="40"/>
      <c r="IM126" s="36"/>
      <c r="IN126" s="40"/>
      <c r="IO126" s="36"/>
      <c r="IP126" s="40"/>
      <c r="IQ126" s="9"/>
      <c r="IR126" s="6"/>
      <c r="IS126" s="36"/>
      <c r="IT126" s="40"/>
      <c r="IU126" s="36"/>
      <c r="IV126" s="40"/>
      <c r="IW126" s="36"/>
      <c r="IX126" s="40"/>
      <c r="IY126" s="9"/>
      <c r="IZ126" s="6"/>
      <c r="JA126" s="36"/>
      <c r="JB126" s="40"/>
      <c r="JC126" s="36"/>
      <c r="JD126" s="40"/>
      <c r="JE126" s="36"/>
      <c r="JF126" s="40"/>
      <c r="JG126" s="9"/>
      <c r="JH126" s="6"/>
      <c r="JI126" s="36"/>
      <c r="JJ126" s="40"/>
      <c r="JK126" s="36"/>
      <c r="JL126" s="40"/>
      <c r="JM126" s="36"/>
      <c r="JN126" s="40"/>
      <c r="JO126" s="9"/>
      <c r="JP126" s="6"/>
      <c r="JQ126" s="36"/>
      <c r="JR126" s="40"/>
      <c r="JS126" s="36"/>
      <c r="JT126" s="40"/>
      <c r="JU126" s="36"/>
      <c r="JV126" s="40"/>
      <c r="JW126" s="9"/>
      <c r="JX126" s="6"/>
      <c r="JY126" s="36"/>
      <c r="JZ126" s="40"/>
      <c r="KA126" s="36"/>
      <c r="KB126" s="40"/>
      <c r="KC126" s="36"/>
      <c r="KD126" s="40"/>
      <c r="KE126" s="9"/>
      <c r="KF126" s="6"/>
      <c r="KG126" s="36"/>
      <c r="KH126" s="40"/>
      <c r="KI126" s="36"/>
      <c r="KJ126" s="40"/>
      <c r="KK126" s="36"/>
      <c r="KL126" s="40"/>
      <c r="KM126" s="9"/>
      <c r="KN126" s="6"/>
      <c r="KO126" s="36"/>
      <c r="KP126" s="40"/>
      <c r="KQ126" s="36"/>
      <c r="KR126" s="40"/>
      <c r="KS126" s="36"/>
      <c r="KT126" s="40"/>
      <c r="KU126" s="9"/>
      <c r="KV126" s="6"/>
      <c r="KW126" s="36"/>
      <c r="KX126" s="40"/>
      <c r="KY126" s="36"/>
      <c r="KZ126" s="40"/>
      <c r="LA126" s="36"/>
      <c r="LB126" s="40"/>
      <c r="LC126" s="9"/>
      <c r="LD126" s="6"/>
      <c r="LE126" s="36"/>
      <c r="LF126" s="40"/>
      <c r="LG126" s="36"/>
      <c r="LH126" s="40"/>
      <c r="LI126" s="36"/>
      <c r="LJ126" s="40"/>
      <c r="LK126" s="9"/>
      <c r="LL126" s="6"/>
      <c r="LM126" s="36"/>
      <c r="LN126" s="40"/>
      <c r="LO126" s="36"/>
      <c r="LP126" s="40"/>
      <c r="LQ126" s="36"/>
      <c r="LR126" s="40"/>
      <c r="LS126" s="9"/>
      <c r="LT126" s="6"/>
      <c r="LU126" s="36"/>
      <c r="LV126" s="40"/>
      <c r="LW126" s="36"/>
      <c r="LX126" s="40"/>
      <c r="LY126" s="36"/>
      <c r="LZ126" s="40"/>
      <c r="MA126" s="9"/>
      <c r="MB126" s="6"/>
      <c r="MC126" s="36"/>
      <c r="MD126" s="40"/>
      <c r="ME126" s="36"/>
      <c r="MF126" s="40"/>
      <c r="MG126" s="36"/>
      <c r="MH126" s="40"/>
      <c r="MI126" s="9"/>
      <c r="MJ126" s="6"/>
      <c r="MK126" s="36"/>
      <c r="ML126" s="40"/>
      <c r="MM126" s="36"/>
      <c r="MN126" s="40"/>
      <c r="MO126" s="36"/>
      <c r="MP126" s="40"/>
    </row>
    <row r="127" spans="1:384" s="382" customFormat="1" ht="15" hidden="1" customHeight="1">
      <c r="A127" s="399">
        <v>2018</v>
      </c>
      <c r="B127" s="6" t="s">
        <v>33</v>
      </c>
      <c r="C127" s="36">
        <v>107.63355702922357</v>
      </c>
      <c r="D127" s="40">
        <v>-0.87541961503686139</v>
      </c>
      <c r="E127" s="421">
        <v>106.15691854212419</v>
      </c>
      <c r="F127" s="40">
        <v>-0.64678932490622287</v>
      </c>
      <c r="G127" s="421">
        <v>109.02981032154892</v>
      </c>
      <c r="H127" s="40">
        <v>-1.0843181478349493</v>
      </c>
      <c r="I127" s="399">
        <v>2018</v>
      </c>
      <c r="J127" s="6" t="s">
        <v>33</v>
      </c>
      <c r="K127" s="36">
        <v>95.3850436012128</v>
      </c>
      <c r="L127" s="40">
        <v>24.263996353846792</v>
      </c>
      <c r="M127" s="36">
        <v>144.26221024493822</v>
      </c>
      <c r="N127" s="40">
        <v>50.860864456254802</v>
      </c>
      <c r="O127" s="36">
        <v>108.91468577182411</v>
      </c>
      <c r="P127" s="40">
        <v>42.853920112043369</v>
      </c>
      <c r="Q127" s="399">
        <v>2018</v>
      </c>
      <c r="R127" s="6" t="s">
        <v>33</v>
      </c>
      <c r="S127" s="36">
        <v>120.57960543179367</v>
      </c>
      <c r="T127" s="40">
        <v>6.3030992081404094</v>
      </c>
      <c r="U127" s="36">
        <v>116.56105294332744</v>
      </c>
      <c r="V127" s="40">
        <v>-0.91379089451575624</v>
      </c>
      <c r="W127" s="36">
        <v>116.85025311379275</v>
      </c>
      <c r="X127" s="40">
        <v>18.114073702408518</v>
      </c>
      <c r="Y127" s="399">
        <v>2018</v>
      </c>
      <c r="Z127" s="6" t="s">
        <v>33</v>
      </c>
      <c r="AA127" s="36">
        <v>101.17942854714279</v>
      </c>
      <c r="AB127" s="40">
        <v>9.3347041280543692</v>
      </c>
      <c r="AC127" s="36">
        <v>124.46520503929933</v>
      </c>
      <c r="AD127" s="40">
        <v>-5.2321851121166674</v>
      </c>
      <c r="AE127" s="36">
        <v>108.73329280657423</v>
      </c>
      <c r="AF127" s="40">
        <v>5.6760837049888835</v>
      </c>
      <c r="AG127" s="399">
        <v>2018</v>
      </c>
      <c r="AH127" s="6" t="s">
        <v>33</v>
      </c>
      <c r="AI127" s="36">
        <v>127.10022443991988</v>
      </c>
      <c r="AJ127" s="40">
        <v>-1.6343137703529464E-2</v>
      </c>
      <c r="AK127" s="36">
        <v>129.33230809481648</v>
      </c>
      <c r="AL127" s="40">
        <v>5.8417828165183892</v>
      </c>
      <c r="AM127" s="36">
        <v>119.4071504769648</v>
      </c>
      <c r="AN127" s="40">
        <v>-3.6106308710326118</v>
      </c>
      <c r="AO127" s="399">
        <v>2018</v>
      </c>
      <c r="AP127" s="6" t="s">
        <v>33</v>
      </c>
      <c r="AQ127" s="36">
        <v>145.05644620030853</v>
      </c>
      <c r="AR127" s="40">
        <v>29.918359008623696</v>
      </c>
      <c r="AS127" s="36">
        <v>102.96174739392987</v>
      </c>
      <c r="AT127" s="40">
        <v>5.3015477857287578</v>
      </c>
      <c r="AU127" s="36">
        <v>107.14232577510103</v>
      </c>
      <c r="AV127" s="40">
        <v>0.29517423039216339</v>
      </c>
      <c r="AW127" s="399">
        <v>2018</v>
      </c>
      <c r="AX127" s="6" t="s">
        <v>33</v>
      </c>
      <c r="AY127" s="36">
        <v>111.42499031820536</v>
      </c>
      <c r="AZ127" s="40">
        <v>12.634686855028349</v>
      </c>
      <c r="BA127" s="36">
        <v>120.07552663847031</v>
      </c>
      <c r="BB127" s="40">
        <v>0.14806472040427821</v>
      </c>
      <c r="BC127" s="36">
        <v>122.10124266460829</v>
      </c>
      <c r="BD127" s="40">
        <v>-4.9810565869727412</v>
      </c>
      <c r="BE127" s="399">
        <v>2018</v>
      </c>
      <c r="BF127" s="6" t="s">
        <v>33</v>
      </c>
      <c r="BG127" s="36">
        <v>107.1718536708635</v>
      </c>
      <c r="BH127" s="40">
        <v>-2.2885672481688033</v>
      </c>
      <c r="BI127" s="36">
        <v>110.40296640571191</v>
      </c>
      <c r="BJ127" s="40">
        <v>8.149138362242752</v>
      </c>
      <c r="BK127" s="36">
        <v>131.31672075546058</v>
      </c>
      <c r="BL127" s="40">
        <v>-3.8592550184052783</v>
      </c>
      <c r="BM127" s="399">
        <v>2018</v>
      </c>
      <c r="BN127" s="6" t="s">
        <v>33</v>
      </c>
      <c r="BO127" s="36">
        <v>137.64930899504654</v>
      </c>
      <c r="BP127" s="40">
        <v>18.639674025879827</v>
      </c>
      <c r="BQ127" s="402">
        <v>123.74366183117463</v>
      </c>
      <c r="BR127" s="40">
        <v>6.7181183770260873</v>
      </c>
      <c r="BS127" s="36">
        <v>116.18633729478142</v>
      </c>
      <c r="BT127" s="40">
        <v>0.84218970870489329</v>
      </c>
      <c r="BU127" s="399">
        <v>2018</v>
      </c>
      <c r="BV127" s="6" t="s">
        <v>33</v>
      </c>
      <c r="BW127" s="36">
        <v>120.82448675898205</v>
      </c>
      <c r="BX127" s="40">
        <v>3.6621767725231109</v>
      </c>
      <c r="BY127" s="36">
        <v>110.07445019130037</v>
      </c>
      <c r="BZ127" s="40">
        <v>0.33951084875423021</v>
      </c>
      <c r="CA127" s="36">
        <v>105.24575125605359</v>
      </c>
      <c r="CB127" s="40">
        <v>31.590086591714908</v>
      </c>
      <c r="CC127" s="399">
        <v>2018</v>
      </c>
      <c r="CD127" s="6" t="s">
        <v>33</v>
      </c>
      <c r="CE127" s="36">
        <v>105.73024971491402</v>
      </c>
      <c r="CF127" s="40">
        <v>0.73673000839775682</v>
      </c>
      <c r="CG127" s="36">
        <v>103.98985223435072</v>
      </c>
      <c r="CH127" s="40">
        <v>11.097895594485934</v>
      </c>
      <c r="CI127" s="36">
        <v>122.98203863633211</v>
      </c>
      <c r="CJ127" s="40">
        <v>14.080349003582569</v>
      </c>
      <c r="CK127" s="399">
        <v>2018</v>
      </c>
      <c r="CL127" s="6" t="s">
        <v>33</v>
      </c>
      <c r="CM127" s="36">
        <v>125.10493668381739</v>
      </c>
      <c r="CN127" s="40">
        <v>-6.0992286451220963</v>
      </c>
      <c r="CO127" s="36">
        <v>121.21414446580185</v>
      </c>
      <c r="CP127" s="40">
        <v>-13.05641029013546</v>
      </c>
      <c r="CQ127" s="36">
        <v>135.5722937204535</v>
      </c>
      <c r="CR127" s="40">
        <v>20.712575657068385</v>
      </c>
      <c r="CS127" s="399">
        <v>2018</v>
      </c>
      <c r="CT127" s="6" t="s">
        <v>33</v>
      </c>
      <c r="CU127" s="36">
        <v>146.8444865908333</v>
      </c>
      <c r="CV127" s="40">
        <v>7.7148962353996637</v>
      </c>
      <c r="CW127" s="36">
        <v>85.445258933119675</v>
      </c>
      <c r="CX127" s="40">
        <v>6.08782862744863</v>
      </c>
      <c r="CY127" s="36">
        <v>112.35319910034669</v>
      </c>
      <c r="CZ127" s="40">
        <v>3.8912562766162893</v>
      </c>
      <c r="DA127" s="399">
        <v>2018</v>
      </c>
      <c r="DB127" s="6" t="s">
        <v>33</v>
      </c>
      <c r="DC127" s="36">
        <v>93.63546949437351</v>
      </c>
      <c r="DD127" s="40">
        <v>15.184113435975874</v>
      </c>
      <c r="DE127" s="36">
        <v>209.49452217623448</v>
      </c>
      <c r="DF127" s="40">
        <v>13.659902329266686</v>
      </c>
      <c r="DG127" s="36">
        <v>121.43832959616257</v>
      </c>
      <c r="DH127" s="40">
        <v>3.1638799090699194</v>
      </c>
      <c r="DI127" s="399">
        <v>2018</v>
      </c>
      <c r="DJ127" s="6" t="s">
        <v>33</v>
      </c>
      <c r="DK127" s="36">
        <v>114.732454798265</v>
      </c>
      <c r="DL127" s="40">
        <v>8.7511419888767676</v>
      </c>
      <c r="DM127" s="36">
        <v>90.348765920135577</v>
      </c>
      <c r="DN127" s="40">
        <v>1.8496256483469153</v>
      </c>
      <c r="DO127" s="36">
        <v>130.14817108335652</v>
      </c>
      <c r="DP127" s="40">
        <v>6.2147920016293767</v>
      </c>
      <c r="DQ127" s="399">
        <v>2018</v>
      </c>
      <c r="DR127" s="6" t="s">
        <v>33</v>
      </c>
      <c r="DS127" s="36">
        <v>105.92047189555579</v>
      </c>
      <c r="DT127" s="40">
        <v>-2.2991044472934163</v>
      </c>
      <c r="DU127" s="36">
        <v>108.40159307352877</v>
      </c>
      <c r="DV127" s="40">
        <v>0.96172365722766529</v>
      </c>
      <c r="DW127" s="36">
        <v>118.21679092372368</v>
      </c>
      <c r="DX127" s="40">
        <v>-2.5723261272448212</v>
      </c>
      <c r="DY127" s="399">
        <v>2018</v>
      </c>
      <c r="DZ127" s="6" t="s">
        <v>33</v>
      </c>
      <c r="EA127" s="36">
        <v>116.27400633893913</v>
      </c>
      <c r="EB127" s="40">
        <v>6.6088481643584061</v>
      </c>
      <c r="EC127" s="36">
        <v>100.52729515079955</v>
      </c>
      <c r="ED127" s="40">
        <v>14.719208425064238</v>
      </c>
      <c r="EE127" s="36">
        <v>110.3632257280733</v>
      </c>
      <c r="EF127" s="40">
        <v>4.7139102690576493</v>
      </c>
      <c r="EG127" s="399">
        <v>2018</v>
      </c>
      <c r="EH127" s="6" t="s">
        <v>33</v>
      </c>
      <c r="EI127" s="36">
        <v>115.12975275121876</v>
      </c>
      <c r="EJ127" s="40">
        <v>23.547010582182892</v>
      </c>
      <c r="EK127" s="36">
        <v>103.67242613349025</v>
      </c>
      <c r="EL127" s="40">
        <v>11.287853981440207</v>
      </c>
      <c r="EM127" s="36">
        <v>111.88052136449132</v>
      </c>
      <c r="EN127" s="40">
        <v>1.9737696436142045</v>
      </c>
      <c r="EO127" s="399">
        <v>2018</v>
      </c>
      <c r="EP127" s="6" t="s">
        <v>33</v>
      </c>
      <c r="EQ127" s="36">
        <v>117.61516700883335</v>
      </c>
      <c r="ER127" s="40">
        <v>8.957411121147004</v>
      </c>
      <c r="ES127" s="36">
        <v>115.77050260500235</v>
      </c>
      <c r="ET127" s="40">
        <v>7.8379434824344685</v>
      </c>
      <c r="EU127" s="36">
        <v>115.89652712396168</v>
      </c>
      <c r="EV127" s="40">
        <v>2.9450148106355982</v>
      </c>
      <c r="EW127" s="399">
        <v>2018</v>
      </c>
      <c r="EX127" s="6" t="s">
        <v>33</v>
      </c>
      <c r="EY127" s="36">
        <v>114.38366725838047</v>
      </c>
      <c r="EZ127" s="40">
        <v>-7.8895585811191182</v>
      </c>
      <c r="FA127" s="36">
        <v>108.95021903001957</v>
      </c>
      <c r="FB127" s="40">
        <v>0.37516839411068759</v>
      </c>
      <c r="FC127" s="36">
        <v>105.25006194500054</v>
      </c>
      <c r="FD127" s="40">
        <v>9.9274760509692896</v>
      </c>
      <c r="FE127" s="399">
        <v>2018</v>
      </c>
      <c r="FF127" s="6" t="s">
        <v>33</v>
      </c>
      <c r="FG127" s="36">
        <v>110.83680561620757</v>
      </c>
      <c r="FH127" s="40">
        <v>19.581824437307887</v>
      </c>
      <c r="FI127" s="36">
        <v>91.722426333609121</v>
      </c>
      <c r="FJ127" s="40">
        <v>11.259614669588942</v>
      </c>
      <c r="FK127" s="36">
        <v>102.01376961792329</v>
      </c>
      <c r="FL127" s="40">
        <v>4.788570977404973</v>
      </c>
      <c r="FM127" s="399">
        <v>2018</v>
      </c>
      <c r="FN127" s="6" t="s">
        <v>33</v>
      </c>
      <c r="FO127" s="36">
        <v>100.69283370513068</v>
      </c>
      <c r="FP127" s="40">
        <v>0.2906681259456434</v>
      </c>
      <c r="FQ127" s="36">
        <v>114.85562548303378</v>
      </c>
      <c r="FR127" s="40">
        <v>3.3487730874743846</v>
      </c>
      <c r="FS127" s="36">
        <v>105.79992495596028</v>
      </c>
      <c r="FT127" s="40">
        <v>10.713384981436434</v>
      </c>
      <c r="FU127" s="399">
        <v>2018</v>
      </c>
      <c r="FV127" s="6" t="s">
        <v>33</v>
      </c>
      <c r="FW127" s="36">
        <v>109.50964744943897</v>
      </c>
      <c r="FX127" s="40">
        <v>3.0669334400984098</v>
      </c>
      <c r="FY127" s="36">
        <v>107.14818708532252</v>
      </c>
      <c r="FZ127" s="40">
        <v>3.2733702341376727</v>
      </c>
      <c r="GA127" s="36">
        <v>107.1287204822161</v>
      </c>
      <c r="GB127" s="40">
        <v>3.1263854624195915</v>
      </c>
      <c r="GC127" s="399">
        <v>2018</v>
      </c>
      <c r="GD127" s="6" t="s">
        <v>33</v>
      </c>
      <c r="GE127" s="36">
        <v>109.61268289852775</v>
      </c>
      <c r="GF127" s="40">
        <v>0.24388902980241767</v>
      </c>
      <c r="GG127" s="36">
        <v>110.04770361208632</v>
      </c>
      <c r="GH127" s="40">
        <v>5.7886524638901165</v>
      </c>
      <c r="GI127" s="36">
        <v>96.121972041285701</v>
      </c>
      <c r="GJ127" s="40">
        <v>4.305805544290763</v>
      </c>
      <c r="GK127" s="399">
        <v>2018</v>
      </c>
      <c r="GL127" s="6" t="s">
        <v>33</v>
      </c>
      <c r="GM127" s="36">
        <v>98.475625763400785</v>
      </c>
      <c r="GN127" s="40">
        <v>4.4058797321891348</v>
      </c>
      <c r="GO127" s="36">
        <v>124.01111244650178</v>
      </c>
      <c r="GP127" s="40">
        <v>14.344433996442547</v>
      </c>
      <c r="GQ127" s="36">
        <v>118.20340663890964</v>
      </c>
      <c r="GR127" s="40">
        <v>7.8045771290422294</v>
      </c>
      <c r="GS127" s="399">
        <v>2018</v>
      </c>
      <c r="GT127" s="6" t="s">
        <v>33</v>
      </c>
      <c r="GU127" s="36">
        <v>125.66227859416563</v>
      </c>
      <c r="GV127" s="40">
        <v>0.87845882904569805</v>
      </c>
      <c r="GW127" s="36">
        <v>106.44747727099978</v>
      </c>
      <c r="GX127" s="40">
        <v>2.7366301885879807</v>
      </c>
      <c r="GY127" s="36">
        <v>106.80045727935995</v>
      </c>
      <c r="GZ127" s="40">
        <v>8.281751641820037</v>
      </c>
      <c r="HA127" s="399">
        <v>2018</v>
      </c>
      <c r="HB127" s="6" t="s">
        <v>33</v>
      </c>
      <c r="HC127" s="36">
        <v>113.9512660014405</v>
      </c>
      <c r="HD127" s="40">
        <v>15.63373687294181</v>
      </c>
      <c r="HE127" s="36">
        <v>103.27878822709802</v>
      </c>
      <c r="HF127" s="40">
        <v>-3.4326430789172377</v>
      </c>
      <c r="HG127" s="36">
        <v>97.369520826812547</v>
      </c>
      <c r="HH127" s="40">
        <v>0.8717893531540426</v>
      </c>
      <c r="HI127" s="399">
        <v>2018</v>
      </c>
      <c r="HJ127" s="6" t="s">
        <v>33</v>
      </c>
      <c r="HK127" s="36">
        <v>108.92109678116907</v>
      </c>
      <c r="HL127" s="40">
        <v>23.557747556740566</v>
      </c>
      <c r="HM127" s="36">
        <v>145.86680868090681</v>
      </c>
      <c r="HN127" s="40">
        <v>17.095318076363526</v>
      </c>
      <c r="HO127" s="36">
        <v>106.53571584173466</v>
      </c>
      <c r="HP127" s="40">
        <v>14.162941996522306</v>
      </c>
      <c r="HQ127" s="399">
        <v>2018</v>
      </c>
      <c r="HR127" s="6" t="s">
        <v>33</v>
      </c>
      <c r="HS127" s="36">
        <v>99.527543912270303</v>
      </c>
      <c r="HT127" s="40">
        <v>-5.3101600126817772</v>
      </c>
      <c r="HU127" s="36">
        <v>108.83830475209345</v>
      </c>
      <c r="HV127" s="40">
        <v>10.32549238950395</v>
      </c>
      <c r="HW127" s="36">
        <v>102.93118960036125</v>
      </c>
      <c r="HX127" s="40">
        <v>14.172626395236222</v>
      </c>
      <c r="HY127" s="399">
        <v>2018</v>
      </c>
      <c r="HZ127" s="6" t="s">
        <v>33</v>
      </c>
      <c r="IA127" s="36">
        <v>123.84880313462185</v>
      </c>
      <c r="IB127" s="40">
        <v>18.950424647632346</v>
      </c>
      <c r="IC127" s="36">
        <v>94.713032692486607</v>
      </c>
      <c r="ID127" s="40">
        <v>0.69516091266402213</v>
      </c>
      <c r="IE127" s="36">
        <v>111.57181705453546</v>
      </c>
      <c r="IF127" s="40">
        <v>16.979792879347698</v>
      </c>
      <c r="IG127" s="399">
        <v>2018</v>
      </c>
      <c r="IH127" s="6" t="s">
        <v>33</v>
      </c>
      <c r="II127" s="36">
        <v>108.2449892418398</v>
      </c>
      <c r="IJ127" s="40">
        <v>14.557084603492228</v>
      </c>
      <c r="IK127" s="36">
        <v>95.160388032384361</v>
      </c>
      <c r="IL127" s="40">
        <v>7.9723920761390161</v>
      </c>
      <c r="IM127" s="36">
        <v>103.35375729142373</v>
      </c>
      <c r="IN127" s="40">
        <v>16.451001421274469</v>
      </c>
      <c r="IO127" s="36">
        <v>119.13721797230161</v>
      </c>
      <c r="IP127" s="40">
        <v>3.3432665460662889</v>
      </c>
      <c r="IQ127" s="399">
        <v>2018</v>
      </c>
      <c r="IR127" s="6" t="s">
        <v>33</v>
      </c>
      <c r="IS127" s="36">
        <v>111.91389532969005</v>
      </c>
      <c r="IT127" s="40">
        <v>4.4557544611630249</v>
      </c>
      <c r="IU127" s="36">
        <v>262.67553420629787</v>
      </c>
      <c r="IV127" s="40">
        <v>-3.9981235654851304</v>
      </c>
      <c r="IW127" s="36">
        <v>116.80395933394814</v>
      </c>
      <c r="IX127" s="40">
        <v>-4.9083232242572024</v>
      </c>
      <c r="IY127" s="399">
        <v>2018</v>
      </c>
      <c r="IZ127" s="6" t="s">
        <v>33</v>
      </c>
      <c r="JA127" s="36">
        <v>112.98040437118883</v>
      </c>
      <c r="JB127" s="40">
        <v>4.0661020680404789</v>
      </c>
      <c r="JC127" s="36">
        <v>111.62368650130693</v>
      </c>
      <c r="JD127" s="40">
        <v>2.2869350682748149</v>
      </c>
      <c r="JE127" s="36">
        <v>136.38897463589751</v>
      </c>
      <c r="JF127" s="40">
        <v>3.1429179069502311</v>
      </c>
      <c r="JG127" s="399">
        <v>2018</v>
      </c>
      <c r="JH127" s="6" t="s">
        <v>33</v>
      </c>
      <c r="JI127" s="36">
        <v>99.391670008435966</v>
      </c>
      <c r="JJ127" s="40">
        <v>13.282352012168005</v>
      </c>
      <c r="JK127" s="36">
        <v>133.3602517360313</v>
      </c>
      <c r="JL127" s="40">
        <v>15.88784182419711</v>
      </c>
      <c r="JM127" s="36">
        <v>97.359315848567462</v>
      </c>
      <c r="JN127" s="40">
        <v>24.500403898423855</v>
      </c>
      <c r="JO127" s="399">
        <v>2018</v>
      </c>
      <c r="JP127" s="6" t="s">
        <v>33</v>
      </c>
      <c r="JQ127" s="36">
        <v>117.90952916694708</v>
      </c>
      <c r="JR127" s="40">
        <v>-1.417558490910011</v>
      </c>
      <c r="JS127" s="36">
        <v>116.69162711131784</v>
      </c>
      <c r="JT127" s="40">
        <v>8.0538058700648492</v>
      </c>
      <c r="JU127" s="36">
        <v>103.52804181379048</v>
      </c>
      <c r="JV127" s="40">
        <v>16.883105441540948</v>
      </c>
      <c r="JW127" s="399">
        <v>2018</v>
      </c>
      <c r="JX127" s="6" t="s">
        <v>33</v>
      </c>
      <c r="JY127" s="36">
        <v>105.46622133970665</v>
      </c>
      <c r="JZ127" s="40">
        <v>13.215845998289581</v>
      </c>
      <c r="KA127" s="36">
        <v>136.58480927412324</v>
      </c>
      <c r="KB127" s="40">
        <v>-5.5802282128599217</v>
      </c>
      <c r="KC127" s="36">
        <v>101.60349359000084</v>
      </c>
      <c r="KD127" s="40">
        <v>20.920551728653166</v>
      </c>
      <c r="KE127" s="399">
        <v>2018</v>
      </c>
      <c r="KF127" s="6" t="s">
        <v>33</v>
      </c>
      <c r="KG127" s="36">
        <v>124.42289846447984</v>
      </c>
      <c r="KH127" s="40">
        <v>33.978225507688165</v>
      </c>
      <c r="KI127" s="36">
        <v>129.14459135710715</v>
      </c>
      <c r="KJ127" s="40">
        <v>27.173403601287191</v>
      </c>
      <c r="KK127" s="36">
        <v>115.35869991150416</v>
      </c>
      <c r="KL127" s="40">
        <v>22.335493081968849</v>
      </c>
      <c r="KM127" s="399">
        <v>2018</v>
      </c>
      <c r="KN127" s="6" t="s">
        <v>33</v>
      </c>
      <c r="KO127" s="36">
        <v>93.434434609331845</v>
      </c>
      <c r="KP127" s="40">
        <v>1.8636517954013101</v>
      </c>
      <c r="KQ127" s="36">
        <v>120.88312861556446</v>
      </c>
      <c r="KR127" s="40">
        <v>9.1436388236885193</v>
      </c>
      <c r="KS127" s="36">
        <v>101.88973278235505</v>
      </c>
      <c r="KT127" s="40">
        <v>3.1972418364225206</v>
      </c>
      <c r="KU127" s="399">
        <v>2018</v>
      </c>
      <c r="KV127" s="6" t="s">
        <v>33</v>
      </c>
      <c r="KW127" s="36">
        <v>119.40036657447483</v>
      </c>
      <c r="KX127" s="40">
        <v>41.151869694378576</v>
      </c>
      <c r="KY127" s="36">
        <v>125.37107206063479</v>
      </c>
      <c r="KZ127" s="40">
        <v>12.305455381545755</v>
      </c>
      <c r="LA127" s="36">
        <v>107.50141029002594</v>
      </c>
      <c r="LB127" s="40">
        <v>-8.1003870076801832</v>
      </c>
      <c r="LC127" s="399">
        <v>2018</v>
      </c>
      <c r="LD127" s="6" t="s">
        <v>33</v>
      </c>
      <c r="LE127" s="36">
        <v>121.52943072774792</v>
      </c>
      <c r="LF127" s="40">
        <v>-13.701806690752406</v>
      </c>
      <c r="LG127" s="36">
        <v>156.46087577357298</v>
      </c>
      <c r="LH127" s="40">
        <v>28.606084032889441</v>
      </c>
      <c r="LI127" s="36">
        <v>114.04248112163688</v>
      </c>
      <c r="LJ127" s="40">
        <v>7.629892147489457</v>
      </c>
      <c r="LK127" s="399">
        <v>2018</v>
      </c>
      <c r="LL127" s="6" t="s">
        <v>33</v>
      </c>
      <c r="LM127" s="36">
        <v>128.72380785068719</v>
      </c>
      <c r="LN127" s="40">
        <v>41.10120560648835</v>
      </c>
      <c r="LO127" s="36">
        <v>130.21281523843376</v>
      </c>
      <c r="LP127" s="40">
        <v>6.4343231119851794</v>
      </c>
      <c r="LQ127" s="36">
        <v>114.67914237401914</v>
      </c>
      <c r="LR127" s="40">
        <v>-0.162674443247667</v>
      </c>
      <c r="LS127" s="399">
        <v>2018</v>
      </c>
      <c r="LT127" s="6" t="s">
        <v>33</v>
      </c>
      <c r="LU127" s="36">
        <v>109.06714103920443</v>
      </c>
      <c r="LV127" s="40">
        <v>-0.25776089474580033</v>
      </c>
      <c r="LW127" s="36">
        <v>90.31017569572127</v>
      </c>
      <c r="LX127" s="40">
        <v>13.385197172244801</v>
      </c>
      <c r="LY127" s="36">
        <v>95.814984444108035</v>
      </c>
      <c r="LZ127" s="40">
        <v>9.4015647733047416</v>
      </c>
      <c r="MA127" s="399">
        <v>2018</v>
      </c>
      <c r="MB127" s="6" t="s">
        <v>33</v>
      </c>
      <c r="MC127" s="36">
        <v>154.96091201055347</v>
      </c>
      <c r="MD127" s="40">
        <v>-3.1361112086952829</v>
      </c>
      <c r="ME127" s="36">
        <v>98.824681512340121</v>
      </c>
      <c r="MF127" s="40">
        <v>15.047534327920147</v>
      </c>
      <c r="MG127" s="36">
        <v>105.07339694861196</v>
      </c>
      <c r="MH127" s="40">
        <v>-2.7845295295171724</v>
      </c>
      <c r="MI127" s="399">
        <v>2018</v>
      </c>
      <c r="MJ127" s="6" t="s">
        <v>33</v>
      </c>
      <c r="MK127" s="36">
        <v>82.789977490992158</v>
      </c>
      <c r="ML127" s="40">
        <v>-1.1970242251833128</v>
      </c>
      <c r="MM127" s="36">
        <v>122.09038429917658</v>
      </c>
      <c r="MN127" s="40">
        <v>-3.3619014523616642</v>
      </c>
      <c r="MO127" s="36">
        <v>122.51097086370437</v>
      </c>
      <c r="MP127" s="40">
        <v>5.1858152361569552</v>
      </c>
      <c r="MQ127"/>
      <c r="MR127"/>
      <c r="MS127"/>
      <c r="MT127"/>
      <c r="MU127"/>
      <c r="MV127"/>
    </row>
    <row r="128" spans="1:384" s="382" customFormat="1" ht="15" hidden="1" customHeight="1">
      <c r="A128" s="399"/>
      <c r="B128" s="6" t="s">
        <v>34</v>
      </c>
      <c r="C128" s="36">
        <v>94.426955592035227</v>
      </c>
      <c r="D128" s="40">
        <v>-4.5294919056056671</v>
      </c>
      <c r="E128" s="421">
        <v>94.386176843104423</v>
      </c>
      <c r="F128" s="40">
        <v>-2.1766706075939908</v>
      </c>
      <c r="G128" s="421">
        <v>94.46551442884531</v>
      </c>
      <c r="H128" s="40">
        <v>-6.6506972329973024</v>
      </c>
      <c r="I128" s="6"/>
      <c r="J128" s="6" t="s">
        <v>34</v>
      </c>
      <c r="K128" s="36">
        <v>80.725140876208386</v>
      </c>
      <c r="L128" s="40">
        <v>6.6960188162787944</v>
      </c>
      <c r="M128" s="36">
        <v>89.029095157529738</v>
      </c>
      <c r="N128" s="40">
        <v>-6.8187482651660645</v>
      </c>
      <c r="O128" s="36">
        <v>84.942036091034183</v>
      </c>
      <c r="P128" s="40">
        <v>8.9824817375119466</v>
      </c>
      <c r="Q128" s="6"/>
      <c r="R128" s="6" t="s">
        <v>34</v>
      </c>
      <c r="S128" s="36">
        <v>106.88021088586125</v>
      </c>
      <c r="T128" s="40">
        <v>4.0915970021730317</v>
      </c>
      <c r="U128" s="36">
        <v>113.72004434231197</v>
      </c>
      <c r="V128" s="40">
        <v>5.0968479666484683</v>
      </c>
      <c r="W128" s="36">
        <v>104.28532429281327</v>
      </c>
      <c r="X128" s="40">
        <v>-8.5473162859431682</v>
      </c>
      <c r="Y128" s="6"/>
      <c r="Z128" s="6" t="s">
        <v>34</v>
      </c>
      <c r="AA128" s="36">
        <v>105.41028012509761</v>
      </c>
      <c r="AB128" s="40">
        <v>7.7649441548817748</v>
      </c>
      <c r="AC128" s="36">
        <v>117.45572583559256</v>
      </c>
      <c r="AD128" s="40">
        <v>-1.7583718064934573</v>
      </c>
      <c r="AE128" s="36">
        <v>106.29597344675527</v>
      </c>
      <c r="AF128" s="40">
        <v>15.238479452249877</v>
      </c>
      <c r="AG128" s="6"/>
      <c r="AH128" s="6" t="s">
        <v>34</v>
      </c>
      <c r="AI128" s="36">
        <v>128.06541619604494</v>
      </c>
      <c r="AJ128" s="40">
        <v>22.727976498140777</v>
      </c>
      <c r="AK128" s="36">
        <v>119.19910345273215</v>
      </c>
      <c r="AL128" s="40">
        <v>8.8258257429172886</v>
      </c>
      <c r="AM128" s="36">
        <v>106.61749525466035</v>
      </c>
      <c r="AN128" s="40">
        <v>-7.1834043522095925</v>
      </c>
      <c r="AO128" s="6"/>
      <c r="AP128" s="6" t="s">
        <v>34</v>
      </c>
      <c r="AQ128" s="36">
        <v>120.76730682494465</v>
      </c>
      <c r="AR128" s="40">
        <v>14.986914626662326</v>
      </c>
      <c r="AS128" s="36">
        <v>102.29240802361109</v>
      </c>
      <c r="AT128" s="40">
        <v>2.8157401409284262</v>
      </c>
      <c r="AU128" s="36">
        <v>109.43151996168127</v>
      </c>
      <c r="AV128" s="40">
        <v>9.8004494719068873</v>
      </c>
      <c r="AW128" s="6"/>
      <c r="AX128" s="6" t="s">
        <v>34</v>
      </c>
      <c r="AY128" s="36">
        <v>118.35376632109708</v>
      </c>
      <c r="AZ128" s="40">
        <v>11.919513490526711</v>
      </c>
      <c r="BA128" s="36">
        <v>119.70887731947647</v>
      </c>
      <c r="BB128" s="40">
        <v>4.5209395879512613</v>
      </c>
      <c r="BC128" s="36">
        <v>111.47626307462717</v>
      </c>
      <c r="BD128" s="40">
        <v>6.96963245912427</v>
      </c>
      <c r="BE128" s="6"/>
      <c r="BF128" s="6" t="s">
        <v>34</v>
      </c>
      <c r="BG128" s="36">
        <v>105.57846541413922</v>
      </c>
      <c r="BH128" s="40">
        <v>6.8662031622442612</v>
      </c>
      <c r="BI128" s="36">
        <v>111.52621654855947</v>
      </c>
      <c r="BJ128" s="40">
        <v>6.9447053704877675</v>
      </c>
      <c r="BK128" s="36">
        <v>124.08449622357674</v>
      </c>
      <c r="BL128" s="40">
        <v>20.734124274946936</v>
      </c>
      <c r="BM128" s="6"/>
      <c r="BN128" s="6" t="s">
        <v>34</v>
      </c>
      <c r="BO128" s="36">
        <v>112.75223429405261</v>
      </c>
      <c r="BP128" s="40">
        <v>15.846494152875934</v>
      </c>
      <c r="BQ128" s="402">
        <v>99.27909616568688</v>
      </c>
      <c r="BR128" s="40">
        <v>-3.7064976132469241</v>
      </c>
      <c r="BS128" s="36">
        <v>108.397701091516</v>
      </c>
      <c r="BT128" s="40">
        <v>4.6612929337800608</v>
      </c>
      <c r="BU128" s="6"/>
      <c r="BV128" s="6" t="s">
        <v>34</v>
      </c>
      <c r="BW128" s="36">
        <v>95.809622604596285</v>
      </c>
      <c r="BX128" s="40">
        <v>3.8823174973124281</v>
      </c>
      <c r="BY128" s="36">
        <v>109.52753981635392</v>
      </c>
      <c r="BZ128" s="40">
        <v>0.18984615473283384</v>
      </c>
      <c r="CA128" s="36">
        <v>110.32034438629661</v>
      </c>
      <c r="CB128" s="40">
        <v>17.420778885502969</v>
      </c>
      <c r="CC128" s="6"/>
      <c r="CD128" s="6" t="s">
        <v>34</v>
      </c>
      <c r="CE128" s="36">
        <v>110.74097487461174</v>
      </c>
      <c r="CF128" s="40">
        <v>6.0331050120755947</v>
      </c>
      <c r="CG128" s="36">
        <v>109.90114667674179</v>
      </c>
      <c r="CH128" s="40">
        <v>9.5178342568428462</v>
      </c>
      <c r="CI128" s="36">
        <v>116.59634149811293</v>
      </c>
      <c r="CJ128" s="40">
        <v>12.071995057636158</v>
      </c>
      <c r="CK128" s="6"/>
      <c r="CL128" s="6" t="s">
        <v>34</v>
      </c>
      <c r="CM128" s="36">
        <v>137.56243457031488</v>
      </c>
      <c r="CN128" s="40">
        <v>16.841723351211101</v>
      </c>
      <c r="CO128" s="36">
        <v>107.05392251459293</v>
      </c>
      <c r="CP128" s="40">
        <v>1.6926842033902005</v>
      </c>
      <c r="CQ128" s="36">
        <v>103.65964181279622</v>
      </c>
      <c r="CR128" s="40">
        <v>-12.345981893458287</v>
      </c>
      <c r="CS128" s="6"/>
      <c r="CT128" s="6" t="s">
        <v>34</v>
      </c>
      <c r="CU128" s="36">
        <v>131.40420606740165</v>
      </c>
      <c r="CV128" s="40">
        <v>1.7690567436505944</v>
      </c>
      <c r="CW128" s="36">
        <v>83.368754683171943</v>
      </c>
      <c r="CX128" s="40">
        <v>1.2076075984800383</v>
      </c>
      <c r="CY128" s="36">
        <v>113.37129941863218</v>
      </c>
      <c r="CZ128" s="40">
        <v>2.5362896873680114</v>
      </c>
      <c r="DA128" s="6"/>
      <c r="DB128" s="6" t="s">
        <v>34</v>
      </c>
      <c r="DC128" s="36">
        <v>102.23759189659415</v>
      </c>
      <c r="DD128" s="40">
        <v>35.050911980495044</v>
      </c>
      <c r="DE128" s="36">
        <v>283.8740189510284</v>
      </c>
      <c r="DF128" s="40">
        <v>52.313356915374072</v>
      </c>
      <c r="DG128" s="36">
        <v>108.50672054797052</v>
      </c>
      <c r="DH128" s="40">
        <v>-2.3491270030953757</v>
      </c>
      <c r="DI128" s="6"/>
      <c r="DJ128" s="6" t="s">
        <v>34</v>
      </c>
      <c r="DK128" s="36">
        <v>113.79712100597382</v>
      </c>
      <c r="DL128" s="40">
        <v>0.27503282898517512</v>
      </c>
      <c r="DM128" s="36">
        <v>92.88912997217156</v>
      </c>
      <c r="DN128" s="40">
        <v>3.2170255485605423</v>
      </c>
      <c r="DO128" s="36">
        <v>116.05126011256932</v>
      </c>
      <c r="DP128" s="40">
        <v>9.0430624865582132</v>
      </c>
      <c r="DQ128" s="6"/>
      <c r="DR128" s="6" t="s">
        <v>34</v>
      </c>
      <c r="DS128" s="36">
        <v>111.69821357610039</v>
      </c>
      <c r="DT128" s="40">
        <v>12.877786444444837</v>
      </c>
      <c r="DU128" s="36">
        <v>102.64963442049196</v>
      </c>
      <c r="DV128" s="40">
        <v>2.0759674832361696</v>
      </c>
      <c r="DW128" s="36">
        <v>118.27734047458969</v>
      </c>
      <c r="DX128" s="40">
        <v>8.7407745468324833</v>
      </c>
      <c r="DY128" s="6"/>
      <c r="DZ128" s="6" t="s">
        <v>34</v>
      </c>
      <c r="EA128" s="36">
        <v>112.22640011764328</v>
      </c>
      <c r="EB128" s="40">
        <v>7.822912376199298</v>
      </c>
      <c r="EC128" s="36">
        <v>105.51136699320004</v>
      </c>
      <c r="ED128" s="40">
        <v>2.2218673033773513</v>
      </c>
      <c r="EE128" s="36">
        <v>114.63636559747472</v>
      </c>
      <c r="EF128" s="40">
        <v>16.245199153762798</v>
      </c>
      <c r="EG128" s="6"/>
      <c r="EH128" s="6" t="s">
        <v>34</v>
      </c>
      <c r="EI128" s="36">
        <v>110.41597377426149</v>
      </c>
      <c r="EJ128" s="40">
        <v>16.147871218914943</v>
      </c>
      <c r="EK128" s="36">
        <v>107.25961253158657</v>
      </c>
      <c r="EL128" s="40">
        <v>17.206967897005427</v>
      </c>
      <c r="EM128" s="36">
        <v>110.66506430138139</v>
      </c>
      <c r="EN128" s="40">
        <v>5.0930317575937636</v>
      </c>
      <c r="EO128" s="6"/>
      <c r="EP128" s="6" t="s">
        <v>34</v>
      </c>
      <c r="EQ128" s="36">
        <v>108.84673793700203</v>
      </c>
      <c r="ER128" s="40">
        <v>-2.6424290149443834</v>
      </c>
      <c r="ES128" s="36">
        <v>106.2306049261849</v>
      </c>
      <c r="ET128" s="40">
        <v>6.1308419347662237</v>
      </c>
      <c r="EU128" s="36">
        <v>112.45642856062234</v>
      </c>
      <c r="EV128" s="40">
        <v>6.8368122369583375</v>
      </c>
      <c r="EW128" s="6"/>
      <c r="EX128" s="6" t="s">
        <v>34</v>
      </c>
      <c r="EY128" s="36">
        <v>100.88328071926036</v>
      </c>
      <c r="EZ128" s="40">
        <v>-10.106232373125096</v>
      </c>
      <c r="FA128" s="36">
        <v>104.08406389313296</v>
      </c>
      <c r="FB128" s="40">
        <v>-3.1686074117285585</v>
      </c>
      <c r="FC128" s="36">
        <v>107.85522642305018</v>
      </c>
      <c r="FD128" s="40">
        <v>-4.6979584852700498</v>
      </c>
      <c r="FE128" s="6"/>
      <c r="FF128" s="6" t="s">
        <v>34</v>
      </c>
      <c r="FG128" s="36">
        <v>109.45436491019935</v>
      </c>
      <c r="FH128" s="40">
        <v>9.3756144677825404</v>
      </c>
      <c r="FI128" s="36">
        <v>107.62921337172405</v>
      </c>
      <c r="FJ128" s="40">
        <v>14.476024390521118</v>
      </c>
      <c r="FK128" s="36">
        <v>104.24829407583115</v>
      </c>
      <c r="FL128" s="40">
        <v>31.143126447732016</v>
      </c>
      <c r="FM128" s="6"/>
      <c r="FN128" s="6" t="s">
        <v>34</v>
      </c>
      <c r="FO128" s="36">
        <v>97.106303290892015</v>
      </c>
      <c r="FP128" s="40">
        <v>5.5606562499505401</v>
      </c>
      <c r="FQ128" s="36">
        <v>102.96142008650162</v>
      </c>
      <c r="FR128" s="40">
        <v>-1.7253003402708771</v>
      </c>
      <c r="FS128" s="36">
        <v>104.53060835619452</v>
      </c>
      <c r="FT128" s="40">
        <v>-2.8110452831187018</v>
      </c>
      <c r="FU128" s="6"/>
      <c r="FV128" s="6" t="s">
        <v>34</v>
      </c>
      <c r="FW128" s="36">
        <v>110.18118143499539</v>
      </c>
      <c r="FX128" s="40">
        <v>7.678727800902422</v>
      </c>
      <c r="FY128" s="36">
        <v>105.92885543966706</v>
      </c>
      <c r="FZ128" s="40">
        <v>3.419888934125197</v>
      </c>
      <c r="GA128" s="36">
        <v>110.29523281155389</v>
      </c>
      <c r="GB128" s="40">
        <v>-0.28637687452184935</v>
      </c>
      <c r="GC128" s="6"/>
      <c r="GD128" s="6" t="s">
        <v>34</v>
      </c>
      <c r="GE128" s="36">
        <v>104.5648864059122</v>
      </c>
      <c r="GF128" s="40">
        <v>1.9081411657218439</v>
      </c>
      <c r="GG128" s="36">
        <v>111.20824500257767</v>
      </c>
      <c r="GH128" s="40">
        <v>10.850198860259042</v>
      </c>
      <c r="GI128" s="36">
        <v>96.294551892694543</v>
      </c>
      <c r="GJ128" s="40">
        <v>14.358643167420254</v>
      </c>
      <c r="GK128" s="6"/>
      <c r="GL128" s="6" t="s">
        <v>34</v>
      </c>
      <c r="GM128" s="36">
        <v>103.54633569141039</v>
      </c>
      <c r="GN128" s="40">
        <v>4.1975705070796323</v>
      </c>
      <c r="GO128" s="36">
        <v>115.8253472671894</v>
      </c>
      <c r="GP128" s="40">
        <v>7.6523786779587795</v>
      </c>
      <c r="GQ128" s="36">
        <v>122.96295779417173</v>
      </c>
      <c r="GR128" s="40">
        <v>9.6786764968707502</v>
      </c>
      <c r="GS128" s="6"/>
      <c r="GT128" s="6" t="s">
        <v>34</v>
      </c>
      <c r="GU128" s="36">
        <v>104.51791047393873</v>
      </c>
      <c r="GV128" s="40">
        <v>-11.628454588243329</v>
      </c>
      <c r="GW128" s="36">
        <v>101.57063754206712</v>
      </c>
      <c r="GX128" s="40">
        <v>6.8467290211305425</v>
      </c>
      <c r="GY128" s="36">
        <v>103.1584058585839</v>
      </c>
      <c r="GZ128" s="40">
        <v>19.944661192470093</v>
      </c>
      <c r="HA128" s="6"/>
      <c r="HB128" s="6" t="s">
        <v>34</v>
      </c>
      <c r="HC128" s="36">
        <v>113.53863968282917</v>
      </c>
      <c r="HD128" s="40">
        <v>21.248854329651707</v>
      </c>
      <c r="HE128" s="36">
        <v>88.959508464357555</v>
      </c>
      <c r="HF128" s="40">
        <v>0.25301004604445154</v>
      </c>
      <c r="HG128" s="36">
        <v>95.578862805859885</v>
      </c>
      <c r="HH128" s="40">
        <v>0.89928194269836581</v>
      </c>
      <c r="HI128" s="6"/>
      <c r="HJ128" s="6" t="s">
        <v>34</v>
      </c>
      <c r="HK128" s="36">
        <v>89.896596582821999</v>
      </c>
      <c r="HL128" s="40">
        <v>10.374349678713756</v>
      </c>
      <c r="HM128" s="36">
        <v>113.73439941060096</v>
      </c>
      <c r="HN128" s="40">
        <v>-5.7116333311770831</v>
      </c>
      <c r="HO128" s="36">
        <v>91.924756909696697</v>
      </c>
      <c r="HP128" s="40">
        <v>1.0750842905172107</v>
      </c>
      <c r="HQ128" s="6"/>
      <c r="HR128" s="6" t="s">
        <v>34</v>
      </c>
      <c r="HS128" s="36">
        <v>122.41205551877567</v>
      </c>
      <c r="HT128" s="40">
        <v>28.078236710864303</v>
      </c>
      <c r="HU128" s="36">
        <v>94.20362348100781</v>
      </c>
      <c r="HV128" s="40">
        <v>-1.6602047299331844</v>
      </c>
      <c r="HW128" s="36">
        <v>108.37045058399359</v>
      </c>
      <c r="HX128" s="40">
        <v>44.453487135593463</v>
      </c>
      <c r="HY128" s="6"/>
      <c r="HZ128" s="6" t="s">
        <v>34</v>
      </c>
      <c r="IA128" s="36">
        <v>106.68520603130865</v>
      </c>
      <c r="IB128" s="40">
        <v>-1.9518550567428719</v>
      </c>
      <c r="IC128" s="36">
        <v>104.12874378894746</v>
      </c>
      <c r="ID128" s="40">
        <v>9.8789083819877987</v>
      </c>
      <c r="IE128" s="36">
        <v>101.81016563653577</v>
      </c>
      <c r="IF128" s="40">
        <v>16.282711968083447</v>
      </c>
      <c r="IG128" s="6"/>
      <c r="IH128" s="6" t="s">
        <v>34</v>
      </c>
      <c r="II128" s="36">
        <v>104.38872394652488</v>
      </c>
      <c r="IJ128" s="40">
        <v>5.2666477890858516</v>
      </c>
      <c r="IK128" s="36">
        <v>86.999256793945733</v>
      </c>
      <c r="IL128" s="40">
        <v>13.481238643882037</v>
      </c>
      <c r="IM128" s="36">
        <v>103.67446873358847</v>
      </c>
      <c r="IN128" s="40">
        <v>-1.3244353705399732</v>
      </c>
      <c r="IO128" s="36">
        <v>98.086373160716363</v>
      </c>
      <c r="IP128" s="40">
        <v>-13.445308401016248</v>
      </c>
      <c r="IQ128" s="6"/>
      <c r="IR128" s="6" t="s">
        <v>34</v>
      </c>
      <c r="IS128" s="36">
        <v>98.3822275141506</v>
      </c>
      <c r="IT128" s="40">
        <v>0.26009917163534624</v>
      </c>
      <c r="IU128" s="36">
        <v>100.4368310598252</v>
      </c>
      <c r="IV128" s="40">
        <v>1.4421224937381396</v>
      </c>
      <c r="IW128" s="36">
        <v>94.168747151496049</v>
      </c>
      <c r="IX128" s="40">
        <v>5.5407645295556733</v>
      </c>
      <c r="IY128" s="6"/>
      <c r="IZ128" s="6" t="s">
        <v>34</v>
      </c>
      <c r="JA128" s="36">
        <v>102.91810675554713</v>
      </c>
      <c r="JB128" s="40">
        <v>13.131630342904572</v>
      </c>
      <c r="JC128" s="36">
        <v>109.68608947522057</v>
      </c>
      <c r="JD128" s="40">
        <v>5.7623078538429979</v>
      </c>
      <c r="JE128" s="36">
        <v>84.565433251459879</v>
      </c>
      <c r="JF128" s="40">
        <v>4.7392626258188528</v>
      </c>
      <c r="JG128" s="6"/>
      <c r="JH128" s="6" t="s">
        <v>34</v>
      </c>
      <c r="JI128" s="36">
        <v>121.53761906803823</v>
      </c>
      <c r="JJ128" s="40">
        <v>44.756573449307098</v>
      </c>
      <c r="JK128" s="36">
        <v>99.987321522370706</v>
      </c>
      <c r="JL128" s="40">
        <v>0.27309985696304295</v>
      </c>
      <c r="JM128" s="36">
        <v>108.280572577927</v>
      </c>
      <c r="JN128" s="40">
        <v>-8.5715240999670641</v>
      </c>
      <c r="JO128" s="6"/>
      <c r="JP128" s="6" t="s">
        <v>34</v>
      </c>
      <c r="JQ128" s="36">
        <v>120.72721982086992</v>
      </c>
      <c r="JR128" s="40">
        <v>3.458895562528312</v>
      </c>
      <c r="JS128" s="36">
        <v>87.854688747288847</v>
      </c>
      <c r="JT128" s="40">
        <v>-15.349338779892236</v>
      </c>
      <c r="JU128" s="36">
        <v>93.383618446127358</v>
      </c>
      <c r="JV128" s="40">
        <v>-0.77922325814958526</v>
      </c>
      <c r="JW128" s="6"/>
      <c r="JX128" s="6" t="s">
        <v>34</v>
      </c>
      <c r="JY128" s="36">
        <v>94.461395705506533</v>
      </c>
      <c r="JZ128" s="40">
        <v>18.906114782491045</v>
      </c>
      <c r="KA128" s="36">
        <v>80.751724806373474</v>
      </c>
      <c r="KB128" s="40">
        <v>18.184209472644014</v>
      </c>
      <c r="KC128" s="36">
        <v>117.44903497604255</v>
      </c>
      <c r="KD128" s="40">
        <v>39.996942541829611</v>
      </c>
      <c r="KE128" s="6"/>
      <c r="KF128" s="6" t="s">
        <v>34</v>
      </c>
      <c r="KG128" s="36">
        <v>119.51732237597693</v>
      </c>
      <c r="KH128" s="40">
        <v>-29.605007406024868</v>
      </c>
      <c r="KI128" s="36">
        <v>122.33557907358413</v>
      </c>
      <c r="KJ128" s="40">
        <v>-5.8566026860510334</v>
      </c>
      <c r="KK128" s="36">
        <v>121.64206462767191</v>
      </c>
      <c r="KL128" s="40">
        <v>25.373170171990338</v>
      </c>
      <c r="KM128" s="6"/>
      <c r="KN128" s="6" t="s">
        <v>34</v>
      </c>
      <c r="KO128" s="36">
        <v>115.66049479573827</v>
      </c>
      <c r="KP128" s="40">
        <v>21.062294370552308</v>
      </c>
      <c r="KQ128" s="36">
        <v>112.89696867403418</v>
      </c>
      <c r="KR128" s="40">
        <v>-6.4965764122922707</v>
      </c>
      <c r="KS128" s="36">
        <v>101.91730261351438</v>
      </c>
      <c r="KT128" s="40">
        <v>3.9813320548021949</v>
      </c>
      <c r="KU128" s="6"/>
      <c r="KV128" s="6" t="s">
        <v>34</v>
      </c>
      <c r="KW128" s="36">
        <v>112.8791521406764</v>
      </c>
      <c r="KX128" s="40">
        <v>43.48436779036021</v>
      </c>
      <c r="KY128" s="36">
        <v>115.20840443549511</v>
      </c>
      <c r="KZ128" s="40">
        <v>4.7282485982665747</v>
      </c>
      <c r="LA128" s="36">
        <v>86.500526489442379</v>
      </c>
      <c r="LB128" s="40">
        <v>13.388292224680967</v>
      </c>
      <c r="LC128" s="6"/>
      <c r="LD128" s="6" t="s">
        <v>34</v>
      </c>
      <c r="LE128" s="36">
        <v>144.18576262641798</v>
      </c>
      <c r="LF128" s="40">
        <v>67.168022337357968</v>
      </c>
      <c r="LG128" s="36">
        <v>123.86553876428383</v>
      </c>
      <c r="LH128" s="40">
        <v>8.6406395392529305</v>
      </c>
      <c r="LI128" s="36">
        <v>111.0514682359875</v>
      </c>
      <c r="LJ128" s="40">
        <v>-0.48616571142937914</v>
      </c>
      <c r="LK128" s="6"/>
      <c r="LL128" s="6" t="s">
        <v>34</v>
      </c>
      <c r="LM128" s="36">
        <v>197.24582693996234</v>
      </c>
      <c r="LN128" s="40">
        <v>40.67083180473432</v>
      </c>
      <c r="LO128" s="36">
        <v>108.10038450313588</v>
      </c>
      <c r="LP128" s="40">
        <v>-6.3506471371331088</v>
      </c>
      <c r="LQ128" s="36">
        <v>83.100287109009528</v>
      </c>
      <c r="LR128" s="40">
        <v>-11.50506143613741</v>
      </c>
      <c r="LS128" s="6"/>
      <c r="LT128" s="6" t="s">
        <v>34</v>
      </c>
      <c r="LU128" s="36">
        <v>89.611149987060358</v>
      </c>
      <c r="LV128" s="40">
        <v>7.1275807087476863</v>
      </c>
      <c r="LW128" s="36">
        <v>212.89084956058085</v>
      </c>
      <c r="LX128" s="40">
        <v>52.133352551920382</v>
      </c>
      <c r="LY128" s="36">
        <v>75.441150958180117</v>
      </c>
      <c r="LZ128" s="40">
        <v>-17.480310036774384</v>
      </c>
      <c r="MA128" s="6"/>
      <c r="MB128" s="6" t="s">
        <v>34</v>
      </c>
      <c r="MC128" s="36">
        <v>136.78735194041161</v>
      </c>
      <c r="MD128" s="40">
        <v>0.94560531667352166</v>
      </c>
      <c r="ME128" s="36">
        <v>82.86223669698397</v>
      </c>
      <c r="MF128" s="40">
        <v>2.4103182432568389</v>
      </c>
      <c r="MG128" s="36">
        <v>95.586797341076263</v>
      </c>
      <c r="MH128" s="40">
        <v>5.0115873013746324</v>
      </c>
      <c r="MI128" s="6"/>
      <c r="MJ128" s="6" t="s">
        <v>34</v>
      </c>
      <c r="MK128" s="36">
        <v>82.413221116918223</v>
      </c>
      <c r="ML128" s="40">
        <v>0.97926963133558331</v>
      </c>
      <c r="MM128" s="36">
        <v>118.97135806445922</v>
      </c>
      <c r="MN128" s="40">
        <v>0.2316470859602191</v>
      </c>
      <c r="MO128" s="36">
        <v>119.30484456048221</v>
      </c>
      <c r="MP128" s="40">
        <v>6.4679980371437722</v>
      </c>
      <c r="MQ128"/>
      <c r="MR128"/>
      <c r="MS128"/>
      <c r="MT128"/>
      <c r="MU128"/>
      <c r="MV128"/>
    </row>
    <row r="129" spans="1:360" s="382" customFormat="1" ht="15" hidden="1" customHeight="1">
      <c r="A129" s="399"/>
      <c r="B129" s="6" t="s">
        <v>35</v>
      </c>
      <c r="C129" s="36">
        <v>105.61364778079492</v>
      </c>
      <c r="D129" s="40">
        <v>-1.5802610545409266</v>
      </c>
      <c r="E129" s="421">
        <v>105.63336209587094</v>
      </c>
      <c r="F129" s="40">
        <v>0.84715606884361705</v>
      </c>
      <c r="G129" s="421">
        <v>105.59500667291961</v>
      </c>
      <c r="H129" s="40">
        <v>-3.7709652766992576</v>
      </c>
      <c r="I129" s="6"/>
      <c r="J129" s="6" t="s">
        <v>35</v>
      </c>
      <c r="K129" s="36">
        <v>94.621259645364972</v>
      </c>
      <c r="L129" s="40">
        <v>7.5094983017826706</v>
      </c>
      <c r="M129" s="36">
        <v>130.98387408900339</v>
      </c>
      <c r="N129" s="40">
        <v>18.120546567772905</v>
      </c>
      <c r="O129" s="36">
        <v>102.95592212434168</v>
      </c>
      <c r="P129" s="40">
        <v>14.608130780828517</v>
      </c>
      <c r="Q129" s="6"/>
      <c r="R129" s="6" t="s">
        <v>35</v>
      </c>
      <c r="S129" s="36">
        <v>103.71531542180183</v>
      </c>
      <c r="T129" s="40">
        <v>-3.1304553020054442</v>
      </c>
      <c r="U129" s="36">
        <v>112.70606272627721</v>
      </c>
      <c r="V129" s="40">
        <v>4.9062807523406775</v>
      </c>
      <c r="W129" s="36">
        <v>111.87554335611897</v>
      </c>
      <c r="X129" s="40">
        <v>-7.7900686935974903</v>
      </c>
      <c r="Y129" s="6"/>
      <c r="Z129" s="6" t="s">
        <v>35</v>
      </c>
      <c r="AA129" s="36">
        <v>95.335810297111905</v>
      </c>
      <c r="AB129" s="40">
        <v>-12.756064701796475</v>
      </c>
      <c r="AC129" s="36">
        <v>144.39091388080388</v>
      </c>
      <c r="AD129" s="40">
        <v>21.389946767330173</v>
      </c>
      <c r="AE129" s="36">
        <v>106.47192474574646</v>
      </c>
      <c r="AF129" s="40">
        <v>-0.91118300830473231</v>
      </c>
      <c r="AG129" s="6"/>
      <c r="AH129" s="6" t="s">
        <v>35</v>
      </c>
      <c r="AI129" s="36">
        <v>129.04901199924541</v>
      </c>
      <c r="AJ129" s="40">
        <v>3.4402975378098404</v>
      </c>
      <c r="AK129" s="36">
        <v>111.14226903292656</v>
      </c>
      <c r="AL129" s="40">
        <v>-11.62562197711047</v>
      </c>
      <c r="AM129" s="36">
        <v>105.65119058926609</v>
      </c>
      <c r="AN129" s="40">
        <v>9.0300312579499717</v>
      </c>
      <c r="AO129" s="6"/>
      <c r="AP129" s="6" t="s">
        <v>35</v>
      </c>
      <c r="AQ129" s="36">
        <v>123.30155128825253</v>
      </c>
      <c r="AR129" s="40">
        <v>15.417389417165921</v>
      </c>
      <c r="AS129" s="36">
        <v>102.57147099837563</v>
      </c>
      <c r="AT129" s="40">
        <v>-4.0939962614533556</v>
      </c>
      <c r="AU129" s="36">
        <v>110.46495396239719</v>
      </c>
      <c r="AV129" s="40">
        <v>13.295064678055013</v>
      </c>
      <c r="AW129" s="6"/>
      <c r="AX129" s="6" t="s">
        <v>35</v>
      </c>
      <c r="AY129" s="36">
        <v>125.29282671414856</v>
      </c>
      <c r="AZ129" s="40">
        <v>5.052383906821305</v>
      </c>
      <c r="BA129" s="36">
        <v>121.55788443640608</v>
      </c>
      <c r="BB129" s="40">
        <v>6.7748995883930547</v>
      </c>
      <c r="BC129" s="36">
        <v>107.79807828165814</v>
      </c>
      <c r="BD129" s="40">
        <v>-9.2035558798415309</v>
      </c>
      <c r="BE129" s="6"/>
      <c r="BF129" s="6" t="s">
        <v>35</v>
      </c>
      <c r="BG129" s="36">
        <v>109.25378952837939</v>
      </c>
      <c r="BH129" s="40">
        <v>12.881810931725028</v>
      </c>
      <c r="BI129" s="36">
        <v>104.17260901904184</v>
      </c>
      <c r="BJ129" s="40">
        <v>-8.6541721304064794</v>
      </c>
      <c r="BK129" s="36">
        <v>116.77134298628702</v>
      </c>
      <c r="BL129" s="40">
        <v>-1.4263403261098375</v>
      </c>
      <c r="BM129" s="6"/>
      <c r="BN129" s="6" t="s">
        <v>35</v>
      </c>
      <c r="BO129" s="36">
        <v>106.18901398982237</v>
      </c>
      <c r="BP129" s="40">
        <v>-13.489523988511024</v>
      </c>
      <c r="BQ129" s="402">
        <v>125.03057260587732</v>
      </c>
      <c r="BR129" s="40">
        <v>1.6542343140909281</v>
      </c>
      <c r="BS129" s="36">
        <v>107.94227239532357</v>
      </c>
      <c r="BT129" s="40">
        <v>2.9678934621663018</v>
      </c>
      <c r="BU129" s="6"/>
      <c r="BV129" s="6" t="s">
        <v>35</v>
      </c>
      <c r="BW129" s="36">
        <v>124.29580120390997</v>
      </c>
      <c r="BX129" s="40">
        <v>1.4278729651803843</v>
      </c>
      <c r="BY129" s="36">
        <v>110.30560573234622</v>
      </c>
      <c r="BZ129" s="40">
        <v>-1.1988053703322947</v>
      </c>
      <c r="CA129" s="36">
        <v>115.20682703268606</v>
      </c>
      <c r="CB129" s="40">
        <v>-9.9489373254495916</v>
      </c>
      <c r="CC129" s="6"/>
      <c r="CD129" s="6" t="s">
        <v>35</v>
      </c>
      <c r="CE129" s="36">
        <v>106.42403129638241</v>
      </c>
      <c r="CF129" s="40">
        <v>-1.0009011196442685</v>
      </c>
      <c r="CG129" s="36">
        <v>114.26733227366294</v>
      </c>
      <c r="CH129" s="40">
        <v>5.1159386544100016</v>
      </c>
      <c r="CI129" s="36">
        <v>121.41916017644796</v>
      </c>
      <c r="CJ129" s="40">
        <v>3.236173022070659</v>
      </c>
      <c r="CK129" s="6"/>
      <c r="CL129" s="6" t="s">
        <v>35</v>
      </c>
      <c r="CM129" s="36">
        <v>151.53215930887245</v>
      </c>
      <c r="CN129" s="40">
        <v>9.2761607200401102</v>
      </c>
      <c r="CO129" s="36">
        <v>103.86371307599798</v>
      </c>
      <c r="CP129" s="40">
        <v>14.427676136962347</v>
      </c>
      <c r="CQ129" s="36">
        <v>112.25171193334847</v>
      </c>
      <c r="CR129" s="40">
        <v>8.7120476614903453</v>
      </c>
      <c r="CS129" s="6"/>
      <c r="CT129" s="6" t="s">
        <v>35</v>
      </c>
      <c r="CU129" s="36">
        <v>145.77553896862827</v>
      </c>
      <c r="CV129" s="40">
        <v>8.5164245867631365</v>
      </c>
      <c r="CW129" s="36">
        <v>91.803625144201519</v>
      </c>
      <c r="CX129" s="40">
        <v>-1.7302235664723611</v>
      </c>
      <c r="CY129" s="36">
        <v>116.47261451495375</v>
      </c>
      <c r="CZ129" s="40">
        <v>0.83423327615489029</v>
      </c>
      <c r="DA129" s="6"/>
      <c r="DB129" s="6" t="s">
        <v>35</v>
      </c>
      <c r="DC129" s="36">
        <v>85.499387126780974</v>
      </c>
      <c r="DD129" s="40">
        <v>3.7085309997100637</v>
      </c>
      <c r="DE129" s="36">
        <v>193.9544093773608</v>
      </c>
      <c r="DF129" s="40">
        <v>5.0918737178003539</v>
      </c>
      <c r="DG129" s="36">
        <v>120.77450322026863</v>
      </c>
      <c r="DH129" s="40">
        <v>1.8618192416681012</v>
      </c>
      <c r="DI129" s="6"/>
      <c r="DJ129" s="6" t="s">
        <v>35</v>
      </c>
      <c r="DK129" s="36">
        <v>115.34494946812896</v>
      </c>
      <c r="DL129" s="40">
        <v>7.0049812309859192</v>
      </c>
      <c r="DM129" s="36">
        <v>92.809916895265758</v>
      </c>
      <c r="DN129" s="40">
        <v>7.9134887857143354</v>
      </c>
      <c r="DO129" s="36">
        <v>118.11631560531433</v>
      </c>
      <c r="DP129" s="40">
        <v>3.6617247115375449</v>
      </c>
      <c r="DQ129" s="6"/>
      <c r="DR129" s="6" t="s">
        <v>35</v>
      </c>
      <c r="DS129" s="36">
        <v>109.5556075811276</v>
      </c>
      <c r="DT129" s="40">
        <v>1.2912541546497209</v>
      </c>
      <c r="DU129" s="36">
        <v>100.58728413276229</v>
      </c>
      <c r="DV129" s="40">
        <v>7.5707791127628639</v>
      </c>
      <c r="DW129" s="36">
        <v>120.71995423490904</v>
      </c>
      <c r="DX129" s="40">
        <v>10.226400871903806</v>
      </c>
      <c r="DY129" s="6"/>
      <c r="DZ129" s="6" t="s">
        <v>35</v>
      </c>
      <c r="EA129" s="36">
        <v>111.83538323657449</v>
      </c>
      <c r="EB129" s="40">
        <v>-1.1522258137560897</v>
      </c>
      <c r="EC129" s="36">
        <v>107.97446618412032</v>
      </c>
      <c r="ED129" s="40">
        <v>3.9155257483882764</v>
      </c>
      <c r="EE129" s="36">
        <v>118.4501274897877</v>
      </c>
      <c r="EF129" s="40">
        <v>4.8593120544149855</v>
      </c>
      <c r="EG129" s="6"/>
      <c r="EH129" s="6" t="s">
        <v>35</v>
      </c>
      <c r="EI129" s="36">
        <v>120.66679718153144</v>
      </c>
      <c r="EJ129" s="40">
        <v>15.967782629388608</v>
      </c>
      <c r="EK129" s="36">
        <v>114.50348711260006</v>
      </c>
      <c r="EL129" s="40">
        <v>10.964819033617985</v>
      </c>
      <c r="EM129" s="36">
        <v>114.76470096666162</v>
      </c>
      <c r="EN129" s="40">
        <v>-0.44354335103436426</v>
      </c>
      <c r="EO129" s="6"/>
      <c r="EP129" s="6" t="s">
        <v>35</v>
      </c>
      <c r="EQ129" s="36">
        <v>112.25175345635229</v>
      </c>
      <c r="ER129" s="40">
        <v>-0.84030153233369731</v>
      </c>
      <c r="ES129" s="36">
        <v>118.50965468013877</v>
      </c>
      <c r="ET129" s="40">
        <v>4.0416261479981443</v>
      </c>
      <c r="EU129" s="36">
        <v>114.07055123733355</v>
      </c>
      <c r="EV129" s="40">
        <v>-1.0800311861896432</v>
      </c>
      <c r="EW129" s="6"/>
      <c r="EX129" s="6" t="s">
        <v>35</v>
      </c>
      <c r="EY129" s="36">
        <v>106.84624687812003</v>
      </c>
      <c r="EZ129" s="40">
        <v>8.5891019646526985</v>
      </c>
      <c r="FA129" s="36">
        <v>108.08750744160444</v>
      </c>
      <c r="FB129" s="40">
        <v>12.032159787730421</v>
      </c>
      <c r="FC129" s="36">
        <v>112.79305301283809</v>
      </c>
      <c r="FD129" s="40">
        <v>13.333654545017822</v>
      </c>
      <c r="FE129" s="6"/>
      <c r="FF129" s="6" t="s">
        <v>35</v>
      </c>
      <c r="FG129" s="36">
        <v>116.21868458979336</v>
      </c>
      <c r="FH129" s="40">
        <v>-4.2845269024358572</v>
      </c>
      <c r="FI129" s="36">
        <v>109.4445990373428</v>
      </c>
      <c r="FJ129" s="40">
        <v>5.0927099195732666</v>
      </c>
      <c r="FK129" s="36">
        <v>101.4239103435844</v>
      </c>
      <c r="FL129" s="40">
        <v>6.3244020332991369</v>
      </c>
      <c r="FM129" s="6"/>
      <c r="FN129" s="6" t="s">
        <v>35</v>
      </c>
      <c r="FO129" s="36">
        <v>102.97393013272359</v>
      </c>
      <c r="FP129" s="40">
        <v>6.4176037914137396</v>
      </c>
      <c r="FQ129" s="36">
        <v>117.66494762142716</v>
      </c>
      <c r="FR129" s="40">
        <v>-2.1326405264726844</v>
      </c>
      <c r="FS129" s="36">
        <v>121.6925652012356</v>
      </c>
      <c r="FT129" s="40">
        <v>9.9757489121365666</v>
      </c>
      <c r="FU129" s="6"/>
      <c r="FV129" s="6" t="s">
        <v>35</v>
      </c>
      <c r="FW129" s="36">
        <v>112.31485461928409</v>
      </c>
      <c r="FX129" s="40">
        <v>5.9104497244467922</v>
      </c>
      <c r="FY129" s="36">
        <v>90.884075623073116</v>
      </c>
      <c r="FZ129" s="40">
        <v>12.519283443610547</v>
      </c>
      <c r="GA129" s="36">
        <v>89.661343970842211</v>
      </c>
      <c r="GB129" s="40">
        <v>-1.4309730650459898</v>
      </c>
      <c r="GC129" s="6"/>
      <c r="GD129" s="6" t="s">
        <v>35</v>
      </c>
      <c r="GE129" s="36">
        <v>114.0630745224807</v>
      </c>
      <c r="GF129" s="40">
        <v>4.7266901000603241</v>
      </c>
      <c r="GG129" s="36">
        <v>111.82701739047729</v>
      </c>
      <c r="GH129" s="40">
        <v>13.806105566274823</v>
      </c>
      <c r="GI129" s="36">
        <v>103.58376179245651</v>
      </c>
      <c r="GJ129" s="40">
        <v>5.6265798466915271</v>
      </c>
      <c r="GK129" s="6"/>
      <c r="GL129" s="6" t="s">
        <v>35</v>
      </c>
      <c r="GM129" s="36">
        <v>101.91136754880864</v>
      </c>
      <c r="GN129" s="40">
        <v>2.3350345920195963</v>
      </c>
      <c r="GO129" s="36">
        <v>111.69931772182709</v>
      </c>
      <c r="GP129" s="40">
        <v>-0.75847136742059718</v>
      </c>
      <c r="GQ129" s="36">
        <v>131.48720602588094</v>
      </c>
      <c r="GR129" s="40">
        <v>8.1531614442779556</v>
      </c>
      <c r="GS129" s="6"/>
      <c r="GT129" s="6" t="s">
        <v>35</v>
      </c>
      <c r="GU129" s="36">
        <v>130.19541260491752</v>
      </c>
      <c r="GV129" s="40">
        <v>0.62091366152274929</v>
      </c>
      <c r="GW129" s="36">
        <v>107.56015780723443</v>
      </c>
      <c r="GX129" s="40">
        <v>2.4704505294372865</v>
      </c>
      <c r="GY129" s="36">
        <v>116.50534696412684</v>
      </c>
      <c r="GZ129" s="40">
        <v>5.5598464823699061</v>
      </c>
      <c r="HA129" s="6"/>
      <c r="HB129" s="6" t="s">
        <v>35</v>
      </c>
      <c r="HC129" s="36">
        <v>116.50922608051656</v>
      </c>
      <c r="HD129" s="40">
        <v>9.5474835038470616</v>
      </c>
      <c r="HE129" s="36">
        <v>107.5370772778908</v>
      </c>
      <c r="HF129" s="40">
        <v>8.7870403717623446</v>
      </c>
      <c r="HG129" s="36">
        <v>113.06581215549021</v>
      </c>
      <c r="HH129" s="40">
        <v>19.911563304546775</v>
      </c>
      <c r="HI129" s="6"/>
      <c r="HJ129" s="6" t="s">
        <v>35</v>
      </c>
      <c r="HK129" s="36">
        <v>89.193605449024403</v>
      </c>
      <c r="HL129" s="40">
        <v>-21.749012625434787</v>
      </c>
      <c r="HM129" s="36">
        <v>141.44969128288835</v>
      </c>
      <c r="HN129" s="40">
        <v>20.782583431862363</v>
      </c>
      <c r="HO129" s="36">
        <v>91.890022799012854</v>
      </c>
      <c r="HP129" s="40">
        <v>-8.705219171985803</v>
      </c>
      <c r="HQ129" s="6"/>
      <c r="HR129" s="6" t="s">
        <v>35</v>
      </c>
      <c r="HS129" s="36">
        <v>107.24548021780257</v>
      </c>
      <c r="HT129" s="40">
        <v>10.599977536484147</v>
      </c>
      <c r="HU129" s="36">
        <v>116.83279674898783</v>
      </c>
      <c r="HV129" s="40">
        <v>-3.232841282643264</v>
      </c>
      <c r="HW129" s="36">
        <v>111.7743107512224</v>
      </c>
      <c r="HX129" s="40">
        <v>9.565470858710782</v>
      </c>
      <c r="HY129" s="6"/>
      <c r="HZ129" s="6" t="s">
        <v>35</v>
      </c>
      <c r="IA129" s="36">
        <v>126.84208178775249</v>
      </c>
      <c r="IB129" s="40">
        <v>0.65953114232289067</v>
      </c>
      <c r="IC129" s="36">
        <v>101.17097780223931</v>
      </c>
      <c r="ID129" s="40">
        <v>13.344300364060217</v>
      </c>
      <c r="IE129" s="36">
        <v>101.35181508500276</v>
      </c>
      <c r="IF129" s="40">
        <v>10.424273386431992</v>
      </c>
      <c r="IG129" s="6"/>
      <c r="IH129" s="6" t="s">
        <v>35</v>
      </c>
      <c r="II129" s="36">
        <v>129.38899096939491</v>
      </c>
      <c r="IJ129" s="40">
        <v>6.065243847360378</v>
      </c>
      <c r="IK129" s="36">
        <v>98.056630936390974</v>
      </c>
      <c r="IL129" s="40">
        <v>28.986241875785595</v>
      </c>
      <c r="IM129" s="36">
        <v>116.31630387542299</v>
      </c>
      <c r="IN129" s="40">
        <v>15.888674665905796</v>
      </c>
      <c r="IO129" s="36">
        <v>137.6276860583836</v>
      </c>
      <c r="IP129" s="40">
        <v>16.348676595781185</v>
      </c>
      <c r="IQ129" s="6"/>
      <c r="IR129" s="6" t="s">
        <v>35</v>
      </c>
      <c r="IS129" s="36">
        <v>100.16753486502554</v>
      </c>
      <c r="IT129" s="40">
        <v>-11.844529539871559</v>
      </c>
      <c r="IU129" s="36">
        <v>101.06805718361448</v>
      </c>
      <c r="IV129" s="40">
        <v>-3.6143573369561892</v>
      </c>
      <c r="IW129" s="36">
        <v>106.67336857425043</v>
      </c>
      <c r="IX129" s="40">
        <v>0.57547738066094212</v>
      </c>
      <c r="IY129" s="6"/>
      <c r="IZ129" s="6" t="s">
        <v>35</v>
      </c>
      <c r="JA129" s="36">
        <v>115.48681596439842</v>
      </c>
      <c r="JB129" s="40">
        <v>-2.9547020122195136</v>
      </c>
      <c r="JC129" s="36">
        <v>133.87395658923043</v>
      </c>
      <c r="JD129" s="40">
        <v>19.730225098361046</v>
      </c>
      <c r="JE129" s="36">
        <v>133.07206921794418</v>
      </c>
      <c r="JF129" s="40">
        <v>2.430892142451313</v>
      </c>
      <c r="JG129" s="6"/>
      <c r="JH129" s="6" t="s">
        <v>35</v>
      </c>
      <c r="JI129" s="36">
        <v>129.83468944659677</v>
      </c>
      <c r="JJ129" s="40">
        <v>2.9339348998658465</v>
      </c>
      <c r="JK129" s="36">
        <v>121.79543921426726</v>
      </c>
      <c r="JL129" s="40">
        <v>0.5062131457372061</v>
      </c>
      <c r="JM129" s="36">
        <v>109.8017592996585</v>
      </c>
      <c r="JN129" s="40">
        <v>-37.018968974791647</v>
      </c>
      <c r="JO129" s="6"/>
      <c r="JP129" s="6" t="s">
        <v>35</v>
      </c>
      <c r="JQ129" s="36">
        <v>128.23289931763378</v>
      </c>
      <c r="JR129" s="40">
        <v>16.557349607455009</v>
      </c>
      <c r="JS129" s="36">
        <v>102.17579024601152</v>
      </c>
      <c r="JT129" s="40">
        <v>-10.675347508010944</v>
      </c>
      <c r="JU129" s="36">
        <v>95.784872284252543</v>
      </c>
      <c r="JV129" s="40">
        <v>4.9329246557399529</v>
      </c>
      <c r="JW129" s="6"/>
      <c r="JX129" s="6" t="s">
        <v>35</v>
      </c>
      <c r="JY129" s="36">
        <v>99.677967773600955</v>
      </c>
      <c r="JZ129" s="40">
        <v>-10.255815958007233</v>
      </c>
      <c r="KA129" s="36">
        <v>83.214594044182135</v>
      </c>
      <c r="KB129" s="40">
        <v>22.421211116282876</v>
      </c>
      <c r="KC129" s="36">
        <v>121.75852840259752</v>
      </c>
      <c r="KD129" s="40">
        <v>-4.5113532145481372</v>
      </c>
      <c r="KE129" s="6"/>
      <c r="KF129" s="6" t="s">
        <v>35</v>
      </c>
      <c r="KG129" s="36">
        <v>110.6856680715825</v>
      </c>
      <c r="KH129" s="40">
        <v>5.4008685237992182</v>
      </c>
      <c r="KI129" s="36">
        <v>123.9476491284001</v>
      </c>
      <c r="KJ129" s="40">
        <v>-20.17437086396211</v>
      </c>
      <c r="KK129" s="36">
        <v>130.63295676622056</v>
      </c>
      <c r="KL129" s="40">
        <v>39.057031749612065</v>
      </c>
      <c r="KM129" s="6"/>
      <c r="KN129" s="6" t="s">
        <v>35</v>
      </c>
      <c r="KO129" s="36">
        <v>127.21800154636927</v>
      </c>
      <c r="KP129" s="40">
        <v>39.354373975933299</v>
      </c>
      <c r="KQ129" s="36">
        <v>126.69638558379185</v>
      </c>
      <c r="KR129" s="40">
        <v>0.75900302507663753</v>
      </c>
      <c r="KS129" s="36">
        <v>102.29527866311828</v>
      </c>
      <c r="KT129" s="40">
        <v>-7.8204996998231309</v>
      </c>
      <c r="KU129" s="6"/>
      <c r="KV129" s="6" t="s">
        <v>35</v>
      </c>
      <c r="KW129" s="36">
        <v>115.11109268470416</v>
      </c>
      <c r="KX129" s="40">
        <v>-1.0580076973886037</v>
      </c>
      <c r="KY129" s="36">
        <v>118.59729007755921</v>
      </c>
      <c r="KZ129" s="40">
        <v>-2.7388814899831857</v>
      </c>
      <c r="LA129" s="36">
        <v>113.2507907990428</v>
      </c>
      <c r="LB129" s="40">
        <v>14.900765795871521</v>
      </c>
      <c r="LC129" s="6"/>
      <c r="LD129" s="6" t="s">
        <v>35</v>
      </c>
      <c r="LE129" s="36">
        <v>111.03468957247742</v>
      </c>
      <c r="LF129" s="40">
        <v>15.114341847554755</v>
      </c>
      <c r="LG129" s="36">
        <v>152.27714388753216</v>
      </c>
      <c r="LH129" s="40">
        <v>12.615197485214495</v>
      </c>
      <c r="LI129" s="36">
        <v>137.80492533331508</v>
      </c>
      <c r="LJ129" s="40">
        <v>10.926359228626595</v>
      </c>
      <c r="LK129" s="6"/>
      <c r="LL129" s="6" t="s">
        <v>35</v>
      </c>
      <c r="LM129" s="36">
        <v>200.11848713311645</v>
      </c>
      <c r="LN129" s="40">
        <v>50.314713206429985</v>
      </c>
      <c r="LO129" s="36">
        <v>122.5602474185615</v>
      </c>
      <c r="LP129" s="40">
        <v>-5.7083801980600839</v>
      </c>
      <c r="LQ129" s="36">
        <v>137.43317933511949</v>
      </c>
      <c r="LR129" s="40">
        <v>6.0801347178976499</v>
      </c>
      <c r="LS129" s="6"/>
      <c r="LT129" s="6" t="s">
        <v>35</v>
      </c>
      <c r="LU129" s="36">
        <v>111.4388787968886</v>
      </c>
      <c r="LV129" s="40">
        <v>1.0976048017206068</v>
      </c>
      <c r="LW129" s="36">
        <v>96.038306592269535</v>
      </c>
      <c r="LX129" s="40">
        <v>-1.0026630049483742</v>
      </c>
      <c r="LY129" s="36">
        <v>95.374933597409566</v>
      </c>
      <c r="LZ129" s="40">
        <v>8.6398605734247127</v>
      </c>
      <c r="MA129" s="6"/>
      <c r="MB129" s="6" t="s">
        <v>35</v>
      </c>
      <c r="MC129" s="36">
        <v>142.63860239425915</v>
      </c>
      <c r="MD129" s="40">
        <v>6.6919504489865886</v>
      </c>
      <c r="ME129" s="36">
        <v>111.87709505019286</v>
      </c>
      <c r="MF129" s="40">
        <v>-11.446904716522326</v>
      </c>
      <c r="MG129" s="36">
        <v>143.27583566364518</v>
      </c>
      <c r="MH129" s="40">
        <v>23.916379668098187</v>
      </c>
      <c r="MI129" s="6"/>
      <c r="MJ129" s="6" t="s">
        <v>35</v>
      </c>
      <c r="MK129" s="36">
        <v>89.444865963537765</v>
      </c>
      <c r="ML129" s="40">
        <v>15.765254146223057</v>
      </c>
      <c r="MM129" s="36">
        <v>127.6814601735511</v>
      </c>
      <c r="MN129" s="40">
        <v>10.148046620754968</v>
      </c>
      <c r="MO129" s="36">
        <v>142.48025267810669</v>
      </c>
      <c r="MP129" s="40">
        <v>1.9332460602574884</v>
      </c>
      <c r="MQ129"/>
      <c r="MR129"/>
      <c r="MS129"/>
      <c r="MT129"/>
      <c r="MU129"/>
      <c r="MV129"/>
    </row>
    <row r="130" spans="1:360" s="382" customFormat="1" ht="15" hidden="1" customHeight="1">
      <c r="A130" s="399"/>
      <c r="B130" s="6" t="s">
        <v>36</v>
      </c>
      <c r="C130" s="36">
        <v>100.09603508499997</v>
      </c>
      <c r="D130" s="40">
        <v>3.3362543758662042</v>
      </c>
      <c r="E130" s="421">
        <v>98.524124772890673</v>
      </c>
      <c r="F130" s="40">
        <v>3.3668622702519855</v>
      </c>
      <c r="G130" s="421">
        <v>101.5823737980279</v>
      </c>
      <c r="H130" s="40">
        <v>3.3086615322315112</v>
      </c>
      <c r="I130" s="6"/>
      <c r="J130" s="6" t="s">
        <v>36</v>
      </c>
      <c r="K130" s="36">
        <v>93.681874513993236</v>
      </c>
      <c r="L130" s="40">
        <v>0.66392430369772626</v>
      </c>
      <c r="M130" s="36">
        <v>132.41215565198576</v>
      </c>
      <c r="N130" s="40">
        <v>3.1480284892894304</v>
      </c>
      <c r="O130" s="36">
        <v>99.480196323417005</v>
      </c>
      <c r="P130" s="40">
        <v>10.97374733489174</v>
      </c>
      <c r="Q130" s="6"/>
      <c r="R130" s="6" t="s">
        <v>36</v>
      </c>
      <c r="S130" s="36">
        <v>107.09296390092821</v>
      </c>
      <c r="T130" s="40">
        <v>-2.8229792921053587</v>
      </c>
      <c r="U130" s="36">
        <v>121.25313826710132</v>
      </c>
      <c r="V130" s="40">
        <v>12.075292559411153</v>
      </c>
      <c r="W130" s="36">
        <v>110.43394590425575</v>
      </c>
      <c r="X130" s="40">
        <v>-4.2568786375921093</v>
      </c>
      <c r="Y130" s="6"/>
      <c r="Z130" s="6" t="s">
        <v>36</v>
      </c>
      <c r="AA130" s="36">
        <v>99.713002139084153</v>
      </c>
      <c r="AB130" s="40">
        <v>-8.8438277500213331</v>
      </c>
      <c r="AC130" s="36">
        <v>145.69815360540102</v>
      </c>
      <c r="AD130" s="40">
        <v>18.120549024622434</v>
      </c>
      <c r="AE130" s="36">
        <v>114.06569308014954</v>
      </c>
      <c r="AF130" s="40">
        <v>1.9021675975537278E-2</v>
      </c>
      <c r="AG130" s="6"/>
      <c r="AH130" s="6" t="s">
        <v>36</v>
      </c>
      <c r="AI130" s="36">
        <v>136.00591101064833</v>
      </c>
      <c r="AJ130" s="40">
        <v>4.8958884223482926</v>
      </c>
      <c r="AK130" s="36">
        <v>124.79319375996434</v>
      </c>
      <c r="AL130" s="40">
        <v>-5.672652829245834</v>
      </c>
      <c r="AM130" s="36">
        <v>108.03472192099814</v>
      </c>
      <c r="AN130" s="40">
        <v>20.753710218290692</v>
      </c>
      <c r="AO130" s="6"/>
      <c r="AP130" s="6" t="s">
        <v>36</v>
      </c>
      <c r="AQ130" s="36">
        <v>128.39211766148622</v>
      </c>
      <c r="AR130" s="40">
        <v>17.212399040959497</v>
      </c>
      <c r="AS130" s="36">
        <v>118.64606242526081</v>
      </c>
      <c r="AT130" s="40">
        <v>4.3840673088523232</v>
      </c>
      <c r="AU130" s="36">
        <v>125.45625163444285</v>
      </c>
      <c r="AV130" s="40">
        <v>21.481380852934805</v>
      </c>
      <c r="AW130" s="6"/>
      <c r="AX130" s="6" t="s">
        <v>36</v>
      </c>
      <c r="AY130" s="36">
        <v>134.41586115569316</v>
      </c>
      <c r="AZ130" s="40">
        <v>22.598583675237066</v>
      </c>
      <c r="BA130" s="36">
        <v>112.41992733346545</v>
      </c>
      <c r="BB130" s="40">
        <v>3.9289334690445088</v>
      </c>
      <c r="BC130" s="36">
        <v>112.25833766719531</v>
      </c>
      <c r="BD130" s="40">
        <v>18.563547102084144</v>
      </c>
      <c r="BE130" s="6"/>
      <c r="BF130" s="6" t="s">
        <v>36</v>
      </c>
      <c r="BG130" s="36">
        <v>107.50974396084347</v>
      </c>
      <c r="BH130" s="40">
        <v>16.783523567324735</v>
      </c>
      <c r="BI130" s="36">
        <v>101.99446051961625</v>
      </c>
      <c r="BJ130" s="40">
        <v>-2.6593938599400246</v>
      </c>
      <c r="BK130" s="36">
        <v>117.3901639456616</v>
      </c>
      <c r="BL130" s="40">
        <v>-7.0633321096478596</v>
      </c>
      <c r="BM130" s="6"/>
      <c r="BN130" s="6" t="s">
        <v>36</v>
      </c>
      <c r="BO130" s="36">
        <v>116.6331521777322</v>
      </c>
      <c r="BP130" s="40">
        <v>-8.6455403515816442</v>
      </c>
      <c r="BQ130" s="402">
        <v>135.08669123118989</v>
      </c>
      <c r="BR130" s="40">
        <v>15.30352485934084</v>
      </c>
      <c r="BS130" s="36">
        <v>111.10586270027412</v>
      </c>
      <c r="BT130" s="40">
        <v>2.7758778042404231</v>
      </c>
      <c r="BU130" s="6"/>
      <c r="BV130" s="6" t="s">
        <v>36</v>
      </c>
      <c r="BW130" s="36">
        <v>128.67416856872839</v>
      </c>
      <c r="BX130" s="40">
        <v>10.217196793661799</v>
      </c>
      <c r="BY130" s="36">
        <v>106.8505747449742</v>
      </c>
      <c r="BZ130" s="40">
        <v>1.5217006764664802</v>
      </c>
      <c r="CA130" s="36">
        <v>116.47039153880992</v>
      </c>
      <c r="CB130" s="40">
        <v>-7.8104833551188619</v>
      </c>
      <c r="CC130" s="6"/>
      <c r="CD130" s="6" t="s">
        <v>36</v>
      </c>
      <c r="CE130" s="36">
        <v>104.59474232545242</v>
      </c>
      <c r="CF130" s="40">
        <v>3.8233349467977149</v>
      </c>
      <c r="CG130" s="36">
        <v>118.21427676043056</v>
      </c>
      <c r="CH130" s="40">
        <v>1.0551177640883509</v>
      </c>
      <c r="CI130" s="36">
        <v>113.17319897006077</v>
      </c>
      <c r="CJ130" s="40">
        <v>-2.1949141668950176</v>
      </c>
      <c r="CK130" s="6"/>
      <c r="CL130" s="6" t="s">
        <v>36</v>
      </c>
      <c r="CM130" s="36">
        <v>144.53870001465665</v>
      </c>
      <c r="CN130" s="40">
        <v>12.970283885650488</v>
      </c>
      <c r="CO130" s="36">
        <v>101.43191853086233</v>
      </c>
      <c r="CP130" s="40">
        <v>2.0390508836198649</v>
      </c>
      <c r="CQ130" s="36">
        <v>125.04678700164678</v>
      </c>
      <c r="CR130" s="40">
        <v>3.8284126022507934</v>
      </c>
      <c r="CS130" s="6"/>
      <c r="CT130" s="6" t="s">
        <v>36</v>
      </c>
      <c r="CU130" s="36">
        <v>133.33098280692124</v>
      </c>
      <c r="CV130" s="40">
        <v>6.1932880466100357</v>
      </c>
      <c r="CW130" s="36">
        <v>94.017442105286889</v>
      </c>
      <c r="CX130" s="40">
        <v>3.0723478652490144</v>
      </c>
      <c r="CY130" s="36">
        <v>128.60184662361874</v>
      </c>
      <c r="CZ130" s="40">
        <v>2.9745663068363655</v>
      </c>
      <c r="DA130" s="6"/>
      <c r="DB130" s="6" t="s">
        <v>36</v>
      </c>
      <c r="DC130" s="36">
        <v>89.365948148158921</v>
      </c>
      <c r="DD130" s="40">
        <v>-2.3141478218260119</v>
      </c>
      <c r="DE130" s="36">
        <v>197.65213280992785</v>
      </c>
      <c r="DF130" s="40">
        <v>5.9558345090799065</v>
      </c>
      <c r="DG130" s="36">
        <v>112.83944461975354</v>
      </c>
      <c r="DH130" s="40">
        <v>1.3494567122821053</v>
      </c>
      <c r="DI130" s="6"/>
      <c r="DJ130" s="6" t="s">
        <v>36</v>
      </c>
      <c r="DK130" s="36">
        <v>122.77978946519671</v>
      </c>
      <c r="DL130" s="40">
        <v>7.4207680494817936</v>
      </c>
      <c r="DM130" s="36">
        <v>93.609064538580483</v>
      </c>
      <c r="DN130" s="40">
        <v>-2.0569557535124403</v>
      </c>
      <c r="DO130" s="36">
        <v>125.26339140290573</v>
      </c>
      <c r="DP130" s="40">
        <v>6.9015396523113282E-2</v>
      </c>
      <c r="DQ130" s="6"/>
      <c r="DR130" s="6" t="s">
        <v>36</v>
      </c>
      <c r="DS130" s="36">
        <v>114.32821958221264</v>
      </c>
      <c r="DT130" s="40">
        <v>2.400597934770559</v>
      </c>
      <c r="DU130" s="36">
        <v>103.23203015025634</v>
      </c>
      <c r="DV130" s="40">
        <v>-1.5384327814809069</v>
      </c>
      <c r="DW130" s="36">
        <v>125.80503495953604</v>
      </c>
      <c r="DX130" s="40">
        <v>7.8048578451340092</v>
      </c>
      <c r="DY130" s="6"/>
      <c r="DZ130" s="6" t="s">
        <v>36</v>
      </c>
      <c r="EA130" s="36">
        <v>100.29242734004833</v>
      </c>
      <c r="EB130" s="40">
        <v>3.092417396538309</v>
      </c>
      <c r="EC130" s="36">
        <v>126.12196149347506</v>
      </c>
      <c r="ED130" s="40">
        <v>3.9323951326535393</v>
      </c>
      <c r="EE130" s="36">
        <v>112.76887399358398</v>
      </c>
      <c r="EF130" s="40">
        <v>12.23463712088855</v>
      </c>
      <c r="EG130" s="6"/>
      <c r="EH130" s="6" t="s">
        <v>36</v>
      </c>
      <c r="EI130" s="36">
        <v>109.71045924086366</v>
      </c>
      <c r="EJ130" s="40">
        <v>2.3265736838379354</v>
      </c>
      <c r="EK130" s="36">
        <v>114.616910038288</v>
      </c>
      <c r="EL130" s="40">
        <v>-6.5541758753848285</v>
      </c>
      <c r="EM130" s="36">
        <v>114.54236391182151</v>
      </c>
      <c r="EN130" s="40">
        <v>3.0613315744299996</v>
      </c>
      <c r="EO130" s="6"/>
      <c r="EP130" s="6" t="s">
        <v>36</v>
      </c>
      <c r="EQ130" s="36">
        <v>103.31770617335836</v>
      </c>
      <c r="ER130" s="40">
        <v>-2.9662025495338185</v>
      </c>
      <c r="ES130" s="36">
        <v>117.22194724202836</v>
      </c>
      <c r="ET130" s="40">
        <v>5.1459364416992059</v>
      </c>
      <c r="EU130" s="36">
        <v>114.78650239670954</v>
      </c>
      <c r="EV130" s="40">
        <v>13.810012489549209</v>
      </c>
      <c r="EW130" s="6"/>
      <c r="EX130" s="6" t="s">
        <v>36</v>
      </c>
      <c r="EY130" s="36">
        <v>97.283611941713502</v>
      </c>
      <c r="EZ130" s="40">
        <v>10.004536548140464</v>
      </c>
      <c r="FA130" s="36">
        <v>105.48487859283719</v>
      </c>
      <c r="FB130" s="40">
        <v>5.5598260693464141</v>
      </c>
      <c r="FC130" s="36">
        <v>113.21579172494997</v>
      </c>
      <c r="FD130" s="40">
        <v>33.126136735043019</v>
      </c>
      <c r="FE130" s="6"/>
      <c r="FF130" s="6" t="s">
        <v>36</v>
      </c>
      <c r="FG130" s="36">
        <v>113.32734699331023</v>
      </c>
      <c r="FH130" s="40">
        <v>9.9913105444956614</v>
      </c>
      <c r="FI130" s="36">
        <v>121.36889627516891</v>
      </c>
      <c r="FJ130" s="40">
        <v>6.4051412598028321</v>
      </c>
      <c r="FK130" s="36">
        <v>101.40343131287855</v>
      </c>
      <c r="FL130" s="40">
        <v>0.15945093229939289</v>
      </c>
      <c r="FM130" s="6"/>
      <c r="FN130" s="6" t="s">
        <v>36</v>
      </c>
      <c r="FO130" s="36">
        <v>96.381239555494574</v>
      </c>
      <c r="FP130" s="40">
        <v>1.1239529487929758</v>
      </c>
      <c r="FQ130" s="36">
        <v>115.79649402363465</v>
      </c>
      <c r="FR130" s="40">
        <v>-4.3589094077715771</v>
      </c>
      <c r="FS130" s="36">
        <v>118.47825263688279</v>
      </c>
      <c r="FT130" s="40">
        <v>12.748379966961792</v>
      </c>
      <c r="FU130" s="6"/>
      <c r="FV130" s="6" t="s">
        <v>36</v>
      </c>
      <c r="FW130" s="36">
        <v>117.69732492715737</v>
      </c>
      <c r="FX130" s="40">
        <v>5.7478211385061826</v>
      </c>
      <c r="FY130" s="36">
        <v>89.568103972811059</v>
      </c>
      <c r="FZ130" s="40">
        <v>9.5835370071708041</v>
      </c>
      <c r="GA130" s="36">
        <v>93.141715041237745</v>
      </c>
      <c r="GB130" s="40">
        <v>9.498618703108022</v>
      </c>
      <c r="GC130" s="6"/>
      <c r="GD130" s="6" t="s">
        <v>36</v>
      </c>
      <c r="GE130" s="36">
        <v>110.5817991751688</v>
      </c>
      <c r="GF130" s="40">
        <v>9.1659172287124022</v>
      </c>
      <c r="GG130" s="36">
        <v>109.18790501073292</v>
      </c>
      <c r="GH130" s="40">
        <v>7.2404190016627297</v>
      </c>
      <c r="GI130" s="36">
        <v>99.498854550823211</v>
      </c>
      <c r="GJ130" s="40">
        <v>8.6279472365858823</v>
      </c>
      <c r="GK130" s="6"/>
      <c r="GL130" s="6" t="s">
        <v>36</v>
      </c>
      <c r="GM130" s="36">
        <v>96.699837483855006</v>
      </c>
      <c r="GN130" s="40">
        <v>3.0508621160682878</v>
      </c>
      <c r="GO130" s="36">
        <v>119.84253852619106</v>
      </c>
      <c r="GP130" s="40">
        <v>9.2626373514501381</v>
      </c>
      <c r="GQ130" s="36">
        <v>131.80485755498722</v>
      </c>
      <c r="GR130" s="40">
        <v>6.8968277264476683</v>
      </c>
      <c r="GS130" s="6"/>
      <c r="GT130" s="6" t="s">
        <v>36</v>
      </c>
      <c r="GU130" s="36">
        <v>119.53894900997351</v>
      </c>
      <c r="GV130" s="40">
        <v>17.861775938370485</v>
      </c>
      <c r="GW130" s="36">
        <v>111.25783381842369</v>
      </c>
      <c r="GX130" s="40">
        <v>-4.3140910105236827</v>
      </c>
      <c r="GY130" s="36">
        <v>106.68768861578606</v>
      </c>
      <c r="GZ130" s="40">
        <v>10.320544134122727</v>
      </c>
      <c r="HA130" s="6"/>
      <c r="HB130" s="6" t="s">
        <v>36</v>
      </c>
      <c r="HC130" s="36">
        <v>119.33312776755128</v>
      </c>
      <c r="HD130" s="40">
        <v>19.386851850884185</v>
      </c>
      <c r="HE130" s="36">
        <v>106.99717485405907</v>
      </c>
      <c r="HF130" s="40">
        <v>-2.4816124188305935</v>
      </c>
      <c r="HG130" s="36">
        <v>109.28756626240778</v>
      </c>
      <c r="HH130" s="40">
        <v>15.807530213423519</v>
      </c>
      <c r="HI130" s="6"/>
      <c r="HJ130" s="6" t="s">
        <v>36</v>
      </c>
      <c r="HK130" s="36">
        <v>104.88750510842661</v>
      </c>
      <c r="HL130" s="40">
        <v>-12.038119866803129</v>
      </c>
      <c r="HM130" s="36">
        <v>116.80344004915844</v>
      </c>
      <c r="HN130" s="40">
        <v>-9.4694351701207893</v>
      </c>
      <c r="HO130" s="36">
        <v>98.116533583179404</v>
      </c>
      <c r="HP130" s="40">
        <v>-2.5209792127690775</v>
      </c>
      <c r="HQ130" s="6"/>
      <c r="HR130" s="6" t="s">
        <v>36</v>
      </c>
      <c r="HS130" s="36">
        <v>104.80534650009805</v>
      </c>
      <c r="HT130" s="40">
        <v>13.765518757433526</v>
      </c>
      <c r="HU130" s="36">
        <v>117.61533234841619</v>
      </c>
      <c r="HV130" s="40">
        <v>-5.216955291431006</v>
      </c>
      <c r="HW130" s="36">
        <v>125.45669913062059</v>
      </c>
      <c r="HX130" s="40">
        <v>15.092609633154993</v>
      </c>
      <c r="HY130" s="6"/>
      <c r="HZ130" s="6" t="s">
        <v>36</v>
      </c>
      <c r="IA130" s="36">
        <v>103.513377242674</v>
      </c>
      <c r="IB130" s="40">
        <v>29.639657398116412</v>
      </c>
      <c r="IC130" s="36">
        <v>106.89135348588322</v>
      </c>
      <c r="ID130" s="40">
        <v>-1.9432908655500967</v>
      </c>
      <c r="IE130" s="36">
        <v>101.50074575558142</v>
      </c>
      <c r="IF130" s="40">
        <v>3.5077612461441419</v>
      </c>
      <c r="IG130" s="6"/>
      <c r="IH130" s="6" t="s">
        <v>36</v>
      </c>
      <c r="II130" s="36">
        <v>123.75468099426082</v>
      </c>
      <c r="IJ130" s="40">
        <v>12.873660155290793</v>
      </c>
      <c r="IK130" s="36">
        <v>102.80044567211914</v>
      </c>
      <c r="IL130" s="40">
        <v>-4.4116921548011163</v>
      </c>
      <c r="IM130" s="36">
        <v>121.81433113195709</v>
      </c>
      <c r="IN130" s="40">
        <v>26.730195411988106</v>
      </c>
      <c r="IO130" s="36">
        <v>157.79104799659854</v>
      </c>
      <c r="IP130" s="40">
        <v>17.579022352159868</v>
      </c>
      <c r="IQ130" s="6"/>
      <c r="IR130" s="6" t="s">
        <v>36</v>
      </c>
      <c r="IS130" s="36">
        <v>99.317647469687827</v>
      </c>
      <c r="IT130" s="40">
        <v>-13.784519154415634</v>
      </c>
      <c r="IU130" s="36">
        <v>91.373733956723342</v>
      </c>
      <c r="IV130" s="40">
        <v>-11.104667902164309</v>
      </c>
      <c r="IW130" s="36">
        <v>107.93078555375116</v>
      </c>
      <c r="IX130" s="40">
        <v>3.6281449744135017</v>
      </c>
      <c r="IY130" s="6"/>
      <c r="IZ130" s="6" t="s">
        <v>36</v>
      </c>
      <c r="JA130" s="36">
        <v>120.91480865125862</v>
      </c>
      <c r="JB130" s="40">
        <v>1.4735006598398854</v>
      </c>
      <c r="JC130" s="36">
        <v>121.76590538555466</v>
      </c>
      <c r="JD130" s="40">
        <v>7.7355099276737178</v>
      </c>
      <c r="JE130" s="36">
        <v>145.57043603953346</v>
      </c>
      <c r="JF130" s="40">
        <v>12.280415614106914</v>
      </c>
      <c r="JG130" s="6"/>
      <c r="JH130" s="6" t="s">
        <v>36</v>
      </c>
      <c r="JI130" s="36">
        <v>133.92272614840502</v>
      </c>
      <c r="JJ130" s="40">
        <v>14.560804568314239</v>
      </c>
      <c r="JK130" s="36">
        <v>129.42927868405704</v>
      </c>
      <c r="JL130" s="40">
        <v>5.7307813518527695</v>
      </c>
      <c r="JM130" s="36">
        <v>106.90165671581251</v>
      </c>
      <c r="JN130" s="40">
        <v>18.246196840710255</v>
      </c>
      <c r="JO130" s="6"/>
      <c r="JP130" s="6" t="s">
        <v>36</v>
      </c>
      <c r="JQ130" s="36">
        <v>116.19335589954937</v>
      </c>
      <c r="JR130" s="40">
        <v>6.2038241957016709</v>
      </c>
      <c r="JS130" s="36">
        <v>102.30560286406696</v>
      </c>
      <c r="JT130" s="40">
        <v>-13.212813885132505</v>
      </c>
      <c r="JU130" s="36">
        <v>93.756839011307022</v>
      </c>
      <c r="JV130" s="40">
        <v>6.6097050524276995</v>
      </c>
      <c r="JW130" s="6"/>
      <c r="JX130" s="6" t="s">
        <v>36</v>
      </c>
      <c r="JY130" s="36">
        <v>110.07257208858147</v>
      </c>
      <c r="JZ130" s="40">
        <v>7.6778174289613617</v>
      </c>
      <c r="KA130" s="36">
        <v>82.789555627675028</v>
      </c>
      <c r="KB130" s="40">
        <v>15.230358439009322</v>
      </c>
      <c r="KC130" s="36">
        <v>111.89374558799619</v>
      </c>
      <c r="KD130" s="40">
        <v>5.6009830104060825</v>
      </c>
      <c r="KE130" s="6"/>
      <c r="KF130" s="6" t="s">
        <v>36</v>
      </c>
      <c r="KG130" s="36">
        <v>103.57422100291488</v>
      </c>
      <c r="KH130" s="40">
        <v>33.607952687549044</v>
      </c>
      <c r="KI130" s="36">
        <v>100.21098675405085</v>
      </c>
      <c r="KJ130" s="40">
        <v>10.2831465262976</v>
      </c>
      <c r="KK130" s="36">
        <v>121.51346375261167</v>
      </c>
      <c r="KL130" s="40">
        <v>20.600517832618735</v>
      </c>
      <c r="KM130" s="6"/>
      <c r="KN130" s="6" t="s">
        <v>36</v>
      </c>
      <c r="KO130" s="36">
        <v>122.25932636903417</v>
      </c>
      <c r="KP130" s="40">
        <v>27.514185972980698</v>
      </c>
      <c r="KQ130" s="36">
        <v>138.66082307226557</v>
      </c>
      <c r="KR130" s="40">
        <v>1.1886443110117142</v>
      </c>
      <c r="KS130" s="36">
        <v>107.45421058702225</v>
      </c>
      <c r="KT130" s="40">
        <v>-2.8284796919731576</v>
      </c>
      <c r="KU130" s="6"/>
      <c r="KV130" s="6" t="s">
        <v>36</v>
      </c>
      <c r="KW130" s="36">
        <v>122.57769226979954</v>
      </c>
      <c r="KX130" s="40">
        <v>2.3972435173919422</v>
      </c>
      <c r="KY130" s="36">
        <v>127.75590661367926</v>
      </c>
      <c r="KZ130" s="40">
        <v>4.1273323555564048</v>
      </c>
      <c r="LA130" s="36">
        <v>104.59088383163787</v>
      </c>
      <c r="LB130" s="40">
        <v>16.460542303177732</v>
      </c>
      <c r="LC130" s="6"/>
      <c r="LD130" s="6" t="s">
        <v>36</v>
      </c>
      <c r="LE130" s="36">
        <v>125.14564732629422</v>
      </c>
      <c r="LF130" s="40">
        <v>36.298994005787847</v>
      </c>
      <c r="LG130" s="36">
        <v>160.10633806570664</v>
      </c>
      <c r="LH130" s="40">
        <v>18.30983836730509</v>
      </c>
      <c r="LI130" s="36">
        <v>133.23906896058133</v>
      </c>
      <c r="LJ130" s="40">
        <v>17.382976495560982</v>
      </c>
      <c r="LK130" s="6"/>
      <c r="LL130" s="6" t="s">
        <v>36</v>
      </c>
      <c r="LM130" s="36">
        <v>167.47276955713539</v>
      </c>
      <c r="LN130" s="40">
        <v>44.33948094593103</v>
      </c>
      <c r="LO130" s="36">
        <v>120.90681586203993</v>
      </c>
      <c r="LP130" s="40">
        <v>5.0632741241222874</v>
      </c>
      <c r="LQ130" s="36">
        <v>150.13605735990816</v>
      </c>
      <c r="LR130" s="40">
        <v>0.80507688479569595</v>
      </c>
      <c r="LS130" s="6"/>
      <c r="LT130" s="6" t="s">
        <v>36</v>
      </c>
      <c r="LU130" s="36">
        <v>122.32175940067738</v>
      </c>
      <c r="LV130" s="40">
        <v>6.3001941399101185</v>
      </c>
      <c r="LW130" s="36">
        <v>103.28635064866353</v>
      </c>
      <c r="LX130" s="40">
        <v>23.481798850694631</v>
      </c>
      <c r="LY130" s="36">
        <v>79.989921742263064</v>
      </c>
      <c r="LZ130" s="40">
        <v>6.9441169878911495</v>
      </c>
      <c r="MA130" s="6"/>
      <c r="MB130" s="6" t="s">
        <v>36</v>
      </c>
      <c r="MC130" s="36">
        <v>142.54860771634566</v>
      </c>
      <c r="MD130" s="40">
        <v>10.686416005113642</v>
      </c>
      <c r="ME130" s="36">
        <v>58.487098481473048</v>
      </c>
      <c r="MF130" s="40">
        <v>-23.301643829373361</v>
      </c>
      <c r="MG130" s="36">
        <v>136.47093929817578</v>
      </c>
      <c r="MH130" s="40">
        <v>23.276640468800096</v>
      </c>
      <c r="MI130" s="6"/>
      <c r="MJ130" s="6" t="s">
        <v>36</v>
      </c>
      <c r="MK130" s="36">
        <v>90.348349458119003</v>
      </c>
      <c r="ML130" s="40">
        <v>-1.1657410701654101</v>
      </c>
      <c r="MM130" s="36">
        <v>109.73966979423065</v>
      </c>
      <c r="MN130" s="40">
        <v>0.38706445639571996</v>
      </c>
      <c r="MO130" s="36">
        <v>119.94389810617868</v>
      </c>
      <c r="MP130" s="40">
        <v>24.011474468753804</v>
      </c>
      <c r="MQ130"/>
      <c r="MR130"/>
      <c r="MS130"/>
      <c r="MT130"/>
      <c r="MU130"/>
      <c r="MV130"/>
    </row>
    <row r="131" spans="1:360" s="382" customFormat="1" ht="15" hidden="1" customHeight="1">
      <c r="A131" s="399"/>
      <c r="B131" s="6" t="s">
        <v>37</v>
      </c>
      <c r="C131" s="36">
        <v>100.12975026859345</v>
      </c>
      <c r="D131" s="40">
        <v>1.5159409653009419</v>
      </c>
      <c r="E131" s="421">
        <v>100.5321460184234</v>
      </c>
      <c r="F131" s="40">
        <v>4.9691938421302666</v>
      </c>
      <c r="G131" s="421">
        <v>99.749260124643939</v>
      </c>
      <c r="H131" s="40">
        <v>-1.5697058174028626</v>
      </c>
      <c r="I131" s="6"/>
      <c r="J131" s="6" t="s">
        <v>37</v>
      </c>
      <c r="K131" s="36">
        <v>91.702468726488689</v>
      </c>
      <c r="L131" s="40">
        <v>-7.8024303243530824</v>
      </c>
      <c r="M131" s="36">
        <v>125.94412665558075</v>
      </c>
      <c r="N131" s="40">
        <v>11.854885302835584</v>
      </c>
      <c r="O131" s="36">
        <v>94.610068164924314</v>
      </c>
      <c r="P131" s="40">
        <v>-7.6001365683604973</v>
      </c>
      <c r="Q131" s="6"/>
      <c r="R131" s="6" t="s">
        <v>37</v>
      </c>
      <c r="S131" s="36">
        <v>112.44558600674233</v>
      </c>
      <c r="T131" s="40">
        <v>2.315343815563395</v>
      </c>
      <c r="U131" s="36">
        <v>124.36972911599975</v>
      </c>
      <c r="V131" s="40">
        <v>-0.46360585839042301</v>
      </c>
      <c r="W131" s="36">
        <v>106.38617085469609</v>
      </c>
      <c r="X131" s="40">
        <v>-6.1660029329616322</v>
      </c>
      <c r="Y131" s="6"/>
      <c r="Z131" s="6" t="s">
        <v>37</v>
      </c>
      <c r="AA131" s="36">
        <v>109.89458105255838</v>
      </c>
      <c r="AB131" s="40">
        <v>-3.9601305187996019</v>
      </c>
      <c r="AC131" s="36">
        <v>124.99751827831305</v>
      </c>
      <c r="AD131" s="40">
        <v>18.690314942280281</v>
      </c>
      <c r="AE131" s="36">
        <v>111.72672183953715</v>
      </c>
      <c r="AF131" s="40">
        <v>4.7837505294554319</v>
      </c>
      <c r="AG131" s="6"/>
      <c r="AH131" s="6" t="s">
        <v>37</v>
      </c>
      <c r="AI131" s="36">
        <v>138.52223578597878</v>
      </c>
      <c r="AJ131" s="40">
        <v>-4.0345864894220966</v>
      </c>
      <c r="AK131" s="36">
        <v>133.98470730750279</v>
      </c>
      <c r="AL131" s="40">
        <v>-3.4128653555008412</v>
      </c>
      <c r="AM131" s="36">
        <v>110.4745028840282</v>
      </c>
      <c r="AN131" s="40">
        <v>15.562729880674283</v>
      </c>
      <c r="AO131" s="6"/>
      <c r="AP131" s="6" t="s">
        <v>37</v>
      </c>
      <c r="AQ131" s="36">
        <v>111.2326294236891</v>
      </c>
      <c r="AR131" s="40">
        <v>15.980886934799798</v>
      </c>
      <c r="AS131" s="36">
        <v>114.23222251094582</v>
      </c>
      <c r="AT131" s="40">
        <v>4.1789534983546019</v>
      </c>
      <c r="AU131" s="36">
        <v>103.5114971396857</v>
      </c>
      <c r="AV131" s="40">
        <v>6.7591092428532988</v>
      </c>
      <c r="AW131" s="6"/>
      <c r="AX131" s="6" t="s">
        <v>37</v>
      </c>
      <c r="AY131" s="36">
        <v>135.50629425806767</v>
      </c>
      <c r="AZ131" s="40">
        <v>7.1670417402705198</v>
      </c>
      <c r="BA131" s="36">
        <v>125.10065037190066</v>
      </c>
      <c r="BB131" s="40">
        <v>-1.3035980435171979</v>
      </c>
      <c r="BC131" s="36">
        <v>103.25199376947776</v>
      </c>
      <c r="BD131" s="40">
        <v>18.12377733609172</v>
      </c>
      <c r="BE131" s="6"/>
      <c r="BF131" s="6" t="s">
        <v>37</v>
      </c>
      <c r="BG131" s="36">
        <v>106.65892755503438</v>
      </c>
      <c r="BH131" s="40">
        <v>10.119999127615344</v>
      </c>
      <c r="BI131" s="36">
        <v>126.25763786907281</v>
      </c>
      <c r="BJ131" s="40">
        <v>-0.98760332420553709</v>
      </c>
      <c r="BK131" s="36">
        <v>122.5492560062257</v>
      </c>
      <c r="BL131" s="40">
        <v>-2.997405394930297E-2</v>
      </c>
      <c r="BM131" s="6"/>
      <c r="BN131" s="6" t="s">
        <v>37</v>
      </c>
      <c r="BO131" s="36">
        <v>118.50224019027446</v>
      </c>
      <c r="BP131" s="40">
        <v>-8.632880600255632</v>
      </c>
      <c r="BQ131" s="402">
        <v>130.88537232560753</v>
      </c>
      <c r="BR131" s="40">
        <v>9.3640495849230945</v>
      </c>
      <c r="BS131" s="36">
        <v>125.16411818228273</v>
      </c>
      <c r="BT131" s="40">
        <v>0.11047156774010602</v>
      </c>
      <c r="BU131" s="6"/>
      <c r="BV131" s="6" t="s">
        <v>37</v>
      </c>
      <c r="BW131" s="36">
        <v>135.37557599763426</v>
      </c>
      <c r="BX131" s="40">
        <v>10.870891547750446</v>
      </c>
      <c r="BY131" s="36">
        <v>109.58803880055763</v>
      </c>
      <c r="BZ131" s="40">
        <v>1.726606639460158</v>
      </c>
      <c r="CA131" s="36">
        <v>116.52320486958497</v>
      </c>
      <c r="CB131" s="40">
        <v>1.1003469433733812</v>
      </c>
      <c r="CC131" s="6"/>
      <c r="CD131" s="6" t="s">
        <v>37</v>
      </c>
      <c r="CE131" s="36">
        <v>113.16730363426558</v>
      </c>
      <c r="CF131" s="40">
        <v>-1.6799996227091185</v>
      </c>
      <c r="CG131" s="36">
        <v>121.12530451587556</v>
      </c>
      <c r="CH131" s="40">
        <v>3.2074577720669879</v>
      </c>
      <c r="CI131" s="36">
        <v>137.04079536759809</v>
      </c>
      <c r="CJ131" s="40">
        <v>-1.6098193120494813</v>
      </c>
      <c r="CK131" s="6"/>
      <c r="CL131" s="6" t="s">
        <v>37</v>
      </c>
      <c r="CM131" s="36">
        <v>140.61185121715346</v>
      </c>
      <c r="CN131" s="40">
        <v>14.806740218288695</v>
      </c>
      <c r="CO131" s="36">
        <v>118.74222555496542</v>
      </c>
      <c r="CP131" s="40">
        <v>-4.7356688555775008</v>
      </c>
      <c r="CQ131" s="36">
        <v>134.62161609852518</v>
      </c>
      <c r="CR131" s="40">
        <v>-0.44694356224012211</v>
      </c>
      <c r="CS131" s="6"/>
      <c r="CT131" s="6" t="s">
        <v>37</v>
      </c>
      <c r="CU131" s="36">
        <v>130.06719457163203</v>
      </c>
      <c r="CV131" s="40">
        <v>11.841503208736341</v>
      </c>
      <c r="CW131" s="36">
        <v>86.258302086838924</v>
      </c>
      <c r="CX131" s="40">
        <v>-4.1574421257345335</v>
      </c>
      <c r="CY131" s="36">
        <v>131.69826914523469</v>
      </c>
      <c r="CZ131" s="40">
        <v>9.8941673928244001</v>
      </c>
      <c r="DA131" s="6"/>
      <c r="DB131" s="6" t="s">
        <v>37</v>
      </c>
      <c r="DC131" s="36">
        <v>90.314462366481465</v>
      </c>
      <c r="DD131" s="40">
        <v>-6.6980078447060265</v>
      </c>
      <c r="DE131" s="36">
        <v>200.85283948483735</v>
      </c>
      <c r="DF131" s="40">
        <v>13.929969360921945</v>
      </c>
      <c r="DG131" s="36">
        <v>111.74972576932728</v>
      </c>
      <c r="DH131" s="40">
        <v>-6.4346918664317201</v>
      </c>
      <c r="DI131" s="6"/>
      <c r="DJ131" s="6" t="s">
        <v>37</v>
      </c>
      <c r="DK131" s="36">
        <v>122.41914556259496</v>
      </c>
      <c r="DL131" s="40">
        <v>13.054815218081302</v>
      </c>
      <c r="DM131" s="36">
        <v>94.77697405057684</v>
      </c>
      <c r="DN131" s="40">
        <v>-11.006700484908933</v>
      </c>
      <c r="DO131" s="36">
        <v>114.20726788648247</v>
      </c>
      <c r="DP131" s="40">
        <v>11.308787071149723</v>
      </c>
      <c r="DQ131" s="6"/>
      <c r="DR131" s="6" t="s">
        <v>37</v>
      </c>
      <c r="DS131" s="36">
        <v>114.75118364921866</v>
      </c>
      <c r="DT131" s="40">
        <v>4.7038063882063739</v>
      </c>
      <c r="DU131" s="36">
        <v>103.41713515482273</v>
      </c>
      <c r="DV131" s="40">
        <v>1.2533510430331063</v>
      </c>
      <c r="DW131" s="36">
        <v>128.64604358929839</v>
      </c>
      <c r="DX131" s="40">
        <v>9.6633224697795441</v>
      </c>
      <c r="DY131" s="6"/>
      <c r="DZ131" s="6" t="s">
        <v>37</v>
      </c>
      <c r="EA131" s="36">
        <v>111.13159633557154</v>
      </c>
      <c r="EB131" s="40">
        <v>3.1460306431768004</v>
      </c>
      <c r="EC131" s="36">
        <v>123.36351949777406</v>
      </c>
      <c r="ED131" s="40">
        <v>6.6669429221672232</v>
      </c>
      <c r="EE131" s="36">
        <v>113.5397515759181</v>
      </c>
      <c r="EF131" s="40">
        <v>3.382428022688913</v>
      </c>
      <c r="EG131" s="6"/>
      <c r="EH131" s="6" t="s">
        <v>37</v>
      </c>
      <c r="EI131" s="36">
        <v>117.50336300614804</v>
      </c>
      <c r="EJ131" s="40">
        <v>6.7445770820483801</v>
      </c>
      <c r="EK131" s="36">
        <v>120.06243772738084</v>
      </c>
      <c r="EL131" s="40">
        <v>11.15554398765039</v>
      </c>
      <c r="EM131" s="36">
        <v>121.04163821536672</v>
      </c>
      <c r="EN131" s="40">
        <v>6.2327876209994173</v>
      </c>
      <c r="EO131" s="6"/>
      <c r="EP131" s="6" t="s">
        <v>37</v>
      </c>
      <c r="EQ131" s="36">
        <v>109.94313853012439</v>
      </c>
      <c r="ER131" s="40">
        <v>7.3076623429807626</v>
      </c>
      <c r="ES131" s="36">
        <v>127.47327423681098</v>
      </c>
      <c r="ET131" s="40">
        <v>6.4637231169183167</v>
      </c>
      <c r="EU131" s="36">
        <v>111.66909602396684</v>
      </c>
      <c r="EV131" s="40">
        <v>9.3840629489630061</v>
      </c>
      <c r="EW131" s="6"/>
      <c r="EX131" s="6" t="s">
        <v>37</v>
      </c>
      <c r="EY131" s="36">
        <v>108.7861457578087</v>
      </c>
      <c r="EZ131" s="40">
        <v>2.5800525769058993</v>
      </c>
      <c r="FA131" s="36">
        <v>108.79503922502293</v>
      </c>
      <c r="FB131" s="40">
        <v>-7.8125329618921882</v>
      </c>
      <c r="FC131" s="36">
        <v>109.73576883752963</v>
      </c>
      <c r="FD131" s="40">
        <v>36.849824581951736</v>
      </c>
      <c r="FE131" s="6"/>
      <c r="FF131" s="6" t="s">
        <v>37</v>
      </c>
      <c r="FG131" s="36">
        <v>116.89789143186609</v>
      </c>
      <c r="FH131" s="40">
        <v>10.103410000721553</v>
      </c>
      <c r="FI131" s="36">
        <v>132.53758575226149</v>
      </c>
      <c r="FJ131" s="40">
        <v>0.52759041296512521</v>
      </c>
      <c r="FK131" s="36">
        <v>105.21435856258435</v>
      </c>
      <c r="FL131" s="40">
        <v>5.9303258696317585E-2</v>
      </c>
      <c r="FM131" s="6"/>
      <c r="FN131" s="6" t="s">
        <v>37</v>
      </c>
      <c r="FO131" s="36">
        <v>92.399685761207508</v>
      </c>
      <c r="FP131" s="40">
        <v>-8.2523291224205764E-2</v>
      </c>
      <c r="FQ131" s="36">
        <v>119.64353002694013</v>
      </c>
      <c r="FR131" s="40">
        <v>9.8362511607929264</v>
      </c>
      <c r="FS131" s="36">
        <v>116.55780032793865</v>
      </c>
      <c r="FT131" s="40">
        <v>3.2270580512059155</v>
      </c>
      <c r="FU131" s="6"/>
      <c r="FV131" s="6" t="s">
        <v>37</v>
      </c>
      <c r="FW131" s="36">
        <v>114.55103414145776</v>
      </c>
      <c r="FX131" s="40">
        <v>1.7110332979274148</v>
      </c>
      <c r="FY131" s="36">
        <v>116.21193243902452</v>
      </c>
      <c r="FZ131" s="40">
        <v>4.838997942249307</v>
      </c>
      <c r="GA131" s="36">
        <v>106.94623985543014</v>
      </c>
      <c r="GB131" s="40">
        <v>-3.5599402533679694</v>
      </c>
      <c r="GC131" s="6"/>
      <c r="GD131" s="6" t="s">
        <v>37</v>
      </c>
      <c r="GE131" s="36">
        <v>113.21055808739801</v>
      </c>
      <c r="GF131" s="40">
        <v>4.2761753807733669</v>
      </c>
      <c r="GG131" s="36">
        <v>105.61673301210934</v>
      </c>
      <c r="GH131" s="40">
        <v>-4.557443509751181</v>
      </c>
      <c r="GI131" s="36">
        <v>113.32665477198731</v>
      </c>
      <c r="GJ131" s="40">
        <v>-27.831667140891085</v>
      </c>
      <c r="GK131" s="6"/>
      <c r="GL131" s="6" t="s">
        <v>37</v>
      </c>
      <c r="GM131" s="36">
        <v>100.53339849879161</v>
      </c>
      <c r="GN131" s="40">
        <v>1.5611978207374761</v>
      </c>
      <c r="GO131" s="36">
        <v>123.32096050596979</v>
      </c>
      <c r="GP131" s="40">
        <v>-3.4011730055146785</v>
      </c>
      <c r="GQ131" s="36">
        <v>139.31577487882194</v>
      </c>
      <c r="GR131" s="40">
        <v>15.866676823318699</v>
      </c>
      <c r="GS131" s="6"/>
      <c r="GT131" s="6" t="s">
        <v>37</v>
      </c>
      <c r="GU131" s="36">
        <v>121.70023945689883</v>
      </c>
      <c r="GV131" s="40">
        <v>19.483814694319207</v>
      </c>
      <c r="GW131" s="36">
        <v>110.68185441192411</v>
      </c>
      <c r="GX131" s="40">
        <v>1.4136600224705234</v>
      </c>
      <c r="GY131" s="36">
        <v>111.61482613475009</v>
      </c>
      <c r="GZ131" s="40">
        <v>8.1004795447502573</v>
      </c>
      <c r="HA131" s="6"/>
      <c r="HB131" s="6" t="s">
        <v>37</v>
      </c>
      <c r="HC131" s="36">
        <v>123.63728532965017</v>
      </c>
      <c r="HD131" s="40">
        <v>24.601702507054782</v>
      </c>
      <c r="HE131" s="36">
        <v>112.42792205738898</v>
      </c>
      <c r="HF131" s="40">
        <v>6.6881021611206961</v>
      </c>
      <c r="HG131" s="36">
        <v>104.01791452365771</v>
      </c>
      <c r="HH131" s="40">
        <v>3.5199834034869326</v>
      </c>
      <c r="HI131" s="6"/>
      <c r="HJ131" s="6" t="s">
        <v>37</v>
      </c>
      <c r="HK131" s="36">
        <v>107.21525751394559</v>
      </c>
      <c r="HL131" s="40">
        <v>13.136839704055859</v>
      </c>
      <c r="HM131" s="36">
        <v>119.39469081066466</v>
      </c>
      <c r="HN131" s="40">
        <v>-1.871678931336163</v>
      </c>
      <c r="HO131" s="36">
        <v>100.4658236627747</v>
      </c>
      <c r="HP131" s="40">
        <v>-16.275689470670102</v>
      </c>
      <c r="HQ131" s="6"/>
      <c r="HR131" s="6" t="s">
        <v>37</v>
      </c>
      <c r="HS131" s="36">
        <v>105.23120812980572</v>
      </c>
      <c r="HT131" s="40">
        <v>4.3039460494263153</v>
      </c>
      <c r="HU131" s="36">
        <v>105.85717360567055</v>
      </c>
      <c r="HV131" s="40">
        <v>-13.665619790992338</v>
      </c>
      <c r="HW131" s="36">
        <v>114.17897944302852</v>
      </c>
      <c r="HX131" s="40">
        <v>-7.1262571636338663</v>
      </c>
      <c r="HY131" s="6"/>
      <c r="HZ131" s="6" t="s">
        <v>37</v>
      </c>
      <c r="IA131" s="36">
        <v>96.733766600641559</v>
      </c>
      <c r="IB131" s="40">
        <v>28.726052404808627</v>
      </c>
      <c r="IC131" s="36">
        <v>119.32815491989088</v>
      </c>
      <c r="ID131" s="40">
        <v>13.660714721581542</v>
      </c>
      <c r="IE131" s="36">
        <v>105.45561058807816</v>
      </c>
      <c r="IF131" s="40">
        <v>1.4747559135880977</v>
      </c>
      <c r="IG131" s="6"/>
      <c r="IH131" s="6" t="s">
        <v>37</v>
      </c>
      <c r="II131" s="36">
        <v>116.91792534598805</v>
      </c>
      <c r="IJ131" s="40">
        <v>1.1322002145058434</v>
      </c>
      <c r="IK131" s="36">
        <v>119.30728200813883</v>
      </c>
      <c r="IL131" s="40">
        <v>12.904469540497217</v>
      </c>
      <c r="IM131" s="36">
        <v>119.50868618264232</v>
      </c>
      <c r="IN131" s="40">
        <v>14.289102855243357</v>
      </c>
      <c r="IO131" s="36">
        <v>159.06590608649788</v>
      </c>
      <c r="IP131" s="40">
        <v>20.640652013634991</v>
      </c>
      <c r="IQ131" s="6"/>
      <c r="IR131" s="6" t="s">
        <v>37</v>
      </c>
      <c r="IS131" s="36">
        <v>99.386823078629959</v>
      </c>
      <c r="IT131" s="40">
        <v>-10.526001243592432</v>
      </c>
      <c r="IU131" s="36">
        <v>94.001751780273679</v>
      </c>
      <c r="IV131" s="40">
        <v>-6.1708937751799908</v>
      </c>
      <c r="IW131" s="36">
        <v>104.53207702782736</v>
      </c>
      <c r="IX131" s="40">
        <v>-2.6177292878581113</v>
      </c>
      <c r="IY131" s="6"/>
      <c r="IZ131" s="6" t="s">
        <v>37</v>
      </c>
      <c r="JA131" s="36">
        <v>137.14648692732246</v>
      </c>
      <c r="JB131" s="40">
        <v>13.704110471428123</v>
      </c>
      <c r="JC131" s="36">
        <v>126.22124461146309</v>
      </c>
      <c r="JD131" s="40">
        <v>3.8234185316337488</v>
      </c>
      <c r="JE131" s="36">
        <v>145.39242599139422</v>
      </c>
      <c r="JF131" s="40">
        <v>8.1402668625745349</v>
      </c>
      <c r="JG131" s="6"/>
      <c r="JH131" s="6" t="s">
        <v>37</v>
      </c>
      <c r="JI131" s="36">
        <v>138.20382347371077</v>
      </c>
      <c r="JJ131" s="40">
        <v>10.550677103133069</v>
      </c>
      <c r="JK131" s="36">
        <v>136.11073285170298</v>
      </c>
      <c r="JL131" s="40">
        <v>5.4598748308614091</v>
      </c>
      <c r="JM131" s="36">
        <v>88.004318655595839</v>
      </c>
      <c r="JN131" s="40">
        <v>21.510968112662539</v>
      </c>
      <c r="JO131" s="6"/>
      <c r="JP131" s="6" t="s">
        <v>37</v>
      </c>
      <c r="JQ131" s="36">
        <v>118.12469211975773</v>
      </c>
      <c r="JR131" s="40">
        <v>7.0678003750285257</v>
      </c>
      <c r="JS131" s="36">
        <v>97.127351577529666</v>
      </c>
      <c r="JT131" s="40">
        <v>16.268661284855398</v>
      </c>
      <c r="JU131" s="36">
        <v>94.839616404096816</v>
      </c>
      <c r="JV131" s="40">
        <v>-2.8601110249745858</v>
      </c>
      <c r="JW131" s="6"/>
      <c r="JX131" s="6" t="s">
        <v>37</v>
      </c>
      <c r="JY131" s="36">
        <v>101.68445169635517</v>
      </c>
      <c r="JZ131" s="40">
        <v>15.734636576775742</v>
      </c>
      <c r="KA131" s="36">
        <v>106.39164437800204</v>
      </c>
      <c r="KB131" s="40">
        <v>2.3567416232149014</v>
      </c>
      <c r="KC131" s="36">
        <v>124.27187386118511</v>
      </c>
      <c r="KD131" s="40">
        <v>3.9497062828817349</v>
      </c>
      <c r="KE131" s="6"/>
      <c r="KF131" s="6" t="s">
        <v>37</v>
      </c>
      <c r="KG131" s="36">
        <v>104.27007672820679</v>
      </c>
      <c r="KH131" s="40">
        <v>6.6843434197968037</v>
      </c>
      <c r="KI131" s="36">
        <v>104.73491675420243</v>
      </c>
      <c r="KJ131" s="40">
        <v>2.19037638228356</v>
      </c>
      <c r="KK131" s="36">
        <v>118.17416720783973</v>
      </c>
      <c r="KL131" s="40">
        <v>14.870491861891708</v>
      </c>
      <c r="KM131" s="6"/>
      <c r="KN131" s="6" t="s">
        <v>37</v>
      </c>
      <c r="KO131" s="36">
        <v>117.32140710006794</v>
      </c>
      <c r="KP131" s="40">
        <v>18.413176588211243</v>
      </c>
      <c r="KQ131" s="36">
        <v>139.20065767654853</v>
      </c>
      <c r="KR131" s="40">
        <v>7.424492727696034</v>
      </c>
      <c r="KS131" s="36">
        <v>107.39544111234407</v>
      </c>
      <c r="KT131" s="40">
        <v>-0.8581203670952533</v>
      </c>
      <c r="KU131" s="6"/>
      <c r="KV131" s="6" t="s">
        <v>37</v>
      </c>
      <c r="KW131" s="36">
        <v>126.33208866868743</v>
      </c>
      <c r="KX131" s="40">
        <v>2.9215523672359467</v>
      </c>
      <c r="KY131" s="36">
        <v>123.14779427745384</v>
      </c>
      <c r="KZ131" s="40">
        <v>-0.68325797213287842</v>
      </c>
      <c r="LA131" s="36">
        <v>124.4643258347056</v>
      </c>
      <c r="LB131" s="40">
        <v>1.4908557313559072</v>
      </c>
      <c r="LC131" s="6"/>
      <c r="LD131" s="6" t="s">
        <v>37</v>
      </c>
      <c r="LE131" s="36">
        <v>122.62760341203585</v>
      </c>
      <c r="LF131" s="40">
        <v>23.121319904854303</v>
      </c>
      <c r="LG131" s="36">
        <v>130.3615986602409</v>
      </c>
      <c r="LH131" s="40">
        <v>27.772919314920614</v>
      </c>
      <c r="LI131" s="36">
        <v>121.05994439868172</v>
      </c>
      <c r="LJ131" s="40">
        <v>7.7716944704724824</v>
      </c>
      <c r="LK131" s="6"/>
      <c r="LL131" s="6" t="s">
        <v>37</v>
      </c>
      <c r="LM131" s="36">
        <v>158.66979762813364</v>
      </c>
      <c r="LN131" s="40">
        <v>23.775116721896566</v>
      </c>
      <c r="LO131" s="36">
        <v>112.87846784337634</v>
      </c>
      <c r="LP131" s="40">
        <v>3.7543135130396337</v>
      </c>
      <c r="LQ131" s="36">
        <v>151.07101936417106</v>
      </c>
      <c r="LR131" s="40">
        <v>4.8594567669681936</v>
      </c>
      <c r="LS131" s="6"/>
      <c r="LT131" s="6" t="s">
        <v>37</v>
      </c>
      <c r="LU131" s="36">
        <v>114.87539552657229</v>
      </c>
      <c r="LV131" s="40">
        <v>5.1481410024368586</v>
      </c>
      <c r="LW131" s="36">
        <v>98.955100111148752</v>
      </c>
      <c r="LX131" s="40">
        <v>6.3221627694434801</v>
      </c>
      <c r="LY131" s="36">
        <v>71.234472742967199</v>
      </c>
      <c r="LZ131" s="40">
        <v>1.6618706193338255</v>
      </c>
      <c r="MA131" s="6"/>
      <c r="MB131" s="6" t="s">
        <v>37</v>
      </c>
      <c r="MC131" s="36">
        <v>133.42253912126802</v>
      </c>
      <c r="MD131" s="40">
        <v>8.5892610188640077</v>
      </c>
      <c r="ME131" s="36">
        <v>87.182194521121602</v>
      </c>
      <c r="MF131" s="40">
        <v>-11.539552005355787</v>
      </c>
      <c r="MG131" s="36">
        <v>121.14301618563682</v>
      </c>
      <c r="MH131" s="40">
        <v>32.414104784930089</v>
      </c>
      <c r="MI131" s="6"/>
      <c r="MJ131" s="6" t="s">
        <v>37</v>
      </c>
      <c r="MK131" s="36">
        <v>89.12228792510399</v>
      </c>
      <c r="ML131" s="40">
        <v>-6.5000441416059971</v>
      </c>
      <c r="MM131" s="36">
        <v>114.22278508448198</v>
      </c>
      <c r="MN131" s="40">
        <v>1.692456401558573</v>
      </c>
      <c r="MO131" s="36">
        <v>151.07619784159144</v>
      </c>
      <c r="MP131" s="40">
        <v>76.997478579569361</v>
      </c>
      <c r="MQ131"/>
      <c r="MR131"/>
      <c r="MS131"/>
      <c r="MT131"/>
      <c r="MU131"/>
      <c r="MV131"/>
    </row>
    <row r="132" spans="1:360" s="382" customFormat="1" ht="15" hidden="1" customHeight="1">
      <c r="A132" s="399"/>
      <c r="B132" s="6" t="s">
        <v>38</v>
      </c>
      <c r="C132" s="36">
        <v>97.44388874799742</v>
      </c>
      <c r="D132" s="40">
        <v>-5.6025235559866644</v>
      </c>
      <c r="E132" s="421">
        <v>101.02842567078207</v>
      </c>
      <c r="F132" s="40">
        <v>0.44284389089813203</v>
      </c>
      <c r="G132" s="421">
        <v>94.054486721959691</v>
      </c>
      <c r="H132" s="40">
        <v>-11.04023880185791</v>
      </c>
      <c r="I132" s="6"/>
      <c r="J132" s="6" t="s">
        <v>38</v>
      </c>
      <c r="K132" s="36">
        <v>80.117961186789813</v>
      </c>
      <c r="L132" s="40">
        <v>-11.984398929120132</v>
      </c>
      <c r="M132" s="36">
        <v>117.21214288192905</v>
      </c>
      <c r="N132" s="40">
        <v>13.799301820337149</v>
      </c>
      <c r="O132" s="36">
        <v>82.444764269559855</v>
      </c>
      <c r="P132" s="40">
        <v>-8.7960039497767042</v>
      </c>
      <c r="Q132" s="6"/>
      <c r="R132" s="6" t="s">
        <v>38</v>
      </c>
      <c r="S132" s="36">
        <v>111.72640948812355</v>
      </c>
      <c r="T132" s="40">
        <v>4.8660711157323391</v>
      </c>
      <c r="U132" s="36">
        <v>114.50109694183581</v>
      </c>
      <c r="V132" s="40">
        <v>1.5512779745244529</v>
      </c>
      <c r="W132" s="36">
        <v>101.91509917187342</v>
      </c>
      <c r="X132" s="40">
        <v>-3.689224834979143</v>
      </c>
      <c r="Y132" s="6"/>
      <c r="Z132" s="6" t="s">
        <v>38</v>
      </c>
      <c r="AA132" s="36">
        <v>108.097588365798</v>
      </c>
      <c r="AB132" s="40">
        <v>-1.9878607618115893</v>
      </c>
      <c r="AC132" s="36">
        <v>119.29476029973206</v>
      </c>
      <c r="AD132" s="40">
        <v>4.285929347971944</v>
      </c>
      <c r="AE132" s="36">
        <v>111.44119447831567</v>
      </c>
      <c r="AF132" s="40">
        <v>1.1703777310585934</v>
      </c>
      <c r="AG132" s="6"/>
      <c r="AH132" s="6" t="s">
        <v>38</v>
      </c>
      <c r="AI132" s="36">
        <v>138.36905970093017</v>
      </c>
      <c r="AJ132" s="40">
        <v>5.2444283287419466</v>
      </c>
      <c r="AK132" s="36">
        <v>133.0819442713323</v>
      </c>
      <c r="AL132" s="40">
        <v>-1.7642433334325176</v>
      </c>
      <c r="AM132" s="36">
        <v>115.39556307240993</v>
      </c>
      <c r="AN132" s="40">
        <v>12.861815318509386</v>
      </c>
      <c r="AO132" s="6"/>
      <c r="AP132" s="6" t="s">
        <v>38</v>
      </c>
      <c r="AQ132" s="36">
        <v>109.78648224655794</v>
      </c>
      <c r="AR132" s="40">
        <v>12.972301138668385</v>
      </c>
      <c r="AS132" s="36">
        <v>113.58020002224804</v>
      </c>
      <c r="AT132" s="40">
        <v>10.519903883708153</v>
      </c>
      <c r="AU132" s="36">
        <v>108.21462094704064</v>
      </c>
      <c r="AV132" s="40">
        <v>5.8437215835687226</v>
      </c>
      <c r="AW132" s="6"/>
      <c r="AX132" s="6" t="s">
        <v>38</v>
      </c>
      <c r="AY132" s="36">
        <v>132.01353429759638</v>
      </c>
      <c r="AZ132" s="40">
        <v>7.3926868991070762</v>
      </c>
      <c r="BA132" s="36">
        <v>114.80859572907572</v>
      </c>
      <c r="BB132" s="40">
        <v>3.2330714296671488</v>
      </c>
      <c r="BC132" s="36">
        <v>102.51862831727581</v>
      </c>
      <c r="BD132" s="40">
        <v>19.130134235004888</v>
      </c>
      <c r="BE132" s="6"/>
      <c r="BF132" s="6" t="s">
        <v>38</v>
      </c>
      <c r="BG132" s="36">
        <v>102.54791533263754</v>
      </c>
      <c r="BH132" s="40">
        <v>19.878792341439436</v>
      </c>
      <c r="BI132" s="36">
        <v>122.32505924053099</v>
      </c>
      <c r="BJ132" s="40">
        <v>-5.6060967354495119</v>
      </c>
      <c r="BK132" s="36">
        <v>156.00168488595136</v>
      </c>
      <c r="BL132" s="40">
        <v>3.414418788043406</v>
      </c>
      <c r="BM132" s="6"/>
      <c r="BN132" s="6" t="s">
        <v>38</v>
      </c>
      <c r="BO132" s="36">
        <v>117.85954479610423</v>
      </c>
      <c r="BP132" s="40">
        <v>-3.2033961924242504</v>
      </c>
      <c r="BQ132" s="402">
        <v>125.56120135102508</v>
      </c>
      <c r="BR132" s="40">
        <v>6.1023240250971895</v>
      </c>
      <c r="BS132" s="36">
        <v>138.05279981014522</v>
      </c>
      <c r="BT132" s="40">
        <v>3.1715354050514009</v>
      </c>
      <c r="BU132" s="6"/>
      <c r="BV132" s="6" t="s">
        <v>38</v>
      </c>
      <c r="BW132" s="36">
        <v>122.9832869355083</v>
      </c>
      <c r="BX132" s="40">
        <v>3.4063893111259347</v>
      </c>
      <c r="BY132" s="36">
        <v>112.2690758486731</v>
      </c>
      <c r="BZ132" s="40">
        <v>1.8932828554977448</v>
      </c>
      <c r="CA132" s="36">
        <v>109.51388961591194</v>
      </c>
      <c r="CB132" s="40">
        <v>14.710264602400684</v>
      </c>
      <c r="CC132" s="6"/>
      <c r="CD132" s="6" t="s">
        <v>38</v>
      </c>
      <c r="CE132" s="36">
        <v>114.66606146082414</v>
      </c>
      <c r="CF132" s="40">
        <v>0.16690234621022171</v>
      </c>
      <c r="CG132" s="36">
        <v>118.53081272825135</v>
      </c>
      <c r="CH132" s="40">
        <v>4.1232751462629409</v>
      </c>
      <c r="CI132" s="36">
        <v>127.52093878671054</v>
      </c>
      <c r="CJ132" s="40">
        <v>12.093509125735551</v>
      </c>
      <c r="CK132" s="6"/>
      <c r="CL132" s="6" t="s">
        <v>38</v>
      </c>
      <c r="CM132" s="36">
        <v>110.99991361210849</v>
      </c>
      <c r="CN132" s="40">
        <v>17.243109175715318</v>
      </c>
      <c r="CO132" s="36">
        <v>132.20599965606579</v>
      </c>
      <c r="CP132" s="40">
        <v>5.153228547619662</v>
      </c>
      <c r="CQ132" s="36">
        <v>133.05873502606917</v>
      </c>
      <c r="CR132" s="40">
        <v>3.1879013447817499</v>
      </c>
      <c r="CS132" s="6"/>
      <c r="CT132" s="6" t="s">
        <v>38</v>
      </c>
      <c r="CU132" s="36">
        <v>135.92933178601237</v>
      </c>
      <c r="CV132" s="40">
        <v>2.6199290240846977</v>
      </c>
      <c r="CW132" s="36">
        <v>79.607506399276843</v>
      </c>
      <c r="CX132" s="40">
        <v>11.090575494385774</v>
      </c>
      <c r="CY132" s="36">
        <v>125.40795114365118</v>
      </c>
      <c r="CZ132" s="40">
        <v>2.561378474640307</v>
      </c>
      <c r="DA132" s="6"/>
      <c r="DB132" s="6" t="s">
        <v>38</v>
      </c>
      <c r="DC132" s="36">
        <v>106.18128897668427</v>
      </c>
      <c r="DD132" s="40">
        <v>0.47244467050610695</v>
      </c>
      <c r="DE132" s="36">
        <v>248.10350584780772</v>
      </c>
      <c r="DF132" s="40">
        <v>6.0094710060322143</v>
      </c>
      <c r="DG132" s="36">
        <v>105.59872690410471</v>
      </c>
      <c r="DH132" s="40">
        <v>0.97314703828104143</v>
      </c>
      <c r="DI132" s="6"/>
      <c r="DJ132" s="6" t="s">
        <v>38</v>
      </c>
      <c r="DK132" s="36">
        <v>117.88550831458898</v>
      </c>
      <c r="DL132" s="40">
        <v>11.397705921708649</v>
      </c>
      <c r="DM132" s="36">
        <v>86.561906659457293</v>
      </c>
      <c r="DN132" s="40">
        <v>-5.746026568824476</v>
      </c>
      <c r="DO132" s="36">
        <v>113.9298756137066</v>
      </c>
      <c r="DP132" s="40">
        <v>15.640194084212084</v>
      </c>
      <c r="DQ132" s="6"/>
      <c r="DR132" s="6" t="s">
        <v>38</v>
      </c>
      <c r="DS132" s="36">
        <v>114.45146988513117</v>
      </c>
      <c r="DT132" s="40">
        <v>8.6145252957382041</v>
      </c>
      <c r="DU132" s="36">
        <v>120.24862275129023</v>
      </c>
      <c r="DV132" s="40">
        <v>3.4201035084028888</v>
      </c>
      <c r="DW132" s="36">
        <v>125.1867538606066</v>
      </c>
      <c r="DX132" s="40">
        <v>6.7818365183105982</v>
      </c>
      <c r="DY132" s="6"/>
      <c r="DZ132" s="6" t="s">
        <v>38</v>
      </c>
      <c r="EA132" s="36">
        <v>111.09099048835031</v>
      </c>
      <c r="EB132" s="40">
        <v>1.539198121098579</v>
      </c>
      <c r="EC132" s="36">
        <v>120.96448817191627</v>
      </c>
      <c r="ED132" s="40">
        <v>3.0511131696380858</v>
      </c>
      <c r="EE132" s="36">
        <v>117.39538326419408</v>
      </c>
      <c r="EF132" s="40">
        <v>8.4864740178483657</v>
      </c>
      <c r="EG132" s="6"/>
      <c r="EH132" s="6" t="s">
        <v>38</v>
      </c>
      <c r="EI132" s="36">
        <v>120.84741385139392</v>
      </c>
      <c r="EJ132" s="40">
        <v>-3.9322910064121288</v>
      </c>
      <c r="EK132" s="36">
        <v>122.98997248190047</v>
      </c>
      <c r="EL132" s="40">
        <v>3.6464377960277972</v>
      </c>
      <c r="EM132" s="36">
        <v>120.57771516425197</v>
      </c>
      <c r="EN132" s="40">
        <v>4.8693371522208224</v>
      </c>
      <c r="EO132" s="6"/>
      <c r="EP132" s="6" t="s">
        <v>38</v>
      </c>
      <c r="EQ132" s="36">
        <v>106.93386727236006</v>
      </c>
      <c r="ER132" s="40">
        <v>11.168266545061442</v>
      </c>
      <c r="ES132" s="36">
        <v>119.56296449050815</v>
      </c>
      <c r="ET132" s="40">
        <v>0.80514340559503239</v>
      </c>
      <c r="EU132" s="36">
        <v>108.63635311156042</v>
      </c>
      <c r="EV132" s="40">
        <v>4.2435307267357842</v>
      </c>
      <c r="EW132" s="6"/>
      <c r="EX132" s="6" t="s">
        <v>38</v>
      </c>
      <c r="EY132" s="36">
        <v>108.11889201134001</v>
      </c>
      <c r="EZ132" s="40">
        <v>0.25489782587813181</v>
      </c>
      <c r="FA132" s="36">
        <v>111.42543663749578</v>
      </c>
      <c r="FB132" s="40">
        <v>-0.55650952931684117</v>
      </c>
      <c r="FC132" s="36">
        <v>113.71543236067819</v>
      </c>
      <c r="FD132" s="40">
        <v>4.4756094600328993</v>
      </c>
      <c r="FE132" s="6"/>
      <c r="FF132" s="6" t="s">
        <v>38</v>
      </c>
      <c r="FG132" s="36">
        <v>118.26879874113351</v>
      </c>
      <c r="FH132" s="40">
        <v>10.387155815879694</v>
      </c>
      <c r="FI132" s="36">
        <v>100.27937460151048</v>
      </c>
      <c r="FJ132" s="40">
        <v>5.3930451523000755</v>
      </c>
      <c r="FK132" s="36">
        <v>106.00606892227208</v>
      </c>
      <c r="FL132" s="40">
        <v>1.497547846912255</v>
      </c>
      <c r="FM132" s="6"/>
      <c r="FN132" s="6" t="s">
        <v>38</v>
      </c>
      <c r="FO132" s="36">
        <v>95.926544057927842</v>
      </c>
      <c r="FP132" s="40">
        <v>2.3303791874803608</v>
      </c>
      <c r="FQ132" s="36">
        <v>110.16184579707271</v>
      </c>
      <c r="FR132" s="40">
        <v>8.574486800055908</v>
      </c>
      <c r="FS132" s="36">
        <v>126.50779894552115</v>
      </c>
      <c r="FT132" s="40">
        <v>9.5817949045624289</v>
      </c>
      <c r="FU132" s="6"/>
      <c r="FV132" s="6" t="s">
        <v>38</v>
      </c>
      <c r="FW132" s="36">
        <v>109.68624089977008</v>
      </c>
      <c r="FX132" s="40">
        <v>4.601559111366555</v>
      </c>
      <c r="FY132" s="36">
        <v>109.96827325483446</v>
      </c>
      <c r="FZ132" s="40">
        <v>-4.6258753058624649</v>
      </c>
      <c r="GA132" s="36">
        <v>94.484112020574031</v>
      </c>
      <c r="GB132" s="40">
        <v>-11.83222722129257</v>
      </c>
      <c r="GC132" s="6"/>
      <c r="GD132" s="6" t="s">
        <v>38</v>
      </c>
      <c r="GE132" s="36">
        <v>110.37921717341543</v>
      </c>
      <c r="GF132" s="40">
        <v>4.1608164324010914</v>
      </c>
      <c r="GG132" s="36">
        <v>112.0717126599167</v>
      </c>
      <c r="GH132" s="40">
        <v>25.095394144277421</v>
      </c>
      <c r="GI132" s="36">
        <v>129.69092654814938</v>
      </c>
      <c r="GJ132" s="40">
        <v>24.120402867457869</v>
      </c>
      <c r="GK132" s="6"/>
      <c r="GL132" s="6" t="s">
        <v>38</v>
      </c>
      <c r="GM132" s="36">
        <v>113.75209624149018</v>
      </c>
      <c r="GN132" s="40">
        <v>4.1361629542909526</v>
      </c>
      <c r="GO132" s="36">
        <v>128.21412589255942</v>
      </c>
      <c r="GP132" s="40">
        <v>2.6443835151102917</v>
      </c>
      <c r="GQ132" s="36">
        <v>133.95581456588974</v>
      </c>
      <c r="GR132" s="40">
        <v>5.3857403555107624</v>
      </c>
      <c r="GS132" s="6"/>
      <c r="GT132" s="6" t="s">
        <v>38</v>
      </c>
      <c r="GU132" s="36">
        <v>118.34396937696735</v>
      </c>
      <c r="GV132" s="40">
        <v>14.942811582248623</v>
      </c>
      <c r="GW132" s="36">
        <v>114.38306623405903</v>
      </c>
      <c r="GX132" s="40">
        <v>-1.5034433827389933</v>
      </c>
      <c r="GY132" s="36">
        <v>126.79159789217607</v>
      </c>
      <c r="GZ132" s="40">
        <v>8.4411812081353901</v>
      </c>
      <c r="HA132" s="6"/>
      <c r="HB132" s="6" t="s">
        <v>38</v>
      </c>
      <c r="HC132" s="36">
        <v>118.39592117547564</v>
      </c>
      <c r="HD132" s="40">
        <v>18.326108771300568</v>
      </c>
      <c r="HE132" s="36">
        <v>112.17260829074421</v>
      </c>
      <c r="HF132" s="40">
        <v>5.2433838950913838</v>
      </c>
      <c r="HG132" s="36">
        <v>106.29042211284754</v>
      </c>
      <c r="HH132" s="40">
        <v>4.749556141998724</v>
      </c>
      <c r="HI132" s="6"/>
      <c r="HJ132" s="6" t="s">
        <v>38</v>
      </c>
      <c r="HK132" s="36">
        <v>103.36300871386973</v>
      </c>
      <c r="HL132" s="40">
        <v>-3.4198175029014948</v>
      </c>
      <c r="HM132" s="36">
        <v>115.79054999538684</v>
      </c>
      <c r="HN132" s="40">
        <v>12.937742616884336</v>
      </c>
      <c r="HO132" s="36">
        <v>101.63590938634803</v>
      </c>
      <c r="HP132" s="40">
        <v>-12.55395959084548</v>
      </c>
      <c r="HQ132" s="6"/>
      <c r="HR132" s="6" t="s">
        <v>38</v>
      </c>
      <c r="HS132" s="36">
        <v>111.28973477318782</v>
      </c>
      <c r="HT132" s="40">
        <v>7.1422579672746167</v>
      </c>
      <c r="HU132" s="36">
        <v>107.85472943347396</v>
      </c>
      <c r="HV132" s="40">
        <v>-6.3110411453492361</v>
      </c>
      <c r="HW132" s="36">
        <v>129.62578444746885</v>
      </c>
      <c r="HX132" s="40">
        <v>-1.3089310994184444</v>
      </c>
      <c r="HY132" s="6"/>
      <c r="HZ132" s="6" t="s">
        <v>38</v>
      </c>
      <c r="IA132" s="36">
        <v>115.00422188265917</v>
      </c>
      <c r="IB132" s="40">
        <v>-10.613154242875225</v>
      </c>
      <c r="IC132" s="36">
        <v>124.24581195656411</v>
      </c>
      <c r="ID132" s="40">
        <v>18.670211190044881</v>
      </c>
      <c r="IE132" s="36">
        <v>106.44691541690626</v>
      </c>
      <c r="IF132" s="40">
        <v>-5.8400203302052489</v>
      </c>
      <c r="IG132" s="6"/>
      <c r="IH132" s="6" t="s">
        <v>38</v>
      </c>
      <c r="II132" s="36">
        <v>136.99050784519659</v>
      </c>
      <c r="IJ132" s="40">
        <v>17.148984363543263</v>
      </c>
      <c r="IK132" s="36">
        <v>130.37763941570532</v>
      </c>
      <c r="IL132" s="40">
        <v>-3.5967824967796105</v>
      </c>
      <c r="IM132" s="36">
        <v>115.67326528455686</v>
      </c>
      <c r="IN132" s="40">
        <v>3.4265298813108416</v>
      </c>
      <c r="IO132" s="36">
        <v>138.017033655354</v>
      </c>
      <c r="IP132" s="40">
        <v>20.70017897745808</v>
      </c>
      <c r="IQ132" s="6"/>
      <c r="IR132" s="6" t="s">
        <v>38</v>
      </c>
      <c r="IS132" s="36">
        <v>99.964155113953424</v>
      </c>
      <c r="IT132" s="40">
        <v>-8.1372231743046513</v>
      </c>
      <c r="IU132" s="36">
        <v>83.414148715058516</v>
      </c>
      <c r="IV132" s="40">
        <v>-13.74905779584688</v>
      </c>
      <c r="IW132" s="36">
        <v>111.6679588623857</v>
      </c>
      <c r="IX132" s="40">
        <v>-8.6104650480929479</v>
      </c>
      <c r="IY132" s="6"/>
      <c r="IZ132" s="6" t="s">
        <v>38</v>
      </c>
      <c r="JA132" s="36">
        <v>136.55085117025459</v>
      </c>
      <c r="JB132" s="40">
        <v>24.86247489530507</v>
      </c>
      <c r="JC132" s="36">
        <v>142.3206420510034</v>
      </c>
      <c r="JD132" s="40">
        <v>2.7215027434163801</v>
      </c>
      <c r="JE132" s="36">
        <v>155.26660591883342</v>
      </c>
      <c r="JF132" s="40">
        <v>8.66239242967157</v>
      </c>
      <c r="JG132" s="6"/>
      <c r="JH132" s="6" t="s">
        <v>38</v>
      </c>
      <c r="JI132" s="36">
        <v>144.31952939276366</v>
      </c>
      <c r="JJ132" s="40">
        <v>12.25762820199256</v>
      </c>
      <c r="JK132" s="36">
        <v>139.27044819801634</v>
      </c>
      <c r="JL132" s="40">
        <v>1.3104395885736579</v>
      </c>
      <c r="JM132" s="36">
        <v>108.44386769041478</v>
      </c>
      <c r="JN132" s="40">
        <v>-23.333049820135471</v>
      </c>
      <c r="JO132" s="6"/>
      <c r="JP132" s="6" t="s">
        <v>38</v>
      </c>
      <c r="JQ132" s="36">
        <v>111.35568159062156</v>
      </c>
      <c r="JR132" s="40">
        <v>0.42176032629458859</v>
      </c>
      <c r="JS132" s="36">
        <v>119.1631539821076</v>
      </c>
      <c r="JT132" s="40">
        <v>12.279309515700049</v>
      </c>
      <c r="JU132" s="36">
        <v>105.98588259801528</v>
      </c>
      <c r="JV132" s="40">
        <v>3.5291361960822343</v>
      </c>
      <c r="JW132" s="6"/>
      <c r="JX132" s="6" t="s">
        <v>38</v>
      </c>
      <c r="JY132" s="36">
        <v>112.8927626138783</v>
      </c>
      <c r="JZ132" s="40">
        <v>10.143578884910937</v>
      </c>
      <c r="KA132" s="36">
        <v>115.23368098485929</v>
      </c>
      <c r="KB132" s="40">
        <v>9.5637565817535517</v>
      </c>
      <c r="KC132" s="36">
        <v>128.09828186378294</v>
      </c>
      <c r="KD132" s="40">
        <v>7.999563159752924</v>
      </c>
      <c r="KE132" s="6"/>
      <c r="KF132" s="6" t="s">
        <v>38</v>
      </c>
      <c r="KG132" s="36">
        <v>108.0337963253738</v>
      </c>
      <c r="KH132" s="40">
        <v>10.315112859304193</v>
      </c>
      <c r="KI132" s="36">
        <v>108.28091635237088</v>
      </c>
      <c r="KJ132" s="40">
        <v>5.3767335750427208</v>
      </c>
      <c r="KK132" s="36">
        <v>119.61171363759526</v>
      </c>
      <c r="KL132" s="40">
        <v>2.3468273345329038</v>
      </c>
      <c r="KM132" s="6"/>
      <c r="KN132" s="6" t="s">
        <v>38</v>
      </c>
      <c r="KO132" s="36">
        <v>114.08512415956575</v>
      </c>
      <c r="KP132" s="40">
        <v>1.5778442028667712</v>
      </c>
      <c r="KQ132" s="36">
        <v>133.45792579909741</v>
      </c>
      <c r="KR132" s="40">
        <v>7.2528395193376411</v>
      </c>
      <c r="KS132" s="36">
        <v>103.32325810526437</v>
      </c>
      <c r="KT132" s="40">
        <v>-5.0433705183627069</v>
      </c>
      <c r="KU132" s="6"/>
      <c r="KV132" s="6" t="s">
        <v>38</v>
      </c>
      <c r="KW132" s="36">
        <v>104.38643032588369</v>
      </c>
      <c r="KX132" s="40">
        <v>-2.9757683701865432</v>
      </c>
      <c r="KY132" s="36">
        <v>119.77618167903022</v>
      </c>
      <c r="KZ132" s="40">
        <v>-3.1603010235435107</v>
      </c>
      <c r="LA132" s="36">
        <v>146.83555038810627</v>
      </c>
      <c r="LB132" s="40">
        <v>18.844180544467775</v>
      </c>
      <c r="LC132" s="6"/>
      <c r="LD132" s="6" t="s">
        <v>38</v>
      </c>
      <c r="LE132" s="36">
        <v>107.86182349761012</v>
      </c>
      <c r="LF132" s="40">
        <v>21.548144576977819</v>
      </c>
      <c r="LG132" s="36">
        <v>107.1432287404389</v>
      </c>
      <c r="LH132" s="40">
        <v>8.6579201472921596</v>
      </c>
      <c r="LI132" s="36">
        <v>109.49803656001367</v>
      </c>
      <c r="LJ132" s="40">
        <v>3.5119410113285454</v>
      </c>
      <c r="LK132" s="6"/>
      <c r="LL132" s="6" t="s">
        <v>38</v>
      </c>
      <c r="LM132" s="36">
        <v>127.97908159730999</v>
      </c>
      <c r="LN132" s="40">
        <v>4.9602493191313073</v>
      </c>
      <c r="LO132" s="36">
        <v>116.00061781938957</v>
      </c>
      <c r="LP132" s="40">
        <v>2.8967204678135232</v>
      </c>
      <c r="LQ132" s="36">
        <v>138.07378806315083</v>
      </c>
      <c r="LR132" s="40">
        <v>12.509401788718264</v>
      </c>
      <c r="LS132" s="6"/>
      <c r="LT132" s="6" t="s">
        <v>38</v>
      </c>
      <c r="LU132" s="36">
        <v>115.56375621364474</v>
      </c>
      <c r="LV132" s="40">
        <v>6.3173373815696294</v>
      </c>
      <c r="LW132" s="36">
        <v>97.188820123003694</v>
      </c>
      <c r="LX132" s="40">
        <v>6.5748688199792582</v>
      </c>
      <c r="LY132" s="36">
        <v>75.845820850862751</v>
      </c>
      <c r="LZ132" s="40">
        <v>9.8355212599744419</v>
      </c>
      <c r="MA132" s="6"/>
      <c r="MB132" s="6" t="s">
        <v>38</v>
      </c>
      <c r="MC132" s="36">
        <v>128.34429924641185</v>
      </c>
      <c r="MD132" s="40">
        <v>5.019474058106411</v>
      </c>
      <c r="ME132" s="36">
        <v>79.099615999206605</v>
      </c>
      <c r="MF132" s="40">
        <v>-21.81669236626081</v>
      </c>
      <c r="MG132" s="36">
        <v>132.15616157741206</v>
      </c>
      <c r="MH132" s="40">
        <v>30.772587600597745</v>
      </c>
      <c r="MI132" s="6"/>
      <c r="MJ132" s="6" t="s">
        <v>38</v>
      </c>
      <c r="MK132" s="36">
        <v>87.131141169460477</v>
      </c>
      <c r="ML132" s="40">
        <v>-3.9633833704845642</v>
      </c>
      <c r="MM132" s="36">
        <v>119.49905099792932</v>
      </c>
      <c r="MN132" s="40">
        <v>7.7644545755858303</v>
      </c>
      <c r="MO132" s="36">
        <v>145.02099110727488</v>
      </c>
      <c r="MP132" s="40">
        <v>16.074365771242441</v>
      </c>
      <c r="MQ132"/>
      <c r="MR132"/>
      <c r="MS132"/>
      <c r="MT132"/>
      <c r="MU132"/>
      <c r="MV132"/>
    </row>
    <row r="133" spans="1:360" s="382" customFormat="1" ht="15" hidden="1" customHeight="1">
      <c r="A133" s="399"/>
      <c r="B133" s="6" t="s">
        <v>39</v>
      </c>
      <c r="C133" s="36">
        <v>95.456746808402215</v>
      </c>
      <c r="D133" s="40">
        <v>-5.7710740975891923</v>
      </c>
      <c r="E133" s="421">
        <v>101.87942455148823</v>
      </c>
      <c r="F133" s="40">
        <v>2.8981158988871982</v>
      </c>
      <c r="G133" s="421">
        <v>89.383706573656369</v>
      </c>
      <c r="H133" s="40">
        <v>-13.614726277259933</v>
      </c>
      <c r="I133" s="6"/>
      <c r="J133" s="6" t="s">
        <v>39</v>
      </c>
      <c r="K133" s="36">
        <v>90.36877749780048</v>
      </c>
      <c r="L133" s="40">
        <v>-17.726895941550907</v>
      </c>
      <c r="M133" s="36">
        <v>135.7409183258012</v>
      </c>
      <c r="N133" s="40">
        <v>-25.954921762908327</v>
      </c>
      <c r="O133" s="36">
        <v>92.497640850453649</v>
      </c>
      <c r="P133" s="40">
        <v>-16.224252248006408</v>
      </c>
      <c r="Q133" s="6"/>
      <c r="R133" s="6" t="s">
        <v>39</v>
      </c>
      <c r="S133" s="36">
        <v>104.02524344739555</v>
      </c>
      <c r="T133" s="40">
        <v>2.4041851957468765</v>
      </c>
      <c r="U133" s="36">
        <v>116.10720799041621</v>
      </c>
      <c r="V133" s="40">
        <v>13.50343909751912</v>
      </c>
      <c r="W133" s="36">
        <v>119.66157555363185</v>
      </c>
      <c r="X133" s="40">
        <v>17.367049731383304</v>
      </c>
      <c r="Y133" s="6"/>
      <c r="Z133" s="6" t="s">
        <v>39</v>
      </c>
      <c r="AA133" s="36">
        <v>120.94568738520042</v>
      </c>
      <c r="AB133" s="40">
        <v>14.222548198251346</v>
      </c>
      <c r="AC133" s="36">
        <v>116.00460043262588</v>
      </c>
      <c r="AD133" s="40">
        <v>11.892549247770319</v>
      </c>
      <c r="AE133" s="36">
        <v>109.90097373252557</v>
      </c>
      <c r="AF133" s="40">
        <v>13.37711611253593</v>
      </c>
      <c r="AG133" s="6"/>
      <c r="AH133" s="6" t="s">
        <v>39</v>
      </c>
      <c r="AI133" s="36">
        <v>152.49447884302583</v>
      </c>
      <c r="AJ133" s="40">
        <v>24.651151199576432</v>
      </c>
      <c r="AK133" s="36">
        <v>146.74940293847288</v>
      </c>
      <c r="AL133" s="40">
        <v>14.314850426859934</v>
      </c>
      <c r="AM133" s="36">
        <v>114.55613271550153</v>
      </c>
      <c r="AN133" s="40">
        <v>11.002928959507699</v>
      </c>
      <c r="AO133" s="6"/>
      <c r="AP133" s="6" t="s">
        <v>39</v>
      </c>
      <c r="AQ133" s="36">
        <v>116.01682053449865</v>
      </c>
      <c r="AR133" s="40">
        <v>28.038340305811261</v>
      </c>
      <c r="AS133" s="36">
        <v>114.86424780890458</v>
      </c>
      <c r="AT133" s="40">
        <v>0.48662194151289384</v>
      </c>
      <c r="AU133" s="36">
        <v>115.68616223001685</v>
      </c>
      <c r="AV133" s="40">
        <v>7.2856925067391813</v>
      </c>
      <c r="AW133" s="6"/>
      <c r="AX133" s="6" t="s">
        <v>39</v>
      </c>
      <c r="AY133" s="36">
        <v>147.94914357534222</v>
      </c>
      <c r="AZ133" s="40">
        <v>9.553817245360662</v>
      </c>
      <c r="BA133" s="36">
        <v>132.95351781313349</v>
      </c>
      <c r="BB133" s="40">
        <v>1.6285498827679277</v>
      </c>
      <c r="BC133" s="36">
        <v>115.59310735831492</v>
      </c>
      <c r="BD133" s="40">
        <v>33.199404667229317</v>
      </c>
      <c r="BE133" s="6"/>
      <c r="BF133" s="6" t="s">
        <v>39</v>
      </c>
      <c r="BG133" s="36">
        <v>110.5072682828045</v>
      </c>
      <c r="BH133" s="40">
        <v>25.34426945862154</v>
      </c>
      <c r="BI133" s="36">
        <v>141.05190511251936</v>
      </c>
      <c r="BJ133" s="40">
        <v>21.274465309797577</v>
      </c>
      <c r="BK133" s="36">
        <v>155.09396785325194</v>
      </c>
      <c r="BL133" s="40">
        <v>12.572106184268293</v>
      </c>
      <c r="BM133" s="6"/>
      <c r="BN133" s="6" t="s">
        <v>39</v>
      </c>
      <c r="BO133" s="36">
        <v>140.35053282836176</v>
      </c>
      <c r="BP133" s="40">
        <v>15.978756861488549</v>
      </c>
      <c r="BQ133" s="402">
        <v>149.79669668542394</v>
      </c>
      <c r="BR133" s="40">
        <v>37.02325202826529</v>
      </c>
      <c r="BS133" s="36">
        <v>109.29569651679297</v>
      </c>
      <c r="BT133" s="40">
        <v>-14.586712735292025</v>
      </c>
      <c r="BU133" s="6"/>
      <c r="BV133" s="6" t="s">
        <v>39</v>
      </c>
      <c r="BW133" s="36">
        <v>139.6376703036394</v>
      </c>
      <c r="BX133" s="40">
        <v>22.372179498233621</v>
      </c>
      <c r="BY133" s="36">
        <v>107.34457124161426</v>
      </c>
      <c r="BZ133" s="40">
        <v>2.6405546232315658</v>
      </c>
      <c r="CA133" s="36">
        <v>101.12827004760888</v>
      </c>
      <c r="CB133" s="40">
        <v>-14.053346777596474</v>
      </c>
      <c r="CC133" s="6"/>
      <c r="CD133" s="6" t="s">
        <v>39</v>
      </c>
      <c r="CE133" s="36">
        <v>114.12813534511892</v>
      </c>
      <c r="CF133" s="40">
        <v>2.2708526848387294</v>
      </c>
      <c r="CG133" s="36">
        <v>110.38890455669399</v>
      </c>
      <c r="CH133" s="40">
        <v>6.4656455193075004</v>
      </c>
      <c r="CI133" s="36">
        <v>110.22865941263673</v>
      </c>
      <c r="CJ133" s="40">
        <v>2.7830549146215446</v>
      </c>
      <c r="CK133" s="6"/>
      <c r="CL133" s="6" t="s">
        <v>39</v>
      </c>
      <c r="CM133" s="36">
        <v>124.84303385579437</v>
      </c>
      <c r="CN133" s="40">
        <v>23.718433297123511</v>
      </c>
      <c r="CO133" s="36">
        <v>104.61056270910565</v>
      </c>
      <c r="CP133" s="40">
        <v>3.1204718902909434</v>
      </c>
      <c r="CQ133" s="36">
        <v>104.35911418278263</v>
      </c>
      <c r="CR133" s="40">
        <v>-10.632314979419704</v>
      </c>
      <c r="CS133" s="6"/>
      <c r="CT133" s="6" t="s">
        <v>39</v>
      </c>
      <c r="CU133" s="36">
        <v>120.68357910626442</v>
      </c>
      <c r="CV133" s="40">
        <v>6.8374460926561795</v>
      </c>
      <c r="CW133" s="36">
        <v>85.117352033941017</v>
      </c>
      <c r="CX133" s="40">
        <v>3.2664264894643793</v>
      </c>
      <c r="CY133" s="36">
        <v>134.19376614691606</v>
      </c>
      <c r="CZ133" s="40">
        <v>6.4244376348536747</v>
      </c>
      <c r="DA133" s="6"/>
      <c r="DB133" s="6" t="s">
        <v>39</v>
      </c>
      <c r="DC133" s="36">
        <v>99.967386780869234</v>
      </c>
      <c r="DD133" s="40">
        <v>3.9961995514941009</v>
      </c>
      <c r="DE133" s="36">
        <v>182.06226447016908</v>
      </c>
      <c r="DF133" s="40">
        <v>6.8691385713601107</v>
      </c>
      <c r="DG133" s="36">
        <v>111.25276363288218</v>
      </c>
      <c r="DH133" s="40">
        <v>4.5333592972546484</v>
      </c>
      <c r="DI133" s="6"/>
      <c r="DJ133" s="6" t="s">
        <v>39</v>
      </c>
      <c r="DK133" s="36">
        <v>115.5895530169075</v>
      </c>
      <c r="DL133" s="40">
        <v>10.417592962542031</v>
      </c>
      <c r="DM133" s="36">
        <v>91.33293821094685</v>
      </c>
      <c r="DN133" s="40">
        <v>-1.4140968978262265</v>
      </c>
      <c r="DO133" s="36">
        <v>111.10867424596081</v>
      </c>
      <c r="DP133" s="40">
        <v>12.908434694999087</v>
      </c>
      <c r="DQ133" s="6"/>
      <c r="DR133" s="6" t="s">
        <v>39</v>
      </c>
      <c r="DS133" s="36">
        <v>113.90319397133796</v>
      </c>
      <c r="DT133" s="40">
        <v>9.7248708879257322</v>
      </c>
      <c r="DU133" s="36">
        <v>118.39654322478272</v>
      </c>
      <c r="DV133" s="40">
        <v>4.5222586160837466</v>
      </c>
      <c r="DW133" s="36">
        <v>125.22197953243642</v>
      </c>
      <c r="DX133" s="40">
        <v>3.1321123814530125</v>
      </c>
      <c r="DY133" s="6"/>
      <c r="DZ133" s="6" t="s">
        <v>39</v>
      </c>
      <c r="EA133" s="36">
        <v>106.55607973886856</v>
      </c>
      <c r="EB133" s="40">
        <v>0.73367341545524312</v>
      </c>
      <c r="EC133" s="36">
        <v>117.13145560988356</v>
      </c>
      <c r="ED133" s="40">
        <v>9.141226423424655</v>
      </c>
      <c r="EE133" s="36">
        <v>122.87885130507846</v>
      </c>
      <c r="EF133" s="40">
        <v>6.88928340110688</v>
      </c>
      <c r="EG133" s="6"/>
      <c r="EH133" s="6" t="s">
        <v>39</v>
      </c>
      <c r="EI133" s="36">
        <v>120.67077024913149</v>
      </c>
      <c r="EJ133" s="40">
        <v>12.622748631896187</v>
      </c>
      <c r="EK133" s="36">
        <v>115.73803495176199</v>
      </c>
      <c r="EL133" s="40">
        <v>-2.8880391409951471</v>
      </c>
      <c r="EM133" s="36">
        <v>120.52583998000839</v>
      </c>
      <c r="EN133" s="40">
        <v>11.739743915901087</v>
      </c>
      <c r="EO133" s="6"/>
      <c r="EP133" s="6" t="s">
        <v>39</v>
      </c>
      <c r="EQ133" s="36">
        <v>108.4211901774535</v>
      </c>
      <c r="ER133" s="40">
        <v>9.3197989246138349</v>
      </c>
      <c r="ES133" s="36">
        <v>115.87250159795261</v>
      </c>
      <c r="ET133" s="40">
        <v>6.749674421860405</v>
      </c>
      <c r="EU133" s="36">
        <v>112.04105088173237</v>
      </c>
      <c r="EV133" s="40">
        <v>5.3314382642966791</v>
      </c>
      <c r="EW133" s="6"/>
      <c r="EX133" s="6" t="s">
        <v>39</v>
      </c>
      <c r="EY133" s="36">
        <v>112.26656927199848</v>
      </c>
      <c r="EZ133" s="40">
        <v>3.9765212340108036</v>
      </c>
      <c r="FA133" s="36">
        <v>112.63946887415158</v>
      </c>
      <c r="FB133" s="40">
        <v>7.4301794715748883</v>
      </c>
      <c r="FC133" s="36">
        <v>111.06166878266471</v>
      </c>
      <c r="FD133" s="40">
        <v>11.385801464927653</v>
      </c>
      <c r="FE133" s="6"/>
      <c r="FF133" s="6" t="s">
        <v>39</v>
      </c>
      <c r="FG133" s="36">
        <v>114.31096781489377</v>
      </c>
      <c r="FH133" s="40">
        <v>7.7084404173125165</v>
      </c>
      <c r="FI133" s="36">
        <v>119.36883874541239</v>
      </c>
      <c r="FJ133" s="40">
        <v>3.3219125130158744</v>
      </c>
      <c r="FK133" s="36">
        <v>104.65546178942841</v>
      </c>
      <c r="FL133" s="40">
        <v>5.198284939717368</v>
      </c>
      <c r="FM133" s="6"/>
      <c r="FN133" s="6" t="s">
        <v>39</v>
      </c>
      <c r="FO133" s="36">
        <v>101.30761544178323</v>
      </c>
      <c r="FP133" s="40">
        <v>5.3323651127410727</v>
      </c>
      <c r="FQ133" s="36">
        <v>122.22839489805662</v>
      </c>
      <c r="FR133" s="40">
        <v>5.8043808575406075</v>
      </c>
      <c r="FS133" s="36">
        <v>124.01225185432091</v>
      </c>
      <c r="FT133" s="40">
        <v>10.288992515604264</v>
      </c>
      <c r="FU133" s="6"/>
      <c r="FV133" s="6" t="s">
        <v>39</v>
      </c>
      <c r="FW133" s="36">
        <v>112.71061636120817</v>
      </c>
      <c r="FX133" s="40">
        <v>1.4186624806163479</v>
      </c>
      <c r="FY133" s="36">
        <v>110.59395094536423</v>
      </c>
      <c r="FZ133" s="40">
        <v>-2.3642639439894992</v>
      </c>
      <c r="GA133" s="36">
        <v>106.84869242531987</v>
      </c>
      <c r="GB133" s="40">
        <v>0.40000039965033807</v>
      </c>
      <c r="GC133" s="6"/>
      <c r="GD133" s="6" t="s">
        <v>39</v>
      </c>
      <c r="GE133" s="36">
        <v>110.46825602286847</v>
      </c>
      <c r="GF133" s="40">
        <v>-0.69376481223616793</v>
      </c>
      <c r="GG133" s="36">
        <v>112.44231017722397</v>
      </c>
      <c r="GH133" s="40">
        <v>9.3254418306326414</v>
      </c>
      <c r="GI133" s="36">
        <v>127.44942847038821</v>
      </c>
      <c r="GJ133" s="40">
        <v>18.673521551644129</v>
      </c>
      <c r="GK133" s="6"/>
      <c r="GL133" s="6" t="s">
        <v>39</v>
      </c>
      <c r="GM133" s="36">
        <v>121.2725954373234</v>
      </c>
      <c r="GN133" s="40">
        <v>7.7739128525424519</v>
      </c>
      <c r="GO133" s="36">
        <v>122.14935510693874</v>
      </c>
      <c r="GP133" s="40">
        <v>-7.4892416524494934</v>
      </c>
      <c r="GQ133" s="36">
        <v>140.63158434312584</v>
      </c>
      <c r="GR133" s="40">
        <v>4.3593908614215451</v>
      </c>
      <c r="GS133" s="6"/>
      <c r="GT133" s="6" t="s">
        <v>39</v>
      </c>
      <c r="GU133" s="36">
        <v>125.42420094900091</v>
      </c>
      <c r="GV133" s="40">
        <v>10.405711952149943</v>
      </c>
      <c r="GW133" s="36">
        <v>106.49991405003823</v>
      </c>
      <c r="GX133" s="40">
        <v>3.4371403250145391</v>
      </c>
      <c r="GY133" s="36">
        <v>121.94946866148996</v>
      </c>
      <c r="GZ133" s="40">
        <v>10.425466932422339</v>
      </c>
      <c r="HA133" s="6"/>
      <c r="HB133" s="6" t="s">
        <v>39</v>
      </c>
      <c r="HC133" s="36">
        <v>110.24921640339656</v>
      </c>
      <c r="HD133" s="40">
        <v>10.156684788174488</v>
      </c>
      <c r="HE133" s="36">
        <v>118.92031755606006</v>
      </c>
      <c r="HF133" s="40">
        <v>9.2224557132780944</v>
      </c>
      <c r="HG133" s="36">
        <v>105.72047987736264</v>
      </c>
      <c r="HH133" s="40">
        <v>7.761482353130944</v>
      </c>
      <c r="HI133" s="6"/>
      <c r="HJ133" s="6" t="s">
        <v>39</v>
      </c>
      <c r="HK133" s="36">
        <v>114.47625916536556</v>
      </c>
      <c r="HL133" s="40">
        <v>10.648913255845855</v>
      </c>
      <c r="HM133" s="36">
        <v>112.12267479140216</v>
      </c>
      <c r="HN133" s="40">
        <v>8.860136500482696</v>
      </c>
      <c r="HO133" s="36">
        <v>112.67346997986257</v>
      </c>
      <c r="HP133" s="40">
        <v>7.9206447835931328</v>
      </c>
      <c r="HQ133" s="6"/>
      <c r="HR133" s="6" t="s">
        <v>39</v>
      </c>
      <c r="HS133" s="36">
        <v>113.62601372144481</v>
      </c>
      <c r="HT133" s="40">
        <v>-10.511672779689533</v>
      </c>
      <c r="HU133" s="36">
        <v>120.96295261851068</v>
      </c>
      <c r="HV133" s="40">
        <v>1.2428669868182425</v>
      </c>
      <c r="HW133" s="36">
        <v>119.61565535054625</v>
      </c>
      <c r="HX133" s="40">
        <v>0.69335927549518317</v>
      </c>
      <c r="HY133" s="6"/>
      <c r="HZ133" s="6" t="s">
        <v>39</v>
      </c>
      <c r="IA133" s="36">
        <v>115.43063606346433</v>
      </c>
      <c r="IB133" s="40">
        <v>-4.5096572992965633</v>
      </c>
      <c r="IC133" s="36">
        <v>127.10107063170085</v>
      </c>
      <c r="ID133" s="40">
        <v>11.293184596420829</v>
      </c>
      <c r="IE133" s="36">
        <v>115.30292626262091</v>
      </c>
      <c r="IF133" s="40">
        <v>-5.3668470128355352</v>
      </c>
      <c r="IG133" s="6"/>
      <c r="IH133" s="6" t="s">
        <v>39</v>
      </c>
      <c r="II133" s="36">
        <v>133.08756407711658</v>
      </c>
      <c r="IJ133" s="40">
        <v>21.585569228135014</v>
      </c>
      <c r="IK133" s="36">
        <v>136.46884246409778</v>
      </c>
      <c r="IL133" s="40">
        <v>-5.6147216111422296</v>
      </c>
      <c r="IM133" s="36">
        <v>124.73591619799579</v>
      </c>
      <c r="IN133" s="40">
        <v>6.0508218893170209</v>
      </c>
      <c r="IO133" s="36">
        <v>134.55549374500032</v>
      </c>
      <c r="IP133" s="40">
        <v>27.200746577867989</v>
      </c>
      <c r="IQ133" s="6"/>
      <c r="IR133" s="6" t="s">
        <v>39</v>
      </c>
      <c r="IS133" s="36">
        <v>108.86299574491082</v>
      </c>
      <c r="IT133" s="40">
        <v>-1.6541133711756544</v>
      </c>
      <c r="IU133" s="36">
        <v>99.237333035535755</v>
      </c>
      <c r="IV133" s="40">
        <v>5.4818590938942862</v>
      </c>
      <c r="IW133" s="36">
        <v>122.88186387213773</v>
      </c>
      <c r="IX133" s="40">
        <v>0.14168910921679867</v>
      </c>
      <c r="IY133" s="6"/>
      <c r="IZ133" s="6" t="s">
        <v>39</v>
      </c>
      <c r="JA133" s="36">
        <v>138.24095071793286</v>
      </c>
      <c r="JB133" s="40">
        <v>23.488959603677543</v>
      </c>
      <c r="JC133" s="36">
        <v>139.95257930005721</v>
      </c>
      <c r="JD133" s="40">
        <v>12.09657933524808</v>
      </c>
      <c r="JE133" s="36">
        <v>157.68572254225501</v>
      </c>
      <c r="JF133" s="40">
        <v>6.78611894643619</v>
      </c>
      <c r="JG133" s="6"/>
      <c r="JH133" s="6" t="s">
        <v>39</v>
      </c>
      <c r="JI133" s="36">
        <v>135.14456116404918</v>
      </c>
      <c r="JJ133" s="40">
        <v>4.5929581023521138</v>
      </c>
      <c r="JK133" s="36">
        <v>141.8467439347624</v>
      </c>
      <c r="JL133" s="40">
        <v>2.3225951183841573</v>
      </c>
      <c r="JM133" s="36">
        <v>93.803508803403474</v>
      </c>
      <c r="JN133" s="40">
        <v>3.6605947590406629</v>
      </c>
      <c r="JO133" s="6"/>
      <c r="JP133" s="6" t="s">
        <v>39</v>
      </c>
      <c r="JQ133" s="36">
        <v>111.39020294276095</v>
      </c>
      <c r="JR133" s="40">
        <v>1.6269060760361498</v>
      </c>
      <c r="JS133" s="36">
        <v>104.64323946302399</v>
      </c>
      <c r="JT133" s="40">
        <v>3.771558372693363</v>
      </c>
      <c r="JU133" s="36">
        <v>92.824877015439952</v>
      </c>
      <c r="JV133" s="40">
        <v>2.0939904042409836</v>
      </c>
      <c r="JW133" s="6"/>
      <c r="JX133" s="6" t="s">
        <v>39</v>
      </c>
      <c r="JY133" s="36">
        <v>115.85892552407249</v>
      </c>
      <c r="JZ133" s="40">
        <v>3.8674306549576301</v>
      </c>
      <c r="KA133" s="36">
        <v>126.91173736117655</v>
      </c>
      <c r="KB133" s="40">
        <v>25.165676178486663</v>
      </c>
      <c r="KC133" s="36">
        <v>120.77949273405325</v>
      </c>
      <c r="KD133" s="40">
        <v>4.1301267655150582</v>
      </c>
      <c r="KE133" s="6"/>
      <c r="KF133" s="6" t="s">
        <v>39</v>
      </c>
      <c r="KG133" s="36">
        <v>103.53906471843041</v>
      </c>
      <c r="KH133" s="40">
        <v>9.0401397698177277</v>
      </c>
      <c r="KI133" s="36">
        <v>139.97470337923971</v>
      </c>
      <c r="KJ133" s="40">
        <v>6.3354756555929157</v>
      </c>
      <c r="KK133" s="36">
        <v>110.77998213067117</v>
      </c>
      <c r="KL133" s="40">
        <v>1.2049790616486007</v>
      </c>
      <c r="KM133" s="6"/>
      <c r="KN133" s="6" t="s">
        <v>39</v>
      </c>
      <c r="KO133" s="36">
        <v>102.16947359054393</v>
      </c>
      <c r="KP133" s="40">
        <v>-2.7587147461225641</v>
      </c>
      <c r="KQ133" s="36">
        <v>108.93008614082117</v>
      </c>
      <c r="KR133" s="40">
        <v>-4.2616949166180262</v>
      </c>
      <c r="KS133" s="36">
        <v>105.06166329680981</v>
      </c>
      <c r="KT133" s="40">
        <v>-1.6129164511445566</v>
      </c>
      <c r="KU133" s="6"/>
      <c r="KV133" s="6" t="s">
        <v>39</v>
      </c>
      <c r="KW133" s="36">
        <v>104.41910350399006</v>
      </c>
      <c r="KX133" s="40">
        <v>4.1275463741424545</v>
      </c>
      <c r="KY133" s="36">
        <v>126.43166571788399</v>
      </c>
      <c r="KZ133" s="40">
        <v>5.7855081016792553</v>
      </c>
      <c r="LA133" s="36">
        <v>125.20196473489011</v>
      </c>
      <c r="LB133" s="40">
        <v>15.97714279683025</v>
      </c>
      <c r="LC133" s="6"/>
      <c r="LD133" s="6" t="s">
        <v>39</v>
      </c>
      <c r="LE133" s="36">
        <v>103.86935572462082</v>
      </c>
      <c r="LF133" s="40">
        <v>0.81956391615705115</v>
      </c>
      <c r="LG133" s="36">
        <v>107.71066014599198</v>
      </c>
      <c r="LH133" s="40">
        <v>15.667422113155993</v>
      </c>
      <c r="LI133" s="36">
        <v>106.35931261854277</v>
      </c>
      <c r="LJ133" s="40">
        <v>1.1606659931545664</v>
      </c>
      <c r="LK133" s="6"/>
      <c r="LL133" s="6" t="s">
        <v>39</v>
      </c>
      <c r="LM133" s="36">
        <v>113.78376761202246</v>
      </c>
      <c r="LN133" s="40">
        <v>7.5867696785386158</v>
      </c>
      <c r="LO133" s="36">
        <v>132.20147403374227</v>
      </c>
      <c r="LP133" s="40">
        <v>2.7661621959549194</v>
      </c>
      <c r="LQ133" s="36">
        <v>113.14691704859196</v>
      </c>
      <c r="LR133" s="40">
        <v>7.9965610520210646</v>
      </c>
      <c r="LS133" s="6"/>
      <c r="LT133" s="6" t="s">
        <v>39</v>
      </c>
      <c r="LU133" s="36">
        <v>116.04830890229871</v>
      </c>
      <c r="LV133" s="40">
        <v>-1.5346488521693971</v>
      </c>
      <c r="LW133" s="36">
        <v>182.36682804707766</v>
      </c>
      <c r="LX133" s="40">
        <v>-9.7198389873923219</v>
      </c>
      <c r="LY133" s="36">
        <v>84.379674237423899</v>
      </c>
      <c r="LZ133" s="40">
        <v>29.627422246941194</v>
      </c>
      <c r="MA133" s="6"/>
      <c r="MB133" s="6" t="s">
        <v>39</v>
      </c>
      <c r="MC133" s="36">
        <v>137.50875213322865</v>
      </c>
      <c r="MD133" s="40">
        <v>19.191415412617602</v>
      </c>
      <c r="ME133" s="36">
        <v>69.498515675263818</v>
      </c>
      <c r="MF133" s="40">
        <v>-5.0177454212603294</v>
      </c>
      <c r="MG133" s="36">
        <v>125.52015571648232</v>
      </c>
      <c r="MH133" s="40">
        <v>49.259950908475332</v>
      </c>
      <c r="MI133" s="6"/>
      <c r="MJ133" s="6" t="s">
        <v>39</v>
      </c>
      <c r="MK133" s="36">
        <v>76.40132717970053</v>
      </c>
      <c r="ML133" s="40">
        <v>-19.140055479435546</v>
      </c>
      <c r="MM133" s="36">
        <v>125.04843210226255</v>
      </c>
      <c r="MN133" s="40">
        <v>7.7256288500834529</v>
      </c>
      <c r="MO133" s="36">
        <v>167.33664086674574</v>
      </c>
      <c r="MP133" s="40">
        <v>24.144341553464415</v>
      </c>
      <c r="MQ133"/>
      <c r="MR133"/>
      <c r="MS133"/>
      <c r="MT133"/>
      <c r="MU133"/>
      <c r="MV133"/>
    </row>
    <row r="134" spans="1:360" s="382" customFormat="1" ht="15" hidden="1" customHeight="1">
      <c r="A134" s="399"/>
      <c r="B134" s="6" t="s">
        <v>40</v>
      </c>
      <c r="C134" s="36">
        <v>94.850108331095598</v>
      </c>
      <c r="D134" s="40">
        <v>-6.1500566450278029</v>
      </c>
      <c r="E134" s="421">
        <v>92.246858054634956</v>
      </c>
      <c r="F134" s="40">
        <v>-5.1788083111019887</v>
      </c>
      <c r="G134" s="421">
        <v>97.311642959246257</v>
      </c>
      <c r="H134" s="40">
        <v>-7.0038770413436851</v>
      </c>
      <c r="I134" s="6"/>
      <c r="J134" s="6" t="s">
        <v>40</v>
      </c>
      <c r="K134" s="36">
        <v>97.425588175265716</v>
      </c>
      <c r="L134" s="40">
        <v>-10.493186214027006</v>
      </c>
      <c r="M134" s="36">
        <v>165.87804009225471</v>
      </c>
      <c r="N134" s="40">
        <v>4.3874675698845493</v>
      </c>
      <c r="O134" s="36">
        <v>94.849409817225222</v>
      </c>
      <c r="P134" s="40">
        <v>-12.269418126673131</v>
      </c>
      <c r="Q134" s="6"/>
      <c r="R134" s="6" t="s">
        <v>40</v>
      </c>
      <c r="S134" s="36">
        <v>116.36134916648486</v>
      </c>
      <c r="T134" s="40">
        <v>4.339013844751392</v>
      </c>
      <c r="U134" s="36">
        <v>94.126370701166721</v>
      </c>
      <c r="V134" s="40">
        <v>-12.606295910444217</v>
      </c>
      <c r="W134" s="36">
        <v>111.55640226203057</v>
      </c>
      <c r="X134" s="40">
        <v>1.4063402058693839</v>
      </c>
      <c r="Y134" s="6"/>
      <c r="Z134" s="6" t="s">
        <v>40</v>
      </c>
      <c r="AA134" s="36">
        <v>119.51646299841653</v>
      </c>
      <c r="AB134" s="40">
        <v>4.2946316838537086</v>
      </c>
      <c r="AC134" s="36">
        <v>118.11123598084187</v>
      </c>
      <c r="AD134" s="40">
        <v>-17.798952773414072</v>
      </c>
      <c r="AE134" s="36">
        <v>110.0852403720569</v>
      </c>
      <c r="AF134" s="40">
        <v>3.7946911174105082</v>
      </c>
      <c r="AG134" s="6"/>
      <c r="AH134" s="6" t="s">
        <v>40</v>
      </c>
      <c r="AI134" s="36">
        <v>140.33332257905874</v>
      </c>
      <c r="AJ134" s="40">
        <v>13.339113594390952</v>
      </c>
      <c r="AK134" s="36">
        <v>142.80313096201687</v>
      </c>
      <c r="AL134" s="40">
        <v>7.7146928086869906</v>
      </c>
      <c r="AM134" s="36">
        <v>109.6406086784977</v>
      </c>
      <c r="AN134" s="40">
        <v>2.1555160466337782</v>
      </c>
      <c r="AO134" s="6"/>
      <c r="AP134" s="6" t="s">
        <v>40</v>
      </c>
      <c r="AQ134" s="36">
        <v>115.4754001655843</v>
      </c>
      <c r="AR134" s="40">
        <v>8.4831606219074445</v>
      </c>
      <c r="AS134" s="36">
        <v>108.42896802481489</v>
      </c>
      <c r="AT134" s="40">
        <v>-7.8700742674974151</v>
      </c>
      <c r="AU134" s="36">
        <v>103.70052282144167</v>
      </c>
      <c r="AV134" s="40">
        <v>-7.6174958935895916</v>
      </c>
      <c r="AW134" s="6"/>
      <c r="AX134" s="6" t="s">
        <v>40</v>
      </c>
      <c r="AY134" s="36">
        <v>141.3028213751829</v>
      </c>
      <c r="AZ134" s="40">
        <v>-2.3177452537851195E-2</v>
      </c>
      <c r="BA134" s="36">
        <v>127.14752373010073</v>
      </c>
      <c r="BB134" s="40">
        <v>-3.7333503692822916</v>
      </c>
      <c r="BC134" s="36">
        <v>103.00471472423807</v>
      </c>
      <c r="BD134" s="40">
        <v>25.840146267010454</v>
      </c>
      <c r="BE134" s="6"/>
      <c r="BF134" s="6" t="s">
        <v>40</v>
      </c>
      <c r="BG134" s="36">
        <v>103.77467605632204</v>
      </c>
      <c r="BH134" s="40">
        <v>15.958365991224127</v>
      </c>
      <c r="BI134" s="36">
        <v>136.93057377704901</v>
      </c>
      <c r="BJ134" s="40">
        <v>17.562599509793003</v>
      </c>
      <c r="BK134" s="36">
        <v>138.18023528959344</v>
      </c>
      <c r="BL134" s="40">
        <v>7.5191110978825293</v>
      </c>
      <c r="BM134" s="6"/>
      <c r="BN134" s="6" t="s">
        <v>40</v>
      </c>
      <c r="BO134" s="36">
        <v>132.36631015043045</v>
      </c>
      <c r="BP134" s="40">
        <v>5.0224596239174133</v>
      </c>
      <c r="BQ134" s="402">
        <v>136.80317180436609</v>
      </c>
      <c r="BR134" s="40">
        <v>12.722320688986002</v>
      </c>
      <c r="BS134" s="36">
        <v>119.94573651183697</v>
      </c>
      <c r="BT134" s="40">
        <v>-0.5069706440984163</v>
      </c>
      <c r="BU134" s="6"/>
      <c r="BV134" s="6" t="s">
        <v>40</v>
      </c>
      <c r="BW134" s="36">
        <v>131.58685426496041</v>
      </c>
      <c r="BX134" s="40">
        <v>-3.3262600474125321</v>
      </c>
      <c r="BY134" s="36">
        <v>109.90167389879917</v>
      </c>
      <c r="BZ134" s="40">
        <v>2.2758865780567987</v>
      </c>
      <c r="CA134" s="36">
        <v>106.90753846556926</v>
      </c>
      <c r="CB134" s="40">
        <v>-10.658331540901031</v>
      </c>
      <c r="CC134" s="6"/>
      <c r="CD134" s="6" t="s">
        <v>40</v>
      </c>
      <c r="CE134" s="36">
        <v>111.82471492438493</v>
      </c>
      <c r="CF134" s="40">
        <v>7.1740511770729967</v>
      </c>
      <c r="CG134" s="36">
        <v>106.30670231058254</v>
      </c>
      <c r="CH134" s="40">
        <v>-2.280345362697858</v>
      </c>
      <c r="CI134" s="36">
        <v>112.85644848646932</v>
      </c>
      <c r="CJ134" s="40">
        <v>3.6936774655067239</v>
      </c>
      <c r="CK134" s="6"/>
      <c r="CL134" s="6" t="s">
        <v>40</v>
      </c>
      <c r="CM134" s="36">
        <v>108.59614428745058</v>
      </c>
      <c r="CN134" s="40">
        <v>8.0624301519249144</v>
      </c>
      <c r="CO134" s="36">
        <v>104.45237999108619</v>
      </c>
      <c r="CP134" s="40">
        <v>-15.384686915341021</v>
      </c>
      <c r="CQ134" s="36">
        <v>115.50226056792461</v>
      </c>
      <c r="CR134" s="40">
        <v>5.8545906918667328</v>
      </c>
      <c r="CS134" s="6"/>
      <c r="CT134" s="6" t="s">
        <v>40</v>
      </c>
      <c r="CU134" s="36">
        <v>123.24392649111257</v>
      </c>
      <c r="CV134" s="40">
        <v>11.437239745556809</v>
      </c>
      <c r="CW134" s="36">
        <v>88.642300737330757</v>
      </c>
      <c r="CX134" s="40">
        <v>7.3309392520591672</v>
      </c>
      <c r="CY134" s="36">
        <v>136.84540914984024</v>
      </c>
      <c r="CZ134" s="40">
        <v>5.8524266159139415</v>
      </c>
      <c r="DA134" s="6"/>
      <c r="DB134" s="6" t="s">
        <v>40</v>
      </c>
      <c r="DC134" s="36">
        <v>89.885581448638234</v>
      </c>
      <c r="DD134" s="40">
        <v>3.7055103317283056</v>
      </c>
      <c r="DE134" s="36">
        <v>193.84932178102201</v>
      </c>
      <c r="DF134" s="40">
        <v>7.278334721852417</v>
      </c>
      <c r="DG134" s="36">
        <v>103.72125740972481</v>
      </c>
      <c r="DH134" s="40">
        <v>2.5278858644976197</v>
      </c>
      <c r="DI134" s="6"/>
      <c r="DJ134" s="6" t="s">
        <v>40</v>
      </c>
      <c r="DK134" s="36">
        <v>108.84735261049326</v>
      </c>
      <c r="DL134" s="40">
        <v>5.7280883334865678</v>
      </c>
      <c r="DM134" s="36">
        <v>95.939530090987745</v>
      </c>
      <c r="DN134" s="40">
        <v>4.8196003233457674</v>
      </c>
      <c r="DO134" s="36">
        <v>102.09035416848265</v>
      </c>
      <c r="DP134" s="40">
        <v>9.3854968603016857</v>
      </c>
      <c r="DQ134" s="6"/>
      <c r="DR134" s="6" t="s">
        <v>40</v>
      </c>
      <c r="DS134" s="36">
        <v>117.04649588354533</v>
      </c>
      <c r="DT134" s="40">
        <v>11.429049059940823</v>
      </c>
      <c r="DU134" s="36">
        <v>111.62421415479413</v>
      </c>
      <c r="DV134" s="40">
        <v>4.6008961945919822</v>
      </c>
      <c r="DW134" s="36">
        <v>129.31430751263616</v>
      </c>
      <c r="DX134" s="40">
        <v>8.0182629035634818</v>
      </c>
      <c r="DY134" s="6"/>
      <c r="DZ134" s="6" t="s">
        <v>40</v>
      </c>
      <c r="EA134" s="36">
        <v>103.10788518057586</v>
      </c>
      <c r="EB134" s="40">
        <v>3.4238086416867901</v>
      </c>
      <c r="EC134" s="36">
        <v>119.02943922596579</v>
      </c>
      <c r="ED134" s="40">
        <v>6.3014754024252539</v>
      </c>
      <c r="EE134" s="36">
        <v>120.396158979875</v>
      </c>
      <c r="EF134" s="40">
        <v>-2.6238055552212813E-2</v>
      </c>
      <c r="EG134" s="6"/>
      <c r="EH134" s="6" t="s">
        <v>40</v>
      </c>
      <c r="EI134" s="36">
        <v>125.73711751129335</v>
      </c>
      <c r="EJ134" s="40">
        <v>5.8253681927371588</v>
      </c>
      <c r="EK134" s="36">
        <v>115.2540435267392</v>
      </c>
      <c r="EL134" s="40">
        <v>-9.5658256128451313</v>
      </c>
      <c r="EM134" s="36">
        <v>117.95153033551472</v>
      </c>
      <c r="EN134" s="40">
        <v>5.5504635640397026</v>
      </c>
      <c r="EO134" s="6"/>
      <c r="EP134" s="6" t="s">
        <v>40</v>
      </c>
      <c r="EQ134" s="36">
        <v>111.14798070940033</v>
      </c>
      <c r="ER134" s="40">
        <v>7.8184254959618755</v>
      </c>
      <c r="ES134" s="36">
        <v>116.49863298800126</v>
      </c>
      <c r="ET134" s="40">
        <v>17.784458400374476</v>
      </c>
      <c r="EU134" s="36">
        <v>103.40077011039052</v>
      </c>
      <c r="EV134" s="40">
        <v>4.7390490729044927</v>
      </c>
      <c r="EW134" s="6"/>
      <c r="EX134" s="6" t="s">
        <v>40</v>
      </c>
      <c r="EY134" s="36">
        <v>103.12635526152145</v>
      </c>
      <c r="EZ134" s="40">
        <v>-6.0329566165860626</v>
      </c>
      <c r="FA134" s="36">
        <v>111.41421260506014</v>
      </c>
      <c r="FB134" s="40">
        <v>-3.1648264107724344</v>
      </c>
      <c r="FC134" s="36">
        <v>114.31220671072124</v>
      </c>
      <c r="FD134" s="40">
        <v>12.271926426461349</v>
      </c>
      <c r="FE134" s="6"/>
      <c r="FF134" s="6" t="s">
        <v>40</v>
      </c>
      <c r="FG134" s="36">
        <v>115.99782351238188</v>
      </c>
      <c r="FH134" s="40">
        <v>4.2787363567524181</v>
      </c>
      <c r="FI134" s="36">
        <v>118.01569452730116</v>
      </c>
      <c r="FJ134" s="40">
        <v>7.060573149077868</v>
      </c>
      <c r="FK134" s="36">
        <v>113.67620361706467</v>
      </c>
      <c r="FL134" s="40">
        <v>1.5276973535992369</v>
      </c>
      <c r="FM134" s="6"/>
      <c r="FN134" s="6" t="s">
        <v>40</v>
      </c>
      <c r="FO134" s="36">
        <v>106.07923311106252</v>
      </c>
      <c r="FP134" s="40">
        <v>4.4302663161844436</v>
      </c>
      <c r="FQ134" s="36">
        <v>121.21416727865795</v>
      </c>
      <c r="FR134" s="40">
        <v>8.6630569486777773</v>
      </c>
      <c r="FS134" s="36">
        <v>124.8080718782883</v>
      </c>
      <c r="FT134" s="40">
        <v>9.5235115503276262</v>
      </c>
      <c r="FU134" s="6"/>
      <c r="FV134" s="6" t="s">
        <v>40</v>
      </c>
      <c r="FW134" s="36">
        <v>119.40233310744986</v>
      </c>
      <c r="FX134" s="40">
        <v>-1.0323168357602128</v>
      </c>
      <c r="FY134" s="36">
        <v>111.36749667008206</v>
      </c>
      <c r="FZ134" s="40">
        <v>-0.78483542156112662</v>
      </c>
      <c r="GA134" s="36">
        <v>113.87312822695212</v>
      </c>
      <c r="GB134" s="40">
        <v>-4.6479066490843621</v>
      </c>
      <c r="GC134" s="6"/>
      <c r="GD134" s="6" t="s">
        <v>40</v>
      </c>
      <c r="GE134" s="36">
        <v>111.73238646232171</v>
      </c>
      <c r="GF134" s="40">
        <v>-1.2149292119466679</v>
      </c>
      <c r="GG134" s="36">
        <v>113.83998838428575</v>
      </c>
      <c r="GH134" s="40">
        <v>3.5141091890905187</v>
      </c>
      <c r="GI134" s="36">
        <v>105.48375100376546</v>
      </c>
      <c r="GJ134" s="40">
        <v>12.976357086014659</v>
      </c>
      <c r="GK134" s="6"/>
      <c r="GL134" s="6" t="s">
        <v>40</v>
      </c>
      <c r="GM134" s="36">
        <v>121.31008580076882</v>
      </c>
      <c r="GN134" s="40">
        <v>11.146301119192572</v>
      </c>
      <c r="GO134" s="36">
        <v>127.53605196107337</v>
      </c>
      <c r="GP134" s="40">
        <v>2.3719107701902118</v>
      </c>
      <c r="GQ134" s="36">
        <v>137.7132946942836</v>
      </c>
      <c r="GR134" s="40">
        <v>7.1428329467449885</v>
      </c>
      <c r="GS134" s="6"/>
      <c r="GT134" s="6" t="s">
        <v>40</v>
      </c>
      <c r="GU134" s="36">
        <v>125.99850479920583</v>
      </c>
      <c r="GV134" s="40">
        <v>19.228316841184608</v>
      </c>
      <c r="GW134" s="36">
        <v>101.80461619460914</v>
      </c>
      <c r="GX134" s="40">
        <v>-3.5873601200032965</v>
      </c>
      <c r="GY134" s="36">
        <v>126.0137166086476</v>
      </c>
      <c r="GZ134" s="40">
        <v>10.142211866508589</v>
      </c>
      <c r="HA134" s="6"/>
      <c r="HB134" s="6" t="s">
        <v>40</v>
      </c>
      <c r="HC134" s="36">
        <v>110.06882509280145</v>
      </c>
      <c r="HD134" s="40">
        <v>1.0603368090011287</v>
      </c>
      <c r="HE134" s="36">
        <v>119.24254535822979</v>
      </c>
      <c r="HF134" s="40">
        <v>0.56080406270481831</v>
      </c>
      <c r="HG134" s="36">
        <v>99.716484463804903</v>
      </c>
      <c r="HH134" s="40">
        <v>-3.5157264045660384</v>
      </c>
      <c r="HI134" s="6"/>
      <c r="HJ134" s="6" t="s">
        <v>40</v>
      </c>
      <c r="HK134" s="36">
        <v>125.75891524761386</v>
      </c>
      <c r="HL134" s="40">
        <v>9.3937271215956457</v>
      </c>
      <c r="HM134" s="36">
        <v>105.13978545058255</v>
      </c>
      <c r="HN134" s="40">
        <v>2.446746623892821</v>
      </c>
      <c r="HO134" s="36">
        <v>103.52332213114609</v>
      </c>
      <c r="HP134" s="40">
        <v>1.5127895225586201</v>
      </c>
      <c r="HQ134" s="6"/>
      <c r="HR134" s="6" t="s">
        <v>40</v>
      </c>
      <c r="HS134" s="36">
        <v>115.37246574585167</v>
      </c>
      <c r="HT134" s="40">
        <v>11.949118905430197</v>
      </c>
      <c r="HU134" s="36">
        <v>117.36314022499877</v>
      </c>
      <c r="HV134" s="40">
        <v>9.416977536181264</v>
      </c>
      <c r="HW134" s="36">
        <v>109.94500325917113</v>
      </c>
      <c r="HX134" s="40">
        <v>-10.994118998669066</v>
      </c>
      <c r="HY134" s="6"/>
      <c r="HZ134" s="6" t="s">
        <v>40</v>
      </c>
      <c r="IA134" s="36">
        <v>111.58801173659768</v>
      </c>
      <c r="IB134" s="40">
        <v>1.9482706146987283</v>
      </c>
      <c r="IC134" s="36">
        <v>117.08041138715924</v>
      </c>
      <c r="ID134" s="40">
        <v>-0.97990522431217641</v>
      </c>
      <c r="IE134" s="36">
        <v>111.14919001280028</v>
      </c>
      <c r="IF134" s="40">
        <v>1.8921763477991078</v>
      </c>
      <c r="IG134" s="6"/>
      <c r="IH134" s="6" t="s">
        <v>40</v>
      </c>
      <c r="II134" s="36">
        <v>123.45517462587051</v>
      </c>
      <c r="IJ134" s="40">
        <v>26.391296291091777</v>
      </c>
      <c r="IK134" s="36">
        <v>134.0346215406515</v>
      </c>
      <c r="IL134" s="40">
        <v>16.401582042095527</v>
      </c>
      <c r="IM134" s="36">
        <v>113.07385965053608</v>
      </c>
      <c r="IN134" s="40">
        <v>-11.712426549833239</v>
      </c>
      <c r="IO134" s="36">
        <v>120.90257498791522</v>
      </c>
      <c r="IP134" s="40">
        <v>11.916071048729265</v>
      </c>
      <c r="IQ134" s="6"/>
      <c r="IR134" s="6" t="s">
        <v>40</v>
      </c>
      <c r="IS134" s="36">
        <v>110.7511092177126</v>
      </c>
      <c r="IT134" s="40">
        <v>-3.3711573638069154</v>
      </c>
      <c r="IU134" s="36">
        <v>91.889473923585015</v>
      </c>
      <c r="IV134" s="40">
        <v>-11.984546940630437</v>
      </c>
      <c r="IW134" s="36">
        <v>119.34680393806885</v>
      </c>
      <c r="IX134" s="40">
        <v>9.8374575224695633</v>
      </c>
      <c r="IY134" s="6"/>
      <c r="IZ134" s="6" t="s">
        <v>40</v>
      </c>
      <c r="JA134" s="36">
        <v>133.65198229560633</v>
      </c>
      <c r="JB134" s="40">
        <v>18.480491889240852</v>
      </c>
      <c r="JC134" s="36">
        <v>133.5853333301803</v>
      </c>
      <c r="JD134" s="40">
        <v>10.987295388805919</v>
      </c>
      <c r="JE134" s="36">
        <v>141.55201890569904</v>
      </c>
      <c r="JF134" s="40">
        <v>3.3727992094097203</v>
      </c>
      <c r="JG134" s="6"/>
      <c r="JH134" s="6" t="s">
        <v>40</v>
      </c>
      <c r="JI134" s="36">
        <v>124.85742813171815</v>
      </c>
      <c r="JJ134" s="40">
        <v>2.1049906844306463</v>
      </c>
      <c r="JK134" s="36">
        <v>144.89496171687682</v>
      </c>
      <c r="JL134" s="40">
        <v>1.147029898993452</v>
      </c>
      <c r="JM134" s="36">
        <v>101.53922860152394</v>
      </c>
      <c r="JN134" s="40">
        <v>0.8077721799206472</v>
      </c>
      <c r="JO134" s="6"/>
      <c r="JP134" s="6" t="s">
        <v>40</v>
      </c>
      <c r="JQ134" s="36">
        <v>104.8292805290164</v>
      </c>
      <c r="JR134" s="40">
        <v>0.47529767371044329</v>
      </c>
      <c r="JS134" s="36">
        <v>87.147235545486083</v>
      </c>
      <c r="JT134" s="40">
        <v>40.929419505733847</v>
      </c>
      <c r="JU134" s="36">
        <v>98.901685685928399</v>
      </c>
      <c r="JV134" s="40">
        <v>3.5363107714975257</v>
      </c>
      <c r="JW134" s="6"/>
      <c r="JX134" s="6" t="s">
        <v>40</v>
      </c>
      <c r="JY134" s="36">
        <v>106.97779507096881</v>
      </c>
      <c r="JZ134" s="40">
        <v>5.4793087423474134</v>
      </c>
      <c r="KA134" s="36">
        <v>126.09394976648422</v>
      </c>
      <c r="KB134" s="40">
        <v>0.10072281267201788</v>
      </c>
      <c r="KC134" s="36">
        <v>111.96323605576242</v>
      </c>
      <c r="KD134" s="40">
        <v>21.760371224545466</v>
      </c>
      <c r="KE134" s="6"/>
      <c r="KF134" s="6" t="s">
        <v>40</v>
      </c>
      <c r="KG134" s="36">
        <v>101.21882685145978</v>
      </c>
      <c r="KH134" s="40">
        <v>26.597570190148616</v>
      </c>
      <c r="KI134" s="36">
        <v>154.55622341930308</v>
      </c>
      <c r="KJ134" s="40">
        <v>3.7231451070190786</v>
      </c>
      <c r="KK134" s="36">
        <v>122.22971670469926</v>
      </c>
      <c r="KL134" s="40">
        <v>-0.52758709632057332</v>
      </c>
      <c r="KM134" s="6"/>
      <c r="KN134" s="6" t="s">
        <v>40</v>
      </c>
      <c r="KO134" s="36">
        <v>119.74812944022788</v>
      </c>
      <c r="KP134" s="40">
        <v>-2.1371167121048416</v>
      </c>
      <c r="KQ134" s="36">
        <v>117.47242743284708</v>
      </c>
      <c r="KR134" s="40">
        <v>-6.5718082416118904</v>
      </c>
      <c r="KS134" s="36">
        <v>100.88146324189476</v>
      </c>
      <c r="KT134" s="40">
        <v>-5.2333588921296013</v>
      </c>
      <c r="KU134" s="6"/>
      <c r="KV134" s="6" t="s">
        <v>40</v>
      </c>
      <c r="KW134" s="36">
        <v>123.07224172159872</v>
      </c>
      <c r="KX134" s="40">
        <v>9.4383216138946011</v>
      </c>
      <c r="KY134" s="36">
        <v>129.89991718910471</v>
      </c>
      <c r="KZ134" s="40">
        <v>0.60417540916837709</v>
      </c>
      <c r="LA134" s="36">
        <v>124.48865507988839</v>
      </c>
      <c r="LB134" s="40">
        <v>24.268942966690446</v>
      </c>
      <c r="LC134" s="6"/>
      <c r="LD134" s="6" t="s">
        <v>40</v>
      </c>
      <c r="LE134" s="36">
        <v>115.30730889595702</v>
      </c>
      <c r="LF134" s="40">
        <v>7.6302806493597046</v>
      </c>
      <c r="LG134" s="36">
        <v>103.66673599764312</v>
      </c>
      <c r="LH134" s="40">
        <v>0.92124270693068411</v>
      </c>
      <c r="LI134" s="36">
        <v>104.81932133494088</v>
      </c>
      <c r="LJ134" s="40">
        <v>5.1429869731772158</v>
      </c>
      <c r="LK134" s="6"/>
      <c r="LL134" s="6" t="s">
        <v>40</v>
      </c>
      <c r="LM134" s="36">
        <v>113.83421085587186</v>
      </c>
      <c r="LN134" s="40">
        <v>-1.3265808957143292</v>
      </c>
      <c r="LO134" s="36">
        <v>103.64487149778374</v>
      </c>
      <c r="LP134" s="40">
        <v>-16.673054311497253</v>
      </c>
      <c r="LQ134" s="36">
        <v>117.66518581455482</v>
      </c>
      <c r="LR134" s="40">
        <v>-0.10120424715704246</v>
      </c>
      <c r="LS134" s="6"/>
      <c r="LT134" s="6" t="s">
        <v>40</v>
      </c>
      <c r="LU134" s="36">
        <v>128.66242936816795</v>
      </c>
      <c r="LV134" s="40">
        <v>-1.6439952143919072</v>
      </c>
      <c r="LW134" s="36">
        <v>155.61780514446849</v>
      </c>
      <c r="LX134" s="40">
        <v>-5.3383103216440304</v>
      </c>
      <c r="LY134" s="36">
        <v>83.819109867360339</v>
      </c>
      <c r="LZ134" s="40">
        <v>16.638022187618986</v>
      </c>
      <c r="MA134" s="6"/>
      <c r="MB134" s="6" t="s">
        <v>40</v>
      </c>
      <c r="MC134" s="36">
        <v>136.60861498121221</v>
      </c>
      <c r="MD134" s="40">
        <v>5.5543513054734177</v>
      </c>
      <c r="ME134" s="36">
        <v>196.53566563752327</v>
      </c>
      <c r="MF134" s="40">
        <v>14.474260787180839</v>
      </c>
      <c r="MG134" s="36">
        <v>99.889970247983442</v>
      </c>
      <c r="MH134" s="40">
        <v>11.08706627890767</v>
      </c>
      <c r="MI134" s="6"/>
      <c r="MJ134" s="6" t="s">
        <v>40</v>
      </c>
      <c r="MK134" s="36">
        <v>77.053761810169391</v>
      </c>
      <c r="ML134" s="40">
        <v>-24.733964670020299</v>
      </c>
      <c r="MM134" s="36">
        <v>130.06211258937805</v>
      </c>
      <c r="MN134" s="40">
        <v>7.8251953023719523</v>
      </c>
      <c r="MO134" s="36">
        <v>147.25439860207109</v>
      </c>
      <c r="MP134" s="40">
        <v>35.7000369300562</v>
      </c>
      <c r="MQ134"/>
      <c r="MR134"/>
      <c r="MS134"/>
      <c r="MT134"/>
      <c r="MU134"/>
      <c r="MV134"/>
    </row>
    <row r="135" spans="1:360" s="382" customFormat="1" ht="15" hidden="1" customHeight="1">
      <c r="A135" s="399"/>
      <c r="B135" s="6" t="s">
        <v>41</v>
      </c>
      <c r="C135" s="36">
        <v>93.546907912189539</v>
      </c>
      <c r="D135" s="40">
        <v>-4.791781039539373</v>
      </c>
      <c r="E135" s="421">
        <v>91.257585185684746</v>
      </c>
      <c r="F135" s="40">
        <v>-5.2715649542385563</v>
      </c>
      <c r="G135" s="421">
        <v>95.711604567466736</v>
      </c>
      <c r="H135" s="40">
        <v>-4.3553466898503643</v>
      </c>
      <c r="I135" s="6"/>
      <c r="J135" s="6" t="s">
        <v>41</v>
      </c>
      <c r="K135" s="36">
        <v>111.43256232534191</v>
      </c>
      <c r="L135" s="40">
        <v>4.1396618088669612</v>
      </c>
      <c r="M135" s="36">
        <v>172.50286266586696</v>
      </c>
      <c r="N135" s="40">
        <v>12.364342771260596</v>
      </c>
      <c r="O135" s="36">
        <v>101.05436851233875</v>
      </c>
      <c r="P135" s="40">
        <v>0.41472670323912553</v>
      </c>
      <c r="Q135" s="6"/>
      <c r="R135" s="6" t="s">
        <v>41</v>
      </c>
      <c r="S135" s="36">
        <v>108.05811129807266</v>
      </c>
      <c r="T135" s="40">
        <v>1.9964615860157409</v>
      </c>
      <c r="U135" s="36">
        <v>99.078522090540844</v>
      </c>
      <c r="V135" s="40">
        <v>-6.7654213022350689</v>
      </c>
      <c r="W135" s="36">
        <v>100.13283421584133</v>
      </c>
      <c r="X135" s="40">
        <v>4.9313446046101319</v>
      </c>
      <c r="Y135" s="6"/>
      <c r="Z135" s="6" t="s">
        <v>41</v>
      </c>
      <c r="AA135" s="36">
        <v>108.41728849005389</v>
      </c>
      <c r="AB135" s="40">
        <v>0.85610620766523482</v>
      </c>
      <c r="AC135" s="36">
        <v>112.05484075320497</v>
      </c>
      <c r="AD135" s="40">
        <v>0.74971520954223081</v>
      </c>
      <c r="AE135" s="36">
        <v>111.82599053116526</v>
      </c>
      <c r="AF135" s="40">
        <v>7.238334577921762</v>
      </c>
      <c r="AG135" s="6"/>
      <c r="AH135" s="6" t="s">
        <v>41</v>
      </c>
      <c r="AI135" s="36">
        <v>136.87623486549305</v>
      </c>
      <c r="AJ135" s="40">
        <v>9.0621219138132574</v>
      </c>
      <c r="AK135" s="36">
        <v>135.08913175648487</v>
      </c>
      <c r="AL135" s="40">
        <v>8.0479670443063185</v>
      </c>
      <c r="AM135" s="36">
        <v>103.19921903904476</v>
      </c>
      <c r="AN135" s="40">
        <v>7.037586905475095</v>
      </c>
      <c r="AO135" s="6"/>
      <c r="AP135" s="6" t="s">
        <v>41</v>
      </c>
      <c r="AQ135" s="36">
        <v>107.95855269018169</v>
      </c>
      <c r="AR135" s="40">
        <v>10.564559354159229</v>
      </c>
      <c r="AS135" s="36">
        <v>108.55092871501527</v>
      </c>
      <c r="AT135" s="40">
        <v>7.3146637881754941</v>
      </c>
      <c r="AU135" s="36">
        <v>117.0520291201652</v>
      </c>
      <c r="AV135" s="40">
        <v>4.577968980206208</v>
      </c>
      <c r="AW135" s="6"/>
      <c r="AX135" s="6" t="s">
        <v>41</v>
      </c>
      <c r="AY135" s="36">
        <v>125.31102781245301</v>
      </c>
      <c r="AZ135" s="40">
        <v>1.5758086136916631</v>
      </c>
      <c r="BA135" s="36">
        <v>123.49874281180726</v>
      </c>
      <c r="BB135" s="40">
        <v>1.3414485096560469</v>
      </c>
      <c r="BC135" s="36">
        <v>106.59606538036279</v>
      </c>
      <c r="BD135" s="40">
        <v>15.627748842446266</v>
      </c>
      <c r="BE135" s="6"/>
      <c r="BF135" s="6" t="s">
        <v>41</v>
      </c>
      <c r="BG135" s="36">
        <v>104.26570002005818</v>
      </c>
      <c r="BH135" s="40">
        <v>14.778238923017355</v>
      </c>
      <c r="BI135" s="36">
        <v>127.52807823739394</v>
      </c>
      <c r="BJ135" s="40">
        <v>5.2706951597648555</v>
      </c>
      <c r="BK135" s="36">
        <v>123.20900072437716</v>
      </c>
      <c r="BL135" s="40">
        <v>4.3189290516960455</v>
      </c>
      <c r="BM135" s="6"/>
      <c r="BN135" s="6" t="s">
        <v>41</v>
      </c>
      <c r="BO135" s="36">
        <v>124.84788870788034</v>
      </c>
      <c r="BP135" s="40">
        <v>0.38909065958021927</v>
      </c>
      <c r="BQ135" s="402">
        <v>142.08396983153216</v>
      </c>
      <c r="BR135" s="40">
        <v>13.982345060395858</v>
      </c>
      <c r="BS135" s="36">
        <v>115.2787458805022</v>
      </c>
      <c r="BT135" s="40">
        <v>-3.1677901045760564</v>
      </c>
      <c r="BU135" s="6"/>
      <c r="BV135" s="6" t="s">
        <v>41</v>
      </c>
      <c r="BW135" s="36">
        <v>139.22019690034512</v>
      </c>
      <c r="BX135" s="40">
        <v>15.470271465351601</v>
      </c>
      <c r="BY135" s="36">
        <v>103.18310029547565</v>
      </c>
      <c r="BZ135" s="40">
        <v>3.3484578280004627</v>
      </c>
      <c r="CA135" s="36">
        <v>109.60356569510161</v>
      </c>
      <c r="CB135" s="40">
        <v>-8.7465837738207739</v>
      </c>
      <c r="CC135" s="6"/>
      <c r="CD135" s="6" t="s">
        <v>41</v>
      </c>
      <c r="CE135" s="36">
        <v>118.40463013534232</v>
      </c>
      <c r="CF135" s="40">
        <v>7.4247467681678643</v>
      </c>
      <c r="CG135" s="36">
        <v>109.66991583829609</v>
      </c>
      <c r="CH135" s="40">
        <v>-0.12756958537829632</v>
      </c>
      <c r="CI135" s="36">
        <v>126.2015421876979</v>
      </c>
      <c r="CJ135" s="40">
        <v>1.3138057943225618</v>
      </c>
      <c r="CK135" s="6"/>
      <c r="CL135" s="6" t="s">
        <v>41</v>
      </c>
      <c r="CM135" s="36">
        <v>114.2350256366669</v>
      </c>
      <c r="CN135" s="40">
        <v>-6.9383589378039403</v>
      </c>
      <c r="CO135" s="36">
        <v>103.30062733101528</v>
      </c>
      <c r="CP135" s="40">
        <v>8.963458256611375</v>
      </c>
      <c r="CQ135" s="36">
        <v>106.56326141864099</v>
      </c>
      <c r="CR135" s="40">
        <v>14.527504050298774</v>
      </c>
      <c r="CS135" s="6"/>
      <c r="CT135" s="6" t="s">
        <v>41</v>
      </c>
      <c r="CU135" s="36">
        <v>119.84206245693979</v>
      </c>
      <c r="CV135" s="40">
        <v>8.1968369012574271</v>
      </c>
      <c r="CW135" s="36">
        <v>86.996250562806622</v>
      </c>
      <c r="CX135" s="40">
        <v>8.7045489976341486</v>
      </c>
      <c r="CY135" s="36">
        <v>141.59603294522904</v>
      </c>
      <c r="CZ135" s="40">
        <v>9.3346559994664631</v>
      </c>
      <c r="DA135" s="6"/>
      <c r="DB135" s="6" t="s">
        <v>41</v>
      </c>
      <c r="DC135" s="36">
        <v>97.117871724236636</v>
      </c>
      <c r="DD135" s="40">
        <v>7.4051356132762436</v>
      </c>
      <c r="DE135" s="36">
        <v>211.01364238695658</v>
      </c>
      <c r="DF135" s="40">
        <v>5.8311938024828862</v>
      </c>
      <c r="DG135" s="36">
        <v>107.10853936095656</v>
      </c>
      <c r="DH135" s="40">
        <v>5.1062650124690236</v>
      </c>
      <c r="DI135" s="6"/>
      <c r="DJ135" s="6" t="s">
        <v>41</v>
      </c>
      <c r="DK135" s="36">
        <v>112.39055142150639</v>
      </c>
      <c r="DL135" s="40">
        <v>7.2951067995936825</v>
      </c>
      <c r="DM135" s="36">
        <v>99.854951364720591</v>
      </c>
      <c r="DN135" s="40">
        <v>8.4896419690361853</v>
      </c>
      <c r="DO135" s="36">
        <v>151.55005252806038</v>
      </c>
      <c r="DP135" s="40">
        <v>-12.50148523520933</v>
      </c>
      <c r="DQ135" s="6"/>
      <c r="DR135" s="6" t="s">
        <v>41</v>
      </c>
      <c r="DS135" s="36">
        <v>115.99909386082335</v>
      </c>
      <c r="DT135" s="40">
        <v>7.6058384608751055</v>
      </c>
      <c r="DU135" s="36">
        <v>108.5476677320539</v>
      </c>
      <c r="DV135" s="40">
        <v>3.8703843258603996</v>
      </c>
      <c r="DW135" s="36">
        <v>129.3384069371312</v>
      </c>
      <c r="DX135" s="40">
        <v>7.2911487752956816</v>
      </c>
      <c r="DY135" s="6"/>
      <c r="DZ135" s="6" t="s">
        <v>41</v>
      </c>
      <c r="EA135" s="36">
        <v>106.55665575854573</v>
      </c>
      <c r="EB135" s="40">
        <v>3.4219368525450875</v>
      </c>
      <c r="EC135" s="36">
        <v>116.76753628583293</v>
      </c>
      <c r="ED135" s="40">
        <v>19.221106660914572</v>
      </c>
      <c r="EE135" s="36">
        <v>118.66590072290495</v>
      </c>
      <c r="EF135" s="40">
        <v>-0.66806676245148822</v>
      </c>
      <c r="EG135" s="6"/>
      <c r="EH135" s="6" t="s">
        <v>41</v>
      </c>
      <c r="EI135" s="36">
        <v>126.57175606762266</v>
      </c>
      <c r="EJ135" s="40">
        <v>9.1342806977380775</v>
      </c>
      <c r="EK135" s="36">
        <v>117.43551142871331</v>
      </c>
      <c r="EL135" s="40">
        <v>-9.2510363205133359</v>
      </c>
      <c r="EM135" s="36">
        <v>119.9473890377257</v>
      </c>
      <c r="EN135" s="40">
        <v>2.4919799349964649</v>
      </c>
      <c r="EO135" s="6"/>
      <c r="EP135" s="6" t="s">
        <v>41</v>
      </c>
      <c r="EQ135" s="36">
        <v>104.81374901122912</v>
      </c>
      <c r="ER135" s="40">
        <v>-14.946687160720657</v>
      </c>
      <c r="ES135" s="36">
        <v>113.8530712925369</v>
      </c>
      <c r="ET135" s="40">
        <v>19.660179819160746</v>
      </c>
      <c r="EU135" s="36">
        <v>111.89644124003466</v>
      </c>
      <c r="EV135" s="40">
        <v>5.7362474628490929</v>
      </c>
      <c r="EW135" s="6"/>
      <c r="EX135" s="6" t="s">
        <v>41</v>
      </c>
      <c r="EY135" s="36">
        <v>108.89387602014978</v>
      </c>
      <c r="EZ135" s="40">
        <v>-21.701892475948554</v>
      </c>
      <c r="FA135" s="36">
        <v>113.51200234991003</v>
      </c>
      <c r="FB135" s="40">
        <v>-2.8180837463850139E-2</v>
      </c>
      <c r="FC135" s="36">
        <v>128.68109675658354</v>
      </c>
      <c r="FD135" s="40">
        <v>-29.30348108901623</v>
      </c>
      <c r="FE135" s="6"/>
      <c r="FF135" s="6" t="s">
        <v>41</v>
      </c>
      <c r="FG135" s="36">
        <v>122.54160455630441</v>
      </c>
      <c r="FH135" s="40">
        <v>12.581517686573278</v>
      </c>
      <c r="FI135" s="36">
        <v>131.1902636979309</v>
      </c>
      <c r="FJ135" s="40">
        <v>1.940481376555752</v>
      </c>
      <c r="FK135" s="36">
        <v>116.59146710861833</v>
      </c>
      <c r="FL135" s="40">
        <v>-1.2087417947954293</v>
      </c>
      <c r="FM135" s="6"/>
      <c r="FN135" s="6" t="s">
        <v>41</v>
      </c>
      <c r="FO135" s="36">
        <v>104.89861125431663</v>
      </c>
      <c r="FP135" s="40">
        <v>8.9210662301978374</v>
      </c>
      <c r="FQ135" s="36">
        <v>118.54671548185109</v>
      </c>
      <c r="FR135" s="40">
        <v>8.8533267360094499</v>
      </c>
      <c r="FS135" s="36">
        <v>128.33903401322854</v>
      </c>
      <c r="FT135" s="40">
        <v>9.0613498191887345</v>
      </c>
      <c r="FU135" s="6"/>
      <c r="FV135" s="6" t="s">
        <v>41</v>
      </c>
      <c r="FW135" s="36">
        <v>120.11973925016679</v>
      </c>
      <c r="FX135" s="40">
        <v>-1.5702421824979638</v>
      </c>
      <c r="FY135" s="36">
        <v>113.30660710888534</v>
      </c>
      <c r="FZ135" s="40">
        <v>0.31128069486553045</v>
      </c>
      <c r="GA135" s="36">
        <v>114.66565955537742</v>
      </c>
      <c r="GB135" s="40">
        <v>0.87858354260903582</v>
      </c>
      <c r="GC135" s="6"/>
      <c r="GD135" s="6" t="s">
        <v>41</v>
      </c>
      <c r="GE135" s="36">
        <v>116.46782454976915</v>
      </c>
      <c r="GF135" s="40">
        <v>4.0225648867217672</v>
      </c>
      <c r="GG135" s="36">
        <v>116.83380284089449</v>
      </c>
      <c r="GH135" s="40">
        <v>1.1250392446331574</v>
      </c>
      <c r="GI135" s="36">
        <v>107.04382219953764</v>
      </c>
      <c r="GJ135" s="40">
        <v>4.8698697986124131</v>
      </c>
      <c r="GK135" s="6"/>
      <c r="GL135" s="6" t="s">
        <v>41</v>
      </c>
      <c r="GM135" s="36">
        <v>122.69427691843002</v>
      </c>
      <c r="GN135" s="40">
        <v>10.443845568024713</v>
      </c>
      <c r="GO135" s="36">
        <v>135.87618203168208</v>
      </c>
      <c r="GP135" s="40">
        <v>-1.5118786102824799</v>
      </c>
      <c r="GQ135" s="36">
        <v>129.20371013374358</v>
      </c>
      <c r="GR135" s="40">
        <v>2.3039179483931065</v>
      </c>
      <c r="GS135" s="6"/>
      <c r="GT135" s="6" t="s">
        <v>41</v>
      </c>
      <c r="GU135" s="36">
        <v>122.24671281999937</v>
      </c>
      <c r="GV135" s="40">
        <v>21.667575162227166</v>
      </c>
      <c r="GW135" s="36">
        <v>91.006376301480373</v>
      </c>
      <c r="GX135" s="40">
        <v>-3.5111258704803134</v>
      </c>
      <c r="GY135" s="36">
        <v>136.33562608994851</v>
      </c>
      <c r="GZ135" s="40">
        <v>27.28561860699142</v>
      </c>
      <c r="HA135" s="6"/>
      <c r="HB135" s="6" t="s">
        <v>41</v>
      </c>
      <c r="HC135" s="36">
        <v>108.9977422977618</v>
      </c>
      <c r="HD135" s="40">
        <v>-12.319211099683216</v>
      </c>
      <c r="HE135" s="36">
        <v>96.718424174463379</v>
      </c>
      <c r="HF135" s="40">
        <v>-9.8616736491487558</v>
      </c>
      <c r="HG135" s="36">
        <v>93.313266113577313</v>
      </c>
      <c r="HH135" s="40">
        <v>-7.4603652330741852</v>
      </c>
      <c r="HI135" s="6"/>
      <c r="HJ135" s="6" t="s">
        <v>41</v>
      </c>
      <c r="HK135" s="36">
        <v>117.96282171219845</v>
      </c>
      <c r="HL135" s="40">
        <v>2.0898862050389795</v>
      </c>
      <c r="HM135" s="36">
        <v>100.02783274088695</v>
      </c>
      <c r="HN135" s="40">
        <v>0.92403820010386539</v>
      </c>
      <c r="HO135" s="36">
        <v>98.369457960924279</v>
      </c>
      <c r="HP135" s="40">
        <v>-12.806174635981918</v>
      </c>
      <c r="HQ135" s="6"/>
      <c r="HR135" s="6" t="s">
        <v>41</v>
      </c>
      <c r="HS135" s="36">
        <v>112.39743781647304</v>
      </c>
      <c r="HT135" s="40">
        <v>13.208007147650207</v>
      </c>
      <c r="HU135" s="36">
        <v>113.72374024012493</v>
      </c>
      <c r="HV135" s="40">
        <v>1.4358066255105655</v>
      </c>
      <c r="HW135" s="36">
        <v>103.59096224594964</v>
      </c>
      <c r="HX135" s="40">
        <v>-7.0391149585411767</v>
      </c>
      <c r="HY135" s="6"/>
      <c r="HZ135" s="6" t="s">
        <v>41</v>
      </c>
      <c r="IA135" s="36">
        <v>114.80187698663204</v>
      </c>
      <c r="IB135" s="40">
        <v>-1.7721141866538659</v>
      </c>
      <c r="IC135" s="36">
        <v>117.27774559748758</v>
      </c>
      <c r="ID135" s="40">
        <v>5.9077469695022984</v>
      </c>
      <c r="IE135" s="36">
        <v>108.7582500089992</v>
      </c>
      <c r="IF135" s="40">
        <v>-2.1483004255671005</v>
      </c>
      <c r="IG135" s="6"/>
      <c r="IH135" s="6" t="s">
        <v>41</v>
      </c>
      <c r="II135" s="36">
        <v>119.19489190524845</v>
      </c>
      <c r="IJ135" s="40">
        <v>17.811781589389014</v>
      </c>
      <c r="IK135" s="36">
        <v>122.20114375488157</v>
      </c>
      <c r="IL135" s="40">
        <v>1.1364449919567932</v>
      </c>
      <c r="IM135" s="36">
        <v>124.64536751558236</v>
      </c>
      <c r="IN135" s="40">
        <v>-0.84610686937104163</v>
      </c>
      <c r="IO135" s="36">
        <v>110.33004402134902</v>
      </c>
      <c r="IP135" s="40">
        <v>10.396281790423288</v>
      </c>
      <c r="IQ135" s="6"/>
      <c r="IR135" s="6" t="s">
        <v>41</v>
      </c>
      <c r="IS135" s="36">
        <v>113.4166352185389</v>
      </c>
      <c r="IT135" s="40">
        <v>-3.9924193760093232</v>
      </c>
      <c r="IU135" s="36">
        <v>99.373630279803507</v>
      </c>
      <c r="IV135" s="40">
        <v>2.5390095031662554</v>
      </c>
      <c r="IW135" s="36">
        <v>109.01359557898267</v>
      </c>
      <c r="IX135" s="40">
        <v>-3.4850858087802834</v>
      </c>
      <c r="IY135" s="6"/>
      <c r="IZ135" s="6" t="s">
        <v>41</v>
      </c>
      <c r="JA135" s="36">
        <v>125.22906566704022</v>
      </c>
      <c r="JB135" s="40">
        <v>14.637689531248199</v>
      </c>
      <c r="JC135" s="36">
        <v>139.66749340167553</v>
      </c>
      <c r="JD135" s="40">
        <v>17.782354172823233</v>
      </c>
      <c r="JE135" s="36">
        <v>165.92529883346512</v>
      </c>
      <c r="JF135" s="40">
        <v>4.282732704505122</v>
      </c>
      <c r="JG135" s="6"/>
      <c r="JH135" s="6" t="s">
        <v>41</v>
      </c>
      <c r="JI135" s="36">
        <v>147.65922557091639</v>
      </c>
      <c r="JJ135" s="40">
        <v>4.5108684306416791</v>
      </c>
      <c r="JK135" s="36">
        <v>145.78901575317784</v>
      </c>
      <c r="JL135" s="40">
        <v>1.1222893322359226</v>
      </c>
      <c r="JM135" s="36">
        <v>100.88417648744331</v>
      </c>
      <c r="JN135" s="40">
        <v>8.5897017216086624</v>
      </c>
      <c r="JO135" s="6"/>
      <c r="JP135" s="6" t="s">
        <v>41</v>
      </c>
      <c r="JQ135" s="36">
        <v>117.42815696936208</v>
      </c>
      <c r="JR135" s="40">
        <v>4.2443713275649486</v>
      </c>
      <c r="JS135" s="36">
        <v>92.248052862194001</v>
      </c>
      <c r="JT135" s="40">
        <v>14.063917776039276</v>
      </c>
      <c r="JU135" s="36">
        <v>99.961835252645542</v>
      </c>
      <c r="JV135" s="40">
        <v>2.6597330368540781</v>
      </c>
      <c r="JW135" s="6"/>
      <c r="JX135" s="6" t="s">
        <v>41</v>
      </c>
      <c r="JY135" s="36">
        <v>119.17365622067841</v>
      </c>
      <c r="JZ135" s="40">
        <v>3.0949654146150465</v>
      </c>
      <c r="KA135" s="36">
        <v>135.58182190653719</v>
      </c>
      <c r="KB135" s="40">
        <v>1.7797493499314356</v>
      </c>
      <c r="KC135" s="36">
        <v>136.37510567388321</v>
      </c>
      <c r="KD135" s="40">
        <v>4.5829382693757026</v>
      </c>
      <c r="KE135" s="6"/>
      <c r="KF135" s="6" t="s">
        <v>41</v>
      </c>
      <c r="KG135" s="36">
        <v>104.37784310918389</v>
      </c>
      <c r="KH135" s="40">
        <v>22.943548344720057</v>
      </c>
      <c r="KI135" s="36">
        <v>101.15927091194413</v>
      </c>
      <c r="KJ135" s="40">
        <v>10.494992858564231</v>
      </c>
      <c r="KK135" s="36">
        <v>120.12561443753957</v>
      </c>
      <c r="KL135" s="40">
        <v>-1.1490804648215516</v>
      </c>
      <c r="KM135" s="6"/>
      <c r="KN135" s="6" t="s">
        <v>41</v>
      </c>
      <c r="KO135" s="36">
        <v>117.49075764050509</v>
      </c>
      <c r="KP135" s="40">
        <v>-1.718384172901338</v>
      </c>
      <c r="KQ135" s="36">
        <v>120.46141571659241</v>
      </c>
      <c r="KR135" s="40">
        <v>1.8348105237020746</v>
      </c>
      <c r="KS135" s="36">
        <v>112.49288386041862</v>
      </c>
      <c r="KT135" s="40">
        <v>-3.0676640324518729</v>
      </c>
      <c r="KU135" s="6"/>
      <c r="KV135" s="6" t="s">
        <v>41</v>
      </c>
      <c r="KW135" s="36">
        <v>101.37546687483257</v>
      </c>
      <c r="KX135" s="40">
        <v>2.0151015616239505</v>
      </c>
      <c r="KY135" s="36">
        <v>127.41938857132747</v>
      </c>
      <c r="KZ135" s="40">
        <v>-1.4666486967370815</v>
      </c>
      <c r="LA135" s="36">
        <v>120.4303829759895</v>
      </c>
      <c r="LB135" s="40">
        <v>18.044699597131469</v>
      </c>
      <c r="LC135" s="6"/>
      <c r="LD135" s="6" t="s">
        <v>41</v>
      </c>
      <c r="LE135" s="36">
        <v>135.73939586827811</v>
      </c>
      <c r="LF135" s="40">
        <v>5.0069978171367211</v>
      </c>
      <c r="LG135" s="36">
        <v>125.2308046260338</v>
      </c>
      <c r="LH135" s="40">
        <v>-2.1282612297905388</v>
      </c>
      <c r="LI135" s="36">
        <v>109.26964053346718</v>
      </c>
      <c r="LJ135" s="40">
        <v>0.17844651246130638</v>
      </c>
      <c r="LK135" s="6"/>
      <c r="LL135" s="6" t="s">
        <v>41</v>
      </c>
      <c r="LM135" s="36">
        <v>106.82113265113064</v>
      </c>
      <c r="LN135" s="40">
        <v>3.6524764461711925</v>
      </c>
      <c r="LO135" s="36">
        <v>104.3482784483986</v>
      </c>
      <c r="LP135" s="40">
        <v>-6.9241390689596898</v>
      </c>
      <c r="LQ135" s="36">
        <v>109.30404418582206</v>
      </c>
      <c r="LR135" s="40">
        <v>5.2893608563687309</v>
      </c>
      <c r="LS135" s="6"/>
      <c r="LT135" s="6" t="s">
        <v>41</v>
      </c>
      <c r="LU135" s="36">
        <v>111.0084869606637</v>
      </c>
      <c r="LV135" s="40">
        <v>1.8734910208262079</v>
      </c>
      <c r="LW135" s="36">
        <v>101.77433096116323</v>
      </c>
      <c r="LX135" s="40">
        <v>-11.991135530509752</v>
      </c>
      <c r="LY135" s="36">
        <v>60.917205753953773</v>
      </c>
      <c r="LZ135" s="40">
        <v>-10.55792894527255</v>
      </c>
      <c r="MA135" s="6"/>
      <c r="MB135" s="6" t="s">
        <v>41</v>
      </c>
      <c r="MC135" s="36">
        <v>133.69698317258403</v>
      </c>
      <c r="MD135" s="40">
        <v>8.4797747371793406</v>
      </c>
      <c r="ME135" s="36">
        <v>153.21077924042311</v>
      </c>
      <c r="MF135" s="40">
        <v>0.95929573353305386</v>
      </c>
      <c r="MG135" s="36">
        <v>112.38842081687103</v>
      </c>
      <c r="MH135" s="40">
        <v>-0.92175113557571819</v>
      </c>
      <c r="MI135" s="6"/>
      <c r="MJ135" s="6" t="s">
        <v>41</v>
      </c>
      <c r="MK135" s="36">
        <v>73.245080762448438</v>
      </c>
      <c r="ML135" s="40">
        <v>-15.41845472424167</v>
      </c>
      <c r="MM135" s="36">
        <v>129.89873775309226</v>
      </c>
      <c r="MN135" s="40">
        <v>12.527642443673841</v>
      </c>
      <c r="MO135" s="36">
        <v>130.7272341679288</v>
      </c>
      <c r="MP135" s="40">
        <v>15.462002780340043</v>
      </c>
      <c r="MQ135"/>
      <c r="MR135"/>
      <c r="MS135"/>
      <c r="MT135"/>
      <c r="MU135"/>
      <c r="MV135"/>
    </row>
    <row r="136" spans="1:360" s="383" customFormat="1" ht="15" hidden="1" customHeight="1">
      <c r="A136" s="399"/>
      <c r="B136" s="6" t="s">
        <v>42</v>
      </c>
      <c r="C136" s="305">
        <v>106.49255439306593</v>
      </c>
      <c r="D136" s="250">
        <v>1.5437194102110965</v>
      </c>
      <c r="E136" s="421">
        <v>101.59464386793519</v>
      </c>
      <c r="F136" s="250">
        <v>1.3589462979878135</v>
      </c>
      <c r="G136" s="421">
        <v>111.12383263481247</v>
      </c>
      <c r="H136" s="250">
        <v>1.7039953484998023</v>
      </c>
      <c r="I136" s="6"/>
      <c r="J136" s="6" t="s">
        <v>42</v>
      </c>
      <c r="K136" s="305">
        <v>118.12674845958213</v>
      </c>
      <c r="L136" s="250">
        <v>-2.1845464890648145</v>
      </c>
      <c r="M136" s="305">
        <v>157.64306065224204</v>
      </c>
      <c r="N136" s="250">
        <v>0.82279942437510556</v>
      </c>
      <c r="O136" s="305">
        <v>121.8765650782605</v>
      </c>
      <c r="P136" s="250">
        <v>3.4722906018100019</v>
      </c>
      <c r="Q136" s="6"/>
      <c r="R136" s="6" t="s">
        <v>42</v>
      </c>
      <c r="S136" s="305">
        <v>107.39074273861226</v>
      </c>
      <c r="T136" s="250">
        <v>-0.40996371493378092</v>
      </c>
      <c r="U136" s="305">
        <v>107.122047521901</v>
      </c>
      <c r="V136" s="250">
        <v>-2.2727013231936155</v>
      </c>
      <c r="W136" s="305">
        <v>105.16172047730674</v>
      </c>
      <c r="X136" s="250">
        <v>4.526040575909775</v>
      </c>
      <c r="Y136" s="6"/>
      <c r="Z136" s="6" t="s">
        <v>42</v>
      </c>
      <c r="AA136" s="305">
        <v>113.2460279591272</v>
      </c>
      <c r="AB136" s="250">
        <v>3.7004941277303089</v>
      </c>
      <c r="AC136" s="305">
        <v>121.90542195458362</v>
      </c>
      <c r="AD136" s="250">
        <v>3.4238124522428421</v>
      </c>
      <c r="AE136" s="305">
        <v>102.72486823890726</v>
      </c>
      <c r="AF136" s="250">
        <v>-5.9253488476504828</v>
      </c>
      <c r="AG136" s="6"/>
      <c r="AH136" s="6" t="s">
        <v>42</v>
      </c>
      <c r="AI136" s="305">
        <v>114.19808483946832</v>
      </c>
      <c r="AJ136" s="250">
        <v>-11.182927879481824</v>
      </c>
      <c r="AK136" s="305">
        <v>134.07999728635596</v>
      </c>
      <c r="AL136" s="250">
        <v>6.4613263770143732</v>
      </c>
      <c r="AM136" s="305">
        <v>100.48931996276238</v>
      </c>
      <c r="AN136" s="250">
        <v>-4.9782659389658335</v>
      </c>
      <c r="AO136" s="6"/>
      <c r="AP136" s="6" t="s">
        <v>42</v>
      </c>
      <c r="AQ136" s="305">
        <v>106.24596437758467</v>
      </c>
      <c r="AR136" s="250">
        <v>-3.0493212606269537</v>
      </c>
      <c r="AS136" s="305">
        <v>108.02025220836558</v>
      </c>
      <c r="AT136" s="250">
        <v>7.3548884744747198</v>
      </c>
      <c r="AU136" s="305">
        <v>106.05429815157892</v>
      </c>
      <c r="AV136" s="250">
        <v>-4.7834076918803135</v>
      </c>
      <c r="AW136" s="6"/>
      <c r="AX136" s="6" t="s">
        <v>42</v>
      </c>
      <c r="AY136" s="305">
        <v>128.14041239494941</v>
      </c>
      <c r="AZ136" s="250">
        <v>4.2393925743107133</v>
      </c>
      <c r="BA136" s="305">
        <v>129.28526107755616</v>
      </c>
      <c r="BB136" s="250">
        <v>2.5250527065976911</v>
      </c>
      <c r="BC136" s="305">
        <v>111.58110310352959</v>
      </c>
      <c r="BD136" s="250">
        <v>1.027153973365273</v>
      </c>
      <c r="BE136" s="6"/>
      <c r="BF136" s="6" t="s">
        <v>42</v>
      </c>
      <c r="BG136" s="305">
        <v>108.82279255375364</v>
      </c>
      <c r="BH136" s="250">
        <v>3.0495576123234827</v>
      </c>
      <c r="BI136" s="305">
        <v>121.01228098220274</v>
      </c>
      <c r="BJ136" s="250">
        <v>7.3511236862939597</v>
      </c>
      <c r="BK136" s="305">
        <v>129.74285121584737</v>
      </c>
      <c r="BL136" s="250">
        <v>1.0571667994311582</v>
      </c>
      <c r="BM136" s="6"/>
      <c r="BN136" s="6" t="s">
        <v>42</v>
      </c>
      <c r="BO136" s="305">
        <v>110.89934031261319</v>
      </c>
      <c r="BP136" s="250">
        <v>12.503090879047733</v>
      </c>
      <c r="BQ136" s="402">
        <v>140.65153873708036</v>
      </c>
      <c r="BR136" s="250">
        <v>10.630624612343098</v>
      </c>
      <c r="BS136" s="305">
        <v>121.20790528093175</v>
      </c>
      <c r="BT136" s="250">
        <v>-4.554292607534876</v>
      </c>
      <c r="BU136" s="6"/>
      <c r="BV136" s="6" t="s">
        <v>42</v>
      </c>
      <c r="BW136" s="305">
        <v>135.26597538228066</v>
      </c>
      <c r="BX136" s="250">
        <v>2.9675174181068513</v>
      </c>
      <c r="BY136" s="305">
        <v>100.92015490700086</v>
      </c>
      <c r="BZ136" s="250">
        <v>5.5468357922559903</v>
      </c>
      <c r="CA136" s="305">
        <v>106.62789877897445</v>
      </c>
      <c r="CB136" s="250">
        <v>-8.715278746422598</v>
      </c>
      <c r="CC136" s="6"/>
      <c r="CD136" s="6" t="s">
        <v>42</v>
      </c>
      <c r="CE136" s="305">
        <v>116.30393424390371</v>
      </c>
      <c r="CF136" s="250">
        <v>5.0926877359054572</v>
      </c>
      <c r="CG136" s="305">
        <v>100.68706805159603</v>
      </c>
      <c r="CH136" s="250">
        <v>-14.991793976502493</v>
      </c>
      <c r="CI136" s="305">
        <v>141.07484663157877</v>
      </c>
      <c r="CJ136" s="250">
        <v>2.8611537510286382</v>
      </c>
      <c r="CK136" s="6"/>
      <c r="CL136" s="6" t="s">
        <v>42</v>
      </c>
      <c r="CM136" s="305">
        <v>109.23408033624871</v>
      </c>
      <c r="CN136" s="250">
        <v>-15.041142860272487</v>
      </c>
      <c r="CO136" s="305">
        <v>100.0366200185407</v>
      </c>
      <c r="CP136" s="250">
        <v>9.2086778728926078</v>
      </c>
      <c r="CQ136" s="305">
        <v>101.74265830621728</v>
      </c>
      <c r="CR136" s="250">
        <v>18.529731703011507</v>
      </c>
      <c r="CS136" s="6"/>
      <c r="CT136" s="6" t="s">
        <v>42</v>
      </c>
      <c r="CU136" s="305">
        <v>129.25283620427678</v>
      </c>
      <c r="CV136" s="250">
        <v>8.2150395899005701</v>
      </c>
      <c r="CW136" s="305">
        <v>88.639285202229075</v>
      </c>
      <c r="CX136" s="250">
        <v>5.7892731917636269</v>
      </c>
      <c r="CY136" s="305">
        <v>123.74996451227244</v>
      </c>
      <c r="CZ136" s="250">
        <v>19.622928025174687</v>
      </c>
      <c r="DA136" s="6"/>
      <c r="DB136" s="6" t="s">
        <v>42</v>
      </c>
      <c r="DC136" s="305">
        <v>113.48243842311345</v>
      </c>
      <c r="DD136" s="250">
        <v>9.2468986731467169</v>
      </c>
      <c r="DE136" s="305">
        <v>300.08418274381921</v>
      </c>
      <c r="DF136" s="250">
        <v>-2.651731346968873</v>
      </c>
      <c r="DG136" s="305">
        <v>101.65738155564854</v>
      </c>
      <c r="DH136" s="250">
        <v>-0.46617101326715726</v>
      </c>
      <c r="DI136" s="6"/>
      <c r="DJ136" s="6" t="s">
        <v>42</v>
      </c>
      <c r="DK136" s="305">
        <v>112.63954405825888</v>
      </c>
      <c r="DL136" s="250">
        <v>1.8003456104037809</v>
      </c>
      <c r="DM136" s="305">
        <v>99.057553666758167</v>
      </c>
      <c r="DN136" s="250">
        <v>4.9472038770367703</v>
      </c>
      <c r="DO136" s="305">
        <v>113.58915333433308</v>
      </c>
      <c r="DP136" s="250">
        <v>14.672142696985688</v>
      </c>
      <c r="DQ136" s="6"/>
      <c r="DR136" s="6" t="s">
        <v>42</v>
      </c>
      <c r="DS136" s="305">
        <v>117.34286757030186</v>
      </c>
      <c r="DT136" s="250">
        <v>2.8165819671203138</v>
      </c>
      <c r="DU136" s="305">
        <v>110.77731807336991</v>
      </c>
      <c r="DV136" s="250">
        <v>5.1248391830808941</v>
      </c>
      <c r="DW136" s="305">
        <v>128.87335802573168</v>
      </c>
      <c r="DX136" s="250">
        <v>4.8115789516812555</v>
      </c>
      <c r="DY136" s="6"/>
      <c r="DZ136" s="6" t="s">
        <v>42</v>
      </c>
      <c r="EA136" s="305">
        <v>115.17153891529411</v>
      </c>
      <c r="EB136" s="250">
        <v>5.2235212238688007</v>
      </c>
      <c r="EC136" s="305">
        <v>127.67093813706798</v>
      </c>
      <c r="ED136" s="250">
        <v>-3.076421108691008</v>
      </c>
      <c r="EE136" s="305">
        <v>123.19367880125013</v>
      </c>
      <c r="EF136" s="250">
        <v>1.9193343409995975</v>
      </c>
      <c r="EG136" s="6"/>
      <c r="EH136" s="6" t="s">
        <v>42</v>
      </c>
      <c r="EI136" s="305">
        <v>126.29529976144802</v>
      </c>
      <c r="EJ136" s="250">
        <v>-6.9416269421504353</v>
      </c>
      <c r="EK136" s="305">
        <v>117.92235498411449</v>
      </c>
      <c r="EL136" s="250">
        <v>-8.8507389517842938</v>
      </c>
      <c r="EM136" s="305">
        <v>117.63885480789389</v>
      </c>
      <c r="EN136" s="250">
        <v>4.2248643802037975</v>
      </c>
      <c r="EO136" s="6"/>
      <c r="EP136" s="6" t="s">
        <v>42</v>
      </c>
      <c r="EQ136" s="305">
        <v>116.3036992168111</v>
      </c>
      <c r="ER136" s="250">
        <v>-3.6977498769898602</v>
      </c>
      <c r="ES136" s="305">
        <v>106.70642521662461</v>
      </c>
      <c r="ET136" s="250">
        <v>4.1189832356834728</v>
      </c>
      <c r="EU136" s="305">
        <v>111.50659586384562</v>
      </c>
      <c r="EV136" s="250">
        <v>2.0237074204721068</v>
      </c>
      <c r="EW136" s="6"/>
      <c r="EX136" s="6" t="s">
        <v>42</v>
      </c>
      <c r="EY136" s="305">
        <v>109.34701949918217</v>
      </c>
      <c r="EZ136" s="250">
        <v>4.8738593766478431</v>
      </c>
      <c r="FA136" s="305">
        <v>121.45872943646179</v>
      </c>
      <c r="FB136" s="250">
        <v>2.1805530155325243</v>
      </c>
      <c r="FC136" s="305">
        <v>118.05676122288756</v>
      </c>
      <c r="FD136" s="250">
        <v>18.05285104340706</v>
      </c>
      <c r="FE136" s="6"/>
      <c r="FF136" s="6" t="s">
        <v>42</v>
      </c>
      <c r="FG136" s="305">
        <v>120.76865025526614</v>
      </c>
      <c r="FH136" s="250">
        <v>13.778715301258316</v>
      </c>
      <c r="FI136" s="305">
        <v>127.95183568708767</v>
      </c>
      <c r="FJ136" s="250">
        <v>6.3707259421907025</v>
      </c>
      <c r="FK136" s="305">
        <v>123.73452867154705</v>
      </c>
      <c r="FL136" s="250">
        <v>-2.8297221535601125</v>
      </c>
      <c r="FM136" s="6"/>
      <c r="FN136" s="6" t="s">
        <v>42</v>
      </c>
      <c r="FO136" s="305">
        <v>104.43072774767961</v>
      </c>
      <c r="FP136" s="250">
        <v>10.16566149887224</v>
      </c>
      <c r="FQ136" s="305">
        <v>123.22526090875067</v>
      </c>
      <c r="FR136" s="250">
        <v>13.248078979529438</v>
      </c>
      <c r="FS136" s="305">
        <v>118.32518448899981</v>
      </c>
      <c r="FT136" s="250">
        <v>5.5262120356937459</v>
      </c>
      <c r="FU136" s="6"/>
      <c r="FV136" s="6" t="s">
        <v>42</v>
      </c>
      <c r="FW136" s="305">
        <v>115.72227580853819</v>
      </c>
      <c r="FX136" s="250">
        <v>-1.1737410572919771</v>
      </c>
      <c r="FY136" s="305">
        <v>124.38685576612137</v>
      </c>
      <c r="FZ136" s="250">
        <v>0.52409791389757743</v>
      </c>
      <c r="GA136" s="305">
        <v>113.4097127802829</v>
      </c>
      <c r="GB136" s="250">
        <v>-0.2556123409697193</v>
      </c>
      <c r="GC136" s="6"/>
      <c r="GD136" s="6" t="s">
        <v>42</v>
      </c>
      <c r="GE136" s="305">
        <v>116.20225697239897</v>
      </c>
      <c r="GF136" s="250">
        <v>5.6103474357235257</v>
      </c>
      <c r="GG136" s="305">
        <v>117.52813791776801</v>
      </c>
      <c r="GH136" s="250">
        <v>3.7677800293613188</v>
      </c>
      <c r="GI136" s="305">
        <v>109.44822007594988</v>
      </c>
      <c r="GJ136" s="250">
        <v>18.05862741111568</v>
      </c>
      <c r="GK136" s="6"/>
      <c r="GL136" s="6" t="s">
        <v>42</v>
      </c>
      <c r="GM136" s="305">
        <v>125.72411556505016</v>
      </c>
      <c r="GN136" s="250">
        <v>7.6495597136217981</v>
      </c>
      <c r="GO136" s="305">
        <v>129.53034662999568</v>
      </c>
      <c r="GP136" s="250">
        <v>-2.6799568468435524</v>
      </c>
      <c r="GQ136" s="305">
        <v>124.20585389605397</v>
      </c>
      <c r="GR136" s="250">
        <v>-9.916451143568068</v>
      </c>
      <c r="GS136" s="6"/>
      <c r="GT136" s="6" t="s">
        <v>42</v>
      </c>
      <c r="GU136" s="305">
        <v>121.14413741351602</v>
      </c>
      <c r="GV136" s="250">
        <v>24.052419608233947</v>
      </c>
      <c r="GW136" s="305">
        <v>94.23463461502223</v>
      </c>
      <c r="GX136" s="250">
        <v>-3.5934625525519408</v>
      </c>
      <c r="GY136" s="305">
        <v>149.53695864357215</v>
      </c>
      <c r="GZ136" s="250">
        <v>27.797274787999669</v>
      </c>
      <c r="HA136" s="6"/>
      <c r="HB136" s="6" t="s">
        <v>42</v>
      </c>
      <c r="HC136" s="305">
        <v>107.2734789020231</v>
      </c>
      <c r="HD136" s="250">
        <v>-9.8891871242456517</v>
      </c>
      <c r="HE136" s="305">
        <v>111.59996287087054</v>
      </c>
      <c r="HF136" s="250">
        <v>-5.268115618831871</v>
      </c>
      <c r="HG136" s="305">
        <v>100.0034131451022</v>
      </c>
      <c r="HH136" s="250">
        <v>-4.2986337845825062</v>
      </c>
      <c r="HI136" s="6"/>
      <c r="HJ136" s="6" t="s">
        <v>42</v>
      </c>
      <c r="HK136" s="305">
        <v>110.7945642414774</v>
      </c>
      <c r="HL136" s="250">
        <v>-4.0621209779479841</v>
      </c>
      <c r="HM136" s="305">
        <v>101.96301851107575</v>
      </c>
      <c r="HN136" s="250">
        <v>-5.7529024811880447</v>
      </c>
      <c r="HO136" s="305">
        <v>100.0288939402306</v>
      </c>
      <c r="HP136" s="250">
        <v>-11.576826504781764</v>
      </c>
      <c r="HQ136" s="6"/>
      <c r="HR136" s="6" t="s">
        <v>42</v>
      </c>
      <c r="HS136" s="305">
        <v>123.64987006423412</v>
      </c>
      <c r="HT136" s="250">
        <v>9.6992673843496959</v>
      </c>
      <c r="HU136" s="305">
        <v>107.13489272069987</v>
      </c>
      <c r="HV136" s="250">
        <v>4.0744336587226826</v>
      </c>
      <c r="HW136" s="305">
        <v>100.2352237302816</v>
      </c>
      <c r="HX136" s="250">
        <v>-5.046949047442979</v>
      </c>
      <c r="HY136" s="6"/>
      <c r="HZ136" s="6" t="s">
        <v>42</v>
      </c>
      <c r="IA136" s="305">
        <v>119.24081315429034</v>
      </c>
      <c r="IB136" s="250">
        <v>18.729467292564976</v>
      </c>
      <c r="IC136" s="36">
        <v>115.58399752542007</v>
      </c>
      <c r="ID136" s="250">
        <v>0.83872475168497829</v>
      </c>
      <c r="IE136" s="305">
        <v>108.41852253637823</v>
      </c>
      <c r="IF136" s="250">
        <v>1.6383940282922822</v>
      </c>
      <c r="IG136" s="6"/>
      <c r="IH136" s="6" t="s">
        <v>42</v>
      </c>
      <c r="II136" s="305">
        <v>116.60440744807413</v>
      </c>
      <c r="IJ136" s="250">
        <v>12.255752120102571</v>
      </c>
      <c r="IK136" s="305">
        <v>105.17654875455952</v>
      </c>
      <c r="IL136" s="250">
        <v>2.3937716323805205</v>
      </c>
      <c r="IM136" s="305">
        <v>123.4404047092323</v>
      </c>
      <c r="IN136" s="250">
        <v>-2.5095006740390033</v>
      </c>
      <c r="IO136" s="305">
        <v>119.33359032970463</v>
      </c>
      <c r="IP136" s="250">
        <v>22.360760084155601</v>
      </c>
      <c r="IQ136" s="6"/>
      <c r="IR136" s="6" t="s">
        <v>42</v>
      </c>
      <c r="IS136" s="305">
        <v>112.84194389309214</v>
      </c>
      <c r="IT136" s="250">
        <v>-3.9219140945466648</v>
      </c>
      <c r="IU136" s="305">
        <v>100.59625215206202</v>
      </c>
      <c r="IV136" s="250">
        <v>8.6417730847385457</v>
      </c>
      <c r="IW136" s="305">
        <v>121.18843729204359</v>
      </c>
      <c r="IX136" s="250">
        <v>7.5523130052973784</v>
      </c>
      <c r="IY136" s="6"/>
      <c r="IZ136" s="6" t="s">
        <v>42</v>
      </c>
      <c r="JA136" s="305">
        <v>119.45701610291482</v>
      </c>
      <c r="JB136" s="250">
        <v>5.6086297337691917</v>
      </c>
      <c r="JC136" s="305">
        <v>144.49592906312822</v>
      </c>
      <c r="JD136" s="250">
        <v>16.529152944484295</v>
      </c>
      <c r="JE136" s="305">
        <v>170.02709958260198</v>
      </c>
      <c r="JF136" s="250">
        <v>6.5524246818567917</v>
      </c>
      <c r="JG136" s="6"/>
      <c r="JH136" s="6" t="s">
        <v>42</v>
      </c>
      <c r="JI136" s="305">
        <v>137.82147356771915</v>
      </c>
      <c r="JJ136" s="250">
        <v>0.11841672456452557</v>
      </c>
      <c r="JK136" s="305">
        <v>145.88943892323817</v>
      </c>
      <c r="JL136" s="250">
        <v>5.3912447948880384</v>
      </c>
      <c r="JM136" s="305">
        <v>115.84075779424563</v>
      </c>
      <c r="JN136" s="250">
        <v>-1.7070283418091918</v>
      </c>
      <c r="JO136" s="6"/>
      <c r="JP136" s="6" t="s">
        <v>42</v>
      </c>
      <c r="JQ136" s="305">
        <v>117.25348560269654</v>
      </c>
      <c r="JR136" s="250">
        <v>-2.0741619865333405</v>
      </c>
      <c r="JS136" s="305">
        <v>117.66105657117032</v>
      </c>
      <c r="JT136" s="250">
        <v>10.547128020389906</v>
      </c>
      <c r="JU136" s="305">
        <v>105.98407411191275</v>
      </c>
      <c r="JV136" s="250">
        <v>5.593119001930404</v>
      </c>
      <c r="JW136" s="6"/>
      <c r="JX136" s="6" t="s">
        <v>42</v>
      </c>
      <c r="JY136" s="305">
        <v>122.70831058142481</v>
      </c>
      <c r="JZ136" s="250">
        <v>0.76138570676214101</v>
      </c>
      <c r="KA136" s="305">
        <v>130.46006271065434</v>
      </c>
      <c r="KB136" s="250">
        <v>3.1302948084206008</v>
      </c>
      <c r="KC136" s="305">
        <v>139.51356170014398</v>
      </c>
      <c r="KD136" s="250">
        <v>8.1445650320622462</v>
      </c>
      <c r="KE136" s="6"/>
      <c r="KF136" s="6" t="s">
        <v>42</v>
      </c>
      <c r="KG136" s="305">
        <v>103.12761520193314</v>
      </c>
      <c r="KH136" s="250">
        <v>38.665112447641633</v>
      </c>
      <c r="KI136" s="305">
        <v>113.62333636851432</v>
      </c>
      <c r="KJ136" s="250">
        <v>16.642638366530321</v>
      </c>
      <c r="KK136" s="305">
        <v>127.88717285395218</v>
      </c>
      <c r="KL136" s="250">
        <v>1.1654041548581091</v>
      </c>
      <c r="KM136" s="6"/>
      <c r="KN136" s="6" t="s">
        <v>42</v>
      </c>
      <c r="KO136" s="305">
        <v>122.64394232812631</v>
      </c>
      <c r="KP136" s="250">
        <v>0.32546882957973367</v>
      </c>
      <c r="KQ136" s="305">
        <v>114.43459102100299</v>
      </c>
      <c r="KR136" s="250">
        <v>1.9817556081304559</v>
      </c>
      <c r="KS136" s="305">
        <v>110.73269740261921</v>
      </c>
      <c r="KT136" s="250">
        <v>-3.6663102456393233</v>
      </c>
      <c r="KU136" s="6"/>
      <c r="KV136" s="6" t="s">
        <v>42</v>
      </c>
      <c r="KW136" s="305">
        <v>108.60139921130279</v>
      </c>
      <c r="KX136" s="250">
        <v>5.0577896487448584</v>
      </c>
      <c r="KY136" s="305">
        <v>128.81508094631647</v>
      </c>
      <c r="KZ136" s="250">
        <v>6.9916115282975966</v>
      </c>
      <c r="LA136" s="305">
        <v>114.45508677177187</v>
      </c>
      <c r="LB136" s="250">
        <v>5.8189414746982635</v>
      </c>
      <c r="LC136" s="6"/>
      <c r="LD136" s="6" t="s">
        <v>42</v>
      </c>
      <c r="LE136" s="305">
        <v>120.47257203151386</v>
      </c>
      <c r="LF136" s="250">
        <v>-5.2384592642856944</v>
      </c>
      <c r="LG136" s="305">
        <v>101.78383273308461</v>
      </c>
      <c r="LH136" s="250">
        <v>-11.141483143364368</v>
      </c>
      <c r="LI136" s="305">
        <v>113.12831388132018</v>
      </c>
      <c r="LJ136" s="250">
        <v>-1.1148556359433854</v>
      </c>
      <c r="LK136" s="6"/>
      <c r="LL136" s="6" t="s">
        <v>42</v>
      </c>
      <c r="LM136" s="305">
        <v>101.40048742777687</v>
      </c>
      <c r="LN136" s="250">
        <v>3.8674750354307719</v>
      </c>
      <c r="LO136" s="305">
        <v>111.49844267281992</v>
      </c>
      <c r="LP136" s="250">
        <v>-0.91645797712006072</v>
      </c>
      <c r="LQ136" s="305">
        <v>108.25264866261256</v>
      </c>
      <c r="LR136" s="250">
        <v>16.7458859805119</v>
      </c>
      <c r="LS136" s="6"/>
      <c r="LT136" s="6" t="s">
        <v>42</v>
      </c>
      <c r="LU136" s="305">
        <v>95.007213716913682</v>
      </c>
      <c r="LV136" s="250">
        <v>-3.6696033056530695</v>
      </c>
      <c r="LW136" s="305">
        <v>106.94148840976067</v>
      </c>
      <c r="LX136" s="250">
        <v>-0.34341828705819921</v>
      </c>
      <c r="LY136" s="305">
        <v>99.386542346816611</v>
      </c>
      <c r="LZ136" s="250">
        <v>29.219798511407049</v>
      </c>
      <c r="MA136" s="6"/>
      <c r="MB136" s="6" t="s">
        <v>42</v>
      </c>
      <c r="MC136" s="305">
        <v>126.78873049865363</v>
      </c>
      <c r="MD136" s="250">
        <v>-1.3223342785569798</v>
      </c>
      <c r="ME136" s="305">
        <v>97.404753442241386</v>
      </c>
      <c r="MF136" s="250">
        <v>16.38538499940752</v>
      </c>
      <c r="MG136" s="305">
        <v>125.28646167179687</v>
      </c>
      <c r="MH136" s="250">
        <v>26.929932108415542</v>
      </c>
      <c r="MI136" s="6"/>
      <c r="MJ136" s="6" t="s">
        <v>42</v>
      </c>
      <c r="MK136" s="305">
        <v>71.489717537179786</v>
      </c>
      <c r="ML136" s="250">
        <v>-25.54505602580501</v>
      </c>
      <c r="MM136" s="305">
        <v>124.84131371973611</v>
      </c>
      <c r="MN136" s="250">
        <v>10.029766281724378</v>
      </c>
      <c r="MO136" s="305">
        <v>132.63204651226235</v>
      </c>
      <c r="MP136" s="250">
        <v>5.2343207493882602</v>
      </c>
      <c r="MQ136" s="416"/>
      <c r="MR136" s="416"/>
      <c r="MS136" s="416"/>
      <c r="MT136" s="416"/>
      <c r="MU136" s="416"/>
      <c r="MV136" s="416"/>
    </row>
    <row r="137" spans="1:360" s="382" customFormat="1" ht="15" hidden="1" customHeight="1">
      <c r="A137" s="399"/>
      <c r="B137" s="6" t="s">
        <v>43</v>
      </c>
      <c r="C137" s="36">
        <v>103.54574226220977</v>
      </c>
      <c r="D137" s="40">
        <v>-2.8532887723801252</v>
      </c>
      <c r="E137" s="421">
        <v>97.928563168743722</v>
      </c>
      <c r="F137" s="40">
        <v>-5.2218456854133564</v>
      </c>
      <c r="G137" s="421">
        <v>108.85713355490157</v>
      </c>
      <c r="H137" s="40">
        <v>-0.74331101978798131</v>
      </c>
      <c r="I137" s="6"/>
      <c r="J137" s="6" t="s">
        <v>43</v>
      </c>
      <c r="K137" s="36">
        <v>110.92866329992543</v>
      </c>
      <c r="L137" s="40">
        <v>-5.0249968216745629</v>
      </c>
      <c r="M137" s="36">
        <v>149.59039553560129</v>
      </c>
      <c r="N137" s="40">
        <v>-9.2824080711145172</v>
      </c>
      <c r="O137" s="36">
        <v>114.33519429375762</v>
      </c>
      <c r="P137" s="40">
        <v>-5.7183099816113128</v>
      </c>
      <c r="Q137" s="6"/>
      <c r="R137" s="6" t="s">
        <v>43</v>
      </c>
      <c r="S137" s="36">
        <v>107.30826646543539</v>
      </c>
      <c r="T137" s="40">
        <v>8.0150736762797834</v>
      </c>
      <c r="U137" s="36">
        <v>113.81496383224581</v>
      </c>
      <c r="V137" s="40">
        <v>2.9969687812692882</v>
      </c>
      <c r="W137" s="36">
        <v>104.74481432853024</v>
      </c>
      <c r="X137" s="40">
        <v>5.4029378309466551</v>
      </c>
      <c r="Y137" s="6"/>
      <c r="Z137" s="6" t="s">
        <v>43</v>
      </c>
      <c r="AA137" s="36">
        <v>107.93106949523686</v>
      </c>
      <c r="AB137" s="40">
        <v>-0.29124758778942805</v>
      </c>
      <c r="AC137" s="36">
        <v>125.72169593205504</v>
      </c>
      <c r="AD137" s="40">
        <v>8.122549437123979</v>
      </c>
      <c r="AE137" s="36">
        <v>102.67318243653769</v>
      </c>
      <c r="AF137" s="40">
        <v>-3.7798580331589164</v>
      </c>
      <c r="AG137" s="6"/>
      <c r="AH137" s="6" t="s">
        <v>43</v>
      </c>
      <c r="AI137" s="36">
        <v>131.5809119338428</v>
      </c>
      <c r="AJ137" s="40">
        <v>4.8041289408558896E-2</v>
      </c>
      <c r="AK137" s="36">
        <v>132.98531604672965</v>
      </c>
      <c r="AL137" s="40">
        <v>17.187382275666693</v>
      </c>
      <c r="AM137" s="36">
        <v>94.607612861068205</v>
      </c>
      <c r="AN137" s="40">
        <v>-3.3923153580424668</v>
      </c>
      <c r="AO137" s="6"/>
      <c r="AP137" s="6" t="s">
        <v>43</v>
      </c>
      <c r="AQ137" s="36">
        <v>106.4030305553318</v>
      </c>
      <c r="AR137" s="40">
        <v>-3.3607969597132126</v>
      </c>
      <c r="AS137" s="36">
        <v>103.10375668653101</v>
      </c>
      <c r="AT137" s="40">
        <v>15.202283805683962</v>
      </c>
      <c r="AU137" s="36">
        <v>113.05537648241842</v>
      </c>
      <c r="AV137" s="40">
        <v>1.6956208409615385</v>
      </c>
      <c r="AW137" s="6"/>
      <c r="AX137" s="6" t="s">
        <v>43</v>
      </c>
      <c r="AY137" s="36">
        <v>126.99160790919083</v>
      </c>
      <c r="AZ137" s="40">
        <v>3.9849581110324124</v>
      </c>
      <c r="BA137" s="36">
        <v>122.16446083608444</v>
      </c>
      <c r="BB137" s="40">
        <v>5.4487724912279418</v>
      </c>
      <c r="BC137" s="36">
        <v>114.90892994315813</v>
      </c>
      <c r="BD137" s="40">
        <v>6.3493484426772113</v>
      </c>
      <c r="BE137" s="6"/>
      <c r="BF137" s="6" t="s">
        <v>43</v>
      </c>
      <c r="BG137" s="36">
        <v>100.17137965170184</v>
      </c>
      <c r="BH137" s="40">
        <v>-2.3930805544542011</v>
      </c>
      <c r="BI137" s="36">
        <v>125.8056544925534</v>
      </c>
      <c r="BJ137" s="40">
        <v>13.488899715370522</v>
      </c>
      <c r="BK137" s="36">
        <v>130.22398305163759</v>
      </c>
      <c r="BL137" s="40">
        <v>7.2064047316956703</v>
      </c>
      <c r="BM137" s="6"/>
      <c r="BN137" s="6" t="s">
        <v>43</v>
      </c>
      <c r="BO137" s="36">
        <v>105.23864883541646</v>
      </c>
      <c r="BP137" s="40">
        <v>-6.4735432770852128</v>
      </c>
      <c r="BQ137" s="402">
        <v>145.17070565076759</v>
      </c>
      <c r="BR137" s="40">
        <v>13.13317913537611</v>
      </c>
      <c r="BS137" s="36">
        <v>117.41792013002826</v>
      </c>
      <c r="BT137" s="40">
        <v>-6.6522237968033551</v>
      </c>
      <c r="BU137" s="6"/>
      <c r="BV137" s="6" t="s">
        <v>43</v>
      </c>
      <c r="BW137" s="36">
        <v>130.2452759388822</v>
      </c>
      <c r="BX137" s="40">
        <v>5.7186539919810144</v>
      </c>
      <c r="BY137" s="36">
        <v>102.06763603364632</v>
      </c>
      <c r="BZ137" s="40">
        <v>-1.5493311385987312</v>
      </c>
      <c r="CA137" s="36">
        <v>110.49187335872767</v>
      </c>
      <c r="CB137" s="40">
        <v>2.7794268281046328</v>
      </c>
      <c r="CC137" s="6"/>
      <c r="CD137" s="6" t="s">
        <v>43</v>
      </c>
      <c r="CE137" s="36">
        <v>133.98647798248643</v>
      </c>
      <c r="CF137" s="40">
        <v>2.4002527788348686</v>
      </c>
      <c r="CG137" s="36">
        <v>107.05038477356322</v>
      </c>
      <c r="CH137" s="40">
        <v>-6.5784488794124911</v>
      </c>
      <c r="CI137" s="36">
        <v>147.53481506211986</v>
      </c>
      <c r="CJ137" s="40">
        <v>12.29515021122873</v>
      </c>
      <c r="CK137" s="6"/>
      <c r="CL137" s="6" t="s">
        <v>43</v>
      </c>
      <c r="CM137" s="36">
        <v>132.66366344222473</v>
      </c>
      <c r="CN137" s="40">
        <v>-4.8447695683989025</v>
      </c>
      <c r="CO137" s="36">
        <v>97.551347891353004</v>
      </c>
      <c r="CP137" s="40">
        <v>-8.9792485826866226</v>
      </c>
      <c r="CQ137" s="36">
        <v>105.11651006169865</v>
      </c>
      <c r="CR137" s="40">
        <v>13.289309135804373</v>
      </c>
      <c r="CS137" s="6"/>
      <c r="CT137" s="6" t="s">
        <v>43</v>
      </c>
      <c r="CU137" s="36">
        <v>125.81487963794065</v>
      </c>
      <c r="CV137" s="40">
        <v>-1.4927715153866501</v>
      </c>
      <c r="CW137" s="36">
        <v>89.571065284419717</v>
      </c>
      <c r="CX137" s="40">
        <v>1.0864571790187796</v>
      </c>
      <c r="CY137" s="36">
        <v>89.774687214074774</v>
      </c>
      <c r="CZ137" s="40">
        <v>-13.515168905032198</v>
      </c>
      <c r="DA137" s="6"/>
      <c r="DB137" s="6" t="s">
        <v>43</v>
      </c>
      <c r="DC137" s="36">
        <v>125.53527005295309</v>
      </c>
      <c r="DD137" s="40">
        <v>19.059284796843826</v>
      </c>
      <c r="DE137" s="36">
        <v>436.79546378780594</v>
      </c>
      <c r="DF137" s="40">
        <v>41.755386822889847</v>
      </c>
      <c r="DG137" s="36">
        <v>105.77844075904018</v>
      </c>
      <c r="DH137" s="40">
        <v>3.2177685610423623</v>
      </c>
      <c r="DI137" s="6"/>
      <c r="DJ137" s="6" t="s">
        <v>43</v>
      </c>
      <c r="DK137" s="36">
        <v>116.21475151749232</v>
      </c>
      <c r="DL137" s="40">
        <v>2.3241896997918872</v>
      </c>
      <c r="DM137" s="36">
        <v>97.866414049498474</v>
      </c>
      <c r="DN137" s="40">
        <v>1.9188425357373688</v>
      </c>
      <c r="DO137" s="36">
        <v>130.02847731043659</v>
      </c>
      <c r="DP137" s="40">
        <v>-7.6445413883259903</v>
      </c>
      <c r="DQ137" s="6"/>
      <c r="DR137" s="6" t="s">
        <v>43</v>
      </c>
      <c r="DS137" s="36">
        <v>119.69363527921134</v>
      </c>
      <c r="DT137" s="40">
        <v>1.6220336020302</v>
      </c>
      <c r="DU137" s="36">
        <v>116.2285613686615</v>
      </c>
      <c r="DV137" s="40">
        <v>5.8518971469473797</v>
      </c>
      <c r="DW137" s="36">
        <v>135.18293885711185</v>
      </c>
      <c r="DX137" s="40">
        <v>4.5844813688159292</v>
      </c>
      <c r="DY137" s="6"/>
      <c r="DZ137" s="6" t="s">
        <v>43</v>
      </c>
      <c r="EA137" s="36">
        <v>116.25346657690926</v>
      </c>
      <c r="EB137" s="40">
        <v>5.2705194219290377</v>
      </c>
      <c r="EC137" s="36">
        <v>131.63585924350116</v>
      </c>
      <c r="ED137" s="40">
        <v>-3.1986081967243365</v>
      </c>
      <c r="EE137" s="36">
        <v>104.17102129451203</v>
      </c>
      <c r="EF137" s="40">
        <v>2.85218961949505</v>
      </c>
      <c r="EG137" s="6"/>
      <c r="EH137" s="6" t="s">
        <v>43</v>
      </c>
      <c r="EI137" s="36">
        <v>111.34072655805402</v>
      </c>
      <c r="EJ137" s="40">
        <v>-2.9349486487741103</v>
      </c>
      <c r="EK137" s="36">
        <v>100.62571774484876</v>
      </c>
      <c r="EL137" s="40">
        <v>3.584866148266741</v>
      </c>
      <c r="EM137" s="36">
        <v>114.40361129936828</v>
      </c>
      <c r="EN137" s="40">
        <v>2.0442718493189744</v>
      </c>
      <c r="EO137" s="6"/>
      <c r="EP137" s="6" t="s">
        <v>43</v>
      </c>
      <c r="EQ137" s="36">
        <v>112.22258708032406</v>
      </c>
      <c r="ER137" s="40">
        <v>11.413385780467962</v>
      </c>
      <c r="ES137" s="36">
        <v>100.0371090355011</v>
      </c>
      <c r="ET137" s="40">
        <v>-6.7946899098819955</v>
      </c>
      <c r="EU137" s="36">
        <v>110.83123156531499</v>
      </c>
      <c r="EV137" s="40">
        <v>-0.37742581062065028</v>
      </c>
      <c r="EW137" s="6"/>
      <c r="EX137" s="6" t="s">
        <v>43</v>
      </c>
      <c r="EY137" s="36">
        <v>97.201373779102582</v>
      </c>
      <c r="EZ137" s="40">
        <v>2.9012279335271103</v>
      </c>
      <c r="FA137" s="36">
        <v>90.814327497644967</v>
      </c>
      <c r="FB137" s="40">
        <v>6.4325012883099646</v>
      </c>
      <c r="FC137" s="36">
        <v>118.983543954967</v>
      </c>
      <c r="FD137" s="40">
        <v>0.40804887609100149</v>
      </c>
      <c r="FE137" s="6"/>
      <c r="FF137" s="6" t="s">
        <v>43</v>
      </c>
      <c r="FG137" s="36">
        <v>109.35964245094023</v>
      </c>
      <c r="FH137" s="40">
        <v>-3.1158212382935631</v>
      </c>
      <c r="FI137" s="36">
        <v>114.91694526599669</v>
      </c>
      <c r="FJ137" s="40">
        <v>3.0066102335822649</v>
      </c>
      <c r="FK137" s="36">
        <v>134.83704595788981</v>
      </c>
      <c r="FL137" s="40">
        <v>6.0310964380459779</v>
      </c>
      <c r="FM137" s="6"/>
      <c r="FN137" s="6" t="s">
        <v>43</v>
      </c>
      <c r="FO137" s="36">
        <v>86.402182824520324</v>
      </c>
      <c r="FP137" s="40">
        <v>-7.7178291947913635</v>
      </c>
      <c r="FQ137" s="36">
        <v>108.42091544708067</v>
      </c>
      <c r="FR137" s="40">
        <v>3.523649767937556</v>
      </c>
      <c r="FS137" s="36">
        <v>97.692350262114942</v>
      </c>
      <c r="FT137" s="40">
        <v>-7.1110370785713286</v>
      </c>
      <c r="FU137" s="6"/>
      <c r="FV137" s="6" t="s">
        <v>43</v>
      </c>
      <c r="FW137" s="36">
        <v>111.39405903332973</v>
      </c>
      <c r="FX137" s="40">
        <v>-3.6222797524446548</v>
      </c>
      <c r="FY137" s="36">
        <v>125.40563300001087</v>
      </c>
      <c r="FZ137" s="40">
        <v>9.9205954285170179</v>
      </c>
      <c r="GA137" s="36">
        <v>113.67386633680997</v>
      </c>
      <c r="GB137" s="40">
        <v>-1.0599555298804404</v>
      </c>
      <c r="GC137" s="6"/>
      <c r="GD137" s="6" t="s">
        <v>43</v>
      </c>
      <c r="GE137" s="36">
        <v>99.229965122670819</v>
      </c>
      <c r="GF137" s="40">
        <v>0.19217986353530137</v>
      </c>
      <c r="GG137" s="36">
        <v>119.49803362786608</v>
      </c>
      <c r="GH137" s="40">
        <v>-1.2873824927737729</v>
      </c>
      <c r="GI137" s="36">
        <v>109.02597188456124</v>
      </c>
      <c r="GJ137" s="40">
        <v>1.5525280707173295</v>
      </c>
      <c r="GK137" s="6"/>
      <c r="GL137" s="6" t="s">
        <v>43</v>
      </c>
      <c r="GM137" s="36">
        <v>123.36494712985717</v>
      </c>
      <c r="GN137" s="40">
        <v>3.3391331445149888</v>
      </c>
      <c r="GO137" s="36">
        <v>132.69409519067833</v>
      </c>
      <c r="GP137" s="40">
        <v>-3.7421518762529189</v>
      </c>
      <c r="GQ137" s="36">
        <v>122.4399800485197</v>
      </c>
      <c r="GR137" s="40">
        <v>-4.4882844813237313</v>
      </c>
      <c r="GS137" s="6"/>
      <c r="GT137" s="6" t="s">
        <v>43</v>
      </c>
      <c r="GU137" s="36">
        <v>108.40185706091358</v>
      </c>
      <c r="GV137" s="40">
        <v>9.620829101990978</v>
      </c>
      <c r="GW137" s="36">
        <v>92.735215384503491</v>
      </c>
      <c r="GX137" s="40">
        <v>-5.001522227704001</v>
      </c>
      <c r="GY137" s="36">
        <v>127.4144997226047</v>
      </c>
      <c r="GZ137" s="40">
        <v>9.7871096969071232</v>
      </c>
      <c r="HA137" s="6"/>
      <c r="HB137" s="6" t="s">
        <v>43</v>
      </c>
      <c r="HC137" s="36">
        <v>100.18084374191064</v>
      </c>
      <c r="HD137" s="40">
        <v>-12.265876801105904</v>
      </c>
      <c r="HE137" s="36">
        <v>126.91442670192141</v>
      </c>
      <c r="HF137" s="40">
        <v>15.293793529095254</v>
      </c>
      <c r="HG137" s="36">
        <v>113.25028718473691</v>
      </c>
      <c r="HH137" s="40">
        <v>10.215573269634163</v>
      </c>
      <c r="HI137" s="6"/>
      <c r="HJ137" s="6" t="s">
        <v>43</v>
      </c>
      <c r="HK137" s="36">
        <v>113.45194422112488</v>
      </c>
      <c r="HL137" s="40">
        <v>-7.0612014375768979</v>
      </c>
      <c r="HM137" s="36">
        <v>104.79655384017245</v>
      </c>
      <c r="HN137" s="40">
        <v>-4.2883591403814449</v>
      </c>
      <c r="HO137" s="36">
        <v>116.52161770389395</v>
      </c>
      <c r="HP137" s="40">
        <v>-3.3433006852642677</v>
      </c>
      <c r="HQ137" s="6"/>
      <c r="HR137" s="6" t="s">
        <v>43</v>
      </c>
      <c r="HS137" s="36">
        <v>152.26904179537448</v>
      </c>
      <c r="HT137" s="40">
        <v>8.8296374807467402</v>
      </c>
      <c r="HU137" s="36">
        <v>101.63225072676416</v>
      </c>
      <c r="HV137" s="40">
        <v>8.3928971468835982</v>
      </c>
      <c r="HW137" s="36">
        <v>113.56181953024875</v>
      </c>
      <c r="HX137" s="40">
        <v>-5.807789352600409</v>
      </c>
      <c r="HY137" s="6"/>
      <c r="HZ137" s="6" t="s">
        <v>43</v>
      </c>
      <c r="IA137" s="36">
        <v>112.43987069085735</v>
      </c>
      <c r="IB137" s="40">
        <v>-5.7571479637700804</v>
      </c>
      <c r="IC137" s="36">
        <v>108.7784127606195</v>
      </c>
      <c r="ID137" s="40">
        <v>4.3972911448602474</v>
      </c>
      <c r="IE137" s="36">
        <v>115.68433134160051</v>
      </c>
      <c r="IF137" s="40">
        <v>2.5681091391281967</v>
      </c>
      <c r="IG137" s="6"/>
      <c r="IH137" s="6" t="s">
        <v>43</v>
      </c>
      <c r="II137" s="36">
        <v>108.06320621951329</v>
      </c>
      <c r="IJ137" s="40">
        <v>7.0605598955292947</v>
      </c>
      <c r="IK137" s="36">
        <v>122.06970559277153</v>
      </c>
      <c r="IL137" s="40">
        <v>11.275769755938242</v>
      </c>
      <c r="IM137" s="36">
        <v>124.42937060969955</v>
      </c>
      <c r="IN137" s="40">
        <v>3.4713133864326267</v>
      </c>
      <c r="IO137" s="36">
        <v>107.39128093482515</v>
      </c>
      <c r="IP137" s="40">
        <v>8.1574899186495742</v>
      </c>
      <c r="IQ137" s="6"/>
      <c r="IR137" s="6" t="s">
        <v>43</v>
      </c>
      <c r="IS137" s="36">
        <v>105.39987808247078</v>
      </c>
      <c r="IT137" s="40">
        <v>-10.326860023800194</v>
      </c>
      <c r="IU137" s="36">
        <v>103.26308592492198</v>
      </c>
      <c r="IV137" s="40">
        <v>5.3736892247766548</v>
      </c>
      <c r="IW137" s="36">
        <v>125.76834337484034</v>
      </c>
      <c r="IX137" s="40">
        <v>9.3620356808961134</v>
      </c>
      <c r="IY137" s="6"/>
      <c r="IZ137" s="6" t="s">
        <v>43</v>
      </c>
      <c r="JA137" s="36">
        <v>111.99587731849874</v>
      </c>
      <c r="JB137" s="40">
        <v>-4.4024601062475881</v>
      </c>
      <c r="JC137" s="36">
        <v>137.13180501555149</v>
      </c>
      <c r="JD137" s="40">
        <v>12.403420909698482</v>
      </c>
      <c r="JE137" s="36">
        <v>142.51895336702728</v>
      </c>
      <c r="JF137" s="40">
        <v>8.131340623066535</v>
      </c>
      <c r="JG137" s="6"/>
      <c r="JH137" s="6" t="s">
        <v>43</v>
      </c>
      <c r="JI137" s="36">
        <v>138.76475644780237</v>
      </c>
      <c r="JJ137" s="40">
        <v>0.88251879589067528</v>
      </c>
      <c r="JK137" s="36">
        <v>141.98145485010477</v>
      </c>
      <c r="JL137" s="40">
        <v>4.6800958493905256</v>
      </c>
      <c r="JM137" s="36">
        <v>120.39637428543224</v>
      </c>
      <c r="JN137" s="40">
        <v>-4.8804201016835691E-2</v>
      </c>
      <c r="JO137" s="6"/>
      <c r="JP137" s="6" t="s">
        <v>43</v>
      </c>
      <c r="JQ137" s="36">
        <v>117.79033344865857</v>
      </c>
      <c r="JR137" s="40">
        <v>-2.3674665053320325</v>
      </c>
      <c r="JS137" s="36">
        <v>100.30542041910124</v>
      </c>
      <c r="JT137" s="40">
        <v>5.3162806329158769</v>
      </c>
      <c r="JU137" s="36">
        <v>105.65527391761427</v>
      </c>
      <c r="JV137" s="40">
        <v>-2.2765913752664346</v>
      </c>
      <c r="JW137" s="6"/>
      <c r="JX137" s="6" t="s">
        <v>43</v>
      </c>
      <c r="JY137" s="36">
        <v>114.25185121132448</v>
      </c>
      <c r="JZ137" s="40">
        <v>3.2994757576123135</v>
      </c>
      <c r="KA137" s="36">
        <v>129.09062375202456</v>
      </c>
      <c r="KB137" s="40">
        <v>2.4544414767660498</v>
      </c>
      <c r="KC137" s="36">
        <v>139.82852335981798</v>
      </c>
      <c r="KD137" s="40">
        <v>5.6200973133867365</v>
      </c>
      <c r="KE137" s="6"/>
      <c r="KF137" s="6" t="s">
        <v>43</v>
      </c>
      <c r="KG137" s="36">
        <v>128.11371939024775</v>
      </c>
      <c r="KH137" s="40">
        <v>-1.1455536730178011</v>
      </c>
      <c r="KI137" s="36">
        <v>96.323824450608186</v>
      </c>
      <c r="KJ137" s="40">
        <v>9.4574649171128726</v>
      </c>
      <c r="KK137" s="36">
        <v>130.12194953142605</v>
      </c>
      <c r="KL137" s="40">
        <v>7.3300884645322526</v>
      </c>
      <c r="KM137" s="6"/>
      <c r="KN137" s="6" t="s">
        <v>43</v>
      </c>
      <c r="KO137" s="36">
        <v>124.64166489301299</v>
      </c>
      <c r="KP137" s="40">
        <v>-7.1182459821479682</v>
      </c>
      <c r="KQ137" s="36">
        <v>118.93762895739887</v>
      </c>
      <c r="KR137" s="40">
        <v>1.7621154483811239</v>
      </c>
      <c r="KS137" s="36">
        <v>101.23689056430931</v>
      </c>
      <c r="KT137" s="40">
        <v>-1.9110499644384049E-2</v>
      </c>
      <c r="KU137" s="6"/>
      <c r="KV137" s="6" t="s">
        <v>43</v>
      </c>
      <c r="KW137" s="36">
        <v>116.40603919784166</v>
      </c>
      <c r="KX137" s="40">
        <v>2.225617538560158</v>
      </c>
      <c r="KY137" s="36">
        <v>108.49500906642218</v>
      </c>
      <c r="KZ137" s="40">
        <v>1.3975163661429519</v>
      </c>
      <c r="LA137" s="36">
        <v>108.10466883784784</v>
      </c>
      <c r="LB137" s="40">
        <v>5.6106786126325545</v>
      </c>
      <c r="LC137" s="6"/>
      <c r="LD137" s="6" t="s">
        <v>43</v>
      </c>
      <c r="LE137" s="36">
        <v>178.04532640526131</v>
      </c>
      <c r="LF137" s="40">
        <v>-7.1172802919211904</v>
      </c>
      <c r="LG137" s="36">
        <v>106.24547820878084</v>
      </c>
      <c r="LH137" s="40">
        <v>-6.473743954373063</v>
      </c>
      <c r="LI137" s="36">
        <v>115.45186767092831</v>
      </c>
      <c r="LJ137" s="40">
        <v>3.7928136532769656</v>
      </c>
      <c r="LK137" s="6"/>
      <c r="LL137" s="6" t="s">
        <v>43</v>
      </c>
      <c r="LM137" s="36">
        <v>103.90039511417922</v>
      </c>
      <c r="LN137" s="40">
        <v>3.4552388476464841</v>
      </c>
      <c r="LO137" s="36">
        <v>105.52844576627618</v>
      </c>
      <c r="LP137" s="40">
        <v>7.0038851873003694</v>
      </c>
      <c r="LQ137" s="36">
        <v>100.1160020777026</v>
      </c>
      <c r="LR137" s="40">
        <v>15.466258268228273</v>
      </c>
      <c r="LS137" s="6"/>
      <c r="LT137" s="6" t="s">
        <v>43</v>
      </c>
      <c r="LU137" s="36">
        <v>93.575289976427072</v>
      </c>
      <c r="LV137" s="40">
        <v>-1.8431630577264428</v>
      </c>
      <c r="LW137" s="36">
        <v>100.77932769876617</v>
      </c>
      <c r="LX137" s="40">
        <v>-5.5415702723087605</v>
      </c>
      <c r="LY137" s="36">
        <v>93.477207294575223</v>
      </c>
      <c r="LZ137" s="40">
        <v>36.847863903734236</v>
      </c>
      <c r="MA137" s="6"/>
      <c r="MB137" s="6" t="s">
        <v>43</v>
      </c>
      <c r="MC137" s="36">
        <v>125.70798205764299</v>
      </c>
      <c r="MD137" s="40">
        <v>-6.1714519302339568</v>
      </c>
      <c r="ME137" s="36">
        <v>101.99438412313987</v>
      </c>
      <c r="MF137" s="40">
        <v>11.341888176646364</v>
      </c>
      <c r="MG137" s="36">
        <v>149.19176455537644</v>
      </c>
      <c r="MH137" s="40">
        <v>11.038661788771819</v>
      </c>
      <c r="MI137" s="6"/>
      <c r="MJ137" s="6" t="s">
        <v>43</v>
      </c>
      <c r="MK137" s="36">
        <v>88.766865756806254</v>
      </c>
      <c r="ML137" s="40">
        <v>-4.2581854987020336</v>
      </c>
      <c r="MM137" s="36">
        <v>112.24713201505423</v>
      </c>
      <c r="MN137" s="40">
        <v>-0.95562538650986539</v>
      </c>
      <c r="MO137" s="36">
        <v>146.38978066276476</v>
      </c>
      <c r="MP137" s="40">
        <v>22.220899537481458</v>
      </c>
      <c r="MQ137"/>
      <c r="MR137"/>
      <c r="MS137"/>
      <c r="MT137"/>
      <c r="MU137"/>
      <c r="MV137"/>
    </row>
    <row r="138" spans="1:360" s="382" customFormat="1" ht="15" hidden="1" customHeight="1">
      <c r="A138" s="399"/>
      <c r="B138" s="6" t="s">
        <v>44</v>
      </c>
      <c r="C138" s="36">
        <v>108.35265388095866</v>
      </c>
      <c r="D138" s="40">
        <v>1.0246388177993708</v>
      </c>
      <c r="E138" s="421">
        <v>100.6946204611411</v>
      </c>
      <c r="F138" s="40">
        <v>2.5027693118012735</v>
      </c>
      <c r="G138" s="421">
        <v>115.59379954292895</v>
      </c>
      <c r="H138" s="40">
        <v>-0.16082264386858469</v>
      </c>
      <c r="I138" s="6"/>
      <c r="J138" s="6" t="s">
        <v>44</v>
      </c>
      <c r="K138" s="36">
        <v>108.69346052445297</v>
      </c>
      <c r="L138" s="40">
        <v>-1.4243447322308498</v>
      </c>
      <c r="M138" s="36">
        <v>151.65321485876675</v>
      </c>
      <c r="N138" s="40">
        <v>-18.949700786293235</v>
      </c>
      <c r="O138" s="36">
        <v>114.55503012858024</v>
      </c>
      <c r="P138" s="40">
        <v>-2.7860027083112016</v>
      </c>
      <c r="Q138" s="6"/>
      <c r="R138" s="6" t="s">
        <v>44</v>
      </c>
      <c r="S138" s="36">
        <v>103.4148968405855</v>
      </c>
      <c r="T138" s="40">
        <v>2.4001117333084068</v>
      </c>
      <c r="U138" s="36">
        <v>117.42721179649608</v>
      </c>
      <c r="V138" s="40">
        <v>5.6000106083597672</v>
      </c>
      <c r="W138" s="36">
        <v>111.23650242250622</v>
      </c>
      <c r="X138" s="40">
        <v>10.896051544265319</v>
      </c>
      <c r="Y138" s="6"/>
      <c r="Z138" s="6" t="s">
        <v>44</v>
      </c>
      <c r="AA138" s="36">
        <v>108.13481636687777</v>
      </c>
      <c r="AB138" s="40">
        <v>2.8523211524860841</v>
      </c>
      <c r="AC138" s="36">
        <v>118.08737571621879</v>
      </c>
      <c r="AD138" s="40">
        <v>5.5916588123636757</v>
      </c>
      <c r="AE138" s="36">
        <v>112.51956946852761</v>
      </c>
      <c r="AF138" s="40">
        <v>4.6713143207572188</v>
      </c>
      <c r="AG138" s="6"/>
      <c r="AH138" s="6" t="s">
        <v>44</v>
      </c>
      <c r="AI138" s="36">
        <v>136.15732712844218</v>
      </c>
      <c r="AJ138" s="40">
        <v>5.6154510064088612</v>
      </c>
      <c r="AK138" s="36">
        <v>145.07276682526421</v>
      </c>
      <c r="AL138" s="40">
        <v>27.133025584969189</v>
      </c>
      <c r="AM138" s="36">
        <v>104.69800744132294</v>
      </c>
      <c r="AN138" s="40">
        <v>1.27589495093099</v>
      </c>
      <c r="AO138" s="6"/>
      <c r="AP138" s="6" t="s">
        <v>44</v>
      </c>
      <c r="AQ138" s="36">
        <v>108.44770754599422</v>
      </c>
      <c r="AR138" s="40">
        <v>-0.18159368034035595</v>
      </c>
      <c r="AS138" s="36">
        <v>114.26928258075209</v>
      </c>
      <c r="AT138" s="40">
        <v>9.3737150931813034</v>
      </c>
      <c r="AU138" s="36">
        <v>103.24762658214063</v>
      </c>
      <c r="AV138" s="40">
        <v>-5.2078345738701586</v>
      </c>
      <c r="AW138" s="6"/>
      <c r="AX138" s="6" t="s">
        <v>44</v>
      </c>
      <c r="AY138" s="36">
        <v>130.04786342049195</v>
      </c>
      <c r="AZ138" s="40">
        <v>11.212854399408172</v>
      </c>
      <c r="BA138" s="36">
        <v>137.21209747058327</v>
      </c>
      <c r="BB138" s="40">
        <v>11.775375311048066</v>
      </c>
      <c r="BC138" s="36">
        <v>115.69380618498515</v>
      </c>
      <c r="BD138" s="40">
        <v>9.8612712920881762</v>
      </c>
      <c r="BE138" s="6"/>
      <c r="BF138" s="6" t="s">
        <v>44</v>
      </c>
      <c r="BG138" s="36">
        <v>100.58723443779714</v>
      </c>
      <c r="BH138" s="40">
        <v>-5.9158612337276111</v>
      </c>
      <c r="BI138" s="36">
        <v>109.41464996951973</v>
      </c>
      <c r="BJ138" s="40">
        <v>-2.4155169148883573</v>
      </c>
      <c r="BK138" s="36">
        <v>134.52913517439606</v>
      </c>
      <c r="BL138" s="40">
        <v>16.814253613854959</v>
      </c>
      <c r="BM138" s="6"/>
      <c r="BN138" s="6" t="s">
        <v>44</v>
      </c>
      <c r="BO138" s="36">
        <v>103.07222758515225</v>
      </c>
      <c r="BP138" s="40">
        <v>0.44753353391115525</v>
      </c>
      <c r="BQ138" s="402">
        <v>151.23198398684968</v>
      </c>
      <c r="BR138" s="40">
        <v>15.374566781767811</v>
      </c>
      <c r="BS138" s="36">
        <v>119.94773202961061</v>
      </c>
      <c r="BT138" s="40">
        <v>-6.7584987565409307</v>
      </c>
      <c r="BU138" s="6"/>
      <c r="BV138" s="6" t="s">
        <v>44</v>
      </c>
      <c r="BW138" s="36">
        <v>127.78539198187522</v>
      </c>
      <c r="BX138" s="40">
        <v>2.2594004432349095</v>
      </c>
      <c r="BY138" s="36">
        <v>105.492773731555</v>
      </c>
      <c r="BZ138" s="40">
        <v>6.2867356468368882</v>
      </c>
      <c r="CA138" s="36">
        <v>98.617345237305344</v>
      </c>
      <c r="CB138" s="40">
        <v>2.8142217699548979</v>
      </c>
      <c r="CC138" s="6"/>
      <c r="CD138" s="6" t="s">
        <v>44</v>
      </c>
      <c r="CE138" s="36">
        <v>107.30640145156026</v>
      </c>
      <c r="CF138" s="40">
        <v>4.2599264020911676</v>
      </c>
      <c r="CG138" s="36">
        <v>98.020575016200979</v>
      </c>
      <c r="CH138" s="40">
        <v>-11.837730013670395</v>
      </c>
      <c r="CI138" s="36">
        <v>149.82994910115454</v>
      </c>
      <c r="CJ138" s="40">
        <v>5.2427890796640497</v>
      </c>
      <c r="CK138" s="6"/>
      <c r="CL138" s="6" t="s">
        <v>44</v>
      </c>
      <c r="CM138" s="36">
        <v>148.7190533827584</v>
      </c>
      <c r="CN138" s="40">
        <v>-1.7876366127623982</v>
      </c>
      <c r="CO138" s="36">
        <v>105.60889901328322</v>
      </c>
      <c r="CP138" s="40">
        <v>-2.4172797290060259</v>
      </c>
      <c r="CQ138" s="36">
        <v>103.93854540831985</v>
      </c>
      <c r="CR138" s="40">
        <v>3.7528278464746592</v>
      </c>
      <c r="CS138" s="6"/>
      <c r="CT138" s="6" t="s">
        <v>44</v>
      </c>
      <c r="CU138" s="36">
        <v>125.16579750397165</v>
      </c>
      <c r="CV138" s="40">
        <v>-4.8964383375339082</v>
      </c>
      <c r="CW138" s="36">
        <v>97.925534610403801</v>
      </c>
      <c r="CX138" s="40">
        <v>7.8855264084300529</v>
      </c>
      <c r="CY138" s="36">
        <v>117.35759187113193</v>
      </c>
      <c r="CZ138" s="40">
        <v>11.252077839310573</v>
      </c>
      <c r="DA138" s="6"/>
      <c r="DB138" s="6" t="s">
        <v>44</v>
      </c>
      <c r="DC138" s="36">
        <v>124.74075066582111</v>
      </c>
      <c r="DD138" s="40">
        <v>17.681063657035551</v>
      </c>
      <c r="DE138" s="36">
        <v>321.84619996971333</v>
      </c>
      <c r="DF138" s="40">
        <v>3.9521333192446377</v>
      </c>
      <c r="DG138" s="36">
        <v>119.18343478522779</v>
      </c>
      <c r="DH138" s="40">
        <v>5.4179578492700813</v>
      </c>
      <c r="DI138" s="6"/>
      <c r="DJ138" s="6" t="s">
        <v>44</v>
      </c>
      <c r="DK138" s="36">
        <v>124.94491966240307</v>
      </c>
      <c r="DL138" s="40">
        <v>7.3437628653685749</v>
      </c>
      <c r="DM138" s="36">
        <v>99.117105269109061</v>
      </c>
      <c r="DN138" s="40">
        <v>5.807300905354623</v>
      </c>
      <c r="DO138" s="36">
        <v>154.19472163141219</v>
      </c>
      <c r="DP138" s="40">
        <v>-3.1336753099186438</v>
      </c>
      <c r="DQ138" s="6"/>
      <c r="DR138" s="6" t="s">
        <v>44</v>
      </c>
      <c r="DS138" s="36">
        <v>110.2412058165183</v>
      </c>
      <c r="DT138" s="40">
        <v>0.86481281704573121</v>
      </c>
      <c r="DU138" s="36">
        <v>129.19288203178374</v>
      </c>
      <c r="DV138" s="40">
        <v>0.49463042213473329</v>
      </c>
      <c r="DW138" s="36">
        <v>139.53093314889014</v>
      </c>
      <c r="DX138" s="40">
        <v>9.6045160787486168</v>
      </c>
      <c r="DY138" s="6"/>
      <c r="DZ138" s="6" t="s">
        <v>44</v>
      </c>
      <c r="EA138" s="36">
        <v>112.44211082499748</v>
      </c>
      <c r="EB138" s="40">
        <v>1.5572091484650059</v>
      </c>
      <c r="EC138" s="36">
        <v>128.86979261963523</v>
      </c>
      <c r="ED138" s="40">
        <v>21.52483178646149</v>
      </c>
      <c r="EE138" s="36">
        <v>113.83236877382551</v>
      </c>
      <c r="EF138" s="40">
        <v>-9.744956293597923</v>
      </c>
      <c r="EG138" s="6"/>
      <c r="EH138" s="6" t="s">
        <v>44</v>
      </c>
      <c r="EI138" s="36">
        <v>114.48247335319249</v>
      </c>
      <c r="EJ138" s="40">
        <v>2.0688587517987145</v>
      </c>
      <c r="EK138" s="36">
        <v>105.04834249293781</v>
      </c>
      <c r="EL138" s="40">
        <v>6.2704526989760438</v>
      </c>
      <c r="EM138" s="36">
        <v>116.95915974554552</v>
      </c>
      <c r="EN138" s="40">
        <v>10.415912755645934</v>
      </c>
      <c r="EO138" s="6"/>
      <c r="EP138" s="6" t="s">
        <v>44</v>
      </c>
      <c r="EQ138" s="36">
        <v>109.77199978871536</v>
      </c>
      <c r="ER138" s="40">
        <v>10.413502236710642</v>
      </c>
      <c r="ES138" s="36">
        <v>101.67058348243532</v>
      </c>
      <c r="ET138" s="40">
        <v>1.1054042725517519</v>
      </c>
      <c r="EU138" s="36">
        <v>112.62126558302367</v>
      </c>
      <c r="EV138" s="40">
        <v>-0.6718241861446046</v>
      </c>
      <c r="EW138" s="6"/>
      <c r="EX138" s="6" t="s">
        <v>44</v>
      </c>
      <c r="EY138" s="36">
        <v>102.40250760494577</v>
      </c>
      <c r="EZ138" s="40">
        <v>11.410006641947206</v>
      </c>
      <c r="FA138" s="36">
        <v>99.492029874876224</v>
      </c>
      <c r="FB138" s="40">
        <v>-3.9689298918224978</v>
      </c>
      <c r="FC138" s="36">
        <v>128.76058157117055</v>
      </c>
      <c r="FD138" s="40">
        <v>25.638465698561291</v>
      </c>
      <c r="FE138" s="6"/>
      <c r="FF138" s="6" t="s">
        <v>44</v>
      </c>
      <c r="FG138" s="36">
        <v>110.98692088539804</v>
      </c>
      <c r="FH138" s="40">
        <v>1.1602173700694891</v>
      </c>
      <c r="FI138" s="36">
        <v>114.25115011439053</v>
      </c>
      <c r="FJ138" s="40">
        <v>8.243628720407898</v>
      </c>
      <c r="FK138" s="36">
        <v>135.57282930942694</v>
      </c>
      <c r="FL138" s="40">
        <v>27.049104864094815</v>
      </c>
      <c r="FM138" s="6"/>
      <c r="FN138" s="6" t="s">
        <v>44</v>
      </c>
      <c r="FO138" s="36">
        <v>96.455327698490066</v>
      </c>
      <c r="FP138" s="40">
        <v>-2.8745063956398553</v>
      </c>
      <c r="FQ138" s="36">
        <v>124.48784642439037</v>
      </c>
      <c r="FR138" s="40">
        <v>8.8703891069923202</v>
      </c>
      <c r="FS138" s="36">
        <v>98.855294466217615</v>
      </c>
      <c r="FT138" s="40">
        <v>1.5024791217118576</v>
      </c>
      <c r="FU138" s="6"/>
      <c r="FV138" s="6" t="s">
        <v>44</v>
      </c>
      <c r="FW138" s="36">
        <v>117.39027055334491</v>
      </c>
      <c r="FX138" s="40">
        <v>-2.1111467842890335</v>
      </c>
      <c r="FY138" s="36">
        <v>124.14185818111622</v>
      </c>
      <c r="FZ138" s="40">
        <v>10.185733212429852</v>
      </c>
      <c r="GA138" s="36">
        <v>120.72023510566635</v>
      </c>
      <c r="GB138" s="40">
        <v>13.483398766337046</v>
      </c>
      <c r="GC138" s="6"/>
      <c r="GD138" s="6" t="s">
        <v>44</v>
      </c>
      <c r="GE138" s="36">
        <v>103.27574050456384</v>
      </c>
      <c r="GF138" s="40">
        <v>1.9433410372075457</v>
      </c>
      <c r="GG138" s="36">
        <v>119.93958796290148</v>
      </c>
      <c r="GH138" s="40">
        <v>4.307992245057207</v>
      </c>
      <c r="GI138" s="36">
        <v>95.418228338663766</v>
      </c>
      <c r="GJ138" s="40">
        <v>4.4363031124213563</v>
      </c>
      <c r="GK138" s="6"/>
      <c r="GL138" s="6" t="s">
        <v>44</v>
      </c>
      <c r="GM138" s="36">
        <v>124.50075101258538</v>
      </c>
      <c r="GN138" s="40">
        <v>4.3646377961887453</v>
      </c>
      <c r="GO138" s="36">
        <v>139.08239216477199</v>
      </c>
      <c r="GP138" s="40">
        <v>-4.1194610674543952</v>
      </c>
      <c r="GQ138" s="36">
        <v>119.93800517684106</v>
      </c>
      <c r="GR138" s="40">
        <v>-11.315351722598137</v>
      </c>
      <c r="GS138" s="6"/>
      <c r="GT138" s="6" t="s">
        <v>44</v>
      </c>
      <c r="GU138" s="36">
        <v>105.60386023126573</v>
      </c>
      <c r="GV138" s="40">
        <v>7.0251542801055251</v>
      </c>
      <c r="GW138" s="36">
        <v>94.417659130624457</v>
      </c>
      <c r="GX138" s="40">
        <v>-9.6222273086776511</v>
      </c>
      <c r="GY138" s="36">
        <v>129.65082215495912</v>
      </c>
      <c r="GZ138" s="40">
        <v>11.505527641807745</v>
      </c>
      <c r="HA138" s="6"/>
      <c r="HB138" s="6" t="s">
        <v>44</v>
      </c>
      <c r="HC138" s="36">
        <v>110.41067031373711</v>
      </c>
      <c r="HD138" s="40">
        <v>-13.872201262354608</v>
      </c>
      <c r="HE138" s="36">
        <v>130.82945090397936</v>
      </c>
      <c r="HF138" s="40">
        <v>14.324432573362955</v>
      </c>
      <c r="HG138" s="36">
        <v>119.6594755187367</v>
      </c>
      <c r="HH138" s="40">
        <v>17.668524091115032</v>
      </c>
      <c r="HI138" s="6"/>
      <c r="HJ138" s="6" t="s">
        <v>44</v>
      </c>
      <c r="HK138" s="36">
        <v>100.59896223718222</v>
      </c>
      <c r="HL138" s="40">
        <v>-15.628963016268656</v>
      </c>
      <c r="HM138" s="36">
        <v>93.218245797669084</v>
      </c>
      <c r="HN138" s="40">
        <v>-15.608283799718365</v>
      </c>
      <c r="HO138" s="36">
        <v>133.34890014551928</v>
      </c>
      <c r="HP138" s="40">
        <v>12.869803075500471</v>
      </c>
      <c r="HQ138" s="6"/>
      <c r="HR138" s="6" t="s">
        <v>44</v>
      </c>
      <c r="HS138" s="36">
        <v>133.3109312325391</v>
      </c>
      <c r="HT138" s="40">
        <v>-3.0381333406994742</v>
      </c>
      <c r="HU138" s="36">
        <v>101.46346037700567</v>
      </c>
      <c r="HV138" s="40">
        <v>10.566391379260168</v>
      </c>
      <c r="HW138" s="36">
        <v>117.08154152961771</v>
      </c>
      <c r="HX138" s="40">
        <v>12.121295420226858</v>
      </c>
      <c r="HY138" s="6"/>
      <c r="HZ138" s="6" t="s">
        <v>338</v>
      </c>
      <c r="IA138" s="36">
        <v>108.98508072417484</v>
      </c>
      <c r="IB138" s="40">
        <v>-8.9309361976595909</v>
      </c>
      <c r="IC138" s="36">
        <v>109.61598973804462</v>
      </c>
      <c r="ID138" s="40">
        <v>6.4412070773559122</v>
      </c>
      <c r="IE138" s="36">
        <v>117.36833883502746</v>
      </c>
      <c r="IF138" s="40">
        <v>13.390596702696868</v>
      </c>
      <c r="IG138" s="6"/>
      <c r="IH138" s="6" t="s">
        <v>44</v>
      </c>
      <c r="II138" s="36">
        <v>111.53982975787902</v>
      </c>
      <c r="IJ138" s="40">
        <v>5.2083889130892942</v>
      </c>
      <c r="IK138" s="36">
        <v>111.21494317514629</v>
      </c>
      <c r="IL138" s="40">
        <v>-15.902981432220045</v>
      </c>
      <c r="IM138" s="36">
        <v>134.37178661022477</v>
      </c>
      <c r="IN138" s="40">
        <v>11.932648554503473</v>
      </c>
      <c r="IO138" s="36">
        <v>114.20914212128078</v>
      </c>
      <c r="IP138" s="40">
        <v>9.0041919554099508</v>
      </c>
      <c r="IQ138" s="6"/>
      <c r="IR138" s="6" t="s">
        <v>44</v>
      </c>
      <c r="IS138" s="36">
        <v>106.85981406888718</v>
      </c>
      <c r="IT138" s="40">
        <v>-4.3665917281457922</v>
      </c>
      <c r="IU138" s="36">
        <v>103.04656116244693</v>
      </c>
      <c r="IV138" s="40">
        <v>19.178572773000255</v>
      </c>
      <c r="IW138" s="36">
        <v>122.14712082794631</v>
      </c>
      <c r="IX138" s="40">
        <v>2.3453437241900161</v>
      </c>
      <c r="IY138" s="6"/>
      <c r="IZ138" s="6" t="s">
        <v>44</v>
      </c>
      <c r="JA138" s="36">
        <v>101.75274560905963</v>
      </c>
      <c r="JB138" s="40">
        <v>-8.5467225026876861</v>
      </c>
      <c r="JC138" s="36">
        <v>133.40854386127216</v>
      </c>
      <c r="JD138" s="40">
        <v>11.710929939184382</v>
      </c>
      <c r="JE138" s="36">
        <v>155.50461738763539</v>
      </c>
      <c r="JF138" s="40">
        <v>6.6488014454669724</v>
      </c>
      <c r="JG138" s="6"/>
      <c r="JH138" s="6" t="s">
        <v>44</v>
      </c>
      <c r="JI138" s="36">
        <v>142.44086682052765</v>
      </c>
      <c r="JJ138" s="40">
        <v>0.51503893171852155</v>
      </c>
      <c r="JK138" s="36">
        <v>143.68560319959772</v>
      </c>
      <c r="JL138" s="40">
        <v>2.0501588786836038</v>
      </c>
      <c r="JM138" s="36">
        <v>115.92957948145353</v>
      </c>
      <c r="JN138" s="40">
        <v>1.6792347335469202</v>
      </c>
      <c r="JO138" s="6"/>
      <c r="JP138" s="6" t="s">
        <v>44</v>
      </c>
      <c r="JQ138" s="36">
        <v>130.69406862200159</v>
      </c>
      <c r="JR138" s="40">
        <v>2.4914863288828997</v>
      </c>
      <c r="JS138" s="36">
        <v>101.84066732715796</v>
      </c>
      <c r="JT138" s="40">
        <v>16.381353652501502</v>
      </c>
      <c r="JU138" s="36">
        <v>105.88410405314464</v>
      </c>
      <c r="JV138" s="40">
        <v>4.9232796455370931E-2</v>
      </c>
      <c r="JW138" s="6"/>
      <c r="JX138" s="6" t="s">
        <v>44</v>
      </c>
      <c r="JY138" s="36">
        <v>123.95926109023142</v>
      </c>
      <c r="JZ138" s="40">
        <v>13.58029383920487</v>
      </c>
      <c r="KA138" s="36">
        <v>116.73847178810847</v>
      </c>
      <c r="KB138" s="40">
        <v>11.823815113854579</v>
      </c>
      <c r="KC138" s="36">
        <v>125.19736042727976</v>
      </c>
      <c r="KD138" s="40">
        <v>9.486104440122233</v>
      </c>
      <c r="KE138" s="6"/>
      <c r="KF138" s="6" t="s">
        <v>44</v>
      </c>
      <c r="KG138" s="36">
        <v>110.49091174902958</v>
      </c>
      <c r="KH138" s="40">
        <v>4.8400339207036467</v>
      </c>
      <c r="KI138" s="36">
        <v>89.095019571745894</v>
      </c>
      <c r="KJ138" s="40">
        <v>10.905742987708678</v>
      </c>
      <c r="KK138" s="36">
        <v>123.62290072805634</v>
      </c>
      <c r="KL138" s="40">
        <v>8.0591424421180733</v>
      </c>
      <c r="KM138" s="6"/>
      <c r="KN138" s="6" t="s">
        <v>44</v>
      </c>
      <c r="KO138" s="36">
        <v>120.9700508317094</v>
      </c>
      <c r="KP138" s="40">
        <v>6.11128727464137</v>
      </c>
      <c r="KQ138" s="36">
        <v>134.7431927316282</v>
      </c>
      <c r="KR138" s="40">
        <v>18.747856465698604</v>
      </c>
      <c r="KS138" s="36">
        <v>111.03265421338352</v>
      </c>
      <c r="KT138" s="40">
        <v>-2.5841353477131292</v>
      </c>
      <c r="KU138" s="6"/>
      <c r="KV138" s="6" t="s">
        <v>44</v>
      </c>
      <c r="KW138" s="36">
        <v>114.77533357465579</v>
      </c>
      <c r="KX138" s="40">
        <v>-8.415142536406961E-2</v>
      </c>
      <c r="KY138" s="36">
        <v>109.13246475124527</v>
      </c>
      <c r="KZ138" s="40">
        <v>-6.1565157093821909</v>
      </c>
      <c r="LA138" s="36">
        <v>119.83232339459211</v>
      </c>
      <c r="LB138" s="40">
        <v>7.2536189626522685</v>
      </c>
      <c r="LC138" s="6"/>
      <c r="LD138" s="6" t="s">
        <v>44</v>
      </c>
      <c r="LE138" s="36">
        <v>139.58462086588156</v>
      </c>
      <c r="LF138" s="40">
        <v>2.340018084418972</v>
      </c>
      <c r="LG138" s="36">
        <v>108.15833805840629</v>
      </c>
      <c r="LH138" s="40">
        <v>-2.4334830244584964</v>
      </c>
      <c r="LI138" s="36">
        <v>110.69535070788595</v>
      </c>
      <c r="LJ138" s="40">
        <v>5.6555795627431138</v>
      </c>
      <c r="LK138" s="6"/>
      <c r="LL138" s="6" t="s">
        <v>44</v>
      </c>
      <c r="LM138" s="36">
        <v>108.74480909489453</v>
      </c>
      <c r="LN138" s="40">
        <v>-5.7956346906098446</v>
      </c>
      <c r="LO138" s="36">
        <v>107.42005416218774</v>
      </c>
      <c r="LP138" s="40">
        <v>17.994743032786033</v>
      </c>
      <c r="LQ138" s="36">
        <v>104.58813252363099</v>
      </c>
      <c r="LR138" s="40">
        <v>9.1096358325310831</v>
      </c>
      <c r="LS138" s="6"/>
      <c r="LT138" s="6" t="s">
        <v>44</v>
      </c>
      <c r="LU138" s="36">
        <v>104.55845034852905</v>
      </c>
      <c r="LV138" s="40">
        <v>1.6571551408103318</v>
      </c>
      <c r="LW138" s="36">
        <v>103.24466580471557</v>
      </c>
      <c r="LX138" s="40">
        <v>-6.4456896602733309</v>
      </c>
      <c r="LY138" s="36">
        <v>87.903742319161594</v>
      </c>
      <c r="LZ138" s="40">
        <v>22.169977650602618</v>
      </c>
      <c r="MA138" s="6"/>
      <c r="MB138" s="6" t="s">
        <v>44</v>
      </c>
      <c r="MC138" s="36">
        <v>131.77216000148294</v>
      </c>
      <c r="MD138" s="40">
        <v>1.3772368493198712</v>
      </c>
      <c r="ME138" s="36">
        <v>93.943096180191503</v>
      </c>
      <c r="MF138" s="40">
        <v>-23.580629637608496</v>
      </c>
      <c r="MG138" s="36">
        <v>146.68723300736818</v>
      </c>
      <c r="MH138" s="40">
        <v>48.733810236218545</v>
      </c>
      <c r="MI138" s="6"/>
      <c r="MJ138" s="6" t="s">
        <v>44</v>
      </c>
      <c r="MK138" s="36">
        <v>97.828121843541751</v>
      </c>
      <c r="ML138" s="40">
        <v>14.724788727298233</v>
      </c>
      <c r="MM138" s="36">
        <v>122.61649021829986</v>
      </c>
      <c r="MN138" s="40">
        <v>2.5575891779276532</v>
      </c>
      <c r="MO138" s="36">
        <v>132.52190971042853</v>
      </c>
      <c r="MP138" s="40">
        <v>12.262939625593859</v>
      </c>
      <c r="MQ138"/>
      <c r="MR138"/>
      <c r="MS138"/>
      <c r="MT138"/>
      <c r="MU138"/>
      <c r="MV138"/>
    </row>
    <row r="139" spans="1:360" s="416" customFormat="1" ht="15" hidden="1" customHeight="1">
      <c r="A139" s="425"/>
      <c r="B139" s="382"/>
      <c r="C139" s="426"/>
      <c r="D139" s="426"/>
      <c r="E139" s="390"/>
      <c r="F139" s="427"/>
      <c r="G139" s="390"/>
      <c r="H139" s="426"/>
      <c r="I139" s="426"/>
      <c r="J139" s="426"/>
      <c r="K139" s="426"/>
      <c r="L139" s="426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 s="426"/>
      <c r="AA139" s="426"/>
      <c r="AB139" s="426"/>
      <c r="AC139" s="426"/>
      <c r="AD139" s="426"/>
      <c r="AE139" s="426"/>
      <c r="AF139" s="426"/>
      <c r="AG139" s="426"/>
      <c r="AH139" s="426"/>
      <c r="AI139" s="426"/>
      <c r="AJ139" s="426"/>
      <c r="AK139" s="426"/>
      <c r="AL139" s="426"/>
      <c r="AM139" s="426"/>
      <c r="AN139" s="5"/>
      <c r="AP139" s="5"/>
      <c r="AQ139" s="396"/>
      <c r="AR139" s="385"/>
      <c r="AS139" s="396"/>
      <c r="AT139" s="385"/>
      <c r="AU139" s="396"/>
      <c r="AV139" s="5"/>
      <c r="AX139" s="5"/>
      <c r="AY139" s="396"/>
      <c r="AZ139" s="385"/>
      <c r="BA139" s="396"/>
      <c r="BB139" s="385"/>
      <c r="BC139" s="396"/>
      <c r="BD139" s="5"/>
      <c r="BF139" s="5"/>
      <c r="BG139" s="396"/>
      <c r="BH139" s="385"/>
      <c r="BI139" s="396"/>
      <c r="BJ139" s="385"/>
      <c r="BK139" s="396"/>
      <c r="BL139" s="5"/>
      <c r="BN139" s="5"/>
      <c r="BO139" s="396"/>
      <c r="BP139" s="385"/>
      <c r="BQ139" s="402"/>
      <c r="BR139" s="385"/>
      <c r="BS139" s="396"/>
      <c r="BT139" s="5"/>
      <c r="BV139" s="5"/>
      <c r="BW139" s="396"/>
      <c r="BX139" s="385"/>
      <c r="BY139" s="396"/>
      <c r="BZ139" s="385"/>
      <c r="CA139" s="396"/>
      <c r="CB139" s="5"/>
      <c r="CD139" s="5"/>
      <c r="CE139" s="396"/>
      <c r="CF139" s="385"/>
      <c r="CG139" s="396"/>
      <c r="CH139" s="385"/>
      <c r="CI139" s="396"/>
      <c r="CJ139" s="5"/>
      <c r="CL139" s="5"/>
      <c r="CM139" s="396"/>
      <c r="CN139" s="385"/>
      <c r="CO139" s="396"/>
      <c r="CP139" s="385"/>
      <c r="CQ139" s="396"/>
      <c r="CR139" s="5"/>
      <c r="CT139" s="5"/>
      <c r="CU139" s="396"/>
      <c r="CV139" s="385"/>
      <c r="CW139" s="396"/>
      <c r="CX139" s="385"/>
      <c r="CY139" s="396"/>
      <c r="CZ139" s="5"/>
      <c r="DB139" s="5"/>
      <c r="DC139" s="396"/>
      <c r="DD139" s="385"/>
      <c r="DE139" s="396"/>
      <c r="DF139" s="385"/>
      <c r="DG139" s="396"/>
      <c r="DH139" s="5"/>
      <c r="DJ139" s="5"/>
      <c r="DK139" s="396"/>
      <c r="DL139" s="385"/>
      <c r="DM139" s="396"/>
      <c r="DN139" s="385"/>
      <c r="DO139" s="396"/>
      <c r="DP139" s="5"/>
      <c r="DR139" s="5"/>
      <c r="DS139" s="396"/>
      <c r="DT139" s="385"/>
      <c r="DU139" s="396"/>
      <c r="DV139" s="385"/>
      <c r="DW139" s="396"/>
      <c r="DX139" s="5"/>
      <c r="DZ139" s="5"/>
      <c r="EA139" s="396"/>
      <c r="EB139" s="385"/>
      <c r="EC139" s="396"/>
      <c r="ED139" s="385"/>
      <c r="EE139" s="396"/>
      <c r="EF139" s="5"/>
      <c r="EH139" s="5"/>
      <c r="EI139" s="396"/>
      <c r="EJ139" s="385"/>
      <c r="EK139" s="396"/>
      <c r="EL139" s="385"/>
      <c r="EM139" s="396"/>
      <c r="EN139" s="5"/>
      <c r="EP139" s="5"/>
      <c r="EQ139" s="396"/>
      <c r="ER139" s="385"/>
      <c r="ES139" s="396"/>
      <c r="ET139" s="385"/>
      <c r="EU139" s="396"/>
      <c r="EV139" s="5"/>
      <c r="EX139" s="5"/>
      <c r="EY139" s="396"/>
      <c r="EZ139" s="385"/>
      <c r="FA139" s="396"/>
      <c r="FB139" s="385"/>
      <c r="FC139" s="396"/>
      <c r="FD139" s="5"/>
      <c r="FF139" s="5"/>
      <c r="FG139" s="396"/>
      <c r="FH139" s="385"/>
      <c r="FI139" s="396"/>
      <c r="FJ139" s="385"/>
      <c r="FK139" s="396"/>
      <c r="FL139" s="5"/>
      <c r="FN139" s="5"/>
      <c r="FO139" s="396"/>
      <c r="FP139" s="385"/>
      <c r="FQ139" s="396"/>
      <c r="FR139" s="385"/>
      <c r="FS139" s="396"/>
      <c r="FT139" s="5"/>
      <c r="FV139" s="5"/>
      <c r="FW139" s="396"/>
      <c r="FX139" s="385"/>
      <c r="FY139" s="396"/>
      <c r="FZ139" s="385"/>
      <c r="GA139" s="396"/>
      <c r="GB139" s="5"/>
      <c r="GD139" s="5"/>
      <c r="GE139" s="396"/>
      <c r="GF139" s="385"/>
      <c r="GG139" s="396"/>
      <c r="GH139" s="385"/>
      <c r="GI139" s="396"/>
      <c r="GJ139" s="5"/>
      <c r="GL139" s="5"/>
      <c r="GM139" s="396"/>
      <c r="GN139" s="385"/>
      <c r="GO139" s="396"/>
      <c r="GP139" s="385"/>
      <c r="GQ139" s="396"/>
      <c r="GR139" s="5"/>
      <c r="GT139" s="5"/>
      <c r="GU139" s="396"/>
      <c r="GV139" s="385"/>
      <c r="GW139" s="396"/>
      <c r="GX139" s="385"/>
      <c r="GY139" s="396"/>
      <c r="GZ139" s="5"/>
      <c r="HB139" s="5"/>
      <c r="HC139" s="396"/>
      <c r="HD139" s="385"/>
      <c r="HE139" s="396"/>
      <c r="HF139" s="385"/>
      <c r="HG139" s="396"/>
      <c r="HH139" s="5"/>
      <c r="HJ139" s="5"/>
      <c r="HK139" s="396"/>
      <c r="HL139" s="385"/>
      <c r="HM139" s="396"/>
      <c r="HN139" s="385"/>
      <c r="HO139" s="396"/>
      <c r="HP139" s="5"/>
      <c r="HR139" s="5"/>
      <c r="HS139" s="396"/>
      <c r="HT139" s="385"/>
      <c r="HU139" s="396"/>
      <c r="HV139" s="385"/>
      <c r="HW139" s="396"/>
      <c r="HX139" s="5"/>
      <c r="HZ139" s="5"/>
      <c r="IA139" s="396"/>
      <c r="IB139" s="385"/>
      <c r="IC139" s="36"/>
      <c r="ID139" s="385"/>
      <c r="IE139" s="396"/>
      <c r="IF139" s="385"/>
      <c r="IH139" s="5"/>
      <c r="II139" s="396"/>
      <c r="IJ139" s="5"/>
      <c r="IK139" s="396"/>
      <c r="IL139" s="385"/>
      <c r="IM139" s="396"/>
      <c r="IN139" s="385"/>
      <c r="IO139" s="396"/>
      <c r="IP139" s="5"/>
      <c r="IR139" s="5"/>
      <c r="IS139" s="396"/>
      <c r="IT139" s="385"/>
      <c r="IU139" s="396"/>
      <c r="IV139" s="385"/>
      <c r="IW139" s="396"/>
      <c r="IX139" s="5"/>
      <c r="IZ139" s="5"/>
      <c r="JA139" s="396"/>
      <c r="JB139" s="385"/>
      <c r="JC139" s="396"/>
      <c r="JD139" s="385"/>
      <c r="JE139" s="396"/>
      <c r="JF139" s="5"/>
      <c r="JH139" s="5"/>
      <c r="JI139" s="396"/>
      <c r="JJ139" s="385"/>
      <c r="JK139" s="396"/>
      <c r="JL139" s="385"/>
      <c r="JM139" s="396"/>
      <c r="JN139" s="5"/>
      <c r="JP139" s="5"/>
      <c r="JQ139" s="396"/>
      <c r="JR139" s="385"/>
      <c r="JS139" s="396"/>
      <c r="JT139" s="385"/>
      <c r="JU139" s="396"/>
      <c r="JV139" s="5"/>
      <c r="JX139" s="5"/>
      <c r="JY139" s="396"/>
      <c r="JZ139" s="385"/>
      <c r="KA139" s="396"/>
      <c r="KB139" s="385"/>
      <c r="KC139" s="396"/>
      <c r="KD139" s="5"/>
      <c r="KF139" s="5"/>
      <c r="KG139" s="396"/>
      <c r="KH139" s="385"/>
      <c r="KI139" s="396"/>
      <c r="KJ139" s="385"/>
      <c r="KK139" s="396"/>
      <c r="KL139" s="5"/>
      <c r="KN139" s="5"/>
      <c r="KO139" s="396"/>
      <c r="KP139" s="385"/>
      <c r="KQ139" s="396"/>
      <c r="KR139" s="385"/>
      <c r="KS139" s="396"/>
      <c r="KT139" s="5"/>
      <c r="KV139" s="5"/>
      <c r="KW139" s="396"/>
      <c r="KX139" s="385"/>
      <c r="KY139" s="396"/>
      <c r="KZ139" s="385"/>
      <c r="LA139" s="396"/>
      <c r="LB139" s="5"/>
      <c r="LD139" s="5"/>
      <c r="LE139" s="396"/>
      <c r="LF139" s="385"/>
      <c r="LG139" s="396"/>
      <c r="LH139" s="385"/>
      <c r="LI139" s="396"/>
      <c r="LJ139" s="5"/>
      <c r="LL139" s="5"/>
      <c r="LM139" s="396"/>
      <c r="LN139" s="385"/>
      <c r="LO139" s="396"/>
      <c r="LP139" s="385"/>
      <c r="LQ139" s="396"/>
      <c r="LR139" s="5"/>
      <c r="LT139" s="5"/>
      <c r="LU139" s="396"/>
      <c r="LV139" s="385"/>
      <c r="LW139" s="396"/>
      <c r="LX139" s="385"/>
      <c r="LY139" s="396"/>
      <c r="LZ139" s="5"/>
      <c r="MB139" s="5"/>
      <c r="MC139" s="396"/>
      <c r="MD139" s="385"/>
      <c r="ME139" s="396"/>
      <c r="MF139" s="385"/>
      <c r="MG139" s="396"/>
      <c r="MH139" s="5"/>
      <c r="MJ139" s="5"/>
      <c r="MK139" s="396"/>
      <c r="ML139" s="385"/>
      <c r="MM139" s="396"/>
      <c r="MO139" s="396"/>
      <c r="MQ139"/>
      <c r="MR139"/>
      <c r="MS139"/>
      <c r="MT139"/>
      <c r="MU139"/>
      <c r="MV139"/>
    </row>
    <row r="140" spans="1:360" s="382" customFormat="1" ht="15" hidden="1" customHeight="1">
      <c r="A140" s="399">
        <v>2019</v>
      </c>
      <c r="B140" s="6" t="s">
        <v>33</v>
      </c>
      <c r="C140" s="36">
        <v>109.37595070125795</v>
      </c>
      <c r="D140" s="40">
        <v>1.6188201153301236</v>
      </c>
      <c r="E140" s="421">
        <v>102.62847098076759</v>
      </c>
      <c r="F140" s="40">
        <v>-3.3238036764946912</v>
      </c>
      <c r="G140" s="421">
        <v>115.75611135462123</v>
      </c>
      <c r="H140" s="40">
        <v>6.1692311609414077</v>
      </c>
      <c r="I140" s="399">
        <v>2019</v>
      </c>
      <c r="J140" s="6" t="s">
        <v>33</v>
      </c>
      <c r="K140" s="36">
        <v>104.45059706503766</v>
      </c>
      <c r="L140" s="40">
        <v>9.5041666088933709</v>
      </c>
      <c r="M140" s="36">
        <v>162.96420981463177</v>
      </c>
      <c r="N140" s="40">
        <v>12.963893689095713</v>
      </c>
      <c r="O140" s="36">
        <v>111.44147991164394</v>
      </c>
      <c r="P140" s="40">
        <v>2.3199756046796693</v>
      </c>
      <c r="Q140" s="399">
        <v>2019</v>
      </c>
      <c r="R140" s="6" t="s">
        <v>33</v>
      </c>
      <c r="S140" s="36">
        <v>108.86861803642097</v>
      </c>
      <c r="T140" s="40">
        <v>-9.7122455770491456</v>
      </c>
      <c r="U140" s="36">
        <v>112.58000917135919</v>
      </c>
      <c r="V140" s="40">
        <v>-3.4154150734241</v>
      </c>
      <c r="W140" s="36">
        <v>104.69978755402958</v>
      </c>
      <c r="X140" s="40">
        <v>-10.398321985602053</v>
      </c>
      <c r="Y140" s="399">
        <v>2019</v>
      </c>
      <c r="Z140" s="6" t="s">
        <v>33</v>
      </c>
      <c r="AA140" s="36">
        <v>109.51793891347704</v>
      </c>
      <c r="AB140" s="40">
        <v>8.2413100034945046</v>
      </c>
      <c r="AC140" s="36">
        <v>105.06658092879309</v>
      </c>
      <c r="AD140" s="40">
        <v>-15.58558000557764</v>
      </c>
      <c r="AE140" s="36">
        <v>106.50112852358522</v>
      </c>
      <c r="AF140" s="40">
        <v>-2.0528802406083742</v>
      </c>
      <c r="AG140" s="399">
        <v>2019</v>
      </c>
      <c r="AH140" s="6" t="s">
        <v>33</v>
      </c>
      <c r="AI140" s="36">
        <v>100.23855726865375</v>
      </c>
      <c r="AJ140" s="40">
        <v>-21.134240548854109</v>
      </c>
      <c r="AK140" s="36">
        <v>123.36461643634297</v>
      </c>
      <c r="AL140" s="40">
        <v>-4.6142311587747002</v>
      </c>
      <c r="AM140" s="36">
        <v>101.72674496442899</v>
      </c>
      <c r="AN140" s="40">
        <v>-14.806823077104241</v>
      </c>
      <c r="AO140" s="399">
        <v>2019</v>
      </c>
      <c r="AP140" s="6" t="s">
        <v>33</v>
      </c>
      <c r="AQ140" s="36">
        <v>108.24794021345352</v>
      </c>
      <c r="AR140" s="40">
        <v>-25.37529834146504</v>
      </c>
      <c r="AS140" s="36">
        <v>102.47117368429305</v>
      </c>
      <c r="AT140" s="40">
        <v>-0.4764621056399676</v>
      </c>
      <c r="AU140" s="36">
        <v>105.4462671742432</v>
      </c>
      <c r="AV140" s="40">
        <v>-1.5829958782283313</v>
      </c>
      <c r="AW140" s="399">
        <v>2019</v>
      </c>
      <c r="AX140" s="6" t="s">
        <v>33</v>
      </c>
      <c r="AY140" s="36">
        <v>120.35786695018139</v>
      </c>
      <c r="AZ140" s="40">
        <v>8.0169418067398368</v>
      </c>
      <c r="BA140" s="36">
        <v>121.50528264504567</v>
      </c>
      <c r="BB140" s="40">
        <v>1.190713916983384</v>
      </c>
      <c r="BC140" s="36">
        <v>116.14217164309599</v>
      </c>
      <c r="BD140" s="40">
        <v>-4.8804343768071874</v>
      </c>
      <c r="BE140" s="399">
        <v>2019</v>
      </c>
      <c r="BF140" s="6" t="s">
        <v>33</v>
      </c>
      <c r="BG140" s="36">
        <v>106.36721258268933</v>
      </c>
      <c r="BH140" s="40">
        <v>-0.7507951580694936</v>
      </c>
      <c r="BI140" s="36">
        <v>100.50384792589693</v>
      </c>
      <c r="BJ140" s="40">
        <v>-8.9663519034782269</v>
      </c>
      <c r="BK140" s="36">
        <v>123.4444401210849</v>
      </c>
      <c r="BL140" s="40">
        <v>-5.9948806131364876</v>
      </c>
      <c r="BM140" s="399">
        <v>2019</v>
      </c>
      <c r="BN140" s="6" t="s">
        <v>33</v>
      </c>
      <c r="BO140" s="36">
        <v>123.33235589969919</v>
      </c>
      <c r="BP140" s="40">
        <v>-10.401035210327535</v>
      </c>
      <c r="BQ140" s="402">
        <v>138.02534416002945</v>
      </c>
      <c r="BR140" s="40">
        <v>11.541344516165623</v>
      </c>
      <c r="BS140" s="36">
        <v>112.46915193358834</v>
      </c>
      <c r="BT140" s="40">
        <v>-3.1993308746466909</v>
      </c>
      <c r="BU140" s="399">
        <v>2019</v>
      </c>
      <c r="BV140" s="6" t="s">
        <v>33</v>
      </c>
      <c r="BW140" s="36">
        <v>124.34075976019088</v>
      </c>
      <c r="BX140" s="40">
        <v>2.9102321023908075</v>
      </c>
      <c r="BY140" s="36">
        <v>117.28875481467858</v>
      </c>
      <c r="BZ140" s="40">
        <v>6.5540228552950737</v>
      </c>
      <c r="CA140" s="36">
        <v>101.77473842258395</v>
      </c>
      <c r="CB140" s="40">
        <v>-3.2980075604429544</v>
      </c>
      <c r="CC140" s="399">
        <v>2019</v>
      </c>
      <c r="CD140" s="6" t="s">
        <v>33</v>
      </c>
      <c r="CE140" s="36">
        <v>118.65855245023224</v>
      </c>
      <c r="CF140" s="40">
        <v>12.227629056185393</v>
      </c>
      <c r="CG140" s="36">
        <v>100.19298458900953</v>
      </c>
      <c r="CH140" s="40">
        <v>-3.6511905380773158</v>
      </c>
      <c r="CI140" s="36">
        <v>134.8592403507092</v>
      </c>
      <c r="CJ140" s="40">
        <v>9.6576718406002016</v>
      </c>
      <c r="CK140" s="399">
        <v>2019</v>
      </c>
      <c r="CL140" s="6" t="s">
        <v>33</v>
      </c>
      <c r="CM140" s="36">
        <v>154.61334322748453</v>
      </c>
      <c r="CN140" s="40">
        <v>23.586924166106172</v>
      </c>
      <c r="CO140" s="36">
        <v>119.73505864841981</v>
      </c>
      <c r="CP140" s="40">
        <v>-1.2202254315290162</v>
      </c>
      <c r="CQ140" s="36">
        <v>114.16739541318702</v>
      </c>
      <c r="CR140" s="40">
        <v>-15.788549208588904</v>
      </c>
      <c r="CS140" s="399">
        <v>2019</v>
      </c>
      <c r="CT140" s="6" t="s">
        <v>33</v>
      </c>
      <c r="CU140" s="36">
        <v>149.85234342328241</v>
      </c>
      <c r="CV140" s="40">
        <v>2.0483280661603516</v>
      </c>
      <c r="CW140" s="36">
        <v>87.516924253837047</v>
      </c>
      <c r="CX140" s="40">
        <v>2.4245526862279405</v>
      </c>
      <c r="CY140" s="36">
        <v>125.96735823699808</v>
      </c>
      <c r="CZ140" s="40">
        <v>12.117286597680319</v>
      </c>
      <c r="DA140" s="399">
        <v>2019</v>
      </c>
      <c r="DB140" s="6" t="s">
        <v>33</v>
      </c>
      <c r="DC140" s="36">
        <v>109.79452696526327</v>
      </c>
      <c r="DD140" s="40">
        <v>17.257410635251588</v>
      </c>
      <c r="DE140" s="36">
        <v>230.21992198120344</v>
      </c>
      <c r="DF140" s="40">
        <v>9.8930509445655019</v>
      </c>
      <c r="DG140" s="36">
        <v>125.8469025492001</v>
      </c>
      <c r="DH140" s="40">
        <v>3.6302977549987929</v>
      </c>
      <c r="DI140" s="399">
        <v>2019</v>
      </c>
      <c r="DJ140" s="6" t="s">
        <v>33</v>
      </c>
      <c r="DK140" s="36">
        <v>115.36929472224536</v>
      </c>
      <c r="DL140" s="40">
        <v>0.55506519502273477</v>
      </c>
      <c r="DM140" s="36">
        <v>111.47932040560374</v>
      </c>
      <c r="DN140" s="40">
        <v>23.387762157312324</v>
      </c>
      <c r="DO140" s="36">
        <v>127.3831609994229</v>
      </c>
      <c r="DP140" s="40">
        <v>-2.1245093656849861</v>
      </c>
      <c r="DQ140" s="399">
        <v>2019</v>
      </c>
      <c r="DR140" s="6" t="s">
        <v>33</v>
      </c>
      <c r="DS140" s="36">
        <v>109.31855486679954</v>
      </c>
      <c r="DT140" s="40">
        <v>3.208145611921438</v>
      </c>
      <c r="DU140" s="36">
        <v>115.08850651754072</v>
      </c>
      <c r="DV140" s="40">
        <v>6.1686486834895646</v>
      </c>
      <c r="DW140" s="36">
        <v>127.56179214559705</v>
      </c>
      <c r="DX140" s="40">
        <v>7.9049694623355151</v>
      </c>
      <c r="DY140" s="399">
        <v>2019</v>
      </c>
      <c r="DZ140" s="6" t="s">
        <v>33</v>
      </c>
      <c r="EA140" s="36">
        <v>120.71894248145446</v>
      </c>
      <c r="EB140" s="40">
        <v>3.8228115487466141</v>
      </c>
      <c r="EC140" s="36">
        <v>101.62210812580544</v>
      </c>
      <c r="ED140" s="40">
        <v>1.0890703598098241</v>
      </c>
      <c r="EE140" s="36">
        <v>109.88388301652341</v>
      </c>
      <c r="EF140" s="40">
        <v>-0.43433191480914957</v>
      </c>
      <c r="EG140" s="399">
        <v>2019</v>
      </c>
      <c r="EH140" s="6" t="s">
        <v>33</v>
      </c>
      <c r="EI140" s="36">
        <v>120.5210214245874</v>
      </c>
      <c r="EJ140" s="40">
        <v>4.6827762107841266</v>
      </c>
      <c r="EK140" s="36">
        <v>109.51615472784268</v>
      </c>
      <c r="EL140" s="40">
        <v>5.6367240666558303</v>
      </c>
      <c r="EM140" s="36">
        <v>116.61656502138942</v>
      </c>
      <c r="EN140" s="40">
        <v>4.2331261949242389</v>
      </c>
      <c r="EO140" s="399">
        <v>2019</v>
      </c>
      <c r="EP140" s="6" t="s">
        <v>33</v>
      </c>
      <c r="EQ140" s="36">
        <v>118.04430216434507</v>
      </c>
      <c r="ER140" s="40">
        <v>0.36486378961609489</v>
      </c>
      <c r="ES140" s="36">
        <v>129.22042078975576</v>
      </c>
      <c r="ET140" s="40">
        <v>11.617741896347482</v>
      </c>
      <c r="EU140" s="36">
        <v>127.45407397409353</v>
      </c>
      <c r="EV140" s="40">
        <v>9.9722978219787706</v>
      </c>
      <c r="EW140" s="399">
        <v>2019</v>
      </c>
      <c r="EX140" s="6" t="s">
        <v>33</v>
      </c>
      <c r="EY140" s="36">
        <v>132.36424490880736</v>
      </c>
      <c r="EZ140" s="40">
        <v>15.719532413496324</v>
      </c>
      <c r="FA140" s="36">
        <v>102.54105570134578</v>
      </c>
      <c r="FB140" s="40">
        <v>-5.8826530003650959</v>
      </c>
      <c r="FC140" s="36">
        <v>130.19630814875208</v>
      </c>
      <c r="FD140" s="40">
        <v>23.701882680874292</v>
      </c>
      <c r="FE140" s="399">
        <v>2019</v>
      </c>
      <c r="FF140" s="6" t="s">
        <v>33</v>
      </c>
      <c r="FG140" s="36">
        <v>113.10344072379081</v>
      </c>
      <c r="FH140" s="40">
        <v>2.045020239424673</v>
      </c>
      <c r="FI140" s="36">
        <v>97.093253715181959</v>
      </c>
      <c r="FJ140" s="40">
        <v>5.8555225763852832</v>
      </c>
      <c r="FK140" s="36">
        <v>104.57269720276676</v>
      </c>
      <c r="FL140" s="40">
        <v>2.5084139076788574</v>
      </c>
      <c r="FM140" s="399">
        <v>2019</v>
      </c>
      <c r="FN140" s="6" t="s">
        <v>33</v>
      </c>
      <c r="FO140" s="36">
        <v>100.45434597171561</v>
      </c>
      <c r="FP140" s="40">
        <v>-0.23684677909994889</v>
      </c>
      <c r="FQ140" s="36">
        <v>113.38306523811947</v>
      </c>
      <c r="FR140" s="40">
        <v>-1.2820967529638523</v>
      </c>
      <c r="FS140" s="36">
        <v>117.45055668901807</v>
      </c>
      <c r="FT140" s="40">
        <v>11.011947066982714</v>
      </c>
      <c r="FU140" s="399">
        <v>2019</v>
      </c>
      <c r="FV140" s="6" t="s">
        <v>33</v>
      </c>
      <c r="FW140" s="36">
        <v>118.36240903764154</v>
      </c>
      <c r="FX140" s="40">
        <v>8.0840015417727784</v>
      </c>
      <c r="FY140" s="36">
        <v>106.92849430949236</v>
      </c>
      <c r="FZ140" s="40">
        <v>-0.2050363910079227</v>
      </c>
      <c r="GA140" s="36">
        <v>109.15813329711072</v>
      </c>
      <c r="GB140" s="40">
        <v>1.8943685743278564</v>
      </c>
      <c r="GC140" s="399">
        <v>2019</v>
      </c>
      <c r="GD140" s="6" t="s">
        <v>33</v>
      </c>
      <c r="GE140" s="36">
        <v>114.76998120684752</v>
      </c>
      <c r="GF140" s="40">
        <v>4.7050196856271356</v>
      </c>
      <c r="GG140" s="36">
        <v>112.39840512560468</v>
      </c>
      <c r="GH140" s="40">
        <v>2.1360750259764529</v>
      </c>
      <c r="GI140" s="36">
        <v>101.94507498378783</v>
      </c>
      <c r="GJ140" s="40">
        <v>6.0580352429734177</v>
      </c>
      <c r="GK140" s="399">
        <v>2019</v>
      </c>
      <c r="GL140" s="6" t="s">
        <v>33</v>
      </c>
      <c r="GM140" s="36">
        <v>113.62389764829317</v>
      </c>
      <c r="GN140" s="40">
        <v>15.382762757240926</v>
      </c>
      <c r="GO140" s="36">
        <v>137.68591328981353</v>
      </c>
      <c r="GP140" s="40">
        <v>11.027076988129608</v>
      </c>
      <c r="GQ140" s="36">
        <v>109.78416097169132</v>
      </c>
      <c r="GR140" s="40">
        <v>-7.1226759926958891</v>
      </c>
      <c r="GS140" s="399">
        <v>2019</v>
      </c>
      <c r="GT140" s="6" t="s">
        <v>33</v>
      </c>
      <c r="GU140" s="36">
        <v>134.02927046608636</v>
      </c>
      <c r="GV140" s="40">
        <v>6.6583162151169262</v>
      </c>
      <c r="GW140" s="36">
        <v>107.81886933033174</v>
      </c>
      <c r="GX140" s="40">
        <v>1.2883274404339176</v>
      </c>
      <c r="GY140" s="36">
        <v>123.12411543574967</v>
      </c>
      <c r="GZ140" s="40">
        <v>15.284258674746724</v>
      </c>
      <c r="HA140" s="399">
        <v>2019</v>
      </c>
      <c r="HB140" s="6" t="s">
        <v>33</v>
      </c>
      <c r="HC140" s="36">
        <v>119.63701843065923</v>
      </c>
      <c r="HD140" s="40">
        <v>4.989635156091083</v>
      </c>
      <c r="HE140" s="36">
        <v>102.66642911277361</v>
      </c>
      <c r="HF140" s="40">
        <v>-0.59291857005322868</v>
      </c>
      <c r="HG140" s="36">
        <v>121.72472027897518</v>
      </c>
      <c r="HH140" s="40">
        <v>25.013165562848243</v>
      </c>
      <c r="HI140" s="399">
        <v>2019</v>
      </c>
      <c r="HJ140" s="6" t="s">
        <v>33</v>
      </c>
      <c r="HK140" s="36">
        <v>109.08357906288731</v>
      </c>
      <c r="HL140" s="40">
        <v>0.14917429820293648</v>
      </c>
      <c r="HM140" s="36">
        <v>107.81944944281254</v>
      </c>
      <c r="HN140" s="40">
        <v>-26.083630390053543</v>
      </c>
      <c r="HO140" s="36">
        <v>116.96476463437268</v>
      </c>
      <c r="HP140" s="40">
        <v>9.7892511541678857</v>
      </c>
      <c r="HQ140" s="399">
        <v>2019</v>
      </c>
      <c r="HR140" s="6" t="s">
        <v>33</v>
      </c>
      <c r="HS140" s="36">
        <v>120.67725443020183</v>
      </c>
      <c r="HT140" s="40">
        <v>21.250107946574246</v>
      </c>
      <c r="HU140" s="36">
        <v>113.31681959482144</v>
      </c>
      <c r="HV140" s="40">
        <v>4.1148333327397211</v>
      </c>
      <c r="HW140" s="36">
        <v>101.64264887063311</v>
      </c>
      <c r="HX140" s="40">
        <v>-1.2518467286067505</v>
      </c>
      <c r="HY140" s="399">
        <v>2019</v>
      </c>
      <c r="HZ140" s="6" t="s">
        <v>33</v>
      </c>
      <c r="IA140" s="36">
        <v>108.40586383378189</v>
      </c>
      <c r="IB140" s="40">
        <v>-12.469187355854956</v>
      </c>
      <c r="IC140" s="36">
        <v>100.90353247367014</v>
      </c>
      <c r="ID140" s="40">
        <v>6.5360590883862812</v>
      </c>
      <c r="IE140" s="36">
        <v>116.88292365795289</v>
      </c>
      <c r="IF140" s="40">
        <v>4.7602582297475777</v>
      </c>
      <c r="IG140" s="399">
        <v>2019</v>
      </c>
      <c r="IH140" s="6" t="s">
        <v>33</v>
      </c>
      <c r="II140" s="36">
        <v>112.85317762902324</v>
      </c>
      <c r="IJ140" s="40">
        <v>4.2571840225212441</v>
      </c>
      <c r="IK140" s="36">
        <v>106.96070478873172</v>
      </c>
      <c r="IL140" s="40">
        <v>12.400450439873723</v>
      </c>
      <c r="IM140" s="36">
        <v>132.11425860368192</v>
      </c>
      <c r="IN140" s="40">
        <v>27.827243117212447</v>
      </c>
      <c r="IO140" s="36">
        <v>128.14512918674419</v>
      </c>
      <c r="IP140" s="40">
        <v>7.5609548113980907</v>
      </c>
      <c r="IQ140" s="399">
        <v>2019</v>
      </c>
      <c r="IR140" s="6" t="s">
        <v>33</v>
      </c>
      <c r="IS140" s="36">
        <v>113.44708711225883</v>
      </c>
      <c r="IT140" s="40">
        <v>1.3699744594289314</v>
      </c>
      <c r="IU140" s="36">
        <v>227.31806047847155</v>
      </c>
      <c r="IV140" s="40">
        <v>-13.460512732814152</v>
      </c>
      <c r="IW140" s="36">
        <v>126.85154272391497</v>
      </c>
      <c r="IX140" s="40">
        <v>8.6020914421576151</v>
      </c>
      <c r="IY140" s="399">
        <v>2019</v>
      </c>
      <c r="IZ140" s="6" t="s">
        <v>33</v>
      </c>
      <c r="JA140" s="36">
        <v>118.13710219621044</v>
      </c>
      <c r="JB140" s="40">
        <v>4.5642408997578485</v>
      </c>
      <c r="JC140" s="36">
        <v>121.91199247072173</v>
      </c>
      <c r="JD140" s="40">
        <v>9.216955909527627</v>
      </c>
      <c r="JE140" s="36">
        <v>140.64056680296915</v>
      </c>
      <c r="JF140" s="40">
        <v>3.1172550262377428</v>
      </c>
      <c r="JG140" s="399">
        <v>2019</v>
      </c>
      <c r="JH140" s="6" t="s">
        <v>33</v>
      </c>
      <c r="JI140" s="36">
        <v>110.14876397741271</v>
      </c>
      <c r="JJ140" s="40">
        <v>10.822933117094948</v>
      </c>
      <c r="JK140" s="36">
        <v>134.96092312740316</v>
      </c>
      <c r="JL140" s="40">
        <v>1.2002612251663862</v>
      </c>
      <c r="JM140" s="36">
        <v>105.85350657797336</v>
      </c>
      <c r="JN140" s="40">
        <v>8.7245793125926951</v>
      </c>
      <c r="JO140" s="399">
        <v>2019</v>
      </c>
      <c r="JP140" s="6" t="s">
        <v>33</v>
      </c>
      <c r="JQ140" s="36">
        <v>116.23011277639347</v>
      </c>
      <c r="JR140" s="40">
        <v>-1.424326263041678</v>
      </c>
      <c r="JS140" s="36">
        <v>108.75890283782475</v>
      </c>
      <c r="JT140" s="40">
        <v>-6.798023534221258</v>
      </c>
      <c r="JU140" s="36">
        <v>105.98106607300049</v>
      </c>
      <c r="JV140" s="40">
        <v>2.3694297856247601</v>
      </c>
      <c r="JW140" s="399">
        <v>2019</v>
      </c>
      <c r="JX140" s="6" t="s">
        <v>33</v>
      </c>
      <c r="JY140" s="36">
        <v>118.70631965425005</v>
      </c>
      <c r="JZ140" s="40">
        <v>12.553875682999063</v>
      </c>
      <c r="KA140" s="36">
        <v>142.45345780677854</v>
      </c>
      <c r="KB140" s="40">
        <v>4.2967066131615326</v>
      </c>
      <c r="KC140" s="36">
        <v>101.72658258059462</v>
      </c>
      <c r="KD140" s="40">
        <v>0.12114641558535766</v>
      </c>
      <c r="KE140" s="399">
        <v>2019</v>
      </c>
      <c r="KF140" s="6" t="s">
        <v>33</v>
      </c>
      <c r="KG140" s="36">
        <v>112.23693932501854</v>
      </c>
      <c r="KH140" s="40">
        <v>-9.793984298589649</v>
      </c>
      <c r="KI140" s="36">
        <v>104.19485453337583</v>
      </c>
      <c r="KJ140" s="40">
        <v>-19.319227047411516</v>
      </c>
      <c r="KK140" s="36">
        <v>122.28826592928188</v>
      </c>
      <c r="KL140" s="40">
        <v>6.0069730528288261</v>
      </c>
      <c r="KM140" s="399">
        <v>2019</v>
      </c>
      <c r="KN140" s="6" t="s">
        <v>33</v>
      </c>
      <c r="KO140" s="36">
        <v>96.493784353906804</v>
      </c>
      <c r="KP140" s="40">
        <v>3.2743278828268387</v>
      </c>
      <c r="KQ140" s="36">
        <v>135.27091353117734</v>
      </c>
      <c r="KR140" s="40">
        <v>11.902227449265695</v>
      </c>
      <c r="KS140" s="36">
        <v>108.89373501343101</v>
      </c>
      <c r="KT140" s="40">
        <v>6.8741001078460755</v>
      </c>
      <c r="KU140" s="399">
        <v>2019</v>
      </c>
      <c r="KV140" s="6" t="s">
        <v>33</v>
      </c>
      <c r="KW140" s="36">
        <v>127.30612827268105</v>
      </c>
      <c r="KX140" s="40">
        <v>6.6212206252106256</v>
      </c>
      <c r="KY140" s="36">
        <v>127.50086715893795</v>
      </c>
      <c r="KZ140" s="40">
        <v>1.6987930814479313</v>
      </c>
      <c r="LA140" s="36">
        <v>121.20388130986416</v>
      </c>
      <c r="LB140" s="40">
        <v>12.746317450971659</v>
      </c>
      <c r="LC140" s="399">
        <v>2019</v>
      </c>
      <c r="LD140" s="6" t="s">
        <v>33</v>
      </c>
      <c r="LE140" s="36">
        <v>149.60350061448059</v>
      </c>
      <c r="LF140" s="40">
        <v>23.100634734004984</v>
      </c>
      <c r="LG140" s="36">
        <v>154.76164311687361</v>
      </c>
      <c r="LH140" s="40">
        <v>-1.0860431710470948</v>
      </c>
      <c r="LI140" s="36">
        <v>129.19620640613854</v>
      </c>
      <c r="LJ140" s="40">
        <v>13.287789896765574</v>
      </c>
      <c r="LK140" s="399">
        <v>2019</v>
      </c>
      <c r="LL140" s="6" t="s">
        <v>33</v>
      </c>
      <c r="LM140" s="36">
        <v>122.16706925516341</v>
      </c>
      <c r="LN140" s="40">
        <v>-5.0936487235751002</v>
      </c>
      <c r="LO140" s="36">
        <v>131.89303619601921</v>
      </c>
      <c r="LP140" s="40">
        <v>1.2903652797221099</v>
      </c>
      <c r="LQ140" s="36">
        <v>116.09183924494297</v>
      </c>
      <c r="LR140" s="40">
        <v>1.2318690580336096</v>
      </c>
      <c r="LS140" s="399">
        <v>2019</v>
      </c>
      <c r="LT140" s="6" t="s">
        <v>33</v>
      </c>
      <c r="LU140" s="36">
        <v>101.48766841842766</v>
      </c>
      <c r="LV140" s="40">
        <v>-6.9493639867687591</v>
      </c>
      <c r="LW140" s="36">
        <v>104.5507346278165</v>
      </c>
      <c r="LX140" s="40">
        <v>15.768498757078504</v>
      </c>
      <c r="LY140" s="36">
        <v>105.64066393388595</v>
      </c>
      <c r="LZ140" s="40">
        <v>10.254846407149969</v>
      </c>
      <c r="MA140" s="399">
        <v>2019</v>
      </c>
      <c r="MB140" s="6" t="s">
        <v>33</v>
      </c>
      <c r="MC140" s="36">
        <v>162.27523353619063</v>
      </c>
      <c r="MD140" s="40">
        <v>4.7201074327305292</v>
      </c>
      <c r="ME140" s="36">
        <v>94.910096605272884</v>
      </c>
      <c r="MF140" s="40">
        <v>-3.9611409287248023</v>
      </c>
      <c r="MG140" s="36">
        <v>142.39076968468646</v>
      </c>
      <c r="MH140" s="40">
        <v>35.515528972880986</v>
      </c>
      <c r="MI140" s="399">
        <v>2019</v>
      </c>
      <c r="MJ140" s="6" t="s">
        <v>33</v>
      </c>
      <c r="MK140" s="36">
        <v>99.882192832595564</v>
      </c>
      <c r="ML140" s="40">
        <v>20.645271154304993</v>
      </c>
      <c r="MM140" s="36">
        <v>130.75280700754021</v>
      </c>
      <c r="MN140" s="40">
        <v>7.0950900499557719</v>
      </c>
      <c r="MO140" s="36">
        <v>139.31545808935675</v>
      </c>
      <c r="MP140" s="40">
        <v>13.716720312622186</v>
      </c>
      <c r="MQ140"/>
      <c r="MR140"/>
      <c r="MS140"/>
      <c r="MT140"/>
      <c r="MU140"/>
      <c r="MV140"/>
    </row>
    <row r="141" spans="1:360" s="382" customFormat="1" ht="15" hidden="1" customHeight="1">
      <c r="A141" s="399"/>
      <c r="B141" s="6" t="s">
        <v>34</v>
      </c>
      <c r="C141" s="36">
        <v>92.396812914616476</v>
      </c>
      <c r="D141" s="40">
        <v>-2.1499609562653177</v>
      </c>
      <c r="E141" s="421">
        <v>91.513177511512481</v>
      </c>
      <c r="F141" s="40">
        <v>-3.0438772155880969</v>
      </c>
      <c r="G141" s="421">
        <v>93.232345004276908</v>
      </c>
      <c r="H141" s="40">
        <v>-1.3054175717184791</v>
      </c>
      <c r="I141" s="6"/>
      <c r="J141" s="6" t="s">
        <v>34</v>
      </c>
      <c r="K141" s="36">
        <v>92.851481142712174</v>
      </c>
      <c r="L141" s="40">
        <v>15.021764142969388</v>
      </c>
      <c r="M141" s="36">
        <v>113.23060855082775</v>
      </c>
      <c r="N141" s="40">
        <v>27.183824962474802</v>
      </c>
      <c r="O141" s="36">
        <v>91.764327550122033</v>
      </c>
      <c r="P141" s="40">
        <v>8.0317022914028939</v>
      </c>
      <c r="Q141" s="6"/>
      <c r="R141" s="6" t="s">
        <v>34</v>
      </c>
      <c r="S141" s="36">
        <v>92.153348322868652</v>
      </c>
      <c r="T141" s="40">
        <v>-13.778848713836851</v>
      </c>
      <c r="U141" s="36">
        <v>110.26848913635766</v>
      </c>
      <c r="V141" s="40">
        <v>-3.0351335386088039</v>
      </c>
      <c r="W141" s="36">
        <v>102.1912312536279</v>
      </c>
      <c r="X141" s="40">
        <v>-2.0080419305266304</v>
      </c>
      <c r="Y141" s="6"/>
      <c r="Z141" s="6" t="s">
        <v>34</v>
      </c>
      <c r="AA141" s="36">
        <v>112.64348166335907</v>
      </c>
      <c r="AB141" s="40">
        <v>6.8619507790675698</v>
      </c>
      <c r="AC141" s="36">
        <v>105.98822294089109</v>
      </c>
      <c r="AD141" s="40">
        <v>-9.7632557400845599</v>
      </c>
      <c r="AE141" s="36">
        <v>101.11912173078551</v>
      </c>
      <c r="AF141" s="40">
        <v>-4.8702237235382171</v>
      </c>
      <c r="AG141" s="6"/>
      <c r="AH141" s="6" t="s">
        <v>34</v>
      </c>
      <c r="AI141" s="36">
        <v>97.893079751163086</v>
      </c>
      <c r="AJ141" s="40">
        <v>-23.560097129340107</v>
      </c>
      <c r="AK141" s="36">
        <v>120.80251258324977</v>
      </c>
      <c r="AL141" s="40">
        <v>1.3451520054036621</v>
      </c>
      <c r="AM141" s="36">
        <v>100.34412175560666</v>
      </c>
      <c r="AN141" s="40">
        <v>-5.884000073411471</v>
      </c>
      <c r="AO141" s="6"/>
      <c r="AP141" s="6" t="s">
        <v>34</v>
      </c>
      <c r="AQ141" s="36">
        <v>107.6995594382596</v>
      </c>
      <c r="AR141" s="40">
        <v>-10.820600152677983</v>
      </c>
      <c r="AS141" s="36">
        <v>105.47840701316323</v>
      </c>
      <c r="AT141" s="40">
        <v>3.1145996571092098</v>
      </c>
      <c r="AU141" s="36">
        <v>105.45334157642647</v>
      </c>
      <c r="AV141" s="40">
        <v>-3.6353131041657889</v>
      </c>
      <c r="AW141" s="6"/>
      <c r="AX141" s="6" t="s">
        <v>34</v>
      </c>
      <c r="AY141" s="36">
        <v>119.88404702375539</v>
      </c>
      <c r="AZ141" s="40">
        <v>1.2929716985149469</v>
      </c>
      <c r="BA141" s="36">
        <v>119.10522585654699</v>
      </c>
      <c r="BB141" s="40">
        <v>-0.50426624695381861</v>
      </c>
      <c r="BC141" s="36">
        <v>112.649742230809</v>
      </c>
      <c r="BD141" s="40">
        <v>1.0526717740764582</v>
      </c>
      <c r="BE141" s="6"/>
      <c r="BF141" s="6" t="s">
        <v>34</v>
      </c>
      <c r="BG141" s="36">
        <v>108.57509369560466</v>
      </c>
      <c r="BH141" s="40">
        <v>2.8382949777788156</v>
      </c>
      <c r="BI141" s="36">
        <v>100.26524549401678</v>
      </c>
      <c r="BJ141" s="40">
        <v>-10.097151506650064</v>
      </c>
      <c r="BK141" s="36">
        <v>116.13012152894032</v>
      </c>
      <c r="BL141" s="40">
        <v>-6.4104500858061613</v>
      </c>
      <c r="BM141" s="6"/>
      <c r="BN141" s="6" t="s">
        <v>34</v>
      </c>
      <c r="BO141" s="36">
        <v>113.48842776510416</v>
      </c>
      <c r="BP141" s="40">
        <v>0.65293027287742689</v>
      </c>
      <c r="BQ141" s="402">
        <v>108.56692325514292</v>
      </c>
      <c r="BR141" s="40">
        <v>9.355269586616302</v>
      </c>
      <c r="BS141" s="36">
        <v>106.38567921266529</v>
      </c>
      <c r="BT141" s="40">
        <v>-1.8561481088533753</v>
      </c>
      <c r="BU141" s="6"/>
      <c r="BV141" s="6" t="s">
        <v>34</v>
      </c>
      <c r="BW141" s="36">
        <v>107.06010079621416</v>
      </c>
      <c r="BX141" s="40">
        <v>11.742534711829819</v>
      </c>
      <c r="BY141" s="36">
        <v>116.93695208381455</v>
      </c>
      <c r="BZ141" s="40">
        <v>6.764885142023715</v>
      </c>
      <c r="CA141" s="36">
        <v>103.62798567287199</v>
      </c>
      <c r="CB141" s="40">
        <v>-6.066296067741348</v>
      </c>
      <c r="CC141" s="6"/>
      <c r="CD141" s="6" t="s">
        <v>34</v>
      </c>
      <c r="CE141" s="36">
        <v>119.98381062809297</v>
      </c>
      <c r="CF141" s="40">
        <v>8.3463557765737448</v>
      </c>
      <c r="CG141" s="36">
        <v>101.75464812625799</v>
      </c>
      <c r="CH141" s="40">
        <v>-7.4125692013437714</v>
      </c>
      <c r="CI141" s="36">
        <v>124.47471505331927</v>
      </c>
      <c r="CJ141" s="40">
        <v>6.7569646302614501</v>
      </c>
      <c r="CK141" s="6"/>
      <c r="CL141" s="6" t="s">
        <v>34</v>
      </c>
      <c r="CM141" s="36">
        <v>142.61096110311288</v>
      </c>
      <c r="CN141" s="40">
        <v>3.6699892296668111</v>
      </c>
      <c r="CO141" s="36">
        <v>114.67485760618716</v>
      </c>
      <c r="CP141" s="40">
        <v>7.1187817434297216</v>
      </c>
      <c r="CQ141" s="36">
        <v>101.49893153227346</v>
      </c>
      <c r="CR141" s="40">
        <v>-2.0844276931082675</v>
      </c>
      <c r="CS141" s="6"/>
      <c r="CT141" s="6" t="s">
        <v>34</v>
      </c>
      <c r="CU141" s="36">
        <v>131.67848854145214</v>
      </c>
      <c r="CV141" s="40">
        <v>0.20873188329284176</v>
      </c>
      <c r="CW141" s="36">
        <v>87.364470223166521</v>
      </c>
      <c r="CX141" s="40">
        <v>4.7928214295386482</v>
      </c>
      <c r="CY141" s="36">
        <v>126.16304242290741</v>
      </c>
      <c r="CZ141" s="40">
        <v>11.283052297954839</v>
      </c>
      <c r="DA141" s="6"/>
      <c r="DB141" s="6" t="s">
        <v>34</v>
      </c>
      <c r="DC141" s="36">
        <v>114.01766270217215</v>
      </c>
      <c r="DD141" s="40">
        <v>11.522249876046246</v>
      </c>
      <c r="DE141" s="36">
        <v>297.93046979297509</v>
      </c>
      <c r="DF141" s="40">
        <v>4.9516510506625764</v>
      </c>
      <c r="DG141" s="36">
        <v>118.32004159808054</v>
      </c>
      <c r="DH141" s="40">
        <v>9.0439753413905635</v>
      </c>
      <c r="DI141" s="6"/>
      <c r="DJ141" s="6" t="s">
        <v>34</v>
      </c>
      <c r="DK141" s="36">
        <v>115.73770271650044</v>
      </c>
      <c r="DL141" s="40">
        <v>1.7052994780287491</v>
      </c>
      <c r="DM141" s="36">
        <v>106.47402940880849</v>
      </c>
      <c r="DN141" s="40">
        <v>14.624853780745724</v>
      </c>
      <c r="DO141" s="36">
        <v>126.54781472824263</v>
      </c>
      <c r="DP141" s="40">
        <v>9.0447571232674875</v>
      </c>
      <c r="DQ141" s="6"/>
      <c r="DR141" s="6" t="s">
        <v>34</v>
      </c>
      <c r="DS141" s="36">
        <v>108.63675223089767</v>
      </c>
      <c r="DT141" s="40">
        <v>-2.7408328631119332</v>
      </c>
      <c r="DU141" s="36">
        <v>107.49701089655626</v>
      </c>
      <c r="DV141" s="40">
        <v>4.7222540084337794</v>
      </c>
      <c r="DW141" s="36">
        <v>123.62710175287667</v>
      </c>
      <c r="DX141" s="40">
        <v>4.5230652437914074</v>
      </c>
      <c r="DY141" s="6"/>
      <c r="DZ141" s="6" t="s">
        <v>34</v>
      </c>
      <c r="EA141" s="36">
        <v>112.63500928823755</v>
      </c>
      <c r="EB141" s="40">
        <v>0.36409362695937375</v>
      </c>
      <c r="EC141" s="36">
        <v>96.710369301457717</v>
      </c>
      <c r="ED141" s="40">
        <v>-8.3412791839854776</v>
      </c>
      <c r="EE141" s="36">
        <v>110.94924591179506</v>
      </c>
      <c r="EF141" s="40">
        <v>-3.2163612885516102</v>
      </c>
      <c r="EG141" s="6"/>
      <c r="EH141" s="6" t="s">
        <v>34</v>
      </c>
      <c r="EI141" s="36">
        <v>121.47284322505102</v>
      </c>
      <c r="EJ141" s="40">
        <v>10.013831398520836</v>
      </c>
      <c r="EK141" s="36">
        <v>112.82882834672903</v>
      </c>
      <c r="EL141" s="40">
        <v>5.1922766488666809</v>
      </c>
      <c r="EM141" s="36">
        <v>117.27158775938679</v>
      </c>
      <c r="EN141" s="40">
        <v>5.9698365511390534</v>
      </c>
      <c r="EO141" s="6"/>
      <c r="EP141" s="6" t="s">
        <v>34</v>
      </c>
      <c r="EQ141" s="36">
        <v>112.2461049636933</v>
      </c>
      <c r="ER141" s="40">
        <v>3.1230766223409887</v>
      </c>
      <c r="ES141" s="36">
        <v>113.14247222163571</v>
      </c>
      <c r="ET141" s="40">
        <v>6.5064745703496527</v>
      </c>
      <c r="EU141" s="36">
        <v>114.41193209310346</v>
      </c>
      <c r="EV141" s="40">
        <v>1.7388988406536185</v>
      </c>
      <c r="EW141" s="6"/>
      <c r="EX141" s="6" t="s">
        <v>34</v>
      </c>
      <c r="EY141" s="36">
        <v>108.9952936636704</v>
      </c>
      <c r="EZ141" s="40">
        <v>8.0409884438475672</v>
      </c>
      <c r="FA141" s="36">
        <v>108.49519241726968</v>
      </c>
      <c r="FB141" s="40">
        <v>4.2380440954590313</v>
      </c>
      <c r="FC141" s="36">
        <v>136.88464495754172</v>
      </c>
      <c r="FD141" s="40">
        <v>26.915170916824053</v>
      </c>
      <c r="FE141" s="6"/>
      <c r="FF141" s="6" t="s">
        <v>34</v>
      </c>
      <c r="FG141" s="36">
        <v>108.47143573862625</v>
      </c>
      <c r="FH141" s="40">
        <v>-0.89802647192692575</v>
      </c>
      <c r="FI141" s="36">
        <v>113.59777048650852</v>
      </c>
      <c r="FJ141" s="40">
        <v>5.5454805696391958</v>
      </c>
      <c r="FK141" s="36">
        <v>104.9510317826837</v>
      </c>
      <c r="FL141" s="40">
        <v>0.67409995826056957</v>
      </c>
      <c r="FM141" s="6"/>
      <c r="FN141" s="6" t="s">
        <v>34</v>
      </c>
      <c r="FO141" s="36">
        <v>101.99865856300863</v>
      </c>
      <c r="FP141" s="40">
        <v>5.0381438756463126</v>
      </c>
      <c r="FQ141" s="36">
        <v>108.97683356081146</v>
      </c>
      <c r="FR141" s="40">
        <v>5.8423955975510609</v>
      </c>
      <c r="FS141" s="36">
        <v>114.71392193252538</v>
      </c>
      <c r="FT141" s="40">
        <v>9.7419442366876865</v>
      </c>
      <c r="FU141" s="6"/>
      <c r="FV141" s="6" t="s">
        <v>34</v>
      </c>
      <c r="FW141" s="36">
        <v>117.27084837037634</v>
      </c>
      <c r="FX141" s="40">
        <v>6.4345533811177091</v>
      </c>
      <c r="FY141" s="36">
        <v>105.10398163737511</v>
      </c>
      <c r="FZ141" s="40">
        <v>-0.7787054800773916</v>
      </c>
      <c r="GA141" s="36">
        <v>110.63434618710183</v>
      </c>
      <c r="GB141" s="40">
        <v>0.30745968515913091</v>
      </c>
      <c r="GC141" s="6"/>
      <c r="GD141" s="6" t="s">
        <v>34</v>
      </c>
      <c r="GE141" s="36">
        <v>106.83081330469854</v>
      </c>
      <c r="GF141" s="40">
        <v>2.1670055567125814</v>
      </c>
      <c r="GG141" s="36">
        <v>112.41501348347994</v>
      </c>
      <c r="GH141" s="40">
        <v>1.0851429953546017</v>
      </c>
      <c r="GI141" s="36">
        <v>99.130817452520333</v>
      </c>
      <c r="GJ141" s="40">
        <v>2.9454060526564092</v>
      </c>
      <c r="GK141" s="6"/>
      <c r="GL141" s="6" t="s">
        <v>34</v>
      </c>
      <c r="GM141" s="36">
        <v>111.40872529075713</v>
      </c>
      <c r="GN141" s="40">
        <v>7.5931123461271426</v>
      </c>
      <c r="GO141" s="36">
        <v>126.81520014513309</v>
      </c>
      <c r="GP141" s="40">
        <v>9.488296937795468</v>
      </c>
      <c r="GQ141" s="36">
        <v>108.01998233621408</v>
      </c>
      <c r="GR141" s="40">
        <v>-12.152420310977519</v>
      </c>
      <c r="GS141" s="6"/>
      <c r="GT141" s="6" t="s">
        <v>34</v>
      </c>
      <c r="GU141" s="36">
        <v>109.31670564643953</v>
      </c>
      <c r="GV141" s="40">
        <v>4.591361567352962</v>
      </c>
      <c r="GW141" s="36">
        <v>112.24088210106861</v>
      </c>
      <c r="GX141" s="40">
        <v>10.505245233478263</v>
      </c>
      <c r="GY141" s="36">
        <v>99.528094154456824</v>
      </c>
      <c r="GZ141" s="40">
        <v>-3.5191622766095634</v>
      </c>
      <c r="HA141" s="6"/>
      <c r="HB141" s="6" t="s">
        <v>34</v>
      </c>
      <c r="HC141" s="36">
        <v>113.40769308173523</v>
      </c>
      <c r="HD141" s="40">
        <v>-0.11533219127844063</v>
      </c>
      <c r="HE141" s="36">
        <v>94.598085673766192</v>
      </c>
      <c r="HF141" s="40">
        <v>6.3383637193406628</v>
      </c>
      <c r="HG141" s="36">
        <v>110.83223472418248</v>
      </c>
      <c r="HH141" s="40">
        <v>15.958938483402235</v>
      </c>
      <c r="HI141" s="6"/>
      <c r="HJ141" s="6" t="s">
        <v>34</v>
      </c>
      <c r="HK141" s="36">
        <v>118.11069084125243</v>
      </c>
      <c r="HL141" s="40">
        <v>31.385052750508436</v>
      </c>
      <c r="HM141" s="36">
        <v>101.64594702524985</v>
      </c>
      <c r="HN141" s="40">
        <v>-10.62866858927147</v>
      </c>
      <c r="HO141" s="36">
        <v>110.23698117972138</v>
      </c>
      <c r="HP141" s="40">
        <v>19.920884085680981</v>
      </c>
      <c r="HQ141" s="6"/>
      <c r="HR141" s="6" t="s">
        <v>34</v>
      </c>
      <c r="HS141" s="36">
        <v>131.42498121289992</v>
      </c>
      <c r="HT141" s="40">
        <v>7.3627762036410331</v>
      </c>
      <c r="HU141" s="36">
        <v>103.3641917046441</v>
      </c>
      <c r="HV141" s="40">
        <v>9.7242206670353113</v>
      </c>
      <c r="HW141" s="36">
        <v>104.62353086097923</v>
      </c>
      <c r="HX141" s="40">
        <v>-3.4575105140033315</v>
      </c>
      <c r="HY141" s="6"/>
      <c r="HZ141" s="6" t="s">
        <v>34</v>
      </c>
      <c r="IA141" s="36">
        <v>108.10817922964374</v>
      </c>
      <c r="IB141" s="40">
        <v>1.3338055493068879</v>
      </c>
      <c r="IC141" s="36">
        <v>102.51807820064512</v>
      </c>
      <c r="ID141" s="40">
        <v>-1.5468020929618689</v>
      </c>
      <c r="IE141" s="36">
        <v>116.03473458959502</v>
      </c>
      <c r="IF141" s="40">
        <v>13.971658786845737</v>
      </c>
      <c r="IG141" s="6"/>
      <c r="IH141" s="6" t="s">
        <v>34</v>
      </c>
      <c r="II141" s="36">
        <v>104.11743278187917</v>
      </c>
      <c r="IJ141" s="40">
        <v>-0.2598855071594528</v>
      </c>
      <c r="IK141" s="36">
        <v>108.39042533823768</v>
      </c>
      <c r="IL141" s="40">
        <v>24.587760094268489</v>
      </c>
      <c r="IM141" s="36">
        <v>114.04777433966984</v>
      </c>
      <c r="IN141" s="40">
        <v>10.00565108535794</v>
      </c>
      <c r="IO141" s="36">
        <v>101.10161394221294</v>
      </c>
      <c r="IP141" s="40">
        <v>3.0740669517426653</v>
      </c>
      <c r="IQ141" s="6"/>
      <c r="IR141" s="6" t="s">
        <v>34</v>
      </c>
      <c r="IS141" s="36">
        <v>101.68784852963155</v>
      </c>
      <c r="IT141" s="40">
        <v>3.3599778120550212</v>
      </c>
      <c r="IU141" s="36">
        <v>97.285843360889629</v>
      </c>
      <c r="IV141" s="40">
        <v>-3.1372830720422513</v>
      </c>
      <c r="IW141" s="36">
        <v>93.789546231511864</v>
      </c>
      <c r="IX141" s="40">
        <v>-0.40268234574061523</v>
      </c>
      <c r="IY141" s="6"/>
      <c r="IZ141" s="6" t="s">
        <v>34</v>
      </c>
      <c r="JA141" s="36">
        <v>100.07013433341176</v>
      </c>
      <c r="JB141" s="40">
        <v>-2.7672219319967866</v>
      </c>
      <c r="JC141" s="36">
        <v>105.14157279845436</v>
      </c>
      <c r="JD141" s="40">
        <v>-4.1432023864729643</v>
      </c>
      <c r="JE141" s="36">
        <v>98.892382138851559</v>
      </c>
      <c r="JF141" s="40">
        <v>16.941850040299244</v>
      </c>
      <c r="JG141" s="6"/>
      <c r="JH141" s="6" t="s">
        <v>34</v>
      </c>
      <c r="JI141" s="36">
        <v>102.48503642648173</v>
      </c>
      <c r="JJ141" s="40">
        <v>-15.676284254746363</v>
      </c>
      <c r="JK141" s="36">
        <v>100.35033713926487</v>
      </c>
      <c r="JL141" s="40">
        <v>0.36306164758393322</v>
      </c>
      <c r="JM141" s="36">
        <v>98.462546931471977</v>
      </c>
      <c r="JN141" s="40">
        <v>-9.0672088378450582</v>
      </c>
      <c r="JO141" s="6"/>
      <c r="JP141" s="6" t="s">
        <v>34</v>
      </c>
      <c r="JQ141" s="36">
        <v>115.3480275638987</v>
      </c>
      <c r="JR141" s="40">
        <v>-4.4556581895554643</v>
      </c>
      <c r="JS141" s="36">
        <v>92.117399692718351</v>
      </c>
      <c r="JT141" s="40">
        <v>4.8520016475057446</v>
      </c>
      <c r="JU141" s="36">
        <v>99.824410960643576</v>
      </c>
      <c r="JV141" s="40">
        <v>6.8971331607072841</v>
      </c>
      <c r="JW141" s="6"/>
      <c r="JX141" s="6" t="s">
        <v>34</v>
      </c>
      <c r="JY141" s="36">
        <v>97.13127781807168</v>
      </c>
      <c r="JZ141" s="40">
        <v>2.8264267033368782</v>
      </c>
      <c r="KA141" s="36">
        <v>96.045993139845294</v>
      </c>
      <c r="KB141" s="40">
        <v>18.939865829670424</v>
      </c>
      <c r="KC141" s="36">
        <v>100.10271153766941</v>
      </c>
      <c r="KD141" s="40">
        <v>-14.769234538122404</v>
      </c>
      <c r="KE141" s="6"/>
      <c r="KF141" s="6" t="s">
        <v>34</v>
      </c>
      <c r="KG141" s="36">
        <v>111.36344376794442</v>
      </c>
      <c r="KH141" s="40">
        <v>-6.8223404322781676</v>
      </c>
      <c r="KI141" s="36">
        <v>106.76575784394832</v>
      </c>
      <c r="KJ141" s="40">
        <v>-12.72714066303692</v>
      </c>
      <c r="KK141" s="36">
        <v>117.211075613909</v>
      </c>
      <c r="KL141" s="40">
        <v>-3.6426453524325666</v>
      </c>
      <c r="KM141" s="6"/>
      <c r="KN141" s="6" t="s">
        <v>34</v>
      </c>
      <c r="KO141" s="36">
        <v>115.6990996835794</v>
      </c>
      <c r="KP141" s="40">
        <v>3.3377764732293258E-2</v>
      </c>
      <c r="KQ141" s="36">
        <v>121.48857735069588</v>
      </c>
      <c r="KR141" s="40">
        <v>7.6101322981205328</v>
      </c>
      <c r="KS141" s="36">
        <v>106.47868220420941</v>
      </c>
      <c r="KT141" s="40">
        <v>4.4755693819649593</v>
      </c>
      <c r="KU141" s="6"/>
      <c r="KV141" s="6" t="s">
        <v>34</v>
      </c>
      <c r="KW141" s="36">
        <v>119.87605261543065</v>
      </c>
      <c r="KX141" s="40">
        <v>6.1985763908240017</v>
      </c>
      <c r="KY141" s="36">
        <v>115.24966647337811</v>
      </c>
      <c r="KZ141" s="40">
        <v>3.5815128319143241E-2</v>
      </c>
      <c r="LA141" s="36">
        <v>93.468413342174969</v>
      </c>
      <c r="LB141" s="40">
        <v>8.0553114940670838</v>
      </c>
      <c r="LC141" s="6"/>
      <c r="LD141" s="6" t="s">
        <v>34</v>
      </c>
      <c r="LE141" s="36">
        <v>144.15577158479277</v>
      </c>
      <c r="LF141" s="40">
        <v>-2.0800279499795238E-2</v>
      </c>
      <c r="LG141" s="36">
        <v>124.79029588955918</v>
      </c>
      <c r="LH141" s="40">
        <v>0.74658144186105346</v>
      </c>
      <c r="LI141" s="36">
        <v>121.21903282880164</v>
      </c>
      <c r="LJ141" s="40">
        <v>9.1557227962153434</v>
      </c>
      <c r="LK141" s="6"/>
      <c r="LL141" s="6" t="s">
        <v>34</v>
      </c>
      <c r="LM141" s="36">
        <v>195.68680856451454</v>
      </c>
      <c r="LN141" s="40">
        <v>-0.79039359140527665</v>
      </c>
      <c r="LO141" s="36">
        <v>106.81109051716132</v>
      </c>
      <c r="LP141" s="40">
        <v>-1.1926821462296999</v>
      </c>
      <c r="LQ141" s="36">
        <v>87.646821628865254</v>
      </c>
      <c r="LR141" s="40">
        <v>5.4711417710165762</v>
      </c>
      <c r="LS141" s="6"/>
      <c r="LT141" s="6" t="s">
        <v>34</v>
      </c>
      <c r="LU141" s="36">
        <v>100.20389098313478</v>
      </c>
      <c r="LV141" s="40">
        <v>11.820784576031002</v>
      </c>
      <c r="LW141" s="36">
        <v>203.87703098257137</v>
      </c>
      <c r="LX141" s="40">
        <v>-4.2340093980622129</v>
      </c>
      <c r="LY141" s="36">
        <v>82.029285733255733</v>
      </c>
      <c r="LZ141" s="40">
        <v>8.7328131813997061</v>
      </c>
      <c r="MA141" s="6"/>
      <c r="MB141" s="6" t="s">
        <v>34</v>
      </c>
      <c r="MC141" s="36">
        <v>145.89819826083885</v>
      </c>
      <c r="MD141" s="40">
        <v>6.6605911958849759</v>
      </c>
      <c r="ME141" s="36">
        <v>89.07428101156394</v>
      </c>
      <c r="MF141" s="40">
        <v>7.4968339767324608</v>
      </c>
      <c r="MG141" s="36">
        <v>112.45994388997934</v>
      </c>
      <c r="MH141" s="40">
        <v>17.65217270403538</v>
      </c>
      <c r="MI141" s="6"/>
      <c r="MJ141" s="6" t="s">
        <v>34</v>
      </c>
      <c r="MK141" s="36">
        <v>85.930278140997387</v>
      </c>
      <c r="ML141" s="40">
        <v>4.2675883510117529</v>
      </c>
      <c r="MM141" s="36">
        <v>126.4609784012754</v>
      </c>
      <c r="MN141" s="40">
        <v>6.2953138122187937</v>
      </c>
      <c r="MO141" s="36">
        <v>135.68917203165486</v>
      </c>
      <c r="MP141" s="40">
        <v>13.733161911012374</v>
      </c>
      <c r="MQ141"/>
      <c r="MR141"/>
      <c r="MS141"/>
      <c r="MT141"/>
      <c r="MU141"/>
      <c r="MV141"/>
    </row>
    <row r="142" spans="1:360" s="382" customFormat="1" ht="15" hidden="1" customHeight="1">
      <c r="A142" s="399"/>
      <c r="B142" s="6" t="s">
        <v>35</v>
      </c>
      <c r="C142" s="36">
        <v>106.30213926005203</v>
      </c>
      <c r="D142" s="40">
        <v>0.65189631617128896</v>
      </c>
      <c r="E142" s="421">
        <v>102.01231968428118</v>
      </c>
      <c r="F142" s="40">
        <v>-3.427934451526184</v>
      </c>
      <c r="G142" s="421">
        <v>110.35842978646085</v>
      </c>
      <c r="H142" s="40">
        <v>4.5110306477804727</v>
      </c>
      <c r="I142" s="6"/>
      <c r="J142" s="6" t="s">
        <v>35</v>
      </c>
      <c r="K142" s="36">
        <v>100.51877793364727</v>
      </c>
      <c r="L142" s="40">
        <v>6.2327623943983212</v>
      </c>
      <c r="M142" s="36">
        <v>139.58933154620982</v>
      </c>
      <c r="N142" s="40">
        <v>6.5698602343667432</v>
      </c>
      <c r="O142" s="36">
        <v>117.7829793291053</v>
      </c>
      <c r="P142" s="40">
        <v>14.401364097207264</v>
      </c>
      <c r="Q142" s="6"/>
      <c r="R142" s="6" t="s">
        <v>35</v>
      </c>
      <c r="S142" s="36">
        <v>107.38246663119482</v>
      </c>
      <c r="T142" s="40">
        <v>3.5357856209364797</v>
      </c>
      <c r="U142" s="36">
        <v>107.80193374176282</v>
      </c>
      <c r="V142" s="40">
        <v>-4.3512557052274587</v>
      </c>
      <c r="W142" s="36">
        <v>103.70561915480766</v>
      </c>
      <c r="X142" s="40">
        <v>-7.3026900752607276</v>
      </c>
      <c r="Y142" s="6"/>
      <c r="Z142" s="6" t="s">
        <v>35</v>
      </c>
      <c r="AA142" s="36">
        <v>121.73584724937369</v>
      </c>
      <c r="AB142" s="40">
        <v>27.691626965761003</v>
      </c>
      <c r="AC142" s="36">
        <v>120.99568628538451</v>
      </c>
      <c r="AD142" s="40">
        <v>-16.202700687061494</v>
      </c>
      <c r="AE142" s="36">
        <v>110.93717573618578</v>
      </c>
      <c r="AF142" s="40">
        <v>4.1938295011593567</v>
      </c>
      <c r="AG142" s="6"/>
      <c r="AH142" s="6" t="s">
        <v>35</v>
      </c>
      <c r="AI142" s="36">
        <v>110.4904100800513</v>
      </c>
      <c r="AJ142" s="40">
        <v>-14.381049208887092</v>
      </c>
      <c r="AK142" s="36">
        <v>135.32913990538603</v>
      </c>
      <c r="AL142" s="40">
        <v>21.762081234182801</v>
      </c>
      <c r="AM142" s="36">
        <v>119.1905402338473</v>
      </c>
      <c r="AN142" s="40">
        <v>12.815141570166816</v>
      </c>
      <c r="AO142" s="6"/>
      <c r="AP142" s="6" t="s">
        <v>35</v>
      </c>
      <c r="AQ142" s="36">
        <v>122.59422980230075</v>
      </c>
      <c r="AR142" s="40">
        <v>-0.57365173313854712</v>
      </c>
      <c r="AS142" s="36">
        <v>114.54466535685937</v>
      </c>
      <c r="AT142" s="40">
        <v>11.673025883262753</v>
      </c>
      <c r="AU142" s="36">
        <v>116.26899258608536</v>
      </c>
      <c r="AV142" s="40">
        <v>5.2541900534932608</v>
      </c>
      <c r="AW142" s="6"/>
      <c r="AX142" s="6" t="s">
        <v>35</v>
      </c>
      <c r="AY142" s="36">
        <v>123.29512309818948</v>
      </c>
      <c r="AZ142" s="40">
        <v>-1.5944277644216527</v>
      </c>
      <c r="BA142" s="36">
        <v>123.33896893911195</v>
      </c>
      <c r="BB142" s="40">
        <v>1.4652151203220996</v>
      </c>
      <c r="BC142" s="36">
        <v>109.44738797204032</v>
      </c>
      <c r="BD142" s="40">
        <v>1.5299991583085557</v>
      </c>
      <c r="BE142" s="6"/>
      <c r="BF142" s="6" t="s">
        <v>35</v>
      </c>
      <c r="BG142" s="36">
        <v>109.00612848449914</v>
      </c>
      <c r="BH142" s="40">
        <v>-0.22668416807263725</v>
      </c>
      <c r="BI142" s="36">
        <v>101.16641139006165</v>
      </c>
      <c r="BJ142" s="40">
        <v>-2.885785099642348</v>
      </c>
      <c r="BK142" s="36">
        <v>126.61584215621063</v>
      </c>
      <c r="BL142" s="40">
        <v>8.4305780152581491</v>
      </c>
      <c r="BM142" s="6"/>
      <c r="BN142" s="6" t="s">
        <v>35</v>
      </c>
      <c r="BO142" s="36">
        <v>116.47159779231369</v>
      </c>
      <c r="BP142" s="40">
        <v>9.6832840009954708</v>
      </c>
      <c r="BQ142" s="402">
        <v>113.56297628819111</v>
      </c>
      <c r="BR142" s="40">
        <v>-9.1718337992696348</v>
      </c>
      <c r="BS142" s="36">
        <v>118.93906105073488</v>
      </c>
      <c r="BT142" s="40">
        <v>10.187657172101311</v>
      </c>
      <c r="BU142" s="6"/>
      <c r="BV142" s="6" t="s">
        <v>35</v>
      </c>
      <c r="BW142" s="36">
        <v>107.29379231022905</v>
      </c>
      <c r="BX142" s="40">
        <v>-13.678667122301874</v>
      </c>
      <c r="BY142" s="36">
        <v>122.32722146319493</v>
      </c>
      <c r="BZ142" s="40">
        <v>10.898463093542915</v>
      </c>
      <c r="CA142" s="36">
        <v>107.26293008758304</v>
      </c>
      <c r="CB142" s="40">
        <v>-6.8953352415905016</v>
      </c>
      <c r="CC142" s="6"/>
      <c r="CD142" s="6" t="s">
        <v>35</v>
      </c>
      <c r="CE142" s="36">
        <v>120.31231585599244</v>
      </c>
      <c r="CF142" s="40">
        <v>13.049951585589042</v>
      </c>
      <c r="CG142" s="36">
        <v>105.88737581312084</v>
      </c>
      <c r="CH142" s="40">
        <v>-7.3336414649749884</v>
      </c>
      <c r="CI142" s="36">
        <v>129.738012114334</v>
      </c>
      <c r="CJ142" s="40">
        <v>6.8513502529559389</v>
      </c>
      <c r="CK142" s="6"/>
      <c r="CL142" s="6" t="s">
        <v>35</v>
      </c>
      <c r="CM142" s="36">
        <v>151.68870724842583</v>
      </c>
      <c r="CN142" s="40">
        <v>0.10331004340424954</v>
      </c>
      <c r="CO142" s="36">
        <v>116.59487459782839</v>
      </c>
      <c r="CP142" s="40">
        <v>12.257564403185654</v>
      </c>
      <c r="CQ142" s="36">
        <v>126.17997351990969</v>
      </c>
      <c r="CR142" s="40">
        <v>12.408061620326464</v>
      </c>
      <c r="CS142" s="6"/>
      <c r="CT142" s="6" t="s">
        <v>35</v>
      </c>
      <c r="CU142" s="36">
        <v>132.57608839375229</v>
      </c>
      <c r="CV142" s="40">
        <v>-9.0546402148556524</v>
      </c>
      <c r="CW142" s="36">
        <v>92.337799119641474</v>
      </c>
      <c r="CX142" s="40">
        <v>0.58186588449082421</v>
      </c>
      <c r="CY142" s="36">
        <v>121.53669466813139</v>
      </c>
      <c r="CZ142" s="40">
        <v>4.3478719648106363</v>
      </c>
      <c r="DA142" s="6"/>
      <c r="DB142" s="6" t="s">
        <v>35</v>
      </c>
      <c r="DC142" s="36">
        <v>106.6876241928709</v>
      </c>
      <c r="DD142" s="40">
        <v>24.781741458183077</v>
      </c>
      <c r="DE142" s="36">
        <v>257.55130992168625</v>
      </c>
      <c r="DF142" s="40">
        <v>32.789613161405526</v>
      </c>
      <c r="DG142" s="36">
        <v>125.18084637111764</v>
      </c>
      <c r="DH142" s="40">
        <v>3.6484051131327959</v>
      </c>
      <c r="DI142" s="6"/>
      <c r="DJ142" s="6" t="s">
        <v>35</v>
      </c>
      <c r="DK142" s="36">
        <v>118.18919721264864</v>
      </c>
      <c r="DL142" s="40">
        <v>2.4658624045828361</v>
      </c>
      <c r="DM142" s="36">
        <v>112.93629000111588</v>
      </c>
      <c r="DN142" s="40">
        <v>21.685584665011987</v>
      </c>
      <c r="DO142" s="36">
        <v>127.81920258795209</v>
      </c>
      <c r="DP142" s="40">
        <v>8.2146881511780094</v>
      </c>
      <c r="DQ142" s="6"/>
      <c r="DR142" s="6" t="s">
        <v>35</v>
      </c>
      <c r="DS142" s="36">
        <v>120.23322354963274</v>
      </c>
      <c r="DT142" s="40">
        <v>9.746297979862149</v>
      </c>
      <c r="DU142" s="36">
        <v>103.6279117105684</v>
      </c>
      <c r="DV142" s="40">
        <v>3.0228747142559911</v>
      </c>
      <c r="DW142" s="36">
        <v>129.29916860946437</v>
      </c>
      <c r="DX142" s="40">
        <v>7.1067077758007144</v>
      </c>
      <c r="DY142" s="6"/>
      <c r="DZ142" s="6" t="s">
        <v>35</v>
      </c>
      <c r="EA142" s="36">
        <v>116.6645692365144</v>
      </c>
      <c r="EB142" s="40">
        <v>4.3181199546876314</v>
      </c>
      <c r="EC142" s="36">
        <v>104.9529229571997</v>
      </c>
      <c r="ED142" s="40">
        <v>-2.7983868165351424</v>
      </c>
      <c r="EE142" s="36">
        <v>120.21853603934808</v>
      </c>
      <c r="EF142" s="40">
        <v>1.4929562230423556</v>
      </c>
      <c r="EG142" s="6"/>
      <c r="EH142" s="6" t="s">
        <v>35</v>
      </c>
      <c r="EI142" s="36">
        <v>128.53057326280901</v>
      </c>
      <c r="EJ142" s="40">
        <v>6.5169344550077852</v>
      </c>
      <c r="EK142" s="36">
        <v>116.34064184636807</v>
      </c>
      <c r="EL142" s="40">
        <v>1.6044530870587437</v>
      </c>
      <c r="EM142" s="36">
        <v>117.44989646391016</v>
      </c>
      <c r="EN142" s="40">
        <v>2.3397398979225983</v>
      </c>
      <c r="EO142" s="6"/>
      <c r="EP142" s="6" t="s">
        <v>35</v>
      </c>
      <c r="EQ142" s="36">
        <v>115.49419306202108</v>
      </c>
      <c r="ER142" s="40">
        <v>2.8885425000773495</v>
      </c>
      <c r="ES142" s="36">
        <v>123.37585841388795</v>
      </c>
      <c r="ET142" s="40">
        <v>4.1061664949435794</v>
      </c>
      <c r="EU142" s="36">
        <v>114.74975287510426</v>
      </c>
      <c r="EV142" s="40">
        <v>0.59542242095207598</v>
      </c>
      <c r="EW142" s="6"/>
      <c r="EX142" s="6" t="s">
        <v>35</v>
      </c>
      <c r="EY142" s="36">
        <v>112.60773463668829</v>
      </c>
      <c r="EZ142" s="40">
        <v>5.3923164611859704</v>
      </c>
      <c r="FA142" s="36">
        <v>110.62663810614325</v>
      </c>
      <c r="FB142" s="40">
        <v>2.3491435084767716</v>
      </c>
      <c r="FC142" s="36">
        <v>144.39181033767588</v>
      </c>
      <c r="FD142" s="40">
        <v>28.014808076204162</v>
      </c>
      <c r="FE142" s="6"/>
      <c r="FF142" s="6" t="s">
        <v>35</v>
      </c>
      <c r="FG142" s="36">
        <v>117.00074407297697</v>
      </c>
      <c r="FH142" s="40">
        <v>0.67292061164172878</v>
      </c>
      <c r="FI142" s="36">
        <v>118.52240301036088</v>
      </c>
      <c r="FJ142" s="40">
        <v>8.2944284623133342</v>
      </c>
      <c r="FK142" s="36">
        <v>117.00931002008268</v>
      </c>
      <c r="FL142" s="40">
        <v>15.366593166937719</v>
      </c>
      <c r="FM142" s="6"/>
      <c r="FN142" s="6" t="s">
        <v>35</v>
      </c>
      <c r="FO142" s="36">
        <v>97.603713242300884</v>
      </c>
      <c r="FP142" s="40">
        <v>-5.2151227825343938</v>
      </c>
      <c r="FQ142" s="36">
        <v>123.06561929050281</v>
      </c>
      <c r="FR142" s="40">
        <v>4.5898730065742797</v>
      </c>
      <c r="FS142" s="36">
        <v>120.73942164643508</v>
      </c>
      <c r="FT142" s="40">
        <v>-0.78323893758370389</v>
      </c>
      <c r="FU142" s="6"/>
      <c r="FV142" s="6" t="s">
        <v>35</v>
      </c>
      <c r="FW142" s="36">
        <v>119.68071760920918</v>
      </c>
      <c r="FX142" s="40">
        <v>6.5582268836061814</v>
      </c>
      <c r="FY142" s="36">
        <v>92.890556067396545</v>
      </c>
      <c r="FZ142" s="40">
        <v>2.2077359873747184</v>
      </c>
      <c r="GA142" s="36">
        <v>91.850302057562232</v>
      </c>
      <c r="GB142" s="40">
        <v>2.4413621185868806</v>
      </c>
      <c r="GC142" s="6"/>
      <c r="GD142" s="6" t="s">
        <v>35</v>
      </c>
      <c r="GE142" s="36">
        <v>115.29908983738444</v>
      </c>
      <c r="GF142" s="40">
        <v>1.0836244070030858</v>
      </c>
      <c r="GG142" s="36">
        <v>112.71258220209674</v>
      </c>
      <c r="GH142" s="40">
        <v>0.79190595643558481</v>
      </c>
      <c r="GI142" s="36">
        <v>107.20300740284668</v>
      </c>
      <c r="GJ142" s="40">
        <v>3.4940279709495314</v>
      </c>
      <c r="GK142" s="6"/>
      <c r="GL142" s="6" t="s">
        <v>35</v>
      </c>
      <c r="GM142" s="36">
        <v>109.04641012878815</v>
      </c>
      <c r="GN142" s="40">
        <v>7.0012234666189812</v>
      </c>
      <c r="GO142" s="36">
        <v>126.78851340978439</v>
      </c>
      <c r="GP142" s="40">
        <v>13.508762627838976</v>
      </c>
      <c r="GQ142" s="36">
        <v>115.95893404369923</v>
      </c>
      <c r="GR142" s="40">
        <v>-11.809720847764638</v>
      </c>
      <c r="GS142" s="6"/>
      <c r="GT142" s="6" t="s">
        <v>35</v>
      </c>
      <c r="GU142" s="36">
        <v>108.79344308646523</v>
      </c>
      <c r="GV142" s="40">
        <v>-16.438343786656532</v>
      </c>
      <c r="GW142" s="36">
        <v>128.8034310655033</v>
      </c>
      <c r="GX142" s="40">
        <v>19.750132104064335</v>
      </c>
      <c r="GY142" s="36">
        <v>120.3273575884665</v>
      </c>
      <c r="GZ142" s="40">
        <v>3.2805452487227882</v>
      </c>
      <c r="HA142" s="6"/>
      <c r="HB142" s="6" t="s">
        <v>35</v>
      </c>
      <c r="HC142" s="36">
        <v>120.3556641182164</v>
      </c>
      <c r="HD142" s="40">
        <v>3.3014021010161514</v>
      </c>
      <c r="HE142" s="36">
        <v>122.66678952373729</v>
      </c>
      <c r="HF142" s="40">
        <v>14.069298356276889</v>
      </c>
      <c r="HG142" s="36">
        <v>125.17444867299341</v>
      </c>
      <c r="HH142" s="40">
        <v>10.709370309790174</v>
      </c>
      <c r="HI142" s="6"/>
      <c r="HJ142" s="6" t="s">
        <v>35</v>
      </c>
      <c r="HK142" s="36">
        <v>113.95923720571467</v>
      </c>
      <c r="HL142" s="40">
        <v>27.766151656291356</v>
      </c>
      <c r="HM142" s="36">
        <v>110.63194796010659</v>
      </c>
      <c r="HN142" s="40">
        <v>-21.787070048211476</v>
      </c>
      <c r="HO142" s="36">
        <v>110.66074866608911</v>
      </c>
      <c r="HP142" s="40">
        <v>20.427381880329548</v>
      </c>
      <c r="HQ142" s="6"/>
      <c r="HR142" s="6" t="s">
        <v>35</v>
      </c>
      <c r="HS142" s="36">
        <v>119.57582126944614</v>
      </c>
      <c r="HT142" s="40">
        <v>11.497306018493418</v>
      </c>
      <c r="HU142" s="36">
        <v>123.93152109754961</v>
      </c>
      <c r="HV142" s="40">
        <v>6.0759688598512156</v>
      </c>
      <c r="HW142" s="36">
        <v>106.49073505767637</v>
      </c>
      <c r="HX142" s="40">
        <v>-4.7270036004120328</v>
      </c>
      <c r="HY142" s="6"/>
      <c r="HZ142" s="6" t="s">
        <v>35</v>
      </c>
      <c r="IA142" s="36">
        <v>113.62433511716908</v>
      </c>
      <c r="IB142" s="40">
        <v>-10.420632083838655</v>
      </c>
      <c r="IC142" s="36">
        <v>106.54277761323648</v>
      </c>
      <c r="ID142" s="40">
        <v>5.3096252776142308</v>
      </c>
      <c r="IE142" s="36">
        <v>106.27861676911212</v>
      </c>
      <c r="IF142" s="40">
        <v>4.861088753050268</v>
      </c>
      <c r="IG142" s="6"/>
      <c r="IH142" s="6" t="s">
        <v>35</v>
      </c>
      <c r="II142" s="36">
        <v>124.6551152122499</v>
      </c>
      <c r="IJ142" s="40">
        <v>-3.6586387463711958</v>
      </c>
      <c r="IK142" s="36">
        <v>107.36108384605635</v>
      </c>
      <c r="IL142" s="40">
        <v>9.4888564096202117</v>
      </c>
      <c r="IM142" s="36">
        <v>127.82694198968618</v>
      </c>
      <c r="IN142" s="40">
        <v>9.8959799535852682</v>
      </c>
      <c r="IO142" s="36">
        <v>128.26627971831402</v>
      </c>
      <c r="IP142" s="40">
        <v>-6.8019790262973174</v>
      </c>
      <c r="IQ142" s="6"/>
      <c r="IR142" s="6" t="s">
        <v>35</v>
      </c>
      <c r="IS142" s="36">
        <v>108.74829704100807</v>
      </c>
      <c r="IT142" s="40">
        <v>8.5664104517945816</v>
      </c>
      <c r="IU142" s="36">
        <v>102.64720475674065</v>
      </c>
      <c r="IV142" s="40">
        <v>1.562459611009686</v>
      </c>
      <c r="IW142" s="36">
        <v>109.41161805447121</v>
      </c>
      <c r="IX142" s="40">
        <v>2.5669476054042519</v>
      </c>
      <c r="IY142" s="6"/>
      <c r="IZ142" s="6" t="s">
        <v>35</v>
      </c>
      <c r="JA142" s="36">
        <v>127.59156420738793</v>
      </c>
      <c r="JB142" s="40">
        <v>10.48149794580975</v>
      </c>
      <c r="JC142" s="36">
        <v>125.47392951916244</v>
      </c>
      <c r="JD142" s="40">
        <v>-6.2745789278806967</v>
      </c>
      <c r="JE142" s="36">
        <v>153.29789502321893</v>
      </c>
      <c r="JF142" s="40">
        <v>15.199151801080873</v>
      </c>
      <c r="JG142" s="6"/>
      <c r="JH142" s="6" t="s">
        <v>35</v>
      </c>
      <c r="JI142" s="36">
        <v>122.46464835714924</v>
      </c>
      <c r="JJ142" s="40">
        <v>-5.6764807008522666</v>
      </c>
      <c r="JK142" s="36">
        <v>122.13850797558958</v>
      </c>
      <c r="JL142" s="40">
        <v>0.28167619701979163</v>
      </c>
      <c r="JM142" s="36">
        <v>112.30239134014283</v>
      </c>
      <c r="JN142" s="40">
        <v>2.2774061694766488</v>
      </c>
      <c r="JO142" s="6"/>
      <c r="JP142" s="6" t="s">
        <v>35</v>
      </c>
      <c r="JQ142" s="36">
        <v>125.26871697889972</v>
      </c>
      <c r="JR142" s="40">
        <v>-2.3115615060623043</v>
      </c>
      <c r="JS142" s="36">
        <v>101.66549170432754</v>
      </c>
      <c r="JT142" s="40">
        <v>-0.49943195002977347</v>
      </c>
      <c r="JU142" s="36">
        <v>105.30518020339711</v>
      </c>
      <c r="JV142" s="40">
        <v>9.9392604407217533</v>
      </c>
      <c r="JW142" s="6"/>
      <c r="JX142" s="6" t="s">
        <v>35</v>
      </c>
      <c r="JY142" s="36">
        <v>101.83390466508087</v>
      </c>
      <c r="JZ142" s="40">
        <v>2.1629021333748426</v>
      </c>
      <c r="KA142" s="36">
        <v>95.250984018284996</v>
      </c>
      <c r="KB142" s="40">
        <v>14.464277705557564</v>
      </c>
      <c r="KC142" s="36">
        <v>116.96546098186748</v>
      </c>
      <c r="KD142" s="40">
        <v>-3.9365352748693283</v>
      </c>
      <c r="KE142" s="6"/>
      <c r="KF142" s="6" t="s">
        <v>35</v>
      </c>
      <c r="KG142" s="36">
        <v>110.39965297414027</v>
      </c>
      <c r="KH142" s="40">
        <v>-0.25840300955427153</v>
      </c>
      <c r="KI142" s="36">
        <v>117.13087649609734</v>
      </c>
      <c r="KJ142" s="40">
        <v>-5.4997191800234191</v>
      </c>
      <c r="KK142" s="36">
        <v>130.09527625479816</v>
      </c>
      <c r="KL142" s="40">
        <v>-0.41159637256363624</v>
      </c>
      <c r="KM142" s="6"/>
      <c r="KN142" s="6" t="s">
        <v>35</v>
      </c>
      <c r="KO142" s="36">
        <v>149.52014948372027</v>
      </c>
      <c r="KP142" s="40">
        <v>17.530654204799916</v>
      </c>
      <c r="KQ142" s="36">
        <v>133.71564641111101</v>
      </c>
      <c r="KR142" s="40">
        <v>5.5402218421431542</v>
      </c>
      <c r="KS142" s="36">
        <v>105.13263125541015</v>
      </c>
      <c r="KT142" s="40">
        <v>2.7736887072138643</v>
      </c>
      <c r="KU142" s="6"/>
      <c r="KV142" s="6" t="s">
        <v>35</v>
      </c>
      <c r="KW142" s="36">
        <v>125.57272684672216</v>
      </c>
      <c r="KX142" s="40">
        <v>9.0882936804995893</v>
      </c>
      <c r="KY142" s="36">
        <v>122.15889954788091</v>
      </c>
      <c r="KZ142" s="40">
        <v>3.0031120171401255</v>
      </c>
      <c r="LA142" s="36">
        <v>116.60058449746633</v>
      </c>
      <c r="LB142" s="40">
        <v>2.9578545763689732</v>
      </c>
      <c r="LC142" s="6"/>
      <c r="LD142" s="6" t="s">
        <v>35</v>
      </c>
      <c r="LE142" s="36">
        <v>115.0160790583144</v>
      </c>
      <c r="LF142" s="40">
        <v>3.5857167711881033</v>
      </c>
      <c r="LG142" s="36">
        <v>147.20819183151698</v>
      </c>
      <c r="LH142" s="40">
        <v>-3.3287674871016577</v>
      </c>
      <c r="LI142" s="36">
        <v>126.50338874042404</v>
      </c>
      <c r="LJ142" s="40">
        <v>-8.201112235687873</v>
      </c>
      <c r="LK142" s="6"/>
      <c r="LL142" s="6" t="s">
        <v>35</v>
      </c>
      <c r="LM142" s="36">
        <v>184.08079363548822</v>
      </c>
      <c r="LN142" s="40">
        <v>-8.0140989107918585</v>
      </c>
      <c r="LO142" s="36">
        <v>127.84909597029338</v>
      </c>
      <c r="LP142" s="40">
        <v>4.3153050545579248</v>
      </c>
      <c r="LQ142" s="36">
        <v>140.81114026719862</v>
      </c>
      <c r="LR142" s="40">
        <v>2.4578933183538254</v>
      </c>
      <c r="LS142" s="6"/>
      <c r="LT142" s="6" t="s">
        <v>35</v>
      </c>
      <c r="LU142" s="36">
        <v>127.49867108810646</v>
      </c>
      <c r="LV142" s="40">
        <v>14.411301032998409</v>
      </c>
      <c r="LW142" s="36">
        <v>92.715526358548743</v>
      </c>
      <c r="LX142" s="40">
        <v>-3.4598488370142206</v>
      </c>
      <c r="LY142" s="36">
        <v>98.30448500171795</v>
      </c>
      <c r="LZ142" s="40">
        <v>3.0716156686141574</v>
      </c>
      <c r="MA142" s="6"/>
      <c r="MB142" s="6" t="s">
        <v>35</v>
      </c>
      <c r="MC142" s="36">
        <v>156.37785237103654</v>
      </c>
      <c r="MD142" s="40">
        <v>9.6322101774395605</v>
      </c>
      <c r="ME142" s="36">
        <v>115.64046001464629</v>
      </c>
      <c r="MF142" s="40">
        <v>3.3638386505879794</v>
      </c>
      <c r="MG142" s="36">
        <v>147.40160604458958</v>
      </c>
      <c r="MH142" s="40">
        <v>2.8795995932140954</v>
      </c>
      <c r="MI142" s="6"/>
      <c r="MJ142" s="6" t="s">
        <v>35</v>
      </c>
      <c r="MK142" s="36">
        <v>97.914556283356504</v>
      </c>
      <c r="ML142" s="40">
        <v>9.4691743663313162</v>
      </c>
      <c r="MM142" s="36">
        <v>134.95510112578251</v>
      </c>
      <c r="MN142" s="40">
        <v>5.6967087800724698</v>
      </c>
      <c r="MO142" s="36">
        <v>164.50718051381691</v>
      </c>
      <c r="MP142" s="40">
        <v>15.459635578744894</v>
      </c>
      <c r="MQ142"/>
      <c r="MR142"/>
      <c r="MS142"/>
      <c r="MT142"/>
      <c r="MU142"/>
      <c r="MV142"/>
    </row>
    <row r="143" spans="1:360" s="382" customFormat="1" ht="15" hidden="1" customHeight="1">
      <c r="A143" s="399"/>
      <c r="B143" s="6" t="s">
        <v>36</v>
      </c>
      <c r="C143" s="36">
        <v>99.949762443555088</v>
      </c>
      <c r="D143" s="40">
        <v>-0.14613230316332704</v>
      </c>
      <c r="E143" s="421">
        <v>94.759986970055039</v>
      </c>
      <c r="F143" s="40">
        <v>-3.8205239696494715</v>
      </c>
      <c r="G143" s="421">
        <v>104.85701709972889</v>
      </c>
      <c r="H143" s="40">
        <v>3.2236333718798704</v>
      </c>
      <c r="I143" s="6"/>
      <c r="J143" s="6" t="s">
        <v>36</v>
      </c>
      <c r="K143" s="36">
        <v>99.15472772048814</v>
      </c>
      <c r="L143" s="40">
        <v>5.8419552713768752</v>
      </c>
      <c r="M143" s="36">
        <v>124.74279722116103</v>
      </c>
      <c r="N143" s="40">
        <v>-5.7920350235682605</v>
      </c>
      <c r="O143" s="36">
        <v>100.27940765576977</v>
      </c>
      <c r="P143" s="40">
        <v>0.80338736943630806</v>
      </c>
      <c r="Q143" s="6"/>
      <c r="R143" s="6" t="s">
        <v>36</v>
      </c>
      <c r="S143" s="36">
        <v>109.49528461797803</v>
      </c>
      <c r="T143" s="40">
        <v>2.2432105990382496</v>
      </c>
      <c r="U143" s="36">
        <v>129.51558486373</v>
      </c>
      <c r="V143" s="40">
        <v>6.8142125760306698</v>
      </c>
      <c r="W143" s="36">
        <v>107.9116608855573</v>
      </c>
      <c r="X143" s="40">
        <v>-2.2839761796479081</v>
      </c>
      <c r="Y143" s="6"/>
      <c r="Z143" s="6" t="s">
        <v>36</v>
      </c>
      <c r="AA143" s="36">
        <v>127.16506591490324</v>
      </c>
      <c r="AB143" s="40">
        <v>27.531077378983866</v>
      </c>
      <c r="AC143" s="36">
        <v>134.02182309328043</v>
      </c>
      <c r="AD143" s="40">
        <v>-8.0140552389867423</v>
      </c>
      <c r="AE143" s="36">
        <v>117.50658651819303</v>
      </c>
      <c r="AF143" s="40">
        <v>3.0165892523229587</v>
      </c>
      <c r="AG143" s="6"/>
      <c r="AH143" s="6" t="s">
        <v>36</v>
      </c>
      <c r="AI143" s="36">
        <v>116.221110167334</v>
      </c>
      <c r="AJ143" s="40">
        <v>-14.547015417414698</v>
      </c>
      <c r="AK143" s="36">
        <v>140.431337624137</v>
      </c>
      <c r="AL143" s="40">
        <v>12.531247412621013</v>
      </c>
      <c r="AM143" s="36">
        <v>118.37669749972552</v>
      </c>
      <c r="AN143" s="40">
        <v>9.5728256571901937</v>
      </c>
      <c r="AO143" s="6"/>
      <c r="AP143" s="6" t="s">
        <v>36</v>
      </c>
      <c r="AQ143" s="36">
        <v>130.9102148177694</v>
      </c>
      <c r="AR143" s="40">
        <v>1.9612552562785055</v>
      </c>
      <c r="AS143" s="36">
        <v>120.3016478181563</v>
      </c>
      <c r="AT143" s="40">
        <v>1.3953985147534098</v>
      </c>
      <c r="AU143" s="36">
        <v>119.99509040173544</v>
      </c>
      <c r="AV143" s="40">
        <v>-4.3530403320356328</v>
      </c>
      <c r="AW143" s="6"/>
      <c r="AX143" s="6" t="s">
        <v>36</v>
      </c>
      <c r="AY143" s="36">
        <v>116.15694994595945</v>
      </c>
      <c r="AZ143" s="40">
        <v>-13.583896314575938</v>
      </c>
      <c r="BA143" s="36">
        <v>120.87385376254429</v>
      </c>
      <c r="BB143" s="40">
        <v>7.5199536502121873</v>
      </c>
      <c r="BC143" s="36">
        <v>115.74383809295421</v>
      </c>
      <c r="BD143" s="40">
        <v>3.1048922496003115</v>
      </c>
      <c r="BE143" s="6"/>
      <c r="BF143" s="6" t="s">
        <v>36</v>
      </c>
      <c r="BG143" s="36">
        <v>124.01411505477135</v>
      </c>
      <c r="BH143" s="40">
        <v>15.351511859184598</v>
      </c>
      <c r="BI143" s="36">
        <v>110.83404999452476</v>
      </c>
      <c r="BJ143" s="40">
        <v>8.6667348695946202</v>
      </c>
      <c r="BK143" s="36">
        <v>126.99719353595725</v>
      </c>
      <c r="BL143" s="40">
        <v>8.1838454495579498</v>
      </c>
      <c r="BM143" s="6"/>
      <c r="BN143" s="6" t="s">
        <v>36</v>
      </c>
      <c r="BO143" s="36">
        <v>113.14768221785641</v>
      </c>
      <c r="BP143" s="40">
        <v>-2.988404149931938</v>
      </c>
      <c r="BQ143" s="402">
        <v>125.75845454046903</v>
      </c>
      <c r="BR143" s="40">
        <v>-6.9053706221557718</v>
      </c>
      <c r="BS143" s="36">
        <v>123.85807050515723</v>
      </c>
      <c r="BT143" s="40">
        <v>11.477529173491277</v>
      </c>
      <c r="BU143" s="6"/>
      <c r="BV143" s="6" t="s">
        <v>36</v>
      </c>
      <c r="BW143" s="36">
        <v>119.63382374040495</v>
      </c>
      <c r="BX143" s="40">
        <v>-7.0257651002382318</v>
      </c>
      <c r="BY143" s="36">
        <v>115.60061910279339</v>
      </c>
      <c r="BZ143" s="40">
        <v>8.1890475354984034</v>
      </c>
      <c r="CA143" s="36">
        <v>97.667357787084484</v>
      </c>
      <c r="CB143" s="40">
        <v>-16.14404614194153</v>
      </c>
      <c r="CC143" s="6"/>
      <c r="CD143" s="6" t="s">
        <v>36</v>
      </c>
      <c r="CE143" s="36">
        <v>132.40087696967097</v>
      </c>
      <c r="CF143" s="40">
        <v>26.58463898471895</v>
      </c>
      <c r="CG143" s="36">
        <v>107.39240653132737</v>
      </c>
      <c r="CH143" s="40">
        <v>-9.1544528509314205</v>
      </c>
      <c r="CI143" s="36">
        <v>126.20776800626575</v>
      </c>
      <c r="CJ143" s="40">
        <v>11.517363788270401</v>
      </c>
      <c r="CK143" s="6"/>
      <c r="CL143" s="6" t="s">
        <v>36</v>
      </c>
      <c r="CM143" s="36">
        <v>167.48907292091582</v>
      </c>
      <c r="CN143" s="40">
        <v>15.878358463118829</v>
      </c>
      <c r="CO143" s="36">
        <v>112.79993737898201</v>
      </c>
      <c r="CP143" s="40">
        <v>11.207536062389238</v>
      </c>
      <c r="CQ143" s="36">
        <v>113.45424339424373</v>
      </c>
      <c r="CR143" s="40">
        <v>-9.2705649504216296</v>
      </c>
      <c r="CS143" s="6"/>
      <c r="CT143" s="6" t="s">
        <v>36</v>
      </c>
      <c r="CU143" s="36">
        <v>141.46761583337579</v>
      </c>
      <c r="CV143" s="40">
        <v>6.1025823519483993</v>
      </c>
      <c r="CW143" s="36">
        <v>92.281099824328223</v>
      </c>
      <c r="CX143" s="40">
        <v>-1.846829952057405</v>
      </c>
      <c r="CY143" s="36">
        <v>128.66413930359769</v>
      </c>
      <c r="CZ143" s="40">
        <v>4.8438402413665926E-2</v>
      </c>
      <c r="DA143" s="6"/>
      <c r="DB143" s="6" t="s">
        <v>36</v>
      </c>
      <c r="DC143" s="36">
        <v>104.42161256840588</v>
      </c>
      <c r="DD143" s="40">
        <v>16.847204927861696</v>
      </c>
      <c r="DE143" s="36">
        <v>204.72065460069678</v>
      </c>
      <c r="DF143" s="40">
        <v>3.5762436206880466</v>
      </c>
      <c r="DG143" s="36">
        <v>123.98221107199181</v>
      </c>
      <c r="DH143" s="40">
        <v>9.8748859406275784</v>
      </c>
      <c r="DI143" s="6"/>
      <c r="DJ143" s="6" t="s">
        <v>36</v>
      </c>
      <c r="DK143" s="36">
        <v>122.18347534386005</v>
      </c>
      <c r="DL143" s="40">
        <v>-0.48567775196070784</v>
      </c>
      <c r="DM143" s="36">
        <v>110.2771581971931</v>
      </c>
      <c r="DN143" s="40">
        <v>17.806067970845874</v>
      </c>
      <c r="DO143" s="36">
        <v>125.70680910821305</v>
      </c>
      <c r="DP143" s="40">
        <v>0.35398826452102128</v>
      </c>
      <c r="DQ143" s="6"/>
      <c r="DR143" s="6" t="s">
        <v>36</v>
      </c>
      <c r="DS143" s="36">
        <v>122.80716546157358</v>
      </c>
      <c r="DT143" s="40">
        <v>7.4163193569753503</v>
      </c>
      <c r="DU143" s="36">
        <v>106.57752307713754</v>
      </c>
      <c r="DV143" s="40">
        <v>3.2407508813028016</v>
      </c>
      <c r="DW143" s="36">
        <v>134.5118188095087</v>
      </c>
      <c r="DX143" s="40">
        <v>6.9208548392145843</v>
      </c>
      <c r="DY143" s="6"/>
      <c r="DZ143" s="6" t="s">
        <v>36</v>
      </c>
      <c r="EA143" s="36">
        <v>104.25893747413596</v>
      </c>
      <c r="EB143" s="40">
        <v>3.9549447942254972</v>
      </c>
      <c r="EC143" s="36">
        <v>120.16630099310436</v>
      </c>
      <c r="ED143" s="40">
        <v>-4.7221438913942109</v>
      </c>
      <c r="EE143" s="36">
        <v>114.30828093072786</v>
      </c>
      <c r="EF143" s="40">
        <v>1.3650991471560303</v>
      </c>
      <c r="EG143" s="6"/>
      <c r="EH143" s="6" t="s">
        <v>36</v>
      </c>
      <c r="EI143" s="36">
        <v>119.70066021510824</v>
      </c>
      <c r="EJ143" s="40">
        <v>9.1059695159160867</v>
      </c>
      <c r="EK143" s="36">
        <v>115.92650729092723</v>
      </c>
      <c r="EL143" s="40">
        <v>1.1425864230694742</v>
      </c>
      <c r="EM143" s="36">
        <v>116.34652378604619</v>
      </c>
      <c r="EN143" s="40">
        <v>1.5751027066401235</v>
      </c>
      <c r="EO143" s="6"/>
      <c r="EP143" s="6" t="s">
        <v>36</v>
      </c>
      <c r="EQ143" s="36">
        <v>108.24832843012169</v>
      </c>
      <c r="ER143" s="40">
        <v>4.7722916423349204</v>
      </c>
      <c r="ES143" s="36">
        <v>121.10801482686874</v>
      </c>
      <c r="ET143" s="40">
        <v>3.3151365220173403</v>
      </c>
      <c r="EU143" s="36">
        <v>115.08757365710507</v>
      </c>
      <c r="EV143" s="40">
        <v>0.2622880339667546</v>
      </c>
      <c r="EW143" s="6"/>
      <c r="EX143" s="6" t="s">
        <v>36</v>
      </c>
      <c r="EY143" s="36">
        <v>99.398038759944342</v>
      </c>
      <c r="EZ143" s="40">
        <v>2.1734666055549781</v>
      </c>
      <c r="FA143" s="36">
        <v>113.9555868554331</v>
      </c>
      <c r="FB143" s="40">
        <v>8.0302583418540223</v>
      </c>
      <c r="FC143" s="36">
        <v>143.74655580535912</v>
      </c>
      <c r="FD143" s="40">
        <v>26.966877690156139</v>
      </c>
      <c r="FE143" s="6"/>
      <c r="FF143" s="6" t="s">
        <v>36</v>
      </c>
      <c r="FG143" s="36">
        <v>112.23880937433854</v>
      </c>
      <c r="FH143" s="40">
        <v>-0.9605251052386734</v>
      </c>
      <c r="FI143" s="36">
        <v>124.32600070859044</v>
      </c>
      <c r="FJ143" s="40">
        <v>2.4364598543576932</v>
      </c>
      <c r="FK143" s="36">
        <v>110.72820201839534</v>
      </c>
      <c r="FL143" s="40">
        <v>9.1957151595248803</v>
      </c>
      <c r="FM143" s="6"/>
      <c r="FN143" s="6" t="s">
        <v>36</v>
      </c>
      <c r="FO143" s="36">
        <v>97.167003625124508</v>
      </c>
      <c r="FP143" s="40">
        <v>0.81526661542623913</v>
      </c>
      <c r="FQ143" s="36">
        <v>122.91678185446321</v>
      </c>
      <c r="FR143" s="40">
        <v>6.148966677156281</v>
      </c>
      <c r="FS143" s="36">
        <v>119.30797529705278</v>
      </c>
      <c r="FT143" s="40">
        <v>0.70031642238426173</v>
      </c>
      <c r="FU143" s="6"/>
      <c r="FV143" s="6" t="s">
        <v>36</v>
      </c>
      <c r="FW143" s="36">
        <v>120.57069573080859</v>
      </c>
      <c r="FX143" s="40">
        <v>2.4413220992316838</v>
      </c>
      <c r="FY143" s="36">
        <v>96.806975008967896</v>
      </c>
      <c r="FZ143" s="40">
        <v>8.0819741795072844</v>
      </c>
      <c r="GA143" s="36">
        <v>96.565291606502598</v>
      </c>
      <c r="GB143" s="40">
        <v>3.6756640821452322</v>
      </c>
      <c r="GC143" s="6"/>
      <c r="GD143" s="6" t="s">
        <v>36</v>
      </c>
      <c r="GE143" s="36">
        <v>115.14510299076275</v>
      </c>
      <c r="GF143" s="40">
        <v>4.1266319137794056</v>
      </c>
      <c r="GG143" s="36">
        <v>117.14148092732444</v>
      </c>
      <c r="GH143" s="40">
        <v>7.2843012381359529</v>
      </c>
      <c r="GI143" s="36">
        <v>104.06009209085006</v>
      </c>
      <c r="GJ143" s="40">
        <v>4.58421110536203</v>
      </c>
      <c r="GK143" s="6"/>
      <c r="GL143" s="6" t="s">
        <v>36</v>
      </c>
      <c r="GM143" s="36">
        <v>108.12719750098294</v>
      </c>
      <c r="GN143" s="40">
        <v>11.817351832712092</v>
      </c>
      <c r="GO143" s="36">
        <v>126.14854275604783</v>
      </c>
      <c r="GP143" s="40">
        <v>5.2619080899046793</v>
      </c>
      <c r="GQ143" s="36">
        <v>129.0508894104091</v>
      </c>
      <c r="GR143" s="40">
        <v>-2.0894284138421853</v>
      </c>
      <c r="GS143" s="6"/>
      <c r="GT143" s="6" t="s">
        <v>36</v>
      </c>
      <c r="GU143" s="36">
        <v>116.39373754636283</v>
      </c>
      <c r="GV143" s="40">
        <v>-2.6311185514507685</v>
      </c>
      <c r="GW143" s="36">
        <v>123.18860468847966</v>
      </c>
      <c r="GX143" s="40">
        <v>10.723533310496919</v>
      </c>
      <c r="GY143" s="36">
        <v>111.13605905220331</v>
      </c>
      <c r="GZ143" s="40">
        <v>4.1695255508225983</v>
      </c>
      <c r="HA143" s="6"/>
      <c r="HB143" s="6" t="s">
        <v>36</v>
      </c>
      <c r="HC143" s="36">
        <v>122.21589990800005</v>
      </c>
      <c r="HD143" s="40">
        <v>2.4157350053407782</v>
      </c>
      <c r="HE143" s="36">
        <v>114.81785475914177</v>
      </c>
      <c r="HF143" s="40">
        <v>7.3092396278218388</v>
      </c>
      <c r="HG143" s="36">
        <v>118.6923624502802</v>
      </c>
      <c r="HH143" s="40">
        <v>8.6055500268811755</v>
      </c>
      <c r="HI143" s="6"/>
      <c r="HJ143" s="6" t="s">
        <v>36</v>
      </c>
      <c r="HK143" s="36">
        <v>109.84988622266856</v>
      </c>
      <c r="HL143" s="40">
        <v>4.7311461065949914</v>
      </c>
      <c r="HM143" s="36">
        <v>111.50883328822297</v>
      </c>
      <c r="HN143" s="40">
        <v>-4.5329202279548895</v>
      </c>
      <c r="HO143" s="36">
        <v>111.55829524180875</v>
      </c>
      <c r="HP143" s="40">
        <v>13.699792652411574</v>
      </c>
      <c r="HQ143" s="6"/>
      <c r="HR143" s="6" t="s">
        <v>36</v>
      </c>
      <c r="HS143" s="36">
        <v>114.12055907028717</v>
      </c>
      <c r="HT143" s="40">
        <v>8.8881081750733131</v>
      </c>
      <c r="HU143" s="36">
        <v>120.50102029741724</v>
      </c>
      <c r="HV143" s="40">
        <v>2.4534964033878595</v>
      </c>
      <c r="HW143" s="36">
        <v>113.02149437113819</v>
      </c>
      <c r="HX143" s="40">
        <v>-9.9119495775473467</v>
      </c>
      <c r="HY143" s="6"/>
      <c r="HZ143" s="6" t="s">
        <v>36</v>
      </c>
      <c r="IA143" s="36">
        <v>109.77141477641804</v>
      </c>
      <c r="IB143" s="40">
        <v>6.0456316859152111</v>
      </c>
      <c r="IC143" s="36">
        <v>112.1335141842367</v>
      </c>
      <c r="ID143" s="40">
        <v>4.9041952668751492</v>
      </c>
      <c r="IE143" s="36">
        <v>114.30333795738781</v>
      </c>
      <c r="IF143" s="40">
        <v>12.613298657564201</v>
      </c>
      <c r="IG143" s="6"/>
      <c r="IH143" s="6" t="s">
        <v>36</v>
      </c>
      <c r="II143" s="36">
        <v>127.97440839710913</v>
      </c>
      <c r="IJ143" s="40">
        <v>3.4097517515672848</v>
      </c>
      <c r="IK143" s="36">
        <v>105.16005752092143</v>
      </c>
      <c r="IL143" s="40">
        <v>2.2953323143444635</v>
      </c>
      <c r="IM143" s="36">
        <v>130.446520756322</v>
      </c>
      <c r="IN143" s="40">
        <v>7.0863498113485264</v>
      </c>
      <c r="IO143" s="36">
        <v>127.06531187972054</v>
      </c>
      <c r="IP143" s="40">
        <v>-19.472420334986523</v>
      </c>
      <c r="IQ143" s="6"/>
      <c r="IR143" s="6" t="s">
        <v>36</v>
      </c>
      <c r="IS143" s="36">
        <v>109.24601387798702</v>
      </c>
      <c r="IT143" s="40">
        <v>9.9965783133650916</v>
      </c>
      <c r="IU143" s="36">
        <v>104.95711505440717</v>
      </c>
      <c r="IV143" s="40">
        <v>14.86573932079564</v>
      </c>
      <c r="IW143" s="36">
        <v>122.86123605763771</v>
      </c>
      <c r="IX143" s="40">
        <v>13.833356652862449</v>
      </c>
      <c r="IY143" s="6"/>
      <c r="IZ143" s="6" t="s">
        <v>36</v>
      </c>
      <c r="JA143" s="36">
        <v>125.47345736931885</v>
      </c>
      <c r="JB143" s="40">
        <v>3.7701326817695531</v>
      </c>
      <c r="JC143" s="36">
        <v>121.55702832813303</v>
      </c>
      <c r="JD143" s="40">
        <v>-0.17153985490458012</v>
      </c>
      <c r="JE143" s="36">
        <v>152.34280685418733</v>
      </c>
      <c r="JF143" s="40">
        <v>4.6522982268286057</v>
      </c>
      <c r="JG143" s="6"/>
      <c r="JH143" s="6" t="s">
        <v>36</v>
      </c>
      <c r="JI143" s="36">
        <v>118.56617094236147</v>
      </c>
      <c r="JJ143" s="40">
        <v>-11.466728349769667</v>
      </c>
      <c r="JK143" s="36">
        <v>125.9965710875565</v>
      </c>
      <c r="JL143" s="40">
        <v>-2.6521878445138611</v>
      </c>
      <c r="JM143" s="36">
        <v>103.89347540410016</v>
      </c>
      <c r="JN143" s="40">
        <v>-2.8139707130164595</v>
      </c>
      <c r="JO143" s="6"/>
      <c r="JP143" s="6" t="s">
        <v>36</v>
      </c>
      <c r="JQ143" s="36">
        <v>117.08526922666783</v>
      </c>
      <c r="JR143" s="40">
        <v>0.76761129774884296</v>
      </c>
      <c r="JS143" s="36">
        <v>117.08017427424359</v>
      </c>
      <c r="JT143" s="40">
        <v>14.441605343753807</v>
      </c>
      <c r="JU143" s="36">
        <v>102.76502249536783</v>
      </c>
      <c r="JV143" s="40">
        <v>9.6080281492579189</v>
      </c>
      <c r="JW143" s="6"/>
      <c r="JX143" s="6" t="s">
        <v>36</v>
      </c>
      <c r="JY143" s="36">
        <v>111.1001466826591</v>
      </c>
      <c r="JZ143" s="40">
        <v>0.93354282050452753</v>
      </c>
      <c r="KA143" s="36">
        <v>103.29063367463837</v>
      </c>
      <c r="KB143" s="40">
        <v>24.762879679124893</v>
      </c>
      <c r="KC143" s="36">
        <v>100.76797866394008</v>
      </c>
      <c r="KD143" s="40">
        <v>-9.9431535387351175</v>
      </c>
      <c r="KE143" s="6"/>
      <c r="KF143" s="6" t="s">
        <v>36</v>
      </c>
      <c r="KG143" s="36">
        <v>105.59632776690982</v>
      </c>
      <c r="KH143" s="40">
        <v>1.9523263070817904</v>
      </c>
      <c r="KI143" s="36">
        <v>103.12888738671893</v>
      </c>
      <c r="KJ143" s="40">
        <v>2.9117572106435006</v>
      </c>
      <c r="KK143" s="36">
        <v>129.60344826052201</v>
      </c>
      <c r="KL143" s="40">
        <v>6.6576857066478397</v>
      </c>
      <c r="KM143" s="6"/>
      <c r="KN143" s="6" t="s">
        <v>36</v>
      </c>
      <c r="KO143" s="36">
        <v>119.34780192247473</v>
      </c>
      <c r="KP143" s="40">
        <v>-2.3814334112811366</v>
      </c>
      <c r="KQ143" s="36">
        <v>133.76401866916973</v>
      </c>
      <c r="KR143" s="40">
        <v>-3.5314981510990862</v>
      </c>
      <c r="KS143" s="36">
        <v>107.24913613685915</v>
      </c>
      <c r="KT143" s="40">
        <v>-0.19084822180795413</v>
      </c>
      <c r="KU143" s="6"/>
      <c r="KV143" s="6" t="s">
        <v>36</v>
      </c>
      <c r="KW143" s="36">
        <v>139.30988586181738</v>
      </c>
      <c r="KX143" s="40">
        <v>13.650276230677804</v>
      </c>
      <c r="KY143" s="36">
        <v>126.16807542523493</v>
      </c>
      <c r="KZ143" s="40">
        <v>-1.2428632307747307</v>
      </c>
      <c r="LA143" s="36">
        <v>123.37412539320508</v>
      </c>
      <c r="LB143" s="40">
        <v>17.958775060934556</v>
      </c>
      <c r="LC143" s="6"/>
      <c r="LD143" s="6" t="s">
        <v>36</v>
      </c>
      <c r="LE143" s="36">
        <v>147.25534840505108</v>
      </c>
      <c r="LF143" s="40">
        <v>17.667175448068022</v>
      </c>
      <c r="LG143" s="36">
        <v>161.63974425245374</v>
      </c>
      <c r="LH143" s="40">
        <v>0.95774233879349424</v>
      </c>
      <c r="LI143" s="36">
        <v>133.74860865094115</v>
      </c>
      <c r="LJ143" s="40">
        <v>0.38242513576145143</v>
      </c>
      <c r="LK143" s="6"/>
      <c r="LL143" s="6" t="s">
        <v>36</v>
      </c>
      <c r="LM143" s="36">
        <v>195.63051042526524</v>
      </c>
      <c r="LN143" s="40">
        <v>16.813324902066242</v>
      </c>
      <c r="LO143" s="36">
        <v>133.0899455057413</v>
      </c>
      <c r="LP143" s="40">
        <v>10.076462238161056</v>
      </c>
      <c r="LQ143" s="36">
        <v>155.21867651219299</v>
      </c>
      <c r="LR143" s="40">
        <v>3.3853420968027024</v>
      </c>
      <c r="LS143" s="6"/>
      <c r="LT143" s="6" t="s">
        <v>36</v>
      </c>
      <c r="LU143" s="36">
        <v>116.60322319780749</v>
      </c>
      <c r="LV143" s="40">
        <v>-4.6749950547541061</v>
      </c>
      <c r="LW143" s="36">
        <v>116.12755695886892</v>
      </c>
      <c r="LX143" s="40">
        <v>12.432626605122053</v>
      </c>
      <c r="LY143" s="36">
        <v>100.34216013424299</v>
      </c>
      <c r="LZ143" s="40">
        <v>25.443503317276935</v>
      </c>
      <c r="MA143" s="6"/>
      <c r="MB143" s="6" t="s">
        <v>36</v>
      </c>
      <c r="MC143" s="36">
        <v>143.21935903943765</v>
      </c>
      <c r="MD143" s="40">
        <v>0.47054217774382323</v>
      </c>
      <c r="ME143" s="36">
        <v>83.298875033632683</v>
      </c>
      <c r="MF143" s="40">
        <v>42.422649090755044</v>
      </c>
      <c r="MG143" s="36">
        <v>117.3012751128112</v>
      </c>
      <c r="MH143" s="40">
        <v>-14.046700553207685</v>
      </c>
      <c r="MI143" s="6"/>
      <c r="MJ143" s="6" t="s">
        <v>36</v>
      </c>
      <c r="MK143" s="36">
        <v>92.03002491530188</v>
      </c>
      <c r="ML143" s="40">
        <v>1.8613239392518466</v>
      </c>
      <c r="MM143" s="36">
        <v>113.77029786461101</v>
      </c>
      <c r="MN143" s="40">
        <v>3.6728997617161241</v>
      </c>
      <c r="MO143" s="36">
        <v>146.50393687827611</v>
      </c>
      <c r="MP143" s="40">
        <v>22.143718181132925</v>
      </c>
      <c r="MQ143"/>
      <c r="MR143"/>
      <c r="MS143"/>
      <c r="MT143"/>
      <c r="MU143"/>
      <c r="MV143"/>
    </row>
    <row r="144" spans="1:360" s="382" customFormat="1" ht="15" hidden="1" customHeight="1">
      <c r="A144" s="399"/>
      <c r="B144" s="6" t="s">
        <v>37</v>
      </c>
      <c r="C144" s="36">
        <v>103.7116771803318</v>
      </c>
      <c r="D144" s="40">
        <v>3.5772853743567765</v>
      </c>
      <c r="E144" s="421">
        <v>99.603022000861856</v>
      </c>
      <c r="F144" s="40">
        <v>-0.92420589270150799</v>
      </c>
      <c r="G144" s="421">
        <v>107.59666553156559</v>
      </c>
      <c r="H144" s="40">
        <v>7.8671314424946672</v>
      </c>
      <c r="I144" s="6"/>
      <c r="J144" s="6" t="s">
        <v>37</v>
      </c>
      <c r="K144" s="36">
        <v>100.48324890429616</v>
      </c>
      <c r="L144" s="40">
        <v>9.5752931188766439</v>
      </c>
      <c r="M144" s="36">
        <v>112.73583176941007</v>
      </c>
      <c r="N144" s="40">
        <v>-10.487424254639038</v>
      </c>
      <c r="O144" s="36">
        <v>107.68792800771797</v>
      </c>
      <c r="P144" s="40">
        <v>13.822904999916432</v>
      </c>
      <c r="Q144" s="6"/>
      <c r="R144" s="6" t="s">
        <v>37</v>
      </c>
      <c r="S144" s="36">
        <v>111.67768411814447</v>
      </c>
      <c r="T144" s="40">
        <v>-0.6829097662862722</v>
      </c>
      <c r="U144" s="36">
        <v>139.59935434653573</v>
      </c>
      <c r="V144" s="40">
        <v>12.245443757726051</v>
      </c>
      <c r="W144" s="36">
        <v>109.96825449529206</v>
      </c>
      <c r="X144" s="40">
        <v>3.3670575901151949</v>
      </c>
      <c r="Y144" s="6"/>
      <c r="Z144" s="6" t="s">
        <v>37</v>
      </c>
      <c r="AA144" s="36">
        <v>131.71618109749326</v>
      </c>
      <c r="AB144" s="40">
        <v>19.85684811382869</v>
      </c>
      <c r="AC144" s="36">
        <v>123.26188033287889</v>
      </c>
      <c r="AD144" s="40">
        <v>-1.3885379240647637</v>
      </c>
      <c r="AE144" s="36">
        <v>116.74751556900185</v>
      </c>
      <c r="AF144" s="40">
        <v>4.4938163823293706</v>
      </c>
      <c r="AG144" s="6"/>
      <c r="AH144" s="6" t="s">
        <v>37</v>
      </c>
      <c r="AI144" s="36">
        <v>115.51511361668125</v>
      </c>
      <c r="AJ144" s="40">
        <v>-16.608974031320329</v>
      </c>
      <c r="AK144" s="36">
        <v>142.08263109850137</v>
      </c>
      <c r="AL144" s="40">
        <v>6.0439164690738778</v>
      </c>
      <c r="AM144" s="36">
        <v>116.98283100861273</v>
      </c>
      <c r="AN144" s="40">
        <v>5.8912490707622567</v>
      </c>
      <c r="AO144" s="6"/>
      <c r="AP144" s="6" t="s">
        <v>37</v>
      </c>
      <c r="AQ144" s="36">
        <v>132.70347930886004</v>
      </c>
      <c r="AR144" s="40">
        <v>19.302654262885127</v>
      </c>
      <c r="AS144" s="36">
        <v>121.11091022297963</v>
      </c>
      <c r="AT144" s="40">
        <v>6.0216702090119014</v>
      </c>
      <c r="AU144" s="36">
        <v>112.20099560887282</v>
      </c>
      <c r="AV144" s="40">
        <v>8.39471818039776</v>
      </c>
      <c r="AW144" s="6"/>
      <c r="AX144" s="6" t="s">
        <v>37</v>
      </c>
      <c r="AY144" s="36">
        <v>123.74776129044406</v>
      </c>
      <c r="AZ144" s="40">
        <v>-8.6774810218260683</v>
      </c>
      <c r="BA144" s="36">
        <v>121.48888827047027</v>
      </c>
      <c r="BB144" s="40">
        <v>-2.8870849917193055</v>
      </c>
      <c r="BC144" s="36">
        <v>113.60008558712947</v>
      </c>
      <c r="BD144" s="40">
        <v>10.022171427270493</v>
      </c>
      <c r="BE144" s="6"/>
      <c r="BF144" s="6" t="s">
        <v>37</v>
      </c>
      <c r="BG144" s="36">
        <v>118.24617057354132</v>
      </c>
      <c r="BH144" s="40">
        <v>10.863828545930289</v>
      </c>
      <c r="BI144" s="36">
        <v>122.09609242835327</v>
      </c>
      <c r="BJ144" s="40">
        <v>-3.2960742106033933</v>
      </c>
      <c r="BK144" s="36">
        <v>128.33077867177479</v>
      </c>
      <c r="BL144" s="40">
        <v>4.7177133945679657</v>
      </c>
      <c r="BM144" s="6"/>
      <c r="BN144" s="6" t="s">
        <v>37</v>
      </c>
      <c r="BO144" s="36">
        <v>122.59167722890952</v>
      </c>
      <c r="BP144" s="40">
        <v>3.4509364819338373</v>
      </c>
      <c r="BQ144" s="402">
        <v>131.38357119766556</v>
      </c>
      <c r="BR144" s="40">
        <v>0.38063754811244621</v>
      </c>
      <c r="BS144" s="36">
        <v>133.57051629502715</v>
      </c>
      <c r="BT144" s="40">
        <v>6.7163003541492259</v>
      </c>
      <c r="BU144" s="6"/>
      <c r="BV144" s="6" t="s">
        <v>37</v>
      </c>
      <c r="BW144" s="36">
        <v>128.86673034122873</v>
      </c>
      <c r="BX144" s="40">
        <v>-4.807991108026215</v>
      </c>
      <c r="BY144" s="36">
        <v>114.73473110550923</v>
      </c>
      <c r="BZ144" s="40">
        <v>4.6963996812811075</v>
      </c>
      <c r="CA144" s="36">
        <v>110.06664103913583</v>
      </c>
      <c r="CB144" s="40">
        <v>-5.5410111983063501</v>
      </c>
      <c r="CC144" s="6"/>
      <c r="CD144" s="6" t="s">
        <v>37</v>
      </c>
      <c r="CE144" s="36">
        <v>125.98908701830968</v>
      </c>
      <c r="CF144" s="40">
        <v>11.329936273361767</v>
      </c>
      <c r="CG144" s="36">
        <v>120.86541838235235</v>
      </c>
      <c r="CH144" s="40">
        <v>-0.21455973593788258</v>
      </c>
      <c r="CI144" s="36">
        <v>144.63722477902883</v>
      </c>
      <c r="CJ144" s="40">
        <v>5.543188355740412</v>
      </c>
      <c r="CK144" s="6"/>
      <c r="CL144" s="6" t="s">
        <v>37</v>
      </c>
      <c r="CM144" s="36">
        <v>156.23583432627947</v>
      </c>
      <c r="CN144" s="40">
        <v>11.111426934417622</v>
      </c>
      <c r="CO144" s="36">
        <v>128.47046138560862</v>
      </c>
      <c r="CP144" s="40">
        <v>8.1927349644798824</v>
      </c>
      <c r="CQ144" s="36">
        <v>131.29249695929971</v>
      </c>
      <c r="CR144" s="40">
        <v>-2.4729454568343527</v>
      </c>
      <c r="CS144" s="6"/>
      <c r="CT144" s="6" t="s">
        <v>37</v>
      </c>
      <c r="CU144" s="36">
        <v>138.22423946416436</v>
      </c>
      <c r="CV144" s="40">
        <v>6.2714083435081704</v>
      </c>
      <c r="CW144" s="36">
        <v>95.091660217046183</v>
      </c>
      <c r="CX144" s="40">
        <v>10.240588924779018</v>
      </c>
      <c r="CY144" s="36">
        <v>123.48291658836285</v>
      </c>
      <c r="CZ144" s="40">
        <v>-6.2380110309666037</v>
      </c>
      <c r="DA144" s="6"/>
      <c r="DB144" s="6" t="s">
        <v>37</v>
      </c>
      <c r="DC144" s="36">
        <v>100.25816026566451</v>
      </c>
      <c r="DD144" s="40">
        <v>11.010083699367129</v>
      </c>
      <c r="DE144" s="36">
        <v>196.90939016510808</v>
      </c>
      <c r="DF144" s="40">
        <v>-1.9633525370334439</v>
      </c>
      <c r="DG144" s="36">
        <v>122.50681388732033</v>
      </c>
      <c r="DH144" s="40">
        <v>9.6260532577929752</v>
      </c>
      <c r="DI144" s="6"/>
      <c r="DJ144" s="6" t="s">
        <v>37</v>
      </c>
      <c r="DK144" s="36">
        <v>121.42965876450835</v>
      </c>
      <c r="DL144" s="40">
        <v>-0.80827781760712014</v>
      </c>
      <c r="DM144" s="36">
        <v>104.09914739874877</v>
      </c>
      <c r="DN144" s="40">
        <v>9.8359052307338288</v>
      </c>
      <c r="DO144" s="36">
        <v>122.81573232937241</v>
      </c>
      <c r="DP144" s="40">
        <v>7.5375802277718691</v>
      </c>
      <c r="DQ144" s="6"/>
      <c r="DR144" s="6" t="s">
        <v>37</v>
      </c>
      <c r="DS144" s="36">
        <v>117.6589080686929</v>
      </c>
      <c r="DT144" s="40">
        <v>2.5339384980662203</v>
      </c>
      <c r="DU144" s="36">
        <v>108.28689504234617</v>
      </c>
      <c r="DV144" s="40">
        <v>4.7088520487761087</v>
      </c>
      <c r="DW144" s="36">
        <v>137.82606138687873</v>
      </c>
      <c r="DX144" s="40">
        <v>7.1358726171847735</v>
      </c>
      <c r="DY144" s="6"/>
      <c r="DZ144" s="6" t="s">
        <v>37</v>
      </c>
      <c r="EA144" s="36">
        <v>113.12966313193512</v>
      </c>
      <c r="EB144" s="40">
        <v>1.797928637981812</v>
      </c>
      <c r="EC144" s="36">
        <v>121.11156956337396</v>
      </c>
      <c r="ED144" s="40">
        <v>-1.8254585663314629</v>
      </c>
      <c r="EE144" s="36">
        <v>129.2777599360592</v>
      </c>
      <c r="EF144" s="40">
        <v>13.861231984128409</v>
      </c>
      <c r="EG144" s="6"/>
      <c r="EH144" s="6" t="s">
        <v>37</v>
      </c>
      <c r="EI144" s="36">
        <v>120.46377605719108</v>
      </c>
      <c r="EJ144" s="40">
        <v>2.5194283595850351</v>
      </c>
      <c r="EK144" s="36">
        <v>114.14030024554256</v>
      </c>
      <c r="EL144" s="40">
        <v>-4.9325480924228344</v>
      </c>
      <c r="EM144" s="36">
        <v>118.61332144512249</v>
      </c>
      <c r="EN144" s="40">
        <v>-2.0061830011946569</v>
      </c>
      <c r="EO144" s="6"/>
      <c r="EP144" s="6" t="s">
        <v>37</v>
      </c>
      <c r="EQ144" s="36">
        <v>106.80017028570423</v>
      </c>
      <c r="ER144" s="40">
        <v>-2.858721595944786</v>
      </c>
      <c r="ES144" s="36">
        <v>113.16490556842007</v>
      </c>
      <c r="ET144" s="40">
        <v>-11.224602767957322</v>
      </c>
      <c r="EU144" s="36">
        <v>114.74975287510426</v>
      </c>
      <c r="EV144" s="40">
        <v>2.758737162586371</v>
      </c>
      <c r="EW144" s="6"/>
      <c r="EX144" s="6" t="s">
        <v>37</v>
      </c>
      <c r="EY144" s="36">
        <v>100.95128369763414</v>
      </c>
      <c r="EZ144" s="40">
        <v>-7.2020770711165483</v>
      </c>
      <c r="FA144" s="36">
        <v>111.02580579294873</v>
      </c>
      <c r="FB144" s="40">
        <v>2.0504304091585084</v>
      </c>
      <c r="FC144" s="36">
        <v>148.66718595767998</v>
      </c>
      <c r="FD144" s="40">
        <v>35.477417739507189</v>
      </c>
      <c r="FE144" s="6"/>
      <c r="FF144" s="6" t="s">
        <v>37</v>
      </c>
      <c r="FG144" s="36">
        <v>108.66555926189487</v>
      </c>
      <c r="FH144" s="40">
        <v>-7.0423273415238867</v>
      </c>
      <c r="FI144" s="36">
        <v>135.7679706145604</v>
      </c>
      <c r="FJ144" s="40">
        <v>2.4373349219874285</v>
      </c>
      <c r="FK144" s="36">
        <v>115.16464448954289</v>
      </c>
      <c r="FL144" s="40">
        <v>9.4571559080881968</v>
      </c>
      <c r="FM144" s="6"/>
      <c r="FN144" s="6" t="s">
        <v>37</v>
      </c>
      <c r="FO144" s="36">
        <v>95.369395083963994</v>
      </c>
      <c r="FP144" s="40">
        <v>3.2139820588040067</v>
      </c>
      <c r="FQ144" s="36">
        <v>128.95482874257596</v>
      </c>
      <c r="FR144" s="40">
        <v>7.7825342611833577</v>
      </c>
      <c r="FS144" s="36">
        <v>118.38783086903121</v>
      </c>
      <c r="FT144" s="40">
        <v>1.5700626950265928</v>
      </c>
      <c r="FU144" s="6"/>
      <c r="FV144" s="6" t="s">
        <v>37</v>
      </c>
      <c r="FW144" s="36">
        <v>123.59768057196294</v>
      </c>
      <c r="FX144" s="40">
        <v>7.89748123908997</v>
      </c>
      <c r="FY144" s="36">
        <v>114.96280123267123</v>
      </c>
      <c r="FZ144" s="40">
        <v>-1.074873448996911</v>
      </c>
      <c r="GA144" s="36">
        <v>113.99173163080685</v>
      </c>
      <c r="GB144" s="40">
        <v>6.587881710381609</v>
      </c>
      <c r="GC144" s="6"/>
      <c r="GD144" s="6" t="s">
        <v>37</v>
      </c>
      <c r="GE144" s="36">
        <v>120.7304319420895</v>
      </c>
      <c r="GF144" s="40">
        <v>6.6423785746963375</v>
      </c>
      <c r="GG144" s="36">
        <v>120.5345028248295</v>
      </c>
      <c r="GH144" s="40">
        <v>14.124437849265604</v>
      </c>
      <c r="GI144" s="36">
        <v>102.77472878077434</v>
      </c>
      <c r="GJ144" s="40">
        <v>-9.3110716207439452</v>
      </c>
      <c r="GK144" s="6"/>
      <c r="GL144" s="6" t="s">
        <v>37</v>
      </c>
      <c r="GM144" s="36">
        <v>107.73028185738075</v>
      </c>
      <c r="GN144" s="40">
        <v>7.1586989657726861</v>
      </c>
      <c r="GO144" s="36">
        <v>131.4181117553793</v>
      </c>
      <c r="GP144" s="40">
        <v>6.565916463987918</v>
      </c>
      <c r="GQ144" s="36">
        <v>133.82982554399078</v>
      </c>
      <c r="GR144" s="40">
        <v>-3.9377804413052928</v>
      </c>
      <c r="GS144" s="6"/>
      <c r="GT144" s="6" t="s">
        <v>37</v>
      </c>
      <c r="GU144" s="36">
        <v>124.59303810328777</v>
      </c>
      <c r="GV144" s="40">
        <v>2.3769868155546732</v>
      </c>
      <c r="GW144" s="36">
        <v>123.01592709410082</v>
      </c>
      <c r="GX144" s="40">
        <v>11.143717050739909</v>
      </c>
      <c r="GY144" s="36">
        <v>117.46457558703872</v>
      </c>
      <c r="GZ144" s="40">
        <v>5.2410147064390458</v>
      </c>
      <c r="HA144" s="6"/>
      <c r="HB144" s="6" t="s">
        <v>37</v>
      </c>
      <c r="HC144" s="36">
        <v>126.30018569213739</v>
      </c>
      <c r="HD144" s="40">
        <v>2.1538004133520303</v>
      </c>
      <c r="HE144" s="36">
        <v>114.00754210943096</v>
      </c>
      <c r="HF144" s="40">
        <v>1.4050068907576616</v>
      </c>
      <c r="HG144" s="36">
        <v>104.34141722034585</v>
      </c>
      <c r="HH144" s="40">
        <v>0.3110067128047973</v>
      </c>
      <c r="HI144" s="6"/>
      <c r="HJ144" s="6" t="s">
        <v>37</v>
      </c>
      <c r="HK144" s="36">
        <v>109.3883861848738</v>
      </c>
      <c r="HL144" s="40">
        <v>2.0268837862424078</v>
      </c>
      <c r="HM144" s="36">
        <v>122.36966426108479</v>
      </c>
      <c r="HN144" s="40">
        <v>2.4917133502509188</v>
      </c>
      <c r="HO144" s="36">
        <v>117.12909974070331</v>
      </c>
      <c r="HP144" s="40">
        <v>16.586014497687145</v>
      </c>
      <c r="HQ144" s="6"/>
      <c r="HR144" s="6" t="s">
        <v>37</v>
      </c>
      <c r="HS144" s="36">
        <v>113.43183344457186</v>
      </c>
      <c r="HT144" s="40">
        <v>7.7929593896237037</v>
      </c>
      <c r="HU144" s="36">
        <v>115.50059759343173</v>
      </c>
      <c r="HV144" s="40">
        <v>9.1098445757525894</v>
      </c>
      <c r="HW144" s="36">
        <v>118.31656075524107</v>
      </c>
      <c r="HX144" s="40">
        <v>3.6237679933696256</v>
      </c>
      <c r="HY144" s="6"/>
      <c r="HZ144" s="6" t="s">
        <v>37</v>
      </c>
      <c r="IA144" s="36">
        <v>98.517487838141761</v>
      </c>
      <c r="IB144" s="40">
        <v>1.8439489127557493</v>
      </c>
      <c r="IC144" s="36">
        <v>120.15388918247757</v>
      </c>
      <c r="ID144" s="40">
        <v>0.6919861143759789</v>
      </c>
      <c r="IE144" s="36">
        <v>118.34003966831092</v>
      </c>
      <c r="IF144" s="40">
        <v>12.217869687901995</v>
      </c>
      <c r="IG144" s="6"/>
      <c r="IH144" s="6" t="s">
        <v>37</v>
      </c>
      <c r="II144" s="36">
        <v>128.52522110656258</v>
      </c>
      <c r="IJ144" s="40">
        <v>9.9277298380259253</v>
      </c>
      <c r="IK144" s="36">
        <v>119.77619468299557</v>
      </c>
      <c r="IL144" s="40">
        <v>0.39302938342417804</v>
      </c>
      <c r="IM144" s="36">
        <v>133.17668030501522</v>
      </c>
      <c r="IN144" s="40">
        <v>11.436820668821042</v>
      </c>
      <c r="IO144" s="36">
        <v>140.07593486110056</v>
      </c>
      <c r="IP144" s="40">
        <v>-11.938429606072106</v>
      </c>
      <c r="IQ144" s="6"/>
      <c r="IR144" s="6" t="s">
        <v>37</v>
      </c>
      <c r="IS144" s="36">
        <v>111.03660173072498</v>
      </c>
      <c r="IT144" s="40">
        <v>11.721653123853542</v>
      </c>
      <c r="IU144" s="36">
        <v>98.825867479886668</v>
      </c>
      <c r="IV144" s="40">
        <v>5.1319423396377033</v>
      </c>
      <c r="IW144" s="36">
        <v>122.58856564368544</v>
      </c>
      <c r="IX144" s="40">
        <v>17.273634208044371</v>
      </c>
      <c r="IY144" s="6"/>
      <c r="IZ144" s="6" t="s">
        <v>37</v>
      </c>
      <c r="JA144" s="36">
        <v>125.47384691735802</v>
      </c>
      <c r="JB144" s="40">
        <v>-8.5110747431321983</v>
      </c>
      <c r="JC144" s="36">
        <v>127.45586718292509</v>
      </c>
      <c r="JD144" s="40">
        <v>0.97814165536271958</v>
      </c>
      <c r="JE144" s="36">
        <v>152.83816137925936</v>
      </c>
      <c r="JF144" s="40">
        <v>5.1211301669220859</v>
      </c>
      <c r="JG144" s="6"/>
      <c r="JH144" s="6" t="s">
        <v>37</v>
      </c>
      <c r="JI144" s="36">
        <v>123.09465408503814</v>
      </c>
      <c r="JJ144" s="40">
        <v>-10.932526328800662</v>
      </c>
      <c r="JK144" s="36">
        <v>137.08370004146764</v>
      </c>
      <c r="JL144" s="40">
        <v>0.71483502393947163</v>
      </c>
      <c r="JM144" s="36">
        <v>111.59214191050525</v>
      </c>
      <c r="JN144" s="40">
        <v>26.803029232258652</v>
      </c>
      <c r="JO144" s="6"/>
      <c r="JP144" s="6" t="s">
        <v>37</v>
      </c>
      <c r="JQ144" s="36">
        <v>119.04977095365699</v>
      </c>
      <c r="JR144" s="40">
        <v>0.78313756192601147</v>
      </c>
      <c r="JS144" s="36">
        <v>119.07365631247256</v>
      </c>
      <c r="JT144" s="40">
        <v>22.595390874448753</v>
      </c>
      <c r="JU144" s="36">
        <v>113.23314010646942</v>
      </c>
      <c r="JV144" s="40">
        <v>19.394346371036207</v>
      </c>
      <c r="JW144" s="6"/>
      <c r="JX144" s="6" t="s">
        <v>37</v>
      </c>
      <c r="JY144" s="36">
        <v>117.87681498668202</v>
      </c>
      <c r="JZ144" s="40">
        <v>15.924129028771915</v>
      </c>
      <c r="KA144" s="36">
        <v>110.17821385306443</v>
      </c>
      <c r="KB144" s="40">
        <v>3.5590853935944153</v>
      </c>
      <c r="KC144" s="36">
        <v>102.60223586899662</v>
      </c>
      <c r="KD144" s="40">
        <v>-17.437282724483623</v>
      </c>
      <c r="KE144" s="6"/>
      <c r="KF144" s="6" t="s">
        <v>37</v>
      </c>
      <c r="KG144" s="36">
        <v>113.28504337960055</v>
      </c>
      <c r="KH144" s="40">
        <v>8.645784998214225</v>
      </c>
      <c r="KI144" s="36">
        <v>109.63290622651216</v>
      </c>
      <c r="KJ144" s="40">
        <v>4.6765583284938259</v>
      </c>
      <c r="KK144" s="36">
        <v>122.24719323881713</v>
      </c>
      <c r="KL144" s="40">
        <v>3.446629772997639</v>
      </c>
      <c r="KM144" s="6"/>
      <c r="KN144" s="6" t="s">
        <v>37</v>
      </c>
      <c r="KO144" s="36">
        <v>115.79616517499178</v>
      </c>
      <c r="KP144" s="40">
        <v>-1.3000542379919011</v>
      </c>
      <c r="KQ144" s="36">
        <v>130.01502629670523</v>
      </c>
      <c r="KR144" s="40">
        <v>-6.5988419402351894</v>
      </c>
      <c r="KS144" s="36">
        <v>102.32473229750998</v>
      </c>
      <c r="KT144" s="40">
        <v>-4.7215307859574125</v>
      </c>
      <c r="KU144" s="6"/>
      <c r="KV144" s="6" t="s">
        <v>37</v>
      </c>
      <c r="KW144" s="36">
        <v>121.4072252259144</v>
      </c>
      <c r="KX144" s="40">
        <v>-3.8983472011523048</v>
      </c>
      <c r="KY144" s="36">
        <v>125.7896905222338</v>
      </c>
      <c r="KZ144" s="40">
        <v>2.1453053709007008</v>
      </c>
      <c r="LA144" s="36">
        <v>126.41580192019322</v>
      </c>
      <c r="LB144" s="40">
        <v>1.5678999363072563</v>
      </c>
      <c r="LC144" s="6"/>
      <c r="LD144" s="6" t="s">
        <v>37</v>
      </c>
      <c r="LE144" s="36">
        <v>138.33390505756998</v>
      </c>
      <c r="LF144" s="40">
        <v>12.808129008898632</v>
      </c>
      <c r="LG144" s="36">
        <v>148.8446670291726</v>
      </c>
      <c r="LH144" s="40">
        <v>14.178307537562333</v>
      </c>
      <c r="LI144" s="36">
        <v>135.90877975730828</v>
      </c>
      <c r="LJ144" s="40">
        <v>12.265688236007691</v>
      </c>
      <c r="LK144" s="6"/>
      <c r="LL144" s="6" t="s">
        <v>37</v>
      </c>
      <c r="LM144" s="36">
        <v>171.30142725802898</v>
      </c>
      <c r="LN144" s="40">
        <v>7.9609540181676266</v>
      </c>
      <c r="LO144" s="36">
        <v>125.50566137296512</v>
      </c>
      <c r="LP144" s="40">
        <v>11.186538735721996</v>
      </c>
      <c r="LQ144" s="36">
        <v>159.6132020702201</v>
      </c>
      <c r="LR144" s="40">
        <v>5.6544152161026204</v>
      </c>
      <c r="LS144" s="6"/>
      <c r="LT144" s="6" t="s">
        <v>37</v>
      </c>
      <c r="LU144" s="36">
        <v>107.07636092549254</v>
      </c>
      <c r="LV144" s="40">
        <v>-6.789125352152297</v>
      </c>
      <c r="LW144" s="36">
        <v>104.44027083178278</v>
      </c>
      <c r="LX144" s="40">
        <v>5.5430904667601339</v>
      </c>
      <c r="LY144" s="36">
        <v>95.163005745494104</v>
      </c>
      <c r="LZ144" s="40">
        <v>33.591226383983184</v>
      </c>
      <c r="MA144" s="6"/>
      <c r="MB144" s="6" t="s">
        <v>37</v>
      </c>
      <c r="MC144" s="36">
        <v>127.11994541376883</v>
      </c>
      <c r="MD144" s="40">
        <v>-4.7237848634935347</v>
      </c>
      <c r="ME144" s="36">
        <v>92.663539257899799</v>
      </c>
      <c r="MF144" s="40">
        <v>6.287229596463348</v>
      </c>
      <c r="MG144" s="36">
        <v>126.58979955725917</v>
      </c>
      <c r="MH144" s="40">
        <v>4.4961596162306421</v>
      </c>
      <c r="MI144" s="6"/>
      <c r="MJ144" s="6" t="s">
        <v>37</v>
      </c>
      <c r="MK144" s="36">
        <v>93.022515489788319</v>
      </c>
      <c r="ML144" s="40">
        <v>4.3762650796868883</v>
      </c>
      <c r="MM144" s="36">
        <v>123.86898766477228</v>
      </c>
      <c r="MN144" s="40">
        <v>8.4450773750226205</v>
      </c>
      <c r="MO144" s="36">
        <v>162.36247788005397</v>
      </c>
      <c r="MP144" s="40">
        <v>7.470587822375947</v>
      </c>
      <c r="MQ144"/>
      <c r="MR144"/>
      <c r="MS144"/>
      <c r="MT144"/>
      <c r="MU144"/>
      <c r="MV144"/>
    </row>
    <row r="145" spans="1:360" s="382" customFormat="1" ht="15" hidden="1" customHeight="1">
      <c r="A145" s="399"/>
      <c r="B145" s="6" t="s">
        <v>38</v>
      </c>
      <c r="C145" s="36">
        <v>98.83496529044389</v>
      </c>
      <c r="D145" s="40">
        <v>1.4275667364261011</v>
      </c>
      <c r="E145" s="421">
        <v>94.541523105842487</v>
      </c>
      <c r="F145" s="40">
        <v>-6.4208687029116334</v>
      </c>
      <c r="G145" s="421">
        <v>102.89468121822935</v>
      </c>
      <c r="H145" s="40">
        <v>9.3990141293341054</v>
      </c>
      <c r="I145" s="6"/>
      <c r="J145" s="6" t="s">
        <v>38</v>
      </c>
      <c r="K145" s="36">
        <v>90.833901186615478</v>
      </c>
      <c r="L145" s="40">
        <v>13.375203064444136</v>
      </c>
      <c r="M145" s="36">
        <v>103.27967413986715</v>
      </c>
      <c r="N145" s="40">
        <v>-11.886540421069213</v>
      </c>
      <c r="O145" s="36">
        <v>84.542430424857798</v>
      </c>
      <c r="P145" s="40">
        <v>2.5443291322168733</v>
      </c>
      <c r="Q145" s="6"/>
      <c r="R145" s="6" t="s">
        <v>38</v>
      </c>
      <c r="S145" s="36">
        <v>102.08537326973131</v>
      </c>
      <c r="T145" s="40">
        <v>-8.6291470947315219</v>
      </c>
      <c r="U145" s="36">
        <v>121.92722523482286</v>
      </c>
      <c r="V145" s="40">
        <v>6.4856394316985018</v>
      </c>
      <c r="W145" s="36">
        <v>107.25221876172971</v>
      </c>
      <c r="X145" s="40">
        <v>5.236829118770288</v>
      </c>
      <c r="Y145" s="6"/>
      <c r="Z145" s="6" t="s">
        <v>38</v>
      </c>
      <c r="AA145" s="36">
        <v>121.3997478621169</v>
      </c>
      <c r="AB145" s="40">
        <v>12.305694971940454</v>
      </c>
      <c r="AC145" s="36">
        <v>119.42629048463154</v>
      </c>
      <c r="AD145" s="40">
        <v>0.11025646438200454</v>
      </c>
      <c r="AE145" s="36">
        <v>116.85945530276972</v>
      </c>
      <c r="AF145" s="40">
        <v>4.8619909808202237</v>
      </c>
      <c r="AG145" s="6"/>
      <c r="AH145" s="6" t="s">
        <v>38</v>
      </c>
      <c r="AI145" s="36">
        <v>119.41327808959043</v>
      </c>
      <c r="AJ145" s="40">
        <v>-13.699436602597871</v>
      </c>
      <c r="AK145" s="36">
        <v>141.02980555725054</v>
      </c>
      <c r="AL145" s="40">
        <v>5.9721559746030266</v>
      </c>
      <c r="AM145" s="36">
        <v>120.36003467024825</v>
      </c>
      <c r="AN145" s="40">
        <v>4.302133865167022</v>
      </c>
      <c r="AO145" s="6"/>
      <c r="AP145" s="6" t="s">
        <v>38</v>
      </c>
      <c r="AQ145" s="36">
        <v>131.51149471373424</v>
      </c>
      <c r="AR145" s="40">
        <v>19.788422055810457</v>
      </c>
      <c r="AS145" s="36">
        <v>111.84752023992229</v>
      </c>
      <c r="AT145" s="40">
        <v>-1.5255121772864868</v>
      </c>
      <c r="AU145" s="36">
        <v>103.09643108896313</v>
      </c>
      <c r="AV145" s="40">
        <v>-4.7296657450588953</v>
      </c>
      <c r="AW145" s="6"/>
      <c r="AX145" s="6" t="s">
        <v>38</v>
      </c>
      <c r="AY145" s="36">
        <v>102.66925434040007</v>
      </c>
      <c r="AZ145" s="40">
        <v>-22.228236001201111</v>
      </c>
      <c r="BA145" s="36">
        <v>115.02244883476625</v>
      </c>
      <c r="BB145" s="40">
        <v>0.18626924607212914</v>
      </c>
      <c r="BC145" s="36">
        <v>114.11759126988942</v>
      </c>
      <c r="BD145" s="40">
        <v>11.314005213488628</v>
      </c>
      <c r="BE145" s="6"/>
      <c r="BF145" s="6" t="s">
        <v>38</v>
      </c>
      <c r="BG145" s="36">
        <v>113.83295569869827</v>
      </c>
      <c r="BH145" s="40">
        <v>11.004651171557327</v>
      </c>
      <c r="BI145" s="36">
        <v>105.32785566335102</v>
      </c>
      <c r="BJ145" s="40">
        <v>-13.895111666169669</v>
      </c>
      <c r="BK145" s="36">
        <v>104.90275452787793</v>
      </c>
      <c r="BL145" s="40">
        <v>-32.75537081245659</v>
      </c>
      <c r="BM145" s="6"/>
      <c r="BN145" s="6" t="s">
        <v>38</v>
      </c>
      <c r="BO145" s="36">
        <v>116.03977886385115</v>
      </c>
      <c r="BP145" s="40">
        <v>-1.5440123541977471</v>
      </c>
      <c r="BQ145" s="402">
        <v>142.73982302635889</v>
      </c>
      <c r="BR145" s="40">
        <v>13.68147285187915</v>
      </c>
      <c r="BS145" s="36">
        <v>135.41680143955648</v>
      </c>
      <c r="BT145" s="40">
        <v>-1.9094131913397234</v>
      </c>
      <c r="BU145" s="6"/>
      <c r="BV145" s="6" t="s">
        <v>38</v>
      </c>
      <c r="BW145" s="36">
        <v>123.46914212045441</v>
      </c>
      <c r="BX145" s="40">
        <v>0.39505789530645075</v>
      </c>
      <c r="BY145" s="36">
        <v>117.12711840590769</v>
      </c>
      <c r="BZ145" s="40">
        <v>4.3271421987856513</v>
      </c>
      <c r="CA145" s="36">
        <v>110.80928206560144</v>
      </c>
      <c r="CB145" s="40">
        <v>1.1828567629482478</v>
      </c>
      <c r="CC145" s="6"/>
      <c r="CD145" s="6" t="s">
        <v>38</v>
      </c>
      <c r="CE145" s="36">
        <v>132.21267618007118</v>
      </c>
      <c r="CF145" s="40">
        <v>15.302361043630924</v>
      </c>
      <c r="CG145" s="36">
        <v>107.21856668841352</v>
      </c>
      <c r="CH145" s="40">
        <v>-9.543717603432583</v>
      </c>
      <c r="CI145" s="36">
        <v>134.64731146498914</v>
      </c>
      <c r="CJ145" s="40">
        <v>5.5883941461551245</v>
      </c>
      <c r="CK145" s="6"/>
      <c r="CL145" s="6" t="s">
        <v>38</v>
      </c>
      <c r="CM145" s="36">
        <v>138.31259926877047</v>
      </c>
      <c r="CN145" s="40">
        <v>24.606042264237018</v>
      </c>
      <c r="CO145" s="36">
        <v>118.4550379234052</v>
      </c>
      <c r="CP145" s="40">
        <v>-10.401163160850302</v>
      </c>
      <c r="CQ145" s="36">
        <v>124.20023444527799</v>
      </c>
      <c r="CR145" s="40">
        <v>-6.6575866507791517</v>
      </c>
      <c r="CS145" s="6"/>
      <c r="CT145" s="6" t="s">
        <v>38</v>
      </c>
      <c r="CU145" s="36">
        <v>132.9527743159301</v>
      </c>
      <c r="CV145" s="40">
        <v>-2.1897830519524177</v>
      </c>
      <c r="CW145" s="36">
        <v>98.856347346192962</v>
      </c>
      <c r="CX145" s="40">
        <v>24.179680808455743</v>
      </c>
      <c r="CY145" s="36">
        <v>125.3994432546104</v>
      </c>
      <c r="CZ145" s="40">
        <v>-6.7841703521764884E-3</v>
      </c>
      <c r="DA145" s="6"/>
      <c r="DB145" s="6" t="s">
        <v>38</v>
      </c>
      <c r="DC145" s="36">
        <v>101.7347139653146</v>
      </c>
      <c r="DD145" s="40">
        <v>-4.1877199403240155</v>
      </c>
      <c r="DE145" s="36">
        <v>179.00746854977046</v>
      </c>
      <c r="DF145" s="40">
        <v>-27.84968195508786</v>
      </c>
      <c r="DG145" s="36">
        <v>112.46840706800687</v>
      </c>
      <c r="DH145" s="40">
        <v>6.5054573717925592</v>
      </c>
      <c r="DI145" s="6"/>
      <c r="DJ145" s="6" t="s">
        <v>38</v>
      </c>
      <c r="DK145" s="36">
        <v>116.54656910496726</v>
      </c>
      <c r="DL145" s="40">
        <v>-1.1357962728112625</v>
      </c>
      <c r="DM145" s="36">
        <v>100.84737007420955</v>
      </c>
      <c r="DN145" s="40">
        <v>16.503175549208521</v>
      </c>
      <c r="DO145" s="36">
        <v>117.46095404273278</v>
      </c>
      <c r="DP145" s="40">
        <v>3.0993437059465805</v>
      </c>
      <c r="DQ145" s="6"/>
      <c r="DR145" s="6" t="s">
        <v>38</v>
      </c>
      <c r="DS145" s="36">
        <v>127.54335036989715</v>
      </c>
      <c r="DT145" s="40">
        <v>11.438805021818936</v>
      </c>
      <c r="DU145" s="36">
        <v>122.48011448853659</v>
      </c>
      <c r="DV145" s="40">
        <v>1.8557316384918181</v>
      </c>
      <c r="DW145" s="36">
        <v>139.79430572503401</v>
      </c>
      <c r="DX145" s="40">
        <v>11.668608230462368</v>
      </c>
      <c r="DY145" s="6"/>
      <c r="DZ145" s="6" t="s">
        <v>38</v>
      </c>
      <c r="EA145" s="36">
        <v>114.23131144804434</v>
      </c>
      <c r="EB145" s="40">
        <v>2.8268007566494333</v>
      </c>
      <c r="EC145" s="36">
        <v>122.30602973463412</v>
      </c>
      <c r="ED145" s="40">
        <v>1.1090375224927413</v>
      </c>
      <c r="EE145" s="36">
        <v>126.037390569395</v>
      </c>
      <c r="EF145" s="40">
        <v>7.3614541431773262</v>
      </c>
      <c r="EG145" s="6"/>
      <c r="EH145" s="6" t="s">
        <v>38</v>
      </c>
      <c r="EI145" s="36">
        <v>122.05205564856293</v>
      </c>
      <c r="EJ145" s="40">
        <v>0.99682877670046821</v>
      </c>
      <c r="EK145" s="36">
        <v>124.64038082209456</v>
      </c>
      <c r="EL145" s="40">
        <v>1.3419047966995521</v>
      </c>
      <c r="EM145" s="36">
        <v>120.93707226266174</v>
      </c>
      <c r="EN145" s="40">
        <v>0.29802944758097283</v>
      </c>
      <c r="EO145" s="6"/>
      <c r="EP145" s="6" t="s">
        <v>38</v>
      </c>
      <c r="EQ145" s="36">
        <v>111.70099031462934</v>
      </c>
      <c r="ER145" s="40">
        <v>4.4580105104844279</v>
      </c>
      <c r="ES145" s="36">
        <v>107.96792124550939</v>
      </c>
      <c r="ET145" s="40">
        <v>-9.6978552634660247</v>
      </c>
      <c r="EU145" s="36">
        <v>115.71222401426417</v>
      </c>
      <c r="EV145" s="40">
        <v>6.5133546000365214</v>
      </c>
      <c r="EW145" s="6"/>
      <c r="EX145" s="6" t="s">
        <v>38</v>
      </c>
      <c r="EY145" s="36">
        <v>102.72258997312164</v>
      </c>
      <c r="EZ145" s="40">
        <v>-4.991081519455804</v>
      </c>
      <c r="FA145" s="36">
        <v>113.49959103558997</v>
      </c>
      <c r="FB145" s="40">
        <v>1.8614729820104969</v>
      </c>
      <c r="FC145" s="36">
        <v>152.11418425948807</v>
      </c>
      <c r="FD145" s="40">
        <v>33.767406148550009</v>
      </c>
      <c r="FE145" s="6"/>
      <c r="FF145" s="6" t="s">
        <v>38</v>
      </c>
      <c r="FG145" s="36">
        <v>111.92588942395098</v>
      </c>
      <c r="FH145" s="40">
        <v>-5.3631299080545034</v>
      </c>
      <c r="FI145" s="36">
        <v>105.44856889476303</v>
      </c>
      <c r="FJ145" s="40">
        <v>5.1547931105412772</v>
      </c>
      <c r="FK145" s="36">
        <v>109.95860957301846</v>
      </c>
      <c r="FL145" s="40">
        <v>3.7285984575510867</v>
      </c>
      <c r="FM145" s="6"/>
      <c r="FN145" s="6" t="s">
        <v>38</v>
      </c>
      <c r="FO145" s="36">
        <v>101.3544722457158</v>
      </c>
      <c r="FP145" s="40">
        <v>5.6584214943781888</v>
      </c>
      <c r="FQ145" s="36">
        <v>119.20385323947217</v>
      </c>
      <c r="FR145" s="40">
        <v>8.2079302293605281</v>
      </c>
      <c r="FS145" s="36">
        <v>125.98084512847586</v>
      </c>
      <c r="FT145" s="40">
        <v>-0.4165386019182904</v>
      </c>
      <c r="FU145" s="6"/>
      <c r="FV145" s="6" t="s">
        <v>38</v>
      </c>
      <c r="FW145" s="36">
        <v>118.47284551377926</v>
      </c>
      <c r="FX145" s="40">
        <v>8.010671659390951</v>
      </c>
      <c r="FY145" s="36">
        <v>116.22607856175421</v>
      </c>
      <c r="FZ145" s="40">
        <v>5.6905552135189623</v>
      </c>
      <c r="GA145" s="36">
        <v>122.17424905447658</v>
      </c>
      <c r="GB145" s="40">
        <v>29.306659544911639</v>
      </c>
      <c r="GC145" s="6"/>
      <c r="GD145" s="6" t="s">
        <v>38</v>
      </c>
      <c r="GE145" s="36">
        <v>117.76315107352184</v>
      </c>
      <c r="GF145" s="40">
        <v>6.6896052438074634</v>
      </c>
      <c r="GG145" s="36">
        <v>119.22952075565506</v>
      </c>
      <c r="GH145" s="40">
        <v>6.3868106642207039</v>
      </c>
      <c r="GI145" s="36">
        <v>103.22423893724711</v>
      </c>
      <c r="GJ145" s="40">
        <v>-20.407509079732094</v>
      </c>
      <c r="GK145" s="6"/>
      <c r="GL145" s="6" t="s">
        <v>38</v>
      </c>
      <c r="GM145" s="36">
        <v>105.04358538359538</v>
      </c>
      <c r="GN145" s="40">
        <v>-7.6556926383203177</v>
      </c>
      <c r="GO145" s="36">
        <v>140.93338995587575</v>
      </c>
      <c r="GP145" s="40">
        <v>9.9203297411821723</v>
      </c>
      <c r="GQ145" s="36">
        <v>138.98708989936816</v>
      </c>
      <c r="GR145" s="40">
        <v>3.7559215699469775</v>
      </c>
      <c r="GS145" s="6"/>
      <c r="GT145" s="6" t="s">
        <v>38</v>
      </c>
      <c r="GU145" s="36">
        <v>121.84157926158345</v>
      </c>
      <c r="GV145" s="40">
        <v>2.9554610201344218</v>
      </c>
      <c r="GW145" s="36">
        <v>124.88629775079805</v>
      </c>
      <c r="GX145" s="40">
        <v>9.1825056475112632</v>
      </c>
      <c r="GY145" s="36">
        <v>130.41121223665391</v>
      </c>
      <c r="GZ145" s="40">
        <v>2.8547746101882581</v>
      </c>
      <c r="HA145" s="6"/>
      <c r="HB145" s="6" t="s">
        <v>38</v>
      </c>
      <c r="HC145" s="36">
        <v>122.49829246180137</v>
      </c>
      <c r="HD145" s="40">
        <v>3.4649599796986053</v>
      </c>
      <c r="HE145" s="36">
        <v>115.4224271502339</v>
      </c>
      <c r="HF145" s="40">
        <v>2.8971590382086561</v>
      </c>
      <c r="HG145" s="36">
        <v>114.38101209992836</v>
      </c>
      <c r="HH145" s="40">
        <v>7.6117770785509862</v>
      </c>
      <c r="HI145" s="6"/>
      <c r="HJ145" s="6" t="s">
        <v>38</v>
      </c>
      <c r="HK145" s="36">
        <v>110.72159449550773</v>
      </c>
      <c r="HL145" s="40">
        <v>7.1191675563625552</v>
      </c>
      <c r="HM145" s="36">
        <v>121.4503215301104</v>
      </c>
      <c r="HN145" s="40">
        <v>4.8879390718405347</v>
      </c>
      <c r="HO145" s="36">
        <v>111.13950604811846</v>
      </c>
      <c r="HP145" s="40">
        <v>9.350628846783323</v>
      </c>
      <c r="HQ145" s="6"/>
      <c r="HR145" s="6" t="s">
        <v>38</v>
      </c>
      <c r="HS145" s="36">
        <v>122.30225009603679</v>
      </c>
      <c r="HT145" s="40">
        <v>9.8953558882073338</v>
      </c>
      <c r="HU145" s="36">
        <v>116.67985423354682</v>
      </c>
      <c r="HV145" s="40">
        <v>8.1824180046887136</v>
      </c>
      <c r="HW145" s="36">
        <v>131.08667272622156</v>
      </c>
      <c r="HX145" s="40">
        <v>1.1270043880388272</v>
      </c>
      <c r="HY145" s="6"/>
      <c r="HZ145" s="6" t="s">
        <v>38</v>
      </c>
      <c r="IA145" s="36">
        <v>117.28073158220376</v>
      </c>
      <c r="IB145" s="40">
        <v>1.97950098029213</v>
      </c>
      <c r="IC145" s="36">
        <v>124.56303583850516</v>
      </c>
      <c r="ID145" s="40">
        <v>0.25531957733267063</v>
      </c>
      <c r="IE145" s="36">
        <v>116.16990494949322</v>
      </c>
      <c r="IF145" s="40">
        <v>9.134120509275661</v>
      </c>
      <c r="IG145" s="6"/>
      <c r="IH145" s="6" t="s">
        <v>38</v>
      </c>
      <c r="II145" s="36">
        <v>134.9682595133167</v>
      </c>
      <c r="IJ145" s="40">
        <v>-1.4761959523247299</v>
      </c>
      <c r="IK145" s="36">
        <v>134.70341471600977</v>
      </c>
      <c r="IL145" s="40">
        <v>3.31788128676871</v>
      </c>
      <c r="IM145" s="36">
        <v>131.94775050747862</v>
      </c>
      <c r="IN145" s="40">
        <v>14.069357498369598</v>
      </c>
      <c r="IO145" s="36">
        <v>145.66808564075902</v>
      </c>
      <c r="IP145" s="40">
        <v>5.5435563153100702</v>
      </c>
      <c r="IQ145" s="6"/>
      <c r="IR145" s="6" t="s">
        <v>38</v>
      </c>
      <c r="IS145" s="36">
        <v>108.27541295067057</v>
      </c>
      <c r="IT145" s="40">
        <v>8.3142380658775039</v>
      </c>
      <c r="IU145" s="36">
        <v>94.756745214822175</v>
      </c>
      <c r="IV145" s="40">
        <v>13.597928738096684</v>
      </c>
      <c r="IW145" s="36">
        <v>114.66233117570043</v>
      </c>
      <c r="IX145" s="40">
        <v>2.6814964147458369</v>
      </c>
      <c r="IY145" s="6"/>
      <c r="IZ145" s="6" t="s">
        <v>38</v>
      </c>
      <c r="JA145" s="36">
        <v>127.88961262022133</v>
      </c>
      <c r="JB145" s="40">
        <v>-6.3428667604819537</v>
      </c>
      <c r="JC145" s="36">
        <v>144.71498778924951</v>
      </c>
      <c r="JD145" s="40">
        <v>1.6823601297329986</v>
      </c>
      <c r="JE145" s="36">
        <v>160.79016996448354</v>
      </c>
      <c r="JF145" s="40">
        <v>3.5574707213846182</v>
      </c>
      <c r="JG145" s="6"/>
      <c r="JH145" s="6" t="s">
        <v>38</v>
      </c>
      <c r="JI145" s="36">
        <v>130.04674179818025</v>
      </c>
      <c r="JJ145" s="40">
        <v>-9.8897132319079333</v>
      </c>
      <c r="JK145" s="36">
        <v>159.60465232507983</v>
      </c>
      <c r="JL145" s="40">
        <v>14.600516039233312</v>
      </c>
      <c r="JM145" s="36">
        <v>110.531177433458</v>
      </c>
      <c r="JN145" s="40">
        <v>1.9247835654497862</v>
      </c>
      <c r="JO145" s="6"/>
      <c r="JP145" s="6" t="s">
        <v>38</v>
      </c>
      <c r="JQ145" s="36">
        <v>121.0808711172147</v>
      </c>
      <c r="JR145" s="40">
        <v>8.7334470838640925</v>
      </c>
      <c r="JS145" s="36">
        <v>111.7765320902196</v>
      </c>
      <c r="JT145" s="40">
        <v>-6.198746546266392</v>
      </c>
      <c r="JU145" s="36">
        <v>116.96826973099321</v>
      </c>
      <c r="JV145" s="40">
        <v>10.362122637249797</v>
      </c>
      <c r="JW145" s="6"/>
      <c r="JX145" s="6" t="s">
        <v>38</v>
      </c>
      <c r="JY145" s="36">
        <v>122.4768920256428</v>
      </c>
      <c r="JZ145" s="40">
        <v>8.4895871000558571</v>
      </c>
      <c r="KA145" s="36">
        <v>113.30573909562503</v>
      </c>
      <c r="KB145" s="40">
        <v>-1.6730715123884465</v>
      </c>
      <c r="KC145" s="36">
        <v>120.9462894413829</v>
      </c>
      <c r="KD145" s="40">
        <v>-5.5832071424699734</v>
      </c>
      <c r="KE145" s="6"/>
      <c r="KF145" s="6" t="s">
        <v>38</v>
      </c>
      <c r="KG145" s="36">
        <v>106.64941946677286</v>
      </c>
      <c r="KH145" s="40">
        <v>-1.2814294282795657</v>
      </c>
      <c r="KI145" s="36">
        <v>112.68910894642003</v>
      </c>
      <c r="KJ145" s="40">
        <v>4.0710706397274095</v>
      </c>
      <c r="KK145" s="36">
        <v>128.6330004230507</v>
      </c>
      <c r="KL145" s="40">
        <v>7.5421432492711631</v>
      </c>
      <c r="KM145" s="6"/>
      <c r="KN145" s="6" t="s">
        <v>38</v>
      </c>
      <c r="KO145" s="36">
        <v>94.754192910655334</v>
      </c>
      <c r="KP145" s="40">
        <v>-16.944304869996117</v>
      </c>
      <c r="KQ145" s="36">
        <v>128.59490207113478</v>
      </c>
      <c r="KR145" s="40">
        <v>-3.6438628120770034</v>
      </c>
      <c r="KS145" s="36">
        <v>102.73129502576731</v>
      </c>
      <c r="KT145" s="40">
        <v>-0.57292335757935575</v>
      </c>
      <c r="KU145" s="6"/>
      <c r="KV145" s="6" t="s">
        <v>38</v>
      </c>
      <c r="KW145" s="36">
        <v>126.744043893949</v>
      </c>
      <c r="KX145" s="40">
        <v>21.418122545494782</v>
      </c>
      <c r="KY145" s="36">
        <v>128.30357469174044</v>
      </c>
      <c r="KZ145" s="40">
        <v>7.1194396858980582</v>
      </c>
      <c r="LA145" s="36">
        <v>139.17514168506952</v>
      </c>
      <c r="LB145" s="40">
        <v>-5.216998664689342</v>
      </c>
      <c r="LC145" s="6"/>
      <c r="LD145" s="6" t="s">
        <v>38</v>
      </c>
      <c r="LE145" s="36">
        <v>132.80905509814698</v>
      </c>
      <c r="LF145" s="40">
        <v>23.12887988685786</v>
      </c>
      <c r="LG145" s="36">
        <v>102.46926032589978</v>
      </c>
      <c r="LH145" s="40">
        <v>-4.3623553905231773</v>
      </c>
      <c r="LI145" s="36">
        <v>116.30598744145901</v>
      </c>
      <c r="LJ145" s="40">
        <v>6.2174182253158676</v>
      </c>
      <c r="LK145" s="6"/>
      <c r="LL145" s="6" t="s">
        <v>38</v>
      </c>
      <c r="LM145" s="36">
        <v>101.23166018732684</v>
      </c>
      <c r="LN145" s="40">
        <v>-20.899838533100834</v>
      </c>
      <c r="LO145" s="36">
        <v>76.562457735069671</v>
      </c>
      <c r="LP145" s="40">
        <v>-33.998232790211731</v>
      </c>
      <c r="LQ145" s="36">
        <v>147.02950652805794</v>
      </c>
      <c r="LR145" s="40">
        <v>6.4861829247496559</v>
      </c>
      <c r="LS145" s="6"/>
      <c r="LT145" s="6" t="s">
        <v>38</v>
      </c>
      <c r="LU145" s="36">
        <v>120.5406865044538</v>
      </c>
      <c r="LV145" s="40">
        <v>4.3066532742394941</v>
      </c>
      <c r="LW145" s="36">
        <v>95.694073538320851</v>
      </c>
      <c r="LX145" s="40">
        <v>-1.5379820259069561</v>
      </c>
      <c r="LY145" s="36">
        <v>85.866326723291692</v>
      </c>
      <c r="LZ145" s="40">
        <v>13.211678323229535</v>
      </c>
      <c r="MA145" s="6"/>
      <c r="MB145" s="6" t="s">
        <v>38</v>
      </c>
      <c r="MC145" s="36">
        <v>136.74133113389436</v>
      </c>
      <c r="MD145" s="40">
        <v>6.542582675496007</v>
      </c>
      <c r="ME145" s="36">
        <v>110.30430752290765</v>
      </c>
      <c r="MF145" s="40">
        <v>39.449864742723975</v>
      </c>
      <c r="MG145" s="36">
        <v>109.61908708422274</v>
      </c>
      <c r="MH145" s="40">
        <v>-17.053366429674909</v>
      </c>
      <c r="MI145" s="6"/>
      <c r="MJ145" s="6" t="s">
        <v>38</v>
      </c>
      <c r="MK145" s="36">
        <v>89.43032476924742</v>
      </c>
      <c r="ML145" s="40">
        <v>2.6387621795464327</v>
      </c>
      <c r="MM145" s="36">
        <v>126.36373832306856</v>
      </c>
      <c r="MN145" s="40">
        <v>5.7445538419030697</v>
      </c>
      <c r="MO145" s="36">
        <v>155.64649579028617</v>
      </c>
      <c r="MP145" s="40">
        <v>7.3268735800815108</v>
      </c>
      <c r="MQ145"/>
      <c r="MR145"/>
      <c r="MS145"/>
      <c r="MT145"/>
      <c r="MU145"/>
      <c r="MV145"/>
    </row>
    <row r="146" spans="1:360" s="382" customFormat="1" ht="15" hidden="1" customHeight="1">
      <c r="A146" s="399"/>
      <c r="B146" s="6" t="s">
        <v>39</v>
      </c>
      <c r="C146" s="36">
        <v>87.897348264363075</v>
      </c>
      <c r="D146" s="40">
        <v>-7.9191872725477737</v>
      </c>
      <c r="E146" s="421">
        <v>80.064487275575473</v>
      </c>
      <c r="F146" s="40">
        <v>-21.412505392477783</v>
      </c>
      <c r="G146" s="421">
        <v>95.303804238164062</v>
      </c>
      <c r="H146" s="40">
        <v>6.6232402877914467</v>
      </c>
      <c r="I146" s="6"/>
      <c r="J146" s="6" t="s">
        <v>39</v>
      </c>
      <c r="K146" s="36">
        <v>104.64886227451315</v>
      </c>
      <c r="L146" s="40">
        <v>15.802011681590187</v>
      </c>
      <c r="M146" s="36">
        <v>103.08611806076996</v>
      </c>
      <c r="N146" s="40">
        <v>-24.056710878185001</v>
      </c>
      <c r="O146" s="36">
        <v>106.10637523920985</v>
      </c>
      <c r="P146" s="40">
        <v>14.712520517964606</v>
      </c>
      <c r="Q146" s="6"/>
      <c r="R146" s="6" t="s">
        <v>39</v>
      </c>
      <c r="S146" s="36">
        <v>120.92702771511286</v>
      </c>
      <c r="T146" s="40">
        <v>16.247771894198308</v>
      </c>
      <c r="U146" s="36">
        <v>138.54050726310962</v>
      </c>
      <c r="V146" s="40">
        <v>19.321194317707736</v>
      </c>
      <c r="W146" s="36">
        <v>131.58719773825698</v>
      </c>
      <c r="X146" s="40">
        <v>9.9661249899556168</v>
      </c>
      <c r="Y146" s="6"/>
      <c r="Z146" s="6" t="s">
        <v>39</v>
      </c>
      <c r="AA146" s="36">
        <v>135.23142489912445</v>
      </c>
      <c r="AB146" s="40">
        <v>11.811696491852032</v>
      </c>
      <c r="AC146" s="36">
        <v>130.93257279386492</v>
      </c>
      <c r="AD146" s="40">
        <v>12.868431342866486</v>
      </c>
      <c r="AE146" s="36">
        <v>130.09536298659688</v>
      </c>
      <c r="AF146" s="40">
        <v>18.375077643279084</v>
      </c>
      <c r="AG146" s="6"/>
      <c r="AH146" s="6" t="s">
        <v>39</v>
      </c>
      <c r="AI146" s="36">
        <v>136.31425774813934</v>
      </c>
      <c r="AJ146" s="40">
        <v>-10.610365186756709</v>
      </c>
      <c r="AK146" s="36">
        <v>146.88277366999745</v>
      </c>
      <c r="AL146" s="40">
        <v>9.0883321399587658E-2</v>
      </c>
      <c r="AM146" s="36">
        <v>130.28862654413595</v>
      </c>
      <c r="AN146" s="40">
        <v>13.733436574457201</v>
      </c>
      <c r="AO146" s="6"/>
      <c r="AP146" s="6" t="s">
        <v>39</v>
      </c>
      <c r="AQ146" s="36">
        <v>148.37882318147399</v>
      </c>
      <c r="AR146" s="40">
        <v>27.894233351578706</v>
      </c>
      <c r="AS146" s="36">
        <v>131.57561287770588</v>
      </c>
      <c r="AT146" s="40">
        <v>14.548795980976934</v>
      </c>
      <c r="AU146" s="36">
        <v>124.33134200710434</v>
      </c>
      <c r="AV146" s="40">
        <v>7.4729592636139301</v>
      </c>
      <c r="AW146" s="6"/>
      <c r="AX146" s="6" t="s">
        <v>39</v>
      </c>
      <c r="AY146" s="36">
        <v>128.63515049548536</v>
      </c>
      <c r="AZ146" s="40">
        <v>-13.054481163671838</v>
      </c>
      <c r="BA146" s="36">
        <v>125.70195669167069</v>
      </c>
      <c r="BB146" s="40">
        <v>-5.4542077868559318</v>
      </c>
      <c r="BC146" s="36">
        <v>125.86667382558333</v>
      </c>
      <c r="BD146" s="40">
        <v>8.8876981526436936</v>
      </c>
      <c r="BE146" s="6"/>
      <c r="BF146" s="6" t="s">
        <v>39</v>
      </c>
      <c r="BG146" s="36">
        <v>125.34761416232536</v>
      </c>
      <c r="BH146" s="40">
        <v>13.429293937066845</v>
      </c>
      <c r="BI146" s="36">
        <v>128.79835768472373</v>
      </c>
      <c r="BJ146" s="40">
        <v>-8.6872612021941791</v>
      </c>
      <c r="BK146" s="36">
        <v>133.5869167757412</v>
      </c>
      <c r="BL146" s="40">
        <v>-13.867109969009533</v>
      </c>
      <c r="BM146" s="6"/>
      <c r="BN146" s="6" t="s">
        <v>39</v>
      </c>
      <c r="BO146" s="36">
        <v>127.81243586634227</v>
      </c>
      <c r="BP146" s="40">
        <v>-8.933416004449839</v>
      </c>
      <c r="BQ146" s="402">
        <v>130.82339440700162</v>
      </c>
      <c r="BR146" s="40">
        <v>-12.666035165158974</v>
      </c>
      <c r="BS146" s="36">
        <v>128.97992571937374</v>
      </c>
      <c r="BT146" s="40">
        <v>18.010067944035058</v>
      </c>
      <c r="BU146" s="6"/>
      <c r="BV146" s="6" t="s">
        <v>39</v>
      </c>
      <c r="BW146" s="36">
        <v>118.75980933686057</v>
      </c>
      <c r="BX146" s="40">
        <v>-14.95145322990588</v>
      </c>
      <c r="BY146" s="36">
        <v>111.44616096529387</v>
      </c>
      <c r="BZ146" s="40">
        <v>3.8209568273812664</v>
      </c>
      <c r="CA146" s="36">
        <v>110.68757660664035</v>
      </c>
      <c r="CB146" s="40">
        <v>9.4526550830259026</v>
      </c>
      <c r="CC146" s="6"/>
      <c r="CD146" s="6" t="s">
        <v>39</v>
      </c>
      <c r="CE146" s="36">
        <v>122.79739337741866</v>
      </c>
      <c r="CF146" s="40">
        <v>7.5960743650846894</v>
      </c>
      <c r="CG146" s="36">
        <v>112.5716320162233</v>
      </c>
      <c r="CH146" s="40">
        <v>1.9773069297995391</v>
      </c>
      <c r="CI146" s="36">
        <v>120.20728964983651</v>
      </c>
      <c r="CJ146" s="40">
        <v>9.0526640624786694</v>
      </c>
      <c r="CK146" s="6"/>
      <c r="CL146" s="6" t="s">
        <v>39</v>
      </c>
      <c r="CM146" s="36">
        <v>128.14700783076657</v>
      </c>
      <c r="CN146" s="40">
        <v>2.6465024702848865</v>
      </c>
      <c r="CO146" s="36">
        <v>117.36607043343001</v>
      </c>
      <c r="CP146" s="40">
        <v>12.193326748269257</v>
      </c>
      <c r="CQ146" s="36">
        <v>114.54034823939672</v>
      </c>
      <c r="CR146" s="40">
        <v>9.7559605946653534</v>
      </c>
      <c r="CS146" s="6"/>
      <c r="CT146" s="6" t="s">
        <v>39</v>
      </c>
      <c r="CU146" s="36">
        <v>118.88746840217354</v>
      </c>
      <c r="CV146" s="40">
        <v>-1.4882809387923146</v>
      </c>
      <c r="CW146" s="36">
        <v>100.56070319787317</v>
      </c>
      <c r="CX146" s="40">
        <v>18.143599154463857</v>
      </c>
      <c r="CY146" s="36">
        <v>131.81940058862313</v>
      </c>
      <c r="CZ146" s="40">
        <v>-1.7693560785032787</v>
      </c>
      <c r="DA146" s="6"/>
      <c r="DB146" s="6" t="s">
        <v>39</v>
      </c>
      <c r="DC146" s="36">
        <v>101.65521160787364</v>
      </c>
      <c r="DD146" s="40">
        <v>1.6883754605931216</v>
      </c>
      <c r="DE146" s="36">
        <v>197.78415270089377</v>
      </c>
      <c r="DF146" s="40">
        <v>8.6354458330384603</v>
      </c>
      <c r="DG146" s="36">
        <v>102.30129882156956</v>
      </c>
      <c r="DH146" s="40">
        <v>-8.0460606271778943</v>
      </c>
      <c r="DI146" s="6"/>
      <c r="DJ146" s="6" t="s">
        <v>39</v>
      </c>
      <c r="DK146" s="36">
        <v>126.02275581194539</v>
      </c>
      <c r="DL146" s="40">
        <v>9.0260776365419559</v>
      </c>
      <c r="DM146" s="36">
        <v>100.62766627538048</v>
      </c>
      <c r="DN146" s="40">
        <v>10.176753585837872</v>
      </c>
      <c r="DO146" s="36">
        <v>117.93702058153286</v>
      </c>
      <c r="DP146" s="40">
        <v>6.1456464870205991</v>
      </c>
      <c r="DQ146" s="6"/>
      <c r="DR146" s="6" t="s">
        <v>39</v>
      </c>
      <c r="DS146" s="36">
        <v>124.63259574079142</v>
      </c>
      <c r="DT146" s="40">
        <v>9.4197549650393029</v>
      </c>
      <c r="DU146" s="36">
        <v>124.74183785397238</v>
      </c>
      <c r="DV146" s="40">
        <v>5.3593580153288372</v>
      </c>
      <c r="DW146" s="36">
        <v>129.84944437806055</v>
      </c>
      <c r="DX146" s="40">
        <v>3.6954094344319799</v>
      </c>
      <c r="DY146" s="6"/>
      <c r="DZ146" s="6" t="s">
        <v>39</v>
      </c>
      <c r="EA146" s="36">
        <v>110.57389639315319</v>
      </c>
      <c r="EB146" s="40">
        <v>3.770612304929827</v>
      </c>
      <c r="EC146" s="36">
        <v>121.77802644292889</v>
      </c>
      <c r="ED146" s="40">
        <v>3.966970963394445</v>
      </c>
      <c r="EE146" s="36">
        <v>127.3340170164502</v>
      </c>
      <c r="EF146" s="40">
        <v>3.6256570305256588</v>
      </c>
      <c r="EG146" s="6"/>
      <c r="EH146" s="6" t="s">
        <v>39</v>
      </c>
      <c r="EI146" s="36">
        <v>122.00106810718357</v>
      </c>
      <c r="EJ146" s="40">
        <v>1.1024192978180309</v>
      </c>
      <c r="EK146" s="36">
        <v>118.05779631136203</v>
      </c>
      <c r="EL146" s="40">
        <v>2.0043206717367212</v>
      </c>
      <c r="EM146" s="36">
        <v>120.93985687913694</v>
      </c>
      <c r="EN146" s="40">
        <v>0.34350882698450391</v>
      </c>
      <c r="EO146" s="6"/>
      <c r="EP146" s="6" t="s">
        <v>39</v>
      </c>
      <c r="EQ146" s="36">
        <v>112.71466717215931</v>
      </c>
      <c r="ER146" s="40">
        <v>3.9599980296090251</v>
      </c>
      <c r="ES146" s="36">
        <v>104.63798602359145</v>
      </c>
      <c r="ET146" s="40">
        <v>-9.6955838697105179</v>
      </c>
      <c r="EU146" s="36">
        <v>116.04865618201913</v>
      </c>
      <c r="EV146" s="40">
        <v>3.5769079893021285</v>
      </c>
      <c r="EW146" s="6"/>
      <c r="EX146" s="6" t="s">
        <v>39</v>
      </c>
      <c r="EY146" s="36">
        <v>102.9014618241974</v>
      </c>
      <c r="EZ146" s="40">
        <v>-8.3418487876933227</v>
      </c>
      <c r="FA146" s="36">
        <v>114.70985371587808</v>
      </c>
      <c r="FB146" s="40">
        <v>1.8380633914739803</v>
      </c>
      <c r="FC146" s="36">
        <v>131.58691663772697</v>
      </c>
      <c r="FD146" s="40">
        <v>18.480946738904009</v>
      </c>
      <c r="FE146" s="6"/>
      <c r="FF146" s="6" t="s">
        <v>39</v>
      </c>
      <c r="FG146" s="36">
        <v>113.764721531725</v>
      </c>
      <c r="FH146" s="40">
        <v>-0.47785990584326044</v>
      </c>
      <c r="FI146" s="36">
        <v>125.57876671630862</v>
      </c>
      <c r="FJ146" s="40">
        <v>5.2023024066948125</v>
      </c>
      <c r="FK146" s="36">
        <v>106.46734048414184</v>
      </c>
      <c r="FL146" s="40">
        <v>1.7312796329340188</v>
      </c>
      <c r="FM146" s="6"/>
      <c r="FN146" s="6" t="s">
        <v>39</v>
      </c>
      <c r="FO146" s="36">
        <v>107.03760426864771</v>
      </c>
      <c r="FP146" s="40">
        <v>5.6560297089977922</v>
      </c>
      <c r="FQ146" s="36">
        <v>132.79867215017563</v>
      </c>
      <c r="FR146" s="40">
        <v>8.6479719061475464</v>
      </c>
      <c r="FS146" s="36">
        <v>129.66185190422706</v>
      </c>
      <c r="FT146" s="40">
        <v>4.5556789473856441</v>
      </c>
      <c r="FU146" s="6"/>
      <c r="FV146" s="6" t="s">
        <v>39</v>
      </c>
      <c r="FW146" s="36">
        <v>119.81727339235027</v>
      </c>
      <c r="FX146" s="40">
        <v>6.3052241754823797</v>
      </c>
      <c r="FY146" s="36">
        <v>118.86547117000424</v>
      </c>
      <c r="FZ146" s="40">
        <v>7.4791796060584801</v>
      </c>
      <c r="GA146" s="36">
        <v>128.42363237732724</v>
      </c>
      <c r="GB146" s="40">
        <v>20.192048645880064</v>
      </c>
      <c r="GC146" s="6"/>
      <c r="GD146" s="6" t="s">
        <v>39</v>
      </c>
      <c r="GE146" s="36">
        <v>121.01101765342578</v>
      </c>
      <c r="GF146" s="40">
        <v>9.5437024264914783</v>
      </c>
      <c r="GG146" s="36">
        <v>122.52906683391099</v>
      </c>
      <c r="GH146" s="40">
        <v>8.9706060296955457</v>
      </c>
      <c r="GI146" s="36">
        <v>104.88937612290223</v>
      </c>
      <c r="GJ146" s="40">
        <v>-17.701179690050637</v>
      </c>
      <c r="GK146" s="6"/>
      <c r="GL146" s="6" t="s">
        <v>39</v>
      </c>
      <c r="GM146" s="36">
        <v>112.61396346345272</v>
      </c>
      <c r="GN146" s="40">
        <v>-7.139809239380611</v>
      </c>
      <c r="GO146" s="36">
        <v>132.41531667271698</v>
      </c>
      <c r="GP146" s="40">
        <v>8.4044337006860701</v>
      </c>
      <c r="GQ146" s="36">
        <v>139.48373185468819</v>
      </c>
      <c r="GR146" s="40">
        <v>-0.81621244174922936</v>
      </c>
      <c r="GS146" s="6"/>
      <c r="GT146" s="6" t="s">
        <v>39</v>
      </c>
      <c r="GU146" s="36">
        <v>132.05722085646414</v>
      </c>
      <c r="GV146" s="40">
        <v>5.2884689376337519</v>
      </c>
      <c r="GW146" s="36">
        <v>123.87862112592364</v>
      </c>
      <c r="GX146" s="40">
        <v>16.318047982386318</v>
      </c>
      <c r="GY146" s="36">
        <v>124.94504811164988</v>
      </c>
      <c r="GZ146" s="40">
        <v>2.4564104157559967</v>
      </c>
      <c r="HA146" s="6"/>
      <c r="HB146" s="6" t="s">
        <v>39</v>
      </c>
      <c r="HC146" s="36">
        <v>118.60278168401159</v>
      </c>
      <c r="HD146" s="40">
        <v>7.5769838127916813</v>
      </c>
      <c r="HE146" s="36">
        <v>121.33085488460557</v>
      </c>
      <c r="HF146" s="40">
        <v>2.027018913239246</v>
      </c>
      <c r="HG146" s="36">
        <v>112.4351455396548</v>
      </c>
      <c r="HH146" s="40">
        <v>6.3513386148845257</v>
      </c>
      <c r="HI146" s="6"/>
      <c r="HJ146" s="6" t="s">
        <v>39</v>
      </c>
      <c r="HK146" s="36">
        <v>121.83838833673208</v>
      </c>
      <c r="HL146" s="40">
        <v>6.4311405919821567</v>
      </c>
      <c r="HM146" s="36">
        <v>121.20229820889115</v>
      </c>
      <c r="HN146" s="40">
        <v>8.0979368663663251</v>
      </c>
      <c r="HO146" s="36">
        <v>113.44854021800485</v>
      </c>
      <c r="HP146" s="40">
        <v>0.68789062614366969</v>
      </c>
      <c r="HQ146" s="6"/>
      <c r="HR146" s="6" t="s">
        <v>39</v>
      </c>
      <c r="HS146" s="36">
        <v>116.82601448807709</v>
      </c>
      <c r="HT146" s="40">
        <v>2.8162571772315488</v>
      </c>
      <c r="HU146" s="36">
        <v>125.78696946782281</v>
      </c>
      <c r="HV146" s="40">
        <v>3.9880118208803736</v>
      </c>
      <c r="HW146" s="36">
        <v>121.73581741932939</v>
      </c>
      <c r="HX146" s="40">
        <v>1.7724787466738974</v>
      </c>
      <c r="HY146" s="6"/>
      <c r="HZ146" s="6" t="s">
        <v>39</v>
      </c>
      <c r="IA146" s="36">
        <v>126.32504783222812</v>
      </c>
      <c r="IB146" s="40">
        <v>9.4380592018690663</v>
      </c>
      <c r="IC146" s="36">
        <v>132.60697226064855</v>
      </c>
      <c r="ID146" s="40">
        <v>4.3319081433248243</v>
      </c>
      <c r="IE146" s="36">
        <v>120.03047603941313</v>
      </c>
      <c r="IF146" s="40">
        <v>4.1001125730534085</v>
      </c>
      <c r="IG146" s="6"/>
      <c r="IH146" s="6" t="s">
        <v>39</v>
      </c>
      <c r="II146" s="36">
        <v>143.88529005957813</v>
      </c>
      <c r="IJ146" s="40">
        <v>8.1132493913592612</v>
      </c>
      <c r="IK146" s="36">
        <v>142.55918260598639</v>
      </c>
      <c r="IL146" s="40">
        <v>4.4628063314092117</v>
      </c>
      <c r="IM146" s="36">
        <v>131.01765084635608</v>
      </c>
      <c r="IN146" s="40">
        <v>5.0360271843349125</v>
      </c>
      <c r="IO146" s="36">
        <v>137.32246772948974</v>
      </c>
      <c r="IP146" s="40">
        <v>2.0563812799298802</v>
      </c>
      <c r="IQ146" s="6"/>
      <c r="IR146" s="6" t="s">
        <v>39</v>
      </c>
      <c r="IS146" s="36">
        <v>118.41736301400174</v>
      </c>
      <c r="IT146" s="40">
        <v>8.7765059226174884</v>
      </c>
      <c r="IU146" s="36">
        <v>102.15943693294815</v>
      </c>
      <c r="IV146" s="40">
        <v>2.9445610921103906</v>
      </c>
      <c r="IW146" s="36">
        <v>130.50576576705399</v>
      </c>
      <c r="IX146" s="40">
        <v>6.2042531376714294</v>
      </c>
      <c r="IY146" s="6"/>
      <c r="IZ146" s="6" t="s">
        <v>39</v>
      </c>
      <c r="JA146" s="36">
        <v>133.5776459536371</v>
      </c>
      <c r="JB146" s="40">
        <v>-3.3733164739374359</v>
      </c>
      <c r="JC146" s="36">
        <v>152.07314726545602</v>
      </c>
      <c r="JD146" s="40">
        <v>8.6604820189932923</v>
      </c>
      <c r="JE146" s="36">
        <v>171.97264059171977</v>
      </c>
      <c r="JF146" s="40">
        <v>9.0603751684850806</v>
      </c>
      <c r="JG146" s="6"/>
      <c r="JH146" s="6" t="s">
        <v>39</v>
      </c>
      <c r="JI146" s="36">
        <v>144.83848523074326</v>
      </c>
      <c r="JJ146" s="40">
        <v>7.1730034736113595</v>
      </c>
      <c r="JK146" s="36">
        <v>131.21307315269038</v>
      </c>
      <c r="JL146" s="40">
        <v>-7.4965913824307506</v>
      </c>
      <c r="JM146" s="36">
        <v>112.74643286809955</v>
      </c>
      <c r="JN146" s="40">
        <v>20.194259581906778</v>
      </c>
      <c r="JO146" s="6"/>
      <c r="JP146" s="6" t="s">
        <v>39</v>
      </c>
      <c r="JQ146" s="36">
        <v>119.96831330209534</v>
      </c>
      <c r="JR146" s="40">
        <v>7.7009558585168634</v>
      </c>
      <c r="JS146" s="36">
        <v>125.42002130148279</v>
      </c>
      <c r="JT146" s="40">
        <v>19.854872560401134</v>
      </c>
      <c r="JU146" s="36">
        <v>102.39529233648665</v>
      </c>
      <c r="JV146" s="40">
        <v>10.310183680022348</v>
      </c>
      <c r="JW146" s="6"/>
      <c r="JX146" s="6" t="s">
        <v>39</v>
      </c>
      <c r="JY146" s="36">
        <v>133.3431948983696</v>
      </c>
      <c r="JZ146" s="40">
        <v>15.090999070817674</v>
      </c>
      <c r="KA146" s="36">
        <v>129.98092194017295</v>
      </c>
      <c r="KB146" s="40">
        <v>2.4183614871348311</v>
      </c>
      <c r="KC146" s="36">
        <v>132.66918480985962</v>
      </c>
      <c r="KD146" s="40">
        <v>9.8441314884361191</v>
      </c>
      <c r="KE146" s="6"/>
      <c r="KF146" s="6" t="s">
        <v>39</v>
      </c>
      <c r="KG146" s="36">
        <v>117.39609063367587</v>
      </c>
      <c r="KH146" s="40">
        <v>13.383379454826041</v>
      </c>
      <c r="KI146" s="36">
        <v>137.52991688255028</v>
      </c>
      <c r="KJ146" s="40">
        <v>-1.7465916609700969</v>
      </c>
      <c r="KK146" s="36">
        <v>127.16991564087961</v>
      </c>
      <c r="KL146" s="40">
        <v>14.795031733147951</v>
      </c>
      <c r="KM146" s="6"/>
      <c r="KN146" s="6" t="s">
        <v>39</v>
      </c>
      <c r="KO146" s="36">
        <v>64.679510170046058</v>
      </c>
      <c r="KP146" s="40">
        <v>-36.693898972939088</v>
      </c>
      <c r="KQ146" s="36">
        <v>108.76006617753008</v>
      </c>
      <c r="KR146" s="40">
        <v>-0.15608173032315165</v>
      </c>
      <c r="KS146" s="36">
        <v>88.700077303362519</v>
      </c>
      <c r="KT146" s="40">
        <v>-15.573317116847988</v>
      </c>
      <c r="KU146" s="6"/>
      <c r="KV146" s="6" t="s">
        <v>39</v>
      </c>
      <c r="KW146" s="36">
        <v>98.20464604063045</v>
      </c>
      <c r="KX146" s="40">
        <v>-5.9514564431422627</v>
      </c>
      <c r="KY146" s="36">
        <v>116.39429071915325</v>
      </c>
      <c r="KZ146" s="40">
        <v>-7.9389723624521764</v>
      </c>
      <c r="LA146" s="36">
        <v>133.30218270369656</v>
      </c>
      <c r="LB146" s="40">
        <v>6.4697211309409681</v>
      </c>
      <c r="LC146" s="6"/>
      <c r="LD146" s="6" t="s">
        <v>39</v>
      </c>
      <c r="LE146" s="36">
        <v>130.78247389849372</v>
      </c>
      <c r="LF146" s="40">
        <v>25.910546942473729</v>
      </c>
      <c r="LG146" s="36">
        <v>108.14813911781759</v>
      </c>
      <c r="LH146" s="40">
        <v>0.40616125760686828</v>
      </c>
      <c r="LI146" s="36">
        <v>78.716333947805595</v>
      </c>
      <c r="LJ146" s="40">
        <v>-25.990181762342331</v>
      </c>
      <c r="LK146" s="6"/>
      <c r="LL146" s="6" t="s">
        <v>39</v>
      </c>
      <c r="LM146" s="36">
        <v>101.61250725692616</v>
      </c>
      <c r="LN146" s="40">
        <v>-10.696833661368643</v>
      </c>
      <c r="LO146" s="36">
        <v>101.05664039785034</v>
      </c>
      <c r="LP146" s="40">
        <v>-23.55861299091319</v>
      </c>
      <c r="LQ146" s="36">
        <v>144.86251684353365</v>
      </c>
      <c r="LR146" s="40">
        <v>28.030458648131912</v>
      </c>
      <c r="LS146" s="6"/>
      <c r="LT146" s="6" t="s">
        <v>39</v>
      </c>
      <c r="LU146" s="36">
        <v>124.73611971666951</v>
      </c>
      <c r="LV146" s="40">
        <v>7.4863743354373895</v>
      </c>
      <c r="LW146" s="36">
        <v>94.964544885119267</v>
      </c>
      <c r="LX146" s="40">
        <v>-47.926634518968356</v>
      </c>
      <c r="LY146" s="36">
        <v>96.052770332879845</v>
      </c>
      <c r="LZ146" s="40">
        <v>13.834014175748877</v>
      </c>
      <c r="MA146" s="6"/>
      <c r="MB146" s="6" t="s">
        <v>39</v>
      </c>
      <c r="MC146" s="36">
        <v>141.85681608011259</v>
      </c>
      <c r="MD146" s="40">
        <v>3.1620270560460284</v>
      </c>
      <c r="ME146" s="36">
        <v>80.603516517045151</v>
      </c>
      <c r="MF146" s="40">
        <v>15.978759738798104</v>
      </c>
      <c r="MG146" s="36">
        <v>117.178491947148</v>
      </c>
      <c r="MH146" s="40">
        <v>-6.645676721574489</v>
      </c>
      <c r="MI146" s="6"/>
      <c r="MJ146" s="6" t="s">
        <v>39</v>
      </c>
      <c r="MK146" s="36">
        <v>83.074206664311205</v>
      </c>
      <c r="ML146" s="40">
        <v>8.7339837289942039</v>
      </c>
      <c r="MM146" s="36">
        <v>124.47251253799152</v>
      </c>
      <c r="MN146" s="40">
        <v>-0.4605572053874738</v>
      </c>
      <c r="MO146" s="36">
        <v>167.81171549883643</v>
      </c>
      <c r="MP146" s="40">
        <v>0.28390353100789412</v>
      </c>
      <c r="MQ146"/>
      <c r="MR146"/>
      <c r="MS146"/>
      <c r="MT146"/>
      <c r="MU146"/>
      <c r="MV146"/>
    </row>
    <row r="147" spans="1:360" s="382" customFormat="1" ht="15" hidden="1" customHeight="1">
      <c r="A147" s="399"/>
      <c r="B147" s="6" t="s">
        <v>40</v>
      </c>
      <c r="C147" s="36">
        <v>93.563339358590255</v>
      </c>
      <c r="D147" s="40">
        <v>-1.3566341622020985</v>
      </c>
      <c r="E147" s="421">
        <v>86.427365941491558</v>
      </c>
      <c r="F147" s="40">
        <v>-6.3086073996110485</v>
      </c>
      <c r="G147" s="421">
        <v>100.31084490217282</v>
      </c>
      <c r="H147" s="40">
        <v>3.0820586845734539</v>
      </c>
      <c r="I147" s="6"/>
      <c r="J147" s="6" t="s">
        <v>40</v>
      </c>
      <c r="K147" s="36">
        <v>109.50563850505146</v>
      </c>
      <c r="L147" s="40">
        <v>12.399258301683645</v>
      </c>
      <c r="M147" s="36">
        <v>106.88607565213603</v>
      </c>
      <c r="N147" s="40">
        <v>-35.563456384769026</v>
      </c>
      <c r="O147" s="36">
        <v>105.33246875115321</v>
      </c>
      <c r="P147" s="40">
        <v>11.052318569117972</v>
      </c>
      <c r="Q147" s="6"/>
      <c r="R147" s="6" t="s">
        <v>40</v>
      </c>
      <c r="S147" s="36">
        <v>117.18149386444317</v>
      </c>
      <c r="T147" s="40">
        <v>0.70482570358039709</v>
      </c>
      <c r="U147" s="36">
        <v>126.07734197688337</v>
      </c>
      <c r="V147" s="40">
        <v>33.944760684712804</v>
      </c>
      <c r="W147" s="36">
        <v>134.90242434271858</v>
      </c>
      <c r="X147" s="40">
        <v>20.92755019640326</v>
      </c>
      <c r="Y147" s="6"/>
      <c r="Z147" s="6" t="s">
        <v>40</v>
      </c>
      <c r="AA147" s="36">
        <v>144.61497531617582</v>
      </c>
      <c r="AB147" s="40">
        <v>21.000046092471635</v>
      </c>
      <c r="AC147" s="36">
        <v>130.20703882246895</v>
      </c>
      <c r="AD147" s="40">
        <v>10.241026385998595</v>
      </c>
      <c r="AE147" s="36">
        <v>133.4596636032752</v>
      </c>
      <c r="AF147" s="40">
        <v>21.23302193120476</v>
      </c>
      <c r="AG147" s="6"/>
      <c r="AH147" s="6" t="s">
        <v>40</v>
      </c>
      <c r="AI147" s="36">
        <v>132.24826792251307</v>
      </c>
      <c r="AJ147" s="40">
        <v>-5.7613220495017146</v>
      </c>
      <c r="AK147" s="36">
        <v>150.8234740081497</v>
      </c>
      <c r="AL147" s="40">
        <v>5.6163635853797302</v>
      </c>
      <c r="AM147" s="36">
        <v>134.84012441878798</v>
      </c>
      <c r="AN147" s="40">
        <v>22.983743016406947</v>
      </c>
      <c r="AO147" s="6"/>
      <c r="AP147" s="6" t="s">
        <v>40</v>
      </c>
      <c r="AQ147" s="36">
        <v>135.36637380414558</v>
      </c>
      <c r="AR147" s="40">
        <v>17.225290936458237</v>
      </c>
      <c r="AS147" s="36">
        <v>133.85285811001282</v>
      </c>
      <c r="AT147" s="40">
        <v>23.447507200639819</v>
      </c>
      <c r="AU147" s="36">
        <v>126.96427282566498</v>
      </c>
      <c r="AV147" s="40">
        <v>22.433589890651135</v>
      </c>
      <c r="AW147" s="6"/>
      <c r="AX147" s="6" t="s">
        <v>40</v>
      </c>
      <c r="AY147" s="36">
        <v>132.18450994709016</v>
      </c>
      <c r="AZ147" s="40">
        <v>-6.453028566133213</v>
      </c>
      <c r="BA147" s="36">
        <v>121.77526082042586</v>
      </c>
      <c r="BB147" s="40">
        <v>-4.2252202418654292</v>
      </c>
      <c r="BC147" s="36">
        <v>126.89584894767022</v>
      </c>
      <c r="BD147" s="40">
        <v>23.194214252612568</v>
      </c>
      <c r="BE147" s="6"/>
      <c r="BF147" s="6" t="s">
        <v>40</v>
      </c>
      <c r="BG147" s="36">
        <v>141.61281812838462</v>
      </c>
      <c r="BH147" s="40">
        <v>36.461826247018649</v>
      </c>
      <c r="BI147" s="36">
        <v>137.72090282575428</v>
      </c>
      <c r="BJ147" s="40">
        <v>0.57717500694336366</v>
      </c>
      <c r="BK147" s="36">
        <v>137.39982579720109</v>
      </c>
      <c r="BL147" s="40">
        <v>-0.56477649698366861</v>
      </c>
      <c r="BM147" s="6"/>
      <c r="BN147" s="6" t="s">
        <v>40</v>
      </c>
      <c r="BO147" s="36">
        <v>136.11202471340667</v>
      </c>
      <c r="BP147" s="40">
        <v>2.8298096084413942</v>
      </c>
      <c r="BQ147" s="402">
        <v>133.05013885386285</v>
      </c>
      <c r="BR147" s="40">
        <v>-2.7433815320234203</v>
      </c>
      <c r="BS147" s="36">
        <v>137.60103795032154</v>
      </c>
      <c r="BT147" s="40">
        <v>14.719407251913651</v>
      </c>
      <c r="BU147" s="6"/>
      <c r="BV147" s="6" t="s">
        <v>40</v>
      </c>
      <c r="BW147" s="36">
        <v>115.56630866829722</v>
      </c>
      <c r="BX147" s="40">
        <v>-12.174883035355919</v>
      </c>
      <c r="BY147" s="36">
        <v>114.64779908114987</v>
      </c>
      <c r="BZ147" s="40">
        <v>4.3185194674296525</v>
      </c>
      <c r="CA147" s="36">
        <v>103.17492617009486</v>
      </c>
      <c r="CB147" s="40">
        <v>-3.4914397516284765</v>
      </c>
      <c r="CC147" s="6"/>
      <c r="CD147" s="6" t="s">
        <v>40</v>
      </c>
      <c r="CE147" s="36">
        <v>118.76349536313406</v>
      </c>
      <c r="CF147" s="40">
        <v>6.2050508632560053</v>
      </c>
      <c r="CG147" s="36">
        <v>107.26141156218397</v>
      </c>
      <c r="CH147" s="40">
        <v>0.8980706115896453</v>
      </c>
      <c r="CI147" s="36">
        <v>121.01053374257371</v>
      </c>
      <c r="CJ147" s="40">
        <v>7.2251832885579432</v>
      </c>
      <c r="CK147" s="6"/>
      <c r="CL147" s="6" t="s">
        <v>40</v>
      </c>
      <c r="CM147" s="36">
        <v>116.60028782273071</v>
      </c>
      <c r="CN147" s="40">
        <v>7.3705595974875564</v>
      </c>
      <c r="CO147" s="36">
        <v>110.31962040033646</v>
      </c>
      <c r="CP147" s="40">
        <v>5.6171438216639586</v>
      </c>
      <c r="CQ147" s="36">
        <v>122.74870305966165</v>
      </c>
      <c r="CR147" s="40">
        <v>6.2738533913589976</v>
      </c>
      <c r="CS147" s="6"/>
      <c r="CT147" s="6" t="s">
        <v>40</v>
      </c>
      <c r="CU147" s="36">
        <v>120.27682444762091</v>
      </c>
      <c r="CV147" s="40">
        <v>-2.40750366202073</v>
      </c>
      <c r="CW147" s="36">
        <v>104.63965257582817</v>
      </c>
      <c r="CX147" s="40">
        <v>18.047085539782586</v>
      </c>
      <c r="CY147" s="36">
        <v>135.12544441859461</v>
      </c>
      <c r="CZ147" s="40">
        <v>-1.2568669580740703</v>
      </c>
      <c r="DA147" s="6"/>
      <c r="DB147" s="6" t="s">
        <v>40</v>
      </c>
      <c r="DC147" s="36">
        <v>98.876646340900848</v>
      </c>
      <c r="DD147" s="40">
        <v>10.002788820362937</v>
      </c>
      <c r="DE147" s="36">
        <v>194.31398570024047</v>
      </c>
      <c r="DF147" s="40">
        <v>0.23970366001246646</v>
      </c>
      <c r="DG147" s="36">
        <v>99.465007006260663</v>
      </c>
      <c r="DH147" s="40">
        <v>-4.103546861807601</v>
      </c>
      <c r="DI147" s="6"/>
      <c r="DJ147" s="6" t="s">
        <v>40</v>
      </c>
      <c r="DK147" s="36">
        <v>114.11005652334745</v>
      </c>
      <c r="DL147" s="40">
        <v>4.8349397451002716</v>
      </c>
      <c r="DM147" s="36">
        <v>98.023091411191515</v>
      </c>
      <c r="DN147" s="40">
        <v>2.1717443458684471</v>
      </c>
      <c r="DO147" s="36">
        <v>105.71332201170803</v>
      </c>
      <c r="DP147" s="40">
        <v>3.5487856543687855</v>
      </c>
      <c r="DQ147" s="6"/>
      <c r="DR147" s="6" t="s">
        <v>40</v>
      </c>
      <c r="DS147" s="36">
        <v>120.74548049860654</v>
      </c>
      <c r="DT147" s="40">
        <v>3.1602694186945115</v>
      </c>
      <c r="DU147" s="36">
        <v>119.31413697464387</v>
      </c>
      <c r="DV147" s="40">
        <v>6.8891170953156973</v>
      </c>
      <c r="DW147" s="36">
        <v>129.37977234512854</v>
      </c>
      <c r="DX147" s="40">
        <v>5.0624585748934692E-2</v>
      </c>
      <c r="DY147" s="6"/>
      <c r="DZ147" s="6" t="s">
        <v>40</v>
      </c>
      <c r="EA147" s="36">
        <v>105.87276774420974</v>
      </c>
      <c r="EB147" s="40">
        <v>2.6815432775016745</v>
      </c>
      <c r="EC147" s="36">
        <v>123.39686230378433</v>
      </c>
      <c r="ED147" s="40">
        <v>3.6691957100859867</v>
      </c>
      <c r="EE147" s="36">
        <v>124.28604205308874</v>
      </c>
      <c r="EF147" s="40">
        <v>3.2309029674808585</v>
      </c>
      <c r="EG147" s="6"/>
      <c r="EH147" s="6" t="s">
        <v>40</v>
      </c>
      <c r="EI147" s="36">
        <v>124.13802974290883</v>
      </c>
      <c r="EJ147" s="40">
        <v>-1.2717706593209357</v>
      </c>
      <c r="EK147" s="36">
        <v>116.71221351688757</v>
      </c>
      <c r="EL147" s="40">
        <v>1.2651790301917458</v>
      </c>
      <c r="EM147" s="36">
        <v>119.99678928859707</v>
      </c>
      <c r="EN147" s="40">
        <v>1.7339825496664503</v>
      </c>
      <c r="EO147" s="6"/>
      <c r="EP147" s="6" t="s">
        <v>40</v>
      </c>
      <c r="EQ147" s="36">
        <v>114.11511566711711</v>
      </c>
      <c r="ER147" s="40">
        <v>2.6695356395852485</v>
      </c>
      <c r="ES147" s="36">
        <v>109.03316961338693</v>
      </c>
      <c r="ET147" s="40">
        <v>-6.4081982621918172</v>
      </c>
      <c r="EU147" s="36">
        <v>109.28051805429955</v>
      </c>
      <c r="EV147" s="40">
        <v>5.6863676524186531</v>
      </c>
      <c r="EW147" s="6"/>
      <c r="EX147" s="6" t="s">
        <v>40</v>
      </c>
      <c r="EY147" s="36">
        <v>102.90031463366699</v>
      </c>
      <c r="EZ147" s="40">
        <v>-0.21918803130512288</v>
      </c>
      <c r="FA147" s="36">
        <v>115.62297428728284</v>
      </c>
      <c r="FB147" s="40">
        <v>3.7775806010871094</v>
      </c>
      <c r="FC147" s="36">
        <v>151.74646012144001</v>
      </c>
      <c r="FD147" s="40">
        <v>32.747380606036216</v>
      </c>
      <c r="FE147" s="6"/>
      <c r="FF147" s="6" t="s">
        <v>40</v>
      </c>
      <c r="FG147" s="36">
        <v>115.74393602300445</v>
      </c>
      <c r="FH147" s="40">
        <v>-0.21887263199411677</v>
      </c>
      <c r="FI147" s="36">
        <v>122.53228009737096</v>
      </c>
      <c r="FJ147" s="40">
        <v>3.827105867707246</v>
      </c>
      <c r="FK147" s="36">
        <v>113.59484512339003</v>
      </c>
      <c r="FL147" s="40">
        <v>-7.1570382442317282E-2</v>
      </c>
      <c r="FM147" s="6"/>
      <c r="FN147" s="6" t="s">
        <v>40</v>
      </c>
      <c r="FO147" s="36">
        <v>99.871289402786161</v>
      </c>
      <c r="FP147" s="40">
        <v>-5.8521762707096343</v>
      </c>
      <c r="FQ147" s="36">
        <v>134.29166347383989</v>
      </c>
      <c r="FR147" s="40">
        <v>10.788752246359309</v>
      </c>
      <c r="FS147" s="36">
        <v>130.24941235179463</v>
      </c>
      <c r="FT147" s="40">
        <v>4.3597664731273653</v>
      </c>
      <c r="FU147" s="6"/>
      <c r="FV147" s="6" t="s">
        <v>40</v>
      </c>
      <c r="FW147" s="36">
        <v>121.01711006450408</v>
      </c>
      <c r="FX147" s="40">
        <v>1.3523830858489987</v>
      </c>
      <c r="FY147" s="36">
        <v>114.79019206031423</v>
      </c>
      <c r="FZ147" s="40">
        <v>3.0733342245912638</v>
      </c>
      <c r="GA147" s="36">
        <v>128.049348682947</v>
      </c>
      <c r="GB147" s="40">
        <v>12.449135873163428</v>
      </c>
      <c r="GC147" s="6"/>
      <c r="GD147" s="6" t="s">
        <v>40</v>
      </c>
      <c r="GE147" s="36">
        <v>121.60986949867061</v>
      </c>
      <c r="GF147" s="40">
        <v>8.8403043639274443</v>
      </c>
      <c r="GG147" s="36">
        <v>122.903372204704</v>
      </c>
      <c r="GH147" s="40">
        <v>7.9615115470877527</v>
      </c>
      <c r="GI147" s="36">
        <v>102.80045265881462</v>
      </c>
      <c r="GJ147" s="40">
        <v>-2.5438025472331276</v>
      </c>
      <c r="GK147" s="6"/>
      <c r="GL147" s="6" t="s">
        <v>40</v>
      </c>
      <c r="GM147" s="36">
        <v>112.6271213604182</v>
      </c>
      <c r="GN147" s="40">
        <v>-7.1576607856092949</v>
      </c>
      <c r="GO147" s="36">
        <v>140.59627897573009</v>
      </c>
      <c r="GP147" s="40">
        <v>10.240419719627965</v>
      </c>
      <c r="GQ147" s="36">
        <v>133.00458963383238</v>
      </c>
      <c r="GR147" s="40">
        <v>-3.419208777848425</v>
      </c>
      <c r="GS147" s="6"/>
      <c r="GT147" s="6" t="s">
        <v>40</v>
      </c>
      <c r="GU147" s="36">
        <v>121.08218780440237</v>
      </c>
      <c r="GV147" s="40">
        <v>-3.9018851871601328</v>
      </c>
      <c r="GW147" s="36">
        <v>121.55810357704365</v>
      </c>
      <c r="GX147" s="40">
        <v>19.403331715993957</v>
      </c>
      <c r="GY147" s="36">
        <v>129.59511254695235</v>
      </c>
      <c r="GZ147" s="40">
        <v>2.8420683356457488</v>
      </c>
      <c r="HA147" s="6"/>
      <c r="HB147" s="6" t="s">
        <v>40</v>
      </c>
      <c r="HC147" s="36">
        <v>114.47678541766645</v>
      </c>
      <c r="HD147" s="40">
        <v>4.0047309682360606</v>
      </c>
      <c r="HE147" s="36">
        <v>125.04193177556462</v>
      </c>
      <c r="HF147" s="40">
        <v>4.8635211533871967</v>
      </c>
      <c r="HG147" s="36">
        <v>110.35813467279621</v>
      </c>
      <c r="HH147" s="40">
        <v>10.671906722558006</v>
      </c>
      <c r="HI147" s="6"/>
      <c r="HJ147" s="6" t="s">
        <v>40</v>
      </c>
      <c r="HK147" s="36">
        <v>123.98369947832904</v>
      </c>
      <c r="HL147" s="40">
        <v>-1.4116023232146091</v>
      </c>
      <c r="HM147" s="36">
        <v>124.49212473221385</v>
      </c>
      <c r="HN147" s="40">
        <v>18.406295199001747</v>
      </c>
      <c r="HO147" s="36">
        <v>117.16124709048296</v>
      </c>
      <c r="HP147" s="40">
        <v>13.173770584815657</v>
      </c>
      <c r="HQ147" s="6"/>
      <c r="HR147" s="6" t="s">
        <v>40</v>
      </c>
      <c r="HS147" s="36">
        <v>116.14517169727661</v>
      </c>
      <c r="HT147" s="40">
        <v>0.66974901370930695</v>
      </c>
      <c r="HU147" s="36">
        <v>120.35649443270806</v>
      </c>
      <c r="HV147" s="40">
        <v>2.5505062338743443</v>
      </c>
      <c r="HW147" s="36">
        <v>112.16733965129922</v>
      </c>
      <c r="HX147" s="40">
        <v>2.0213164093409546</v>
      </c>
      <c r="HY147" s="6"/>
      <c r="HZ147" s="6" t="s">
        <v>40</v>
      </c>
      <c r="IA147" s="36">
        <v>120.45847040211649</v>
      </c>
      <c r="IB147" s="40">
        <v>7.9492935911945892</v>
      </c>
      <c r="IC147" s="36">
        <v>121.40710337937566</v>
      </c>
      <c r="ID147" s="40">
        <v>3.6954875208876672</v>
      </c>
      <c r="IE147" s="36">
        <v>111.61348003918765</v>
      </c>
      <c r="IF147" s="40">
        <v>0.41771786761010787</v>
      </c>
      <c r="IG147" s="6"/>
      <c r="IH147" s="6" t="s">
        <v>40</v>
      </c>
      <c r="II147" s="36">
        <v>134.91552628200705</v>
      </c>
      <c r="IJ147" s="40">
        <v>9.2830063145323862</v>
      </c>
      <c r="IK147" s="36">
        <v>119.64266237626586</v>
      </c>
      <c r="IL147" s="40">
        <v>-10.737493790006098</v>
      </c>
      <c r="IM147" s="36">
        <v>119.28300396709209</v>
      </c>
      <c r="IN147" s="40">
        <v>5.4912287736050445</v>
      </c>
      <c r="IO147" s="36">
        <v>134.67464032861204</v>
      </c>
      <c r="IP147" s="40">
        <v>11.391043856653525</v>
      </c>
      <c r="IQ147" s="6"/>
      <c r="IR147" s="6" t="s">
        <v>40</v>
      </c>
      <c r="IS147" s="36">
        <v>118.33674126330899</v>
      </c>
      <c r="IT147" s="40">
        <v>6.8492605619729687</v>
      </c>
      <c r="IU147" s="36">
        <v>97.203542872965699</v>
      </c>
      <c r="IV147" s="40">
        <v>5.7831095581196195</v>
      </c>
      <c r="IW147" s="36">
        <v>126.56704278567481</v>
      </c>
      <c r="IX147" s="40">
        <v>6.0497965671143277</v>
      </c>
      <c r="IY147" s="6"/>
      <c r="IZ147" s="6" t="s">
        <v>40</v>
      </c>
      <c r="JA147" s="36">
        <v>131.65337486166433</v>
      </c>
      <c r="JB147" s="40">
        <v>-1.4953818114882438</v>
      </c>
      <c r="JC147" s="36">
        <v>142.46192237404378</v>
      </c>
      <c r="JD147" s="40">
        <v>6.6448829542711678</v>
      </c>
      <c r="JE147" s="36">
        <v>169.38089512920405</v>
      </c>
      <c r="JF147" s="40">
        <v>19.659822896658511</v>
      </c>
      <c r="JG147" s="6"/>
      <c r="JH147" s="6" t="s">
        <v>40</v>
      </c>
      <c r="JI147" s="36">
        <v>143.43553882682039</v>
      </c>
      <c r="JJ147" s="40">
        <v>14.879459695023741</v>
      </c>
      <c r="JK147" s="36">
        <v>117.19098672206766</v>
      </c>
      <c r="JL147" s="40">
        <v>-19.120040246080066</v>
      </c>
      <c r="JM147" s="36">
        <v>112.90516540258888</v>
      </c>
      <c r="JN147" s="40">
        <v>11.193641076070122</v>
      </c>
      <c r="JO147" s="6"/>
      <c r="JP147" s="6" t="s">
        <v>40</v>
      </c>
      <c r="JQ147" s="36">
        <v>122.65540494844441</v>
      </c>
      <c r="JR147" s="40">
        <v>17.004909629703889</v>
      </c>
      <c r="JS147" s="36">
        <v>111.33598140929767</v>
      </c>
      <c r="JT147" s="40">
        <v>27.756182640109557</v>
      </c>
      <c r="JU147" s="36">
        <v>114.5865088007552</v>
      </c>
      <c r="JV147" s="40">
        <v>15.859004834998885</v>
      </c>
      <c r="JW147" s="6"/>
      <c r="JX147" s="6" t="s">
        <v>40</v>
      </c>
      <c r="JY147" s="36">
        <v>97.781896295589775</v>
      </c>
      <c r="JZ147" s="40">
        <v>-8.5960818030307138</v>
      </c>
      <c r="KA147" s="36">
        <v>125.18932701905771</v>
      </c>
      <c r="KB147" s="40">
        <v>-0.71741962965057837</v>
      </c>
      <c r="KC147" s="36">
        <v>125.99730481720268</v>
      </c>
      <c r="KD147" s="40">
        <v>12.534532991213922</v>
      </c>
      <c r="KE147" s="6"/>
      <c r="KF147" s="6" t="s">
        <v>40</v>
      </c>
      <c r="KG147" s="36">
        <v>111.97027291100628</v>
      </c>
      <c r="KH147" s="40">
        <v>10.621982484863608</v>
      </c>
      <c r="KI147" s="36">
        <v>147.53428065843946</v>
      </c>
      <c r="KJ147" s="40">
        <v>-4.5432934407393333</v>
      </c>
      <c r="KK147" s="36">
        <v>128.73221865469031</v>
      </c>
      <c r="KL147" s="40">
        <v>5.3199026597605155</v>
      </c>
      <c r="KM147" s="6"/>
      <c r="KN147" s="6" t="s">
        <v>40</v>
      </c>
      <c r="KO147" s="36">
        <v>110.54262031581281</v>
      </c>
      <c r="KP147" s="40">
        <v>-7.6873928364868505</v>
      </c>
      <c r="KQ147" s="36">
        <v>119.18499638732517</v>
      </c>
      <c r="KR147" s="40">
        <v>1.4578475919015688</v>
      </c>
      <c r="KS147" s="36">
        <v>92.381075620573569</v>
      </c>
      <c r="KT147" s="40">
        <v>-8.4261145191152309</v>
      </c>
      <c r="KU147" s="6"/>
      <c r="KV147" s="6" t="s">
        <v>40</v>
      </c>
      <c r="KW147" s="36">
        <v>108.41457867299762</v>
      </c>
      <c r="KX147" s="40">
        <v>-11.909804228445068</v>
      </c>
      <c r="KY147" s="36">
        <v>115.51786030166851</v>
      </c>
      <c r="KZ147" s="40">
        <v>-11.071644384883797</v>
      </c>
      <c r="LA147" s="36">
        <v>137.85927304170588</v>
      </c>
      <c r="LB147" s="40">
        <v>10.740430887647662</v>
      </c>
      <c r="LC147" s="6"/>
      <c r="LD147" s="6" t="s">
        <v>40</v>
      </c>
      <c r="LE147" s="36">
        <v>128.25915176292008</v>
      </c>
      <c r="LF147" s="40">
        <v>11.232456113124314</v>
      </c>
      <c r="LG147" s="36">
        <v>105.11757392386735</v>
      </c>
      <c r="LH147" s="40">
        <v>1.3995211793464932</v>
      </c>
      <c r="LI147" s="36">
        <v>112.94525428232028</v>
      </c>
      <c r="LJ147" s="40">
        <v>7.7523235639102239</v>
      </c>
      <c r="LK147" s="6"/>
      <c r="LL147" s="6" t="s">
        <v>40</v>
      </c>
      <c r="LM147" s="36">
        <v>106.72237192857868</v>
      </c>
      <c r="LN147" s="40">
        <v>-6.2475409403045319</v>
      </c>
      <c r="LO147" s="36">
        <v>122.34807363554386</v>
      </c>
      <c r="LP147" s="40">
        <v>18.045468017353897</v>
      </c>
      <c r="LQ147" s="36">
        <v>140.82955673215884</v>
      </c>
      <c r="LR147" s="40">
        <v>19.686681967351021</v>
      </c>
      <c r="LS147" s="6"/>
      <c r="LT147" s="6" t="s">
        <v>40</v>
      </c>
      <c r="LU147" s="36">
        <v>125.73327644840752</v>
      </c>
      <c r="LV147" s="40">
        <v>-2.2766186944742373</v>
      </c>
      <c r="LW147" s="36">
        <v>102.57484857506998</v>
      </c>
      <c r="LX147" s="40">
        <v>-34.08540335095708</v>
      </c>
      <c r="LY147" s="36">
        <v>96.213019686889638</v>
      </c>
      <c r="LZ147" s="40">
        <v>14.786496586687761</v>
      </c>
      <c r="MA147" s="6"/>
      <c r="MB147" s="6" t="s">
        <v>40</v>
      </c>
      <c r="MC147" s="36">
        <v>141.60910018597613</v>
      </c>
      <c r="MD147" s="40">
        <v>3.660446455336384</v>
      </c>
      <c r="ME147" s="36">
        <v>159.34789105151739</v>
      </c>
      <c r="MF147" s="40">
        <v>-18.921641761751488</v>
      </c>
      <c r="MG147" s="36">
        <v>140.93101579874701</v>
      </c>
      <c r="MH147" s="40">
        <v>41.086252652670197</v>
      </c>
      <c r="MI147" s="6"/>
      <c r="MJ147" s="6" t="s">
        <v>40</v>
      </c>
      <c r="MK147" s="36">
        <v>94.32579585935737</v>
      </c>
      <c r="ML147" s="40">
        <v>22.415562385830782</v>
      </c>
      <c r="MM147" s="36">
        <v>131.03102207214047</v>
      </c>
      <c r="MN147" s="40">
        <v>0.74495905338811497</v>
      </c>
      <c r="MO147" s="36">
        <v>150.02654243366322</v>
      </c>
      <c r="MP147" s="40">
        <v>1.8825541769270586</v>
      </c>
      <c r="MQ147"/>
      <c r="MR147"/>
      <c r="MS147"/>
      <c r="MT147"/>
      <c r="MU147"/>
      <c r="MV147"/>
    </row>
    <row r="148" spans="1:360" s="383" customFormat="1" ht="15" hidden="1" customHeight="1">
      <c r="A148" s="399"/>
      <c r="B148" s="6" t="s">
        <v>41</v>
      </c>
      <c r="C148" s="305">
        <v>91.726862981674387</v>
      </c>
      <c r="D148" s="40">
        <v>-1.9455960342629339</v>
      </c>
      <c r="E148" s="421">
        <v>86.030140353031868</v>
      </c>
      <c r="F148" s="40">
        <v>-5.7282305049124744</v>
      </c>
      <c r="G148" s="421">
        <v>97.113467621332035</v>
      </c>
      <c r="H148" s="40">
        <v>1.4646740697750431</v>
      </c>
      <c r="I148" s="6"/>
      <c r="J148" s="6" t="s">
        <v>41</v>
      </c>
      <c r="K148" s="305">
        <v>110.7611778925274</v>
      </c>
      <c r="L148" s="40">
        <v>-0.6025029118995775</v>
      </c>
      <c r="M148" s="305">
        <v>126.3782631218868</v>
      </c>
      <c r="N148" s="40">
        <v>-26.738454557314896</v>
      </c>
      <c r="O148" s="305">
        <v>105.91922482826972</v>
      </c>
      <c r="P148" s="40">
        <v>4.8140979826487751</v>
      </c>
      <c r="Q148" s="6"/>
      <c r="R148" s="6" t="s">
        <v>41</v>
      </c>
      <c r="S148" s="305">
        <v>120.0256551828577</v>
      </c>
      <c r="T148" s="40">
        <v>11.075100000381454</v>
      </c>
      <c r="U148" s="305">
        <v>131.58659147944033</v>
      </c>
      <c r="V148" s="40">
        <v>32.810410069694683</v>
      </c>
      <c r="W148" s="305">
        <v>132.51290198386241</v>
      </c>
      <c r="X148" s="40">
        <v>32.337113017518533</v>
      </c>
      <c r="Y148" s="6"/>
      <c r="Z148" s="6" t="s">
        <v>41</v>
      </c>
      <c r="AA148" s="305">
        <v>143.52685099973908</v>
      </c>
      <c r="AB148" s="40">
        <v>32.383730490461517</v>
      </c>
      <c r="AC148" s="305">
        <v>127.03706148548308</v>
      </c>
      <c r="AD148" s="40">
        <v>13.370435968291346</v>
      </c>
      <c r="AE148" s="305">
        <v>141.60408186383864</v>
      </c>
      <c r="AF148" s="40">
        <v>26.628953780091408</v>
      </c>
      <c r="AG148" s="6"/>
      <c r="AH148" s="6" t="s">
        <v>41</v>
      </c>
      <c r="AI148" s="305">
        <v>127.59093372011847</v>
      </c>
      <c r="AJ148" s="40">
        <v>-6.7837204570239322</v>
      </c>
      <c r="AK148" s="305">
        <v>138.83952340887311</v>
      </c>
      <c r="AL148" s="40">
        <v>2.7762349225463936</v>
      </c>
      <c r="AM148" s="305">
        <v>125.64373561366531</v>
      </c>
      <c r="AN148" s="40">
        <v>21.748727154736329</v>
      </c>
      <c r="AO148" s="6"/>
      <c r="AP148" s="6" t="s">
        <v>41</v>
      </c>
      <c r="AQ148" s="305">
        <v>139.02880598753435</v>
      </c>
      <c r="AR148" s="40">
        <v>28.779797916074102</v>
      </c>
      <c r="AS148" s="305">
        <v>124.56091383629445</v>
      </c>
      <c r="AT148" s="40">
        <v>14.748823718782788</v>
      </c>
      <c r="AU148" s="305">
        <v>125.6036855570476</v>
      </c>
      <c r="AV148" s="40">
        <v>7.305859198821139</v>
      </c>
      <c r="AW148" s="6"/>
      <c r="AX148" s="6" t="s">
        <v>41</v>
      </c>
      <c r="AY148" s="305">
        <v>137.45926636416422</v>
      </c>
      <c r="AZ148" s="40">
        <v>9.6944688458647761</v>
      </c>
      <c r="BA148" s="305">
        <v>128.86324560504357</v>
      </c>
      <c r="BB148" s="40">
        <v>4.3437711762062179</v>
      </c>
      <c r="BC148" s="305">
        <v>119.45641613776485</v>
      </c>
      <c r="BD148" s="40">
        <v>12.064564213991332</v>
      </c>
      <c r="BE148" s="6"/>
      <c r="BF148" s="6" t="s">
        <v>41</v>
      </c>
      <c r="BG148" s="305">
        <v>135.61151017878322</v>
      </c>
      <c r="BH148" s="40">
        <v>30.06339587486093</v>
      </c>
      <c r="BI148" s="305">
        <v>118.46669343058551</v>
      </c>
      <c r="BJ148" s="40">
        <v>-7.1054037134791912</v>
      </c>
      <c r="BK148" s="305">
        <v>138.41415178259967</v>
      </c>
      <c r="BL148" s="40">
        <v>12.340941789015034</v>
      </c>
      <c r="BM148" s="6"/>
      <c r="BN148" s="6" t="s">
        <v>41</v>
      </c>
      <c r="BO148" s="305">
        <v>133.74012312642915</v>
      </c>
      <c r="BP148" s="40">
        <v>7.1224547812377352</v>
      </c>
      <c r="BQ148" s="402">
        <v>133.7618174043746</v>
      </c>
      <c r="BR148" s="40">
        <v>-5.8572071409780335</v>
      </c>
      <c r="BS148" s="305">
        <v>123.85604559124013</v>
      </c>
      <c r="BT148" s="40">
        <v>7.4404866614606817</v>
      </c>
      <c r="BU148" s="6"/>
      <c r="BV148" s="6" t="s">
        <v>41</v>
      </c>
      <c r="BW148" s="305">
        <v>119.32120087983438</v>
      </c>
      <c r="BX148" s="40">
        <v>-14.293181925862811</v>
      </c>
      <c r="BY148" s="305">
        <v>108.84300721205473</v>
      </c>
      <c r="BZ148" s="40">
        <v>5.4853041829246507</v>
      </c>
      <c r="CA148" s="305">
        <v>114.99393834617567</v>
      </c>
      <c r="CB148" s="40">
        <v>4.91806321891859</v>
      </c>
      <c r="CC148" s="6"/>
      <c r="CD148" s="6" t="s">
        <v>41</v>
      </c>
      <c r="CE148" s="305">
        <v>126.59399697077994</v>
      </c>
      <c r="CF148" s="40">
        <v>6.9164244895463725</v>
      </c>
      <c r="CG148" s="305">
        <v>104.81021970475895</v>
      </c>
      <c r="CH148" s="40">
        <v>-4.4312025740063206</v>
      </c>
      <c r="CI148" s="305">
        <v>127.98026601455078</v>
      </c>
      <c r="CJ148" s="40">
        <v>1.4094311337395737</v>
      </c>
      <c r="CK148" s="6"/>
      <c r="CL148" s="6" t="s">
        <v>41</v>
      </c>
      <c r="CM148" s="305">
        <v>121.88230525153604</v>
      </c>
      <c r="CN148" s="40">
        <v>6.6943387741618494</v>
      </c>
      <c r="CO148" s="305">
        <v>107.33976624305832</v>
      </c>
      <c r="CP148" s="40">
        <v>3.9100816872099671</v>
      </c>
      <c r="CQ148" s="305">
        <v>118.72065360152622</v>
      </c>
      <c r="CR148" s="40">
        <v>11.40861495888727</v>
      </c>
      <c r="CS148" s="6"/>
      <c r="CT148" s="6" t="s">
        <v>41</v>
      </c>
      <c r="CU148" s="305">
        <v>119.88523459174476</v>
      </c>
      <c r="CV148" s="40">
        <v>3.602419210741914E-2</v>
      </c>
      <c r="CW148" s="305">
        <v>108.71754690723063</v>
      </c>
      <c r="CX148" s="40">
        <v>24.968083341410676</v>
      </c>
      <c r="CY148" s="305">
        <v>135.45441396264673</v>
      </c>
      <c r="CZ148" s="40">
        <v>-4.3374230582843865</v>
      </c>
      <c r="DA148" s="6"/>
      <c r="DB148" s="6" t="s">
        <v>41</v>
      </c>
      <c r="DC148" s="305">
        <v>101.7052880196549</v>
      </c>
      <c r="DD148" s="40">
        <v>4.7235552159175143</v>
      </c>
      <c r="DE148" s="305">
        <v>201.47839658980988</v>
      </c>
      <c r="DF148" s="40">
        <v>-4.5187816717845095</v>
      </c>
      <c r="DG148" s="305">
        <v>105.17443972310673</v>
      </c>
      <c r="DH148" s="40">
        <v>-1.8057380386188413</v>
      </c>
      <c r="DI148" s="6"/>
      <c r="DJ148" s="6" t="s">
        <v>41</v>
      </c>
      <c r="DK148" s="305">
        <v>128.75336734420756</v>
      </c>
      <c r="DL148" s="40">
        <v>14.558889262260607</v>
      </c>
      <c r="DM148" s="305">
        <v>103.20997118744424</v>
      </c>
      <c r="DN148" s="40">
        <v>3.3598933021052062</v>
      </c>
      <c r="DO148" s="305">
        <v>128.8394200064653</v>
      </c>
      <c r="DP148" s="40">
        <v>-14.985565588893522</v>
      </c>
      <c r="DQ148" s="6"/>
      <c r="DR148" s="6" t="s">
        <v>41</v>
      </c>
      <c r="DS148" s="305">
        <v>124.20872901085973</v>
      </c>
      <c r="DT148" s="40">
        <v>7.077326965921273</v>
      </c>
      <c r="DU148" s="305">
        <v>114.50108409230417</v>
      </c>
      <c r="DV148" s="40">
        <v>5.4846101115189896</v>
      </c>
      <c r="DW148" s="305">
        <v>136.01303724255891</v>
      </c>
      <c r="DX148" s="40">
        <v>5.1605941834988727</v>
      </c>
      <c r="DY148" s="6"/>
      <c r="DZ148" s="6" t="s">
        <v>41</v>
      </c>
      <c r="EA148" s="305">
        <v>109.10544006716954</v>
      </c>
      <c r="EB148" s="40">
        <v>2.3919522346865847</v>
      </c>
      <c r="EC148" s="305">
        <v>121.30431864024359</v>
      </c>
      <c r="ED148" s="40">
        <v>3.8853113619740753</v>
      </c>
      <c r="EE148" s="305">
        <v>122.08315344196859</v>
      </c>
      <c r="EF148" s="40">
        <v>2.8797259349534698</v>
      </c>
      <c r="EG148" s="6"/>
      <c r="EH148" s="6" t="s">
        <v>41</v>
      </c>
      <c r="EI148" s="305">
        <v>128.23763077168087</v>
      </c>
      <c r="EJ148" s="40">
        <v>1.3161504239288462</v>
      </c>
      <c r="EK148" s="305">
        <v>120.64131324198655</v>
      </c>
      <c r="EL148" s="40">
        <v>2.7298402112543698</v>
      </c>
      <c r="EM148" s="305">
        <v>120.6347349458339</v>
      </c>
      <c r="EN148" s="40">
        <v>0.57303949141569888</v>
      </c>
      <c r="EO148" s="6"/>
      <c r="EP148" s="6" t="s">
        <v>41</v>
      </c>
      <c r="EQ148" s="305">
        <v>106.47115802842264</v>
      </c>
      <c r="ER148" s="40">
        <v>1.5812896998999264</v>
      </c>
      <c r="ES148" s="305">
        <v>111.11684728791589</v>
      </c>
      <c r="ET148" s="40">
        <v>-2.403293976664429</v>
      </c>
      <c r="EU148" s="305">
        <v>106.72575011208991</v>
      </c>
      <c r="EV148" s="40">
        <v>-4.6209611946932654</v>
      </c>
      <c r="EW148" s="6"/>
      <c r="EX148" s="6" t="s">
        <v>41</v>
      </c>
      <c r="EY148" s="305">
        <v>105.76919813045018</v>
      </c>
      <c r="EZ148" s="40">
        <v>-2.869470721311643</v>
      </c>
      <c r="FA148" s="305">
        <v>117.46752995743505</v>
      </c>
      <c r="FB148" s="40">
        <v>3.4846778540050565</v>
      </c>
      <c r="FC148" s="305">
        <v>155.9102415408685</v>
      </c>
      <c r="FD148" s="40">
        <v>21.16017462595326</v>
      </c>
      <c r="FE148" s="6"/>
      <c r="FF148" s="6" t="s">
        <v>41</v>
      </c>
      <c r="FG148" s="305">
        <v>118.05774281186052</v>
      </c>
      <c r="FH148" s="40">
        <v>-3.6590525811041346</v>
      </c>
      <c r="FI148" s="305">
        <v>130.12162412812538</v>
      </c>
      <c r="FJ148" s="40">
        <v>-0.81457231633142158</v>
      </c>
      <c r="FK148" s="305">
        <v>118.17398179795167</v>
      </c>
      <c r="FL148" s="40">
        <v>1.3573160442856818</v>
      </c>
      <c r="FM148" s="6"/>
      <c r="FN148" s="6" t="s">
        <v>41</v>
      </c>
      <c r="FO148" s="305">
        <v>98.520204682235047</v>
      </c>
      <c r="FP148" s="40">
        <v>-6.0805443425916792</v>
      </c>
      <c r="FQ148" s="305">
        <v>124.23795824454773</v>
      </c>
      <c r="FR148" s="40">
        <v>4.800843903235716</v>
      </c>
      <c r="FS148" s="305">
        <v>132.65961023783103</v>
      </c>
      <c r="FT148" s="40">
        <v>3.3665332280412343</v>
      </c>
      <c r="FU148" s="6"/>
      <c r="FV148" s="6" t="s">
        <v>41</v>
      </c>
      <c r="FW148" s="305">
        <v>122.70130999267036</v>
      </c>
      <c r="FX148" s="40">
        <v>2.1491644575810227</v>
      </c>
      <c r="FY148" s="305">
        <v>115.56279035786903</v>
      </c>
      <c r="FZ148" s="40">
        <v>1.9912194942132118</v>
      </c>
      <c r="GA148" s="305">
        <v>127.93444311350444</v>
      </c>
      <c r="GB148" s="40">
        <v>11.571715201898698</v>
      </c>
      <c r="GC148" s="6"/>
      <c r="GD148" s="6" t="s">
        <v>41</v>
      </c>
      <c r="GE148" s="305">
        <v>122.89800380280454</v>
      </c>
      <c r="GF148" s="40">
        <v>5.5209919803109528</v>
      </c>
      <c r="GG148" s="305">
        <v>119.47861156867179</v>
      </c>
      <c r="GH148" s="40">
        <v>2.2637358910409233</v>
      </c>
      <c r="GI148" s="305">
        <v>105.9505573864549</v>
      </c>
      <c r="GJ148" s="40">
        <v>-1.0213245291678845</v>
      </c>
      <c r="GK148" s="6"/>
      <c r="GL148" s="6" t="s">
        <v>41</v>
      </c>
      <c r="GM148" s="305">
        <v>114.02111530429136</v>
      </c>
      <c r="GN148" s="40">
        <v>-7.0689210874153332</v>
      </c>
      <c r="GO148" s="305">
        <v>134.64619459703297</v>
      </c>
      <c r="GP148" s="40">
        <v>-0.90522666758646153</v>
      </c>
      <c r="GQ148" s="305">
        <v>127.42066087753901</v>
      </c>
      <c r="GR148" s="40">
        <v>-1.3800294545403347</v>
      </c>
      <c r="GS148" s="6"/>
      <c r="GT148" s="6" t="s">
        <v>41</v>
      </c>
      <c r="GU148" s="305">
        <v>115.10222923303243</v>
      </c>
      <c r="GV148" s="40">
        <v>-5.8443155011347727</v>
      </c>
      <c r="GW148" s="305">
        <v>99.546703873386932</v>
      </c>
      <c r="GX148" s="40">
        <v>9.3843178016611546</v>
      </c>
      <c r="GY148" s="305">
        <v>137.06464010264457</v>
      </c>
      <c r="GZ148" s="40">
        <v>0.53472011212616621</v>
      </c>
      <c r="HA148" s="6"/>
      <c r="HB148" s="6" t="s">
        <v>41</v>
      </c>
      <c r="HC148" s="305">
        <v>115.56961069444716</v>
      </c>
      <c r="HD148" s="40">
        <v>6.0293619465366675</v>
      </c>
      <c r="HE148" s="305">
        <v>112.35376580155567</v>
      </c>
      <c r="HF148" s="40">
        <v>16.165835786249815</v>
      </c>
      <c r="HG148" s="305">
        <v>97.180825766225226</v>
      </c>
      <c r="HH148" s="40">
        <v>4.1447050496983735</v>
      </c>
      <c r="HI148" s="6"/>
      <c r="HJ148" s="6" t="s">
        <v>41</v>
      </c>
      <c r="HK148" s="305">
        <v>124.72577595714556</v>
      </c>
      <c r="HL148" s="40">
        <v>5.7331234933046318</v>
      </c>
      <c r="HM148" s="305">
        <v>114.45553227455832</v>
      </c>
      <c r="HN148" s="40">
        <v>14.423685026791517</v>
      </c>
      <c r="HO148" s="305">
        <v>110.44034726104933</v>
      </c>
      <c r="HP148" s="40">
        <v>12.270972668081612</v>
      </c>
      <c r="HQ148" s="6"/>
      <c r="HR148" s="6" t="s">
        <v>41</v>
      </c>
      <c r="HS148" s="305">
        <v>112.57346772469818</v>
      </c>
      <c r="HT148" s="40">
        <v>0.1566138086817972</v>
      </c>
      <c r="HU148" s="305">
        <v>118.9019570530415</v>
      </c>
      <c r="HV148" s="40">
        <v>4.5533296759171691</v>
      </c>
      <c r="HW148" s="305">
        <v>113.21411153959025</v>
      </c>
      <c r="HX148" s="40">
        <v>9.2895645382586167</v>
      </c>
      <c r="HY148" s="6"/>
      <c r="HZ148" s="6" t="s">
        <v>41</v>
      </c>
      <c r="IA148" s="305">
        <v>120.1470083600982</v>
      </c>
      <c r="IB148" s="40">
        <v>4.6559616565228907</v>
      </c>
      <c r="IC148" s="36">
        <v>121.67897592064148</v>
      </c>
      <c r="ID148" s="40">
        <v>3.7528265066242739</v>
      </c>
      <c r="IE148" s="305">
        <v>113.36225232148718</v>
      </c>
      <c r="IF148" s="40">
        <v>4.2332442018026484</v>
      </c>
      <c r="IG148" s="6"/>
      <c r="IH148" s="6" t="s">
        <v>41</v>
      </c>
      <c r="II148" s="305">
        <v>127.31798885053298</v>
      </c>
      <c r="IJ148" s="40">
        <v>6.8149706882924193</v>
      </c>
      <c r="IK148" s="305">
        <v>129.46061313876504</v>
      </c>
      <c r="IL148" s="40">
        <v>5.9405903748699416</v>
      </c>
      <c r="IM148" s="305">
        <v>126.05184603923091</v>
      </c>
      <c r="IN148" s="40">
        <v>1.1283841122075415</v>
      </c>
      <c r="IO148" s="305">
        <v>121.94670496640856</v>
      </c>
      <c r="IP148" s="40">
        <v>10.529009616647755</v>
      </c>
      <c r="IQ148" s="6"/>
      <c r="IR148" s="6" t="s">
        <v>41</v>
      </c>
      <c r="IS148" s="305">
        <v>118.14978638230781</v>
      </c>
      <c r="IT148" s="40">
        <v>4.1732424477668246</v>
      </c>
      <c r="IU148" s="305">
        <v>93.983488946872214</v>
      </c>
      <c r="IV148" s="40">
        <v>-5.4241163553695628</v>
      </c>
      <c r="IW148" s="305">
        <v>135.30509768175475</v>
      </c>
      <c r="IX148" s="40">
        <v>24.117635936265685</v>
      </c>
      <c r="IY148" s="6"/>
      <c r="IZ148" s="6" t="s">
        <v>41</v>
      </c>
      <c r="JA148" s="305">
        <v>120.74248201669943</v>
      </c>
      <c r="JB148" s="40">
        <v>-3.5827015289483484</v>
      </c>
      <c r="JC148" s="305">
        <v>140.30078140658952</v>
      </c>
      <c r="JD148" s="40">
        <v>0.45342548182824771</v>
      </c>
      <c r="JE148" s="305">
        <v>155.87580808359448</v>
      </c>
      <c r="JF148" s="40">
        <v>-6.0566356188739121</v>
      </c>
      <c r="JG148" s="6"/>
      <c r="JH148" s="6" t="s">
        <v>41</v>
      </c>
      <c r="JI148" s="305">
        <v>142.12491445315337</v>
      </c>
      <c r="JJ148" s="40">
        <v>-3.748029353645137</v>
      </c>
      <c r="JK148" s="305">
        <v>146.90779333900639</v>
      </c>
      <c r="JL148" s="40">
        <v>0.76739497831761128</v>
      </c>
      <c r="JM148" s="305">
        <v>112.97840993476545</v>
      </c>
      <c r="JN148" s="40">
        <v>11.988236280867554</v>
      </c>
      <c r="JO148" s="6"/>
      <c r="JP148" s="6" t="s">
        <v>41</v>
      </c>
      <c r="JQ148" s="305">
        <v>107.56788329455981</v>
      </c>
      <c r="JR148" s="40">
        <v>-8.3968563667186658</v>
      </c>
      <c r="JS148" s="305">
        <v>92.232643030653676</v>
      </c>
      <c r="JT148" s="40">
        <v>-1.6704777024784789E-2</v>
      </c>
      <c r="JU148" s="305">
        <v>101.54017261624517</v>
      </c>
      <c r="JV148" s="40">
        <v>1.5789399620470306</v>
      </c>
      <c r="JW148" s="6"/>
      <c r="JX148" s="6" t="s">
        <v>41</v>
      </c>
      <c r="JY148" s="305">
        <v>125.55361417618749</v>
      </c>
      <c r="JZ148" s="40">
        <v>5.3534968698913445</v>
      </c>
      <c r="KA148" s="305">
        <v>140.22572302013367</v>
      </c>
      <c r="KB148" s="40">
        <v>3.4251650024276472</v>
      </c>
      <c r="KC148" s="305">
        <v>132.18758255169749</v>
      </c>
      <c r="KD148" s="40">
        <v>-3.0705920274037766</v>
      </c>
      <c r="KE148" s="6"/>
      <c r="KF148" s="6" t="s">
        <v>41</v>
      </c>
      <c r="KG148" s="305">
        <v>102.21772515122696</v>
      </c>
      <c r="KH148" s="40">
        <v>-2.0695177190980587</v>
      </c>
      <c r="KI148" s="305">
        <v>110.93202999882088</v>
      </c>
      <c r="KJ148" s="40">
        <v>9.6607646523902133</v>
      </c>
      <c r="KK148" s="305">
        <v>117.66162212620561</v>
      </c>
      <c r="KL148" s="40">
        <v>-2.0511797778275991</v>
      </c>
      <c r="KM148" s="6"/>
      <c r="KN148" s="6" t="s">
        <v>41</v>
      </c>
      <c r="KO148" s="305">
        <v>59.948187792704978</v>
      </c>
      <c r="KP148" s="40">
        <v>-48.976252263065021</v>
      </c>
      <c r="KQ148" s="305">
        <v>128.06134352418567</v>
      </c>
      <c r="KR148" s="40">
        <v>6.30901418714312</v>
      </c>
      <c r="KS148" s="305">
        <v>108.88342387777978</v>
      </c>
      <c r="KT148" s="40">
        <v>-3.2086118328315365</v>
      </c>
      <c r="KU148" s="6"/>
      <c r="KV148" s="6" t="s">
        <v>41</v>
      </c>
      <c r="KW148" s="305">
        <v>97.085452534551706</v>
      </c>
      <c r="KX148" s="40">
        <v>-4.2318072335762622</v>
      </c>
      <c r="KY148" s="305">
        <v>121.73552459001991</v>
      </c>
      <c r="KZ148" s="40">
        <v>-4.4607528297201213</v>
      </c>
      <c r="LA148" s="305">
        <v>134.81417911503144</v>
      </c>
      <c r="LB148" s="40">
        <v>11.943660547778606</v>
      </c>
      <c r="LC148" s="6"/>
      <c r="LD148" s="6" t="s">
        <v>41</v>
      </c>
      <c r="LE148" s="305">
        <v>131.33768555618113</v>
      </c>
      <c r="LF148" s="40">
        <v>-3.2427655095565626</v>
      </c>
      <c r="LG148" s="305">
        <v>98.963310317450279</v>
      </c>
      <c r="LH148" s="40">
        <v>-20.975265939577667</v>
      </c>
      <c r="LI148" s="305">
        <v>65.07317436174273</v>
      </c>
      <c r="LJ148" s="40">
        <v>-40.447159847833426</v>
      </c>
      <c r="LK148" s="6"/>
      <c r="LL148" s="6" t="s">
        <v>41</v>
      </c>
      <c r="LM148" s="305">
        <v>101.30740818510948</v>
      </c>
      <c r="LN148" s="40">
        <v>-5.1616420170609416</v>
      </c>
      <c r="LO148" s="305">
        <v>96.878792936650555</v>
      </c>
      <c r="LP148" s="40">
        <v>-7.1582259169151428</v>
      </c>
      <c r="LQ148" s="305">
        <v>116.60089673052856</v>
      </c>
      <c r="LR148" s="40">
        <v>6.6757388521704826</v>
      </c>
      <c r="LS148" s="6"/>
      <c r="LT148" s="6" t="s">
        <v>41</v>
      </c>
      <c r="LU148" s="305">
        <v>122.53284962282754</v>
      </c>
      <c r="LV148" s="40">
        <v>10.381514943310194</v>
      </c>
      <c r="LW148" s="305">
        <v>87.233951592136151</v>
      </c>
      <c r="LX148" s="40">
        <v>-14.286882784398401</v>
      </c>
      <c r="LY148" s="305">
        <v>83.50490830813888</v>
      </c>
      <c r="LZ148" s="40">
        <v>37.079347738662619</v>
      </c>
      <c r="MA148" s="6"/>
      <c r="MB148" s="6" t="s">
        <v>41</v>
      </c>
      <c r="MC148" s="305">
        <v>127.8443960903779</v>
      </c>
      <c r="MD148" s="40">
        <v>-4.3775012295163407</v>
      </c>
      <c r="ME148" s="305">
        <v>148.84814498953864</v>
      </c>
      <c r="MF148" s="40">
        <v>-2.8474721377394019</v>
      </c>
      <c r="MG148" s="305">
        <v>125.14362678897426</v>
      </c>
      <c r="MH148" s="40">
        <v>11.349217187495626</v>
      </c>
      <c r="MI148" s="6"/>
      <c r="MJ148" s="6" t="s">
        <v>41</v>
      </c>
      <c r="MK148" s="305">
        <v>91.465824106664201</v>
      </c>
      <c r="ML148" s="40">
        <v>24.876405561364663</v>
      </c>
      <c r="MM148" s="305">
        <v>134.8354855462222</v>
      </c>
      <c r="MN148" s="40">
        <v>3.8004586330265653</v>
      </c>
      <c r="MO148" s="305">
        <v>158.20908000112843</v>
      </c>
      <c r="MP148" s="40">
        <v>21.022280482043371</v>
      </c>
      <c r="MQ148" s="416"/>
      <c r="MR148" s="416"/>
      <c r="MS148" s="416"/>
      <c r="MT148" s="416"/>
      <c r="MU148" s="416"/>
      <c r="MV148" s="416"/>
    </row>
    <row r="149" spans="1:360" s="382" customFormat="1" ht="15" hidden="1" customHeight="1">
      <c r="A149" s="399"/>
      <c r="B149" s="6" t="s">
        <v>42</v>
      </c>
      <c r="C149" s="36">
        <v>99.867839477610474</v>
      </c>
      <c r="D149" s="40">
        <v>-6.2208245010289716</v>
      </c>
      <c r="E149" s="421">
        <v>93.214241466807437</v>
      </c>
      <c r="F149" s="40">
        <v>-8.2488624223355629</v>
      </c>
      <c r="G149" s="421">
        <v>106.15922915054404</v>
      </c>
      <c r="H149" s="40">
        <v>-4.4676316201076958</v>
      </c>
      <c r="I149" s="6"/>
      <c r="J149" s="6" t="s">
        <v>42</v>
      </c>
      <c r="K149" s="36">
        <v>107.96021590347887</v>
      </c>
      <c r="L149" s="40">
        <v>-8.6064610163902131</v>
      </c>
      <c r="M149" s="36">
        <v>160.9167242780768</v>
      </c>
      <c r="N149" s="40">
        <v>2.0766303396356989</v>
      </c>
      <c r="O149" s="36">
        <v>114.73585432844632</v>
      </c>
      <c r="P149" s="40">
        <v>-5.8589694788566788</v>
      </c>
      <c r="Q149" s="6"/>
      <c r="R149" s="6" t="s">
        <v>42</v>
      </c>
      <c r="S149" s="36">
        <v>117.50898897856598</v>
      </c>
      <c r="T149" s="40">
        <v>9.4218979978389967</v>
      </c>
      <c r="U149" s="36">
        <v>120.26810865860021</v>
      </c>
      <c r="V149" s="40">
        <v>12.272040575038034</v>
      </c>
      <c r="W149" s="36">
        <v>127.2488808435987</v>
      </c>
      <c r="X149" s="40">
        <v>21.003042044237219</v>
      </c>
      <c r="Y149" s="6"/>
      <c r="Z149" s="6" t="s">
        <v>42</v>
      </c>
      <c r="AA149" s="36">
        <v>102.28799452167375</v>
      </c>
      <c r="AB149" s="40">
        <v>-9.6763070943277825</v>
      </c>
      <c r="AC149" s="36">
        <v>132.27713314930131</v>
      </c>
      <c r="AD149" s="40">
        <v>8.5079982731052866</v>
      </c>
      <c r="AE149" s="36">
        <v>124.87144832599004</v>
      </c>
      <c r="AF149" s="40">
        <v>21.559122408000036</v>
      </c>
      <c r="AG149" s="6"/>
      <c r="AH149" s="6" t="s">
        <v>42</v>
      </c>
      <c r="AI149" s="36">
        <v>113.17670531029609</v>
      </c>
      <c r="AJ149" s="40">
        <v>-0.89439287060551464</v>
      </c>
      <c r="AK149" s="36">
        <v>127.81490305870406</v>
      </c>
      <c r="AL149" s="40">
        <v>-4.6726539039760553</v>
      </c>
      <c r="AM149" s="36">
        <v>112.59458575850421</v>
      </c>
      <c r="AN149" s="40">
        <v>12.046320743565175</v>
      </c>
      <c r="AO149" s="6"/>
      <c r="AP149" s="6" t="s">
        <v>42</v>
      </c>
      <c r="AQ149" s="36">
        <v>104.41997701259076</v>
      </c>
      <c r="AR149" s="40">
        <v>-1.7186416215345162</v>
      </c>
      <c r="AS149" s="36">
        <v>123.82333746616317</v>
      </c>
      <c r="AT149" s="40">
        <v>14.629742973858512</v>
      </c>
      <c r="AU149" s="36">
        <v>122.5266592876887</v>
      </c>
      <c r="AV149" s="40">
        <v>15.532007116360845</v>
      </c>
      <c r="AW149" s="6"/>
      <c r="AX149" s="6" t="s">
        <v>42</v>
      </c>
      <c r="AY149" s="36">
        <v>156.8259851148886</v>
      </c>
      <c r="AZ149" s="40">
        <v>22.386046824576809</v>
      </c>
      <c r="BA149" s="36">
        <v>126.37444102409972</v>
      </c>
      <c r="BB149" s="40">
        <v>-2.2514709172534992</v>
      </c>
      <c r="BC149" s="36">
        <v>124.7852467540703</v>
      </c>
      <c r="BD149" s="40">
        <v>11.833673698573648</v>
      </c>
      <c r="BE149" s="6"/>
      <c r="BF149" s="6" t="s">
        <v>42</v>
      </c>
      <c r="BG149" s="36">
        <v>110.2673142819572</v>
      </c>
      <c r="BH149" s="40">
        <v>1.3274073328802132</v>
      </c>
      <c r="BI149" s="36">
        <v>121.35480953600504</v>
      </c>
      <c r="BJ149" s="40">
        <v>0.28305272078350185</v>
      </c>
      <c r="BK149" s="36">
        <v>136.94836502085684</v>
      </c>
      <c r="BL149" s="40">
        <v>5.5536884980444796</v>
      </c>
      <c r="BM149" s="6"/>
      <c r="BN149" s="6" t="s">
        <v>42</v>
      </c>
      <c r="BO149" s="36">
        <v>112.47797151294907</v>
      </c>
      <c r="BP149" s="40">
        <v>1.4234811459526071</v>
      </c>
      <c r="BQ149" s="402">
        <v>141.28820373280806</v>
      </c>
      <c r="BR149" s="40">
        <v>0.45265412767207636</v>
      </c>
      <c r="BS149" s="36">
        <v>121.08196112336614</v>
      </c>
      <c r="BT149" s="40">
        <v>-0.10390754404484426</v>
      </c>
      <c r="BU149" s="6"/>
      <c r="BV149" s="6" t="s">
        <v>42</v>
      </c>
      <c r="BW149" s="36">
        <v>135.21724424711559</v>
      </c>
      <c r="BX149" s="40">
        <v>-3.6026158852848766E-2</v>
      </c>
      <c r="BY149" s="36">
        <v>104.49552759988769</v>
      </c>
      <c r="BZ149" s="40">
        <v>3.5427736869623203</v>
      </c>
      <c r="CA149" s="36">
        <v>110.72532683195766</v>
      </c>
      <c r="CB149" s="40">
        <v>3.8427354378206786</v>
      </c>
      <c r="CC149" s="6"/>
      <c r="CD149" s="6" t="s">
        <v>42</v>
      </c>
      <c r="CE149" s="36">
        <v>121.47564113586834</v>
      </c>
      <c r="CF149" s="40">
        <v>4.4467170655800174</v>
      </c>
      <c r="CG149" s="36">
        <v>104.49379624716615</v>
      </c>
      <c r="CH149" s="40">
        <v>3.7807518574474557</v>
      </c>
      <c r="CI149" s="36">
        <v>151.24909858713889</v>
      </c>
      <c r="CJ149" s="40">
        <v>7.2119532280127174</v>
      </c>
      <c r="CK149" s="6"/>
      <c r="CL149" s="6" t="s">
        <v>42</v>
      </c>
      <c r="CM149" s="36">
        <v>119.03164849248391</v>
      </c>
      <c r="CN149" s="40">
        <v>8.9693327632511171</v>
      </c>
      <c r="CO149" s="36">
        <v>94.988701188470557</v>
      </c>
      <c r="CP149" s="40">
        <v>-5.046070957949766</v>
      </c>
      <c r="CQ149" s="36">
        <v>106.86894047917546</v>
      </c>
      <c r="CR149" s="40">
        <v>5.0384787052933859</v>
      </c>
      <c r="CS149" s="6"/>
      <c r="CT149" s="6" t="s">
        <v>42</v>
      </c>
      <c r="CU149" s="36">
        <v>112.0321234401068</v>
      </c>
      <c r="CV149" s="40">
        <v>-13.32327650973447</v>
      </c>
      <c r="CW149" s="36">
        <v>110.70804086775988</v>
      </c>
      <c r="CX149" s="40">
        <v>24.897262669911299</v>
      </c>
      <c r="CY149" s="36">
        <v>138.23566690114853</v>
      </c>
      <c r="CZ149" s="40">
        <v>11.705621448836467</v>
      </c>
      <c r="DA149" s="6"/>
      <c r="DB149" s="6" t="s">
        <v>42</v>
      </c>
      <c r="DC149" s="36">
        <v>108.55097095343218</v>
      </c>
      <c r="DD149" s="40">
        <v>-4.3455776402112036</v>
      </c>
      <c r="DE149" s="36">
        <v>258.17814399280059</v>
      </c>
      <c r="DF149" s="40">
        <v>-13.964760944029393</v>
      </c>
      <c r="DG149" s="36">
        <v>95.229826266566917</v>
      </c>
      <c r="DH149" s="40">
        <v>-6.3227629816169326</v>
      </c>
      <c r="DI149" s="6"/>
      <c r="DJ149" s="6" t="s">
        <v>42</v>
      </c>
      <c r="DK149" s="36">
        <v>117.89161512924143</v>
      </c>
      <c r="DL149" s="40">
        <v>4.662724014814998</v>
      </c>
      <c r="DM149" s="36">
        <v>98.81419513802085</v>
      </c>
      <c r="DN149" s="40">
        <v>-0.24567387314652933</v>
      </c>
      <c r="DO149" s="36">
        <v>118.35823886923814</v>
      </c>
      <c r="DP149" s="40">
        <v>4.1985395567373871</v>
      </c>
      <c r="DQ149" s="6"/>
      <c r="DR149" s="6" t="s">
        <v>42</v>
      </c>
      <c r="DS149" s="36">
        <v>114.16943981906928</v>
      </c>
      <c r="DT149" s="40">
        <v>-2.7044061705167763</v>
      </c>
      <c r="DU149" s="36">
        <v>112.66030379606428</v>
      </c>
      <c r="DV149" s="40">
        <v>1.6997935637395045</v>
      </c>
      <c r="DW149" s="36">
        <v>134.46388005432948</v>
      </c>
      <c r="DX149" s="40">
        <v>4.337996707963157</v>
      </c>
      <c r="DY149" s="6"/>
      <c r="DZ149" s="6" t="s">
        <v>42</v>
      </c>
      <c r="EA149" s="36">
        <v>117.72971271851713</v>
      </c>
      <c r="EB149" s="40">
        <v>2.2211857437318088</v>
      </c>
      <c r="EC149" s="36">
        <v>122.72196359135557</v>
      </c>
      <c r="ED149" s="40">
        <v>-3.8763516724527989</v>
      </c>
      <c r="EE149" s="36">
        <v>125.67542631455461</v>
      </c>
      <c r="EF149" s="40">
        <v>2.0145088103979134</v>
      </c>
      <c r="EG149" s="6"/>
      <c r="EH149" s="6" t="s">
        <v>42</v>
      </c>
      <c r="EI149" s="36">
        <v>127.866448489943</v>
      </c>
      <c r="EJ149" s="40">
        <v>1.2440278707621246</v>
      </c>
      <c r="EK149" s="36">
        <v>121.5727364063014</v>
      </c>
      <c r="EL149" s="40">
        <v>3.0955804967418317</v>
      </c>
      <c r="EM149" s="36">
        <v>119.77494753453294</v>
      </c>
      <c r="EN149" s="40">
        <v>1.8158054412611619</v>
      </c>
      <c r="EO149" s="6"/>
      <c r="EP149" s="6" t="s">
        <v>42</v>
      </c>
      <c r="EQ149" s="36">
        <v>105.76053186355912</v>
      </c>
      <c r="ER149" s="40">
        <v>-9.0652037933871839</v>
      </c>
      <c r="ES149" s="36">
        <v>116.20453449416701</v>
      </c>
      <c r="ET149" s="40">
        <v>8.9011596614358552</v>
      </c>
      <c r="EU149" s="36">
        <v>109.01054367007428</v>
      </c>
      <c r="EV149" s="40">
        <v>-2.2384794140959343</v>
      </c>
      <c r="EW149" s="6"/>
      <c r="EX149" s="6" t="s">
        <v>42</v>
      </c>
      <c r="EY149" s="36">
        <v>105.53267356843189</v>
      </c>
      <c r="EZ149" s="40">
        <v>-3.4882943753019333</v>
      </c>
      <c r="FA149" s="36">
        <v>113.95386911335962</v>
      </c>
      <c r="FB149" s="40">
        <v>-6.1789386056669997</v>
      </c>
      <c r="FC149" s="36">
        <v>151.97479866690824</v>
      </c>
      <c r="FD149" s="40">
        <v>28.730279479702517</v>
      </c>
      <c r="FE149" s="6"/>
      <c r="FF149" s="6" t="s">
        <v>42</v>
      </c>
      <c r="FG149" s="36">
        <v>118.44916647325131</v>
      </c>
      <c r="FH149" s="40">
        <v>-1.9206008985876508</v>
      </c>
      <c r="FI149" s="36">
        <v>128.42000109075224</v>
      </c>
      <c r="FJ149" s="40">
        <v>0.36589190076921341</v>
      </c>
      <c r="FK149" s="36">
        <v>115.45342514129551</v>
      </c>
      <c r="FL149" s="40">
        <v>-6.6926375516681418</v>
      </c>
      <c r="FM149" s="6"/>
      <c r="FN149" s="6" t="s">
        <v>42</v>
      </c>
      <c r="FO149" s="36">
        <v>95.728080709802953</v>
      </c>
      <c r="FP149" s="40">
        <v>-8.3334160601691565</v>
      </c>
      <c r="FQ149" s="36">
        <v>127.48546631709912</v>
      </c>
      <c r="FR149" s="40">
        <v>3.4572500613353725</v>
      </c>
      <c r="FS149" s="36">
        <v>138.22920706627437</v>
      </c>
      <c r="FT149" s="40">
        <v>16.821459153630087</v>
      </c>
      <c r="FU149" s="6"/>
      <c r="FV149" s="6" t="s">
        <v>42</v>
      </c>
      <c r="FW149" s="36">
        <v>121.40690775351928</v>
      </c>
      <c r="FX149" s="40">
        <v>4.9123056950472375</v>
      </c>
      <c r="FY149" s="36">
        <v>111.22507585000298</v>
      </c>
      <c r="FZ149" s="40">
        <v>-10.581326969841456</v>
      </c>
      <c r="GA149" s="36">
        <v>130.80547210534394</v>
      </c>
      <c r="GB149" s="40">
        <v>15.338861988622739</v>
      </c>
      <c r="GC149" s="6"/>
      <c r="GD149" s="6" t="s">
        <v>42</v>
      </c>
      <c r="GE149" s="36">
        <v>124.12484742709432</v>
      </c>
      <c r="GF149" s="40">
        <v>6.8179316487606343</v>
      </c>
      <c r="GG149" s="36">
        <v>121.60136818456313</v>
      </c>
      <c r="GH149" s="40">
        <v>3.4657490018646229</v>
      </c>
      <c r="GI149" s="36">
        <v>104.7470182873103</v>
      </c>
      <c r="GJ149" s="40">
        <v>-4.2953661424345313</v>
      </c>
      <c r="GK149" s="6"/>
      <c r="GL149" s="6" t="s">
        <v>42</v>
      </c>
      <c r="GM149" s="36">
        <v>114.64188224778425</v>
      </c>
      <c r="GN149" s="40">
        <v>-8.814723625183845</v>
      </c>
      <c r="GO149" s="36">
        <v>139.00971456960437</v>
      </c>
      <c r="GP149" s="40">
        <v>7.3182603044262322</v>
      </c>
      <c r="GQ149" s="36">
        <v>127.65208599847814</v>
      </c>
      <c r="GR149" s="40">
        <v>2.7746132684762728</v>
      </c>
      <c r="GS149" s="6"/>
      <c r="GT149" s="6" t="s">
        <v>42</v>
      </c>
      <c r="GU149" s="36">
        <v>123.60264603578534</v>
      </c>
      <c r="GV149" s="40">
        <v>2.0294078399166722</v>
      </c>
      <c r="GW149" s="36">
        <v>99.335589089628598</v>
      </c>
      <c r="GX149" s="40">
        <v>5.4130357648706848</v>
      </c>
      <c r="GY149" s="36">
        <v>142.5326466672033</v>
      </c>
      <c r="GZ149" s="40">
        <v>-4.6840005573899219</v>
      </c>
      <c r="HA149" s="6"/>
      <c r="HB149" s="6" t="s">
        <v>42</v>
      </c>
      <c r="HC149" s="36">
        <v>116.53011782745914</v>
      </c>
      <c r="HD149" s="40">
        <v>8.6290097237272221</v>
      </c>
      <c r="HE149" s="36">
        <v>128.30939717186197</v>
      </c>
      <c r="HF149" s="40">
        <v>14.972616362180588</v>
      </c>
      <c r="HG149" s="36">
        <v>98.004914467957121</v>
      </c>
      <c r="HH149" s="40">
        <v>-1.9984304678134492</v>
      </c>
      <c r="HI149" s="6"/>
      <c r="HJ149" s="6" t="s">
        <v>42</v>
      </c>
      <c r="HK149" s="36">
        <v>116.77724102114031</v>
      </c>
      <c r="HL149" s="40">
        <v>5.3997926889478407</v>
      </c>
      <c r="HM149" s="36">
        <v>119.23498152745483</v>
      </c>
      <c r="HN149" s="40">
        <v>16.939438699044501</v>
      </c>
      <c r="HO149" s="36">
        <v>109.62141484013414</v>
      </c>
      <c r="HP149" s="40">
        <v>9.5897500432577658</v>
      </c>
      <c r="HQ149" s="6"/>
      <c r="HR149" s="6" t="s">
        <v>42</v>
      </c>
      <c r="HS149" s="36">
        <v>119.35577306843126</v>
      </c>
      <c r="HT149" s="40">
        <v>-3.4727873094990969</v>
      </c>
      <c r="HU149" s="36">
        <v>116.69184374579346</v>
      </c>
      <c r="HV149" s="40">
        <v>8.9204840574289079</v>
      </c>
      <c r="HW149" s="36">
        <v>108.36462403265909</v>
      </c>
      <c r="HX149" s="40">
        <v>8.1103228983181879</v>
      </c>
      <c r="HY149" s="6"/>
      <c r="HZ149" s="6" t="s">
        <v>42</v>
      </c>
      <c r="IA149" s="36">
        <v>118.52534259773401</v>
      </c>
      <c r="IB149" s="40">
        <v>-0.60002153426323446</v>
      </c>
      <c r="IC149" s="36">
        <v>119.87647977885571</v>
      </c>
      <c r="ID149" s="40">
        <v>3.7137340335469986</v>
      </c>
      <c r="IE149" s="36">
        <v>107.72656261318097</v>
      </c>
      <c r="IF149" s="40">
        <v>-0.63823035677789619</v>
      </c>
      <c r="IG149" s="6"/>
      <c r="IH149" s="6" t="s">
        <v>42</v>
      </c>
      <c r="II149" s="36">
        <v>122.08587815260458</v>
      </c>
      <c r="IJ149" s="40">
        <v>4.7009121048631357</v>
      </c>
      <c r="IK149" s="36">
        <v>111.18026301674236</v>
      </c>
      <c r="IL149" s="40">
        <v>5.7082252016018629</v>
      </c>
      <c r="IM149" s="36">
        <v>129.40958468232469</v>
      </c>
      <c r="IN149" s="40">
        <v>4.8356775783042707</v>
      </c>
      <c r="IO149" s="36">
        <v>128.06321400706511</v>
      </c>
      <c r="IP149" s="40">
        <v>7.3153113496724274</v>
      </c>
      <c r="IQ149" s="6"/>
      <c r="IR149" s="6" t="s">
        <v>42</v>
      </c>
      <c r="IS149" s="36">
        <v>117.32612008326149</v>
      </c>
      <c r="IT149" s="40">
        <v>3.9738558513470252</v>
      </c>
      <c r="IU149" s="36">
        <v>102.95025434456426</v>
      </c>
      <c r="IV149" s="40">
        <v>2.3400495964242367</v>
      </c>
      <c r="IW149" s="36">
        <v>126.52833747510169</v>
      </c>
      <c r="IX149" s="40">
        <v>4.4062786041129129</v>
      </c>
      <c r="IY149" s="6"/>
      <c r="IZ149" s="6" t="s">
        <v>42</v>
      </c>
      <c r="JA149" s="36">
        <v>122.46628421497338</v>
      </c>
      <c r="JB149" s="40">
        <v>2.5191221162480986</v>
      </c>
      <c r="JC149" s="36">
        <v>152.57936974878373</v>
      </c>
      <c r="JD149" s="40">
        <v>5.5942342030438539</v>
      </c>
      <c r="JE149" s="36">
        <v>168.3822423493578</v>
      </c>
      <c r="JF149" s="40">
        <v>-0.96740886439991414</v>
      </c>
      <c r="JG149" s="6"/>
      <c r="JH149" s="6" t="s">
        <v>42</v>
      </c>
      <c r="JI149" s="36">
        <v>166.10043810572793</v>
      </c>
      <c r="JJ149" s="40">
        <v>20.51854751365272</v>
      </c>
      <c r="JK149" s="36">
        <v>144.96807765295307</v>
      </c>
      <c r="JL149" s="40">
        <v>-0.63154761378572744</v>
      </c>
      <c r="JM149" s="36">
        <v>113.39409534509487</v>
      </c>
      <c r="JN149" s="40">
        <v>-2.1120911980707859</v>
      </c>
      <c r="JO149" s="6"/>
      <c r="JP149" s="6" t="s">
        <v>42</v>
      </c>
      <c r="JQ149" s="36">
        <v>119.59499085445313</v>
      </c>
      <c r="JR149" s="40">
        <v>1.9969600389455167</v>
      </c>
      <c r="JS149" s="36">
        <v>111.09343382354093</v>
      </c>
      <c r="JT149" s="40">
        <v>-5.5818152063395701</v>
      </c>
      <c r="JU149" s="36">
        <v>113.82637355099013</v>
      </c>
      <c r="JV149" s="40">
        <v>7.3995074305186535</v>
      </c>
      <c r="JW149" s="6"/>
      <c r="JX149" s="6" t="s">
        <v>42</v>
      </c>
      <c r="JY149" s="36">
        <v>129.0486990303269</v>
      </c>
      <c r="JZ149" s="40">
        <v>5.1670407805792848</v>
      </c>
      <c r="KA149" s="36">
        <v>127.75267673085187</v>
      </c>
      <c r="KB149" s="40">
        <v>-2.0752603697632281</v>
      </c>
      <c r="KC149" s="36">
        <v>133.7442856334747</v>
      </c>
      <c r="KD149" s="40">
        <v>-4.1352797508454131</v>
      </c>
      <c r="KE149" s="6"/>
      <c r="KF149" s="6" t="s">
        <v>42</v>
      </c>
      <c r="KG149" s="36">
        <v>104.47750738330573</v>
      </c>
      <c r="KH149" s="40">
        <v>1.3089531632525251</v>
      </c>
      <c r="KI149" s="36">
        <v>129.7297411067984</v>
      </c>
      <c r="KJ149" s="40">
        <v>14.175261221027881</v>
      </c>
      <c r="KK149" s="36">
        <v>114.72278544535264</v>
      </c>
      <c r="KL149" s="40">
        <v>-10.293751214309296</v>
      </c>
      <c r="KM149" s="6"/>
      <c r="KN149" s="6" t="s">
        <v>42</v>
      </c>
      <c r="KO149" s="36">
        <v>92.146835109402829</v>
      </c>
      <c r="KP149" s="40">
        <v>-24.866378754468244</v>
      </c>
      <c r="KQ149" s="36">
        <v>123.60082030036205</v>
      </c>
      <c r="KR149" s="40">
        <v>8.0100162001511563</v>
      </c>
      <c r="KS149" s="36">
        <v>120.1849826951202</v>
      </c>
      <c r="KT149" s="40">
        <v>8.5361284554758896</v>
      </c>
      <c r="KU149" s="6"/>
      <c r="KV149" s="6" t="s">
        <v>42</v>
      </c>
      <c r="KW149" s="36">
        <v>111.20371496887726</v>
      </c>
      <c r="KX149" s="40">
        <v>2.39620831450911</v>
      </c>
      <c r="KY149" s="36">
        <v>130.54267234960892</v>
      </c>
      <c r="KZ149" s="40">
        <v>1.3411406417641558</v>
      </c>
      <c r="LA149" s="36">
        <v>124.99184596728766</v>
      </c>
      <c r="LB149" s="40">
        <v>9.2060208879370435</v>
      </c>
      <c r="LC149" s="6"/>
      <c r="LD149" s="6" t="s">
        <v>42</v>
      </c>
      <c r="LE149" s="36">
        <v>133.69510941285657</v>
      </c>
      <c r="LF149" s="40">
        <v>10.975558302087123</v>
      </c>
      <c r="LG149" s="36">
        <v>98.554076158910959</v>
      </c>
      <c r="LH149" s="40">
        <v>-3.1731528352280378</v>
      </c>
      <c r="LI149" s="36">
        <v>88.301749716786745</v>
      </c>
      <c r="LJ149" s="40">
        <v>-21.94549119734809</v>
      </c>
      <c r="LK149" s="6"/>
      <c r="LL149" s="6" t="s">
        <v>42</v>
      </c>
      <c r="LM149" s="36">
        <v>114.19332873774111</v>
      </c>
      <c r="LN149" s="40">
        <v>12.616153664030477</v>
      </c>
      <c r="LO149" s="36">
        <v>117.39257742748256</v>
      </c>
      <c r="LP149" s="40">
        <v>5.2862933448840579</v>
      </c>
      <c r="LQ149" s="36">
        <v>112.39866762294027</v>
      </c>
      <c r="LR149" s="40">
        <v>3.8299468988047352</v>
      </c>
      <c r="LS149" s="6"/>
      <c r="LT149" s="6" t="s">
        <v>42</v>
      </c>
      <c r="LU149" s="36">
        <v>92.100416656475531</v>
      </c>
      <c r="LV149" s="40">
        <v>-3.0595540556523702</v>
      </c>
      <c r="LW149" s="36">
        <v>101.53982405635762</v>
      </c>
      <c r="LX149" s="40">
        <v>-5.0510465430458993</v>
      </c>
      <c r="LY149" s="36">
        <v>109.9282153567015</v>
      </c>
      <c r="LZ149" s="40">
        <v>10.60674087352686</v>
      </c>
      <c r="MA149" s="6"/>
      <c r="MB149" s="6" t="s">
        <v>42</v>
      </c>
      <c r="MC149" s="36">
        <v>128.66183226534778</v>
      </c>
      <c r="MD149" s="40">
        <v>1.4773408956200882</v>
      </c>
      <c r="ME149" s="36">
        <v>88.276034074336749</v>
      </c>
      <c r="MF149" s="40">
        <v>-9.3719444332023727</v>
      </c>
      <c r="MG149" s="36">
        <v>143.63348237385634</v>
      </c>
      <c r="MH149" s="40">
        <v>14.644056873536513</v>
      </c>
      <c r="MI149" s="6"/>
      <c r="MJ149" s="6" t="s">
        <v>42</v>
      </c>
      <c r="MK149" s="36">
        <v>76.348483091143237</v>
      </c>
      <c r="ML149" s="40">
        <v>6.7964537018019939</v>
      </c>
      <c r="MM149" s="36">
        <v>135.83526160658005</v>
      </c>
      <c r="MN149" s="40">
        <v>8.8063378694691892</v>
      </c>
      <c r="MO149" s="36">
        <v>140.82992617029933</v>
      </c>
      <c r="MP149" s="40">
        <v>6.1809192224739178</v>
      </c>
      <c r="MQ149"/>
      <c r="MR149"/>
      <c r="MS149"/>
      <c r="MT149"/>
      <c r="MU149"/>
      <c r="MV149"/>
    </row>
    <row r="150" spans="1:360" s="382" customFormat="1" ht="15" hidden="1" customHeight="1">
      <c r="A150" s="399"/>
      <c r="B150" s="6" t="s">
        <v>43</v>
      </c>
      <c r="C150" s="36">
        <v>105.30566104370244</v>
      </c>
      <c r="D150" s="40">
        <v>1.6996534507773617</v>
      </c>
      <c r="E150" s="421">
        <v>96.860514990434609</v>
      </c>
      <c r="F150" s="40">
        <v>-1.0906400990165963</v>
      </c>
      <c r="G150" s="421">
        <v>113.29107052886795</v>
      </c>
      <c r="H150" s="40">
        <v>4.0731707965929047</v>
      </c>
      <c r="I150" s="6"/>
      <c r="J150" s="6" t="s">
        <v>43</v>
      </c>
      <c r="K150" s="36">
        <v>92.46288614148429</v>
      </c>
      <c r="L150" s="40">
        <v>-16.64653355509563</v>
      </c>
      <c r="M150" s="36">
        <v>159.25738103659563</v>
      </c>
      <c r="N150" s="40">
        <v>6.4623035900013264</v>
      </c>
      <c r="O150" s="36">
        <v>97.401508801341166</v>
      </c>
      <c r="P150" s="40">
        <v>-14.810562571756606</v>
      </c>
      <c r="Q150" s="6"/>
      <c r="R150" s="6" t="s">
        <v>43</v>
      </c>
      <c r="S150" s="36">
        <v>115.66354769733769</v>
      </c>
      <c r="T150" s="40">
        <v>7.7862419244220717</v>
      </c>
      <c r="U150" s="36">
        <v>122.15171401568156</v>
      </c>
      <c r="V150" s="40">
        <v>7.3248278633409427</v>
      </c>
      <c r="W150" s="36">
        <v>131.46545206826366</v>
      </c>
      <c r="X150" s="40">
        <v>25.510224931923233</v>
      </c>
      <c r="Y150" s="6"/>
      <c r="Z150" s="6" t="s">
        <v>43</v>
      </c>
      <c r="AA150" s="36">
        <v>124.58470898861096</v>
      </c>
      <c r="AB150" s="40">
        <v>15.429884621044224</v>
      </c>
      <c r="AC150" s="36">
        <v>129.0795172830351</v>
      </c>
      <c r="AD150" s="40">
        <v>2.670836824214291</v>
      </c>
      <c r="AE150" s="36">
        <v>118.17317840663077</v>
      </c>
      <c r="AF150" s="40">
        <v>15.096440572175339</v>
      </c>
      <c r="AG150" s="6"/>
      <c r="AH150" s="6" t="s">
        <v>43</v>
      </c>
      <c r="AI150" s="36">
        <v>123.79041891507558</v>
      </c>
      <c r="AJ150" s="40">
        <v>-5.9206862942887852</v>
      </c>
      <c r="AK150" s="36">
        <v>140.05974244138514</v>
      </c>
      <c r="AL150" s="40">
        <v>5.3197049155183436</v>
      </c>
      <c r="AM150" s="36">
        <v>110.33814703190146</v>
      </c>
      <c r="AN150" s="40">
        <v>16.627133583777891</v>
      </c>
      <c r="AO150" s="6"/>
      <c r="AP150" s="6" t="s">
        <v>43</v>
      </c>
      <c r="AQ150" s="36">
        <v>125.77281869106992</v>
      </c>
      <c r="AR150" s="40">
        <v>18.204169594272443</v>
      </c>
      <c r="AS150" s="36">
        <v>126.18358638834734</v>
      </c>
      <c r="AT150" s="40">
        <v>22.385052148959545</v>
      </c>
      <c r="AU150" s="36">
        <v>114.80933064439459</v>
      </c>
      <c r="AV150" s="40">
        <v>1.5514115441019669</v>
      </c>
      <c r="AW150" s="6"/>
      <c r="AX150" s="6" t="s">
        <v>43</v>
      </c>
      <c r="AY150" s="36">
        <v>151.65306497321194</v>
      </c>
      <c r="AZ150" s="40">
        <v>19.419753375873498</v>
      </c>
      <c r="BA150" s="36">
        <v>121.46009906255942</v>
      </c>
      <c r="BB150" s="40">
        <v>-0.57656847883944806</v>
      </c>
      <c r="BC150" s="36">
        <v>108.4071953239371</v>
      </c>
      <c r="BD150" s="40">
        <v>-5.6581630535043956</v>
      </c>
      <c r="BE150" s="6"/>
      <c r="BF150" s="6" t="s">
        <v>43</v>
      </c>
      <c r="BG150" s="36">
        <v>122.84651358122906</v>
      </c>
      <c r="BH150" s="40">
        <v>22.636339849135737</v>
      </c>
      <c r="BI150" s="36">
        <v>133.15867820466838</v>
      </c>
      <c r="BJ150" s="40">
        <v>5.8447481886040293</v>
      </c>
      <c r="BK150" s="36">
        <v>132.77657431682883</v>
      </c>
      <c r="BL150" s="40">
        <v>1.9601545010177119</v>
      </c>
      <c r="BM150" s="6"/>
      <c r="BN150" s="6" t="s">
        <v>43</v>
      </c>
      <c r="BO150" s="36">
        <v>120.59633556014973</v>
      </c>
      <c r="BP150" s="40">
        <v>14.593200211788428</v>
      </c>
      <c r="BQ150" s="402">
        <v>145.63503457980909</v>
      </c>
      <c r="BR150" s="40">
        <v>0.31985029414853727</v>
      </c>
      <c r="BS150" s="36">
        <v>129.24805640068831</v>
      </c>
      <c r="BT150" s="40">
        <v>10.075239160734057</v>
      </c>
      <c r="BU150" s="6"/>
      <c r="BV150" s="6" t="s">
        <v>43</v>
      </c>
      <c r="BW150" s="36">
        <v>123.2192798624523</v>
      </c>
      <c r="BX150" s="40">
        <v>-5.3944344820052237</v>
      </c>
      <c r="BY150" s="36">
        <v>106.1845014814734</v>
      </c>
      <c r="BZ150" s="40">
        <v>4.0334680098498268</v>
      </c>
      <c r="CA150" s="36">
        <v>121.37425862465612</v>
      </c>
      <c r="CB150" s="40">
        <v>9.8490367980251534</v>
      </c>
      <c r="CC150" s="6"/>
      <c r="CD150" s="6" t="s">
        <v>43</v>
      </c>
      <c r="CE150" s="36">
        <v>145.28960349468929</v>
      </c>
      <c r="CF150" s="40">
        <v>8.436019576304048</v>
      </c>
      <c r="CG150" s="36">
        <v>91.593897349257233</v>
      </c>
      <c r="CH150" s="40">
        <v>-14.438516458394901</v>
      </c>
      <c r="CI150" s="36">
        <v>158.05539014236439</v>
      </c>
      <c r="CJ150" s="40">
        <v>7.1309101352211854</v>
      </c>
      <c r="CK150" s="6"/>
      <c r="CL150" s="6" t="s">
        <v>43</v>
      </c>
      <c r="CM150" s="36">
        <v>139.24714444572444</v>
      </c>
      <c r="CN150" s="40">
        <v>4.9625352057060041</v>
      </c>
      <c r="CO150" s="36">
        <v>107.16243829683512</v>
      </c>
      <c r="CP150" s="40">
        <v>9.8523399350528535</v>
      </c>
      <c r="CQ150" s="36">
        <v>113.53959498862774</v>
      </c>
      <c r="CR150" s="40">
        <v>8.0130941580776778</v>
      </c>
      <c r="CS150" s="6"/>
      <c r="CT150" s="6" t="s">
        <v>43</v>
      </c>
      <c r="CU150" s="36">
        <v>113.45006849128967</v>
      </c>
      <c r="CV150" s="40">
        <v>-9.8277812467280228</v>
      </c>
      <c r="CW150" s="36">
        <v>110.05964303759683</v>
      </c>
      <c r="CX150" s="40">
        <v>22.874103024362441</v>
      </c>
      <c r="CY150" s="36">
        <v>137.5003638596383</v>
      </c>
      <c r="CZ150" s="40">
        <v>53.161618410051261</v>
      </c>
      <c r="DA150" s="6"/>
      <c r="DB150" s="6" t="s">
        <v>43</v>
      </c>
      <c r="DC150" s="36">
        <v>113.45204009396588</v>
      </c>
      <c r="DD150" s="40">
        <v>-9.6253666032584277</v>
      </c>
      <c r="DE150" s="36">
        <v>251.77969591186815</v>
      </c>
      <c r="DF150" s="40">
        <v>-42.357529602417742</v>
      </c>
      <c r="DG150" s="36">
        <v>109.76815056738516</v>
      </c>
      <c r="DH150" s="40">
        <v>3.7717608424890727</v>
      </c>
      <c r="DI150" s="6"/>
      <c r="DJ150" s="6" t="s">
        <v>43</v>
      </c>
      <c r="DK150" s="36">
        <v>131.31859434022533</v>
      </c>
      <c r="DL150" s="40">
        <v>12.996493668413194</v>
      </c>
      <c r="DM150" s="36">
        <v>109.1364298171422</v>
      </c>
      <c r="DN150" s="40">
        <v>11.515713411082601</v>
      </c>
      <c r="DO150" s="36">
        <v>130.48480472832634</v>
      </c>
      <c r="DP150" s="40">
        <v>0.35094421416647492</v>
      </c>
      <c r="DQ150" s="6"/>
      <c r="DR150" s="6" t="s">
        <v>43</v>
      </c>
      <c r="DS150" s="36">
        <v>120.77529164659474</v>
      </c>
      <c r="DT150" s="40">
        <v>0.90368745577842446</v>
      </c>
      <c r="DU150" s="36">
        <v>115.77149880751347</v>
      </c>
      <c r="DV150" s="40">
        <v>-0.39324461712840275</v>
      </c>
      <c r="DW150" s="36">
        <v>137.07692353631347</v>
      </c>
      <c r="DX150" s="40">
        <v>1.4010530435379422</v>
      </c>
      <c r="DY150" s="6"/>
      <c r="DZ150" s="6" t="s">
        <v>43</v>
      </c>
      <c r="EA150" s="36">
        <v>117.67042233839004</v>
      </c>
      <c r="EB150" s="40">
        <v>1.2188503304057434</v>
      </c>
      <c r="EC150" s="36">
        <v>138.12397563308863</v>
      </c>
      <c r="ED150" s="40">
        <v>4.9288365851630971</v>
      </c>
      <c r="EE150" s="36">
        <v>108.4061716329753</v>
      </c>
      <c r="EF150" s="40">
        <v>4.0655743659166603</v>
      </c>
      <c r="EG150" s="6"/>
      <c r="EH150" s="6" t="s">
        <v>43</v>
      </c>
      <c r="EI150" s="36">
        <v>113.76900416990999</v>
      </c>
      <c r="EJ150" s="40">
        <v>2.1809428471708969</v>
      </c>
      <c r="EK150" s="36">
        <v>108.87136257467853</v>
      </c>
      <c r="EL150" s="40">
        <v>8.1943711951827396</v>
      </c>
      <c r="EM150" s="36">
        <v>114.0619276617375</v>
      </c>
      <c r="EN150" s="40">
        <v>-0.2986650803676838</v>
      </c>
      <c r="EO150" s="6"/>
      <c r="EP150" s="6" t="s">
        <v>43</v>
      </c>
      <c r="EQ150" s="36">
        <v>100.04625518526396</v>
      </c>
      <c r="ER150" s="40">
        <v>-10.850161462010149</v>
      </c>
      <c r="ES150" s="36">
        <v>118.13290473276612</v>
      </c>
      <c r="ET150" s="40">
        <v>18.089083013027903</v>
      </c>
      <c r="EU150" s="36">
        <v>97.406768278065584</v>
      </c>
      <c r="EV150" s="40">
        <v>-12.112527396520107</v>
      </c>
      <c r="EW150" s="6"/>
      <c r="EX150" s="6" t="s">
        <v>43</v>
      </c>
      <c r="EY150" s="36">
        <v>93.845031588169903</v>
      </c>
      <c r="EZ150" s="40">
        <v>-3.4529781426342936</v>
      </c>
      <c r="FA150" s="36">
        <v>73.927005789052885</v>
      </c>
      <c r="FB150" s="40">
        <v>-18.595437717721381</v>
      </c>
      <c r="FC150" s="36">
        <v>145.0199922034727</v>
      </c>
      <c r="FD150" s="40">
        <v>21.882394306863134</v>
      </c>
      <c r="FE150" s="6"/>
      <c r="FF150" s="6" t="s">
        <v>43</v>
      </c>
      <c r="FG150" s="36">
        <v>111.82810513694872</v>
      </c>
      <c r="FH150" s="40">
        <v>2.2571971073477783</v>
      </c>
      <c r="FI150" s="36">
        <v>118.59175813464037</v>
      </c>
      <c r="FJ150" s="40">
        <v>3.1977989496132579</v>
      </c>
      <c r="FK150" s="36">
        <v>135.13177731596798</v>
      </c>
      <c r="FL150" s="40">
        <v>0.21858336926945299</v>
      </c>
      <c r="FM150" s="6"/>
      <c r="FN150" s="6" t="s">
        <v>43</v>
      </c>
      <c r="FO150" s="36">
        <v>76.311386190951467</v>
      </c>
      <c r="FP150" s="40">
        <v>-11.678867713403605</v>
      </c>
      <c r="FQ150" s="36">
        <v>116.74434558169341</v>
      </c>
      <c r="FR150" s="40">
        <v>7.6769598377679529</v>
      </c>
      <c r="FS150" s="36">
        <v>109.31604795999198</v>
      </c>
      <c r="FT150" s="40">
        <v>11.898268049330269</v>
      </c>
      <c r="FU150" s="6"/>
      <c r="FV150" s="6" t="s">
        <v>43</v>
      </c>
      <c r="FW150" s="36">
        <v>118.51349207470957</v>
      </c>
      <c r="FX150" s="40">
        <v>6.3912143099567515</v>
      </c>
      <c r="FY150" s="36">
        <v>132.06916945592715</v>
      </c>
      <c r="FZ150" s="40">
        <v>5.3135862373229372</v>
      </c>
      <c r="GA150" s="36">
        <v>123.14506831732302</v>
      </c>
      <c r="GB150" s="40">
        <v>8.3319080152076168</v>
      </c>
      <c r="GC150" s="6"/>
      <c r="GD150" s="6" t="s">
        <v>43</v>
      </c>
      <c r="GE150" s="36">
        <v>107.51192045461893</v>
      </c>
      <c r="GF150" s="40">
        <v>8.3462241689894086</v>
      </c>
      <c r="GG150" s="36">
        <v>132.10423628655343</v>
      </c>
      <c r="GH150" s="40">
        <v>10.549297152407419</v>
      </c>
      <c r="GI150" s="36">
        <v>99.850418710234749</v>
      </c>
      <c r="GJ150" s="40">
        <v>-8.4159333924963704</v>
      </c>
      <c r="GK150" s="6"/>
      <c r="GL150" s="6" t="s">
        <v>43</v>
      </c>
      <c r="GM150" s="36">
        <v>132.59290933024982</v>
      </c>
      <c r="GN150" s="40">
        <v>7.4802141249078318</v>
      </c>
      <c r="GO150" s="36">
        <v>128.29217321851658</v>
      </c>
      <c r="GP150" s="40">
        <v>-3.3173457838016702</v>
      </c>
      <c r="GQ150" s="36">
        <v>123.83087861204014</v>
      </c>
      <c r="GR150" s="40">
        <v>1.1359839841277761</v>
      </c>
      <c r="GS150" s="6"/>
      <c r="GT150" s="6" t="s">
        <v>43</v>
      </c>
      <c r="GU150" s="36">
        <v>126.37358509866596</v>
      </c>
      <c r="GV150" s="40">
        <v>16.578800884982641</v>
      </c>
      <c r="GW150" s="36">
        <v>97.536391910148339</v>
      </c>
      <c r="GX150" s="40">
        <v>5.1772959233856994</v>
      </c>
      <c r="GY150" s="36">
        <v>136.9035145063493</v>
      </c>
      <c r="GZ150" s="40">
        <v>7.4473586635769351</v>
      </c>
      <c r="HA150" s="6"/>
      <c r="HB150" s="6" t="s">
        <v>43</v>
      </c>
      <c r="HC150" s="36">
        <v>115.42635405050515</v>
      </c>
      <c r="HD150" s="40">
        <v>15.217989526890534</v>
      </c>
      <c r="HE150" s="36">
        <v>130.07231679987706</v>
      </c>
      <c r="HF150" s="40">
        <v>2.4882042018536339</v>
      </c>
      <c r="HG150" s="36">
        <v>103.6406541294397</v>
      </c>
      <c r="HH150" s="40">
        <v>-8.4853056837036718</v>
      </c>
      <c r="HI150" s="6"/>
      <c r="HJ150" s="6" t="s">
        <v>43</v>
      </c>
      <c r="HK150" s="36">
        <v>118.92048772181315</v>
      </c>
      <c r="HL150" s="40">
        <v>4.820140843095416</v>
      </c>
      <c r="HM150" s="36">
        <v>114.50383809839886</v>
      </c>
      <c r="HN150" s="40">
        <v>9.2629804153972657</v>
      </c>
      <c r="HO150" s="36">
        <v>116.96642378292796</v>
      </c>
      <c r="HP150" s="40">
        <v>0.38173695817059183</v>
      </c>
      <c r="HQ150" s="6"/>
      <c r="HR150" s="6" t="s">
        <v>43</v>
      </c>
      <c r="HS150" s="36">
        <v>132.70950203440489</v>
      </c>
      <c r="HT150" s="40">
        <v>-12.84538178630855</v>
      </c>
      <c r="HU150" s="36">
        <v>117.15166542953932</v>
      </c>
      <c r="HV150" s="40">
        <v>15.270167286266982</v>
      </c>
      <c r="HW150" s="36">
        <v>114.41683588684094</v>
      </c>
      <c r="HX150" s="40">
        <v>0.75290829270700499</v>
      </c>
      <c r="HY150" s="6"/>
      <c r="HZ150" s="6" t="s">
        <v>43</v>
      </c>
      <c r="IA150" s="36">
        <v>113.69827391449012</v>
      </c>
      <c r="IB150" s="40">
        <v>1.1191788250029475</v>
      </c>
      <c r="IC150" s="36">
        <v>115.70758191641501</v>
      </c>
      <c r="ID150" s="40">
        <v>6.3699855329237209</v>
      </c>
      <c r="IE150" s="36">
        <v>110.2270693531274</v>
      </c>
      <c r="IF150" s="40">
        <v>-4.7173734983681896</v>
      </c>
      <c r="IG150" s="6"/>
      <c r="IH150" s="6" t="s">
        <v>43</v>
      </c>
      <c r="II150" s="36">
        <v>115.76774439138838</v>
      </c>
      <c r="IJ150" s="40">
        <v>7.1296590591848172</v>
      </c>
      <c r="IK150" s="36">
        <v>110.38324595013978</v>
      </c>
      <c r="IL150" s="40">
        <v>-9.5735953370922005</v>
      </c>
      <c r="IM150" s="36">
        <v>126.0217995755179</v>
      </c>
      <c r="IN150" s="40">
        <v>1.2797854381288829</v>
      </c>
      <c r="IO150" s="36">
        <v>121.84044395089819</v>
      </c>
      <c r="IP150" s="40">
        <v>13.454689142633569</v>
      </c>
      <c r="IQ150" s="6"/>
      <c r="IR150" s="6" t="s">
        <v>43</v>
      </c>
      <c r="IS150" s="36">
        <v>115.45548380995591</v>
      </c>
      <c r="IT150" s="40">
        <v>9.5404339268941669</v>
      </c>
      <c r="IU150" s="36">
        <v>105.51320535856664</v>
      </c>
      <c r="IV150" s="40">
        <v>2.1790162607387344</v>
      </c>
      <c r="IW150" s="36">
        <v>127.63527818758676</v>
      </c>
      <c r="IX150" s="40">
        <v>1.4844234746594509</v>
      </c>
      <c r="IY150" s="6"/>
      <c r="IZ150" s="6" t="s">
        <v>43</v>
      </c>
      <c r="JA150" s="36">
        <v>119.33644318693869</v>
      </c>
      <c r="JB150" s="40">
        <v>6.554317930440007</v>
      </c>
      <c r="JC150" s="36">
        <v>147.72148869802035</v>
      </c>
      <c r="JD150" s="40">
        <v>7.7222666771343995</v>
      </c>
      <c r="JE150" s="36">
        <v>149.08654792113148</v>
      </c>
      <c r="JF150" s="40">
        <v>4.6082253615705042</v>
      </c>
      <c r="JG150" s="6"/>
      <c r="JH150" s="6" t="s">
        <v>43</v>
      </c>
      <c r="JI150" s="36">
        <v>165.72012031525298</v>
      </c>
      <c r="JJ150" s="40">
        <v>19.425223347392347</v>
      </c>
      <c r="JK150" s="36">
        <v>127.49996439615087</v>
      </c>
      <c r="JL150" s="40">
        <v>-10.199564773612551</v>
      </c>
      <c r="JM150" s="36">
        <v>121.65043676611386</v>
      </c>
      <c r="JN150" s="40">
        <v>1.0416115004497613</v>
      </c>
      <c r="JO150" s="6"/>
      <c r="JP150" s="6" t="s">
        <v>43</v>
      </c>
      <c r="JQ150" s="36">
        <v>124.8861252279913</v>
      </c>
      <c r="JR150" s="40">
        <v>6.0240866729743772</v>
      </c>
      <c r="JS150" s="36">
        <v>105.60835885568088</v>
      </c>
      <c r="JT150" s="40">
        <v>5.2867914958360416</v>
      </c>
      <c r="JU150" s="36">
        <v>86.855722228323302</v>
      </c>
      <c r="JV150" s="40">
        <v>-17.793292272329069</v>
      </c>
      <c r="JW150" s="6"/>
      <c r="JX150" s="6" t="s">
        <v>43</v>
      </c>
      <c r="JY150" s="36">
        <v>112.31530737582837</v>
      </c>
      <c r="JZ150" s="40">
        <v>-1.6949780812865782</v>
      </c>
      <c r="KA150" s="36">
        <v>128.85367995001559</v>
      </c>
      <c r="KB150" s="40">
        <v>-0.18354842135097726</v>
      </c>
      <c r="KC150" s="36">
        <v>141.62129139029929</v>
      </c>
      <c r="KD150" s="40">
        <v>1.2821189750162887</v>
      </c>
      <c r="KE150" s="6"/>
      <c r="KF150" s="6" t="s">
        <v>43</v>
      </c>
      <c r="KG150" s="36">
        <v>112.26977040708701</v>
      </c>
      <c r="KH150" s="40">
        <v>-12.367097808548067</v>
      </c>
      <c r="KI150" s="36">
        <v>104.51664670953771</v>
      </c>
      <c r="KJ150" s="40">
        <v>8.5054993462500477</v>
      </c>
      <c r="KK150" s="36">
        <v>125.66083605557313</v>
      </c>
      <c r="KL150" s="40">
        <v>-3.4284096510370148</v>
      </c>
      <c r="KM150" s="6"/>
      <c r="KN150" s="6" t="s">
        <v>43</v>
      </c>
      <c r="KO150" s="36">
        <v>93.438640861246299</v>
      </c>
      <c r="KP150" s="40">
        <v>-25.034184242123231</v>
      </c>
      <c r="KQ150" s="36">
        <v>115.9179672792821</v>
      </c>
      <c r="KR150" s="40">
        <v>-2.5388615063096296</v>
      </c>
      <c r="KS150" s="36">
        <v>97.725495151229239</v>
      </c>
      <c r="KT150" s="40">
        <v>-3.4684939388270806</v>
      </c>
      <c r="KU150" s="6"/>
      <c r="KV150" s="6" t="s">
        <v>43</v>
      </c>
      <c r="KW150" s="36">
        <v>123.36394661016342</v>
      </c>
      <c r="KX150" s="40">
        <v>5.9772735678225644</v>
      </c>
      <c r="KY150" s="36">
        <v>120.10771018778271</v>
      </c>
      <c r="KZ150" s="40">
        <v>10.703442694079186</v>
      </c>
      <c r="LA150" s="36">
        <v>108.51798365019275</v>
      </c>
      <c r="LB150" s="40">
        <v>0.38232836452685603</v>
      </c>
      <c r="LC150" s="6"/>
      <c r="LD150" s="6" t="s">
        <v>43</v>
      </c>
      <c r="LE150" s="36">
        <v>179.83088718337694</v>
      </c>
      <c r="LF150" s="40">
        <v>1.0028686594397982</v>
      </c>
      <c r="LG150" s="36">
        <v>114.07681396817259</v>
      </c>
      <c r="LH150" s="40">
        <v>7.3709826445531519</v>
      </c>
      <c r="LI150" s="36">
        <v>98.976137455688146</v>
      </c>
      <c r="LJ150" s="40">
        <v>-14.270648494142009</v>
      </c>
      <c r="LK150" s="6"/>
      <c r="LL150" s="6" t="s">
        <v>43</v>
      </c>
      <c r="LM150" s="36">
        <v>122.32207362595159</v>
      </c>
      <c r="LN150" s="40">
        <v>17.730133260348296</v>
      </c>
      <c r="LO150" s="36">
        <v>111.36289496557912</v>
      </c>
      <c r="LP150" s="40">
        <v>5.528792883224142</v>
      </c>
      <c r="LQ150" s="36">
        <v>112.85357744905794</v>
      </c>
      <c r="LR150" s="40">
        <v>12.72281663971097</v>
      </c>
      <c r="LS150" s="6"/>
      <c r="LT150" s="6" t="s">
        <v>43</v>
      </c>
      <c r="LU150" s="36">
        <v>85.796550402277845</v>
      </c>
      <c r="LV150" s="40">
        <v>-8.3128137525502694</v>
      </c>
      <c r="LW150" s="36">
        <v>99.268213153343666</v>
      </c>
      <c r="LX150" s="40">
        <v>-1.4994290792842833</v>
      </c>
      <c r="LY150" s="36">
        <v>103.75462919988085</v>
      </c>
      <c r="LZ150" s="40">
        <v>10.994575258242719</v>
      </c>
      <c r="MA150" s="6"/>
      <c r="MB150" s="6" t="s">
        <v>43</v>
      </c>
      <c r="MC150" s="36">
        <v>123.35618286465534</v>
      </c>
      <c r="MD150" s="40">
        <v>-1.8708431672296228</v>
      </c>
      <c r="ME150" s="36">
        <v>110.54214332105386</v>
      </c>
      <c r="MF150" s="40">
        <v>8.3806174932083479</v>
      </c>
      <c r="MG150" s="36">
        <v>149.67965788517634</v>
      </c>
      <c r="MH150" s="40">
        <v>0.3270243040920775</v>
      </c>
      <c r="MI150" s="6"/>
      <c r="MJ150" s="6" t="s">
        <v>43</v>
      </c>
      <c r="MK150" s="36">
        <v>87.094364188109026</v>
      </c>
      <c r="ML150" s="40">
        <v>-1.8841507520152447</v>
      </c>
      <c r="MM150" s="36">
        <v>125.34118278770154</v>
      </c>
      <c r="MN150" s="40">
        <v>11.665376689438418</v>
      </c>
      <c r="MO150" s="36">
        <v>149.1956695642225</v>
      </c>
      <c r="MP150" s="40">
        <v>1.9167245751406767</v>
      </c>
      <c r="MQ150"/>
      <c r="MR150"/>
      <c r="MS150"/>
      <c r="MT150"/>
      <c r="MU150"/>
      <c r="MV150"/>
    </row>
    <row r="151" spans="1:360" s="382" customFormat="1" ht="15" hidden="1" customHeight="1">
      <c r="A151" s="399"/>
      <c r="B151" s="6" t="s">
        <v>44</v>
      </c>
      <c r="C151" s="36">
        <v>103.08152943099509</v>
      </c>
      <c r="D151" s="40">
        <v>-4.8647857354326334</v>
      </c>
      <c r="E151" s="421">
        <v>94.020461208841269</v>
      </c>
      <c r="F151" s="40">
        <v>-6.6281189816644144</v>
      </c>
      <c r="G151" s="421">
        <v>111.6493315353673</v>
      </c>
      <c r="H151" s="40">
        <v>-3.4123525856564356</v>
      </c>
      <c r="I151" s="6"/>
      <c r="J151" s="6" t="s">
        <v>44</v>
      </c>
      <c r="K151" s="36">
        <v>80.190041231107926</v>
      </c>
      <c r="L151" s="40">
        <v>-26.223674502416443</v>
      </c>
      <c r="M151" s="36">
        <v>152.32673178258767</v>
      </c>
      <c r="N151" s="40">
        <v>0.44411648275848847</v>
      </c>
      <c r="O151" s="36">
        <v>81.224859900783912</v>
      </c>
      <c r="P151" s="40">
        <v>-29.095335395037196</v>
      </c>
      <c r="Q151" s="6"/>
      <c r="R151" s="6" t="s">
        <v>44</v>
      </c>
      <c r="S151" s="36">
        <v>129.13680240936858</v>
      </c>
      <c r="T151" s="40">
        <v>24.872534184735031</v>
      </c>
      <c r="U151" s="36">
        <v>144.40152556618332</v>
      </c>
      <c r="V151" s="40">
        <v>22.971092779103301</v>
      </c>
      <c r="W151" s="36">
        <v>136.05961889654625</v>
      </c>
      <c r="X151" s="40">
        <v>22.315621161617557</v>
      </c>
      <c r="Y151" s="6"/>
      <c r="Z151" s="6" t="s">
        <v>44</v>
      </c>
      <c r="AA151" s="36">
        <v>127.83270457991614</v>
      </c>
      <c r="AB151" s="40">
        <v>18.216046297436478</v>
      </c>
      <c r="AC151" s="36">
        <v>152.48378954686089</v>
      </c>
      <c r="AD151" s="40">
        <v>29.127934821163024</v>
      </c>
      <c r="AE151" s="36">
        <v>116.38433480621435</v>
      </c>
      <c r="AF151" s="40">
        <v>3.4347494893034849</v>
      </c>
      <c r="AG151" s="6"/>
      <c r="AH151" s="6" t="s">
        <v>44</v>
      </c>
      <c r="AI151" s="36">
        <v>149.14665299679626</v>
      </c>
      <c r="AJ151" s="40">
        <v>9.5399389385051592</v>
      </c>
      <c r="AK151" s="36">
        <v>146.41838137774778</v>
      </c>
      <c r="AL151" s="40">
        <v>0.92754455707341776</v>
      </c>
      <c r="AM151" s="36">
        <v>120.45938995968298</v>
      </c>
      <c r="AN151" s="40">
        <v>15.054137995122161</v>
      </c>
      <c r="AO151" s="6"/>
      <c r="AP151" s="6" t="s">
        <v>44</v>
      </c>
      <c r="AQ151" s="36">
        <v>103.00010025917987</v>
      </c>
      <c r="AR151" s="40">
        <v>-5.0232572085527352</v>
      </c>
      <c r="AS151" s="36">
        <v>140.37150793135464</v>
      </c>
      <c r="AT151" s="40">
        <v>22.84273145073486</v>
      </c>
      <c r="AU151" s="36">
        <v>114.29217947189782</v>
      </c>
      <c r="AV151" s="40">
        <v>10.697149421609708</v>
      </c>
      <c r="AW151" s="6"/>
      <c r="AX151" s="6" t="s">
        <v>44</v>
      </c>
      <c r="AY151" s="36">
        <v>168.55036551409432</v>
      </c>
      <c r="AZ151" s="40">
        <v>29.606408810508327</v>
      </c>
      <c r="BA151" s="36">
        <v>163.06828002076466</v>
      </c>
      <c r="BB151" s="40">
        <v>18.84395255726244</v>
      </c>
      <c r="BC151" s="36">
        <v>133.35246328893774</v>
      </c>
      <c r="BD151" s="40">
        <v>15.263269215741587</v>
      </c>
      <c r="BE151" s="6"/>
      <c r="BF151" s="6" t="s">
        <v>44</v>
      </c>
      <c r="BG151" s="36">
        <v>112.18924913609834</v>
      </c>
      <c r="BH151" s="40">
        <v>11.534281425617536</v>
      </c>
      <c r="BI151" s="36">
        <v>135.89778018976597</v>
      </c>
      <c r="BJ151" s="40">
        <v>24.204373205620811</v>
      </c>
      <c r="BK151" s="36">
        <v>171.7788091483304</v>
      </c>
      <c r="BL151" s="40">
        <v>27.688926956711583</v>
      </c>
      <c r="BM151" s="6"/>
      <c r="BN151" s="6" t="s">
        <v>44</v>
      </c>
      <c r="BO151" s="36">
        <v>118.97765078477529</v>
      </c>
      <c r="BP151" s="40">
        <v>15.431337395403546</v>
      </c>
      <c r="BQ151" s="402">
        <v>163.95871361171226</v>
      </c>
      <c r="BR151" s="40">
        <v>8.4153690835459827</v>
      </c>
      <c r="BS151" s="36">
        <v>118.05819906668115</v>
      </c>
      <c r="BT151" s="40">
        <v>-1.5752969488935378</v>
      </c>
      <c r="BU151" s="6"/>
      <c r="BV151" s="6" t="s">
        <v>44</v>
      </c>
      <c r="BW151" s="36">
        <v>147.39969338044187</v>
      </c>
      <c r="BX151" s="40">
        <v>15.349408171278839</v>
      </c>
      <c r="BY151" s="36">
        <v>113.19153264446281</v>
      </c>
      <c r="BZ151" s="40">
        <v>7.2979016861369814</v>
      </c>
      <c r="CA151" s="36">
        <v>106.81218792594494</v>
      </c>
      <c r="CB151" s="40">
        <v>8.3097376723335401</v>
      </c>
      <c r="CC151" s="6"/>
      <c r="CD151" s="6" t="s">
        <v>44</v>
      </c>
      <c r="CE151" s="36">
        <v>110.96277773020839</v>
      </c>
      <c r="CF151" s="40">
        <v>3.4074167330069969</v>
      </c>
      <c r="CG151" s="36">
        <v>103.85092460031974</v>
      </c>
      <c r="CH151" s="40">
        <v>5.9480875144377876</v>
      </c>
      <c r="CI151" s="36">
        <v>157.56348619541981</v>
      </c>
      <c r="CJ151" s="40">
        <v>5.1615428962363978</v>
      </c>
      <c r="CK151" s="6"/>
      <c r="CL151" s="6" t="s">
        <v>44</v>
      </c>
      <c r="CM151" s="36">
        <v>151.73563696250875</v>
      </c>
      <c r="CN151" s="40">
        <v>2.0283773404518541</v>
      </c>
      <c r="CO151" s="36">
        <v>111.88156652481412</v>
      </c>
      <c r="CP151" s="40">
        <v>5.9395255230735273</v>
      </c>
      <c r="CQ151" s="36">
        <v>107.16332683563566</v>
      </c>
      <c r="CR151" s="40">
        <v>3.1025847193140379</v>
      </c>
      <c r="CS151" s="6"/>
      <c r="CT151" s="6" t="s">
        <v>44</v>
      </c>
      <c r="CU151" s="36">
        <v>110.61743185472046</v>
      </c>
      <c r="CV151" s="40">
        <v>-11.623275638689989</v>
      </c>
      <c r="CW151" s="36">
        <v>116.00360096251646</v>
      </c>
      <c r="CX151" s="40">
        <v>18.461034115398149</v>
      </c>
      <c r="CY151" s="36">
        <v>142.01884873149575</v>
      </c>
      <c r="CZ151" s="40">
        <v>21.013772068060035</v>
      </c>
      <c r="DA151" s="6"/>
      <c r="DB151" s="6" t="s">
        <v>44</v>
      </c>
      <c r="DC151" s="36">
        <v>111.36972291985334</v>
      </c>
      <c r="DD151" s="40">
        <v>-10.719053456547314</v>
      </c>
      <c r="DE151" s="36">
        <v>301.97198051203355</v>
      </c>
      <c r="DF151" s="40">
        <v>-6.1750673021927867</v>
      </c>
      <c r="DG151" s="36">
        <v>120.94319366971979</v>
      </c>
      <c r="DH151" s="40">
        <v>1.476512979897862</v>
      </c>
      <c r="DI151" s="6"/>
      <c r="DJ151" s="6" t="s">
        <v>44</v>
      </c>
      <c r="DK151" s="36">
        <v>133.85847080108024</v>
      </c>
      <c r="DL151" s="40">
        <v>7.1339844491166815</v>
      </c>
      <c r="DM151" s="36">
        <v>121.84218920103712</v>
      </c>
      <c r="DN151" s="40">
        <v>22.927509707056174</v>
      </c>
      <c r="DO151" s="36">
        <v>121.82732123345458</v>
      </c>
      <c r="DP151" s="40">
        <v>-20.991250579464577</v>
      </c>
      <c r="DQ151" s="6"/>
      <c r="DR151" s="6" t="s">
        <v>44</v>
      </c>
      <c r="DS151" s="36">
        <v>127.18855654309023</v>
      </c>
      <c r="DT151" s="40">
        <v>15.372972928814406</v>
      </c>
      <c r="DU151" s="36">
        <v>131.48167651875124</v>
      </c>
      <c r="DV151" s="40">
        <v>1.7716103634907796</v>
      </c>
      <c r="DW151" s="36">
        <v>152.09653460708617</v>
      </c>
      <c r="DX151" s="40">
        <v>9.0056026822292949</v>
      </c>
      <c r="DY151" s="6"/>
      <c r="DZ151" s="6" t="s">
        <v>44</v>
      </c>
      <c r="EA151" s="36">
        <v>116.38732213652725</v>
      </c>
      <c r="EB151" s="40">
        <v>3.508659951848486</v>
      </c>
      <c r="EC151" s="36">
        <v>135.91005882446927</v>
      </c>
      <c r="ED151" s="40">
        <v>5.4630849182893257</v>
      </c>
      <c r="EE151" s="36">
        <v>117.8510892754304</v>
      </c>
      <c r="EF151" s="40">
        <v>3.5303846743185261</v>
      </c>
      <c r="EG151" s="6"/>
      <c r="EH151" s="6" t="s">
        <v>44</v>
      </c>
      <c r="EI151" s="36">
        <v>122.32795755140687</v>
      </c>
      <c r="EJ151" s="40">
        <v>6.8530002614549517</v>
      </c>
      <c r="EK151" s="36">
        <v>113.12446134491101</v>
      </c>
      <c r="EL151" s="40">
        <v>7.6880021714918172</v>
      </c>
      <c r="EM151" s="36">
        <v>115.35730020866285</v>
      </c>
      <c r="EN151" s="40">
        <v>-1.3695887866907128</v>
      </c>
      <c r="EO151" s="6"/>
      <c r="EP151" s="6" t="s">
        <v>44</v>
      </c>
      <c r="EQ151" s="36">
        <v>103.42802368725772</v>
      </c>
      <c r="ER151" s="40">
        <v>-5.7792297796052452</v>
      </c>
      <c r="ES151" s="36">
        <v>114.31843501492294</v>
      </c>
      <c r="ET151" s="40">
        <v>12.44003043876765</v>
      </c>
      <c r="EU151" s="36">
        <v>97.264532673163799</v>
      </c>
      <c r="EV151" s="40">
        <v>-13.635731076507028</v>
      </c>
      <c r="EW151" s="6"/>
      <c r="EX151" s="6" t="s">
        <v>44</v>
      </c>
      <c r="EY151" s="36">
        <v>86.606130708147873</v>
      </c>
      <c r="EZ151" s="40">
        <v>-15.425771561901641</v>
      </c>
      <c r="FA151" s="36">
        <v>77.326997408328623</v>
      </c>
      <c r="FB151" s="40">
        <v>-22.278199062199178</v>
      </c>
      <c r="FC151" s="36">
        <v>136.80524642045816</v>
      </c>
      <c r="FD151" s="40">
        <v>6.2477698928697691</v>
      </c>
      <c r="FE151" s="6"/>
      <c r="FF151" s="6" t="s">
        <v>44</v>
      </c>
      <c r="FG151" s="36">
        <v>111.58964348899394</v>
      </c>
      <c r="FH151" s="40">
        <v>0.5430573249421542</v>
      </c>
      <c r="FI151" s="36">
        <v>116.26787234646125</v>
      </c>
      <c r="FJ151" s="40">
        <v>1.7651658036278235</v>
      </c>
      <c r="FK151" s="36">
        <v>137.2222729436784</v>
      </c>
      <c r="FL151" s="40">
        <v>1.2166476444087664</v>
      </c>
      <c r="FM151" s="6"/>
      <c r="FN151" s="6" t="s">
        <v>44</v>
      </c>
      <c r="FO151" s="36">
        <v>88.566458932191168</v>
      </c>
      <c r="FP151" s="40">
        <v>-8.1787797051073596</v>
      </c>
      <c r="FQ151" s="36">
        <v>142.04153181908131</v>
      </c>
      <c r="FR151" s="40">
        <v>14.1007221980922</v>
      </c>
      <c r="FS151" s="36">
        <v>112.10841896002611</v>
      </c>
      <c r="FT151" s="40">
        <v>13.406590476888994</v>
      </c>
      <c r="FU151" s="6"/>
      <c r="FV151" s="6" t="s">
        <v>44</v>
      </c>
      <c r="FW151" s="36">
        <v>125.42093938833216</v>
      </c>
      <c r="FX151" s="40">
        <v>6.8410003632608749</v>
      </c>
      <c r="FY151" s="36">
        <v>126.07331183553516</v>
      </c>
      <c r="FZ151" s="40">
        <v>1.5558440019490121</v>
      </c>
      <c r="GA151" s="36">
        <v>126.90329294579109</v>
      </c>
      <c r="GB151" s="40">
        <v>5.1218073214591726</v>
      </c>
      <c r="GC151" s="6"/>
      <c r="GD151" s="6" t="s">
        <v>44</v>
      </c>
      <c r="GE151" s="36">
        <v>104.93686669118227</v>
      </c>
      <c r="GF151" s="40">
        <v>1.6084379337324037</v>
      </c>
      <c r="GG151" s="36">
        <v>133.41373778088428</v>
      </c>
      <c r="GH151" s="40">
        <v>11.23411381248907</v>
      </c>
      <c r="GI151" s="36">
        <v>92.882140405132517</v>
      </c>
      <c r="GJ151" s="40">
        <v>-2.6578652503691558</v>
      </c>
      <c r="GK151" s="6"/>
      <c r="GL151" s="6" t="s">
        <v>44</v>
      </c>
      <c r="GM151" s="36">
        <v>130.85596055388896</v>
      </c>
      <c r="GN151" s="40">
        <v>5.1045551851017734</v>
      </c>
      <c r="GO151" s="36">
        <v>140.12041802500238</v>
      </c>
      <c r="GP151" s="40">
        <v>0.74633880254275198</v>
      </c>
      <c r="GQ151" s="36">
        <v>122.4627264056133</v>
      </c>
      <c r="GR151" s="40">
        <v>2.105021861127085</v>
      </c>
      <c r="GS151" s="6"/>
      <c r="GT151" s="6" t="s">
        <v>44</v>
      </c>
      <c r="GU151" s="36">
        <v>106.56073008153399</v>
      </c>
      <c r="GV151" s="40">
        <v>0.90609362969571805</v>
      </c>
      <c r="GW151" s="36">
        <v>107.13000409599279</v>
      </c>
      <c r="GX151" s="40">
        <v>13.463948463052986</v>
      </c>
      <c r="GY151" s="36">
        <v>133.99138455706645</v>
      </c>
      <c r="GZ151" s="40">
        <v>3.3478865231718231</v>
      </c>
      <c r="HA151" s="6"/>
      <c r="HB151" s="6" t="s">
        <v>44</v>
      </c>
      <c r="HC151" s="36">
        <v>116.38786037605203</v>
      </c>
      <c r="HD151" s="40">
        <v>5.4135982014514212</v>
      </c>
      <c r="HE151" s="36">
        <v>138.30386520357948</v>
      </c>
      <c r="HF151" s="40">
        <v>5.7130976610808091</v>
      </c>
      <c r="HG151" s="36">
        <v>123.00607534181871</v>
      </c>
      <c r="HH151" s="40">
        <v>2.7967695901842688</v>
      </c>
      <c r="HI151" s="6"/>
      <c r="HJ151" s="6" t="s">
        <v>44</v>
      </c>
      <c r="HK151" s="36">
        <v>113.22493531644326</v>
      </c>
      <c r="HL151" s="40">
        <v>12.550798535568177</v>
      </c>
      <c r="HM151" s="36">
        <v>111.75343664777512</v>
      </c>
      <c r="HN151" s="40">
        <v>19.883651201007169</v>
      </c>
      <c r="HO151" s="36">
        <v>138.39597327745506</v>
      </c>
      <c r="HP151" s="40">
        <v>3.7848629620702354</v>
      </c>
      <c r="HQ151" s="6"/>
      <c r="HR151" s="6" t="s">
        <v>44</v>
      </c>
      <c r="HS151" s="36">
        <v>137.11788980822743</v>
      </c>
      <c r="HT151" s="40">
        <v>2.8556987341478361</v>
      </c>
      <c r="HU151" s="36">
        <v>111.30686634584346</v>
      </c>
      <c r="HV151" s="40">
        <v>9.7014293936584153</v>
      </c>
      <c r="HW151" s="36">
        <v>118.800781549948</v>
      </c>
      <c r="HX151" s="40">
        <v>1.4684125250395539</v>
      </c>
      <c r="HY151" s="6"/>
      <c r="HZ151" s="6" t="s">
        <v>44</v>
      </c>
      <c r="IA151" s="36">
        <v>113.85583646854313</v>
      </c>
      <c r="IB151" s="40">
        <v>4.4691949687090329</v>
      </c>
      <c r="IC151" s="36">
        <v>113.94088372070941</v>
      </c>
      <c r="ID151" s="40">
        <v>3.9454955367371269</v>
      </c>
      <c r="IE151" s="36">
        <v>121.29322543266787</v>
      </c>
      <c r="IF151" s="40">
        <v>3.3440761252974767</v>
      </c>
      <c r="IG151" s="6"/>
      <c r="IH151" s="6" t="s">
        <v>44</v>
      </c>
      <c r="II151" s="36">
        <v>117.24950815537153</v>
      </c>
      <c r="IJ151" s="40">
        <v>5.1189592183228001</v>
      </c>
      <c r="IK151" s="36">
        <v>116.23923535699736</v>
      </c>
      <c r="IL151" s="40">
        <v>4.5176412794983634</v>
      </c>
      <c r="IM151" s="36">
        <v>130.58787229011546</v>
      </c>
      <c r="IN151" s="40">
        <v>-2.8160035789993572</v>
      </c>
      <c r="IO151" s="36">
        <v>121.22404113194041</v>
      </c>
      <c r="IP151" s="40">
        <v>6.1421519156587294</v>
      </c>
      <c r="IQ151" s="6"/>
      <c r="IR151" s="6" t="s">
        <v>44</v>
      </c>
      <c r="IS151" s="36">
        <v>111.09417841328256</v>
      </c>
      <c r="IT151" s="40">
        <v>3.9625413737531829</v>
      </c>
      <c r="IU151" s="36">
        <v>105.92917946530713</v>
      </c>
      <c r="IV151" s="40">
        <v>2.7973939841776172</v>
      </c>
      <c r="IW151" s="36">
        <v>126.39397551823578</v>
      </c>
      <c r="IX151" s="40">
        <v>3.4768356892108017</v>
      </c>
      <c r="IY151" s="6"/>
      <c r="IZ151" s="6" t="s">
        <v>44</v>
      </c>
      <c r="JA151" s="36">
        <v>107.21661737626935</v>
      </c>
      <c r="JB151" s="40">
        <v>5.3697536459627884</v>
      </c>
      <c r="JC151" s="36">
        <v>144.53906860003875</v>
      </c>
      <c r="JD151" s="40">
        <v>8.3431873376422487</v>
      </c>
      <c r="JE151" s="36">
        <v>145.20348217209158</v>
      </c>
      <c r="JF151" s="40">
        <v>-6.6243275528375989</v>
      </c>
      <c r="JG151" s="6"/>
      <c r="JH151" s="6" t="s">
        <v>44</v>
      </c>
      <c r="JI151" s="36">
        <v>160.16604647450012</v>
      </c>
      <c r="JJ151" s="40">
        <v>12.443886399754803</v>
      </c>
      <c r="JK151" s="36">
        <v>148.07013671728475</v>
      </c>
      <c r="JL151" s="40">
        <v>3.0514772670692452</v>
      </c>
      <c r="JM151" s="36">
        <v>116.46666933014814</v>
      </c>
      <c r="JN151" s="40">
        <v>0.46328974114886989</v>
      </c>
      <c r="JO151" s="6"/>
      <c r="JP151" s="6" t="s">
        <v>44</v>
      </c>
      <c r="JQ151" s="36">
        <v>131.78392909482343</v>
      </c>
      <c r="JR151" s="40">
        <v>0.83390201583972612</v>
      </c>
      <c r="JS151" s="36">
        <v>94.481359028149868</v>
      </c>
      <c r="JT151" s="40">
        <v>-7.2262962254230843</v>
      </c>
      <c r="JU151" s="36">
        <v>90.578746596837021</v>
      </c>
      <c r="JV151" s="40">
        <v>-14.454820761977317</v>
      </c>
      <c r="JW151" s="6"/>
      <c r="JX151" s="6" t="s">
        <v>44</v>
      </c>
      <c r="JY151" s="36">
        <v>132.26336313732568</v>
      </c>
      <c r="JZ151" s="40">
        <v>6.6990573951950267</v>
      </c>
      <c r="KA151" s="36">
        <v>125.3214061076132</v>
      </c>
      <c r="KB151" s="40">
        <v>7.352275721994701</v>
      </c>
      <c r="KC151" s="36">
        <v>152.10594500471879</v>
      </c>
      <c r="KD151" s="40">
        <v>21.492932826701832</v>
      </c>
      <c r="KE151" s="6"/>
      <c r="KF151" s="6" t="s">
        <v>44</v>
      </c>
      <c r="KG151" s="36">
        <v>112.00691881294655</v>
      </c>
      <c r="KH151" s="40">
        <v>1.3720649417396942</v>
      </c>
      <c r="KI151" s="36">
        <v>99.925167041683409</v>
      </c>
      <c r="KJ151" s="40">
        <v>12.155727134911601</v>
      </c>
      <c r="KK151" s="36">
        <v>126.05206307452707</v>
      </c>
      <c r="KL151" s="40">
        <v>1.9649776313001723</v>
      </c>
      <c r="KM151" s="6"/>
      <c r="KN151" s="6" t="s">
        <v>44</v>
      </c>
      <c r="KO151" s="36">
        <v>89.922223163584462</v>
      </c>
      <c r="KP151" s="40">
        <v>-25.665714327356881</v>
      </c>
      <c r="KQ151" s="36">
        <v>127.1478940223105</v>
      </c>
      <c r="KR151" s="40">
        <v>-5.6368700750957288</v>
      </c>
      <c r="KS151" s="36">
        <v>102.18943401286917</v>
      </c>
      <c r="KT151" s="40">
        <v>-7.9645220256730767</v>
      </c>
      <c r="KU151" s="6"/>
      <c r="KV151" s="6" t="s">
        <v>44</v>
      </c>
      <c r="KW151" s="36">
        <v>149.15707190154598</v>
      </c>
      <c r="KX151" s="40">
        <v>29.955685822099156</v>
      </c>
      <c r="KY151" s="36">
        <v>114.98488991195804</v>
      </c>
      <c r="KZ151" s="40">
        <v>5.3626802748867561</v>
      </c>
      <c r="LA151" s="36">
        <v>124.21450456743123</v>
      </c>
      <c r="LB151" s="40">
        <v>3.6569274872599919</v>
      </c>
      <c r="LC151" s="6"/>
      <c r="LD151" s="6" t="s">
        <v>44</v>
      </c>
      <c r="LE151" s="36">
        <v>139.09700908729644</v>
      </c>
      <c r="LF151" s="40">
        <v>-0.34933058925857097</v>
      </c>
      <c r="LG151" s="36">
        <v>112.83695901838777</v>
      </c>
      <c r="LH151" s="40">
        <v>4.3257145440372682</v>
      </c>
      <c r="LI151" s="36">
        <v>110.24560790167072</v>
      </c>
      <c r="LJ151" s="40">
        <v>-0.40628879473180746</v>
      </c>
      <c r="LK151" s="6"/>
      <c r="LL151" s="6" t="s">
        <v>44</v>
      </c>
      <c r="LM151" s="36">
        <v>122.95672328322063</v>
      </c>
      <c r="LN151" s="40">
        <v>13.069050657787514</v>
      </c>
      <c r="LO151" s="36">
        <v>86.203068865550364</v>
      </c>
      <c r="LP151" s="40">
        <v>-19.751419287689984</v>
      </c>
      <c r="LQ151" s="36">
        <v>108.76957066020493</v>
      </c>
      <c r="LR151" s="40">
        <v>3.9980043965592245</v>
      </c>
      <c r="LS151" s="6"/>
      <c r="LT151" s="6" t="s">
        <v>44</v>
      </c>
      <c r="LU151" s="36">
        <v>100.18090986491771</v>
      </c>
      <c r="LV151" s="40">
        <v>-4.1866921984971128</v>
      </c>
      <c r="LW151" s="36">
        <v>106.33447209369307</v>
      </c>
      <c r="LX151" s="40">
        <v>2.9927030756453661</v>
      </c>
      <c r="LY151" s="36">
        <v>102.41500268806573</v>
      </c>
      <c r="LZ151" s="40">
        <v>16.508125804492522</v>
      </c>
      <c r="MA151" s="6"/>
      <c r="MB151" s="6" t="s">
        <v>44</v>
      </c>
      <c r="MC151" s="36">
        <v>127.42222882749894</v>
      </c>
      <c r="MD151" s="40">
        <v>-3.3011003036870932</v>
      </c>
      <c r="ME151" s="36">
        <v>94.231035037479543</v>
      </c>
      <c r="MF151" s="40">
        <v>0.30650347816485635</v>
      </c>
      <c r="MG151" s="36">
        <v>152.10116773112028</v>
      </c>
      <c r="MH151" s="40">
        <v>3.6908015869930182</v>
      </c>
      <c r="MI151" s="6"/>
      <c r="MJ151" s="6" t="s">
        <v>44</v>
      </c>
      <c r="MK151" s="36">
        <v>97.625723003900745</v>
      </c>
      <c r="ML151" s="40">
        <v>-0.2068922880526145</v>
      </c>
      <c r="MM151" s="36">
        <v>129.30057378367519</v>
      </c>
      <c r="MN151" s="40">
        <v>5.4512109696463824</v>
      </c>
      <c r="MO151" s="36">
        <v>132.75336183181514</v>
      </c>
      <c r="MP151" s="40">
        <v>0.1746519665256443</v>
      </c>
      <c r="MQ151"/>
      <c r="MR151"/>
      <c r="MS151"/>
      <c r="MT151"/>
      <c r="MU151"/>
      <c r="MV151"/>
    </row>
    <row r="152" spans="1:360" s="416" customFormat="1" ht="15" hidden="1" customHeight="1">
      <c r="A152" s="425"/>
      <c r="B152" s="142"/>
      <c r="C152" s="109"/>
      <c r="D152" s="109"/>
      <c r="E152" s="390"/>
      <c r="F152" s="180"/>
      <c r="G152" s="390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5"/>
      <c r="AP152" s="5"/>
      <c r="AQ152" s="396"/>
      <c r="AR152" s="385"/>
      <c r="AS152" s="396"/>
      <c r="AT152" s="385"/>
      <c r="AU152" s="396"/>
      <c r="AV152" s="5"/>
      <c r="AX152" s="5"/>
      <c r="AY152" s="396"/>
      <c r="AZ152" s="385"/>
      <c r="BA152" s="396"/>
      <c r="BB152" s="385"/>
      <c r="BC152" s="396"/>
      <c r="BD152" s="5"/>
      <c r="BF152" s="5"/>
      <c r="BG152" s="396"/>
      <c r="BH152" s="385"/>
      <c r="BI152" s="396"/>
      <c r="BJ152" s="385"/>
      <c r="BK152" s="396"/>
      <c r="BL152" s="5"/>
      <c r="BN152" s="5"/>
      <c r="BO152" s="396"/>
      <c r="BP152" s="385"/>
      <c r="BQ152" s="402"/>
      <c r="BR152" s="385"/>
      <c r="BS152" s="396"/>
      <c r="BT152" s="5"/>
      <c r="BV152" s="5"/>
      <c r="BW152" s="396"/>
      <c r="BX152" s="385"/>
      <c r="BY152" s="396"/>
      <c r="BZ152" s="385"/>
      <c r="CA152" s="396"/>
      <c r="CB152" s="5"/>
      <c r="CD152" s="5"/>
      <c r="CE152" s="396"/>
      <c r="CF152" s="385"/>
      <c r="CG152" s="396"/>
      <c r="CH152" s="385"/>
      <c r="CI152" s="396"/>
      <c r="CJ152" s="5"/>
      <c r="CL152" s="5"/>
      <c r="CM152" s="396"/>
      <c r="CN152" s="385"/>
      <c r="CO152" s="396"/>
      <c r="CP152" s="385"/>
      <c r="CQ152" s="396"/>
      <c r="CR152" s="5"/>
      <c r="CT152" s="5"/>
      <c r="CU152" s="396"/>
      <c r="CV152" s="385"/>
      <c r="CW152" s="396"/>
      <c r="CX152" s="385"/>
      <c r="CY152" s="396"/>
      <c r="CZ152" s="5"/>
      <c r="DB152" s="5"/>
      <c r="DC152" s="396"/>
      <c r="DD152" s="385"/>
      <c r="DE152" s="396"/>
      <c r="DF152" s="385"/>
      <c r="DG152" s="396"/>
      <c r="DH152" s="5"/>
      <c r="DJ152" s="5"/>
      <c r="DK152" s="396"/>
      <c r="DL152" s="385"/>
      <c r="DM152" s="396"/>
      <c r="DN152" s="385"/>
      <c r="DO152" s="396"/>
      <c r="DP152" s="5"/>
      <c r="DR152" s="5"/>
      <c r="DS152" s="396"/>
      <c r="DT152" s="385"/>
      <c r="DU152" s="396"/>
      <c r="DV152" s="385"/>
      <c r="DW152" s="396"/>
      <c r="DX152" s="5"/>
      <c r="DZ152" s="5"/>
      <c r="EA152" s="396"/>
      <c r="EB152" s="385"/>
      <c r="EC152" s="396"/>
      <c r="ED152" s="385"/>
      <c r="EE152" s="396"/>
      <c r="EF152" s="5"/>
      <c r="EH152" s="5"/>
      <c r="EI152" s="396"/>
      <c r="EJ152" s="385"/>
      <c r="EK152" s="396"/>
      <c r="EL152" s="385"/>
      <c r="EM152" s="396"/>
      <c r="EN152" s="5"/>
      <c r="EP152" s="5"/>
      <c r="EQ152" s="396"/>
      <c r="ER152" s="385"/>
      <c r="ES152" s="396"/>
      <c r="ET152" s="385"/>
      <c r="EU152" s="396"/>
      <c r="EV152" s="5"/>
      <c r="EX152" s="5"/>
      <c r="EY152" s="396"/>
      <c r="EZ152" s="385"/>
      <c r="FA152" s="396"/>
      <c r="FB152" s="385"/>
      <c r="FC152" s="396"/>
      <c r="FD152" s="5"/>
      <c r="FF152" s="5"/>
      <c r="FG152" s="396"/>
      <c r="FH152" s="385"/>
      <c r="FI152" s="396"/>
      <c r="FJ152" s="385"/>
      <c r="FK152" s="396"/>
      <c r="FL152" s="5"/>
      <c r="FN152" s="5"/>
      <c r="FO152" s="396"/>
      <c r="FP152" s="385"/>
      <c r="FQ152" s="396"/>
      <c r="FR152" s="385"/>
      <c r="FS152" s="396"/>
      <c r="FT152" s="5"/>
      <c r="FV152" s="5"/>
      <c r="FW152" s="396"/>
      <c r="FX152" s="385"/>
      <c r="FY152" s="396"/>
      <c r="FZ152" s="385"/>
      <c r="GA152" s="396"/>
      <c r="GB152" s="5"/>
      <c r="GD152" s="5"/>
      <c r="GE152" s="396"/>
      <c r="GF152" s="385"/>
      <c r="GG152" s="396"/>
      <c r="GH152" s="385"/>
      <c r="GI152" s="396"/>
      <c r="GJ152" s="5"/>
      <c r="GL152" s="5"/>
      <c r="GM152" s="396"/>
      <c r="GN152" s="385"/>
      <c r="GO152" s="396"/>
      <c r="GP152" s="385"/>
      <c r="GQ152" s="396"/>
      <c r="GR152" s="5"/>
      <c r="GT152" s="5"/>
      <c r="GU152" s="396"/>
      <c r="GV152" s="385"/>
      <c r="GW152" s="396"/>
      <c r="GX152" s="385"/>
      <c r="GY152" s="396"/>
      <c r="GZ152" s="5"/>
      <c r="HB152" s="5"/>
      <c r="HC152" s="396"/>
      <c r="HD152" s="385"/>
      <c r="HE152" s="396"/>
      <c r="HF152" s="385"/>
      <c r="HG152" s="396"/>
      <c r="HH152" s="5"/>
      <c r="HJ152" s="5"/>
      <c r="HK152" s="396"/>
      <c r="HL152" s="385"/>
      <c r="HM152" s="396"/>
      <c r="HN152" s="385"/>
      <c r="HO152" s="396"/>
      <c r="HP152" s="5"/>
      <c r="HR152" s="5"/>
      <c r="HS152" s="396"/>
      <c r="HT152" s="385"/>
      <c r="HU152" s="396"/>
      <c r="HV152" s="385"/>
      <c r="HW152" s="396"/>
      <c r="HX152" s="5"/>
      <c r="HZ152" s="5"/>
      <c r="IA152" s="396"/>
      <c r="IB152" s="385"/>
      <c r="IC152" s="36"/>
      <c r="ID152" s="385"/>
      <c r="IE152" s="396"/>
      <c r="IF152" s="385"/>
      <c r="IH152" s="5"/>
      <c r="II152" s="396"/>
      <c r="IJ152" s="5"/>
      <c r="IK152" s="396"/>
      <c r="IL152" s="385"/>
      <c r="IM152" s="396"/>
      <c r="IN152" s="385"/>
      <c r="IO152" s="396"/>
      <c r="IP152" s="5"/>
      <c r="IR152" s="5"/>
      <c r="IS152" s="396"/>
      <c r="IT152" s="385"/>
      <c r="IU152" s="396"/>
      <c r="IV152" s="385"/>
      <c r="IW152" s="396"/>
      <c r="IX152" s="5"/>
      <c r="IZ152" s="5"/>
      <c r="JA152" s="396"/>
      <c r="JB152" s="385"/>
      <c r="JC152" s="396"/>
      <c r="JD152" s="385"/>
      <c r="JE152" s="396"/>
      <c r="JF152" s="5"/>
      <c r="JH152" s="5"/>
      <c r="JI152" s="396"/>
      <c r="JJ152" s="385"/>
      <c r="JK152" s="396"/>
      <c r="JL152" s="385"/>
      <c r="JM152" s="396"/>
      <c r="JN152" s="5"/>
      <c r="JP152" s="5"/>
      <c r="JQ152" s="396"/>
      <c r="JR152" s="385"/>
      <c r="JS152" s="396"/>
      <c r="JT152" s="385"/>
      <c r="JU152" s="396"/>
      <c r="JV152" s="5"/>
      <c r="JX152" s="5"/>
      <c r="JY152" s="396"/>
      <c r="JZ152" s="385"/>
      <c r="KA152" s="396"/>
      <c r="KB152" s="385"/>
      <c r="KC152" s="396"/>
      <c r="KD152" s="5"/>
      <c r="KF152" s="5"/>
      <c r="KG152" s="396"/>
      <c r="KH152" s="385"/>
      <c r="KI152" s="396"/>
      <c r="KJ152" s="385"/>
      <c r="KK152" s="396"/>
      <c r="KL152" s="5"/>
      <c r="KN152" s="5"/>
      <c r="KO152" s="396"/>
      <c r="KP152" s="385"/>
      <c r="KQ152" s="396"/>
      <c r="KR152" s="385"/>
      <c r="KS152" s="396"/>
      <c r="KT152" s="5"/>
      <c r="KV152" s="5"/>
      <c r="KW152" s="396"/>
      <c r="KX152" s="385"/>
      <c r="KY152" s="396"/>
      <c r="KZ152" s="385"/>
      <c r="LA152" s="396"/>
      <c r="LB152" s="5"/>
      <c r="LD152" s="5"/>
      <c r="LE152" s="396"/>
      <c r="LF152" s="385"/>
      <c r="LG152" s="396"/>
      <c r="LH152" s="385"/>
      <c r="LI152" s="396"/>
      <c r="LJ152" s="5"/>
      <c r="LL152" s="5"/>
      <c r="LM152" s="396"/>
      <c r="LN152" s="385"/>
      <c r="LO152" s="396"/>
      <c r="LP152" s="385"/>
      <c r="LQ152" s="396"/>
      <c r="LR152" s="5"/>
      <c r="LT152" s="5"/>
      <c r="LU152" s="396"/>
      <c r="LV152" s="385"/>
      <c r="LW152" s="396"/>
      <c r="LX152" s="385"/>
      <c r="LY152" s="396"/>
      <c r="LZ152" s="5"/>
      <c r="MB152" s="5"/>
      <c r="MC152" s="396"/>
      <c r="MD152" s="385"/>
      <c r="ME152" s="396"/>
      <c r="MF152" s="385"/>
      <c r="MG152" s="396"/>
      <c r="MH152" s="5"/>
      <c r="MJ152" s="5"/>
      <c r="MK152" s="396"/>
      <c r="ML152" s="385"/>
      <c r="MM152" s="396"/>
      <c r="MO152" s="396"/>
      <c r="MQ152"/>
      <c r="MR152"/>
      <c r="MS152"/>
      <c r="MT152"/>
      <c r="MU152"/>
      <c r="MV152"/>
    </row>
    <row r="153" spans="1:360" s="382" customFormat="1" ht="15" hidden="1" customHeight="1">
      <c r="A153" s="399">
        <v>2020</v>
      </c>
      <c r="B153" s="6" t="s">
        <v>33</v>
      </c>
      <c r="C153" s="36">
        <v>105.43860134612164</v>
      </c>
      <c r="D153" s="40">
        <v>-3.5998309773695212</v>
      </c>
      <c r="E153" s="421">
        <v>100.34658730305827</v>
      </c>
      <c r="F153" s="40">
        <v>-2.2234411717358</v>
      </c>
      <c r="G153" s="421">
        <v>110.25341650522009</v>
      </c>
      <c r="H153" s="40">
        <v>-4.7536970489130539</v>
      </c>
      <c r="I153" s="399">
        <v>2020</v>
      </c>
      <c r="J153" s="6" t="s">
        <v>33</v>
      </c>
      <c r="K153" s="36">
        <v>70.428876263692729</v>
      </c>
      <c r="L153" s="40">
        <v>-32.57206924356862</v>
      </c>
      <c r="M153" s="36">
        <v>122.95012717621007</v>
      </c>
      <c r="N153" s="40">
        <v>-24.553908299212964</v>
      </c>
      <c r="O153" s="36">
        <v>72.063451897072554</v>
      </c>
      <c r="P153" s="40">
        <v>-35.335162495860743</v>
      </c>
      <c r="Q153" s="399">
        <v>2020</v>
      </c>
      <c r="R153" s="6" t="s">
        <v>33</v>
      </c>
      <c r="S153" s="36">
        <v>107.30678768804934</v>
      </c>
      <c r="T153" s="40">
        <v>-1.4346010600126675</v>
      </c>
      <c r="U153" s="36">
        <v>141.66092987025334</v>
      </c>
      <c r="V153" s="40">
        <v>25.831336231843594</v>
      </c>
      <c r="W153" s="36">
        <v>140.06370914638245</v>
      </c>
      <c r="X153" s="40">
        <v>33.776497945713174</v>
      </c>
      <c r="Y153" s="399">
        <v>2020</v>
      </c>
      <c r="Z153" s="6" t="s">
        <v>33</v>
      </c>
      <c r="AA153" s="36">
        <v>126.59427814106463</v>
      </c>
      <c r="AB153" s="40">
        <v>15.592275929405957</v>
      </c>
      <c r="AC153" s="36">
        <v>124.23363201902518</v>
      </c>
      <c r="AD153" s="40">
        <v>18.242766558875843</v>
      </c>
      <c r="AE153" s="36">
        <v>116.83646157954368</v>
      </c>
      <c r="AF153" s="40">
        <v>9.7044352479980063</v>
      </c>
      <c r="AG153" s="399">
        <v>2020</v>
      </c>
      <c r="AH153" s="6" t="s">
        <v>33</v>
      </c>
      <c r="AI153" s="36">
        <v>111.58873028479002</v>
      </c>
      <c r="AJ153" s="40">
        <v>11.323160793023163</v>
      </c>
      <c r="AK153" s="36">
        <v>142.75397259903511</v>
      </c>
      <c r="AL153" s="40">
        <v>15.717112996251387</v>
      </c>
      <c r="AM153" s="36">
        <v>119.42274860266721</v>
      </c>
      <c r="AN153" s="40">
        <v>17.395625550022302</v>
      </c>
      <c r="AO153" s="399">
        <v>2020</v>
      </c>
      <c r="AP153" s="6" t="s">
        <v>33</v>
      </c>
      <c r="AQ153" s="36">
        <v>111.61077927343102</v>
      </c>
      <c r="AR153" s="40">
        <v>3.1066078978928715</v>
      </c>
      <c r="AS153" s="36">
        <v>130.15836956118045</v>
      </c>
      <c r="AT153" s="40">
        <v>27.019497173117031</v>
      </c>
      <c r="AU153" s="36">
        <v>121.25741768466133</v>
      </c>
      <c r="AV153" s="40">
        <v>14.994509463565194</v>
      </c>
      <c r="AW153" s="399">
        <v>2020</v>
      </c>
      <c r="AX153" s="6" t="s">
        <v>33</v>
      </c>
      <c r="AY153" s="36">
        <v>155.1920711900616</v>
      </c>
      <c r="AZ153" s="40">
        <v>28.942191418446129</v>
      </c>
      <c r="BA153" s="36">
        <v>148.00444020977955</v>
      </c>
      <c r="BB153" s="40">
        <v>21.809057999680618</v>
      </c>
      <c r="BC153" s="36">
        <v>135.84325101443983</v>
      </c>
      <c r="BD153" s="40">
        <v>16.96289908534267</v>
      </c>
      <c r="BE153" s="399">
        <v>2020</v>
      </c>
      <c r="BF153" s="6" t="s">
        <v>33</v>
      </c>
      <c r="BG153" s="36">
        <v>120.67102381576466</v>
      </c>
      <c r="BH153" s="40">
        <v>13.447575512948234</v>
      </c>
      <c r="BI153" s="36">
        <v>118.45110749754207</v>
      </c>
      <c r="BJ153" s="40">
        <v>17.857286006479995</v>
      </c>
      <c r="BK153" s="36">
        <v>161.3438850269664</v>
      </c>
      <c r="BL153" s="40">
        <v>30.701621611071715</v>
      </c>
      <c r="BM153" s="399">
        <v>2020</v>
      </c>
      <c r="BN153" s="6" t="s">
        <v>33</v>
      </c>
      <c r="BO153" s="36">
        <v>128.12434278552143</v>
      </c>
      <c r="BP153" s="40">
        <v>3.8854255648204372</v>
      </c>
      <c r="BQ153" s="402">
        <v>129.17901179421273</v>
      </c>
      <c r="BR153" s="40">
        <v>-6.4092086997878539</v>
      </c>
      <c r="BS153" s="36">
        <v>116.35803429579593</v>
      </c>
      <c r="BT153" s="40">
        <v>3.4577324496088693</v>
      </c>
      <c r="BU153" s="399">
        <v>2020</v>
      </c>
      <c r="BV153" s="6" t="s">
        <v>33</v>
      </c>
      <c r="BW153" s="36">
        <v>143.9520582038636</v>
      </c>
      <c r="BX153" s="40">
        <v>15.772220212821566</v>
      </c>
      <c r="BY153" s="36">
        <v>115.30091463607354</v>
      </c>
      <c r="BZ153" s="40">
        <v>-1.6948258865446348</v>
      </c>
      <c r="CA153" s="36">
        <v>105.40085664695513</v>
      </c>
      <c r="CB153" s="40">
        <v>3.5628863120384437</v>
      </c>
      <c r="CC153" s="399">
        <v>2020</v>
      </c>
      <c r="CD153" s="6" t="s">
        <v>33</v>
      </c>
      <c r="CE153" s="36">
        <v>126.84372340065907</v>
      </c>
      <c r="CF153" s="40">
        <v>6.8980876484734353</v>
      </c>
      <c r="CG153" s="36">
        <v>100.34953619759544</v>
      </c>
      <c r="CH153" s="40">
        <v>0.15625007003043834</v>
      </c>
      <c r="CI153" s="36">
        <v>139.97257966719363</v>
      </c>
      <c r="CJ153" s="40">
        <v>3.7916121306829922</v>
      </c>
      <c r="CK153" s="399">
        <v>2020</v>
      </c>
      <c r="CL153" s="6" t="s">
        <v>33</v>
      </c>
      <c r="CM153" s="36">
        <v>156.96099829371678</v>
      </c>
      <c r="CN153" s="40">
        <v>1.5184039211791287</v>
      </c>
      <c r="CO153" s="36">
        <v>121.85106466924837</v>
      </c>
      <c r="CP153" s="40">
        <v>1.7672401422893529</v>
      </c>
      <c r="CQ153" s="36">
        <v>113.77127564539977</v>
      </c>
      <c r="CR153" s="40">
        <v>-0.34696400522553006</v>
      </c>
      <c r="CS153" s="399">
        <v>2020</v>
      </c>
      <c r="CT153" s="6" t="s">
        <v>33</v>
      </c>
      <c r="CU153" s="36">
        <v>118.93038654828773</v>
      </c>
      <c r="CV153" s="40">
        <v>-20.634950490998037</v>
      </c>
      <c r="CW153" s="36">
        <v>102.74350601390447</v>
      </c>
      <c r="CX153" s="40">
        <v>17.398442518276497</v>
      </c>
      <c r="CY153" s="36">
        <v>140.79069811457649</v>
      </c>
      <c r="CZ153" s="40">
        <v>11.767603992845039</v>
      </c>
      <c r="DA153" s="399">
        <v>2020</v>
      </c>
      <c r="DB153" s="6" t="s">
        <v>33</v>
      </c>
      <c r="DC153" s="36">
        <v>108.25597096840249</v>
      </c>
      <c r="DD153" s="40">
        <v>-1.4013048185430534</v>
      </c>
      <c r="DE153" s="36">
        <v>294.44446496980089</v>
      </c>
      <c r="DF153" s="40">
        <v>27.897039680971275</v>
      </c>
      <c r="DG153" s="36">
        <v>111.87260694622896</v>
      </c>
      <c r="DH153" s="40">
        <v>-11.104203059354489</v>
      </c>
      <c r="DI153" s="399">
        <v>2020</v>
      </c>
      <c r="DJ153" s="6" t="s">
        <v>33</v>
      </c>
      <c r="DK153" s="36">
        <v>115.19685411727977</v>
      </c>
      <c r="DL153" s="40">
        <v>-0.14946837057532036</v>
      </c>
      <c r="DM153" s="36">
        <v>117.56659198562765</v>
      </c>
      <c r="DN153" s="40">
        <v>5.4604491289291275</v>
      </c>
      <c r="DO153" s="36">
        <v>130.92099143863442</v>
      </c>
      <c r="DP153" s="40">
        <v>2.7773140589811192</v>
      </c>
      <c r="DQ153" s="399">
        <v>2020</v>
      </c>
      <c r="DR153" s="6" t="s">
        <v>33</v>
      </c>
      <c r="DS153" s="36">
        <v>118.7992416075076</v>
      </c>
      <c r="DT153" s="40">
        <v>8.6725320804504946</v>
      </c>
      <c r="DU153" s="36">
        <v>123.0969361543271</v>
      </c>
      <c r="DV153" s="40">
        <v>6.9584964468765662</v>
      </c>
      <c r="DW153" s="36">
        <v>130.68323272933634</v>
      </c>
      <c r="DX153" s="40">
        <v>2.4470027672365546</v>
      </c>
      <c r="DY153" s="399">
        <v>2020</v>
      </c>
      <c r="DZ153" s="6" t="s">
        <v>33</v>
      </c>
      <c r="EA153" s="36">
        <v>125.09914109751716</v>
      </c>
      <c r="EB153" s="40">
        <v>3.6284269278912973</v>
      </c>
      <c r="EC153" s="36">
        <v>114.04053794111421</v>
      </c>
      <c r="ED153" s="40">
        <v>12.220204878976816</v>
      </c>
      <c r="EE153" s="36">
        <v>118.05804935984945</v>
      </c>
      <c r="EF153" s="40">
        <v>7.4389128950756742</v>
      </c>
      <c r="EG153" s="399">
        <v>2020</v>
      </c>
      <c r="EH153" s="6" t="s">
        <v>33</v>
      </c>
      <c r="EI153" s="36">
        <v>130.83215931527033</v>
      </c>
      <c r="EJ153" s="40">
        <v>8.5554683894998504</v>
      </c>
      <c r="EK153" s="36">
        <v>112.8714166408693</v>
      </c>
      <c r="EL153" s="40">
        <v>3.0637141354759478</v>
      </c>
      <c r="EM153" s="36">
        <v>113.35428017036521</v>
      </c>
      <c r="EN153" s="40">
        <v>-2.797445500496309</v>
      </c>
      <c r="EO153" s="399">
        <v>2020</v>
      </c>
      <c r="EP153" s="6" t="s">
        <v>33</v>
      </c>
      <c r="EQ153" s="36">
        <v>117.24689569286717</v>
      </c>
      <c r="ER153" s="40">
        <v>-0.67551457957515026</v>
      </c>
      <c r="ES153" s="36">
        <v>117.7449181122429</v>
      </c>
      <c r="ET153" s="40">
        <v>-8.8805643932886937</v>
      </c>
      <c r="EU153" s="36">
        <v>102.69770496521542</v>
      </c>
      <c r="EV153" s="40">
        <v>-19.423756524181499</v>
      </c>
      <c r="EW153" s="399">
        <v>2020</v>
      </c>
      <c r="EX153" s="6" t="s">
        <v>33</v>
      </c>
      <c r="EY153" s="36">
        <v>98.590544479272182</v>
      </c>
      <c r="EZ153" s="40">
        <v>-25.515727795526388</v>
      </c>
      <c r="FA153" s="36">
        <v>83.175851581111942</v>
      </c>
      <c r="FB153" s="40">
        <v>-18.885317678643403</v>
      </c>
      <c r="FC153" s="36">
        <v>140.54144082778893</v>
      </c>
      <c r="FD153" s="40">
        <v>7.9457957188903521</v>
      </c>
      <c r="FE153" s="399">
        <v>2020</v>
      </c>
      <c r="FF153" s="6" t="s">
        <v>33</v>
      </c>
      <c r="FG153" s="36">
        <v>114.42493024018279</v>
      </c>
      <c r="FH153" s="40">
        <v>1.1683901992152244</v>
      </c>
      <c r="FI153" s="36">
        <v>98.425233914669207</v>
      </c>
      <c r="FJ153" s="40">
        <v>1.3718565899486066</v>
      </c>
      <c r="FK153" s="36">
        <v>109.89120857227988</v>
      </c>
      <c r="FL153" s="40">
        <v>5.0859464389643847</v>
      </c>
      <c r="FM153" s="399">
        <v>2020</v>
      </c>
      <c r="FN153" s="6" t="s">
        <v>33</v>
      </c>
      <c r="FO153" s="36">
        <v>92.495754955259699</v>
      </c>
      <c r="FP153" s="40">
        <v>-7.9225950251040018</v>
      </c>
      <c r="FQ153" s="36">
        <v>135.50629358652247</v>
      </c>
      <c r="FR153" s="40">
        <v>19.511933551929729</v>
      </c>
      <c r="FS153" s="36">
        <v>116.49342481464795</v>
      </c>
      <c r="FT153" s="40">
        <v>-0.81492323353083407</v>
      </c>
      <c r="FU153" s="399">
        <v>2020</v>
      </c>
      <c r="FV153" s="6" t="s">
        <v>33</v>
      </c>
      <c r="FW153" s="36">
        <v>125.12168509426536</v>
      </c>
      <c r="FX153" s="40">
        <v>5.710661105650729</v>
      </c>
      <c r="FY153" s="36">
        <v>111.17040851614722</v>
      </c>
      <c r="FZ153" s="40">
        <v>3.9670568954025498</v>
      </c>
      <c r="GA153" s="36">
        <v>115.82507405146173</v>
      </c>
      <c r="GB153" s="40">
        <v>6.1075987221260704</v>
      </c>
      <c r="GC153" s="399">
        <v>2020</v>
      </c>
      <c r="GD153" s="6" t="s">
        <v>33</v>
      </c>
      <c r="GE153" s="36">
        <v>109.52693286083</v>
      </c>
      <c r="GF153" s="40">
        <v>-4.5683098410272294</v>
      </c>
      <c r="GG153" s="36">
        <v>126.70065626497133</v>
      </c>
      <c r="GH153" s="40">
        <v>12.724603274738584</v>
      </c>
      <c r="GI153" s="36">
        <v>94.323732312766268</v>
      </c>
      <c r="GJ153" s="40">
        <v>-7.475930222459084</v>
      </c>
      <c r="GK153" s="399">
        <v>2020</v>
      </c>
      <c r="GL153" s="6" t="s">
        <v>33</v>
      </c>
      <c r="GM153" s="36">
        <v>114.89719396453995</v>
      </c>
      <c r="GN153" s="40">
        <v>1.1206236914949983</v>
      </c>
      <c r="GO153" s="36">
        <v>145.67990761974559</v>
      </c>
      <c r="GP153" s="40">
        <v>5.8059638338641122</v>
      </c>
      <c r="GQ153" s="36">
        <v>116.93531019258096</v>
      </c>
      <c r="GR153" s="40">
        <v>6.5138259996663948</v>
      </c>
      <c r="GS153" s="399">
        <v>2020</v>
      </c>
      <c r="GT153" s="6" t="s">
        <v>33</v>
      </c>
      <c r="GU153" s="36">
        <v>117.2342725620295</v>
      </c>
      <c r="GV153" s="40">
        <v>-12.530843334185363</v>
      </c>
      <c r="GW153" s="36">
        <v>115.05395018466132</v>
      </c>
      <c r="GX153" s="40">
        <v>6.710403196830967</v>
      </c>
      <c r="GY153" s="36">
        <v>127.20739922085801</v>
      </c>
      <c r="GZ153" s="40">
        <v>3.3163964432614534</v>
      </c>
      <c r="HA153" s="399">
        <v>2020</v>
      </c>
      <c r="HB153" s="6" t="s">
        <v>33</v>
      </c>
      <c r="HC153" s="36">
        <v>128.19818349637026</v>
      </c>
      <c r="HD153" s="40">
        <v>7.1559498707108276</v>
      </c>
      <c r="HE153" s="36">
        <v>118.08766622680662</v>
      </c>
      <c r="HF153" s="40">
        <v>15.020720256174087</v>
      </c>
      <c r="HG153" s="36">
        <v>135.72828451302018</v>
      </c>
      <c r="HH153" s="40">
        <v>11.504289516501572</v>
      </c>
      <c r="HI153" s="399">
        <v>2020</v>
      </c>
      <c r="HJ153" s="6" t="s">
        <v>33</v>
      </c>
      <c r="HK153" s="36">
        <v>114.50641176615912</v>
      </c>
      <c r="HL153" s="40">
        <v>4.9712640067901503</v>
      </c>
      <c r="HM153" s="36">
        <v>101.24894538153778</v>
      </c>
      <c r="HN153" s="40">
        <v>-6.0939877686537045</v>
      </c>
      <c r="HO153" s="36">
        <v>115.66554375189774</v>
      </c>
      <c r="HP153" s="40">
        <v>-1.1107797177519814</v>
      </c>
      <c r="HQ153" s="399">
        <v>2020</v>
      </c>
      <c r="HR153" s="6" t="s">
        <v>33</v>
      </c>
      <c r="HS153" s="36">
        <v>129.79536794982712</v>
      </c>
      <c r="HT153" s="40">
        <v>7.5557846942060536</v>
      </c>
      <c r="HU153" s="36">
        <v>108.41588434461369</v>
      </c>
      <c r="HV153" s="40">
        <v>-4.3249848237284283</v>
      </c>
      <c r="HW153" s="36">
        <v>97.062702669910749</v>
      </c>
      <c r="HX153" s="40">
        <v>-4.5059295990520098</v>
      </c>
      <c r="HY153" s="399">
        <v>2020</v>
      </c>
      <c r="HZ153" s="6" t="s">
        <v>33</v>
      </c>
      <c r="IA153" s="36">
        <v>112.94055327304829</v>
      </c>
      <c r="IB153" s="40">
        <v>4.1830665601442263</v>
      </c>
      <c r="IC153" s="36">
        <v>115.68328351850461</v>
      </c>
      <c r="ID153" s="40">
        <v>14.647406966342942</v>
      </c>
      <c r="IE153" s="36">
        <v>128.69157406997454</v>
      </c>
      <c r="IF153" s="40">
        <v>10.102973165334731</v>
      </c>
      <c r="IG153" s="399">
        <v>2020</v>
      </c>
      <c r="IH153" s="6" t="s">
        <v>33</v>
      </c>
      <c r="II153" s="36">
        <v>129.11627923780864</v>
      </c>
      <c r="IJ153" s="40">
        <v>14.410849521886135</v>
      </c>
      <c r="IK153" s="36">
        <v>114.58860329194565</v>
      </c>
      <c r="IL153" s="40">
        <v>7.1314961118482927</v>
      </c>
      <c r="IM153" s="36">
        <v>148.48410180976521</v>
      </c>
      <c r="IN153" s="40">
        <v>12.390671059351561</v>
      </c>
      <c r="IO153" s="36">
        <v>136.28171522559447</v>
      </c>
      <c r="IP153" s="40">
        <v>6.3495086317271898</v>
      </c>
      <c r="IQ153" s="399">
        <v>2020</v>
      </c>
      <c r="IR153" s="6" t="s">
        <v>33</v>
      </c>
      <c r="IS153" s="36">
        <v>118.73032544862754</v>
      </c>
      <c r="IT153" s="40">
        <v>4.6570066018009015</v>
      </c>
      <c r="IU153" s="36">
        <v>152.47912106180311</v>
      </c>
      <c r="IV153" s="40">
        <v>-32.922566407237213</v>
      </c>
      <c r="IW153" s="36">
        <v>138.71324977237288</v>
      </c>
      <c r="IX153" s="40">
        <v>9.3508575408296082</v>
      </c>
      <c r="IY153" s="399">
        <v>2020</v>
      </c>
      <c r="IZ153" s="6" t="s">
        <v>33</v>
      </c>
      <c r="JA153" s="36">
        <v>133.37017717951281</v>
      </c>
      <c r="JB153" s="40">
        <v>12.894403790269209</v>
      </c>
      <c r="JC153" s="36">
        <v>137.55267101191509</v>
      </c>
      <c r="JD153" s="40">
        <v>12.829483157655403</v>
      </c>
      <c r="JE153" s="36">
        <v>137.53423913113937</v>
      </c>
      <c r="JF153" s="40">
        <v>-2.2086996251811115</v>
      </c>
      <c r="JG153" s="399">
        <v>2020</v>
      </c>
      <c r="JH153" s="6" t="s">
        <v>33</v>
      </c>
      <c r="JI153" s="36">
        <v>131.67286441110446</v>
      </c>
      <c r="JJ153" s="40">
        <v>19.540936871616196</v>
      </c>
      <c r="JK153" s="36">
        <v>143.96124725179996</v>
      </c>
      <c r="JL153" s="40">
        <v>6.6688371091686065</v>
      </c>
      <c r="JM153" s="36">
        <v>116.25950555649102</v>
      </c>
      <c r="JN153" s="40">
        <v>9.8305661427025512</v>
      </c>
      <c r="JO153" s="399">
        <v>2020</v>
      </c>
      <c r="JP153" s="6" t="s">
        <v>33</v>
      </c>
      <c r="JQ153" s="36">
        <v>135.18460421298749</v>
      </c>
      <c r="JR153" s="40">
        <v>16.307728680483308</v>
      </c>
      <c r="JS153" s="36">
        <v>104.78611919060999</v>
      </c>
      <c r="JT153" s="40">
        <v>-3.6528353482369624</v>
      </c>
      <c r="JU153" s="36">
        <v>99.626370945372301</v>
      </c>
      <c r="JV153" s="40">
        <v>-5.996066432518262</v>
      </c>
      <c r="JW153" s="399">
        <v>2020</v>
      </c>
      <c r="JX153" s="6" t="s">
        <v>33</v>
      </c>
      <c r="JY153" s="36">
        <v>125.95338305134177</v>
      </c>
      <c r="JZ153" s="40">
        <v>6.1050358718894415</v>
      </c>
      <c r="KA153" s="36">
        <v>134.0714373920662</v>
      </c>
      <c r="KB153" s="40">
        <v>-5.8840413871045314</v>
      </c>
      <c r="KC153" s="36">
        <v>117.93063597507998</v>
      </c>
      <c r="KD153" s="40">
        <v>15.929025612992959</v>
      </c>
      <c r="KE153" s="399">
        <v>2020</v>
      </c>
      <c r="KF153" s="6" t="s">
        <v>33</v>
      </c>
      <c r="KG153" s="36">
        <v>110.3932701141316</v>
      </c>
      <c r="KH153" s="40">
        <v>-1.6426581319613547</v>
      </c>
      <c r="KI153" s="36">
        <v>107.9118185339359</v>
      </c>
      <c r="KJ153" s="40">
        <v>3.5673201111571728</v>
      </c>
      <c r="KK153" s="36">
        <v>123.37706180293077</v>
      </c>
      <c r="KL153" s="40">
        <v>0.89035187912350011</v>
      </c>
      <c r="KM153" s="399">
        <v>2020</v>
      </c>
      <c r="KN153" s="6" t="s">
        <v>33</v>
      </c>
      <c r="KO153" s="36">
        <v>87.047457660987632</v>
      </c>
      <c r="KP153" s="40">
        <v>-9.7895701325934255</v>
      </c>
      <c r="KQ153" s="36">
        <v>133.66945819952511</v>
      </c>
      <c r="KR153" s="40">
        <v>-1.1838874225412326</v>
      </c>
      <c r="KS153" s="36">
        <v>109.72864339502348</v>
      </c>
      <c r="KT153" s="40">
        <v>0.76671847236160318</v>
      </c>
      <c r="KU153" s="399">
        <v>2020</v>
      </c>
      <c r="KV153" s="6" t="s">
        <v>33</v>
      </c>
      <c r="KW153" s="36">
        <v>149.83211619995157</v>
      </c>
      <c r="KX153" s="40">
        <v>17.694346873091121</v>
      </c>
      <c r="KY153" s="36">
        <v>120.7442061782543</v>
      </c>
      <c r="KZ153" s="40">
        <v>-5.2993059037481203</v>
      </c>
      <c r="LA153" s="36">
        <v>126.40072940323947</v>
      </c>
      <c r="LB153" s="40">
        <v>4.2876911508215443</v>
      </c>
      <c r="LC153" s="399">
        <v>2020</v>
      </c>
      <c r="LD153" s="6" t="s">
        <v>33</v>
      </c>
      <c r="LE153" s="36">
        <v>137.58483274654114</v>
      </c>
      <c r="LF153" s="40">
        <v>-8.0336809089186119</v>
      </c>
      <c r="LG153" s="36">
        <v>142.07851329030842</v>
      </c>
      <c r="LH153" s="40">
        <v>-8.1952669738632125</v>
      </c>
      <c r="LI153" s="36">
        <v>125.36131441255611</v>
      </c>
      <c r="LJ153" s="40">
        <v>-2.9682698124487814</v>
      </c>
      <c r="LK153" s="399">
        <v>2020</v>
      </c>
      <c r="LL153" s="6" t="s">
        <v>33</v>
      </c>
      <c r="LM153" s="36">
        <v>122.53017202873146</v>
      </c>
      <c r="LN153" s="40">
        <v>0.29721820764126505</v>
      </c>
      <c r="LO153" s="36">
        <v>103.64741440529681</v>
      </c>
      <c r="LP153" s="40">
        <v>-21.415552030164648</v>
      </c>
      <c r="LQ153" s="36">
        <v>117.45697641676094</v>
      </c>
      <c r="LR153" s="40">
        <v>1.1759113997131578</v>
      </c>
      <c r="LS153" s="399">
        <v>2020</v>
      </c>
      <c r="LT153" s="6" t="s">
        <v>33</v>
      </c>
      <c r="LU153" s="36">
        <v>104.35801893651715</v>
      </c>
      <c r="LV153" s="40">
        <v>2.8282751617223312</v>
      </c>
      <c r="LW153" s="36">
        <v>101.75858346252643</v>
      </c>
      <c r="LX153" s="40">
        <v>-2.6706184085933558</v>
      </c>
      <c r="LY153" s="36">
        <v>109.2930767088119</v>
      </c>
      <c r="LZ153" s="40">
        <v>3.4573928626686552</v>
      </c>
      <c r="MA153" s="399">
        <v>2020</v>
      </c>
      <c r="MB153" s="6" t="s">
        <v>33</v>
      </c>
      <c r="MC153" s="36">
        <v>157.30000650962111</v>
      </c>
      <c r="MD153" s="40">
        <v>-3.0659188824768648</v>
      </c>
      <c r="ME153" s="36">
        <v>98.222122847489118</v>
      </c>
      <c r="MF153" s="40">
        <v>3.4896458445204246</v>
      </c>
      <c r="MG153" s="36">
        <v>148.48596208852183</v>
      </c>
      <c r="MH153" s="40">
        <v>4.2806092117717327</v>
      </c>
      <c r="MI153" s="399">
        <v>2020</v>
      </c>
      <c r="MJ153" s="6" t="s">
        <v>33</v>
      </c>
      <c r="MK153" s="36">
        <v>94.833746206213334</v>
      </c>
      <c r="ML153" s="40">
        <v>-5.0544010731157272</v>
      </c>
      <c r="MM153" s="36">
        <v>135.46959763206013</v>
      </c>
      <c r="MN153" s="40">
        <v>3.6074106036193285</v>
      </c>
      <c r="MO153" s="36">
        <v>148.62909573181693</v>
      </c>
      <c r="MP153" s="40">
        <v>6.6852865935999972</v>
      </c>
      <c r="MQ153"/>
      <c r="MR153"/>
      <c r="MS153"/>
      <c r="MT153"/>
      <c r="MU153"/>
      <c r="MV153"/>
    </row>
    <row r="154" spans="1:360" s="382" customFormat="1" ht="15" hidden="1" customHeight="1">
      <c r="A154" s="399"/>
      <c r="B154" s="6" t="s">
        <v>34</v>
      </c>
      <c r="C154" s="36">
        <v>97.364500573341161</v>
      </c>
      <c r="D154" s="40">
        <v>5.3764707916011218</v>
      </c>
      <c r="E154" s="421">
        <v>91.697064737166855</v>
      </c>
      <c r="F154" s="40">
        <v>0.20094070674274178</v>
      </c>
      <c r="G154" s="421">
        <v>102.72341273392378</v>
      </c>
      <c r="H154" s="40">
        <v>10.180016097644511</v>
      </c>
      <c r="I154" s="6"/>
      <c r="J154" s="6" t="s">
        <v>34</v>
      </c>
      <c r="K154" s="36">
        <v>77.461399753581233</v>
      </c>
      <c r="L154" s="40">
        <v>-16.574944416316285</v>
      </c>
      <c r="M154" s="36">
        <v>126.14993970011652</v>
      </c>
      <c r="N154" s="40">
        <v>11.409751580986566</v>
      </c>
      <c r="O154" s="36">
        <v>80.829998892913054</v>
      </c>
      <c r="P154" s="40">
        <v>-11.915663688851865</v>
      </c>
      <c r="Q154" s="6"/>
      <c r="R154" s="6" t="s">
        <v>34</v>
      </c>
      <c r="S154" s="36">
        <v>85.834796669004533</v>
      </c>
      <c r="T154" s="40">
        <v>-6.8565622072965056</v>
      </c>
      <c r="U154" s="36">
        <v>115.2560747542516</v>
      </c>
      <c r="V154" s="40">
        <v>4.5231286444183496</v>
      </c>
      <c r="W154" s="36">
        <v>101.7458717818179</v>
      </c>
      <c r="X154" s="40">
        <v>-0.43580986973790914</v>
      </c>
      <c r="Y154" s="6"/>
      <c r="Z154" s="6" t="s">
        <v>34</v>
      </c>
      <c r="AA154" s="36">
        <v>112.41322642747328</v>
      </c>
      <c r="AB154" s="40">
        <v>-0.20441061700660157</v>
      </c>
      <c r="AC154" s="36">
        <v>116.21185821305444</v>
      </c>
      <c r="AD154" s="40">
        <v>9.6460106495652695</v>
      </c>
      <c r="AE154" s="36">
        <v>112.43146518167852</v>
      </c>
      <c r="AF154" s="40">
        <v>11.18714567261614</v>
      </c>
      <c r="AG154" s="6"/>
      <c r="AH154" s="6" t="s">
        <v>34</v>
      </c>
      <c r="AI154" s="36">
        <v>125.92333645326964</v>
      </c>
      <c r="AJ154" s="40">
        <v>28.633542609301259</v>
      </c>
      <c r="AK154" s="36">
        <v>135.71067391587937</v>
      </c>
      <c r="AL154" s="40">
        <v>12.340936470469359</v>
      </c>
      <c r="AM154" s="36">
        <v>129.85591357664086</v>
      </c>
      <c r="AN154" s="40">
        <v>29.410583604400557</v>
      </c>
      <c r="AO154" s="6"/>
      <c r="AP154" s="6" t="s">
        <v>34</v>
      </c>
      <c r="AQ154" s="36">
        <v>119.21742922710106</v>
      </c>
      <c r="AR154" s="40">
        <v>10.694444665248852</v>
      </c>
      <c r="AS154" s="36">
        <v>135.46766748950449</v>
      </c>
      <c r="AT154" s="40">
        <v>28.431658502956651</v>
      </c>
      <c r="AU154" s="36">
        <v>126.75155865782504</v>
      </c>
      <c r="AV154" s="40">
        <v>20.196815731972677</v>
      </c>
      <c r="AW154" s="6"/>
      <c r="AX154" s="6" t="s">
        <v>34</v>
      </c>
      <c r="AY154" s="36">
        <v>136.7490474425548</v>
      </c>
      <c r="AZ154" s="40">
        <v>14.067760338001904</v>
      </c>
      <c r="BA154" s="36">
        <v>151.72191975760754</v>
      </c>
      <c r="BB154" s="40">
        <v>27.384771462794433</v>
      </c>
      <c r="BC154" s="36">
        <v>138.11565478587471</v>
      </c>
      <c r="BD154" s="40">
        <v>22.606276810548209</v>
      </c>
      <c r="BE154" s="6"/>
      <c r="BF154" s="6" t="s">
        <v>34</v>
      </c>
      <c r="BG154" s="36">
        <v>114.76138121410268</v>
      </c>
      <c r="BH154" s="40">
        <v>5.6977040571031523</v>
      </c>
      <c r="BI154" s="36">
        <v>122.55340130517575</v>
      </c>
      <c r="BJ154" s="40">
        <v>22.229193876046509</v>
      </c>
      <c r="BK154" s="36">
        <v>145.71287790496618</v>
      </c>
      <c r="BL154" s="40">
        <v>25.473801272698807</v>
      </c>
      <c r="BM154" s="6"/>
      <c r="BN154" s="6" t="s">
        <v>34</v>
      </c>
      <c r="BO154" s="36">
        <v>127.07577740167585</v>
      </c>
      <c r="BP154" s="40">
        <v>11.972453847624436</v>
      </c>
      <c r="BQ154" s="402">
        <v>114.15703668845504</v>
      </c>
      <c r="BR154" s="40">
        <v>5.1490023532994513</v>
      </c>
      <c r="BS154" s="36">
        <v>107.91065870493577</v>
      </c>
      <c r="BT154" s="40">
        <v>1.4334443353245234</v>
      </c>
      <c r="BU154" s="6"/>
      <c r="BV154" s="6" t="s">
        <v>34</v>
      </c>
      <c r="BW154" s="36">
        <v>136.37683312482193</v>
      </c>
      <c r="BX154" s="40">
        <v>27.383434267833678</v>
      </c>
      <c r="BY154" s="36">
        <v>122.23629318443484</v>
      </c>
      <c r="BZ154" s="40">
        <v>4.5317934204595929</v>
      </c>
      <c r="CA154" s="36">
        <v>108.39769679790599</v>
      </c>
      <c r="CB154" s="40">
        <v>4.6027249242215333</v>
      </c>
      <c r="CC154" s="6"/>
      <c r="CD154" s="6" t="s">
        <v>34</v>
      </c>
      <c r="CE154" s="36">
        <v>130.57987328083166</v>
      </c>
      <c r="CF154" s="40">
        <v>8.8312436463471755</v>
      </c>
      <c r="CG154" s="36">
        <v>110.10495843606799</v>
      </c>
      <c r="CH154" s="40">
        <v>8.2063182995324837</v>
      </c>
      <c r="CI154" s="36">
        <v>133.9546903442334</v>
      </c>
      <c r="CJ154" s="40">
        <v>7.6159847297929844</v>
      </c>
      <c r="CK154" s="6"/>
      <c r="CL154" s="6" t="s">
        <v>34</v>
      </c>
      <c r="CM154" s="36">
        <v>152.23630932232692</v>
      </c>
      <c r="CN154" s="40">
        <v>6.7493747638756503</v>
      </c>
      <c r="CO154" s="36">
        <v>116.56183495295254</v>
      </c>
      <c r="CP154" s="40">
        <v>1.6455022366328649</v>
      </c>
      <c r="CQ154" s="36">
        <v>106.71393723415655</v>
      </c>
      <c r="CR154" s="40">
        <v>5.1379907385772583</v>
      </c>
      <c r="CS154" s="6"/>
      <c r="CT154" s="6" t="s">
        <v>34</v>
      </c>
      <c r="CU154" s="36">
        <v>141.40505347436485</v>
      </c>
      <c r="CV154" s="40">
        <v>7.3866012897397297</v>
      </c>
      <c r="CW154" s="36">
        <v>92.474613275524248</v>
      </c>
      <c r="CX154" s="40">
        <v>5.8492234192048898</v>
      </c>
      <c r="CY154" s="36">
        <v>127.39183955227297</v>
      </c>
      <c r="CZ154" s="40">
        <v>0.97397550484438966</v>
      </c>
      <c r="DA154" s="6"/>
      <c r="DB154" s="6" t="s">
        <v>34</v>
      </c>
      <c r="DC154" s="36">
        <v>121.45129356676566</v>
      </c>
      <c r="DD154" s="40">
        <v>6.5197186895604489</v>
      </c>
      <c r="DE154" s="36">
        <v>352.51027759209643</v>
      </c>
      <c r="DF154" s="40">
        <v>18.319646136579308</v>
      </c>
      <c r="DG154" s="36">
        <v>114.36813060034245</v>
      </c>
      <c r="DH154" s="40">
        <v>-3.3400182626391057</v>
      </c>
      <c r="DI154" s="6"/>
      <c r="DJ154" s="6" t="s">
        <v>34</v>
      </c>
      <c r="DK154" s="36">
        <v>122.35083561470206</v>
      </c>
      <c r="DL154" s="40">
        <v>5.7138968054347004</v>
      </c>
      <c r="DM154" s="36">
        <v>101.14500546348636</v>
      </c>
      <c r="DN154" s="40">
        <v>-5.0049988479925673</v>
      </c>
      <c r="DO154" s="36">
        <v>131.35937719577768</v>
      </c>
      <c r="DP154" s="40">
        <v>3.8021695418982517</v>
      </c>
      <c r="DQ154" s="6"/>
      <c r="DR154" s="6" t="s">
        <v>34</v>
      </c>
      <c r="DS154" s="36">
        <v>141.83002498844249</v>
      </c>
      <c r="DT154" s="40">
        <v>30.554367721703869</v>
      </c>
      <c r="DU154" s="36">
        <v>114.15321860754918</v>
      </c>
      <c r="DV154" s="40">
        <v>6.1919932986770618</v>
      </c>
      <c r="DW154" s="36">
        <v>130.94744820525796</v>
      </c>
      <c r="DX154" s="40">
        <v>5.9213120331933737</v>
      </c>
      <c r="DY154" s="6"/>
      <c r="DZ154" s="6" t="s">
        <v>34</v>
      </c>
      <c r="EA154" s="36">
        <v>119.96790669166006</v>
      </c>
      <c r="EB154" s="40">
        <v>6.5103181060316047</v>
      </c>
      <c r="EC154" s="36">
        <v>102.98619916178654</v>
      </c>
      <c r="ED154" s="40">
        <v>6.4893039967268891</v>
      </c>
      <c r="EE154" s="36">
        <v>123.5617936590605</v>
      </c>
      <c r="EF154" s="40">
        <v>11.367853511408683</v>
      </c>
      <c r="EG154" s="6"/>
      <c r="EH154" s="6" t="s">
        <v>34</v>
      </c>
      <c r="EI154" s="36">
        <v>130.34521730597743</v>
      </c>
      <c r="EJ154" s="40">
        <v>7.3039980339380577</v>
      </c>
      <c r="EK154" s="36">
        <v>116.52254565870511</v>
      </c>
      <c r="EL154" s="40">
        <v>3.2737354150528688</v>
      </c>
      <c r="EM154" s="36">
        <v>118.74964969354832</v>
      </c>
      <c r="EN154" s="40">
        <v>1.2603751363835443</v>
      </c>
      <c r="EO154" s="6"/>
      <c r="EP154" s="6" t="s">
        <v>34</v>
      </c>
      <c r="EQ154" s="36">
        <v>112.73161597755714</v>
      </c>
      <c r="ER154" s="40">
        <v>0.43254152473342344</v>
      </c>
      <c r="ES154" s="36">
        <v>116.94067418755306</v>
      </c>
      <c r="ET154" s="40">
        <v>3.3570081078633507</v>
      </c>
      <c r="EU154" s="36">
        <v>106.70040467922118</v>
      </c>
      <c r="EV154" s="40">
        <v>-6.7401426344299296</v>
      </c>
      <c r="EW154" s="6"/>
      <c r="EX154" s="6" t="s">
        <v>34</v>
      </c>
      <c r="EY154" s="36">
        <v>99.760316156659741</v>
      </c>
      <c r="EZ154" s="40">
        <v>-8.472822262865094</v>
      </c>
      <c r="FA154" s="36">
        <v>89.27311834487621</v>
      </c>
      <c r="FB154" s="40">
        <v>-17.716982332697171</v>
      </c>
      <c r="FC154" s="36">
        <v>142.90987763716674</v>
      </c>
      <c r="FD154" s="40">
        <v>4.4016863114879641</v>
      </c>
      <c r="FE154" s="6"/>
      <c r="FF154" s="6" t="s">
        <v>34</v>
      </c>
      <c r="FG154" s="36">
        <v>114.13910918683383</v>
      </c>
      <c r="FH154" s="40">
        <v>5.2250377342330694</v>
      </c>
      <c r="FI154" s="36">
        <v>116.87356579594538</v>
      </c>
      <c r="FJ154" s="40">
        <v>2.8836792266322817</v>
      </c>
      <c r="FK154" s="36">
        <v>117.23062954749722</v>
      </c>
      <c r="FL154" s="40">
        <v>11.70031161793645</v>
      </c>
      <c r="FM154" s="6"/>
      <c r="FN154" s="6" t="s">
        <v>34</v>
      </c>
      <c r="FO154" s="36">
        <v>92.395383718588079</v>
      </c>
      <c r="FP154" s="40">
        <v>-9.415099158866127</v>
      </c>
      <c r="FQ154" s="36">
        <v>131.95524513609308</v>
      </c>
      <c r="FR154" s="40">
        <v>21.085592987484958</v>
      </c>
      <c r="FS154" s="36">
        <v>120.63097054319184</v>
      </c>
      <c r="FT154" s="40">
        <v>5.1580911113359633</v>
      </c>
      <c r="FU154" s="6"/>
      <c r="FV154" s="6" t="s">
        <v>34</v>
      </c>
      <c r="FW154" s="36">
        <v>126.45252618514182</v>
      </c>
      <c r="FX154" s="40">
        <v>7.8294631124071117</v>
      </c>
      <c r="FY154" s="36">
        <v>113.40854774351335</v>
      </c>
      <c r="FZ154" s="40">
        <v>7.9012859234869524</v>
      </c>
      <c r="GA154" s="36">
        <v>114.50213349601803</v>
      </c>
      <c r="GB154" s="40">
        <v>3.4960095505740298</v>
      </c>
      <c r="GC154" s="6"/>
      <c r="GD154" s="6" t="s">
        <v>34</v>
      </c>
      <c r="GE154" s="36">
        <v>110.04926231172959</v>
      </c>
      <c r="GF154" s="40">
        <v>3.0126598379921745</v>
      </c>
      <c r="GG154" s="36">
        <v>133.55456288899006</v>
      </c>
      <c r="GH154" s="40">
        <v>18.80491648797134</v>
      </c>
      <c r="GI154" s="36">
        <v>95.678593838247807</v>
      </c>
      <c r="GJ154" s="40">
        <v>-3.4824928342046633</v>
      </c>
      <c r="GK154" s="6"/>
      <c r="GL154" s="6" t="s">
        <v>34</v>
      </c>
      <c r="GM154" s="36">
        <v>113.63653305846961</v>
      </c>
      <c r="GN154" s="40">
        <v>1.9996708174322038</v>
      </c>
      <c r="GO154" s="36">
        <v>117.01346620579945</v>
      </c>
      <c r="GP154" s="40">
        <v>-7.7291475533816936</v>
      </c>
      <c r="GQ154" s="36">
        <v>107.15113802560268</v>
      </c>
      <c r="GR154" s="40">
        <v>-0.80433665310842173</v>
      </c>
      <c r="GS154" s="6"/>
      <c r="GT154" s="6" t="s">
        <v>34</v>
      </c>
      <c r="GU154" s="36">
        <v>101.46530376552568</v>
      </c>
      <c r="GV154" s="40">
        <v>-7.1822525518720539</v>
      </c>
      <c r="GW154" s="36">
        <v>128.7225556253469</v>
      </c>
      <c r="GX154" s="40">
        <v>14.684198142203812</v>
      </c>
      <c r="GY154" s="36">
        <v>116.00931536597029</v>
      </c>
      <c r="GZ154" s="40">
        <v>16.55936582683519</v>
      </c>
      <c r="HA154" s="6"/>
      <c r="HB154" s="6" t="s">
        <v>34</v>
      </c>
      <c r="HC154" s="36">
        <v>113.2020273656056</v>
      </c>
      <c r="HD154" s="40">
        <v>-0.18135076249315318</v>
      </c>
      <c r="HE154" s="36">
        <v>112.44697215689506</v>
      </c>
      <c r="HF154" s="40">
        <v>18.868126512288057</v>
      </c>
      <c r="HG154" s="36">
        <v>116.07396493730171</v>
      </c>
      <c r="HH154" s="40">
        <v>4.7294275227453682</v>
      </c>
      <c r="HI154" s="6"/>
      <c r="HJ154" s="6" t="s">
        <v>34</v>
      </c>
      <c r="HK154" s="36">
        <v>138.72455022368888</v>
      </c>
      <c r="HL154" s="40">
        <v>17.453000431724391</v>
      </c>
      <c r="HM154" s="36">
        <v>102.70961499789983</v>
      </c>
      <c r="HN154" s="40">
        <v>1.0464440578095662</v>
      </c>
      <c r="HO154" s="36">
        <v>83.25069842338894</v>
      </c>
      <c r="HP154" s="40">
        <v>-24.480244712376702</v>
      </c>
      <c r="HQ154" s="6"/>
      <c r="HR154" s="6" t="s">
        <v>34</v>
      </c>
      <c r="HS154" s="36">
        <v>143.94826525961741</v>
      </c>
      <c r="HT154" s="40">
        <v>9.5288459858560657</v>
      </c>
      <c r="HU154" s="36">
        <v>109.89921799602739</v>
      </c>
      <c r="HV154" s="40">
        <v>6.3223309577621194</v>
      </c>
      <c r="HW154" s="36">
        <v>106.53994515446047</v>
      </c>
      <c r="HX154" s="40">
        <v>1.8317239704208816</v>
      </c>
      <c r="HY154" s="6"/>
      <c r="HZ154" s="6" t="s">
        <v>34</v>
      </c>
      <c r="IA154" s="36">
        <v>125.01485421110509</v>
      </c>
      <c r="IB154" s="40">
        <v>15.638664069578056</v>
      </c>
      <c r="IC154" s="36">
        <v>110.87558227179973</v>
      </c>
      <c r="ID154" s="40">
        <v>8.1522246786538233</v>
      </c>
      <c r="IE154" s="36">
        <v>127.26130603219939</v>
      </c>
      <c r="IF154" s="40">
        <v>9.6751817309806256</v>
      </c>
      <c r="IG154" s="6"/>
      <c r="IH154" s="6" t="s">
        <v>34</v>
      </c>
      <c r="II154" s="36">
        <v>115.0353752187107</v>
      </c>
      <c r="IJ154" s="40">
        <v>10.486180983451703</v>
      </c>
      <c r="IK154" s="36">
        <v>114.16653999220145</v>
      </c>
      <c r="IL154" s="40">
        <v>5.3289897478851316</v>
      </c>
      <c r="IM154" s="36">
        <v>98.264419004619512</v>
      </c>
      <c r="IN154" s="40">
        <v>-13.839248881826123</v>
      </c>
      <c r="IO154" s="36">
        <v>102.52252298754259</v>
      </c>
      <c r="IP154" s="40">
        <v>1.4054266691942274</v>
      </c>
      <c r="IQ154" s="6"/>
      <c r="IR154" s="6" t="s">
        <v>34</v>
      </c>
      <c r="IS154" s="36">
        <v>111.1972850199339</v>
      </c>
      <c r="IT154" s="40">
        <v>9.3515957194544512</v>
      </c>
      <c r="IU154" s="36">
        <v>95.313480717755851</v>
      </c>
      <c r="IV154" s="40">
        <v>-2.0273891606378385</v>
      </c>
      <c r="IW154" s="36">
        <v>100.2274047480345</v>
      </c>
      <c r="IX154" s="40">
        <v>6.8641536026107843</v>
      </c>
      <c r="IY154" s="6"/>
      <c r="IZ154" s="6" t="s">
        <v>34</v>
      </c>
      <c r="JA154" s="36">
        <v>110.15213239244994</v>
      </c>
      <c r="JB154" s="40">
        <v>10.074932072587387</v>
      </c>
      <c r="JC154" s="36">
        <v>119.03062144458643</v>
      </c>
      <c r="JD154" s="40">
        <v>13.209854367269116</v>
      </c>
      <c r="JE154" s="36">
        <v>104.26169271715754</v>
      </c>
      <c r="JF154" s="40">
        <v>5.4294481153938818</v>
      </c>
      <c r="JG154" s="6"/>
      <c r="JH154" s="6" t="s">
        <v>34</v>
      </c>
      <c r="JI154" s="36">
        <v>111.82735055803913</v>
      </c>
      <c r="JJ154" s="40">
        <v>9.1157835888160861</v>
      </c>
      <c r="JK154" s="36">
        <v>115.43021925378216</v>
      </c>
      <c r="JL154" s="40">
        <v>15.027236125365121</v>
      </c>
      <c r="JM154" s="36">
        <v>103.60304211971253</v>
      </c>
      <c r="JN154" s="40">
        <v>5.2207619530888536</v>
      </c>
      <c r="JO154" s="6"/>
      <c r="JP154" s="6" t="s">
        <v>34</v>
      </c>
      <c r="JQ154" s="36">
        <v>124.13552094101631</v>
      </c>
      <c r="JR154" s="40">
        <v>7.6182432961410314</v>
      </c>
      <c r="JS154" s="36">
        <v>92.338980824927276</v>
      </c>
      <c r="JT154" s="40">
        <v>0.24054210490966454</v>
      </c>
      <c r="JU154" s="36">
        <v>92.099345095441919</v>
      </c>
      <c r="JV154" s="40">
        <v>-7.7386540935836905</v>
      </c>
      <c r="JW154" s="6"/>
      <c r="JX154" s="6" t="s">
        <v>34</v>
      </c>
      <c r="JY154" s="36">
        <v>103.86641179734049</v>
      </c>
      <c r="JZ154" s="40">
        <v>6.9340526868016923</v>
      </c>
      <c r="KA154" s="36">
        <v>101.46426745594826</v>
      </c>
      <c r="KB154" s="40">
        <v>5.6413330103358277</v>
      </c>
      <c r="KC154" s="36">
        <v>105.63837348250588</v>
      </c>
      <c r="KD154" s="40">
        <v>5.5299820152757491</v>
      </c>
      <c r="KE154" s="6"/>
      <c r="KF154" s="6" t="s">
        <v>34</v>
      </c>
      <c r="KG154" s="36">
        <v>115.10304257947246</v>
      </c>
      <c r="KH154" s="40">
        <v>3.3580129035166095</v>
      </c>
      <c r="KI154" s="36">
        <v>118.36869831574205</v>
      </c>
      <c r="KJ154" s="40">
        <v>10.867660855040143</v>
      </c>
      <c r="KK154" s="36">
        <v>100.02974821399658</v>
      </c>
      <c r="KL154" s="40">
        <v>-14.658450415136002</v>
      </c>
      <c r="KM154" s="6"/>
      <c r="KN154" s="6" t="s">
        <v>34</v>
      </c>
      <c r="KO154" s="36">
        <v>107.7175732485768</v>
      </c>
      <c r="KP154" s="40">
        <v>-6.89852078091441</v>
      </c>
      <c r="KQ154" s="36">
        <v>133.21717032576581</v>
      </c>
      <c r="KR154" s="40">
        <v>9.6540705561260438</v>
      </c>
      <c r="KS154" s="36">
        <v>93.755187448232718</v>
      </c>
      <c r="KT154" s="40">
        <v>-11.949335296594882</v>
      </c>
      <c r="KU154" s="6"/>
      <c r="KV154" s="6" t="s">
        <v>34</v>
      </c>
      <c r="KW154" s="36">
        <v>117.72319323543563</v>
      </c>
      <c r="KX154" s="40">
        <v>-1.7959044638394204</v>
      </c>
      <c r="KY154" s="36">
        <v>122.94783184603884</v>
      </c>
      <c r="KZ154" s="40">
        <v>6.6795554453417338</v>
      </c>
      <c r="LA154" s="36">
        <v>95.136329260422798</v>
      </c>
      <c r="LB154" s="40">
        <v>1.7844701312536699</v>
      </c>
      <c r="LC154" s="6"/>
      <c r="LD154" s="6" t="s">
        <v>34</v>
      </c>
      <c r="LE154" s="36">
        <v>144.28530487678339</v>
      </c>
      <c r="LF154" s="40">
        <v>8.9856473012901006E-2</v>
      </c>
      <c r="LG154" s="36">
        <v>130.48840355556817</v>
      </c>
      <c r="LH154" s="40">
        <v>4.5661464502431102</v>
      </c>
      <c r="LI154" s="36">
        <v>130.29135113905053</v>
      </c>
      <c r="LJ154" s="40">
        <v>7.484235848558356</v>
      </c>
      <c r="LK154" s="6"/>
      <c r="LL154" s="6" t="s">
        <v>34</v>
      </c>
      <c r="LM154" s="36">
        <v>224.55640856562044</v>
      </c>
      <c r="LN154" s="40">
        <v>14.752961741715012</v>
      </c>
      <c r="LO154" s="36">
        <v>99.194334601504579</v>
      </c>
      <c r="LP154" s="40">
        <v>-7.1310534128784582</v>
      </c>
      <c r="LQ154" s="36">
        <v>90.491110075067596</v>
      </c>
      <c r="LR154" s="40">
        <v>3.2451700966936272</v>
      </c>
      <c r="LS154" s="6"/>
      <c r="LT154" s="6" t="s">
        <v>34</v>
      </c>
      <c r="LU154" s="36">
        <v>103.07822549081128</v>
      </c>
      <c r="LV154" s="40">
        <v>2.8684859235259381</v>
      </c>
      <c r="LW154" s="36">
        <v>217.57416096432547</v>
      </c>
      <c r="LX154" s="40">
        <v>6.7183291397474818</v>
      </c>
      <c r="LY154" s="36">
        <v>89.161560780893524</v>
      </c>
      <c r="LZ154" s="40">
        <v>8.694791115005728</v>
      </c>
      <c r="MA154" s="6"/>
      <c r="MB154" s="6" t="s">
        <v>34</v>
      </c>
      <c r="MC154" s="36">
        <v>150.22642935037851</v>
      </c>
      <c r="MD154" s="40">
        <v>2.966610377053172</v>
      </c>
      <c r="ME154" s="36">
        <v>79.046399026314006</v>
      </c>
      <c r="MF154" s="40">
        <v>-11.257887093074686</v>
      </c>
      <c r="MG154" s="36">
        <v>129.742608512527</v>
      </c>
      <c r="MH154" s="40">
        <v>15.367840339183743</v>
      </c>
      <c r="MI154" s="6"/>
      <c r="MJ154" s="6" t="s">
        <v>34</v>
      </c>
      <c r="MK154" s="36">
        <v>97.421993651371466</v>
      </c>
      <c r="ML154" s="40">
        <v>13.373301889606438</v>
      </c>
      <c r="MM154" s="36">
        <v>140.97692869483851</v>
      </c>
      <c r="MN154" s="40">
        <v>11.478600337490903</v>
      </c>
      <c r="MO154" s="36">
        <v>137.70284625024894</v>
      </c>
      <c r="MP154" s="40">
        <v>1.4840345684505394</v>
      </c>
      <c r="MQ154"/>
      <c r="MR154"/>
      <c r="MS154"/>
      <c r="MT154"/>
      <c r="MU154"/>
      <c r="MV154"/>
    </row>
    <row r="155" spans="1:360" s="382" customFormat="1" ht="15" hidden="1" customHeight="1">
      <c r="A155" s="399"/>
      <c r="B155" s="6" t="s">
        <v>35</v>
      </c>
      <c r="C155" s="36">
        <v>98.653086026074362</v>
      </c>
      <c r="D155" s="40">
        <v>-7.1955778945007154</v>
      </c>
      <c r="E155" s="421">
        <v>96.052560133384901</v>
      </c>
      <c r="F155" s="40">
        <v>-5.8421958929482258</v>
      </c>
      <c r="G155" s="421">
        <v>101.11204458036313</v>
      </c>
      <c r="H155" s="40">
        <v>-8.3785037753700351</v>
      </c>
      <c r="I155" s="6"/>
      <c r="J155" s="6" t="s">
        <v>35</v>
      </c>
      <c r="K155" s="36">
        <v>84.00198746143883</v>
      </c>
      <c r="L155" s="40">
        <v>-16.431547231017092</v>
      </c>
      <c r="M155" s="36">
        <v>108.47151664689622</v>
      </c>
      <c r="N155" s="40">
        <v>-22.292401972719759</v>
      </c>
      <c r="O155" s="36">
        <v>86.744479062877261</v>
      </c>
      <c r="P155" s="40">
        <v>-26.352279797152434</v>
      </c>
      <c r="Q155" s="6"/>
      <c r="R155" s="6" t="s">
        <v>35</v>
      </c>
      <c r="S155" s="36">
        <v>106.50624959649933</v>
      </c>
      <c r="T155" s="40">
        <v>-0.81597774961237235</v>
      </c>
      <c r="U155" s="36">
        <v>99.00759071992448</v>
      </c>
      <c r="V155" s="40">
        <v>-8.1578713076752507</v>
      </c>
      <c r="W155" s="36">
        <v>95.103477382778664</v>
      </c>
      <c r="X155" s="40">
        <v>-8.2947692151454788</v>
      </c>
      <c r="Y155" s="6"/>
      <c r="Z155" s="6" t="s">
        <v>35</v>
      </c>
      <c r="AA155" s="36">
        <v>120.61713233919508</v>
      </c>
      <c r="AB155" s="40">
        <v>-0.91896917420464774</v>
      </c>
      <c r="AC155" s="36">
        <v>155.86842670888603</v>
      </c>
      <c r="AD155" s="40">
        <v>28.821474131936839</v>
      </c>
      <c r="AE155" s="36">
        <v>123.15208310508153</v>
      </c>
      <c r="AF155" s="40">
        <v>11.010652910385431</v>
      </c>
      <c r="AG155" s="6"/>
      <c r="AH155" s="6" t="s">
        <v>35</v>
      </c>
      <c r="AI155" s="36">
        <v>104.80006604651973</v>
      </c>
      <c r="AJ155" s="40">
        <v>-5.1500795674564586</v>
      </c>
      <c r="AK155" s="36">
        <v>128.90960041923503</v>
      </c>
      <c r="AL155" s="40">
        <v>-4.7436490696971418</v>
      </c>
      <c r="AM155" s="36">
        <v>104.69771279741801</v>
      </c>
      <c r="AN155" s="40">
        <v>-12.159377252586424</v>
      </c>
      <c r="AO155" s="6"/>
      <c r="AP155" s="6" t="s">
        <v>35</v>
      </c>
      <c r="AQ155" s="36">
        <v>129.23494431770158</v>
      </c>
      <c r="AR155" s="40">
        <v>5.4168246956727444</v>
      </c>
      <c r="AS155" s="36">
        <v>129.48806068060355</v>
      </c>
      <c r="AT155" s="40">
        <v>13.045911197338285</v>
      </c>
      <c r="AU155" s="36">
        <v>116.79185670386127</v>
      </c>
      <c r="AV155" s="40">
        <v>0.44970211416321604</v>
      </c>
      <c r="AW155" s="6"/>
      <c r="AX155" s="6" t="s">
        <v>35</v>
      </c>
      <c r="AY155" s="36">
        <v>124.87377917227033</v>
      </c>
      <c r="AZ155" s="40">
        <v>1.2803880919309876</v>
      </c>
      <c r="BA155" s="36">
        <v>125.73376434918011</v>
      </c>
      <c r="BB155" s="40">
        <v>1.9416372867932665</v>
      </c>
      <c r="BC155" s="36">
        <v>103.77937978800774</v>
      </c>
      <c r="BD155" s="40">
        <v>-5.1787514430956918</v>
      </c>
      <c r="BE155" s="6"/>
      <c r="BF155" s="6" t="s">
        <v>35</v>
      </c>
      <c r="BG155" s="36">
        <v>103.91565297387906</v>
      </c>
      <c r="BH155" s="40">
        <v>-4.6698984556120138</v>
      </c>
      <c r="BI155" s="36">
        <v>115.55170698953681</v>
      </c>
      <c r="BJ155" s="40">
        <v>14.219438449793969</v>
      </c>
      <c r="BK155" s="36">
        <v>135.53799700811112</v>
      </c>
      <c r="BL155" s="40">
        <v>7.0466338966437547</v>
      </c>
      <c r="BM155" s="6"/>
      <c r="BN155" s="6" t="s">
        <v>35</v>
      </c>
      <c r="BO155" s="36">
        <v>121.48214552531367</v>
      </c>
      <c r="BP155" s="40">
        <v>4.3019481384075675</v>
      </c>
      <c r="BQ155" s="402">
        <v>106.04818808711815</v>
      </c>
      <c r="BR155" s="40">
        <v>-6.6172871182968294</v>
      </c>
      <c r="BS155" s="36">
        <v>107.37415567006481</v>
      </c>
      <c r="BT155" s="40">
        <v>-9.7233871517927355</v>
      </c>
      <c r="BU155" s="6"/>
      <c r="BV155" s="6" t="s">
        <v>35</v>
      </c>
      <c r="BW155" s="36">
        <v>105.53390695353644</v>
      </c>
      <c r="BX155" s="40">
        <v>-1.6402490011762154</v>
      </c>
      <c r="BY155" s="36">
        <v>107.22212379581229</v>
      </c>
      <c r="BZ155" s="40">
        <v>-12.348108202496348</v>
      </c>
      <c r="CA155" s="36">
        <v>105.19618504966517</v>
      </c>
      <c r="CB155" s="40">
        <v>-1.9268027045600178</v>
      </c>
      <c r="CC155" s="6"/>
      <c r="CD155" s="6" t="s">
        <v>35</v>
      </c>
      <c r="CE155" s="36">
        <v>115.58627659241587</v>
      </c>
      <c r="CF155" s="40">
        <v>-3.9281425429740722</v>
      </c>
      <c r="CG155" s="36">
        <v>104.53081554725094</v>
      </c>
      <c r="CH155" s="40">
        <v>-1.2811350318701642</v>
      </c>
      <c r="CI155" s="36">
        <v>129.5701136030159</v>
      </c>
      <c r="CJ155" s="40">
        <v>-0.12941350694516984</v>
      </c>
      <c r="CK155" s="6"/>
      <c r="CL155" s="6" t="s">
        <v>35</v>
      </c>
      <c r="CM155" s="36">
        <v>163.33010169709311</v>
      </c>
      <c r="CN155" s="40">
        <v>7.6745294094976941</v>
      </c>
      <c r="CO155" s="36">
        <v>110.40244211844626</v>
      </c>
      <c r="CP155" s="40">
        <v>-5.3110674896660157</v>
      </c>
      <c r="CQ155" s="36">
        <v>124.17026584601479</v>
      </c>
      <c r="CR155" s="40">
        <v>-1.5927310949845719</v>
      </c>
      <c r="CS155" s="6"/>
      <c r="CT155" s="6" t="s">
        <v>35</v>
      </c>
      <c r="CU155" s="36">
        <v>121.84358417158406</v>
      </c>
      <c r="CV155" s="40">
        <v>-8.0953544128505257</v>
      </c>
      <c r="CW155" s="36">
        <v>121.07317278018083</v>
      </c>
      <c r="CX155" s="40">
        <v>31.119838175162812</v>
      </c>
      <c r="CY155" s="36">
        <v>88.876969568879318</v>
      </c>
      <c r="CZ155" s="40">
        <v>-26.872316371967202</v>
      </c>
      <c r="DA155" s="6"/>
      <c r="DB155" s="6" t="s">
        <v>35</v>
      </c>
      <c r="DC155" s="36">
        <v>79.039247312430021</v>
      </c>
      <c r="DD155" s="40">
        <v>-25.915261577535816</v>
      </c>
      <c r="DE155" s="36">
        <v>219.88190045390417</v>
      </c>
      <c r="DF155" s="40">
        <v>-14.625982480631237</v>
      </c>
      <c r="DG155" s="36">
        <v>104.16051432908024</v>
      </c>
      <c r="DH155" s="40">
        <v>-16.791971496757114</v>
      </c>
      <c r="DI155" s="6"/>
      <c r="DJ155" s="6" t="s">
        <v>35</v>
      </c>
      <c r="DK155" s="36">
        <v>130.17471492113918</v>
      </c>
      <c r="DL155" s="40">
        <v>10.140958726478132</v>
      </c>
      <c r="DM155" s="36">
        <v>83.168052024817953</v>
      </c>
      <c r="DN155" s="40">
        <v>-26.358434455394104</v>
      </c>
      <c r="DO155" s="36">
        <v>95.972044918458948</v>
      </c>
      <c r="DP155" s="40">
        <v>-24.915784971807497</v>
      </c>
      <c r="DQ155" s="6"/>
      <c r="DR155" s="6" t="s">
        <v>35</v>
      </c>
      <c r="DS155" s="36">
        <v>111.06249055109082</v>
      </c>
      <c r="DT155" s="40">
        <v>-7.6274533176399473</v>
      </c>
      <c r="DU155" s="36">
        <v>97.650571178530996</v>
      </c>
      <c r="DV155" s="40">
        <v>-5.768079693366829</v>
      </c>
      <c r="DW155" s="36">
        <v>117.27095382341179</v>
      </c>
      <c r="DX155" s="40">
        <v>-9.3026234548983382</v>
      </c>
      <c r="DY155" s="6"/>
      <c r="DZ155" s="6" t="s">
        <v>35</v>
      </c>
      <c r="EA155" s="36">
        <v>117.72940039392805</v>
      </c>
      <c r="EB155" s="40">
        <v>0.91272882965427016</v>
      </c>
      <c r="EC155" s="36">
        <v>103.22551038085359</v>
      </c>
      <c r="ED155" s="40">
        <v>-1.6458927752308199</v>
      </c>
      <c r="EE155" s="36">
        <v>124.84719808414022</v>
      </c>
      <c r="EF155" s="40">
        <v>3.8502066297639459</v>
      </c>
      <c r="EG155" s="6"/>
      <c r="EH155" s="6" t="s">
        <v>35</v>
      </c>
      <c r="EI155" s="36">
        <v>132.02473205540247</v>
      </c>
      <c r="EJ155" s="40">
        <v>2.7185429146487081</v>
      </c>
      <c r="EK155" s="36">
        <v>114.52356733146007</v>
      </c>
      <c r="EL155" s="40">
        <v>-1.5618570484659244</v>
      </c>
      <c r="EM155" s="36">
        <v>114.89713422721007</v>
      </c>
      <c r="EN155" s="40">
        <v>-2.1734904104274761</v>
      </c>
      <c r="EO155" s="6"/>
      <c r="EP155" s="6" t="s">
        <v>35</v>
      </c>
      <c r="EQ155" s="36">
        <v>110.98691729580187</v>
      </c>
      <c r="ER155" s="40">
        <v>-3.9025994699134117</v>
      </c>
      <c r="ES155" s="36">
        <v>113.73291205054582</v>
      </c>
      <c r="ET155" s="40">
        <v>-7.8159102496316706</v>
      </c>
      <c r="EU155" s="36">
        <v>102.52790672801373</v>
      </c>
      <c r="EV155" s="40">
        <v>-10.65086925319396</v>
      </c>
      <c r="EW155" s="6"/>
      <c r="EX155" s="6" t="s">
        <v>35</v>
      </c>
      <c r="EY155" s="36">
        <v>98.019565408508313</v>
      </c>
      <c r="EZ155" s="40">
        <v>-12.954855432663209</v>
      </c>
      <c r="FA155" s="36">
        <v>91.790688911018904</v>
      </c>
      <c r="FB155" s="40">
        <v>-17.026594604684419</v>
      </c>
      <c r="FC155" s="36">
        <v>141.96578519235783</v>
      </c>
      <c r="FD155" s="40">
        <v>-1.6801681062412968</v>
      </c>
      <c r="FE155" s="6"/>
      <c r="FF155" s="6" t="s">
        <v>35</v>
      </c>
      <c r="FG155" s="36">
        <v>111.49360092462678</v>
      </c>
      <c r="FH155" s="40">
        <v>-4.706930021671667</v>
      </c>
      <c r="FI155" s="36">
        <v>121.29069900464182</v>
      </c>
      <c r="FJ155" s="40">
        <v>2.3356731925515959</v>
      </c>
      <c r="FK155" s="36">
        <v>115.51483471930008</v>
      </c>
      <c r="FL155" s="40">
        <v>-1.2772276842980261</v>
      </c>
      <c r="FM155" s="6"/>
      <c r="FN155" s="6" t="s">
        <v>35</v>
      </c>
      <c r="FO155" s="36">
        <v>88.287886527388054</v>
      </c>
      <c r="FP155" s="40">
        <v>-9.5445412940246683</v>
      </c>
      <c r="FQ155" s="36">
        <v>197.2385541761968</v>
      </c>
      <c r="FR155" s="40">
        <v>60.271045084171647</v>
      </c>
      <c r="FS155" s="36">
        <v>122.71652317309302</v>
      </c>
      <c r="FT155" s="40">
        <v>1.637494614184547</v>
      </c>
      <c r="FU155" s="6"/>
      <c r="FV155" s="6" t="s">
        <v>35</v>
      </c>
      <c r="FW155" s="36">
        <v>128.34615141415668</v>
      </c>
      <c r="FX155" s="40">
        <v>7.2404594307685812</v>
      </c>
      <c r="FY155" s="36">
        <v>95.65105015397512</v>
      </c>
      <c r="FZ155" s="40">
        <v>2.9717704398019862</v>
      </c>
      <c r="GA155" s="36">
        <v>90.331790257666896</v>
      </c>
      <c r="GB155" s="40">
        <v>-1.6532463866517162</v>
      </c>
      <c r="GC155" s="6"/>
      <c r="GD155" s="6" t="s">
        <v>35</v>
      </c>
      <c r="GE155" s="36">
        <v>108.02098101404452</v>
      </c>
      <c r="GF155" s="40">
        <v>-6.3123731797057729</v>
      </c>
      <c r="GG155" s="36">
        <v>116.97462811331913</v>
      </c>
      <c r="GH155" s="40">
        <v>3.7813399604140301</v>
      </c>
      <c r="GI155" s="36">
        <v>94.266956300356156</v>
      </c>
      <c r="GJ155" s="40">
        <v>-12.066873323692789</v>
      </c>
      <c r="GK155" s="6"/>
      <c r="GL155" s="6" t="s">
        <v>35</v>
      </c>
      <c r="GM155" s="36">
        <v>104.12302995766848</v>
      </c>
      <c r="GN155" s="40">
        <v>-4.51494016658134</v>
      </c>
      <c r="GO155" s="36">
        <v>129.86517481172217</v>
      </c>
      <c r="GP155" s="40">
        <v>2.4266089405070375</v>
      </c>
      <c r="GQ155" s="36">
        <v>87.731730625786298</v>
      </c>
      <c r="GR155" s="40">
        <v>-24.342413674892427</v>
      </c>
      <c r="GS155" s="6"/>
      <c r="GT155" s="6" t="s">
        <v>35</v>
      </c>
      <c r="GU155" s="36">
        <v>84.529691434390671</v>
      </c>
      <c r="GV155" s="40">
        <v>-22.302586409357943</v>
      </c>
      <c r="GW155" s="36">
        <v>108.44855395418089</v>
      </c>
      <c r="GX155" s="40">
        <v>-15.803055045149293</v>
      </c>
      <c r="GY155" s="36">
        <v>101.25129912682567</v>
      </c>
      <c r="GZ155" s="40">
        <v>-15.853467444106229</v>
      </c>
      <c r="HA155" s="6"/>
      <c r="HB155" s="6" t="s">
        <v>35</v>
      </c>
      <c r="HC155" s="36">
        <v>90.296554079872365</v>
      </c>
      <c r="HD155" s="40">
        <v>-24.975235073954821</v>
      </c>
      <c r="HE155" s="36">
        <v>156.16244624643474</v>
      </c>
      <c r="HF155" s="40">
        <v>27.306214544903938</v>
      </c>
      <c r="HG155" s="36">
        <v>94.764269787670145</v>
      </c>
      <c r="HH155" s="40">
        <v>-24.294238327158141</v>
      </c>
      <c r="HI155" s="6"/>
      <c r="HJ155" s="6" t="s">
        <v>35</v>
      </c>
      <c r="HK155" s="36">
        <v>99.579413685523164</v>
      </c>
      <c r="HL155" s="40">
        <v>-12.61839221881911</v>
      </c>
      <c r="HM155" s="36">
        <v>92.509067446369613</v>
      </c>
      <c r="HN155" s="40">
        <v>-16.381236024400479</v>
      </c>
      <c r="HO155" s="36">
        <v>102.82189698063384</v>
      </c>
      <c r="HP155" s="40">
        <v>-7.0836785219196798</v>
      </c>
      <c r="HQ155" s="6"/>
      <c r="HR155" s="6" t="s">
        <v>35</v>
      </c>
      <c r="HS155" s="36">
        <v>108.73543907339406</v>
      </c>
      <c r="HT155" s="40">
        <v>-9.0656974637246321</v>
      </c>
      <c r="HU155" s="36">
        <v>117.50725676837287</v>
      </c>
      <c r="HV155" s="40">
        <v>-5.183721035845295</v>
      </c>
      <c r="HW155" s="36">
        <v>91.046921179218558</v>
      </c>
      <c r="HX155" s="40">
        <v>-14.502495329845644</v>
      </c>
      <c r="HY155" s="6"/>
      <c r="HZ155" s="6" t="s">
        <v>35</v>
      </c>
      <c r="IA155" s="36">
        <v>101.47172874747741</v>
      </c>
      <c r="IB155" s="40">
        <v>-10.695425726504752</v>
      </c>
      <c r="IC155" s="36">
        <v>90.838168551399136</v>
      </c>
      <c r="ID155" s="40">
        <v>-14.740191136040238</v>
      </c>
      <c r="IE155" s="36">
        <v>95.756667347153382</v>
      </c>
      <c r="IF155" s="40">
        <v>-9.9003447182770827</v>
      </c>
      <c r="IG155" s="6"/>
      <c r="IH155" s="6" t="s">
        <v>35</v>
      </c>
      <c r="II155" s="36">
        <v>119.89380478297248</v>
      </c>
      <c r="IJ155" s="40">
        <v>-3.8195868827126276</v>
      </c>
      <c r="IK155" s="36">
        <v>85.108685364213486</v>
      </c>
      <c r="IL155" s="40">
        <v>-20.72668948997412</v>
      </c>
      <c r="IM155" s="36">
        <v>104.79429655710125</v>
      </c>
      <c r="IN155" s="40">
        <v>-18.018615695620213</v>
      </c>
      <c r="IO155" s="36">
        <v>91.834977894787656</v>
      </c>
      <c r="IP155" s="40">
        <v>-28.402867771274927</v>
      </c>
      <c r="IQ155" s="6"/>
      <c r="IR155" s="6" t="s">
        <v>35</v>
      </c>
      <c r="IS155" s="36">
        <v>88.917438234072819</v>
      </c>
      <c r="IT155" s="40">
        <v>-18.235558023917562</v>
      </c>
      <c r="IU155" s="36">
        <v>80.498265682607439</v>
      </c>
      <c r="IV155" s="40">
        <v>-21.577732317819141</v>
      </c>
      <c r="IW155" s="36">
        <v>106.72057007655829</v>
      </c>
      <c r="IX155" s="40">
        <v>-2.4595632765189208</v>
      </c>
      <c r="IY155" s="6"/>
      <c r="IZ155" s="6" t="s">
        <v>35</v>
      </c>
      <c r="JA155" s="36">
        <v>122.09970739497959</v>
      </c>
      <c r="JB155" s="40">
        <v>-4.3042475782190905</v>
      </c>
      <c r="JC155" s="36">
        <v>129.41909648921327</v>
      </c>
      <c r="JD155" s="40">
        <v>3.1442124951130239</v>
      </c>
      <c r="JE155" s="36">
        <v>135.9094181886384</v>
      </c>
      <c r="JF155" s="40">
        <v>-11.342932550996096</v>
      </c>
      <c r="JG155" s="6"/>
      <c r="JH155" s="6" t="s">
        <v>35</v>
      </c>
      <c r="JI155" s="36">
        <v>111.68891759773896</v>
      </c>
      <c r="JJ155" s="40">
        <v>-8.7990541792799917</v>
      </c>
      <c r="JK155" s="36">
        <v>122.03201296426958</v>
      </c>
      <c r="JL155" s="40">
        <v>-8.7192002821325332E-2</v>
      </c>
      <c r="JM155" s="36">
        <v>111.49002418202241</v>
      </c>
      <c r="JN155" s="40">
        <v>-0.72337476381952115</v>
      </c>
      <c r="JO155" s="6"/>
      <c r="JP155" s="6" t="s">
        <v>35</v>
      </c>
      <c r="JQ155" s="36">
        <v>108.48954300261988</v>
      </c>
      <c r="JR155" s="40">
        <v>-13.394544448879543</v>
      </c>
      <c r="JS155" s="36">
        <v>89.685169764820742</v>
      </c>
      <c r="JT155" s="40">
        <v>-11.784059407639518</v>
      </c>
      <c r="JU155" s="36">
        <v>96.592986252725964</v>
      </c>
      <c r="JV155" s="40">
        <v>-8.2732814604595291</v>
      </c>
      <c r="JW155" s="6"/>
      <c r="JX155" s="6" t="s">
        <v>35</v>
      </c>
      <c r="JY155" s="36">
        <v>90.296675758001641</v>
      </c>
      <c r="JZ155" s="40">
        <v>-11.329457458224496</v>
      </c>
      <c r="KA155" s="36">
        <v>94.385824502675575</v>
      </c>
      <c r="KB155" s="40">
        <v>-0.90829456989477819</v>
      </c>
      <c r="KC155" s="36">
        <v>102.53443243811384</v>
      </c>
      <c r="KD155" s="40">
        <v>-12.337854630428723</v>
      </c>
      <c r="KE155" s="6"/>
      <c r="KF155" s="6" t="s">
        <v>35</v>
      </c>
      <c r="KG155" s="36">
        <v>114.15979937861005</v>
      </c>
      <c r="KH155" s="40">
        <v>3.4059404202570533</v>
      </c>
      <c r="KI155" s="36">
        <v>121.63977441344737</v>
      </c>
      <c r="KJ155" s="40">
        <v>3.8494528959665502</v>
      </c>
      <c r="KK155" s="36">
        <v>89.614386486899932</v>
      </c>
      <c r="KL155" s="40">
        <v>-31.116340987365575</v>
      </c>
      <c r="KM155" s="6"/>
      <c r="KN155" s="6" t="s">
        <v>35</v>
      </c>
      <c r="KO155" s="36">
        <v>91.548818485597081</v>
      </c>
      <c r="KP155" s="40">
        <v>-38.771584430789439</v>
      </c>
      <c r="KQ155" s="36">
        <v>123.31553965109933</v>
      </c>
      <c r="KR155" s="40">
        <v>-7.7777784718150258</v>
      </c>
      <c r="KS155" s="36">
        <v>101.10965857724679</v>
      </c>
      <c r="KT155" s="40">
        <v>-3.8265690015785054</v>
      </c>
      <c r="KU155" s="6"/>
      <c r="KV155" s="6" t="s">
        <v>35</v>
      </c>
      <c r="KW155" s="36">
        <v>100.51143351502637</v>
      </c>
      <c r="KX155" s="40">
        <v>-19.957592672401191</v>
      </c>
      <c r="KY155" s="36">
        <v>114.4971914021442</v>
      </c>
      <c r="KZ155" s="40">
        <v>-6.2719197488625582</v>
      </c>
      <c r="LA155" s="36">
        <v>104.72475307657744</v>
      </c>
      <c r="LB155" s="40">
        <v>-10.185053078483435</v>
      </c>
      <c r="LC155" s="6"/>
      <c r="LD155" s="6" t="s">
        <v>35</v>
      </c>
      <c r="LE155" s="36">
        <v>136.21688918101592</v>
      </c>
      <c r="LF155" s="40">
        <v>18.432909812507575</v>
      </c>
      <c r="LG155" s="36">
        <v>133.98657788191085</v>
      </c>
      <c r="LH155" s="40">
        <v>-8.9815748601399577</v>
      </c>
      <c r="LI155" s="36">
        <v>86.09571346042452</v>
      </c>
      <c r="LJ155" s="40">
        <v>-31.94197063203832</v>
      </c>
      <c r="LK155" s="6"/>
      <c r="LL155" s="6" t="s">
        <v>35</v>
      </c>
      <c r="LM155" s="36">
        <v>140.14835776887986</v>
      </c>
      <c r="LN155" s="40">
        <v>-23.86584444741267</v>
      </c>
      <c r="LO155" s="36">
        <v>86.405564330387293</v>
      </c>
      <c r="LP155" s="40">
        <v>-32.415975510328039</v>
      </c>
      <c r="LQ155" s="36">
        <v>125.28516081074427</v>
      </c>
      <c r="LR155" s="40">
        <v>-11.026101647208293</v>
      </c>
      <c r="LS155" s="6"/>
      <c r="LT155" s="6" t="s">
        <v>35</v>
      </c>
      <c r="LU155" s="36">
        <v>109.80642282240269</v>
      </c>
      <c r="LV155" s="40">
        <v>-13.876417781231424</v>
      </c>
      <c r="LW155" s="36">
        <v>99.375040980061769</v>
      </c>
      <c r="LX155" s="40">
        <v>7.1827393782562439</v>
      </c>
      <c r="LY155" s="36">
        <v>82.3232271017838</v>
      </c>
      <c r="LZ155" s="40">
        <v>-16.256896010039483</v>
      </c>
      <c r="MA155" s="6"/>
      <c r="MB155" s="6" t="s">
        <v>35</v>
      </c>
      <c r="MC155" s="36">
        <v>151.81814912508079</v>
      </c>
      <c r="MD155" s="40">
        <v>-2.9158241891805545</v>
      </c>
      <c r="ME155" s="36">
        <v>82.800407368839146</v>
      </c>
      <c r="MF155" s="40">
        <v>-28.398410592320218</v>
      </c>
      <c r="MG155" s="36">
        <v>134.05308149086764</v>
      </c>
      <c r="MH155" s="40">
        <v>-9.0558881357669634</v>
      </c>
      <c r="MI155" s="6"/>
      <c r="MJ155" s="6" t="s">
        <v>35</v>
      </c>
      <c r="MK155" s="36">
        <v>101.57989916209129</v>
      </c>
      <c r="ML155" s="40">
        <v>3.7434095785795023</v>
      </c>
      <c r="MM155" s="36">
        <v>126.68798843051292</v>
      </c>
      <c r="MN155" s="40">
        <v>-6.1258245344608042</v>
      </c>
      <c r="MO155" s="36">
        <v>137.28602378754243</v>
      </c>
      <c r="MP155" s="40">
        <v>-16.547093349513801</v>
      </c>
      <c r="MQ155"/>
      <c r="MR155"/>
      <c r="MS155"/>
      <c r="MT155"/>
      <c r="MU155"/>
      <c r="MV155"/>
    </row>
    <row r="156" spans="1:360" s="382" customFormat="1" ht="15" hidden="1" customHeight="1">
      <c r="A156" s="399"/>
      <c r="B156" s="6" t="s">
        <v>36</v>
      </c>
      <c r="C156" s="36">
        <v>81.90227646514704</v>
      </c>
      <c r="D156" s="40">
        <v>-18.056557151499035</v>
      </c>
      <c r="E156" s="421">
        <v>78.167380555287181</v>
      </c>
      <c r="F156" s="40">
        <v>-17.5101400341172</v>
      </c>
      <c r="G156" s="421">
        <v>85.433852240933703</v>
      </c>
      <c r="H156" s="40">
        <v>-18.52347644061048</v>
      </c>
      <c r="I156" s="6"/>
      <c r="J156" s="6" t="s">
        <v>36</v>
      </c>
      <c r="K156" s="36">
        <v>99.359305194061548</v>
      </c>
      <c r="L156" s="40">
        <v>0.20632145161056314</v>
      </c>
      <c r="M156" s="36">
        <v>130.84956195763448</v>
      </c>
      <c r="N156" s="40">
        <v>4.8954848476313657</v>
      </c>
      <c r="O156" s="36">
        <v>88.108831917843617</v>
      </c>
      <c r="P156" s="40">
        <v>-12.136664966853644</v>
      </c>
      <c r="Q156" s="6"/>
      <c r="R156" s="6" t="s">
        <v>36</v>
      </c>
      <c r="S156" s="36">
        <v>107.40143654689591</v>
      </c>
      <c r="T156" s="40">
        <v>-1.9122723671502513</v>
      </c>
      <c r="U156" s="36">
        <v>78.490197640866768</v>
      </c>
      <c r="V156" s="40">
        <v>-39.397102114428669</v>
      </c>
      <c r="W156" s="36">
        <v>88.807720018757664</v>
      </c>
      <c r="X156" s="40">
        <v>-17.703314646467888</v>
      </c>
      <c r="Y156" s="6"/>
      <c r="Z156" s="6" t="s">
        <v>36</v>
      </c>
      <c r="AA156" s="36">
        <v>133.84853341713472</v>
      </c>
      <c r="AB156" s="40">
        <v>5.255741782655889</v>
      </c>
      <c r="AC156" s="36">
        <v>161.37598611900262</v>
      </c>
      <c r="AD156" s="40">
        <v>20.410230509014511</v>
      </c>
      <c r="AE156" s="36">
        <v>126.62633048846109</v>
      </c>
      <c r="AF156" s="40">
        <v>7.7610491807249389</v>
      </c>
      <c r="AG156" s="6"/>
      <c r="AH156" s="6" t="s">
        <v>36</v>
      </c>
      <c r="AI156" s="36">
        <v>99.123062459108127</v>
      </c>
      <c r="AJ156" s="40">
        <v>-14.711654090731258</v>
      </c>
      <c r="AK156" s="36">
        <v>175.38854711191993</v>
      </c>
      <c r="AL156" s="40">
        <v>24.892741235112027</v>
      </c>
      <c r="AM156" s="36">
        <v>116.43555013511998</v>
      </c>
      <c r="AN156" s="40">
        <v>-1.6398053042576635</v>
      </c>
      <c r="AO156" s="6"/>
      <c r="AP156" s="6" t="s">
        <v>36</v>
      </c>
      <c r="AQ156" s="36">
        <v>120.44044244769789</v>
      </c>
      <c r="AR156" s="40">
        <v>-7.9976741193540306</v>
      </c>
      <c r="AS156" s="36">
        <v>126.12010908279194</v>
      </c>
      <c r="AT156" s="40">
        <v>4.8365599060044673</v>
      </c>
      <c r="AU156" s="36">
        <v>128.18735047054224</v>
      </c>
      <c r="AV156" s="40">
        <v>6.8271627125573957</v>
      </c>
      <c r="AW156" s="6"/>
      <c r="AX156" s="6" t="s">
        <v>36</v>
      </c>
      <c r="AY156" s="36">
        <v>115.13707030044941</v>
      </c>
      <c r="AZ156" s="40">
        <v>-0.87801861703886175</v>
      </c>
      <c r="BA156" s="36">
        <v>136.7624702285876</v>
      </c>
      <c r="BB156" s="40">
        <v>13.144791839975895</v>
      </c>
      <c r="BC156" s="36">
        <v>96.626447496168055</v>
      </c>
      <c r="BD156" s="40">
        <v>-16.516983462595149</v>
      </c>
      <c r="BE156" s="6"/>
      <c r="BF156" s="6" t="s">
        <v>36</v>
      </c>
      <c r="BG156" s="36">
        <v>103.31252725383261</v>
      </c>
      <c r="BH156" s="40">
        <v>-16.692928697508179</v>
      </c>
      <c r="BI156" s="36">
        <v>100.8640074938811</v>
      </c>
      <c r="BJ156" s="40">
        <v>-8.995468902504399</v>
      </c>
      <c r="BK156" s="36">
        <v>130.50111506058957</v>
      </c>
      <c r="BL156" s="40">
        <v>2.7590542964559575</v>
      </c>
      <c r="BM156" s="6"/>
      <c r="BN156" s="6" t="s">
        <v>36</v>
      </c>
      <c r="BO156" s="36">
        <v>103.89336127817795</v>
      </c>
      <c r="BP156" s="40">
        <v>-8.1789752633730899</v>
      </c>
      <c r="BQ156" s="402">
        <v>0.60862954677000691</v>
      </c>
      <c r="BR156" s="40">
        <v>-99.516032898945852</v>
      </c>
      <c r="BS156" s="36">
        <v>98.454225868964485</v>
      </c>
      <c r="BT156" s="40">
        <v>-20.510447589392228</v>
      </c>
      <c r="BU156" s="6"/>
      <c r="BV156" s="6" t="s">
        <v>36</v>
      </c>
      <c r="BW156" s="36">
        <v>96.317593143684732</v>
      </c>
      <c r="BX156" s="40">
        <v>-19.489664266950484</v>
      </c>
      <c r="BY156" s="36">
        <v>2.6121794097897486</v>
      </c>
      <c r="BZ156" s="40">
        <v>-97.740341332024386</v>
      </c>
      <c r="CA156" s="36">
        <v>56.497352917338873</v>
      </c>
      <c r="CB156" s="40">
        <v>-42.153290313736655</v>
      </c>
      <c r="CC156" s="6"/>
      <c r="CD156" s="6" t="s">
        <v>36</v>
      </c>
      <c r="CE156" s="36">
        <v>25.881708889450493</v>
      </c>
      <c r="CF156" s="40">
        <v>-80.452010982239031</v>
      </c>
      <c r="CG156" s="36">
        <v>50.371740094019479</v>
      </c>
      <c r="CH156" s="40">
        <v>-53.095622194362903</v>
      </c>
      <c r="CI156" s="36">
        <v>22.351397699440422</v>
      </c>
      <c r="CJ156" s="40">
        <v>-82.289998426776108</v>
      </c>
      <c r="CK156" s="6"/>
      <c r="CL156" s="6" t="s">
        <v>36</v>
      </c>
      <c r="CM156" s="36">
        <v>50.342152795093909</v>
      </c>
      <c r="CN156" s="40">
        <v>-69.943022600128529</v>
      </c>
      <c r="CO156" s="36">
        <v>9.6392464771729163</v>
      </c>
      <c r="CP156" s="40">
        <v>-91.4545639819043</v>
      </c>
      <c r="CQ156" s="36">
        <v>11.849617948779539</v>
      </c>
      <c r="CR156" s="40">
        <v>-89.555597398324593</v>
      </c>
      <c r="CS156" s="6"/>
      <c r="CT156" s="6" t="s">
        <v>36</v>
      </c>
      <c r="CU156" s="36">
        <v>21.704277744113138</v>
      </c>
      <c r="CV156" s="40">
        <v>-84.657776540408378</v>
      </c>
      <c r="CW156" s="36">
        <v>10.038816038961887</v>
      </c>
      <c r="CX156" s="40">
        <v>-89.121482017366105</v>
      </c>
      <c r="CY156" s="36">
        <v>18.546283298240159</v>
      </c>
      <c r="CZ156" s="40">
        <v>-85.585507042892431</v>
      </c>
      <c r="DA156" s="6"/>
      <c r="DB156" s="6" t="s">
        <v>36</v>
      </c>
      <c r="DC156" s="36">
        <v>20.339227792579941</v>
      </c>
      <c r="DD156" s="40">
        <v>-80.522013314766753</v>
      </c>
      <c r="DE156" s="36">
        <v>208.33453946697861</v>
      </c>
      <c r="DF156" s="40">
        <v>1.7652761385169526</v>
      </c>
      <c r="DG156" s="36">
        <v>46.886417927999439</v>
      </c>
      <c r="DH156" s="40">
        <v>-62.182947438504499</v>
      </c>
      <c r="DI156" s="6"/>
      <c r="DJ156" s="6" t="s">
        <v>36</v>
      </c>
      <c r="DK156" s="36">
        <v>91.558835805467552</v>
      </c>
      <c r="DL156" s="40">
        <v>-25.064469194550085</v>
      </c>
      <c r="DM156" s="36">
        <v>42.711532004061368</v>
      </c>
      <c r="DN156" s="40">
        <v>-61.268922139173775</v>
      </c>
      <c r="DO156" s="36">
        <v>64.90489718034982</v>
      </c>
      <c r="DP156" s="40">
        <v>-48.368033807558277</v>
      </c>
      <c r="DQ156" s="6"/>
      <c r="DR156" s="6" t="s">
        <v>36</v>
      </c>
      <c r="DS156" s="36">
        <v>44.858346111741923</v>
      </c>
      <c r="DT156" s="40">
        <v>-63.472533591064668</v>
      </c>
      <c r="DU156" s="36">
        <v>47.08489842501892</v>
      </c>
      <c r="DV156" s="40">
        <v>-55.820986390403995</v>
      </c>
      <c r="DW156" s="36">
        <v>68.282512393434104</v>
      </c>
      <c r="DX156" s="40">
        <v>-49.236793467097783</v>
      </c>
      <c r="DY156" s="6"/>
      <c r="DZ156" s="6" t="s">
        <v>36</v>
      </c>
      <c r="EA156" s="36">
        <v>66.011024108148689</v>
      </c>
      <c r="EB156" s="40">
        <v>-36.685500823826857</v>
      </c>
      <c r="EC156" s="36">
        <v>57.955002002468255</v>
      </c>
      <c r="ED156" s="40">
        <v>-51.771002749103552</v>
      </c>
      <c r="EE156" s="36">
        <v>101.70636749062396</v>
      </c>
      <c r="EF156" s="40">
        <v>-11.024497383300528</v>
      </c>
      <c r="EG156" s="6"/>
      <c r="EH156" s="6" t="s">
        <v>36</v>
      </c>
      <c r="EI156" s="36">
        <v>105.0466593438581</v>
      </c>
      <c r="EJ156" s="40">
        <v>-12.242205552514207</v>
      </c>
      <c r="EK156" s="36">
        <v>104.63791358008609</v>
      </c>
      <c r="EL156" s="40">
        <v>-9.737715708549274</v>
      </c>
      <c r="EM156" s="36">
        <v>88.890336723318327</v>
      </c>
      <c r="EN156" s="40">
        <v>-23.598631200376929</v>
      </c>
      <c r="EO156" s="6"/>
      <c r="EP156" s="6" t="s">
        <v>36</v>
      </c>
      <c r="EQ156" s="36">
        <v>100.31374156414962</v>
      </c>
      <c r="ER156" s="40">
        <v>-7.3299855813423846</v>
      </c>
      <c r="ES156" s="36">
        <v>71.202763959832211</v>
      </c>
      <c r="ET156" s="40">
        <v>-41.207223930124783</v>
      </c>
      <c r="EU156" s="36">
        <v>94.678716621907682</v>
      </c>
      <c r="EV156" s="40">
        <v>-17.733328096744899</v>
      </c>
      <c r="EW156" s="6"/>
      <c r="EX156" s="6" t="s">
        <v>36</v>
      </c>
      <c r="EY156" s="36">
        <v>67.465840947922914</v>
      </c>
      <c r="EZ156" s="40">
        <v>-32.125581359950885</v>
      </c>
      <c r="FA156" s="36">
        <v>68.74518665339518</v>
      </c>
      <c r="FB156" s="40">
        <v>-39.673702228740183</v>
      </c>
      <c r="FC156" s="36">
        <v>0</v>
      </c>
      <c r="FD156" s="40">
        <v>-100</v>
      </c>
      <c r="FE156" s="6"/>
      <c r="FF156" s="6" t="s">
        <v>36</v>
      </c>
      <c r="FG156" s="36">
        <v>91.765098230050441</v>
      </c>
      <c r="FH156" s="40">
        <v>-18.241204854556358</v>
      </c>
      <c r="FI156" s="36">
        <v>128.84808696525542</v>
      </c>
      <c r="FJ156" s="40">
        <v>3.6372812049704493</v>
      </c>
      <c r="FK156" s="36">
        <v>105.89339440128929</v>
      </c>
      <c r="FL156" s="40">
        <v>-4.3663741747588745</v>
      </c>
      <c r="FM156" s="6"/>
      <c r="FN156" s="6" t="s">
        <v>36</v>
      </c>
      <c r="FO156" s="36">
        <v>90.824355937735788</v>
      </c>
      <c r="FP156" s="40">
        <v>-6.5275736111602214</v>
      </c>
      <c r="FQ156" s="36">
        <v>214.99920384793907</v>
      </c>
      <c r="FR156" s="40">
        <v>74.914442604349944</v>
      </c>
      <c r="FS156" s="36">
        <v>84.60434848692357</v>
      </c>
      <c r="FT156" s="40">
        <v>-29.08743252387292</v>
      </c>
      <c r="FU156" s="6"/>
      <c r="FV156" s="6" t="s">
        <v>36</v>
      </c>
      <c r="FW156" s="36">
        <v>119.44534302734478</v>
      </c>
      <c r="FX156" s="40">
        <v>-0.93335507159744679</v>
      </c>
      <c r="FY156" s="36">
        <v>85.548000049089239</v>
      </c>
      <c r="FZ156" s="40">
        <v>-11.63033444525631</v>
      </c>
      <c r="GA156" s="36">
        <v>48.155457463278921</v>
      </c>
      <c r="GB156" s="40">
        <v>-50.131712272449462</v>
      </c>
      <c r="GC156" s="6"/>
      <c r="GD156" s="6" t="s">
        <v>36</v>
      </c>
      <c r="GE156" s="36">
        <v>96.024561714659228</v>
      </c>
      <c r="GF156" s="40">
        <v>-16.605605257600416</v>
      </c>
      <c r="GG156" s="36">
        <v>118.7805576968467</v>
      </c>
      <c r="GH156" s="40">
        <v>1.3992283148094771</v>
      </c>
      <c r="GI156" s="36">
        <v>92.347689399530438</v>
      </c>
      <c r="GJ156" s="40">
        <v>-11.25542218537926</v>
      </c>
      <c r="GK156" s="6"/>
      <c r="GL156" s="6" t="s">
        <v>36</v>
      </c>
      <c r="GM156" s="36">
        <v>78.025732622238039</v>
      </c>
      <c r="GN156" s="40">
        <v>-27.838939299681059</v>
      </c>
      <c r="GO156" s="36">
        <v>95.306333598211324</v>
      </c>
      <c r="GP156" s="40">
        <v>-24.449120444839906</v>
      </c>
      <c r="GQ156" s="36">
        <v>67.294205582931781</v>
      </c>
      <c r="GR156" s="40">
        <v>-47.854520111890132</v>
      </c>
      <c r="GS156" s="6"/>
      <c r="GT156" s="6" t="s">
        <v>36</v>
      </c>
      <c r="GU156" s="36">
        <v>34.380392817930691</v>
      </c>
      <c r="GV156" s="40">
        <v>-70.461990874521035</v>
      </c>
      <c r="GW156" s="36">
        <v>20.875824222196577</v>
      </c>
      <c r="GX156" s="40">
        <v>-83.053770050413732</v>
      </c>
      <c r="GY156" s="36">
        <v>5.0814157272544582</v>
      </c>
      <c r="GZ156" s="40">
        <v>-95.427752458931806</v>
      </c>
      <c r="HA156" s="6"/>
      <c r="HB156" s="6" t="s">
        <v>36</v>
      </c>
      <c r="HC156" s="36">
        <v>46.388637171156326</v>
      </c>
      <c r="HD156" s="40">
        <v>-62.043697091723658</v>
      </c>
      <c r="HE156" s="36">
        <v>62.214854575876195</v>
      </c>
      <c r="HF156" s="40">
        <v>-45.814303266345725</v>
      </c>
      <c r="HG156" s="36">
        <v>22.816571916456549</v>
      </c>
      <c r="HH156" s="40">
        <v>-80.776714318063782</v>
      </c>
      <c r="HI156" s="6"/>
      <c r="HJ156" s="6" t="s">
        <v>36</v>
      </c>
      <c r="HK156" s="36">
        <v>34.267939385450568</v>
      </c>
      <c r="HL156" s="40">
        <v>-68.804756596662671</v>
      </c>
      <c r="HM156" s="36">
        <v>25.618410055776646</v>
      </c>
      <c r="HN156" s="40">
        <v>-77.025667563430289</v>
      </c>
      <c r="HO156" s="36">
        <v>35.487038104244121</v>
      </c>
      <c r="HP156" s="40">
        <v>-68.189691293395967</v>
      </c>
      <c r="HQ156" s="6"/>
      <c r="HR156" s="6" t="s">
        <v>36</v>
      </c>
      <c r="HS156" s="36">
        <v>49.73757248229078</v>
      </c>
      <c r="HT156" s="40">
        <v>-56.416641411949911</v>
      </c>
      <c r="HU156" s="36">
        <v>97.909471186377345</v>
      </c>
      <c r="HV156" s="40">
        <v>-18.748014792970267</v>
      </c>
      <c r="HW156" s="36">
        <v>59.832748889400499</v>
      </c>
      <c r="HX156" s="40">
        <v>-47.060734577687789</v>
      </c>
      <c r="HY156" s="6"/>
      <c r="HZ156" s="6" t="s">
        <v>36</v>
      </c>
      <c r="IA156" s="36">
        <v>29.424513229262971</v>
      </c>
      <c r="IB156" s="40">
        <v>-73.194739915491937</v>
      </c>
      <c r="IC156" s="36">
        <v>27.389991819155362</v>
      </c>
      <c r="ID156" s="40">
        <v>-75.573768450569304</v>
      </c>
      <c r="IE156" s="36">
        <v>25.606803366659001</v>
      </c>
      <c r="IF156" s="40">
        <v>-77.597501679080281</v>
      </c>
      <c r="IG156" s="6"/>
      <c r="IH156" s="6" t="s">
        <v>36</v>
      </c>
      <c r="II156" s="36">
        <v>38.457360614077544</v>
      </c>
      <c r="IJ156" s="40">
        <v>-69.94917882742385</v>
      </c>
      <c r="IK156" s="36">
        <v>30.001312480470094</v>
      </c>
      <c r="IL156" s="40">
        <v>-71.470810127218328</v>
      </c>
      <c r="IM156" s="36">
        <v>48.615548058653253</v>
      </c>
      <c r="IN156" s="40">
        <v>-62.731433711851501</v>
      </c>
      <c r="IO156" s="36">
        <v>75.505807958264242</v>
      </c>
      <c r="IP156" s="40">
        <v>-40.577167095188258</v>
      </c>
      <c r="IQ156" s="6"/>
      <c r="IR156" s="6" t="s">
        <v>36</v>
      </c>
      <c r="IS156" s="36">
        <v>51.428382214024282</v>
      </c>
      <c r="IT156" s="40">
        <v>-52.924248319519641</v>
      </c>
      <c r="IU156" s="36">
        <v>28.498966707694645</v>
      </c>
      <c r="IV156" s="40">
        <v>-72.847036913198792</v>
      </c>
      <c r="IW156" s="36">
        <v>49.035095052663031</v>
      </c>
      <c r="IX156" s="40">
        <v>-60.089043032532025</v>
      </c>
      <c r="IY156" s="6"/>
      <c r="IZ156" s="6" t="s">
        <v>36</v>
      </c>
      <c r="JA156" s="36">
        <v>76.637922465395278</v>
      </c>
      <c r="JB156" s="40">
        <v>-38.921008417087734</v>
      </c>
      <c r="JC156" s="36">
        <v>79.300304765007866</v>
      </c>
      <c r="JD156" s="40">
        <v>-34.762879731689949</v>
      </c>
      <c r="JE156" s="36">
        <v>108.84409704519781</v>
      </c>
      <c r="JF156" s="40">
        <v>-28.55317602925858</v>
      </c>
      <c r="JG156" s="6"/>
      <c r="JH156" s="6" t="s">
        <v>36</v>
      </c>
      <c r="JI156" s="36">
        <v>109.22352607909615</v>
      </c>
      <c r="JJ156" s="40">
        <v>-7.8796884381187056</v>
      </c>
      <c r="JK156" s="36">
        <v>96.597843056478467</v>
      </c>
      <c r="JL156" s="40">
        <v>-23.33295880778256</v>
      </c>
      <c r="JM156" s="36">
        <v>114.6403407592185</v>
      </c>
      <c r="JN156" s="40">
        <v>10.344119602619656</v>
      </c>
      <c r="JO156" s="6"/>
      <c r="JP156" s="6" t="s">
        <v>36</v>
      </c>
      <c r="JQ156" s="36">
        <v>100.24138619779794</v>
      </c>
      <c r="JR156" s="40">
        <v>-14.385996752726825</v>
      </c>
      <c r="JS156" s="36">
        <v>83.179679272758889</v>
      </c>
      <c r="JT156" s="40">
        <v>-28.954940673454786</v>
      </c>
      <c r="JU156" s="36">
        <v>35.281213953733747</v>
      </c>
      <c r="JV156" s="40">
        <v>-65.668071589899114</v>
      </c>
      <c r="JW156" s="6"/>
      <c r="JX156" s="6" t="s">
        <v>36</v>
      </c>
      <c r="JY156" s="36">
        <v>44.12134272359831</v>
      </c>
      <c r="JZ156" s="40">
        <v>-60.286872663071897</v>
      </c>
      <c r="KA156" s="36">
        <v>56.393729340893593</v>
      </c>
      <c r="KB156" s="40">
        <v>-45.402862452628831</v>
      </c>
      <c r="KC156" s="36">
        <v>13.248915026885923</v>
      </c>
      <c r="KD156" s="40">
        <v>-86.852058359659182</v>
      </c>
      <c r="KE156" s="6"/>
      <c r="KF156" s="6" t="s">
        <v>36</v>
      </c>
      <c r="KG156" s="36">
        <v>94.41104860401164</v>
      </c>
      <c r="KH156" s="40">
        <v>-10.592488772515125</v>
      </c>
      <c r="KI156" s="36">
        <v>104.32221946050738</v>
      </c>
      <c r="KJ156" s="40">
        <v>1.1571268768891372</v>
      </c>
      <c r="KK156" s="36">
        <v>96.835917776887257</v>
      </c>
      <c r="KL156" s="40">
        <v>-25.282915634904398</v>
      </c>
      <c r="KM156" s="6"/>
      <c r="KN156" s="6" t="s">
        <v>36</v>
      </c>
      <c r="KO156" s="36">
        <v>73.290407515465716</v>
      </c>
      <c r="KP156" s="40">
        <v>-38.590902945097149</v>
      </c>
      <c r="KQ156" s="36">
        <v>143.37535174295718</v>
      </c>
      <c r="KR156" s="40">
        <v>7.1852903115587168</v>
      </c>
      <c r="KS156" s="36">
        <v>96.987327211632646</v>
      </c>
      <c r="KT156" s="40">
        <v>-9.568197278653642</v>
      </c>
      <c r="KU156" s="6"/>
      <c r="KV156" s="6" t="s">
        <v>36</v>
      </c>
      <c r="KW156" s="36">
        <v>90.100788439258636</v>
      </c>
      <c r="KX156" s="40">
        <v>-35.323478386429557</v>
      </c>
      <c r="KY156" s="36">
        <v>106.21584181282746</v>
      </c>
      <c r="KZ156" s="40">
        <v>-15.814011226818494</v>
      </c>
      <c r="LA156" s="36">
        <v>75.052343147515302</v>
      </c>
      <c r="LB156" s="40">
        <v>-39.166869140254214</v>
      </c>
      <c r="LC156" s="6"/>
      <c r="LD156" s="6" t="s">
        <v>36</v>
      </c>
      <c r="LE156" s="36">
        <v>138.64887537320772</v>
      </c>
      <c r="LF156" s="40">
        <v>-5.8445911303471263</v>
      </c>
      <c r="LG156" s="36">
        <v>127.191479858557</v>
      </c>
      <c r="LH156" s="40">
        <v>-21.311753834560903</v>
      </c>
      <c r="LI156" s="36">
        <v>81.885021455281532</v>
      </c>
      <c r="LJ156" s="40">
        <v>-38.776917172285422</v>
      </c>
      <c r="LK156" s="6"/>
      <c r="LL156" s="6" t="s">
        <v>36</v>
      </c>
      <c r="LM156" s="36">
        <v>157.17312235683519</v>
      </c>
      <c r="LN156" s="40">
        <v>-19.658174987547014</v>
      </c>
      <c r="LO156" s="36">
        <v>80.618145650538338</v>
      </c>
      <c r="LP156" s="40">
        <v>-39.425818123082337</v>
      </c>
      <c r="LQ156" s="36">
        <v>85.826366146565377</v>
      </c>
      <c r="LR156" s="40">
        <v>-44.706160318392222</v>
      </c>
      <c r="LS156" s="6"/>
      <c r="LT156" s="6" t="s">
        <v>36</v>
      </c>
      <c r="LU156" s="36">
        <v>112.59132769454926</v>
      </c>
      <c r="LV156" s="40">
        <v>-3.440638597487478</v>
      </c>
      <c r="LW156" s="36">
        <v>113.91887008994534</v>
      </c>
      <c r="LX156" s="40">
        <v>-1.9019489660889661</v>
      </c>
      <c r="LY156" s="36">
        <v>2.8111038928729934</v>
      </c>
      <c r="LZ156" s="40">
        <v>-97.198481785610198</v>
      </c>
      <c r="MA156" s="6"/>
      <c r="MB156" s="6" t="s">
        <v>36</v>
      </c>
      <c r="MC156" s="36">
        <v>74.581325343564544</v>
      </c>
      <c r="MD156" s="40">
        <v>-47.925108837397168</v>
      </c>
      <c r="ME156" s="36">
        <v>13.069036908530139</v>
      </c>
      <c r="MF156" s="40">
        <v>-84.310668177387271</v>
      </c>
      <c r="MG156" s="36">
        <v>62.430618720309944</v>
      </c>
      <c r="MH156" s="40">
        <v>-46.777544693977916</v>
      </c>
      <c r="MI156" s="6"/>
      <c r="MJ156" s="6" t="s">
        <v>36</v>
      </c>
      <c r="MK156" s="36">
        <v>18.073002000328636</v>
      </c>
      <c r="ML156" s="40">
        <v>-80.361841673995215</v>
      </c>
      <c r="MM156" s="36">
        <v>11.477984295128218</v>
      </c>
      <c r="MN156" s="40">
        <v>-89.911264617776382</v>
      </c>
      <c r="MO156" s="36">
        <v>141.17150184731813</v>
      </c>
      <c r="MP156" s="40">
        <v>-3.6397895814830434</v>
      </c>
      <c r="MQ156"/>
      <c r="MR156"/>
      <c r="MS156"/>
      <c r="MT156"/>
      <c r="MU156"/>
      <c r="MV156"/>
    </row>
    <row r="157" spans="1:360" s="382" customFormat="1" ht="15" hidden="1" customHeight="1">
      <c r="A157" s="399"/>
      <c r="B157" s="6" t="s">
        <v>37</v>
      </c>
      <c r="C157" s="36">
        <v>81.445152312992079</v>
      </c>
      <c r="D157" s="40">
        <v>-21.469641098005894</v>
      </c>
      <c r="E157" s="421">
        <v>77.862222881723838</v>
      </c>
      <c r="F157" s="40">
        <v>-21.827449290594714</v>
      </c>
      <c r="G157" s="421">
        <v>84.833034356080859</v>
      </c>
      <c r="H157" s="40">
        <v>-21.156446682640535</v>
      </c>
      <c r="I157" s="6"/>
      <c r="J157" s="6" t="s">
        <v>37</v>
      </c>
      <c r="K157" s="36">
        <v>99.273097701524293</v>
      </c>
      <c r="L157" s="40">
        <v>-1.2043312850328505</v>
      </c>
      <c r="M157" s="36">
        <v>153.48415905086438</v>
      </c>
      <c r="N157" s="40">
        <v>36.144965306860854</v>
      </c>
      <c r="O157" s="36">
        <v>103.70346939958984</v>
      </c>
      <c r="P157" s="40">
        <v>-3.7000048954814844</v>
      </c>
      <c r="Q157" s="6"/>
      <c r="R157" s="6" t="s">
        <v>37</v>
      </c>
      <c r="S157" s="36">
        <v>100.33314290829034</v>
      </c>
      <c r="T157" s="40">
        <v>-10.158288380920112</v>
      </c>
      <c r="U157" s="36">
        <v>104.26076638846706</v>
      </c>
      <c r="V157" s="40">
        <v>-25.314291834291453</v>
      </c>
      <c r="W157" s="36">
        <v>92.066377148197049</v>
      </c>
      <c r="X157" s="40">
        <v>-16.279132036110852</v>
      </c>
      <c r="Y157" s="6"/>
      <c r="Z157" s="6" t="s">
        <v>37</v>
      </c>
      <c r="AA157" s="36">
        <v>135.15233243821444</v>
      </c>
      <c r="AB157" s="40">
        <v>2.6087541500902063</v>
      </c>
      <c r="AC157" s="36">
        <v>109.20591271452167</v>
      </c>
      <c r="AD157" s="40">
        <v>-11.40333700929915</v>
      </c>
      <c r="AE157" s="36">
        <v>78.119995144076313</v>
      </c>
      <c r="AF157" s="40">
        <v>-33.086374675009949</v>
      </c>
      <c r="AG157" s="6"/>
      <c r="AH157" s="6" t="s">
        <v>37</v>
      </c>
      <c r="AI157" s="36">
        <v>94.659082768261484</v>
      </c>
      <c r="AJ157" s="40">
        <v>-18.05480702518912</v>
      </c>
      <c r="AK157" s="36">
        <v>166.38303912934799</v>
      </c>
      <c r="AL157" s="40">
        <v>17.103011003505372</v>
      </c>
      <c r="AM157" s="36">
        <v>117.91000187027284</v>
      </c>
      <c r="AN157" s="40">
        <v>0.79257003242796031</v>
      </c>
      <c r="AO157" s="6"/>
      <c r="AP157" s="6" t="s">
        <v>37</v>
      </c>
      <c r="AQ157" s="36">
        <v>131.80680992962738</v>
      </c>
      <c r="AR157" s="40">
        <v>-0.67569394857063969</v>
      </c>
      <c r="AS157" s="36">
        <v>118.38695892906478</v>
      </c>
      <c r="AT157" s="40">
        <v>-2.2491378265589219</v>
      </c>
      <c r="AU157" s="36">
        <v>150.31046351746562</v>
      </c>
      <c r="AV157" s="40">
        <v>33.965356280295879</v>
      </c>
      <c r="AW157" s="6"/>
      <c r="AX157" s="6" t="s">
        <v>37</v>
      </c>
      <c r="AY157" s="36">
        <v>115.13345443646988</v>
      </c>
      <c r="AZ157" s="40">
        <v>-6.961181975450728</v>
      </c>
      <c r="BA157" s="36">
        <v>125.3279701634297</v>
      </c>
      <c r="BB157" s="40">
        <v>3.160027182413998</v>
      </c>
      <c r="BC157" s="36">
        <v>112.05541290001415</v>
      </c>
      <c r="BD157" s="40">
        <v>-1.3597460592849444</v>
      </c>
      <c r="BE157" s="6"/>
      <c r="BF157" s="6" t="s">
        <v>37</v>
      </c>
      <c r="BG157" s="36">
        <v>139.24180602841389</v>
      </c>
      <c r="BH157" s="40">
        <v>17.75586926243389</v>
      </c>
      <c r="BI157" s="36">
        <v>119.33925479819882</v>
      </c>
      <c r="BJ157" s="40">
        <v>-2.2579245374066232</v>
      </c>
      <c r="BK157" s="36">
        <v>120.99485988114199</v>
      </c>
      <c r="BL157" s="40">
        <v>-5.7164141498708716</v>
      </c>
      <c r="BM157" s="6"/>
      <c r="BN157" s="6" t="s">
        <v>37</v>
      </c>
      <c r="BO157" s="36">
        <v>118.86978309935894</v>
      </c>
      <c r="BP157" s="40">
        <v>-3.0360088169777271</v>
      </c>
      <c r="BQ157" s="402">
        <v>32.777971146773218</v>
      </c>
      <c r="BR157" s="40">
        <v>-75.051697219084559</v>
      </c>
      <c r="BS157" s="36">
        <v>104.00058470921836</v>
      </c>
      <c r="BT157" s="40">
        <v>-22.138067895534277</v>
      </c>
      <c r="BU157" s="6"/>
      <c r="BV157" s="6" t="s">
        <v>37</v>
      </c>
      <c r="BW157" s="36">
        <v>80.694336336807368</v>
      </c>
      <c r="BX157" s="40">
        <v>-37.381559908336882</v>
      </c>
      <c r="BY157" s="36">
        <v>19.831221534287685</v>
      </c>
      <c r="BZ157" s="40">
        <v>-82.715589827764504</v>
      </c>
      <c r="CA157" s="36">
        <v>75.237967420333419</v>
      </c>
      <c r="CB157" s="40">
        <v>-31.643260201261668</v>
      </c>
      <c r="CC157" s="6"/>
      <c r="CD157" s="6" t="s">
        <v>37</v>
      </c>
      <c r="CE157" s="36">
        <v>72.155225429596697</v>
      </c>
      <c r="CF157" s="40">
        <v>-42.72898777406764</v>
      </c>
      <c r="CG157" s="36">
        <v>56.605909864152736</v>
      </c>
      <c r="CH157" s="40">
        <v>-53.166165623087927</v>
      </c>
      <c r="CI157" s="36">
        <v>65.37236486850577</v>
      </c>
      <c r="CJ157" s="40">
        <v>-54.802530974734097</v>
      </c>
      <c r="CK157" s="6"/>
      <c r="CL157" s="6" t="s">
        <v>37</v>
      </c>
      <c r="CM157" s="36">
        <v>131.36119607320373</v>
      </c>
      <c r="CN157" s="40">
        <v>-15.92121190400411</v>
      </c>
      <c r="CO157" s="36">
        <v>36.129037028258153</v>
      </c>
      <c r="CP157" s="40">
        <v>-71.877553300119644</v>
      </c>
      <c r="CQ157" s="36">
        <v>60.354073623478541</v>
      </c>
      <c r="CR157" s="40">
        <v>-54.030828096606214</v>
      </c>
      <c r="CS157" s="6"/>
      <c r="CT157" s="6" t="s">
        <v>37</v>
      </c>
      <c r="CU157" s="36">
        <v>50.02922312814691</v>
      </c>
      <c r="CV157" s="40">
        <v>-63.805752650845768</v>
      </c>
      <c r="CW157" s="36">
        <v>40.810304423617318</v>
      </c>
      <c r="CX157" s="40">
        <v>-57.083192857851017</v>
      </c>
      <c r="CY157" s="36">
        <v>67.359524909471475</v>
      </c>
      <c r="CZ157" s="40">
        <v>-45.450328862883772</v>
      </c>
      <c r="DA157" s="6"/>
      <c r="DB157" s="6" t="s">
        <v>37</v>
      </c>
      <c r="DC157" s="36">
        <v>44.938107639055616</v>
      </c>
      <c r="DD157" s="40">
        <v>-55.177605972443125</v>
      </c>
      <c r="DE157" s="36">
        <v>227.55883277967527</v>
      </c>
      <c r="DF157" s="40">
        <v>15.565251910468916</v>
      </c>
      <c r="DG157" s="36">
        <v>80.867125165988995</v>
      </c>
      <c r="DH157" s="40">
        <v>-33.9896920016472</v>
      </c>
      <c r="DI157" s="6"/>
      <c r="DJ157" s="6" t="s">
        <v>37</v>
      </c>
      <c r="DK157" s="36">
        <v>120.27400732746497</v>
      </c>
      <c r="DL157" s="40">
        <v>-0.95170442608635142</v>
      </c>
      <c r="DM157" s="36">
        <v>63.580021311623696</v>
      </c>
      <c r="DN157" s="40">
        <v>-38.923590730208133</v>
      </c>
      <c r="DO157" s="36">
        <v>93.788459639257511</v>
      </c>
      <c r="DP157" s="40">
        <v>-23.63481627277875</v>
      </c>
      <c r="DQ157" s="6"/>
      <c r="DR157" s="6" t="s">
        <v>37</v>
      </c>
      <c r="DS157" s="36">
        <v>82.577929412931724</v>
      </c>
      <c r="DT157" s="40">
        <v>-29.815828849337805</v>
      </c>
      <c r="DU157" s="36">
        <v>68.081331904619759</v>
      </c>
      <c r="DV157" s="40">
        <v>-37.128743161399001</v>
      </c>
      <c r="DW157" s="36">
        <v>125.98042820323211</v>
      </c>
      <c r="DX157" s="40">
        <v>-8.5946250400320565</v>
      </c>
      <c r="DY157" s="6"/>
      <c r="DZ157" s="6" t="s">
        <v>37</v>
      </c>
      <c r="EA157" s="36">
        <v>69.204582789768068</v>
      </c>
      <c r="EB157" s="40">
        <v>-38.827199804299198</v>
      </c>
      <c r="EC157" s="36">
        <v>64.787806229813029</v>
      </c>
      <c r="ED157" s="40">
        <v>-46.505683591267832</v>
      </c>
      <c r="EE157" s="36">
        <v>99.087601154429549</v>
      </c>
      <c r="EF157" s="40">
        <v>-23.352940827998339</v>
      </c>
      <c r="EG157" s="6"/>
      <c r="EH157" s="6" t="s">
        <v>37</v>
      </c>
      <c r="EI157" s="36">
        <v>118.26348740722393</v>
      </c>
      <c r="EJ157" s="40">
        <v>-1.8265147598582274</v>
      </c>
      <c r="EK157" s="36">
        <v>91.820776361482089</v>
      </c>
      <c r="EL157" s="40">
        <v>-19.554463967631008</v>
      </c>
      <c r="EM157" s="36">
        <v>84.651022201517094</v>
      </c>
      <c r="EN157" s="40">
        <v>-28.632786629551006</v>
      </c>
      <c r="EO157" s="6"/>
      <c r="EP157" s="6" t="s">
        <v>37</v>
      </c>
      <c r="EQ157" s="36">
        <v>108.87564276236753</v>
      </c>
      <c r="ER157" s="40">
        <v>1.943323190507229</v>
      </c>
      <c r="ES157" s="36">
        <v>85.853053279980273</v>
      </c>
      <c r="ET157" s="40">
        <v>-24.134560225410979</v>
      </c>
      <c r="EU157" s="36">
        <v>128.07583168574433</v>
      </c>
      <c r="EV157" s="40">
        <v>11.613165585763326</v>
      </c>
      <c r="EW157" s="6"/>
      <c r="EX157" s="6" t="s">
        <v>37</v>
      </c>
      <c r="EY157" s="36">
        <v>87.048462240450121</v>
      </c>
      <c r="EZ157" s="40">
        <v>-13.771812450473902</v>
      </c>
      <c r="FA157" s="36">
        <v>93.931872806939012</v>
      </c>
      <c r="FB157" s="40">
        <v>-15.396360210065112</v>
      </c>
      <c r="FC157" s="36">
        <v>141.80570121910409</v>
      </c>
      <c r="FD157" s="40">
        <v>-4.6153323575581027</v>
      </c>
      <c r="FE157" s="6"/>
      <c r="FF157" s="6" t="s">
        <v>37</v>
      </c>
      <c r="FG157" s="36">
        <v>110.41690197621558</v>
      </c>
      <c r="FH157" s="40">
        <v>1.6116814989188981</v>
      </c>
      <c r="FI157" s="36">
        <v>139.52590919620479</v>
      </c>
      <c r="FJ157" s="40">
        <v>2.7679124646512037</v>
      </c>
      <c r="FK157" s="36">
        <v>75.424941993400083</v>
      </c>
      <c r="FL157" s="40">
        <v>-34.506859872042781</v>
      </c>
      <c r="FM157" s="6"/>
      <c r="FN157" s="6" t="s">
        <v>37</v>
      </c>
      <c r="FO157" s="36">
        <v>126.15922416090092</v>
      </c>
      <c r="FP157" s="40">
        <v>32.284811128170929</v>
      </c>
      <c r="FQ157" s="36">
        <v>215.99811246573688</v>
      </c>
      <c r="FR157" s="40">
        <v>67.499049529133714</v>
      </c>
      <c r="FS157" s="36">
        <v>104.61434209714669</v>
      </c>
      <c r="FT157" s="40">
        <v>-11.634209927472781</v>
      </c>
      <c r="FU157" s="6"/>
      <c r="FV157" s="6" t="s">
        <v>37</v>
      </c>
      <c r="FW157" s="36">
        <v>136.36097747946283</v>
      </c>
      <c r="FX157" s="40">
        <v>10.326485779050401</v>
      </c>
      <c r="FY157" s="36">
        <v>99.701059249464521</v>
      </c>
      <c r="FZ157" s="40">
        <v>-13.275374138038558</v>
      </c>
      <c r="GA157" s="36">
        <v>65.710163221846841</v>
      </c>
      <c r="GB157" s="40">
        <v>-42.355325003161603</v>
      </c>
      <c r="GC157" s="6"/>
      <c r="GD157" s="6" t="s">
        <v>37</v>
      </c>
      <c r="GE157" s="36">
        <v>101.47636446551959</v>
      </c>
      <c r="GF157" s="40">
        <v>-15.947981935329665</v>
      </c>
      <c r="GG157" s="36">
        <v>72.656301500851768</v>
      </c>
      <c r="GH157" s="40">
        <v>-39.721573658920065</v>
      </c>
      <c r="GI157" s="36">
        <v>85.481203292605315</v>
      </c>
      <c r="GJ157" s="40">
        <v>-16.826632084874987</v>
      </c>
      <c r="GK157" s="6"/>
      <c r="GL157" s="6" t="s">
        <v>37</v>
      </c>
      <c r="GM157" s="36">
        <v>90.988744822022369</v>
      </c>
      <c r="GN157" s="40">
        <v>-15.540233207151303</v>
      </c>
      <c r="GO157" s="36">
        <v>91.689925721220845</v>
      </c>
      <c r="GP157" s="40">
        <v>-30.230373502937098</v>
      </c>
      <c r="GQ157" s="36">
        <v>75.919924821233465</v>
      </c>
      <c r="GR157" s="40">
        <v>-43.271296579342803</v>
      </c>
      <c r="GS157" s="6"/>
      <c r="GT157" s="6" t="s">
        <v>37</v>
      </c>
      <c r="GU157" s="36">
        <v>37.146685264011623</v>
      </c>
      <c r="GV157" s="40">
        <v>-70.185585142231645</v>
      </c>
      <c r="GW157" s="36">
        <v>44.567156850001808</v>
      </c>
      <c r="GX157" s="40">
        <v>-63.771230357911101</v>
      </c>
      <c r="GY157" s="36">
        <v>77.863036443424946</v>
      </c>
      <c r="GZ157" s="40">
        <v>-33.713601692852407</v>
      </c>
      <c r="HA157" s="6"/>
      <c r="HB157" s="6" t="s">
        <v>37</v>
      </c>
      <c r="HC157" s="36">
        <v>68.164007953353746</v>
      </c>
      <c r="HD157" s="40">
        <v>-46.030160145997954</v>
      </c>
      <c r="HE157" s="36">
        <v>67.806562675636599</v>
      </c>
      <c r="HF157" s="40">
        <v>-40.524493887823688</v>
      </c>
      <c r="HG157" s="36">
        <v>31.272006050121522</v>
      </c>
      <c r="HH157" s="40">
        <v>-70.029153443371385</v>
      </c>
      <c r="HI157" s="6"/>
      <c r="HJ157" s="6" t="s">
        <v>37</v>
      </c>
      <c r="HK157" s="36">
        <v>44.801705414072337</v>
      </c>
      <c r="HL157" s="40">
        <v>-59.043453353124335</v>
      </c>
      <c r="HM157" s="36">
        <v>38.989086929240337</v>
      </c>
      <c r="HN157" s="40">
        <v>-68.138274167317959</v>
      </c>
      <c r="HO157" s="36">
        <v>42.911643049517764</v>
      </c>
      <c r="HP157" s="40">
        <v>-63.363806992016329</v>
      </c>
      <c r="HQ157" s="6"/>
      <c r="HR157" s="6" t="s">
        <v>37</v>
      </c>
      <c r="HS157" s="36">
        <v>81.242478669070252</v>
      </c>
      <c r="HT157" s="40">
        <v>-28.377708265846593</v>
      </c>
      <c r="HU157" s="36">
        <v>89.371954871003098</v>
      </c>
      <c r="HV157" s="40">
        <v>-22.622084445314172</v>
      </c>
      <c r="HW157" s="36">
        <v>78.74878224897401</v>
      </c>
      <c r="HX157" s="40">
        <v>-33.442299415818951</v>
      </c>
      <c r="HY157" s="6"/>
      <c r="HZ157" s="6" t="s">
        <v>37</v>
      </c>
      <c r="IA157" s="36">
        <v>35.625024455959114</v>
      </c>
      <c r="IB157" s="40">
        <v>-63.83888258043195</v>
      </c>
      <c r="IC157" s="36">
        <v>70.000978037468201</v>
      </c>
      <c r="ID157" s="40">
        <v>-41.740564110115649</v>
      </c>
      <c r="IE157" s="36">
        <v>107.75028260733046</v>
      </c>
      <c r="IF157" s="40">
        <v>-8.948583328738053</v>
      </c>
      <c r="IG157" s="6"/>
      <c r="IH157" s="6" t="s">
        <v>37</v>
      </c>
      <c r="II157" s="36">
        <v>73.717319537208269</v>
      </c>
      <c r="IJ157" s="40">
        <v>-42.643693663761205</v>
      </c>
      <c r="IK157" s="36">
        <v>30.741792862433268</v>
      </c>
      <c r="IL157" s="40">
        <v>-74.333971000000687</v>
      </c>
      <c r="IM157" s="36">
        <v>63.236002435348588</v>
      </c>
      <c r="IN157" s="40">
        <v>-52.517210753024592</v>
      </c>
      <c r="IO157" s="36">
        <v>131.79105667335139</v>
      </c>
      <c r="IP157" s="40">
        <v>-5.9145621237255881</v>
      </c>
      <c r="IQ157" s="6"/>
      <c r="IR157" s="6" t="s">
        <v>37</v>
      </c>
      <c r="IS157" s="36">
        <v>53.280151587522397</v>
      </c>
      <c r="IT157" s="40">
        <v>-52.015686037715589</v>
      </c>
      <c r="IU157" s="36">
        <v>56.133012872026946</v>
      </c>
      <c r="IV157" s="40">
        <v>-43.200080805310101</v>
      </c>
      <c r="IW157" s="36">
        <v>54.141498794012151</v>
      </c>
      <c r="IX157" s="40">
        <v>-55.834788905696783</v>
      </c>
      <c r="IY157" s="6"/>
      <c r="IZ157" s="6" t="s">
        <v>37</v>
      </c>
      <c r="JA157" s="36">
        <v>77.325402766355197</v>
      </c>
      <c r="JB157" s="40">
        <v>-38.373290796380275</v>
      </c>
      <c r="JC157" s="36">
        <v>98.914193284763996</v>
      </c>
      <c r="JD157" s="40">
        <v>-22.393377824810528</v>
      </c>
      <c r="JE157" s="36">
        <v>118.74711965729894</v>
      </c>
      <c r="JF157" s="40">
        <v>-22.305320486920408</v>
      </c>
      <c r="JG157" s="6"/>
      <c r="JH157" s="6" t="s">
        <v>37</v>
      </c>
      <c r="JI157" s="36">
        <v>158.05147038003858</v>
      </c>
      <c r="JJ157" s="40">
        <v>28.398322051298038</v>
      </c>
      <c r="JK157" s="36">
        <v>126.99321759800397</v>
      </c>
      <c r="JL157" s="40">
        <v>-7.3608185658917193</v>
      </c>
      <c r="JM157" s="36">
        <v>117.16514163810535</v>
      </c>
      <c r="JN157" s="40">
        <v>4.9940790025067656</v>
      </c>
      <c r="JO157" s="6"/>
      <c r="JP157" s="6" t="s">
        <v>37</v>
      </c>
      <c r="JQ157" s="36">
        <v>142.68560214177506</v>
      </c>
      <c r="JR157" s="40">
        <v>19.853739321614398</v>
      </c>
      <c r="JS157" s="36">
        <v>106.92377421262205</v>
      </c>
      <c r="JT157" s="40">
        <v>-10.203669288500592</v>
      </c>
      <c r="JU157" s="36">
        <v>83.490503585744079</v>
      </c>
      <c r="JV157" s="40">
        <v>-26.266724116949604</v>
      </c>
      <c r="JW157" s="6"/>
      <c r="JX157" s="6" t="s">
        <v>37</v>
      </c>
      <c r="JY157" s="36">
        <v>93.287677080382963</v>
      </c>
      <c r="JZ157" s="40">
        <v>-20.860029098238869</v>
      </c>
      <c r="KA157" s="36">
        <v>107.2534370311099</v>
      </c>
      <c r="KB157" s="40">
        <v>-2.6545872542960893</v>
      </c>
      <c r="KC157" s="36">
        <v>93.810834730937572</v>
      </c>
      <c r="KD157" s="40">
        <v>-8.5684303695720416</v>
      </c>
      <c r="KE157" s="6"/>
      <c r="KF157" s="6" t="s">
        <v>37</v>
      </c>
      <c r="KG157" s="36">
        <v>132.4231220970714</v>
      </c>
      <c r="KH157" s="40">
        <v>16.893738261053699</v>
      </c>
      <c r="KI157" s="36">
        <v>110.95697573553998</v>
      </c>
      <c r="KJ157" s="40">
        <v>1.2077300097218711</v>
      </c>
      <c r="KK157" s="36">
        <v>106.27898528196019</v>
      </c>
      <c r="KL157" s="40">
        <v>-13.062228697277405</v>
      </c>
      <c r="KM157" s="6"/>
      <c r="KN157" s="6" t="s">
        <v>37</v>
      </c>
      <c r="KO157" s="36">
        <v>100.0217127397278</v>
      </c>
      <c r="KP157" s="40">
        <v>-13.622603487279179</v>
      </c>
      <c r="KQ157" s="36">
        <v>120.42438157525338</v>
      </c>
      <c r="KR157" s="40">
        <v>-7.3765663820773995</v>
      </c>
      <c r="KS157" s="36">
        <v>104.34485187269848</v>
      </c>
      <c r="KT157" s="40">
        <v>1.9742241487766563</v>
      </c>
      <c r="KU157" s="6"/>
      <c r="KV157" s="6" t="s">
        <v>37</v>
      </c>
      <c r="KW157" s="36">
        <v>108.56331957950106</v>
      </c>
      <c r="KX157" s="40">
        <v>-10.579193802109742</v>
      </c>
      <c r="KY157" s="36">
        <v>134.60544173893663</v>
      </c>
      <c r="KZ157" s="40">
        <v>7.0083257062665467</v>
      </c>
      <c r="LA157" s="36">
        <v>107.35260055246273</v>
      </c>
      <c r="LB157" s="40">
        <v>-15.079761452421238</v>
      </c>
      <c r="LC157" s="6"/>
      <c r="LD157" s="6" t="s">
        <v>37</v>
      </c>
      <c r="LE157" s="36">
        <v>136.53761014155032</v>
      </c>
      <c r="LF157" s="40">
        <v>-1.2985210785975454</v>
      </c>
      <c r="LG157" s="36">
        <v>175.05624328394481</v>
      </c>
      <c r="LH157" s="40">
        <v>17.610020417886332</v>
      </c>
      <c r="LI157" s="36">
        <v>119.47347215504979</v>
      </c>
      <c r="LJ157" s="40">
        <v>-12.0928961555</v>
      </c>
      <c r="LK157" s="6"/>
      <c r="LL157" s="6" t="s">
        <v>37</v>
      </c>
      <c r="LM157" s="36">
        <v>202.99252473551502</v>
      </c>
      <c r="LN157" s="40">
        <v>18.500194647969977</v>
      </c>
      <c r="LO157" s="36">
        <v>107.99279459677027</v>
      </c>
      <c r="LP157" s="40">
        <v>-13.953846053328121</v>
      </c>
      <c r="LQ157" s="36">
        <v>114.19518242302743</v>
      </c>
      <c r="LR157" s="40">
        <v>-28.455051999527896</v>
      </c>
      <c r="LS157" s="6"/>
      <c r="LT157" s="6" t="s">
        <v>37</v>
      </c>
      <c r="LU157" s="36">
        <v>126.37931298382517</v>
      </c>
      <c r="LV157" s="40">
        <v>18.027276881182303</v>
      </c>
      <c r="LW157" s="36">
        <v>174.67200758298358</v>
      </c>
      <c r="LX157" s="40">
        <v>67.24583936048947</v>
      </c>
      <c r="LY157" s="36">
        <v>34.592633408676384</v>
      </c>
      <c r="LZ157" s="40">
        <v>-63.649074409028614</v>
      </c>
      <c r="MA157" s="6"/>
      <c r="MB157" s="6" t="s">
        <v>37</v>
      </c>
      <c r="MC157" s="36">
        <v>102.92306157308067</v>
      </c>
      <c r="MD157" s="40">
        <v>-19.034687091729424</v>
      </c>
      <c r="ME157" s="36">
        <v>48.894834614527994</v>
      </c>
      <c r="MF157" s="40">
        <v>-47.234009184081984</v>
      </c>
      <c r="MG157" s="36">
        <v>100.42414803068513</v>
      </c>
      <c r="MH157" s="40">
        <v>-20.669636588482604</v>
      </c>
      <c r="MI157" s="6"/>
      <c r="MJ157" s="6" t="s">
        <v>37</v>
      </c>
      <c r="MK157" s="36">
        <v>42.859127210027154</v>
      </c>
      <c r="ML157" s="40">
        <v>-53.926071570562854</v>
      </c>
      <c r="MM157" s="36">
        <v>66.212862396107852</v>
      </c>
      <c r="MN157" s="40">
        <v>-46.546053500251169</v>
      </c>
      <c r="MO157" s="36">
        <v>150.47850591840768</v>
      </c>
      <c r="MP157" s="40">
        <v>-7.3194078563063272</v>
      </c>
      <c r="MQ157"/>
      <c r="MR157"/>
      <c r="MS157"/>
      <c r="MT157"/>
      <c r="MU157"/>
      <c r="MV157"/>
    </row>
    <row r="158" spans="1:360" s="382" customFormat="1" ht="15" hidden="1" customHeight="1">
      <c r="A158" s="399"/>
      <c r="B158" s="6" t="s">
        <v>38</v>
      </c>
      <c r="C158" s="36">
        <v>84.514026119736755</v>
      </c>
      <c r="D158" s="40">
        <v>-14.489749785030568</v>
      </c>
      <c r="E158" s="421">
        <v>79.898031918330219</v>
      </c>
      <c r="F158" s="40">
        <v>-15.488952056672886</v>
      </c>
      <c r="G158" s="421">
        <v>88.87873498881757</v>
      </c>
      <c r="H158" s="40">
        <v>-13.621643085404344</v>
      </c>
      <c r="I158" s="6"/>
      <c r="J158" s="6" t="s">
        <v>38</v>
      </c>
      <c r="K158" s="36">
        <v>113.36477642411442</v>
      </c>
      <c r="L158" s="40">
        <v>24.80447822141862</v>
      </c>
      <c r="M158" s="36">
        <v>144.60311255564397</v>
      </c>
      <c r="N158" s="40">
        <v>40.011201390715371</v>
      </c>
      <c r="O158" s="36">
        <v>113.69413823825565</v>
      </c>
      <c r="P158" s="40">
        <v>34.481748001446675</v>
      </c>
      <c r="Q158" s="6"/>
      <c r="R158" s="6" t="s">
        <v>38</v>
      </c>
      <c r="S158" s="36">
        <v>104.45926684586236</v>
      </c>
      <c r="T158" s="40">
        <v>2.3254002998634604</v>
      </c>
      <c r="U158" s="36">
        <v>119.07856275183073</v>
      </c>
      <c r="V158" s="40">
        <v>-2.3363629226416123</v>
      </c>
      <c r="W158" s="36">
        <v>108.28705492739778</v>
      </c>
      <c r="X158" s="40">
        <v>0.96486224491731321</v>
      </c>
      <c r="Y158" s="6"/>
      <c r="Z158" s="6" t="s">
        <v>38</v>
      </c>
      <c r="AA158" s="36">
        <v>141.11291386951177</v>
      </c>
      <c r="AB158" s="40">
        <v>16.238226482796847</v>
      </c>
      <c r="AC158" s="36">
        <v>142.39579060227629</v>
      </c>
      <c r="AD158" s="40">
        <v>19.233202358069221</v>
      </c>
      <c r="AE158" s="36">
        <v>92.957058029706317</v>
      </c>
      <c r="AF158" s="40">
        <v>-20.45396943801849</v>
      </c>
      <c r="AG158" s="6"/>
      <c r="AH158" s="6" t="s">
        <v>38</v>
      </c>
      <c r="AI158" s="36">
        <v>98.0272189763878</v>
      </c>
      <c r="AJ158" s="40">
        <v>-17.909280655671836</v>
      </c>
      <c r="AK158" s="36">
        <v>157.75638101657526</v>
      </c>
      <c r="AL158" s="40">
        <v>11.860312359669692</v>
      </c>
      <c r="AM158" s="36">
        <v>135.84475776795441</v>
      </c>
      <c r="AN158" s="40">
        <v>12.865336189150995</v>
      </c>
      <c r="AO158" s="6"/>
      <c r="AP158" s="6" t="s">
        <v>38</v>
      </c>
      <c r="AQ158" s="36">
        <v>139.16584421023467</v>
      </c>
      <c r="AR158" s="40">
        <v>5.8202893314853696</v>
      </c>
      <c r="AS158" s="36">
        <v>131.66770678406883</v>
      </c>
      <c r="AT158" s="40">
        <v>17.720720586053744</v>
      </c>
      <c r="AU158" s="36">
        <v>113.11538399827536</v>
      </c>
      <c r="AV158" s="40">
        <v>9.7180404825718512</v>
      </c>
      <c r="AW158" s="6"/>
      <c r="AX158" s="6" t="s">
        <v>38</v>
      </c>
      <c r="AY158" s="36">
        <v>113.50442399202106</v>
      </c>
      <c r="AZ158" s="40">
        <v>10.553470677498993</v>
      </c>
      <c r="BA158" s="36">
        <v>115.95799564279972</v>
      </c>
      <c r="BB158" s="40">
        <v>0.81336018969429347</v>
      </c>
      <c r="BC158" s="36">
        <v>111.55782115536724</v>
      </c>
      <c r="BD158" s="40">
        <v>-2.2430986196232396</v>
      </c>
      <c r="BE158" s="6"/>
      <c r="BF158" s="6" t="s">
        <v>38</v>
      </c>
      <c r="BG158" s="36">
        <v>140.47748355124861</v>
      </c>
      <c r="BH158" s="40">
        <v>23.406690697793266</v>
      </c>
      <c r="BI158" s="36">
        <v>120.97606534223449</v>
      </c>
      <c r="BJ158" s="40">
        <v>14.856667858973879</v>
      </c>
      <c r="BK158" s="36">
        <v>109.58697528017375</v>
      </c>
      <c r="BL158" s="40">
        <v>4.465298145294156</v>
      </c>
      <c r="BM158" s="6"/>
      <c r="BN158" s="6" t="s">
        <v>38</v>
      </c>
      <c r="BO158" s="36">
        <v>128.02997894912573</v>
      </c>
      <c r="BP158" s="40">
        <v>10.332836034910599</v>
      </c>
      <c r="BQ158" s="402">
        <v>60.224497001334292</v>
      </c>
      <c r="BR158" s="40">
        <v>-57.808202557310864</v>
      </c>
      <c r="BS158" s="36">
        <v>114.32372057212675</v>
      </c>
      <c r="BT158" s="40">
        <v>-15.576413445893323</v>
      </c>
      <c r="BU158" s="6"/>
      <c r="BV158" s="6" t="s">
        <v>38</v>
      </c>
      <c r="BW158" s="36">
        <v>120.97214670697637</v>
      </c>
      <c r="BX158" s="40">
        <v>-2.0223639450268536</v>
      </c>
      <c r="BY158" s="36">
        <v>84.852291134538078</v>
      </c>
      <c r="BZ158" s="40">
        <v>-27.55538402261395</v>
      </c>
      <c r="CA158" s="36">
        <v>85.56194914233167</v>
      </c>
      <c r="CB158" s="40">
        <v>-22.784492826442843</v>
      </c>
      <c r="CC158" s="6"/>
      <c r="CD158" s="6" t="s">
        <v>38</v>
      </c>
      <c r="CE158" s="36">
        <v>105.75461441793824</v>
      </c>
      <c r="CF158" s="40">
        <v>-20.011743598698175</v>
      </c>
      <c r="CG158" s="36">
        <v>80.058772591542393</v>
      </c>
      <c r="CH158" s="40">
        <v>-25.331241533753996</v>
      </c>
      <c r="CI158" s="36">
        <v>127.35934732867044</v>
      </c>
      <c r="CJ158" s="40">
        <v>-5.4126324967236457</v>
      </c>
      <c r="CK158" s="6"/>
      <c r="CL158" s="6" t="s">
        <v>38</v>
      </c>
      <c r="CM158" s="36">
        <v>93.796579236767826</v>
      </c>
      <c r="CN158" s="40">
        <v>-32.185079499155862</v>
      </c>
      <c r="CO158" s="36">
        <v>100.4450492513721</v>
      </c>
      <c r="CP158" s="40">
        <v>-15.204071509122841</v>
      </c>
      <c r="CQ158" s="36">
        <v>100.03203199415394</v>
      </c>
      <c r="CR158" s="40">
        <v>-19.459063470425605</v>
      </c>
      <c r="CS158" s="6"/>
      <c r="CT158" s="6" t="s">
        <v>38</v>
      </c>
      <c r="CU158" s="36">
        <v>137.68669825625437</v>
      </c>
      <c r="CV158" s="40">
        <v>3.5606056095341501</v>
      </c>
      <c r="CW158" s="36">
        <v>107.10008807176695</v>
      </c>
      <c r="CX158" s="40">
        <v>8.3391111920255128</v>
      </c>
      <c r="CY158" s="36">
        <v>131.22226042629435</v>
      </c>
      <c r="CZ158" s="40">
        <v>4.6434154893824484</v>
      </c>
      <c r="DA158" s="6"/>
      <c r="DB158" s="6" t="s">
        <v>38</v>
      </c>
      <c r="DC158" s="36">
        <v>112.90309878217334</v>
      </c>
      <c r="DD158" s="40">
        <v>10.977948805819125</v>
      </c>
      <c r="DE158" s="36">
        <v>182.35378260926288</v>
      </c>
      <c r="DF158" s="40">
        <v>1.8693711980860712</v>
      </c>
      <c r="DG158" s="36">
        <v>107.89599980430933</v>
      </c>
      <c r="DH158" s="40">
        <v>-4.0655037115736121</v>
      </c>
      <c r="DI158" s="6"/>
      <c r="DJ158" s="6" t="s">
        <v>38</v>
      </c>
      <c r="DK158" s="36">
        <v>141.91015424339656</v>
      </c>
      <c r="DL158" s="40">
        <v>21.762618439317308</v>
      </c>
      <c r="DM158" s="36">
        <v>73.012622472183565</v>
      </c>
      <c r="DN158" s="40">
        <v>-27.600866122283122</v>
      </c>
      <c r="DO158" s="36">
        <v>123.28061344379039</v>
      </c>
      <c r="DP158" s="40">
        <v>4.9545480440593082</v>
      </c>
      <c r="DQ158" s="6"/>
      <c r="DR158" s="6" t="s">
        <v>38</v>
      </c>
      <c r="DS158" s="36">
        <v>144.30567461999604</v>
      </c>
      <c r="DT158" s="40">
        <v>13.14245250848856</v>
      </c>
      <c r="DU158" s="36">
        <v>114.59307966568917</v>
      </c>
      <c r="DV158" s="40">
        <v>-6.4394410927706929</v>
      </c>
      <c r="DW158" s="36">
        <v>131.87511143476328</v>
      </c>
      <c r="DX158" s="40">
        <v>-5.6648904611660242</v>
      </c>
      <c r="DY158" s="6"/>
      <c r="DZ158" s="6" t="s">
        <v>38</v>
      </c>
      <c r="EA158" s="36">
        <v>99.871372187705433</v>
      </c>
      <c r="EB158" s="40">
        <v>-12.570930928049634</v>
      </c>
      <c r="EC158" s="36">
        <v>104.59468486464732</v>
      </c>
      <c r="ED158" s="40">
        <v>-14.481170640903713</v>
      </c>
      <c r="EE158" s="36">
        <v>118.2912824184139</v>
      </c>
      <c r="EF158" s="40">
        <v>-6.1458810881332653</v>
      </c>
      <c r="EG158" s="6"/>
      <c r="EH158" s="6" t="s">
        <v>38</v>
      </c>
      <c r="EI158" s="36">
        <v>127.87754249096675</v>
      </c>
      <c r="EJ158" s="40">
        <v>4.7729526647037659</v>
      </c>
      <c r="EK158" s="36">
        <v>117.81243650924515</v>
      </c>
      <c r="EL158" s="40">
        <v>-5.478115734093663</v>
      </c>
      <c r="EM158" s="36">
        <v>94.255935597835844</v>
      </c>
      <c r="EN158" s="40">
        <v>-22.061999819937313</v>
      </c>
      <c r="EO158" s="6"/>
      <c r="EP158" s="6" t="s">
        <v>38</v>
      </c>
      <c r="EQ158" s="36">
        <v>117.26611523420705</v>
      </c>
      <c r="ER158" s="40">
        <v>4.9821625608710889</v>
      </c>
      <c r="ES158" s="36">
        <v>105.15641521892236</v>
      </c>
      <c r="ET158" s="40">
        <v>-2.6040197812032631</v>
      </c>
      <c r="EU158" s="36">
        <v>135.19691113187153</v>
      </c>
      <c r="EV158" s="40">
        <v>16.83891851841463</v>
      </c>
      <c r="EW158" s="6"/>
      <c r="EX158" s="6" t="s">
        <v>38</v>
      </c>
      <c r="EY158" s="36">
        <v>102.00501075503908</v>
      </c>
      <c r="EZ158" s="40">
        <v>-0.69856028578556106</v>
      </c>
      <c r="FA158" s="36">
        <v>100.36281368480357</v>
      </c>
      <c r="FB158" s="40">
        <v>-11.57429487712173</v>
      </c>
      <c r="FC158" s="36">
        <v>144.14721145729601</v>
      </c>
      <c r="FD158" s="40">
        <v>-5.2374950048059787</v>
      </c>
      <c r="FE158" s="6"/>
      <c r="FF158" s="6" t="s">
        <v>38</v>
      </c>
      <c r="FG158" s="36">
        <v>126.5189841836912</v>
      </c>
      <c r="FH158" s="40">
        <v>13.038176274360211</v>
      </c>
      <c r="FI158" s="36">
        <v>152.79860568193806</v>
      </c>
      <c r="FJ158" s="40">
        <v>44.903441823312022</v>
      </c>
      <c r="FK158" s="36">
        <v>90.819544041647262</v>
      </c>
      <c r="FL158" s="40">
        <v>-17.405699840776748</v>
      </c>
      <c r="FM158" s="6"/>
      <c r="FN158" s="6" t="s">
        <v>38</v>
      </c>
      <c r="FO158" s="36">
        <v>167.16607654188584</v>
      </c>
      <c r="FP158" s="40">
        <v>64.932116795617645</v>
      </c>
      <c r="FQ158" s="36">
        <v>254.18351175168596</v>
      </c>
      <c r="FR158" s="40">
        <v>113.23430815700993</v>
      </c>
      <c r="FS158" s="36">
        <v>114.83889764290147</v>
      </c>
      <c r="FT158" s="40">
        <v>-8.8441599786156218</v>
      </c>
      <c r="FU158" s="6"/>
      <c r="FV158" s="6" t="s">
        <v>38</v>
      </c>
      <c r="FW158" s="36">
        <v>161.97021150766656</v>
      </c>
      <c r="FX158" s="40">
        <v>36.715051288970869</v>
      </c>
      <c r="FY158" s="36">
        <v>123.87434730260867</v>
      </c>
      <c r="FZ158" s="40">
        <v>6.5805100159089562</v>
      </c>
      <c r="GA158" s="36">
        <v>123.06478892309012</v>
      </c>
      <c r="GB158" s="40">
        <v>0.72890963153491839</v>
      </c>
      <c r="GC158" s="6"/>
      <c r="GD158" s="6" t="s">
        <v>38</v>
      </c>
      <c r="GE158" s="36">
        <v>143.67411749048856</v>
      </c>
      <c r="GF158" s="40">
        <v>22.002609628533108</v>
      </c>
      <c r="GG158" s="36">
        <v>87.787126443345329</v>
      </c>
      <c r="GH158" s="40">
        <v>-26.371316527176774</v>
      </c>
      <c r="GI158" s="36">
        <v>103.86505798214309</v>
      </c>
      <c r="GJ158" s="40">
        <v>0.62080287681804691</v>
      </c>
      <c r="GK158" s="6"/>
      <c r="GL158" s="6" t="s">
        <v>38</v>
      </c>
      <c r="GM158" s="36">
        <v>125.43001970286552</v>
      </c>
      <c r="GN158" s="40">
        <v>19.407595661194833</v>
      </c>
      <c r="GO158" s="36">
        <v>114.96361407520544</v>
      </c>
      <c r="GP158" s="40">
        <v>-18.426985889434064</v>
      </c>
      <c r="GQ158" s="36">
        <v>129.54776027492332</v>
      </c>
      <c r="GR158" s="40">
        <v>-6.7915154071354777</v>
      </c>
      <c r="GS158" s="6"/>
      <c r="GT158" s="6" t="s">
        <v>38</v>
      </c>
      <c r="GU158" s="36">
        <v>122.69283598128747</v>
      </c>
      <c r="GV158" s="40">
        <v>0.69865863924533755</v>
      </c>
      <c r="GW158" s="36">
        <v>103.90653727794569</v>
      </c>
      <c r="GX158" s="40">
        <v>-16.799089132032748</v>
      </c>
      <c r="GY158" s="36">
        <v>102.2256415749938</v>
      </c>
      <c r="GZ158" s="40">
        <v>-21.612843081707169</v>
      </c>
      <c r="HA158" s="6"/>
      <c r="HB158" s="6" t="s">
        <v>38</v>
      </c>
      <c r="HC158" s="36">
        <v>88.143826870651878</v>
      </c>
      <c r="HD158" s="40">
        <v>-28.044852626710892</v>
      </c>
      <c r="HE158" s="36">
        <v>101.86335868337115</v>
      </c>
      <c r="HF158" s="40">
        <v>-11.747343043838669</v>
      </c>
      <c r="HG158" s="36">
        <v>78.930393679145325</v>
      </c>
      <c r="HH158" s="40">
        <v>-30.993447050295188</v>
      </c>
      <c r="HI158" s="6"/>
      <c r="HJ158" s="6" t="s">
        <v>38</v>
      </c>
      <c r="HK158" s="36">
        <v>85.932806957492133</v>
      </c>
      <c r="HL158" s="40">
        <v>-22.388394649628481</v>
      </c>
      <c r="HM158" s="36">
        <v>84.277908436834949</v>
      </c>
      <c r="HN158" s="40">
        <v>-30.607093192470089</v>
      </c>
      <c r="HO158" s="36">
        <v>82.81815668564235</v>
      </c>
      <c r="HP158" s="40">
        <v>-25.482702208712567</v>
      </c>
      <c r="HQ158" s="6"/>
      <c r="HR158" s="6" t="s">
        <v>38</v>
      </c>
      <c r="HS158" s="36">
        <v>88.807843451163166</v>
      </c>
      <c r="HT158" s="40">
        <v>-27.386582518778212</v>
      </c>
      <c r="HU158" s="36">
        <v>175.53398884944801</v>
      </c>
      <c r="HV158" s="40">
        <v>50.440699469934657</v>
      </c>
      <c r="HW158" s="36">
        <v>102.02321353148862</v>
      </c>
      <c r="HX158" s="40">
        <v>-22.171177733248939</v>
      </c>
      <c r="HY158" s="6"/>
      <c r="HZ158" s="6" t="s">
        <v>38</v>
      </c>
      <c r="IA158" s="36">
        <v>78.903792776630993</v>
      </c>
      <c r="IB158" s="40">
        <v>-32.722288041555927</v>
      </c>
      <c r="IC158" s="36">
        <v>122.5971081897583</v>
      </c>
      <c r="ID158" s="40">
        <v>-1.5782592608738781</v>
      </c>
      <c r="IE158" s="36">
        <v>142.20024538201051</v>
      </c>
      <c r="IF158" s="40">
        <v>22.407128975300793</v>
      </c>
      <c r="IG158" s="6"/>
      <c r="IH158" s="6" t="s">
        <v>38</v>
      </c>
      <c r="II158" s="36">
        <v>135.88572488969763</v>
      </c>
      <c r="IJ158" s="40">
        <v>0.67976380497847799</v>
      </c>
      <c r="IK158" s="36">
        <v>88.487216809391526</v>
      </c>
      <c r="IL158" s="40">
        <v>-34.309596385551288</v>
      </c>
      <c r="IM158" s="36">
        <v>71.569816719694444</v>
      </c>
      <c r="IN158" s="40">
        <v>-45.758971680507756</v>
      </c>
      <c r="IO158" s="36">
        <v>109.79666190351227</v>
      </c>
      <c r="IP158" s="40">
        <v>-24.625451470345723</v>
      </c>
      <c r="IQ158" s="6"/>
      <c r="IR158" s="6" t="s">
        <v>38</v>
      </c>
      <c r="IS158" s="36">
        <v>70.101009008011047</v>
      </c>
      <c r="IT158" s="40">
        <v>-35.256761348073994</v>
      </c>
      <c r="IU158" s="36">
        <v>92.553218532801253</v>
      </c>
      <c r="IV158" s="40">
        <v>-2.3254562796825979</v>
      </c>
      <c r="IW158" s="36">
        <v>84.781408943440013</v>
      </c>
      <c r="IX158" s="40">
        <v>-26.059929120465043</v>
      </c>
      <c r="IY158" s="6"/>
      <c r="IZ158" s="6" t="s">
        <v>38</v>
      </c>
      <c r="JA158" s="36">
        <v>94.357761350886179</v>
      </c>
      <c r="JB158" s="40">
        <v>-26.219370426049153</v>
      </c>
      <c r="JC158" s="36">
        <v>173.59546090239073</v>
      </c>
      <c r="JD158" s="40">
        <v>19.956794769039575</v>
      </c>
      <c r="JE158" s="36">
        <v>171.33119234877148</v>
      </c>
      <c r="JF158" s="40">
        <v>6.5557629465882883</v>
      </c>
      <c r="JG158" s="6"/>
      <c r="JH158" s="6" t="s">
        <v>38</v>
      </c>
      <c r="JI158" s="36">
        <v>190.23419188581425</v>
      </c>
      <c r="JJ158" s="40">
        <v>46.281397946162315</v>
      </c>
      <c r="JK158" s="36">
        <v>166.92086733718389</v>
      </c>
      <c r="JL158" s="40">
        <v>4.5839609970782931</v>
      </c>
      <c r="JM158" s="36">
        <v>143.55771978532849</v>
      </c>
      <c r="JN158" s="40">
        <v>29.879843062156056</v>
      </c>
      <c r="JO158" s="6"/>
      <c r="JP158" s="6" t="s">
        <v>38</v>
      </c>
      <c r="JQ158" s="36">
        <v>152.55336006751173</v>
      </c>
      <c r="JR158" s="40">
        <v>25.992948894321614</v>
      </c>
      <c r="JS158" s="36">
        <v>131.90660508082189</v>
      </c>
      <c r="JT158" s="40">
        <v>18.009212322273925</v>
      </c>
      <c r="JU158" s="36">
        <v>125.43448701968019</v>
      </c>
      <c r="JV158" s="40">
        <v>7.2380461027232457</v>
      </c>
      <c r="JW158" s="6"/>
      <c r="JX158" s="6" t="s">
        <v>38</v>
      </c>
      <c r="JY158" s="36">
        <v>143.02237413213055</v>
      </c>
      <c r="JZ158" s="40">
        <v>16.774986502912043</v>
      </c>
      <c r="KA158" s="36">
        <v>122.06586956609509</v>
      </c>
      <c r="KB158" s="40">
        <v>7.7314093181783932</v>
      </c>
      <c r="KC158" s="36">
        <v>136.2270570345033</v>
      </c>
      <c r="KD158" s="40">
        <v>12.634341792293085</v>
      </c>
      <c r="KE158" s="6"/>
      <c r="KF158" s="6" t="s">
        <v>38</v>
      </c>
      <c r="KG158" s="36">
        <v>118.24815802637036</v>
      </c>
      <c r="KH158" s="40">
        <v>10.875575898667833</v>
      </c>
      <c r="KI158" s="36">
        <v>146.25392763166241</v>
      </c>
      <c r="KJ158" s="40">
        <v>29.785326194389683</v>
      </c>
      <c r="KK158" s="36">
        <v>135.48512640162792</v>
      </c>
      <c r="KL158" s="40">
        <v>5.326880315348177</v>
      </c>
      <c r="KM158" s="6"/>
      <c r="KN158" s="6" t="s">
        <v>38</v>
      </c>
      <c r="KO158" s="36">
        <v>38.896868431611622</v>
      </c>
      <c r="KP158" s="40">
        <v>-58.949712686289388</v>
      </c>
      <c r="KQ158" s="36">
        <v>148.54127261188432</v>
      </c>
      <c r="KR158" s="40">
        <v>15.51101188266064</v>
      </c>
      <c r="KS158" s="36">
        <v>108.7216484249472</v>
      </c>
      <c r="KT158" s="40">
        <v>5.8310891512439014</v>
      </c>
      <c r="KU158" s="6"/>
      <c r="KV158" s="6" t="s">
        <v>38</v>
      </c>
      <c r="KW158" s="36">
        <v>68.805233118111502</v>
      </c>
      <c r="KX158" s="40">
        <v>-45.713241424044227</v>
      </c>
      <c r="KY158" s="36">
        <v>147.03706205159028</v>
      </c>
      <c r="KZ158" s="40">
        <v>14.600908357275742</v>
      </c>
      <c r="LA158" s="36">
        <v>155.04020730287951</v>
      </c>
      <c r="LB158" s="40">
        <v>11.399352948898041</v>
      </c>
      <c r="LC158" s="6"/>
      <c r="LD158" s="6" t="s">
        <v>38</v>
      </c>
      <c r="LE158" s="36">
        <v>130.80684021505246</v>
      </c>
      <c r="LF158" s="40">
        <v>-1.5075891335985148</v>
      </c>
      <c r="LG158" s="36">
        <v>129.86243128644088</v>
      </c>
      <c r="LH158" s="40">
        <v>26.733062065070158</v>
      </c>
      <c r="LI158" s="36">
        <v>71.956906723567599</v>
      </c>
      <c r="LJ158" s="40">
        <v>-38.131382307565119</v>
      </c>
      <c r="LK158" s="6"/>
      <c r="LL158" s="6" t="s">
        <v>38</v>
      </c>
      <c r="LM158" s="36">
        <v>119.44316458726743</v>
      </c>
      <c r="LN158" s="40">
        <v>17.98992959933743</v>
      </c>
      <c r="LO158" s="36">
        <v>93.034515108049249</v>
      </c>
      <c r="LP158" s="40">
        <v>21.514535792435112</v>
      </c>
      <c r="LQ158" s="36">
        <v>193.59791013326981</v>
      </c>
      <c r="LR158" s="40">
        <v>31.67282860758641</v>
      </c>
      <c r="LS158" s="6"/>
      <c r="LT158" s="6" t="s">
        <v>38</v>
      </c>
      <c r="LU158" s="36">
        <v>131.03869787988236</v>
      </c>
      <c r="LV158" s="40">
        <v>8.7091020300773607</v>
      </c>
      <c r="LW158" s="36">
        <v>121.51385879454347</v>
      </c>
      <c r="LX158" s="40">
        <v>26.981592800397451</v>
      </c>
      <c r="LY158" s="36">
        <v>125.5963545677581</v>
      </c>
      <c r="LZ158" s="40">
        <v>46.269625545411174</v>
      </c>
      <c r="MA158" s="6"/>
      <c r="MB158" s="6" t="s">
        <v>38</v>
      </c>
      <c r="MC158" s="36">
        <v>141.90395779295983</v>
      </c>
      <c r="MD158" s="40">
        <v>3.7754690672202997</v>
      </c>
      <c r="ME158" s="36">
        <v>103.63595107535443</v>
      </c>
      <c r="MF158" s="40">
        <v>-6.0454179871156555</v>
      </c>
      <c r="MG158" s="36">
        <v>106.18665629717493</v>
      </c>
      <c r="MH158" s="40">
        <v>-3.1312346037060195</v>
      </c>
      <c r="MI158" s="6"/>
      <c r="MJ158" s="6" t="s">
        <v>38</v>
      </c>
      <c r="MK158" s="36">
        <v>85.36097534014344</v>
      </c>
      <c r="ML158" s="40">
        <v>-4.5503015219993017</v>
      </c>
      <c r="MM158" s="36">
        <v>142.7538940005962</v>
      </c>
      <c r="MN158" s="40">
        <v>12.970616329523011</v>
      </c>
      <c r="MO158" s="36">
        <v>183.69865660870832</v>
      </c>
      <c r="MP158" s="40">
        <v>18.022995426905638</v>
      </c>
      <c r="MQ158"/>
      <c r="MR158"/>
      <c r="MS158"/>
      <c r="MT158"/>
      <c r="MU158"/>
      <c r="MV158"/>
    </row>
    <row r="159" spans="1:360" s="382" customFormat="1" ht="15" hidden="1" customHeight="1">
      <c r="A159" s="399"/>
      <c r="B159" s="6" t="s">
        <v>39</v>
      </c>
      <c r="C159" s="36">
        <v>87.885445471686765</v>
      </c>
      <c r="D159" s="40">
        <v>-1.3541697117531726E-2</v>
      </c>
      <c r="E159" s="421">
        <v>84.310630092832909</v>
      </c>
      <c r="F159" s="40">
        <v>5.3034034960375749</v>
      </c>
      <c r="G159" s="421">
        <v>91.265655174865188</v>
      </c>
      <c r="H159" s="40">
        <v>-4.2371331297620998</v>
      </c>
      <c r="I159" s="6"/>
      <c r="J159" s="6" t="s">
        <v>39</v>
      </c>
      <c r="K159" s="36">
        <v>108.65492565505521</v>
      </c>
      <c r="L159" s="40">
        <v>3.828100271203553</v>
      </c>
      <c r="M159" s="36">
        <v>137.74624111663778</v>
      </c>
      <c r="N159" s="40">
        <v>33.622493220120532</v>
      </c>
      <c r="O159" s="36">
        <v>114.73743588121484</v>
      </c>
      <c r="P159" s="40">
        <v>8.1343468972027608</v>
      </c>
      <c r="Q159" s="6"/>
      <c r="R159" s="6" t="s">
        <v>39</v>
      </c>
      <c r="S159" s="36">
        <v>102.84484367182137</v>
      </c>
      <c r="T159" s="40">
        <v>-14.952971544037766</v>
      </c>
      <c r="U159" s="36">
        <v>117.48634023578506</v>
      </c>
      <c r="V159" s="40">
        <v>-15.197119920558293</v>
      </c>
      <c r="W159" s="36">
        <v>133.68714671201425</v>
      </c>
      <c r="X159" s="40">
        <v>1.5958611550755251</v>
      </c>
      <c r="Y159" s="6"/>
      <c r="Z159" s="6" t="s">
        <v>39</v>
      </c>
      <c r="AA159" s="36">
        <v>152.50022092913915</v>
      </c>
      <c r="AB159" s="40">
        <v>12.769810007471506</v>
      </c>
      <c r="AC159" s="36">
        <v>94.277740889731731</v>
      </c>
      <c r="AD159" s="40">
        <v>-27.995197162925308</v>
      </c>
      <c r="AE159" s="36">
        <v>122.36436790840074</v>
      </c>
      <c r="AF159" s="40">
        <v>-5.9425600580342177</v>
      </c>
      <c r="AG159" s="6"/>
      <c r="AH159" s="6" t="s">
        <v>39</v>
      </c>
      <c r="AI159" s="36">
        <v>111.15883430550599</v>
      </c>
      <c r="AJ159" s="40">
        <v>-18.453992897141916</v>
      </c>
      <c r="AK159" s="36">
        <v>150.55993910056858</v>
      </c>
      <c r="AL159" s="40">
        <v>2.5034694938649977</v>
      </c>
      <c r="AM159" s="36">
        <v>127.43326118621749</v>
      </c>
      <c r="AN159" s="40">
        <v>-2.1915691596850024</v>
      </c>
      <c r="AO159" s="6"/>
      <c r="AP159" s="6" t="s">
        <v>39</v>
      </c>
      <c r="AQ159" s="36">
        <v>143.18809336415904</v>
      </c>
      <c r="AR159" s="40">
        <v>-3.4982955828989475</v>
      </c>
      <c r="AS159" s="36">
        <v>127.9278100758428</v>
      </c>
      <c r="AT159" s="40">
        <v>-2.7724003879454244</v>
      </c>
      <c r="AU159" s="36">
        <v>119.93840008284765</v>
      </c>
      <c r="AV159" s="40">
        <v>-3.5332538468101404</v>
      </c>
      <c r="AW159" s="6"/>
      <c r="AX159" s="6" t="s">
        <v>39</v>
      </c>
      <c r="AY159" s="36">
        <v>147.20439112526233</v>
      </c>
      <c r="AZ159" s="40">
        <v>14.435588218500726</v>
      </c>
      <c r="BA159" s="36">
        <v>125.82809027906883</v>
      </c>
      <c r="BB159" s="40">
        <v>0.1003433762829502</v>
      </c>
      <c r="BC159" s="36">
        <v>163.9547724521658</v>
      </c>
      <c r="BD159" s="40">
        <v>30.260669857187224</v>
      </c>
      <c r="BE159" s="6"/>
      <c r="BF159" s="6" t="s">
        <v>39</v>
      </c>
      <c r="BG159" s="36">
        <v>148.77235849265654</v>
      </c>
      <c r="BH159" s="40">
        <v>18.687826239752823</v>
      </c>
      <c r="BI159" s="36">
        <v>113.95408628539253</v>
      </c>
      <c r="BJ159" s="40">
        <v>-11.525202390908916</v>
      </c>
      <c r="BK159" s="36">
        <v>124.00918543169503</v>
      </c>
      <c r="BL159" s="40">
        <v>-7.1696626999220143</v>
      </c>
      <c r="BM159" s="6"/>
      <c r="BN159" s="6" t="s">
        <v>39</v>
      </c>
      <c r="BO159" s="36">
        <v>132.30814970490695</v>
      </c>
      <c r="BP159" s="40">
        <v>3.5174306851220649</v>
      </c>
      <c r="BQ159" s="402">
        <v>96.950959468342973</v>
      </c>
      <c r="BR159" s="40">
        <v>-25.891726087827152</v>
      </c>
      <c r="BS159" s="36">
        <v>121.23122852094905</v>
      </c>
      <c r="BT159" s="40">
        <v>-6.0076768963906915</v>
      </c>
      <c r="BU159" s="6"/>
      <c r="BV159" s="6" t="s">
        <v>39</v>
      </c>
      <c r="BW159" s="36">
        <v>95.039275525068589</v>
      </c>
      <c r="BX159" s="40">
        <v>-19.973536455004748</v>
      </c>
      <c r="BY159" s="36">
        <v>117.80567999894834</v>
      </c>
      <c r="BZ159" s="40">
        <v>5.7063598948329286</v>
      </c>
      <c r="CA159" s="36">
        <v>88.420785666524282</v>
      </c>
      <c r="CB159" s="40">
        <v>-20.11679325065306</v>
      </c>
      <c r="CC159" s="6"/>
      <c r="CD159" s="6" t="s">
        <v>39</v>
      </c>
      <c r="CE159" s="36">
        <v>78.00332940847089</v>
      </c>
      <c r="CF159" s="40">
        <v>-36.478025092334732</v>
      </c>
      <c r="CG159" s="36">
        <v>94.997059195094806</v>
      </c>
      <c r="CH159" s="40">
        <v>-15.611901956432277</v>
      </c>
      <c r="CI159" s="36">
        <v>106.37923128165349</v>
      </c>
      <c r="CJ159" s="40">
        <v>-11.503510651029671</v>
      </c>
      <c r="CK159" s="6"/>
      <c r="CL159" s="6" t="s">
        <v>39</v>
      </c>
      <c r="CM159" s="36">
        <v>71.997924829599583</v>
      </c>
      <c r="CN159" s="40">
        <v>-43.816148306262882</v>
      </c>
      <c r="CO159" s="36">
        <v>93.459940112107205</v>
      </c>
      <c r="CP159" s="40">
        <v>-20.368859784636271</v>
      </c>
      <c r="CQ159" s="36">
        <v>84.675115560142061</v>
      </c>
      <c r="CR159" s="40">
        <v>-26.073984528870469</v>
      </c>
      <c r="CS159" s="6"/>
      <c r="CT159" s="6" t="s">
        <v>39</v>
      </c>
      <c r="CU159" s="36">
        <v>113.82907663644245</v>
      </c>
      <c r="CV159" s="40">
        <v>-4.2547728820497071</v>
      </c>
      <c r="CW159" s="36">
        <v>66.861988769386343</v>
      </c>
      <c r="CX159" s="40">
        <v>-33.510818199210391</v>
      </c>
      <c r="CY159" s="36">
        <v>141.6376718788938</v>
      </c>
      <c r="CZ159" s="40">
        <v>7.4482748718537835</v>
      </c>
      <c r="DA159" s="6"/>
      <c r="DB159" s="6" t="s">
        <v>39</v>
      </c>
      <c r="DC159" s="36">
        <v>113.17784573586445</v>
      </c>
      <c r="DD159" s="40">
        <v>11.335015633471301</v>
      </c>
      <c r="DE159" s="36">
        <v>187.42618214516833</v>
      </c>
      <c r="DF159" s="40">
        <v>-5.2370073204953087</v>
      </c>
      <c r="DG159" s="36">
        <v>123.38168078977088</v>
      </c>
      <c r="DH159" s="40">
        <v>20.606172366363595</v>
      </c>
      <c r="DI159" s="6"/>
      <c r="DJ159" s="6" t="s">
        <v>39</v>
      </c>
      <c r="DK159" s="36">
        <v>143.34544802665934</v>
      </c>
      <c r="DL159" s="40">
        <v>13.745685930375416</v>
      </c>
      <c r="DM159" s="36">
        <v>74.158315917018754</v>
      </c>
      <c r="DN159" s="40">
        <v>-26.304247468012392</v>
      </c>
      <c r="DO159" s="36">
        <v>97.219353641099119</v>
      </c>
      <c r="DP159" s="40">
        <v>-17.566720643168267</v>
      </c>
      <c r="DQ159" s="6"/>
      <c r="DR159" s="6" t="s">
        <v>39</v>
      </c>
      <c r="DS159" s="36">
        <v>137.52311534458462</v>
      </c>
      <c r="DT159" s="40">
        <v>10.342815639178909</v>
      </c>
      <c r="DU159" s="36">
        <v>129.66872319395091</v>
      </c>
      <c r="DV159" s="40">
        <v>3.9496655049656511</v>
      </c>
      <c r="DW159" s="36">
        <v>139.87856683754225</v>
      </c>
      <c r="DX159" s="40">
        <v>7.7236545042746627</v>
      </c>
      <c r="DY159" s="6"/>
      <c r="DZ159" s="6" t="s">
        <v>39</v>
      </c>
      <c r="EA159" s="36">
        <v>97.991105914753334</v>
      </c>
      <c r="EB159" s="40">
        <v>-11.379530692905021</v>
      </c>
      <c r="EC159" s="36">
        <v>103.62603716699118</v>
      </c>
      <c r="ED159" s="40">
        <v>-14.905800172779621</v>
      </c>
      <c r="EE159" s="36">
        <v>118.4362116405444</v>
      </c>
      <c r="EF159" s="40">
        <v>-6.9877677500398931</v>
      </c>
      <c r="EG159" s="6"/>
      <c r="EH159" s="6" t="s">
        <v>39</v>
      </c>
      <c r="EI159" s="36">
        <v>126.92789130098897</v>
      </c>
      <c r="EJ159" s="40">
        <v>4.0383443114423869</v>
      </c>
      <c r="EK159" s="36">
        <v>112.19539090503439</v>
      </c>
      <c r="EL159" s="40">
        <v>-4.9657079748179598</v>
      </c>
      <c r="EM159" s="36">
        <v>93.313422976071877</v>
      </c>
      <c r="EN159" s="40">
        <v>-22.843117741303402</v>
      </c>
      <c r="EO159" s="6"/>
      <c r="EP159" s="6" t="s">
        <v>39</v>
      </c>
      <c r="EQ159" s="36">
        <v>105.96425424585983</v>
      </c>
      <c r="ER159" s="40">
        <v>-5.9889392353782682</v>
      </c>
      <c r="ES159" s="36">
        <v>107.33612412007993</v>
      </c>
      <c r="ET159" s="40">
        <v>2.5785455158513457</v>
      </c>
      <c r="EU159" s="36">
        <v>135.65286827470092</v>
      </c>
      <c r="EV159" s="40">
        <v>16.89309703158743</v>
      </c>
      <c r="EW159" s="6"/>
      <c r="EX159" s="6" t="s">
        <v>39</v>
      </c>
      <c r="EY159" s="36">
        <v>102.78474848876908</v>
      </c>
      <c r="EZ159" s="40">
        <v>-0.11342242700858662</v>
      </c>
      <c r="FA159" s="36">
        <v>104.37361337017107</v>
      </c>
      <c r="FB159" s="40">
        <v>-9.010769354922715</v>
      </c>
      <c r="FC159" s="36">
        <v>131.93341200212038</v>
      </c>
      <c r="FD159" s="40">
        <v>0.26332052855022425</v>
      </c>
      <c r="FE159" s="6"/>
      <c r="FF159" s="6" t="s">
        <v>39</v>
      </c>
      <c r="FG159" s="36">
        <v>126.97673630561515</v>
      </c>
      <c r="FH159" s="40">
        <v>11.613455028943903</v>
      </c>
      <c r="FI159" s="36">
        <v>156.99548026911631</v>
      </c>
      <c r="FJ159" s="40">
        <v>25.01753630355384</v>
      </c>
      <c r="FK159" s="36">
        <v>81.052330394310573</v>
      </c>
      <c r="FL159" s="40">
        <v>-23.871179625846679</v>
      </c>
      <c r="FM159" s="6"/>
      <c r="FN159" s="6" t="s">
        <v>39</v>
      </c>
      <c r="FO159" s="36">
        <v>172.24250768731241</v>
      </c>
      <c r="FP159" s="40">
        <v>60.917753030991378</v>
      </c>
      <c r="FQ159" s="36">
        <v>268.89622984890838</v>
      </c>
      <c r="FR159" s="40">
        <v>102.48412540211737</v>
      </c>
      <c r="FS159" s="36">
        <v>119.17846012171984</v>
      </c>
      <c r="FT159" s="40">
        <v>-8.0851781989436944</v>
      </c>
      <c r="FU159" s="6"/>
      <c r="FV159" s="6" t="s">
        <v>39</v>
      </c>
      <c r="FW159" s="36">
        <v>165.08453913253283</v>
      </c>
      <c r="FX159" s="40">
        <v>37.780250258200766</v>
      </c>
      <c r="FY159" s="36">
        <v>121.25092814937122</v>
      </c>
      <c r="FZ159" s="40">
        <v>2.0068544345861739</v>
      </c>
      <c r="GA159" s="36">
        <v>125.1288840569225</v>
      </c>
      <c r="GB159" s="40">
        <v>-2.5655311716493827</v>
      </c>
      <c r="GC159" s="6"/>
      <c r="GD159" s="6" t="s">
        <v>39</v>
      </c>
      <c r="GE159" s="36">
        <v>146.84424312931873</v>
      </c>
      <c r="GF159" s="40">
        <v>21.347829294254026</v>
      </c>
      <c r="GG159" s="36">
        <v>90.520431769764414</v>
      </c>
      <c r="GH159" s="40">
        <v>-26.123299467818924</v>
      </c>
      <c r="GI159" s="36">
        <v>103.00621704591039</v>
      </c>
      <c r="GJ159" s="40">
        <v>-1.7953763732804475</v>
      </c>
      <c r="GK159" s="6"/>
      <c r="GL159" s="6" t="s">
        <v>39</v>
      </c>
      <c r="GM159" s="36">
        <v>127.93136549314281</v>
      </c>
      <c r="GN159" s="40">
        <v>13.601689842539926</v>
      </c>
      <c r="GO159" s="36">
        <v>134.21766817040572</v>
      </c>
      <c r="GP159" s="40">
        <v>1.3611352092624713</v>
      </c>
      <c r="GQ159" s="36">
        <v>152.97586984388394</v>
      </c>
      <c r="GR159" s="40">
        <v>9.6729115358425162</v>
      </c>
      <c r="GS159" s="6"/>
      <c r="GT159" s="6" t="s">
        <v>39</v>
      </c>
      <c r="GU159" s="36">
        <v>152.37152670217893</v>
      </c>
      <c r="GV159" s="40">
        <v>15.382957261984814</v>
      </c>
      <c r="GW159" s="36">
        <v>95.242098208575442</v>
      </c>
      <c r="GX159" s="40">
        <v>-23.11659805144177</v>
      </c>
      <c r="GY159" s="36">
        <v>104.45624163779425</v>
      </c>
      <c r="GZ159" s="40">
        <v>-16.398254099311728</v>
      </c>
      <c r="HA159" s="6"/>
      <c r="HB159" s="6" t="s">
        <v>39</v>
      </c>
      <c r="HC159" s="36">
        <v>91.325422970200648</v>
      </c>
      <c r="HD159" s="40">
        <v>-22.998919862170581</v>
      </c>
      <c r="HE159" s="36">
        <v>115.95294528859567</v>
      </c>
      <c r="HF159" s="40">
        <v>-4.432433613959688</v>
      </c>
      <c r="HG159" s="36">
        <v>92.684200894514575</v>
      </c>
      <c r="HH159" s="40">
        <v>-17.566522060643621</v>
      </c>
      <c r="HI159" s="6"/>
      <c r="HJ159" s="6" t="s">
        <v>39</v>
      </c>
      <c r="HK159" s="36">
        <v>89.811044601755711</v>
      </c>
      <c r="HL159" s="40">
        <v>-26.286742768182776</v>
      </c>
      <c r="HM159" s="36">
        <v>97.469421177996296</v>
      </c>
      <c r="HN159" s="40">
        <v>-19.581210407406175</v>
      </c>
      <c r="HO159" s="36">
        <v>98.740860962484348</v>
      </c>
      <c r="HP159" s="40">
        <v>-12.96418554814187</v>
      </c>
      <c r="HQ159" s="6"/>
      <c r="HR159" s="6" t="s">
        <v>39</v>
      </c>
      <c r="HS159" s="36">
        <v>92.204832033049584</v>
      </c>
      <c r="HT159" s="40">
        <v>-21.075085513201572</v>
      </c>
      <c r="HU159" s="36">
        <v>166.3282574229361</v>
      </c>
      <c r="HV159" s="40">
        <v>32.230117417276716</v>
      </c>
      <c r="HW159" s="36">
        <v>120.28870792615288</v>
      </c>
      <c r="HX159" s="40">
        <v>-1.1887294338295078</v>
      </c>
      <c r="HY159" s="6"/>
      <c r="HZ159" s="6" t="s">
        <v>39</v>
      </c>
      <c r="IA159" s="36">
        <v>89.68339416314717</v>
      </c>
      <c r="IB159" s="40">
        <v>-29.005849827774938</v>
      </c>
      <c r="IC159" s="36">
        <v>127.25554611194002</v>
      </c>
      <c r="ID159" s="40">
        <v>-4.0355541322442008</v>
      </c>
      <c r="IE159" s="36">
        <v>139.82249755885255</v>
      </c>
      <c r="IF159" s="40">
        <v>16.489163562877579</v>
      </c>
      <c r="IG159" s="6"/>
      <c r="IH159" s="6" t="s">
        <v>39</v>
      </c>
      <c r="II159" s="36">
        <v>136.61203813142839</v>
      </c>
      <c r="IJ159" s="40">
        <v>-5.0548961086558108</v>
      </c>
      <c r="IK159" s="36">
        <v>103.83170464814056</v>
      </c>
      <c r="IL159" s="40">
        <v>-27.165895068915461</v>
      </c>
      <c r="IM159" s="36">
        <v>81.798109835438495</v>
      </c>
      <c r="IN159" s="40">
        <v>-37.567106945488717</v>
      </c>
      <c r="IO159" s="36">
        <v>123.27591024675198</v>
      </c>
      <c r="IP159" s="40">
        <v>-10.228885130733261</v>
      </c>
      <c r="IQ159" s="6"/>
      <c r="IR159" s="6" t="s">
        <v>39</v>
      </c>
      <c r="IS159" s="36">
        <v>80.513958864260985</v>
      </c>
      <c r="IT159" s="40">
        <v>-32.008316335552095</v>
      </c>
      <c r="IU159" s="36">
        <v>95.472575122198748</v>
      </c>
      <c r="IV159" s="40">
        <v>-6.545515530922799</v>
      </c>
      <c r="IW159" s="36">
        <v>95.866884863705707</v>
      </c>
      <c r="IX159" s="40">
        <v>-26.542031074072909</v>
      </c>
      <c r="IY159" s="6"/>
      <c r="IZ159" s="6" t="s">
        <v>39</v>
      </c>
      <c r="JA159" s="36">
        <v>101.45246682862766</v>
      </c>
      <c r="JB159" s="40">
        <v>-24.049816790572592</v>
      </c>
      <c r="JC159" s="36">
        <v>152.13792876477365</v>
      </c>
      <c r="JD159" s="40">
        <v>4.2598907487942483E-2</v>
      </c>
      <c r="JE159" s="36">
        <v>189.38743006240364</v>
      </c>
      <c r="JF159" s="40">
        <v>10.126488382549368</v>
      </c>
      <c r="JG159" s="6"/>
      <c r="JH159" s="6" t="s">
        <v>39</v>
      </c>
      <c r="JI159" s="36">
        <v>199.44354904468156</v>
      </c>
      <c r="JJ159" s="40">
        <v>37.70065927363612</v>
      </c>
      <c r="JK159" s="36">
        <v>183.49509647307599</v>
      </c>
      <c r="JL159" s="40">
        <v>39.845132854670595</v>
      </c>
      <c r="JM159" s="36">
        <v>153.02308636412639</v>
      </c>
      <c r="JN159" s="40">
        <v>35.723217552386728</v>
      </c>
      <c r="JO159" s="6"/>
      <c r="JP159" s="6" t="s">
        <v>39</v>
      </c>
      <c r="JQ159" s="36">
        <v>125.98588973514825</v>
      </c>
      <c r="JR159" s="40">
        <v>5.0159715239972371</v>
      </c>
      <c r="JS159" s="36">
        <v>148.26282942402747</v>
      </c>
      <c r="JT159" s="40">
        <v>18.213047554533162</v>
      </c>
      <c r="JU159" s="36">
        <v>114.67732490371107</v>
      </c>
      <c r="JV159" s="40">
        <v>11.994723865686893</v>
      </c>
      <c r="JW159" s="6"/>
      <c r="JX159" s="6" t="s">
        <v>39</v>
      </c>
      <c r="JY159" s="36">
        <v>138.64681709381887</v>
      </c>
      <c r="JZ159" s="40">
        <v>3.9774224695092499</v>
      </c>
      <c r="KA159" s="36">
        <v>125.18797899760629</v>
      </c>
      <c r="KB159" s="40">
        <v>-3.6874203314027341</v>
      </c>
      <c r="KC159" s="36">
        <v>129.53798695090228</v>
      </c>
      <c r="KD159" s="40">
        <v>-2.3601545931294794</v>
      </c>
      <c r="KE159" s="6"/>
      <c r="KF159" s="6" t="s">
        <v>39</v>
      </c>
      <c r="KG159" s="36">
        <v>144.33708332207144</v>
      </c>
      <c r="KH159" s="40">
        <v>22.948798842426996</v>
      </c>
      <c r="KI159" s="36">
        <v>141.8367660269453</v>
      </c>
      <c r="KJ159" s="40">
        <v>3.1315725640066034</v>
      </c>
      <c r="KK159" s="36">
        <v>107.73234317256845</v>
      </c>
      <c r="KL159" s="40">
        <v>-15.284725455981047</v>
      </c>
      <c r="KM159" s="6"/>
      <c r="KN159" s="6" t="s">
        <v>39</v>
      </c>
      <c r="KO159" s="36">
        <v>49.747732693993868</v>
      </c>
      <c r="KP159" s="40">
        <v>-23.085792450801975</v>
      </c>
      <c r="KQ159" s="36">
        <v>125.57651975092422</v>
      </c>
      <c r="KR159" s="40">
        <v>15.4619743849222</v>
      </c>
      <c r="KS159" s="36">
        <v>98.541662826776061</v>
      </c>
      <c r="KT159" s="40">
        <v>11.0953516869601</v>
      </c>
      <c r="KU159" s="6"/>
      <c r="KV159" s="6" t="s">
        <v>39</v>
      </c>
      <c r="KW159" s="36">
        <v>89.806309053909814</v>
      </c>
      <c r="KX159" s="40">
        <v>-8.5518733841227572</v>
      </c>
      <c r="KY159" s="36">
        <v>124.91469354735851</v>
      </c>
      <c r="KZ159" s="40">
        <v>7.3202927528155897</v>
      </c>
      <c r="LA159" s="36">
        <v>147.88141561808109</v>
      </c>
      <c r="LB159" s="40">
        <v>10.93697988936249</v>
      </c>
      <c r="LC159" s="6"/>
      <c r="LD159" s="6" t="s">
        <v>39</v>
      </c>
      <c r="LE159" s="36">
        <v>127.80981625458156</v>
      </c>
      <c r="LF159" s="40">
        <v>-2.2729785997314735</v>
      </c>
      <c r="LG159" s="36">
        <v>94.645177079904244</v>
      </c>
      <c r="LH159" s="40">
        <v>-12.485616625546456</v>
      </c>
      <c r="LI159" s="36">
        <v>73.944116454211084</v>
      </c>
      <c r="LJ159" s="40">
        <v>-6.0625504952489564</v>
      </c>
      <c r="LK159" s="6"/>
      <c r="LL159" s="6" t="s">
        <v>39</v>
      </c>
      <c r="LM159" s="36">
        <v>112.49925906300201</v>
      </c>
      <c r="LN159" s="40">
        <v>10.713987972512882</v>
      </c>
      <c r="LO159" s="36">
        <v>136.5014256988066</v>
      </c>
      <c r="LP159" s="40">
        <v>35.074177373612969</v>
      </c>
      <c r="LQ159" s="36">
        <v>171.50685824616133</v>
      </c>
      <c r="LR159" s="40">
        <v>18.392847220379508</v>
      </c>
      <c r="LS159" s="6"/>
      <c r="LT159" s="6" t="s">
        <v>39</v>
      </c>
      <c r="LU159" s="36">
        <v>135.46335723497123</v>
      </c>
      <c r="LV159" s="40">
        <v>8.5999448617352954</v>
      </c>
      <c r="LW159" s="36">
        <v>115.26917503455283</v>
      </c>
      <c r="LX159" s="40">
        <v>21.381274636756828</v>
      </c>
      <c r="LY159" s="36">
        <v>118.95539677191132</v>
      </c>
      <c r="LZ159" s="40">
        <v>23.843795821463857</v>
      </c>
      <c r="MA159" s="6"/>
      <c r="MB159" s="6" t="s">
        <v>39</v>
      </c>
      <c r="MC159" s="36">
        <v>148.12417323040171</v>
      </c>
      <c r="MD159" s="40">
        <v>4.4180867183355303</v>
      </c>
      <c r="ME159" s="36">
        <v>85.880549194673577</v>
      </c>
      <c r="MF159" s="40">
        <v>6.5469013085954941</v>
      </c>
      <c r="MG159" s="36">
        <v>77.005383196602367</v>
      </c>
      <c r="MH159" s="40">
        <v>-34.28368814361022</v>
      </c>
      <c r="MI159" s="6"/>
      <c r="MJ159" s="6" t="s">
        <v>39</v>
      </c>
      <c r="MK159" s="36">
        <v>88.744609364726429</v>
      </c>
      <c r="ML159" s="40">
        <v>6.8257079159700567</v>
      </c>
      <c r="MM159" s="36">
        <v>127.72028069026614</v>
      </c>
      <c r="MN159" s="40">
        <v>2.6092251904076704</v>
      </c>
      <c r="MO159" s="36">
        <v>193.21999126732939</v>
      </c>
      <c r="MP159" s="40">
        <v>15.140942748224944</v>
      </c>
      <c r="MQ159"/>
      <c r="MR159"/>
      <c r="MS159"/>
      <c r="MT159"/>
      <c r="MU159"/>
      <c r="MV159"/>
    </row>
    <row r="160" spans="1:360" s="382" customFormat="1" ht="15" hidden="1" customHeight="1">
      <c r="A160" s="399"/>
      <c r="B160" s="6" t="s">
        <v>40</v>
      </c>
      <c r="C160" s="36">
        <v>86.180827014466544</v>
      </c>
      <c r="D160" s="40">
        <v>-7.890389969761074</v>
      </c>
      <c r="E160" s="421">
        <v>82.545895236272457</v>
      </c>
      <c r="F160" s="40">
        <v>-4.4910204805347433</v>
      </c>
      <c r="G160" s="421">
        <v>89.617880502521828</v>
      </c>
      <c r="H160" s="40">
        <v>-10.65982886504365</v>
      </c>
      <c r="I160" s="6"/>
      <c r="J160" s="6" t="s">
        <v>40</v>
      </c>
      <c r="K160" s="36">
        <v>112.01617622879492</v>
      </c>
      <c r="L160" s="40">
        <v>2.2926104609925204</v>
      </c>
      <c r="M160" s="36">
        <v>133.08248000222889</v>
      </c>
      <c r="N160" s="40">
        <v>24.508715649127069</v>
      </c>
      <c r="O160" s="36">
        <v>112.16372234259595</v>
      </c>
      <c r="P160" s="40">
        <v>6.4854205663606734</v>
      </c>
      <c r="Q160" s="6"/>
      <c r="R160" s="6" t="s">
        <v>40</v>
      </c>
      <c r="S160" s="36">
        <v>130.27671129007763</v>
      </c>
      <c r="T160" s="40">
        <v>11.175158289740821</v>
      </c>
      <c r="U160" s="36">
        <v>121.7870537574122</v>
      </c>
      <c r="V160" s="40">
        <v>-3.4029018634115999</v>
      </c>
      <c r="W160" s="36">
        <v>137.9165353936105</v>
      </c>
      <c r="X160" s="40">
        <v>2.2342897583772015</v>
      </c>
      <c r="Y160" s="6"/>
      <c r="Z160" s="6" t="s">
        <v>40</v>
      </c>
      <c r="AA160" s="36">
        <v>154.13514195282747</v>
      </c>
      <c r="AB160" s="40">
        <v>6.5831125827995578</v>
      </c>
      <c r="AC160" s="36">
        <v>117.40602947551272</v>
      </c>
      <c r="AD160" s="40">
        <v>-9.8312729194385327</v>
      </c>
      <c r="AE160" s="36">
        <v>125.39471158552935</v>
      </c>
      <c r="AF160" s="40">
        <v>-6.0429884206211426</v>
      </c>
      <c r="AG160" s="6"/>
      <c r="AH160" s="6" t="s">
        <v>40</v>
      </c>
      <c r="AI160" s="36">
        <v>106.62329447588876</v>
      </c>
      <c r="AJ160" s="40">
        <v>-19.376415169110956</v>
      </c>
      <c r="AK160" s="36">
        <v>153.55106067715965</v>
      </c>
      <c r="AL160" s="40">
        <v>1.8084629643675783</v>
      </c>
      <c r="AM160" s="36">
        <v>125.38485276734207</v>
      </c>
      <c r="AN160" s="40">
        <v>-7.0122092308960049</v>
      </c>
      <c r="AO160" s="6"/>
      <c r="AP160" s="6" t="s">
        <v>40</v>
      </c>
      <c r="AQ160" s="36">
        <v>130.81453876878885</v>
      </c>
      <c r="AR160" s="40">
        <v>-3.3626039521030009</v>
      </c>
      <c r="AS160" s="36">
        <v>121.49807915278011</v>
      </c>
      <c r="AT160" s="40">
        <v>-9.230119649054032</v>
      </c>
      <c r="AU160" s="36">
        <v>133.85369236064315</v>
      </c>
      <c r="AV160" s="40">
        <v>5.4262662886574731</v>
      </c>
      <c r="AW160" s="6"/>
      <c r="AX160" s="6" t="s">
        <v>40</v>
      </c>
      <c r="AY160" s="36">
        <v>138.53077797740465</v>
      </c>
      <c r="AZ160" s="40">
        <v>4.801067865557556</v>
      </c>
      <c r="BA160" s="36">
        <v>117.27056445242964</v>
      </c>
      <c r="BB160" s="40">
        <v>-3.6991884374930635</v>
      </c>
      <c r="BC160" s="36">
        <v>130.28879827504412</v>
      </c>
      <c r="BD160" s="40">
        <v>2.6738063975387405</v>
      </c>
      <c r="BE160" s="6"/>
      <c r="BF160" s="6" t="s">
        <v>40</v>
      </c>
      <c r="BG160" s="36">
        <v>167.21669973575962</v>
      </c>
      <c r="BH160" s="40">
        <v>18.080200610203818</v>
      </c>
      <c r="BI160" s="36">
        <v>118.86530746964517</v>
      </c>
      <c r="BJ160" s="40">
        <v>-13.691164499527986</v>
      </c>
      <c r="BK160" s="36">
        <v>127.78598716805702</v>
      </c>
      <c r="BL160" s="40">
        <v>-6.9969802169428306</v>
      </c>
      <c r="BM160" s="6"/>
      <c r="BN160" s="6" t="s">
        <v>40</v>
      </c>
      <c r="BO160" s="36">
        <v>132.95544020750836</v>
      </c>
      <c r="BP160" s="40">
        <v>-2.3191077441869794</v>
      </c>
      <c r="BQ160" s="402">
        <v>127.08595153269827</v>
      </c>
      <c r="BR160" s="40">
        <v>-4.4826614782532488</v>
      </c>
      <c r="BS160" s="36">
        <v>118.19052158723281</v>
      </c>
      <c r="BT160" s="40">
        <v>-14.106373507223509</v>
      </c>
      <c r="BU160" s="6"/>
      <c r="BV160" s="6" t="s">
        <v>40</v>
      </c>
      <c r="BW160" s="36">
        <v>108.25954712727446</v>
      </c>
      <c r="BX160" s="40">
        <v>-6.3225706741182819</v>
      </c>
      <c r="BY160" s="36">
        <v>117.09161285747601</v>
      </c>
      <c r="BZ160" s="40">
        <v>2.1315836814245017</v>
      </c>
      <c r="CA160" s="36">
        <v>90.109500099366159</v>
      </c>
      <c r="CB160" s="40">
        <v>-12.663373317262142</v>
      </c>
      <c r="CC160" s="6"/>
      <c r="CD160" s="6" t="s">
        <v>40</v>
      </c>
      <c r="CE160" s="36">
        <v>93.011018809972526</v>
      </c>
      <c r="CF160" s="40">
        <v>-21.683831782165171</v>
      </c>
      <c r="CG160" s="36">
        <v>94.535603247072444</v>
      </c>
      <c r="CH160" s="40">
        <v>-11.864293159832073</v>
      </c>
      <c r="CI160" s="36">
        <v>111.89019460428905</v>
      </c>
      <c r="CJ160" s="40">
        <v>-7.5368142394003428</v>
      </c>
      <c r="CK160" s="6"/>
      <c r="CL160" s="6" t="s">
        <v>40</v>
      </c>
      <c r="CM160" s="36">
        <v>75.975834861105241</v>
      </c>
      <c r="CN160" s="40">
        <v>-34.840782746083335</v>
      </c>
      <c r="CO160" s="36">
        <v>96.713735986679183</v>
      </c>
      <c r="CP160" s="40">
        <v>-12.333150136198057</v>
      </c>
      <c r="CQ160" s="36">
        <v>82.906658131197503</v>
      </c>
      <c r="CR160" s="40">
        <v>-32.458220686127362</v>
      </c>
      <c r="CS160" s="6"/>
      <c r="CT160" s="6" t="s">
        <v>40</v>
      </c>
      <c r="CU160" s="36">
        <v>122.4440002652038</v>
      </c>
      <c r="CV160" s="40">
        <v>1.8018232752118166</v>
      </c>
      <c r="CW160" s="36">
        <v>76.253386598312773</v>
      </c>
      <c r="CX160" s="40">
        <v>-27.127637830166734</v>
      </c>
      <c r="CY160" s="36">
        <v>110.51853090271315</v>
      </c>
      <c r="CZ160" s="40">
        <v>-18.210421894823611</v>
      </c>
      <c r="DA160" s="6"/>
      <c r="DB160" s="6" t="s">
        <v>40</v>
      </c>
      <c r="DC160" s="36">
        <v>105.43501817599648</v>
      </c>
      <c r="DD160" s="40">
        <v>6.6328825640830047</v>
      </c>
      <c r="DE160" s="36">
        <v>200.8017417267184</v>
      </c>
      <c r="DF160" s="40">
        <v>3.3388003457899913</v>
      </c>
      <c r="DG160" s="36">
        <v>114.59325434257708</v>
      </c>
      <c r="DH160" s="40">
        <v>15.209617725522492</v>
      </c>
      <c r="DI160" s="6"/>
      <c r="DJ160" s="6" t="s">
        <v>40</v>
      </c>
      <c r="DK160" s="36">
        <v>114.79407636326873</v>
      </c>
      <c r="DL160" s="40">
        <v>0.59943870046311076</v>
      </c>
      <c r="DM160" s="36">
        <v>66.858446734525842</v>
      </c>
      <c r="DN160" s="40">
        <v>-31.793166516178189</v>
      </c>
      <c r="DO160" s="36">
        <v>105.06566671173316</v>
      </c>
      <c r="DP160" s="40">
        <v>-0.61265249038635261</v>
      </c>
      <c r="DQ160" s="6"/>
      <c r="DR160" s="6" t="s">
        <v>40</v>
      </c>
      <c r="DS160" s="36">
        <v>149.3847844202823</v>
      </c>
      <c r="DT160" s="40">
        <v>23.718737797400436</v>
      </c>
      <c r="DU160" s="36">
        <v>121.38488304122728</v>
      </c>
      <c r="DV160" s="40">
        <v>1.7355412519335118</v>
      </c>
      <c r="DW160" s="36">
        <v>132.8938174082011</v>
      </c>
      <c r="DX160" s="40">
        <v>2.716069907511212</v>
      </c>
      <c r="DY160" s="6"/>
      <c r="DZ160" s="6" t="s">
        <v>40</v>
      </c>
      <c r="EA160" s="36">
        <v>96.826706471709485</v>
      </c>
      <c r="EB160" s="40">
        <v>-8.5442757993780702</v>
      </c>
      <c r="EC160" s="36">
        <v>105.92370544212905</v>
      </c>
      <c r="ED160" s="40">
        <v>-14.160130602542409</v>
      </c>
      <c r="EE160" s="36">
        <v>117.07096336134485</v>
      </c>
      <c r="EF160" s="40">
        <v>-5.8052204194111852</v>
      </c>
      <c r="EG160" s="6"/>
      <c r="EH160" s="6" t="s">
        <v>40</v>
      </c>
      <c r="EI160" s="36">
        <v>129.44005926880919</v>
      </c>
      <c r="EJ160" s="40">
        <v>4.2710759441574311</v>
      </c>
      <c r="EK160" s="36">
        <v>113.72024941676784</v>
      </c>
      <c r="EL160" s="40">
        <v>-2.5635398472558393</v>
      </c>
      <c r="EM160" s="36">
        <v>93.899513391886401</v>
      </c>
      <c r="EN160" s="40">
        <v>-21.748311810198246</v>
      </c>
      <c r="EO160" s="6"/>
      <c r="EP160" s="6" t="s">
        <v>40</v>
      </c>
      <c r="EQ160" s="36">
        <v>95.991916311766332</v>
      </c>
      <c r="ER160" s="40">
        <v>-15.881506362590557</v>
      </c>
      <c r="ES160" s="36">
        <v>103.61262665685331</v>
      </c>
      <c r="ET160" s="40">
        <v>-4.9714623318334645</v>
      </c>
      <c r="EU160" s="36">
        <v>121.44480619244835</v>
      </c>
      <c r="EV160" s="40">
        <v>11.131250432126066</v>
      </c>
      <c r="EW160" s="6"/>
      <c r="EX160" s="6" t="s">
        <v>40</v>
      </c>
      <c r="EY160" s="36">
        <v>98.47436030147972</v>
      </c>
      <c r="EZ160" s="40">
        <v>-4.3012058300735134</v>
      </c>
      <c r="FA160" s="36">
        <v>103.51278578079031</v>
      </c>
      <c r="FB160" s="40">
        <v>-10.473860044806443</v>
      </c>
      <c r="FC160" s="36">
        <v>144.56965517437425</v>
      </c>
      <c r="FD160" s="40">
        <v>-4.7294710804603284</v>
      </c>
      <c r="FE160" s="6"/>
      <c r="FF160" s="6" t="s">
        <v>40</v>
      </c>
      <c r="FG160" s="36">
        <v>123.15696444688837</v>
      </c>
      <c r="FH160" s="40">
        <v>6.4046797427128865</v>
      </c>
      <c r="FI160" s="36">
        <v>156.03372354571837</v>
      </c>
      <c r="FJ160" s="40">
        <v>27.3409124695348</v>
      </c>
      <c r="FK160" s="36">
        <v>84.834178577549167</v>
      </c>
      <c r="FL160" s="40">
        <v>-25.318637051355793</v>
      </c>
      <c r="FM160" s="6"/>
      <c r="FN160" s="6" t="s">
        <v>40</v>
      </c>
      <c r="FO160" s="36">
        <v>158.02497712363424</v>
      </c>
      <c r="FP160" s="40">
        <v>58.228634143603784</v>
      </c>
      <c r="FQ160" s="36">
        <v>261.52395686434755</v>
      </c>
      <c r="FR160" s="40">
        <v>94.743255165122463</v>
      </c>
      <c r="FS160" s="36">
        <v>126.08411035602288</v>
      </c>
      <c r="FT160" s="40">
        <v>-3.1979430237439885</v>
      </c>
      <c r="FU160" s="6"/>
      <c r="FV160" s="6" t="s">
        <v>40</v>
      </c>
      <c r="FW160" s="36">
        <v>152.76515008737908</v>
      </c>
      <c r="FX160" s="40">
        <v>26.234339925943345</v>
      </c>
      <c r="FY160" s="36">
        <v>118.85327884190056</v>
      </c>
      <c r="FZ160" s="40">
        <v>3.5395766037672303</v>
      </c>
      <c r="GA160" s="36">
        <v>119.5985023544669</v>
      </c>
      <c r="GB160" s="40">
        <v>-6.5996792763113348</v>
      </c>
      <c r="GC160" s="6"/>
      <c r="GD160" s="6" t="s">
        <v>40</v>
      </c>
      <c r="GE160" s="36">
        <v>140.98353351176567</v>
      </c>
      <c r="GF160" s="40">
        <v>15.93099646678499</v>
      </c>
      <c r="GG160" s="36">
        <v>93.765185698757932</v>
      </c>
      <c r="GH160" s="40">
        <v>-23.708207499314511</v>
      </c>
      <c r="GI160" s="36">
        <v>102.15244806445509</v>
      </c>
      <c r="GJ160" s="40">
        <v>-0.63035188814801302</v>
      </c>
      <c r="GK160" s="6"/>
      <c r="GL160" s="6" t="s">
        <v>40</v>
      </c>
      <c r="GM160" s="36">
        <v>124.58588186317667</v>
      </c>
      <c r="GN160" s="40">
        <v>10.618011326498532</v>
      </c>
      <c r="GO160" s="36">
        <v>141.82774471091051</v>
      </c>
      <c r="GP160" s="40">
        <v>0.87588785716938844</v>
      </c>
      <c r="GQ160" s="36">
        <v>138.80751881299832</v>
      </c>
      <c r="GR160" s="40">
        <v>4.3629540868790144</v>
      </c>
      <c r="GS160" s="6"/>
      <c r="GT160" s="6" t="s">
        <v>40</v>
      </c>
      <c r="GU160" s="36">
        <v>130.0164159909327</v>
      </c>
      <c r="GV160" s="40">
        <v>7.3786477999247921</v>
      </c>
      <c r="GW160" s="36">
        <v>99.081729113266803</v>
      </c>
      <c r="GX160" s="40">
        <v>-18.490231257623478</v>
      </c>
      <c r="GY160" s="36">
        <v>114.12585983810609</v>
      </c>
      <c r="GZ160" s="40">
        <v>-11.936601932608951</v>
      </c>
      <c r="HA160" s="6"/>
      <c r="HB160" s="6" t="s">
        <v>40</v>
      </c>
      <c r="HC160" s="36">
        <v>101.19184001803643</v>
      </c>
      <c r="HD160" s="40">
        <v>-11.60492527035953</v>
      </c>
      <c r="HE160" s="36">
        <v>115.65591225285073</v>
      </c>
      <c r="HF160" s="40">
        <v>-7.5062975990811509</v>
      </c>
      <c r="HG160" s="36">
        <v>94.067875493620264</v>
      </c>
      <c r="HH160" s="40">
        <v>-14.761267239134995</v>
      </c>
      <c r="HI160" s="6"/>
      <c r="HJ160" s="6" t="s">
        <v>40</v>
      </c>
      <c r="HK160" s="36">
        <v>102.88539318387534</v>
      </c>
      <c r="HL160" s="40">
        <v>-17.017000124392524</v>
      </c>
      <c r="HM160" s="36">
        <v>103.24029014741217</v>
      </c>
      <c r="HN160" s="40">
        <v>-17.070826472369234</v>
      </c>
      <c r="HO160" s="36">
        <v>104.27429619671085</v>
      </c>
      <c r="HP160" s="40">
        <v>-10.999328885445877</v>
      </c>
      <c r="HQ160" s="6"/>
      <c r="HR160" s="6" t="s">
        <v>40</v>
      </c>
      <c r="HS160" s="36">
        <v>134.29897939838074</v>
      </c>
      <c r="HT160" s="40">
        <v>15.630273248396946</v>
      </c>
      <c r="HU160" s="36">
        <v>138.7004660139736</v>
      </c>
      <c r="HV160" s="40">
        <v>15.241364138868093</v>
      </c>
      <c r="HW160" s="36">
        <v>101.03266928908599</v>
      </c>
      <c r="HX160" s="40">
        <v>-9.9268382372517721</v>
      </c>
      <c r="HY160" s="6"/>
      <c r="HZ160" s="6" t="s">
        <v>40</v>
      </c>
      <c r="IA160" s="36">
        <v>104.14611601488311</v>
      </c>
      <c r="IB160" s="40">
        <v>-13.541890688781962</v>
      </c>
      <c r="IC160" s="36">
        <v>113.50069314742451</v>
      </c>
      <c r="ID160" s="40">
        <v>-6.5123127163696637</v>
      </c>
      <c r="IE160" s="36">
        <v>140.73735192033217</v>
      </c>
      <c r="IF160" s="40">
        <v>26.093507586107961</v>
      </c>
      <c r="IG160" s="6"/>
      <c r="IH160" s="6" t="s">
        <v>40</v>
      </c>
      <c r="II160" s="36">
        <v>144.11706163442264</v>
      </c>
      <c r="IJ160" s="40">
        <v>6.8202197374837965</v>
      </c>
      <c r="IK160" s="36">
        <v>110.44267137565905</v>
      </c>
      <c r="IL160" s="40">
        <v>-7.6895572347543037</v>
      </c>
      <c r="IM160" s="36">
        <v>86.191998403066577</v>
      </c>
      <c r="IN160" s="40">
        <v>-27.741593071511417</v>
      </c>
      <c r="IO160" s="36">
        <v>106.27479950500363</v>
      </c>
      <c r="IP160" s="40">
        <v>-21.087742097778445</v>
      </c>
      <c r="IQ160" s="6"/>
      <c r="IR160" s="6" t="s">
        <v>40</v>
      </c>
      <c r="IS160" s="36">
        <v>85.457303026386057</v>
      </c>
      <c r="IT160" s="40">
        <v>-27.78464058238977</v>
      </c>
      <c r="IU160" s="36">
        <v>109.51135727630397</v>
      </c>
      <c r="IV160" s="40">
        <v>12.661898979776097</v>
      </c>
      <c r="IW160" s="36">
        <v>90.811152989194071</v>
      </c>
      <c r="IX160" s="40">
        <v>-28.250553232114925</v>
      </c>
      <c r="IY160" s="6"/>
      <c r="IZ160" s="6" t="s">
        <v>40</v>
      </c>
      <c r="JA160" s="36">
        <v>103.86429739318223</v>
      </c>
      <c r="JB160" s="40">
        <v>-21.107759294193301</v>
      </c>
      <c r="JC160" s="36">
        <v>138.68152588226872</v>
      </c>
      <c r="JD160" s="40">
        <v>-2.6536188960369174</v>
      </c>
      <c r="JE160" s="36">
        <v>188.63509313623774</v>
      </c>
      <c r="JF160" s="40">
        <v>11.367396536868313</v>
      </c>
      <c r="JG160" s="6"/>
      <c r="JH160" s="6" t="s">
        <v>40</v>
      </c>
      <c r="JI160" s="36">
        <v>189.89212502623894</v>
      </c>
      <c r="JJ160" s="40">
        <v>32.388476788523661</v>
      </c>
      <c r="JK160" s="36">
        <v>138.27226601288794</v>
      </c>
      <c r="JL160" s="40">
        <v>17.98882310020737</v>
      </c>
      <c r="JM160" s="36">
        <v>144.73150813738511</v>
      </c>
      <c r="JN160" s="40">
        <v>28.188562163043827</v>
      </c>
      <c r="JO160" s="6"/>
      <c r="JP160" s="6" t="s">
        <v>40</v>
      </c>
      <c r="JQ160" s="36">
        <v>119.93935962942376</v>
      </c>
      <c r="JR160" s="40">
        <v>-2.2143706754400938</v>
      </c>
      <c r="JS160" s="36">
        <v>121.42422036640312</v>
      </c>
      <c r="JT160" s="40">
        <v>9.0610769576985746</v>
      </c>
      <c r="JU160" s="36">
        <v>123.77322704802744</v>
      </c>
      <c r="JV160" s="40">
        <v>8.0172773770830617</v>
      </c>
      <c r="JW160" s="6"/>
      <c r="JX160" s="6" t="s">
        <v>40</v>
      </c>
      <c r="JY160" s="36">
        <v>100.76713224855494</v>
      </c>
      <c r="JZ160" s="40">
        <v>3.052953630538056</v>
      </c>
      <c r="KA160" s="36">
        <v>143.30599107172</v>
      </c>
      <c r="KB160" s="40">
        <v>14.47141260684657</v>
      </c>
      <c r="KC160" s="36">
        <v>127.97616153888464</v>
      </c>
      <c r="KD160" s="40">
        <v>1.5705548023847768</v>
      </c>
      <c r="KE160" s="6"/>
      <c r="KF160" s="6" t="s">
        <v>40</v>
      </c>
      <c r="KG160" s="36">
        <v>131.33941464516587</v>
      </c>
      <c r="KH160" s="40">
        <v>17.298467915277953</v>
      </c>
      <c r="KI160" s="36">
        <v>155.65920962423073</v>
      </c>
      <c r="KJ160" s="40">
        <v>5.5071464947197768</v>
      </c>
      <c r="KK160" s="36">
        <v>108.55129930729287</v>
      </c>
      <c r="KL160" s="40">
        <v>-15.676665529653064</v>
      </c>
      <c r="KM160" s="6"/>
      <c r="KN160" s="6" t="s">
        <v>40</v>
      </c>
      <c r="KO160" s="36">
        <v>87.184963123656388</v>
      </c>
      <c r="KP160" s="40">
        <v>-21.130001374515246</v>
      </c>
      <c r="KQ160" s="36">
        <v>148.15731141764223</v>
      </c>
      <c r="KR160" s="40">
        <v>24.308693131275845</v>
      </c>
      <c r="KS160" s="36">
        <v>80.795193644819435</v>
      </c>
      <c r="KT160" s="40">
        <v>-12.541401902852414</v>
      </c>
      <c r="KU160" s="6"/>
      <c r="KV160" s="6" t="s">
        <v>40</v>
      </c>
      <c r="KW160" s="36">
        <v>93.078771909950731</v>
      </c>
      <c r="KX160" s="40">
        <v>-14.145520787663685</v>
      </c>
      <c r="KY160" s="36">
        <v>126.35533263917114</v>
      </c>
      <c r="KZ160" s="40">
        <v>9.3816422059767888</v>
      </c>
      <c r="LA160" s="36">
        <v>172.29347333277471</v>
      </c>
      <c r="LB160" s="40">
        <v>24.977790417226146</v>
      </c>
      <c r="LC160" s="6"/>
      <c r="LD160" s="6" t="s">
        <v>40</v>
      </c>
      <c r="LE160" s="36">
        <v>126.34872387173908</v>
      </c>
      <c r="LF160" s="40">
        <v>-1.4895061014533439</v>
      </c>
      <c r="LG160" s="36">
        <v>90.067768261667396</v>
      </c>
      <c r="LH160" s="40">
        <v>-14.317116634655164</v>
      </c>
      <c r="LI160" s="36">
        <v>69.516618842072859</v>
      </c>
      <c r="LJ160" s="40">
        <v>-38.451049330228884</v>
      </c>
      <c r="LK160" s="6"/>
      <c r="LL160" s="6" t="s">
        <v>40</v>
      </c>
      <c r="LM160" s="36">
        <v>103.83025271095337</v>
      </c>
      <c r="LN160" s="40">
        <v>-2.7099465326358967</v>
      </c>
      <c r="LO160" s="36">
        <v>139.18379898665134</v>
      </c>
      <c r="LP160" s="40">
        <v>13.760515266679647</v>
      </c>
      <c r="LQ160" s="36">
        <v>137.582559053317</v>
      </c>
      <c r="LR160" s="40">
        <v>-2.3056223098232351</v>
      </c>
      <c r="LS160" s="6"/>
      <c r="LT160" s="6" t="s">
        <v>40</v>
      </c>
      <c r="LU160" s="36">
        <v>123.64723795249193</v>
      </c>
      <c r="LV160" s="40">
        <v>-1.6590981757892536</v>
      </c>
      <c r="LW160" s="36">
        <v>114.16835183318246</v>
      </c>
      <c r="LX160" s="40">
        <v>11.302481474908248</v>
      </c>
      <c r="LY160" s="36">
        <v>122.66412143976028</v>
      </c>
      <c r="LZ160" s="40">
        <v>27.492226976090819</v>
      </c>
      <c r="MA160" s="6"/>
      <c r="MB160" s="6" t="s">
        <v>40</v>
      </c>
      <c r="MC160" s="36">
        <v>144.32039621833979</v>
      </c>
      <c r="MD160" s="40">
        <v>1.9146340375038733</v>
      </c>
      <c r="ME160" s="36">
        <v>125.69040950801563</v>
      </c>
      <c r="MF160" s="40">
        <v>-21.122012548393414</v>
      </c>
      <c r="MG160" s="36">
        <v>96.782410764011175</v>
      </c>
      <c r="MH160" s="40">
        <v>-31.326393827871897</v>
      </c>
      <c r="MI160" s="6"/>
      <c r="MJ160" s="6" t="s">
        <v>40</v>
      </c>
      <c r="MK160" s="36">
        <v>104.50545621151461</v>
      </c>
      <c r="ML160" s="40">
        <v>10.792021693975869</v>
      </c>
      <c r="MM160" s="36">
        <v>127.51314751631713</v>
      </c>
      <c r="MN160" s="40">
        <v>-2.6847646459527255</v>
      </c>
      <c r="MO160" s="36">
        <v>189.1294581088944</v>
      </c>
      <c r="MP160" s="40">
        <v>26.063998437157338</v>
      </c>
      <c r="MQ160"/>
      <c r="MR160"/>
      <c r="MS160"/>
      <c r="MT160"/>
      <c r="MU160"/>
      <c r="MV160"/>
    </row>
    <row r="161" spans="1:384" s="383" customFormat="1" ht="15" hidden="1" customHeight="1">
      <c r="A161" s="399"/>
      <c r="B161" s="6" t="s">
        <v>41</v>
      </c>
      <c r="C161" s="305">
        <v>84.984127392642989</v>
      </c>
      <c r="D161" s="40">
        <v>-7.3508843209633028</v>
      </c>
      <c r="E161" s="421">
        <v>79.495539238260733</v>
      </c>
      <c r="F161" s="40">
        <v>-7.5957113262350333</v>
      </c>
      <c r="G161" s="421">
        <v>90.173927975335317</v>
      </c>
      <c r="H161" s="40">
        <v>-7.145805639497496</v>
      </c>
      <c r="I161" s="6"/>
      <c r="J161" s="6" t="s">
        <v>41</v>
      </c>
      <c r="K161" s="305">
        <v>112.37369084394069</v>
      </c>
      <c r="L161" s="40">
        <v>1.4558466983602472</v>
      </c>
      <c r="M161" s="305">
        <v>138.44210493373356</v>
      </c>
      <c r="N161" s="40">
        <v>9.5458202335093603</v>
      </c>
      <c r="O161" s="305">
        <v>111.10935383025722</v>
      </c>
      <c r="P161" s="40">
        <v>4.9000821242814396</v>
      </c>
      <c r="Q161" s="6"/>
      <c r="R161" s="6" t="s">
        <v>41</v>
      </c>
      <c r="S161" s="305">
        <v>140.81058098867254</v>
      </c>
      <c r="T161" s="40">
        <v>17.317069233364506</v>
      </c>
      <c r="U161" s="305">
        <v>130.19564424222909</v>
      </c>
      <c r="V161" s="40">
        <v>-1.0570584902098972</v>
      </c>
      <c r="W161" s="305">
        <v>142.69035386133066</v>
      </c>
      <c r="X161" s="40">
        <v>7.6803478945074204</v>
      </c>
      <c r="Y161" s="6"/>
      <c r="Z161" s="6" t="s">
        <v>41</v>
      </c>
      <c r="AA161" s="305">
        <v>153.56642060800002</v>
      </c>
      <c r="AB161" s="40">
        <v>6.9949069030150923</v>
      </c>
      <c r="AC161" s="305">
        <v>162.00601891891171</v>
      </c>
      <c r="AD161" s="40">
        <v>27.526579271061507</v>
      </c>
      <c r="AE161" s="305">
        <v>126.8399782473625</v>
      </c>
      <c r="AF161" s="40">
        <v>-10.426326290984164</v>
      </c>
      <c r="AG161" s="6"/>
      <c r="AH161" s="6" t="s">
        <v>41</v>
      </c>
      <c r="AI161" s="305">
        <v>103.56187948512158</v>
      </c>
      <c r="AJ161" s="40">
        <v>-18.832885326873352</v>
      </c>
      <c r="AK161" s="305">
        <v>144.60148873462552</v>
      </c>
      <c r="AL161" s="40">
        <v>4.1500901071115095</v>
      </c>
      <c r="AM161" s="305">
        <v>123.01817800634808</v>
      </c>
      <c r="AN161" s="40">
        <v>-2.089684451432106</v>
      </c>
      <c r="AO161" s="6"/>
      <c r="AP161" s="6" t="s">
        <v>41</v>
      </c>
      <c r="AQ161" s="305">
        <v>135.70071123671383</v>
      </c>
      <c r="AR161" s="40">
        <v>-2.3938166822197502</v>
      </c>
      <c r="AS161" s="305">
        <v>111.01502624444288</v>
      </c>
      <c r="AT161" s="40">
        <v>-10.874910254475495</v>
      </c>
      <c r="AU161" s="305">
        <v>126.66426727558769</v>
      </c>
      <c r="AV161" s="40">
        <v>0.84438741891726465</v>
      </c>
      <c r="AW161" s="6"/>
      <c r="AX161" s="6" t="s">
        <v>41</v>
      </c>
      <c r="AY161" s="305">
        <v>142.66601014251171</v>
      </c>
      <c r="AZ161" s="40">
        <v>3.7878448765712847</v>
      </c>
      <c r="BA161" s="305">
        <v>116.79644011852497</v>
      </c>
      <c r="BB161" s="40">
        <v>-9.3640397072587263</v>
      </c>
      <c r="BC161" s="305">
        <v>152.26993726226479</v>
      </c>
      <c r="BD161" s="40">
        <v>27.469031957778881</v>
      </c>
      <c r="BE161" s="6"/>
      <c r="BF161" s="6" t="s">
        <v>41</v>
      </c>
      <c r="BG161" s="305">
        <v>144.64531491753482</v>
      </c>
      <c r="BH161" s="40">
        <v>6.6615324369162323</v>
      </c>
      <c r="BI161" s="305">
        <v>111.85586160092899</v>
      </c>
      <c r="BJ161" s="40">
        <v>-5.5803294902715237</v>
      </c>
      <c r="BK161" s="305">
        <v>147.61715925607768</v>
      </c>
      <c r="BL161" s="40">
        <v>6.6488920063121384</v>
      </c>
      <c r="BM161" s="6"/>
      <c r="BN161" s="6" t="s">
        <v>41</v>
      </c>
      <c r="BO161" s="305">
        <v>136.83554492423974</v>
      </c>
      <c r="BP161" s="40">
        <v>2.3145049708712833</v>
      </c>
      <c r="BQ161" s="402">
        <v>122.35390481981814</v>
      </c>
      <c r="BR161" s="40">
        <v>-8.5285269039588911</v>
      </c>
      <c r="BS161" s="305">
        <v>118.23990422313253</v>
      </c>
      <c r="BT161" s="40">
        <v>-4.5344103643050744</v>
      </c>
      <c r="BU161" s="6"/>
      <c r="BV161" s="6" t="s">
        <v>41</v>
      </c>
      <c r="BW161" s="305">
        <v>117.87247751636025</v>
      </c>
      <c r="BX161" s="40">
        <v>-1.2141374313967077</v>
      </c>
      <c r="BY161" s="305">
        <v>117.151848620753</v>
      </c>
      <c r="BZ161" s="40">
        <v>7.6337852302357447</v>
      </c>
      <c r="CA161" s="305">
        <v>113.53343512788547</v>
      </c>
      <c r="CB161" s="40">
        <v>-1.2700697439316571</v>
      </c>
      <c r="CC161" s="6"/>
      <c r="CD161" s="6" t="s">
        <v>41</v>
      </c>
      <c r="CE161" s="305">
        <v>110.97707750573018</v>
      </c>
      <c r="CF161" s="40">
        <v>-12.336224338231787</v>
      </c>
      <c r="CG161" s="305">
        <v>103.14136804184845</v>
      </c>
      <c r="CH161" s="40">
        <v>-1.5922604375904399</v>
      </c>
      <c r="CI161" s="305">
        <v>131.56555033505961</v>
      </c>
      <c r="CJ161" s="40">
        <v>2.8014352776085047</v>
      </c>
      <c r="CK161" s="6"/>
      <c r="CL161" s="6" t="s">
        <v>41</v>
      </c>
      <c r="CM161" s="305">
        <v>113.37310104352392</v>
      </c>
      <c r="CN161" s="40">
        <v>-6.9814926706966673</v>
      </c>
      <c r="CO161" s="305">
        <v>84.939625228951712</v>
      </c>
      <c r="CP161" s="40">
        <v>-20.868445868779062</v>
      </c>
      <c r="CQ161" s="305">
        <v>82.043555762825747</v>
      </c>
      <c r="CR161" s="40">
        <v>-30.893611790416358</v>
      </c>
      <c r="CS161" s="6"/>
      <c r="CT161" s="6" t="s">
        <v>41</v>
      </c>
      <c r="CU161" s="305">
        <v>120.20543676348076</v>
      </c>
      <c r="CV161" s="40">
        <v>0.26709058277812403</v>
      </c>
      <c r="CW161" s="305">
        <v>85.916950420078393</v>
      </c>
      <c r="CX161" s="40">
        <v>-20.972324280466083</v>
      </c>
      <c r="CY161" s="305">
        <v>158.31879650863851</v>
      </c>
      <c r="CZ161" s="40">
        <v>16.879761889706259</v>
      </c>
      <c r="DA161" s="6"/>
      <c r="DB161" s="6" t="s">
        <v>41</v>
      </c>
      <c r="DC161" s="305">
        <v>99.899779999305323</v>
      </c>
      <c r="DD161" s="40">
        <v>-1.775235148049191</v>
      </c>
      <c r="DE161" s="305">
        <v>260.94874606447109</v>
      </c>
      <c r="DF161" s="40">
        <v>29.516985682458539</v>
      </c>
      <c r="DG161" s="305">
        <v>104.56203184447472</v>
      </c>
      <c r="DH161" s="40">
        <v>-0.58227824197999212</v>
      </c>
      <c r="DI161" s="6"/>
      <c r="DJ161" s="6" t="s">
        <v>41</v>
      </c>
      <c r="DK161" s="305">
        <v>134.67040444575906</v>
      </c>
      <c r="DL161" s="40">
        <v>4.5956367771982087</v>
      </c>
      <c r="DM161" s="305">
        <v>71.392321681898707</v>
      </c>
      <c r="DN161" s="40">
        <v>-30.82807711258836</v>
      </c>
      <c r="DO161" s="305">
        <v>134.47300208896112</v>
      </c>
      <c r="DP161" s="40">
        <v>4.3725608840936303</v>
      </c>
      <c r="DQ161" s="6"/>
      <c r="DR161" s="6" t="s">
        <v>41</v>
      </c>
      <c r="DS161" s="305">
        <v>165.43724423610442</v>
      </c>
      <c r="DT161" s="40">
        <v>33.192928994257755</v>
      </c>
      <c r="DU161" s="305">
        <v>118.6638450284252</v>
      </c>
      <c r="DV161" s="40">
        <v>3.6355646491218039</v>
      </c>
      <c r="DW161" s="305">
        <v>136.31644277312688</v>
      </c>
      <c r="DX161" s="40">
        <v>0.22307091784657018</v>
      </c>
      <c r="DY161" s="6"/>
      <c r="DZ161" s="6" t="s">
        <v>41</v>
      </c>
      <c r="EA161" s="305">
        <v>98.583730594067688</v>
      </c>
      <c r="EB161" s="40">
        <v>-9.6436158147790536</v>
      </c>
      <c r="EC161" s="305">
        <v>112.15941687058513</v>
      </c>
      <c r="ED161" s="40">
        <v>-7.5388097243098287</v>
      </c>
      <c r="EE161" s="305">
        <v>115.2797751550043</v>
      </c>
      <c r="EF161" s="40">
        <v>-5.5727412793266495</v>
      </c>
      <c r="EG161" s="6"/>
      <c r="EH161" s="6" t="s">
        <v>41</v>
      </c>
      <c r="EI161" s="305">
        <v>134.75958468550368</v>
      </c>
      <c r="EJ161" s="40">
        <v>5.0858346918735151</v>
      </c>
      <c r="EK161" s="305">
        <v>121.29827067116639</v>
      </c>
      <c r="EL161" s="40">
        <v>0.54455427541815027</v>
      </c>
      <c r="EM161" s="305">
        <v>100.85511546723374</v>
      </c>
      <c r="EN161" s="40">
        <v>-16.396288753385491</v>
      </c>
      <c r="EO161" s="6"/>
      <c r="EP161" s="6" t="s">
        <v>41</v>
      </c>
      <c r="EQ161" s="305">
        <v>100.93642339480385</v>
      </c>
      <c r="ER161" s="40">
        <v>-5.1983417256918329</v>
      </c>
      <c r="ES161" s="305">
        <v>107.16922477189949</v>
      </c>
      <c r="ET161" s="40">
        <v>-3.5526768553716011</v>
      </c>
      <c r="EU161" s="305">
        <v>123.3497638333159</v>
      </c>
      <c r="EV161" s="40">
        <v>15.576384990282506</v>
      </c>
      <c r="EW161" s="6"/>
      <c r="EX161" s="6" t="s">
        <v>41</v>
      </c>
      <c r="EY161" s="305">
        <v>102.45352311848663</v>
      </c>
      <c r="EZ161" s="40">
        <v>-3.1348209786692109</v>
      </c>
      <c r="FA161" s="305">
        <v>103.9702077937195</v>
      </c>
      <c r="FB161" s="40">
        <v>-11.490257919449206</v>
      </c>
      <c r="FC161" s="305">
        <v>156.27976678957097</v>
      </c>
      <c r="FD161" s="40">
        <v>0.23701152987156604</v>
      </c>
      <c r="FE161" s="6"/>
      <c r="FF161" s="6" t="s">
        <v>41</v>
      </c>
      <c r="FG161" s="305">
        <v>127.92593603349792</v>
      </c>
      <c r="FH161" s="40">
        <v>8.3587852745614271</v>
      </c>
      <c r="FI161" s="305">
        <v>166.66406386328453</v>
      </c>
      <c r="FJ161" s="40">
        <v>28.08329513254256</v>
      </c>
      <c r="FK161" s="305">
        <v>95.289358463974906</v>
      </c>
      <c r="FL161" s="40">
        <v>-19.365196116606967</v>
      </c>
      <c r="FM161" s="6"/>
      <c r="FN161" s="6" t="s">
        <v>41</v>
      </c>
      <c r="FO161" s="305">
        <v>162.67684039302597</v>
      </c>
      <c r="FP161" s="40">
        <v>65.120282603675406</v>
      </c>
      <c r="FQ161" s="305">
        <v>272.04213601539271</v>
      </c>
      <c r="FR161" s="40">
        <v>118.96861463218022</v>
      </c>
      <c r="FS161" s="305">
        <v>133.2968953284047</v>
      </c>
      <c r="FT161" s="40">
        <v>0.48039119776632333</v>
      </c>
      <c r="FU161" s="6"/>
      <c r="FV161" s="6" t="s">
        <v>41</v>
      </c>
      <c r="FW161" s="305">
        <v>146.59758826019458</v>
      </c>
      <c r="FX161" s="40">
        <v>19.475161486826579</v>
      </c>
      <c r="FY161" s="305">
        <v>118.52655028160125</v>
      </c>
      <c r="FZ161" s="40">
        <v>2.5646316730101262</v>
      </c>
      <c r="GA161" s="305">
        <v>120.59309939755154</v>
      </c>
      <c r="GB161" s="40">
        <v>-5.7383637566934169</v>
      </c>
      <c r="GC161" s="6"/>
      <c r="GD161" s="6" t="s">
        <v>41</v>
      </c>
      <c r="GE161" s="305">
        <v>143.70710722277502</v>
      </c>
      <c r="GF161" s="40">
        <v>16.932010916434123</v>
      </c>
      <c r="GG161" s="305">
        <v>105.32618793106037</v>
      </c>
      <c r="GH161" s="40">
        <v>-11.845152409958445</v>
      </c>
      <c r="GI161" s="305">
        <v>102.52188721913451</v>
      </c>
      <c r="GJ161" s="40">
        <v>-3.2361039449885283</v>
      </c>
      <c r="GK161" s="6"/>
      <c r="GL161" s="6" t="s">
        <v>41</v>
      </c>
      <c r="GM161" s="305">
        <v>126.683225379029</v>
      </c>
      <c r="GN161" s="40">
        <v>11.105057200103602</v>
      </c>
      <c r="GO161" s="305">
        <v>137.60983099073317</v>
      </c>
      <c r="GP161" s="40">
        <v>2.2010546993695073</v>
      </c>
      <c r="GQ161" s="305">
        <v>128.49265656653859</v>
      </c>
      <c r="GR161" s="40">
        <v>0.84130444907191304</v>
      </c>
      <c r="GS161" s="6"/>
      <c r="GT161" s="6" t="s">
        <v>41</v>
      </c>
      <c r="GU161" s="305">
        <v>78.332591263666671</v>
      </c>
      <c r="GV161" s="40">
        <v>-31.945200552912908</v>
      </c>
      <c r="GW161" s="305">
        <v>93.075128764222981</v>
      </c>
      <c r="GX161" s="40">
        <v>-6.5010440902143074</v>
      </c>
      <c r="GY161" s="305">
        <v>146.88972521172693</v>
      </c>
      <c r="GZ161" s="40">
        <v>7.1682128240548195</v>
      </c>
      <c r="HA161" s="6"/>
      <c r="HB161" s="6" t="s">
        <v>41</v>
      </c>
      <c r="HC161" s="305">
        <v>98.599075872127386</v>
      </c>
      <c r="HD161" s="40">
        <v>-14.684253689482375</v>
      </c>
      <c r="HE161" s="305">
        <v>113.09340809039649</v>
      </c>
      <c r="HF161" s="40">
        <v>0.65831553002612964</v>
      </c>
      <c r="HG161" s="305">
        <v>82.308424453208957</v>
      </c>
      <c r="HH161" s="40">
        <v>-15.303843320690433</v>
      </c>
      <c r="HI161" s="6"/>
      <c r="HJ161" s="6" t="s">
        <v>41</v>
      </c>
      <c r="HK161" s="305">
        <v>94.676585153575218</v>
      </c>
      <c r="HL161" s="40">
        <v>-24.092205939768945</v>
      </c>
      <c r="HM161" s="305">
        <v>106.08409238146344</v>
      </c>
      <c r="HN161" s="40">
        <v>-7.3141417690612798</v>
      </c>
      <c r="HO161" s="305">
        <v>87.396770891843133</v>
      </c>
      <c r="HP161" s="40">
        <v>-20.865179203699697</v>
      </c>
      <c r="HQ161" s="6"/>
      <c r="HR161" s="6" t="s">
        <v>41</v>
      </c>
      <c r="HS161" s="305">
        <v>99.30216844594797</v>
      </c>
      <c r="HT161" s="40">
        <v>-11.78901169785901</v>
      </c>
      <c r="HU161" s="305">
        <v>128.88915508248212</v>
      </c>
      <c r="HV161" s="40">
        <v>8.3995236722515614</v>
      </c>
      <c r="HW161" s="305">
        <v>108.89005052534489</v>
      </c>
      <c r="HX161" s="40">
        <v>-3.8193657623089337</v>
      </c>
      <c r="HY161" s="6"/>
      <c r="HZ161" s="6" t="s">
        <v>41</v>
      </c>
      <c r="IA161" s="305">
        <v>142.08707556572827</v>
      </c>
      <c r="IB161" s="40">
        <v>18.261018318385823</v>
      </c>
      <c r="IC161" s="36">
        <v>117.58734827718685</v>
      </c>
      <c r="ID161" s="40">
        <v>-3.3626414197660353</v>
      </c>
      <c r="IE161" s="305">
        <v>124.19900475939521</v>
      </c>
      <c r="IF161" s="40">
        <v>9.5594011374930972</v>
      </c>
      <c r="IG161" s="6"/>
      <c r="IH161" s="6" t="s">
        <v>41</v>
      </c>
      <c r="II161" s="305">
        <v>121.76758234633635</v>
      </c>
      <c r="IJ161" s="40">
        <v>-4.3594833332724363</v>
      </c>
      <c r="IK161" s="305">
        <v>133.60207849447144</v>
      </c>
      <c r="IL161" s="40">
        <v>3.1990157124215841</v>
      </c>
      <c r="IM161" s="305">
        <v>82.974723551588411</v>
      </c>
      <c r="IN161" s="40">
        <v>-34.174130598797959</v>
      </c>
      <c r="IO161" s="305">
        <v>124.71680364786613</v>
      </c>
      <c r="IP161" s="40">
        <v>2.2715650104860146</v>
      </c>
      <c r="IQ161" s="6"/>
      <c r="IR161" s="6" t="s">
        <v>41</v>
      </c>
      <c r="IS161" s="305">
        <v>97.807402399475464</v>
      </c>
      <c r="IT161" s="40">
        <v>-17.217453036274378</v>
      </c>
      <c r="IU161" s="305">
        <v>96.028453720412614</v>
      </c>
      <c r="IV161" s="40">
        <v>2.1758766315819571</v>
      </c>
      <c r="IW161" s="305">
        <v>86.438516430975355</v>
      </c>
      <c r="IX161" s="40">
        <v>-36.115846400492877</v>
      </c>
      <c r="IY161" s="6"/>
      <c r="IZ161" s="6" t="s">
        <v>41</v>
      </c>
      <c r="JA161" s="305">
        <v>138.98647060129522</v>
      </c>
      <c r="JB161" s="40">
        <v>15.109833987073856</v>
      </c>
      <c r="JC161" s="305">
        <v>135.74624370460566</v>
      </c>
      <c r="JD161" s="40">
        <v>-3.2462668107206696</v>
      </c>
      <c r="JE161" s="305">
        <v>180.69853512835189</v>
      </c>
      <c r="JF161" s="40">
        <v>15.924682187658817</v>
      </c>
      <c r="JG161" s="6"/>
      <c r="JH161" s="6" t="s">
        <v>41</v>
      </c>
      <c r="JI161" s="305">
        <v>189.4905395771232</v>
      </c>
      <c r="JJ161" s="40">
        <v>33.326757174290009</v>
      </c>
      <c r="JK161" s="305">
        <v>179.1777325525571</v>
      </c>
      <c r="JL161" s="40">
        <v>21.966117984690015</v>
      </c>
      <c r="JM161" s="305">
        <v>135.2520693511716</v>
      </c>
      <c r="JN161" s="40">
        <v>19.714969815265704</v>
      </c>
      <c r="JO161" s="6"/>
      <c r="JP161" s="6" t="s">
        <v>41</v>
      </c>
      <c r="JQ161" s="305">
        <v>112.44788312468957</v>
      </c>
      <c r="JR161" s="40">
        <v>4.5366699433571256</v>
      </c>
      <c r="JS161" s="305">
        <v>114.44304399384255</v>
      </c>
      <c r="JT161" s="40">
        <v>24.080846252890325</v>
      </c>
      <c r="JU161" s="305">
        <v>111.28416975932255</v>
      </c>
      <c r="JV161" s="40">
        <v>9.5961991121516661</v>
      </c>
      <c r="JW161" s="6"/>
      <c r="JX161" s="6" t="s">
        <v>41</v>
      </c>
      <c r="JY161" s="305">
        <v>115.45746244727253</v>
      </c>
      <c r="JZ161" s="40">
        <v>-8.0413071301533279</v>
      </c>
      <c r="KA161" s="305">
        <v>168.94096889441767</v>
      </c>
      <c r="KB161" s="40">
        <v>20.477873285888521</v>
      </c>
      <c r="KC161" s="305">
        <v>141.15347721136908</v>
      </c>
      <c r="KD161" s="40">
        <v>6.7827056721951209</v>
      </c>
      <c r="KE161" s="6"/>
      <c r="KF161" s="6" t="s">
        <v>41</v>
      </c>
      <c r="KG161" s="305">
        <v>117.94146449365006</v>
      </c>
      <c r="KH161" s="40">
        <v>15.382595649786253</v>
      </c>
      <c r="KI161" s="305">
        <v>107.88711909138861</v>
      </c>
      <c r="KJ161" s="40">
        <v>-2.7448437637575296</v>
      </c>
      <c r="KK161" s="305">
        <v>99.08219871308161</v>
      </c>
      <c r="KL161" s="40">
        <v>-15.790555218757262</v>
      </c>
      <c r="KM161" s="6"/>
      <c r="KN161" s="6" t="s">
        <v>41</v>
      </c>
      <c r="KO161" s="305">
        <v>52.975905327749928</v>
      </c>
      <c r="KP161" s="40">
        <v>-11.630514151761389</v>
      </c>
      <c r="KQ161" s="305">
        <v>160.68530193624878</v>
      </c>
      <c r="KR161" s="40">
        <v>25.475258586445904</v>
      </c>
      <c r="KS161" s="305">
        <v>103.11991721169512</v>
      </c>
      <c r="KT161" s="40">
        <v>-5.2932819898776415</v>
      </c>
      <c r="KU161" s="6"/>
      <c r="KV161" s="6" t="s">
        <v>41</v>
      </c>
      <c r="KW161" s="305">
        <v>91.275766043452862</v>
      </c>
      <c r="KX161" s="40">
        <v>-5.9840958036748475</v>
      </c>
      <c r="KY161" s="305">
        <v>142.59796471893554</v>
      </c>
      <c r="KZ161" s="40">
        <v>17.137511995102514</v>
      </c>
      <c r="LA161" s="305">
        <v>148.28000430488294</v>
      </c>
      <c r="LB161" s="40">
        <v>9.9884339156652686</v>
      </c>
      <c r="LC161" s="6"/>
      <c r="LD161" s="6" t="s">
        <v>41</v>
      </c>
      <c r="LE161" s="305">
        <v>138.47637363508167</v>
      </c>
      <c r="LF161" s="40">
        <v>5.4353691773005153</v>
      </c>
      <c r="LG161" s="305">
        <v>97.785229748889847</v>
      </c>
      <c r="LH161" s="40">
        <v>-1.1904215459056786</v>
      </c>
      <c r="LI161" s="305">
        <v>67.309491576137972</v>
      </c>
      <c r="LJ161" s="40">
        <v>3.4366192157209383</v>
      </c>
      <c r="LK161" s="6"/>
      <c r="LL161" s="6" t="s">
        <v>41</v>
      </c>
      <c r="LM161" s="305">
        <v>101.46165303786657</v>
      </c>
      <c r="LN161" s="40">
        <v>0.15225426799514707</v>
      </c>
      <c r="LO161" s="305">
        <v>125.55830220037537</v>
      </c>
      <c r="LP161" s="40">
        <v>29.603495661303782</v>
      </c>
      <c r="LQ161" s="305">
        <v>115.69943131423034</v>
      </c>
      <c r="LR161" s="40">
        <v>-0.77312048326828631</v>
      </c>
      <c r="LS161" s="6"/>
      <c r="LT161" s="6" t="s">
        <v>41</v>
      </c>
      <c r="LU161" s="305">
        <v>130.88332634071136</v>
      </c>
      <c r="LV161" s="40">
        <v>6.814888206377077</v>
      </c>
      <c r="LW161" s="305">
        <v>98.715744577688838</v>
      </c>
      <c r="LX161" s="40">
        <v>13.16206909809155</v>
      </c>
      <c r="LY161" s="305">
        <v>114.06699822366134</v>
      </c>
      <c r="LZ161" s="40">
        <v>36.599153911703297</v>
      </c>
      <c r="MA161" s="6"/>
      <c r="MB161" s="6" t="s">
        <v>41</v>
      </c>
      <c r="MC161" s="305">
        <v>125.56452687117712</v>
      </c>
      <c r="MD161" s="40">
        <v>-1.783315725148455</v>
      </c>
      <c r="ME161" s="305">
        <v>130.23431393113484</v>
      </c>
      <c r="MF161" s="40">
        <v>-12.505248929848619</v>
      </c>
      <c r="MG161" s="305">
        <v>90.080376287994625</v>
      </c>
      <c r="MH161" s="40">
        <v>-28.018406850319025</v>
      </c>
      <c r="MI161" s="6"/>
      <c r="MJ161" s="6" t="s">
        <v>41</v>
      </c>
      <c r="MK161" s="305">
        <v>98.421457411561278</v>
      </c>
      <c r="ML161" s="40">
        <v>7.604625413734496</v>
      </c>
      <c r="MM161" s="305">
        <v>142.14126196003741</v>
      </c>
      <c r="MN161" s="40">
        <v>5.4182890981697511</v>
      </c>
      <c r="MO161" s="305">
        <v>181.04246290761557</v>
      </c>
      <c r="MP161" s="40">
        <v>14.43240988843641</v>
      </c>
      <c r="MQ161" s="416"/>
      <c r="MR161" s="416"/>
      <c r="MS161" s="416"/>
      <c r="MT161" s="416"/>
      <c r="MU161" s="416"/>
      <c r="MV161" s="416"/>
    </row>
    <row r="162" spans="1:384" s="382" customFormat="1" ht="15" hidden="1" customHeight="1">
      <c r="A162" s="399"/>
      <c r="B162" s="6" t="s">
        <v>42</v>
      </c>
      <c r="C162" s="36">
        <v>90.824049280724154</v>
      </c>
      <c r="D162" s="40">
        <v>-9.0557583344074004</v>
      </c>
      <c r="E162" s="421">
        <v>83.861848277972669</v>
      </c>
      <c r="F162" s="40">
        <v>-10.033223509269291</v>
      </c>
      <c r="G162" s="421">
        <v>97.407242226628</v>
      </c>
      <c r="H162" s="40">
        <v>-8.244207304392603</v>
      </c>
      <c r="I162" s="6"/>
      <c r="J162" s="6" t="s">
        <v>42</v>
      </c>
      <c r="K162" s="36">
        <v>103.67497009940614</v>
      </c>
      <c r="L162" s="40">
        <v>-3.9692823585161534</v>
      </c>
      <c r="M162" s="36">
        <v>125.36578963629411</v>
      </c>
      <c r="N162" s="40">
        <v>-22.092753131332614</v>
      </c>
      <c r="O162" s="36">
        <v>113.26290151670909</v>
      </c>
      <c r="P162" s="40">
        <v>-1.2837772641851757</v>
      </c>
      <c r="Q162" s="6"/>
      <c r="R162" s="6" t="s">
        <v>42</v>
      </c>
      <c r="S162" s="36">
        <v>144.15486025724968</v>
      </c>
      <c r="T162" s="40">
        <v>22.675602530751064</v>
      </c>
      <c r="U162" s="36">
        <v>127.23783618159295</v>
      </c>
      <c r="V162" s="40">
        <v>5.7951585010598308</v>
      </c>
      <c r="W162" s="36">
        <v>145.40655207074386</v>
      </c>
      <c r="X162" s="40">
        <v>14.26941526461259</v>
      </c>
      <c r="Y162" s="6"/>
      <c r="Z162" s="6" t="s">
        <v>42</v>
      </c>
      <c r="AA162" s="36">
        <v>112.47117713223336</v>
      </c>
      <c r="AB162" s="40">
        <v>9.9554035233351925</v>
      </c>
      <c r="AC162" s="36">
        <v>128.74293830683658</v>
      </c>
      <c r="AD162" s="40">
        <v>-2.6718108854655043</v>
      </c>
      <c r="AE162" s="36">
        <v>116.36544387449189</v>
      </c>
      <c r="AF162" s="40">
        <v>-6.8118089167127636</v>
      </c>
      <c r="AG162" s="6"/>
      <c r="AH162" s="6" t="s">
        <v>42</v>
      </c>
      <c r="AI162" s="36">
        <v>103.167307232097</v>
      </c>
      <c r="AJ162" s="40">
        <v>-8.8440444089235086</v>
      </c>
      <c r="AK162" s="36">
        <v>132.01839619044995</v>
      </c>
      <c r="AL162" s="40">
        <v>3.2887347493549157</v>
      </c>
      <c r="AM162" s="36">
        <v>105.20367586041236</v>
      </c>
      <c r="AN162" s="40">
        <v>-6.5641787731641585</v>
      </c>
      <c r="AO162" s="6"/>
      <c r="AP162" s="6" t="s">
        <v>42</v>
      </c>
      <c r="AQ162" s="36">
        <v>108.36226363509695</v>
      </c>
      <c r="AR162" s="40">
        <v>3.7754141834668502</v>
      </c>
      <c r="AS162" s="36">
        <v>113.07917171392295</v>
      </c>
      <c r="AT162" s="40">
        <v>-8.6770119204517755</v>
      </c>
      <c r="AU162" s="36">
        <v>129.59537955774621</v>
      </c>
      <c r="AV162" s="40">
        <v>5.7691283767562709</v>
      </c>
      <c r="AW162" s="6"/>
      <c r="AX162" s="6" t="s">
        <v>42</v>
      </c>
      <c r="AY162" s="36">
        <v>129.7755857408774</v>
      </c>
      <c r="AZ162" s="40">
        <v>-17.248671739058068</v>
      </c>
      <c r="BA162" s="36">
        <v>124.47055919485979</v>
      </c>
      <c r="BB162" s="40">
        <v>-1.5065402575168463</v>
      </c>
      <c r="BC162" s="36">
        <v>155.65570172722798</v>
      </c>
      <c r="BD162" s="40">
        <v>24.738865992706565</v>
      </c>
      <c r="BE162" s="6"/>
      <c r="BF162" s="6" t="s">
        <v>42</v>
      </c>
      <c r="BG162" s="36">
        <v>118.86218239178476</v>
      </c>
      <c r="BH162" s="40">
        <v>7.7945746351001191</v>
      </c>
      <c r="BI162" s="36">
        <v>119.47543359458975</v>
      </c>
      <c r="BJ162" s="40">
        <v>-1.5486620996736775</v>
      </c>
      <c r="BK162" s="36">
        <v>128.26321126531454</v>
      </c>
      <c r="BL162" s="40">
        <v>-6.3419185429629437</v>
      </c>
      <c r="BM162" s="6"/>
      <c r="BN162" s="6" t="s">
        <v>42</v>
      </c>
      <c r="BO162" s="36">
        <v>118.18033213008569</v>
      </c>
      <c r="BP162" s="40">
        <v>5.0697576960481854</v>
      </c>
      <c r="BQ162" s="402">
        <v>127.10780920697835</v>
      </c>
      <c r="BR162" s="40">
        <v>-10.036502801498159</v>
      </c>
      <c r="BS162" s="36">
        <v>114.38433991585245</v>
      </c>
      <c r="BT162" s="40">
        <v>-5.5314773112154398</v>
      </c>
      <c r="BU162" s="6"/>
      <c r="BV162" s="6" t="s">
        <v>42</v>
      </c>
      <c r="BW162" s="36">
        <v>126.0611028003901</v>
      </c>
      <c r="BX162" s="40">
        <v>-6.77143029922442</v>
      </c>
      <c r="BY162" s="36">
        <v>109.76713346925429</v>
      </c>
      <c r="BZ162" s="40">
        <v>5.044814826479012</v>
      </c>
      <c r="CA162" s="36">
        <v>93.888345742189756</v>
      </c>
      <c r="CB162" s="40">
        <v>-15.206079378135911</v>
      </c>
      <c r="CC162" s="6"/>
      <c r="CD162" s="6" t="s">
        <v>42</v>
      </c>
      <c r="CE162" s="36">
        <v>116.22774832401629</v>
      </c>
      <c r="CF162" s="40">
        <v>-4.3201194599848805</v>
      </c>
      <c r="CG162" s="36">
        <v>95.567035491735169</v>
      </c>
      <c r="CH162" s="40">
        <v>-8.542861945905301</v>
      </c>
      <c r="CI162" s="36">
        <v>153.99045513703859</v>
      </c>
      <c r="CJ162" s="40">
        <v>1.8124779423530413</v>
      </c>
      <c r="CK162" s="6"/>
      <c r="CL162" s="6" t="s">
        <v>42</v>
      </c>
      <c r="CM162" s="36">
        <v>113.95801621582721</v>
      </c>
      <c r="CN162" s="40">
        <v>-4.2624229277788004</v>
      </c>
      <c r="CO162" s="36">
        <v>88.944068242035726</v>
      </c>
      <c r="CP162" s="40">
        <v>-6.3635283679070938</v>
      </c>
      <c r="CQ162" s="36">
        <v>82.619267766773334</v>
      </c>
      <c r="CR162" s="40">
        <v>-22.69103876549373</v>
      </c>
      <c r="CS162" s="6"/>
      <c r="CT162" s="6" t="s">
        <v>42</v>
      </c>
      <c r="CU162" s="36">
        <v>107.86777648485884</v>
      </c>
      <c r="CV162" s="40">
        <v>-3.7171007987492573</v>
      </c>
      <c r="CW162" s="36">
        <v>89.07972076483442</v>
      </c>
      <c r="CX162" s="40">
        <v>-19.536358816755111</v>
      </c>
      <c r="CY162" s="36">
        <v>153.07607622448432</v>
      </c>
      <c r="CZ162" s="40">
        <v>10.73558630418303</v>
      </c>
      <c r="DA162" s="6"/>
      <c r="DB162" s="6" t="s">
        <v>42</v>
      </c>
      <c r="DC162" s="36">
        <v>107.72589443847606</v>
      </c>
      <c r="DD162" s="40">
        <v>-0.760082114152695</v>
      </c>
      <c r="DE162" s="36">
        <v>304.8380934703647</v>
      </c>
      <c r="DF162" s="40">
        <v>18.072772836598133</v>
      </c>
      <c r="DG162" s="36">
        <v>95.411571320675677</v>
      </c>
      <c r="DH162" s="40">
        <v>0.19084887711547083</v>
      </c>
      <c r="DI162" s="6"/>
      <c r="DJ162" s="6" t="s">
        <v>42</v>
      </c>
      <c r="DK162" s="36">
        <v>128.91975243705048</v>
      </c>
      <c r="DL162" s="40">
        <v>9.3544713046124599</v>
      </c>
      <c r="DM162" s="36">
        <v>81.630319851841236</v>
      </c>
      <c r="DN162" s="40">
        <v>-17.390087792728224</v>
      </c>
      <c r="DO162" s="36">
        <v>116.67424564023011</v>
      </c>
      <c r="DP162" s="40">
        <v>-1.4227934152251862</v>
      </c>
      <c r="DQ162" s="6"/>
      <c r="DR162" s="6" t="s">
        <v>42</v>
      </c>
      <c r="DS162" s="36">
        <v>145.56181740077349</v>
      </c>
      <c r="DT162" s="40">
        <v>27.496305168400113</v>
      </c>
      <c r="DU162" s="36">
        <v>115.74436858990313</v>
      </c>
      <c r="DV162" s="40">
        <v>2.7374902160938461</v>
      </c>
      <c r="DW162" s="36">
        <v>136.83349681552116</v>
      </c>
      <c r="DX162" s="40">
        <v>1.7622701057222514</v>
      </c>
      <c r="DY162" s="6"/>
      <c r="DZ162" s="6" t="s">
        <v>42</v>
      </c>
      <c r="EA162" s="36">
        <v>104.43912212718007</v>
      </c>
      <c r="EB162" s="40">
        <v>-11.289070774438954</v>
      </c>
      <c r="EC162" s="36">
        <v>113.70897711264423</v>
      </c>
      <c r="ED162" s="40">
        <v>-7.3442326173358339</v>
      </c>
      <c r="EE162" s="36">
        <v>114.38459133136996</v>
      </c>
      <c r="EF162" s="40">
        <v>-8.9841230814086828</v>
      </c>
      <c r="EG162" s="6"/>
      <c r="EH162" s="6" t="s">
        <v>42</v>
      </c>
      <c r="EI162" s="36">
        <v>136.18055258067162</v>
      </c>
      <c r="EJ162" s="40">
        <v>6.5021780059704639</v>
      </c>
      <c r="EK162" s="36">
        <v>121.35479494023298</v>
      </c>
      <c r="EL162" s="40">
        <v>-0.17926837258977457</v>
      </c>
      <c r="EM162" s="36">
        <v>100.30816984205624</v>
      </c>
      <c r="EN162" s="40">
        <v>-16.25279584185509</v>
      </c>
      <c r="EO162" s="6"/>
      <c r="EP162" s="6" t="s">
        <v>42</v>
      </c>
      <c r="EQ162" s="36">
        <v>108.45153212892302</v>
      </c>
      <c r="ER162" s="40">
        <v>2.5444276971257551</v>
      </c>
      <c r="ES162" s="36">
        <v>103.99936354389148</v>
      </c>
      <c r="ET162" s="40">
        <v>-10.503179590541862</v>
      </c>
      <c r="EU162" s="36">
        <v>117.15486504230374</v>
      </c>
      <c r="EV162" s="40">
        <v>7.4711317804988084</v>
      </c>
      <c r="EW162" s="6"/>
      <c r="EX162" s="6" t="s">
        <v>42</v>
      </c>
      <c r="EY162" s="36">
        <v>96.211011754051782</v>
      </c>
      <c r="EZ162" s="40">
        <v>-8.8329628153839366</v>
      </c>
      <c r="FA162" s="36">
        <v>102.32284995570915</v>
      </c>
      <c r="FB162" s="40">
        <v>-10.206778627305852</v>
      </c>
      <c r="FC162" s="36">
        <v>163.98873179661788</v>
      </c>
      <c r="FD162" s="40">
        <v>7.9052140454163577</v>
      </c>
      <c r="FE162" s="6"/>
      <c r="FF162" s="6" t="s">
        <v>42</v>
      </c>
      <c r="FG162" s="36">
        <v>122.87131223681992</v>
      </c>
      <c r="FH162" s="40">
        <v>3.7333700989506298</v>
      </c>
      <c r="FI162" s="36">
        <v>154.04989561620351</v>
      </c>
      <c r="FJ162" s="40">
        <v>19.957868172995163</v>
      </c>
      <c r="FK162" s="36">
        <v>106.15248543126519</v>
      </c>
      <c r="FL162" s="40">
        <v>-8.0560102038094925</v>
      </c>
      <c r="FM162" s="6"/>
      <c r="FN162" s="6" t="s">
        <v>42</v>
      </c>
      <c r="FO162" s="36">
        <v>161.89237919819061</v>
      </c>
      <c r="FP162" s="40">
        <v>69.116917416283428</v>
      </c>
      <c r="FQ162" s="36">
        <v>286.46996878440586</v>
      </c>
      <c r="FR162" s="40">
        <v>124.70794284256601</v>
      </c>
      <c r="FS162" s="36">
        <v>141.72297493212625</v>
      </c>
      <c r="FT162" s="40">
        <v>2.5275178379463625</v>
      </c>
      <c r="FU162" s="6"/>
      <c r="FV162" s="6" t="s">
        <v>42</v>
      </c>
      <c r="FW162" s="36">
        <v>147.42545949320356</v>
      </c>
      <c r="FX162" s="40">
        <v>21.430866020002128</v>
      </c>
      <c r="FY162" s="36">
        <v>113.31239446091031</v>
      </c>
      <c r="FZ162" s="40">
        <v>1.8766618902757841</v>
      </c>
      <c r="GA162" s="36">
        <v>120.35916139366503</v>
      </c>
      <c r="GB162" s="40">
        <v>-7.9861419736828765</v>
      </c>
      <c r="GC162" s="6"/>
      <c r="GD162" s="6" t="s">
        <v>42</v>
      </c>
      <c r="GE162" s="36">
        <v>142.47282650467335</v>
      </c>
      <c r="GF162" s="40">
        <v>14.781874425550328</v>
      </c>
      <c r="GG162" s="36">
        <v>105.6178654995569</v>
      </c>
      <c r="GH162" s="40">
        <v>-13.144179973984265</v>
      </c>
      <c r="GI162" s="36">
        <v>99.50105511356638</v>
      </c>
      <c r="GJ162" s="40">
        <v>-5.0082219613686476</v>
      </c>
      <c r="GK162" s="6"/>
      <c r="GL162" s="6" t="s">
        <v>42</v>
      </c>
      <c r="GM162" s="36">
        <v>127.03781530158291</v>
      </c>
      <c r="GN162" s="40">
        <v>10.812743833886444</v>
      </c>
      <c r="GO162" s="36">
        <v>158.72422330283223</v>
      </c>
      <c r="GP162" s="40">
        <v>14.182108634829603</v>
      </c>
      <c r="GQ162" s="36">
        <v>129.10292349631209</v>
      </c>
      <c r="GR162" s="40">
        <v>1.1365560433154656</v>
      </c>
      <c r="GS162" s="6"/>
      <c r="GT162" s="6" t="s">
        <v>42</v>
      </c>
      <c r="GU162" s="36">
        <v>105.26719312211922</v>
      </c>
      <c r="GV162" s="40">
        <v>-14.834191258622127</v>
      </c>
      <c r="GW162" s="36">
        <v>91.849960070995962</v>
      </c>
      <c r="GX162" s="40">
        <v>-7.535697011751239</v>
      </c>
      <c r="GY162" s="36">
        <v>154.2628287070805</v>
      </c>
      <c r="GZ162" s="40">
        <v>8.2298212473846775</v>
      </c>
      <c r="HA162" s="6"/>
      <c r="HB162" s="6" t="s">
        <v>42</v>
      </c>
      <c r="HC162" s="36">
        <v>103.7456639362927</v>
      </c>
      <c r="HD162" s="40">
        <v>-10.970943932362445</v>
      </c>
      <c r="HE162" s="36">
        <v>130.08639322808199</v>
      </c>
      <c r="HF162" s="40">
        <v>1.3849305626772122</v>
      </c>
      <c r="HG162" s="36">
        <v>82.79061517349092</v>
      </c>
      <c r="HH162" s="40">
        <v>-15.524016705754633</v>
      </c>
      <c r="HI162" s="6"/>
      <c r="HJ162" s="6" t="s">
        <v>42</v>
      </c>
      <c r="HK162" s="36">
        <v>102.47521629166937</v>
      </c>
      <c r="HL162" s="40">
        <v>-12.247270619179844</v>
      </c>
      <c r="HM162" s="36">
        <v>115.47226644515492</v>
      </c>
      <c r="HN162" s="40">
        <v>-3.1557140648640285</v>
      </c>
      <c r="HO162" s="36">
        <v>95.351197045020413</v>
      </c>
      <c r="HP162" s="40">
        <v>-13.017728165545591</v>
      </c>
      <c r="HQ162" s="6"/>
      <c r="HR162" s="6" t="s">
        <v>42</v>
      </c>
      <c r="HS162" s="36">
        <v>110.79035351696947</v>
      </c>
      <c r="HT162" s="40">
        <v>-7.1763764175452991</v>
      </c>
      <c r="HU162" s="36">
        <v>125.59155909026393</v>
      </c>
      <c r="HV162" s="40">
        <v>7.6266815732708721</v>
      </c>
      <c r="HW162" s="36">
        <v>99.283027354941339</v>
      </c>
      <c r="HX162" s="40">
        <v>-8.3805916910492186</v>
      </c>
      <c r="HY162" s="6"/>
      <c r="HZ162" s="6" t="s">
        <v>42</v>
      </c>
      <c r="IA162" s="36">
        <v>121.87014554901687</v>
      </c>
      <c r="IB162" s="40">
        <v>2.8220150036898559</v>
      </c>
      <c r="IC162" s="36">
        <v>124.57040112044191</v>
      </c>
      <c r="ID162" s="40">
        <v>3.9156316153472233</v>
      </c>
      <c r="IE162" s="36">
        <v>112.38483309858339</v>
      </c>
      <c r="IF162" s="40">
        <v>4.3241614439412501</v>
      </c>
      <c r="IG162" s="6"/>
      <c r="IH162" s="6" t="s">
        <v>42</v>
      </c>
      <c r="II162" s="36">
        <v>132.84855790851446</v>
      </c>
      <c r="IJ162" s="40">
        <v>8.8156631371048206</v>
      </c>
      <c r="IK162" s="36">
        <v>122.84581208648007</v>
      </c>
      <c r="IL162" s="40">
        <v>10.49246399784198</v>
      </c>
      <c r="IM162" s="36">
        <v>86.200903342037549</v>
      </c>
      <c r="IN162" s="40">
        <v>-33.389088950680147</v>
      </c>
      <c r="IO162" s="36">
        <v>143.58447618306107</v>
      </c>
      <c r="IP162" s="40">
        <v>12.12000049845669</v>
      </c>
      <c r="IQ162" s="6"/>
      <c r="IR162" s="6" t="s">
        <v>42</v>
      </c>
      <c r="IS162" s="36">
        <v>97.12577834541186</v>
      </c>
      <c r="IT162" s="40">
        <v>-17.217258802655607</v>
      </c>
      <c r="IU162" s="36">
        <v>93.096958565629805</v>
      </c>
      <c r="IV162" s="40">
        <v>-9.5709290294285836</v>
      </c>
      <c r="IW162" s="36">
        <v>90.127407123927526</v>
      </c>
      <c r="IX162" s="40">
        <v>-28.768994422563381</v>
      </c>
      <c r="IY162" s="6"/>
      <c r="IZ162" s="6" t="s">
        <v>42</v>
      </c>
      <c r="JA162" s="36">
        <v>132.94524739184081</v>
      </c>
      <c r="JB162" s="40">
        <v>8.5566106982334844</v>
      </c>
      <c r="JC162" s="36">
        <v>148.59886255164946</v>
      </c>
      <c r="JD162" s="40">
        <v>-2.6088108790120401</v>
      </c>
      <c r="JE162" s="36">
        <v>203.58801584330081</v>
      </c>
      <c r="JF162" s="40">
        <v>20.908246025669627</v>
      </c>
      <c r="JG162" s="6"/>
      <c r="JH162" s="6" t="s">
        <v>42</v>
      </c>
      <c r="JI162" s="36">
        <v>209.81303521466617</v>
      </c>
      <c r="JJ162" s="40">
        <v>26.316966774713649</v>
      </c>
      <c r="JK162" s="36">
        <v>163.4956692086929</v>
      </c>
      <c r="JL162" s="40">
        <v>12.780463020344413</v>
      </c>
      <c r="JM162" s="36">
        <v>148.48047802679676</v>
      </c>
      <c r="JN162" s="40">
        <v>30.941983861613522</v>
      </c>
      <c r="JO162" s="6"/>
      <c r="JP162" s="6" t="s">
        <v>42</v>
      </c>
      <c r="JQ162" s="36">
        <v>111.19901710807413</v>
      </c>
      <c r="JR162" s="40">
        <v>-7.0203389677054986</v>
      </c>
      <c r="JS162" s="36">
        <v>132.00949702150908</v>
      </c>
      <c r="JT162" s="40">
        <v>18.827452242758909</v>
      </c>
      <c r="JU162" s="36">
        <v>115.72408404395311</v>
      </c>
      <c r="JV162" s="40">
        <v>1.6671975340696292</v>
      </c>
      <c r="JW162" s="6"/>
      <c r="JX162" s="6" t="s">
        <v>42</v>
      </c>
      <c r="JY162" s="36">
        <v>138.80082386493484</v>
      </c>
      <c r="JZ162" s="40">
        <v>7.5569338613139792</v>
      </c>
      <c r="KA162" s="36">
        <v>143.00862683707558</v>
      </c>
      <c r="KB162" s="40">
        <v>11.941785093368182</v>
      </c>
      <c r="KC162" s="36">
        <v>128.07990776485946</v>
      </c>
      <c r="KD162" s="40">
        <v>-4.2352298206881471</v>
      </c>
      <c r="KE162" s="6"/>
      <c r="KF162" s="6" t="s">
        <v>42</v>
      </c>
      <c r="KG162" s="36">
        <v>131.37262311944465</v>
      </c>
      <c r="KH162" s="40">
        <v>25.742493680928334</v>
      </c>
      <c r="KI162" s="36">
        <v>124.04607359777957</v>
      </c>
      <c r="KJ162" s="40">
        <v>-4.3811599873153426</v>
      </c>
      <c r="KK162" s="36">
        <v>89.822394020519852</v>
      </c>
      <c r="KL162" s="40">
        <v>-21.704835118995518</v>
      </c>
      <c r="KM162" s="6"/>
      <c r="KN162" s="6" t="s">
        <v>42</v>
      </c>
      <c r="KO162" s="36">
        <v>78.609024234196411</v>
      </c>
      <c r="KP162" s="40">
        <v>-14.691563588845383</v>
      </c>
      <c r="KQ162" s="36">
        <v>136.34134983217064</v>
      </c>
      <c r="KR162" s="40">
        <v>10.307803379336704</v>
      </c>
      <c r="KS162" s="36">
        <v>124.41756759364624</v>
      </c>
      <c r="KT162" s="40">
        <v>3.5217252635157337</v>
      </c>
      <c r="KU162" s="6"/>
      <c r="KV162" s="6" t="s">
        <v>42</v>
      </c>
      <c r="KW162" s="36">
        <v>100.71831540010965</v>
      </c>
      <c r="KX162" s="40">
        <v>-9.429001154954392</v>
      </c>
      <c r="KY162" s="36">
        <v>149.52471227243853</v>
      </c>
      <c r="KZ162" s="40">
        <v>14.540869725719602</v>
      </c>
      <c r="LA162" s="36">
        <v>134.57136210715001</v>
      </c>
      <c r="LB162" s="40">
        <v>7.664112859305618</v>
      </c>
      <c r="LC162" s="6"/>
      <c r="LD162" s="6" t="s">
        <v>42</v>
      </c>
      <c r="LE162" s="36">
        <v>134.01355185773448</v>
      </c>
      <c r="LF162" s="40">
        <v>0.23818555987307377</v>
      </c>
      <c r="LG162" s="36">
        <v>104.53957417672723</v>
      </c>
      <c r="LH162" s="40">
        <v>6.0733135057398471</v>
      </c>
      <c r="LI162" s="36">
        <v>66.160665305620313</v>
      </c>
      <c r="LJ162" s="40">
        <v>-25.074343919775416</v>
      </c>
      <c r="LK162" s="6"/>
      <c r="LL162" s="6" t="s">
        <v>42</v>
      </c>
      <c r="LM162" s="36">
        <v>108.73160330423838</v>
      </c>
      <c r="LN162" s="40">
        <v>-4.782876104825931</v>
      </c>
      <c r="LO162" s="36">
        <v>146.05413675582091</v>
      </c>
      <c r="LP162" s="40">
        <v>24.415137614678912</v>
      </c>
      <c r="LQ162" s="36">
        <v>109.11093833321411</v>
      </c>
      <c r="LR162" s="40">
        <v>-2.9250607318188031</v>
      </c>
      <c r="LS162" s="6"/>
      <c r="LT162" s="6" t="s">
        <v>42</v>
      </c>
      <c r="LU162" s="36">
        <v>105.64435536295007</v>
      </c>
      <c r="LV162" s="40">
        <v>14.705621535885058</v>
      </c>
      <c r="LW162" s="36">
        <v>111.72326574513936</v>
      </c>
      <c r="LX162" s="40">
        <v>10.029012541059387</v>
      </c>
      <c r="LY162" s="36">
        <v>129.14944326711949</v>
      </c>
      <c r="LZ162" s="40">
        <v>17.485254216169906</v>
      </c>
      <c r="MA162" s="6"/>
      <c r="MB162" s="6" t="s">
        <v>42</v>
      </c>
      <c r="MC162" s="36">
        <v>128.69541861546878</v>
      </c>
      <c r="MD162" s="40">
        <v>2.6104361743989557E-2</v>
      </c>
      <c r="ME162" s="36">
        <v>79.006781385661725</v>
      </c>
      <c r="MF162" s="40">
        <v>-10.50030485156303</v>
      </c>
      <c r="MG162" s="36">
        <v>93.404151778721385</v>
      </c>
      <c r="MH162" s="40">
        <v>-34.970488611001969</v>
      </c>
      <c r="MI162" s="6"/>
      <c r="MJ162" s="6" t="s">
        <v>42</v>
      </c>
      <c r="MK162" s="36">
        <v>90.440155243998646</v>
      </c>
      <c r="ML162" s="40">
        <v>18.45704273657023</v>
      </c>
      <c r="MM162" s="36">
        <v>146.07344065564556</v>
      </c>
      <c r="MN162" s="40">
        <v>7.5372027321730144</v>
      </c>
      <c r="MO162" s="36">
        <v>165.21092170206407</v>
      </c>
      <c r="MP162" s="40">
        <v>17.312368325949336</v>
      </c>
      <c r="MQ162"/>
      <c r="MR162"/>
      <c r="MS162"/>
      <c r="MT162"/>
      <c r="MU162"/>
      <c r="MV162"/>
    </row>
    <row r="163" spans="1:384" s="382" customFormat="1" ht="15" hidden="1" customHeight="1">
      <c r="A163" s="399"/>
      <c r="B163" s="6" t="s">
        <v>43</v>
      </c>
      <c r="C163" s="36">
        <v>89.015765284622105</v>
      </c>
      <c r="D163" s="40">
        <v>-15.469154837098401</v>
      </c>
      <c r="E163" s="421">
        <v>81.91173213156253</v>
      </c>
      <c r="F163" s="40">
        <v>-15.433309290528072</v>
      </c>
      <c r="G163" s="421">
        <v>95.733069327152094</v>
      </c>
      <c r="H163" s="40">
        <v>-15.498133365455189</v>
      </c>
      <c r="I163" s="6"/>
      <c r="J163" s="6" t="s">
        <v>43</v>
      </c>
      <c r="K163" s="36">
        <v>89.638598833673939</v>
      </c>
      <c r="L163" s="40">
        <v>-3.0545091394710511</v>
      </c>
      <c r="M163" s="36">
        <v>100.09306654382166</v>
      </c>
      <c r="N163" s="40">
        <v>-37.150123973958003</v>
      </c>
      <c r="O163" s="36">
        <v>90.502248440852568</v>
      </c>
      <c r="P163" s="40">
        <v>-7.0833198021195329</v>
      </c>
      <c r="Q163" s="6"/>
      <c r="R163" s="6" t="s">
        <v>43</v>
      </c>
      <c r="S163" s="36">
        <v>115.73609883597692</v>
      </c>
      <c r="T163" s="40">
        <v>6.2726018770462133E-2</v>
      </c>
      <c r="U163" s="36">
        <v>133.86424783714631</v>
      </c>
      <c r="V163" s="40">
        <v>9.5885136904105366</v>
      </c>
      <c r="W163" s="36">
        <v>147.59367294675022</v>
      </c>
      <c r="X163" s="40">
        <v>12.268029831983498</v>
      </c>
      <c r="Y163" s="6"/>
      <c r="Z163" s="6" t="s">
        <v>43</v>
      </c>
      <c r="AA163" s="36">
        <v>125.3302222961628</v>
      </c>
      <c r="AB163" s="40">
        <v>0.59839872292835139</v>
      </c>
      <c r="AC163" s="36">
        <v>127.79745920734958</v>
      </c>
      <c r="AD163" s="40">
        <v>-0.99323122883573944</v>
      </c>
      <c r="AE163" s="36">
        <v>113.44736062210742</v>
      </c>
      <c r="AF163" s="40">
        <v>-3.9990612491287436</v>
      </c>
      <c r="AG163" s="6"/>
      <c r="AH163" s="6" t="s">
        <v>43</v>
      </c>
      <c r="AI163" s="36">
        <v>109.15456944538813</v>
      </c>
      <c r="AJ163" s="40">
        <v>-11.823087439204912</v>
      </c>
      <c r="AK163" s="36">
        <v>128.0477609338659</v>
      </c>
      <c r="AL163" s="40">
        <v>-8.5763270002772174</v>
      </c>
      <c r="AM163" s="36">
        <v>105.27611717990339</v>
      </c>
      <c r="AN163" s="40">
        <v>-4.5877423068691741</v>
      </c>
      <c r="AO163" s="6"/>
      <c r="AP163" s="6" t="s">
        <v>43</v>
      </c>
      <c r="AQ163" s="36">
        <v>95.947336087861601</v>
      </c>
      <c r="AR163" s="40">
        <v>-23.713774497228442</v>
      </c>
      <c r="AS163" s="36">
        <v>120.44117962977771</v>
      </c>
      <c r="AT163" s="40">
        <v>-4.5508349563758514</v>
      </c>
      <c r="AU163" s="36">
        <v>143.24104681569608</v>
      </c>
      <c r="AV163" s="40">
        <v>24.764290508203231</v>
      </c>
      <c r="AW163" s="6"/>
      <c r="AX163" s="6" t="s">
        <v>43</v>
      </c>
      <c r="AY163" s="36">
        <v>136.69394545047828</v>
      </c>
      <c r="AZ163" s="40">
        <v>-9.8640403511633963</v>
      </c>
      <c r="BA163" s="36">
        <v>126.18669358351278</v>
      </c>
      <c r="BB163" s="40">
        <v>3.8914792243985232</v>
      </c>
      <c r="BC163" s="36">
        <v>118.63044362336994</v>
      </c>
      <c r="BD163" s="40">
        <v>9.4304148990149912</v>
      </c>
      <c r="BE163" s="6"/>
      <c r="BF163" s="6" t="s">
        <v>43</v>
      </c>
      <c r="BG163" s="36">
        <v>107.93319179739993</v>
      </c>
      <c r="BH163" s="40">
        <v>-12.139800592686811</v>
      </c>
      <c r="BI163" s="36">
        <v>134.34242156792158</v>
      </c>
      <c r="BJ163" s="40">
        <v>0.88897199883115263</v>
      </c>
      <c r="BK163" s="36">
        <v>137.74136458717271</v>
      </c>
      <c r="BL163" s="40">
        <v>3.7392064796738964</v>
      </c>
      <c r="BM163" s="6"/>
      <c r="BN163" s="6" t="s">
        <v>43</v>
      </c>
      <c r="BO163" s="36">
        <v>126.11450806877578</v>
      </c>
      <c r="BP163" s="40">
        <v>4.575738129185325</v>
      </c>
      <c r="BQ163" s="402">
        <v>127.30600890986757</v>
      </c>
      <c r="BR163" s="40">
        <v>-12.585588160723148</v>
      </c>
      <c r="BS163" s="36">
        <v>113.86036698400744</v>
      </c>
      <c r="BT163" s="40">
        <v>-11.905548017663591</v>
      </c>
      <c r="BU163" s="6"/>
      <c r="BV163" s="6" t="s">
        <v>43</v>
      </c>
      <c r="BW163" s="36">
        <v>114.30869443890073</v>
      </c>
      <c r="BX163" s="40">
        <v>-7.2314863660121347</v>
      </c>
      <c r="BY163" s="36">
        <v>112.16897476088343</v>
      </c>
      <c r="BZ163" s="40">
        <v>5.6359197396186573</v>
      </c>
      <c r="CA163" s="36">
        <v>94.677637774440967</v>
      </c>
      <c r="CB163" s="40">
        <v>-21.995290560557095</v>
      </c>
      <c r="CC163" s="6"/>
      <c r="CD163" s="6" t="s">
        <v>43</v>
      </c>
      <c r="CE163" s="36">
        <v>140.3942539156472</v>
      </c>
      <c r="CF163" s="40">
        <v>-3.369373624328901</v>
      </c>
      <c r="CG163" s="36">
        <v>83.298781470830448</v>
      </c>
      <c r="CH163" s="40">
        <v>-9.0564067241255515</v>
      </c>
      <c r="CI163" s="36">
        <v>150.37296757547153</v>
      </c>
      <c r="CJ163" s="40">
        <v>-4.8605887847121778</v>
      </c>
      <c r="CK163" s="6"/>
      <c r="CL163" s="6" t="s">
        <v>43</v>
      </c>
      <c r="CM163" s="36">
        <v>135.17175999197053</v>
      </c>
      <c r="CN163" s="40">
        <v>-2.9267274887223351</v>
      </c>
      <c r="CO163" s="36">
        <v>94.302576564926852</v>
      </c>
      <c r="CP163" s="40">
        <v>-12.000344464248784</v>
      </c>
      <c r="CQ163" s="36">
        <v>94.325938090058955</v>
      </c>
      <c r="CR163" s="40">
        <v>-16.922428603425317</v>
      </c>
      <c r="CS163" s="6"/>
      <c r="CT163" s="6" t="s">
        <v>43</v>
      </c>
      <c r="CU163" s="36">
        <v>134.91657123321895</v>
      </c>
      <c r="CV163" s="40">
        <v>18.921542337876502</v>
      </c>
      <c r="CW163" s="36">
        <v>87.739626611607008</v>
      </c>
      <c r="CX163" s="40">
        <v>-20.27992805534106</v>
      </c>
      <c r="CY163" s="36">
        <v>156.75639015680844</v>
      </c>
      <c r="CZ163" s="40">
        <v>14.004345702551646</v>
      </c>
      <c r="DA163" s="6"/>
      <c r="DB163" s="6" t="s">
        <v>43</v>
      </c>
      <c r="DC163" s="36">
        <v>114.80215644281759</v>
      </c>
      <c r="DD163" s="40">
        <v>1.1900326761277142</v>
      </c>
      <c r="DE163" s="36">
        <v>263.85206448329689</v>
      </c>
      <c r="DF163" s="40">
        <v>4.7948141837674143</v>
      </c>
      <c r="DG163" s="36">
        <v>102.45740143271016</v>
      </c>
      <c r="DH163" s="40">
        <v>-6.6601733716803722</v>
      </c>
      <c r="DI163" s="6"/>
      <c r="DJ163" s="6" t="s">
        <v>43</v>
      </c>
      <c r="DK163" s="36">
        <v>143.87861750395143</v>
      </c>
      <c r="DL163" s="40">
        <v>9.5645428028151969</v>
      </c>
      <c r="DM163" s="36">
        <v>85.126536090959561</v>
      </c>
      <c r="DN163" s="40">
        <v>-21.999889282076708</v>
      </c>
      <c r="DO163" s="36">
        <v>121.27985032600918</v>
      </c>
      <c r="DP163" s="40">
        <v>-7.054426315372254</v>
      </c>
      <c r="DQ163" s="6"/>
      <c r="DR163" s="6" t="s">
        <v>43</v>
      </c>
      <c r="DS163" s="36">
        <v>150.95384732966431</v>
      </c>
      <c r="DT163" s="40">
        <v>24.987358980159797</v>
      </c>
      <c r="DU163" s="36">
        <v>118.68419796867862</v>
      </c>
      <c r="DV163" s="40">
        <v>2.5159034746608171</v>
      </c>
      <c r="DW163" s="36">
        <v>142.39608388090559</v>
      </c>
      <c r="DX163" s="40">
        <v>3.8804199914677753</v>
      </c>
      <c r="DY163" s="6"/>
      <c r="DZ163" s="6" t="s">
        <v>43</v>
      </c>
      <c r="EA163" s="36">
        <v>104.83724765613819</v>
      </c>
      <c r="EB163" s="40">
        <v>-10.906032652238579</v>
      </c>
      <c r="EC163" s="36">
        <v>110.14972230925281</v>
      </c>
      <c r="ED163" s="40">
        <v>-20.25300328608148</v>
      </c>
      <c r="EE163" s="36">
        <v>109.10491776203406</v>
      </c>
      <c r="EF163" s="40">
        <v>0.64456305257645852</v>
      </c>
      <c r="EG163" s="6"/>
      <c r="EH163" s="6" t="s">
        <v>43</v>
      </c>
      <c r="EI163" s="36">
        <v>129.83433497872355</v>
      </c>
      <c r="EJ163" s="40">
        <v>14.121008552400212</v>
      </c>
      <c r="EK163" s="36">
        <v>122.00270870646258</v>
      </c>
      <c r="EL163" s="40">
        <v>12.061340853318356</v>
      </c>
      <c r="EM163" s="36">
        <v>88.610058218676784</v>
      </c>
      <c r="EN163" s="40">
        <v>-22.314079697601528</v>
      </c>
      <c r="EO163" s="6"/>
      <c r="EP163" s="6" t="s">
        <v>43</v>
      </c>
      <c r="EQ163" s="36">
        <v>106.73608463036723</v>
      </c>
      <c r="ER163" s="40">
        <v>6.6867364827550659</v>
      </c>
      <c r="ES163" s="36">
        <v>125.35483093785773</v>
      </c>
      <c r="ET163" s="40">
        <v>6.1133908638145016</v>
      </c>
      <c r="EU163" s="36">
        <v>79.07137660219442</v>
      </c>
      <c r="EV163" s="40">
        <v>-18.82352941176471</v>
      </c>
      <c r="EW163" s="6"/>
      <c r="EX163" s="6" t="s">
        <v>43</v>
      </c>
      <c r="EY163" s="36">
        <v>88.961326096164271</v>
      </c>
      <c r="EZ163" s="40">
        <v>-5.2040107071808706</v>
      </c>
      <c r="FA163" s="36">
        <v>75.224151134688711</v>
      </c>
      <c r="FB163" s="40">
        <v>1.75462989714093</v>
      </c>
      <c r="FC163" s="36">
        <v>163.16487364246603</v>
      </c>
      <c r="FD163" s="40">
        <v>12.511986218793098</v>
      </c>
      <c r="FE163" s="6"/>
      <c r="FF163" s="6" t="s">
        <v>43</v>
      </c>
      <c r="FG163" s="36">
        <v>130.34106654783352</v>
      </c>
      <c r="FH163" s="40">
        <v>16.554837791638491</v>
      </c>
      <c r="FI163" s="36">
        <v>135.47799341937286</v>
      </c>
      <c r="FJ163" s="40">
        <v>14.238961923105236</v>
      </c>
      <c r="FK163" s="36">
        <v>137.15792523676521</v>
      </c>
      <c r="FL163" s="40">
        <v>1.4993867179439633</v>
      </c>
      <c r="FM163" s="6"/>
      <c r="FN163" s="6" t="s">
        <v>43</v>
      </c>
      <c r="FO163" s="36">
        <v>122.05286442992805</v>
      </c>
      <c r="FP163" s="40">
        <v>59.94056787871628</v>
      </c>
      <c r="FQ163" s="36">
        <v>256.62858524104905</v>
      </c>
      <c r="FR163" s="40">
        <v>119.82099772144409</v>
      </c>
      <c r="FS163" s="36">
        <v>124.00550734726234</v>
      </c>
      <c r="FT163" s="40">
        <v>13.437605604482215</v>
      </c>
      <c r="FU163" s="6"/>
      <c r="FV163" s="6" t="s">
        <v>43</v>
      </c>
      <c r="FW163" s="36">
        <v>133.12925489917112</v>
      </c>
      <c r="FX163" s="40">
        <v>12.332572915198497</v>
      </c>
      <c r="FY163" s="36">
        <v>139.94215701581592</v>
      </c>
      <c r="FZ163" s="40">
        <v>5.9612607486837277</v>
      </c>
      <c r="GA163" s="36">
        <v>112.69417205187837</v>
      </c>
      <c r="GB163" s="40">
        <v>-8.4866543242434602</v>
      </c>
      <c r="GC163" s="6"/>
      <c r="GD163" s="6" t="s">
        <v>43</v>
      </c>
      <c r="GE163" s="36">
        <v>122.64305089309553</v>
      </c>
      <c r="GF163" s="40">
        <v>14.073909548349576</v>
      </c>
      <c r="GG163" s="36">
        <v>107.13533466683353</v>
      </c>
      <c r="GH163" s="40">
        <v>-18.90090910147552</v>
      </c>
      <c r="GI163" s="36">
        <v>88.715750744587879</v>
      </c>
      <c r="GJ163" s="40">
        <v>-11.151348296254625</v>
      </c>
      <c r="GK163" s="6"/>
      <c r="GL163" s="6" t="s">
        <v>43</v>
      </c>
      <c r="GM163" s="36">
        <v>148.16335192558662</v>
      </c>
      <c r="GN163" s="40">
        <v>11.743043179296578</v>
      </c>
      <c r="GO163" s="36">
        <v>141.57786023276054</v>
      </c>
      <c r="GP163" s="40">
        <v>10.355804786013564</v>
      </c>
      <c r="GQ163" s="36">
        <v>127.35811837342429</v>
      </c>
      <c r="GR163" s="40">
        <v>2.848433121786158</v>
      </c>
      <c r="GS163" s="6"/>
      <c r="GT163" s="6" t="s">
        <v>43</v>
      </c>
      <c r="GU163" s="36">
        <v>105.48242823553382</v>
      </c>
      <c r="GV163" s="40">
        <v>-16.531268656200112</v>
      </c>
      <c r="GW163" s="36">
        <v>87.206430831546982</v>
      </c>
      <c r="GX163" s="40">
        <v>-10.590878826148739</v>
      </c>
      <c r="GY163" s="36">
        <v>151.07783486148992</v>
      </c>
      <c r="GZ163" s="40">
        <v>10.353510942542869</v>
      </c>
      <c r="HA163" s="6"/>
      <c r="HB163" s="6" t="s">
        <v>43</v>
      </c>
      <c r="HC163" s="36">
        <v>105.7929528070521</v>
      </c>
      <c r="HD163" s="40">
        <v>-8.3459287289260828</v>
      </c>
      <c r="HE163" s="36">
        <v>135.70389016515833</v>
      </c>
      <c r="HF163" s="40">
        <v>4.3295710446564328</v>
      </c>
      <c r="HG163" s="36">
        <v>87.626418746170145</v>
      </c>
      <c r="HH163" s="40">
        <v>-15.451692695097165</v>
      </c>
      <c r="HI163" s="6"/>
      <c r="HJ163" s="6" t="s">
        <v>43</v>
      </c>
      <c r="HK163" s="36">
        <v>100.33868592337524</v>
      </c>
      <c r="HL163" s="40">
        <v>-15.625399924280259</v>
      </c>
      <c r="HM163" s="36">
        <v>124.28618110054606</v>
      </c>
      <c r="HN163" s="40">
        <v>8.5432446323246722</v>
      </c>
      <c r="HO163" s="36">
        <v>99.229288232827514</v>
      </c>
      <c r="HP163" s="40">
        <v>-15.164296707077156</v>
      </c>
      <c r="HQ163" s="6"/>
      <c r="HR163" s="6" t="s">
        <v>43</v>
      </c>
      <c r="HS163" s="36">
        <v>99.887258057360938</v>
      </c>
      <c r="HT163" s="40">
        <v>-24.732399318727602</v>
      </c>
      <c r="HU163" s="36">
        <v>128.5740663879007</v>
      </c>
      <c r="HV163" s="40">
        <v>9.7500969503770136</v>
      </c>
      <c r="HW163" s="36">
        <v>99.921018539709976</v>
      </c>
      <c r="HX163" s="40">
        <v>-12.669304508182194</v>
      </c>
      <c r="HY163" s="6"/>
      <c r="HZ163" s="6" t="s">
        <v>43</v>
      </c>
      <c r="IA163" s="36">
        <v>114.14712940141129</v>
      </c>
      <c r="IB163" s="40">
        <v>0.39477774944829491</v>
      </c>
      <c r="IC163" s="36">
        <v>126.94045691294896</v>
      </c>
      <c r="ID163" s="40">
        <v>9.707985259469325</v>
      </c>
      <c r="IE163" s="36">
        <v>110.50842853460335</v>
      </c>
      <c r="IF163" s="40">
        <v>0.25525416136626689</v>
      </c>
      <c r="IG163" s="6"/>
      <c r="IH163" s="6" t="s">
        <v>43</v>
      </c>
      <c r="II163" s="36">
        <v>117.9390742877423</v>
      </c>
      <c r="IJ163" s="40">
        <v>1.8755914333210768</v>
      </c>
      <c r="IK163" s="36">
        <v>125.00900866868423</v>
      </c>
      <c r="IL163" s="40">
        <v>13.249984264053012</v>
      </c>
      <c r="IM163" s="36">
        <v>99.826867926724603</v>
      </c>
      <c r="IN163" s="40">
        <v>-20.786032049237733</v>
      </c>
      <c r="IO163" s="36">
        <v>141.43170438279978</v>
      </c>
      <c r="IP163" s="40">
        <v>16.079439467404512</v>
      </c>
      <c r="IQ163" s="6"/>
      <c r="IR163" s="6" t="s">
        <v>43</v>
      </c>
      <c r="IS163" s="36">
        <v>97.791619967131297</v>
      </c>
      <c r="IT163" s="40">
        <v>-15.299285282888775</v>
      </c>
      <c r="IU163" s="36">
        <v>96.818558341484518</v>
      </c>
      <c r="IV163" s="40">
        <v>-8.240340142766982</v>
      </c>
      <c r="IW163" s="36">
        <v>103.60192880029348</v>
      </c>
      <c r="IX163" s="40">
        <v>-18.829707372887341</v>
      </c>
      <c r="IY163" s="6"/>
      <c r="IZ163" s="6" t="s">
        <v>43</v>
      </c>
      <c r="JA163" s="36">
        <v>115.51591533758457</v>
      </c>
      <c r="JB163" s="40">
        <v>-3.2014762191037676</v>
      </c>
      <c r="JC163" s="36">
        <v>145.69605908449282</v>
      </c>
      <c r="JD163" s="40">
        <v>-1.3711137298839589</v>
      </c>
      <c r="JE163" s="36">
        <v>179.70952180054761</v>
      </c>
      <c r="JF163" s="40">
        <v>20.540400395893556</v>
      </c>
      <c r="JG163" s="6"/>
      <c r="JH163" s="6" t="s">
        <v>43</v>
      </c>
      <c r="JI163" s="36">
        <v>216.51051833303535</v>
      </c>
      <c r="JJ163" s="40">
        <v>30.648299024380805</v>
      </c>
      <c r="JK163" s="36">
        <v>148.4616732687582</v>
      </c>
      <c r="JL163" s="40">
        <v>16.4405605694743</v>
      </c>
      <c r="JM163" s="36">
        <v>151.2004490164542</v>
      </c>
      <c r="JN163" s="40">
        <v>24.290921624189025</v>
      </c>
      <c r="JO163" s="6"/>
      <c r="JP163" s="6" t="s">
        <v>43</v>
      </c>
      <c r="JQ163" s="36">
        <v>120.67227632969039</v>
      </c>
      <c r="JR163" s="40">
        <v>-3.3741529658383911</v>
      </c>
      <c r="JS163" s="36">
        <v>108.52923583484608</v>
      </c>
      <c r="JT163" s="40">
        <v>2.7657630615742619</v>
      </c>
      <c r="JU163" s="36">
        <v>99.97748900571095</v>
      </c>
      <c r="JV163" s="40">
        <v>15.107544374443862</v>
      </c>
      <c r="JW163" s="6"/>
      <c r="JX163" s="6" t="s">
        <v>43</v>
      </c>
      <c r="JY163" s="36">
        <v>118.71900274456701</v>
      </c>
      <c r="JZ163" s="40">
        <v>5.7015339390121085</v>
      </c>
      <c r="KA163" s="36">
        <v>145.65903594560743</v>
      </c>
      <c r="KB163" s="40">
        <v>13.042201047041033</v>
      </c>
      <c r="KC163" s="36">
        <v>141.02731765977489</v>
      </c>
      <c r="KD163" s="40">
        <v>-0.41940990983300708</v>
      </c>
      <c r="KE163" s="6"/>
      <c r="KF163" s="6" t="s">
        <v>43</v>
      </c>
      <c r="KG163" s="36">
        <v>132.76540156896485</v>
      </c>
      <c r="KH163" s="40">
        <v>18.255698829311996</v>
      </c>
      <c r="KI163" s="36">
        <v>107.25403214669558</v>
      </c>
      <c r="KJ163" s="40">
        <v>2.6190903777896182</v>
      </c>
      <c r="KK163" s="36">
        <v>99.99229372586521</v>
      </c>
      <c r="KL163" s="40">
        <v>-20.426843506242534</v>
      </c>
      <c r="KM163" s="6"/>
      <c r="KN163" s="6" t="s">
        <v>43</v>
      </c>
      <c r="KO163" s="36">
        <v>70.916618334107881</v>
      </c>
      <c r="KP163" s="40">
        <v>-24.103542516829819</v>
      </c>
      <c r="KQ163" s="36">
        <v>115.96480251897967</v>
      </c>
      <c r="KR163" s="40">
        <v>4.0403779325018263E-2</v>
      </c>
      <c r="KS163" s="36">
        <v>95.250527439579102</v>
      </c>
      <c r="KT163" s="40">
        <v>-2.5325711656105199</v>
      </c>
      <c r="KU163" s="6"/>
      <c r="KV163" s="6" t="s">
        <v>43</v>
      </c>
      <c r="KW163" s="36">
        <v>105.2831583396932</v>
      </c>
      <c r="KX163" s="40">
        <v>-14.656460633191699</v>
      </c>
      <c r="KY163" s="36">
        <v>137.08567228321905</v>
      </c>
      <c r="KZ163" s="40">
        <v>14.135613832694077</v>
      </c>
      <c r="LA163" s="36">
        <v>119.28006155889199</v>
      </c>
      <c r="LB163" s="40">
        <v>9.9173220388896652</v>
      </c>
      <c r="LC163" s="6"/>
      <c r="LD163" s="6" t="s">
        <v>43</v>
      </c>
      <c r="LE163" s="36">
        <v>133.76199156645509</v>
      </c>
      <c r="LF163" s="40">
        <v>-25.617899315563363</v>
      </c>
      <c r="LG163" s="36">
        <v>109.08296667706624</v>
      </c>
      <c r="LH163" s="40">
        <v>-4.3776181306217268</v>
      </c>
      <c r="LI163" s="36">
        <v>69.066042077586729</v>
      </c>
      <c r="LJ163" s="40">
        <v>-30.219501535400127</v>
      </c>
      <c r="LK163" s="6"/>
      <c r="LL163" s="6" t="s">
        <v>43</v>
      </c>
      <c r="LM163" s="36">
        <v>117.9758740779836</v>
      </c>
      <c r="LN163" s="40">
        <v>-3.5530787037327514</v>
      </c>
      <c r="LO163" s="36">
        <v>132.67993906495545</v>
      </c>
      <c r="LP163" s="40">
        <v>19.141962954505786</v>
      </c>
      <c r="LQ163" s="36">
        <v>110.72850815552498</v>
      </c>
      <c r="LR163" s="40">
        <v>-1.8830322809148043</v>
      </c>
      <c r="LS163" s="6"/>
      <c r="LT163" s="6" t="s">
        <v>43</v>
      </c>
      <c r="LU163" s="36">
        <v>93.737659041713215</v>
      </c>
      <c r="LV163" s="40">
        <v>9.255743502741737</v>
      </c>
      <c r="LW163" s="36">
        <v>118.26986489338029</v>
      </c>
      <c r="LX163" s="40">
        <v>19.141728390621864</v>
      </c>
      <c r="LY163" s="36">
        <v>131.84362987346171</v>
      </c>
      <c r="LZ163" s="40">
        <v>27.072527645458649</v>
      </c>
      <c r="MA163" s="6"/>
      <c r="MB163" s="6" t="s">
        <v>43</v>
      </c>
      <c r="MC163" s="36">
        <v>127.49763735149948</v>
      </c>
      <c r="MD163" s="40">
        <v>3.3573140726866484</v>
      </c>
      <c r="ME163" s="36">
        <v>105.0418547019102</v>
      </c>
      <c r="MF163" s="40">
        <v>-4.9757390746159729</v>
      </c>
      <c r="MG163" s="36">
        <v>121.66666055912022</v>
      </c>
      <c r="MH163" s="40">
        <v>-18.715300209695641</v>
      </c>
      <c r="MI163" s="6"/>
      <c r="MJ163" s="6" t="s">
        <v>43</v>
      </c>
      <c r="MK163" s="36">
        <v>97.824217098274957</v>
      </c>
      <c r="ML163" s="40">
        <v>12.319801642952783</v>
      </c>
      <c r="MM163" s="36">
        <v>130.8108638422421</v>
      </c>
      <c r="MN163" s="40">
        <v>4.3638339234478991</v>
      </c>
      <c r="MO163" s="36">
        <v>165.12167905487914</v>
      </c>
      <c r="MP163" s="40">
        <v>10.674578918526294</v>
      </c>
      <c r="MQ163"/>
      <c r="MR163"/>
      <c r="MS163"/>
      <c r="MT163"/>
      <c r="MU163"/>
      <c r="MV163"/>
    </row>
    <row r="164" spans="1:384" s="382" customFormat="1" ht="14.25" hidden="1" customHeight="1">
      <c r="A164" s="399"/>
      <c r="B164" s="6" t="s">
        <v>44</v>
      </c>
      <c r="C164" s="36">
        <v>97.52346826106735</v>
      </c>
      <c r="D164" s="40">
        <v>-5.3919079398685312</v>
      </c>
      <c r="E164" s="421">
        <v>85.595257718824584</v>
      </c>
      <c r="F164" s="40">
        <v>-8.9610318665661026</v>
      </c>
      <c r="G164" s="421">
        <v>108.80233129129515</v>
      </c>
      <c r="H164" s="40">
        <v>-2.5499483113074461</v>
      </c>
      <c r="I164" s="6"/>
      <c r="J164" s="6" t="s">
        <v>44</v>
      </c>
      <c r="K164" s="36">
        <v>80.174110278860795</v>
      </c>
      <c r="L164" s="40">
        <v>-1.9866497139247485E-2</v>
      </c>
      <c r="M164" s="36">
        <v>76.803614254007584</v>
      </c>
      <c r="N164" s="40">
        <v>-49.579687455234343</v>
      </c>
      <c r="O164" s="36">
        <v>74.631893593129746</v>
      </c>
      <c r="P164" s="40">
        <v>-8.1169315843788041</v>
      </c>
      <c r="Q164" s="6"/>
      <c r="R164" s="6" t="s">
        <v>44</v>
      </c>
      <c r="S164" s="36">
        <v>142.38497958827946</v>
      </c>
      <c r="T164" s="40">
        <v>10.259025259827666</v>
      </c>
      <c r="U164" s="36">
        <v>141.81638887901431</v>
      </c>
      <c r="V164" s="40">
        <v>-1.7902419500299374</v>
      </c>
      <c r="W164" s="36">
        <v>158.24403288475696</v>
      </c>
      <c r="X164" s="40">
        <v>16.304921451440151</v>
      </c>
      <c r="Y164" s="6"/>
      <c r="Z164" s="6" t="s">
        <v>44</v>
      </c>
      <c r="AA164" s="36">
        <v>133.5397886483338</v>
      </c>
      <c r="AB164" s="40">
        <v>4.4644945025392957</v>
      </c>
      <c r="AC164" s="36">
        <v>147.85637315356433</v>
      </c>
      <c r="AD164" s="40">
        <v>-3.0346939875038146</v>
      </c>
      <c r="AE164" s="36">
        <v>137.19567093794478</v>
      </c>
      <c r="AF164" s="40">
        <v>17.881561265424878</v>
      </c>
      <c r="AG164" s="6"/>
      <c r="AH164" s="6" t="s">
        <v>44</v>
      </c>
      <c r="AI164" s="36">
        <v>105.52445760712041</v>
      </c>
      <c r="AJ164" s="40">
        <v>-29.247854050478011</v>
      </c>
      <c r="AK164" s="36">
        <v>145.14375520435539</v>
      </c>
      <c r="AL164" s="40">
        <v>-0.87053699228101777</v>
      </c>
      <c r="AM164" s="36">
        <v>114.85006598469104</v>
      </c>
      <c r="AN164" s="40">
        <v>-4.6566099802342791</v>
      </c>
      <c r="AO164" s="6"/>
      <c r="AP164" s="6" t="s">
        <v>44</v>
      </c>
      <c r="AQ164" s="36">
        <v>103.94121486429613</v>
      </c>
      <c r="AR164" s="40">
        <v>0.91370261072378867</v>
      </c>
      <c r="AS164" s="36">
        <v>123.32021999297777</v>
      </c>
      <c r="AT164" s="40">
        <v>-12.147257082053571</v>
      </c>
      <c r="AU164" s="36">
        <v>119.14807943996482</v>
      </c>
      <c r="AV164" s="40">
        <v>4.2486721230659157</v>
      </c>
      <c r="AW164" s="6"/>
      <c r="AX164" s="6" t="s">
        <v>44</v>
      </c>
      <c r="AY164" s="36">
        <v>154.85123536441901</v>
      </c>
      <c r="AZ164" s="40">
        <v>-8.1276181798192368</v>
      </c>
      <c r="BA164" s="36">
        <v>123.18228622195124</v>
      </c>
      <c r="BB164" s="40">
        <v>-24.459688784191783</v>
      </c>
      <c r="BC164" s="36">
        <v>120.69938293726655</v>
      </c>
      <c r="BD164" s="40">
        <v>-9.4884489117051203</v>
      </c>
      <c r="BE164" s="6"/>
      <c r="BF164" s="6" t="s">
        <v>44</v>
      </c>
      <c r="BG164" s="36">
        <v>112.66201199727347</v>
      </c>
      <c r="BH164" s="40">
        <v>0.42139765157141085</v>
      </c>
      <c r="BI164" s="36">
        <v>128.10625071570524</v>
      </c>
      <c r="BJ164" s="40">
        <v>-5.7333750876436227</v>
      </c>
      <c r="BK164" s="36">
        <v>153.36498753283371</v>
      </c>
      <c r="BL164" s="40">
        <v>-10.71949544113815</v>
      </c>
      <c r="BM164" s="6"/>
      <c r="BN164" s="6" t="s">
        <v>44</v>
      </c>
      <c r="BO164" s="36">
        <v>123.66248050015609</v>
      </c>
      <c r="BP164" s="40">
        <v>3.9375712030618359</v>
      </c>
      <c r="BQ164" s="402">
        <v>156.04542606560088</v>
      </c>
      <c r="BR164" s="40">
        <v>-4.8263903587653516</v>
      </c>
      <c r="BS164" s="36">
        <v>116.82527810124051</v>
      </c>
      <c r="BT164" s="40">
        <v>-1.044333197683514</v>
      </c>
      <c r="BU164" s="6"/>
      <c r="BV164" s="6" t="s">
        <v>44</v>
      </c>
      <c r="BW164" s="36">
        <v>129.09248018680239</v>
      </c>
      <c r="BX164" s="40">
        <v>-12.420116198198698</v>
      </c>
      <c r="BY164" s="36">
        <v>119.2977964212992</v>
      </c>
      <c r="BZ164" s="40">
        <v>5.3946294693405292</v>
      </c>
      <c r="CA164" s="36">
        <v>102.90999838375249</v>
      </c>
      <c r="CB164" s="40">
        <v>-3.6533186127578574</v>
      </c>
      <c r="CC164" s="6"/>
      <c r="CD164" s="6" t="s">
        <v>44</v>
      </c>
      <c r="CE164" s="36">
        <v>113.68071360623226</v>
      </c>
      <c r="CF164" s="40">
        <v>2.4494122548303352</v>
      </c>
      <c r="CG164" s="36">
        <v>94.558751024094008</v>
      </c>
      <c r="CH164" s="40">
        <v>-8.9476079408898386</v>
      </c>
      <c r="CI164" s="36">
        <v>153.95627049350787</v>
      </c>
      <c r="CJ164" s="40">
        <v>-2.2893728674155227</v>
      </c>
      <c r="CK164" s="6"/>
      <c r="CL164" s="6" t="s">
        <v>44</v>
      </c>
      <c r="CM164" s="36">
        <v>186.41853475735672</v>
      </c>
      <c r="CN164" s="40">
        <v>22.857450292588496</v>
      </c>
      <c r="CO164" s="36">
        <v>91.001179410016533</v>
      </c>
      <c r="CP164" s="40">
        <v>-18.662937750488624</v>
      </c>
      <c r="CQ164" s="36">
        <v>93.203035738185292</v>
      </c>
      <c r="CR164" s="40">
        <v>-13.027116187669591</v>
      </c>
      <c r="CS164" s="6"/>
      <c r="CT164" s="6" t="s">
        <v>44</v>
      </c>
      <c r="CU164" s="36">
        <v>124.17912225607793</v>
      </c>
      <c r="CV164" s="40">
        <v>12.259993903283473</v>
      </c>
      <c r="CW164" s="36">
        <v>101.04184448841542</v>
      </c>
      <c r="CX164" s="40">
        <v>-12.897665546551039</v>
      </c>
      <c r="CY164" s="36">
        <v>161.604498081636</v>
      </c>
      <c r="CZ164" s="40">
        <v>13.790880242360885</v>
      </c>
      <c r="DA164" s="6"/>
      <c r="DB164" s="6" t="s">
        <v>44</v>
      </c>
      <c r="DC164" s="36">
        <v>109.81415227039361</v>
      </c>
      <c r="DD164" s="40">
        <v>-1.3967626107673823</v>
      </c>
      <c r="DE164" s="36">
        <v>320.00821256850043</v>
      </c>
      <c r="DF164" s="40">
        <v>5.9728164268367152</v>
      </c>
      <c r="DG164" s="36">
        <v>111.56649824244583</v>
      </c>
      <c r="DH164" s="40">
        <v>-7.7529748824729126</v>
      </c>
      <c r="DI164" s="6"/>
      <c r="DJ164" s="6" t="s">
        <v>44</v>
      </c>
      <c r="DK164" s="36">
        <v>146.33767675961531</v>
      </c>
      <c r="DL164" s="40">
        <v>9.3226867779475242</v>
      </c>
      <c r="DM164" s="36">
        <v>86.722088610740641</v>
      </c>
      <c r="DN164" s="40">
        <v>-28.824252765476018</v>
      </c>
      <c r="DO164" s="36">
        <v>132.82005395234265</v>
      </c>
      <c r="DP164" s="40">
        <v>9.0232081010982483</v>
      </c>
      <c r="DQ164" s="6"/>
      <c r="DR164" s="6" t="s">
        <v>44</v>
      </c>
      <c r="DS164" s="36">
        <v>158.40399259490783</v>
      </c>
      <c r="DT164" s="40">
        <v>24.542645109147159</v>
      </c>
      <c r="DU164" s="36">
        <v>137.72511710936098</v>
      </c>
      <c r="DV164" s="40">
        <v>4.7485252363049284</v>
      </c>
      <c r="DW164" s="36">
        <v>156.93079598190982</v>
      </c>
      <c r="DX164" s="40">
        <v>3.1784165150850328</v>
      </c>
      <c r="DY164" s="6"/>
      <c r="DZ164" s="6" t="s">
        <v>44</v>
      </c>
      <c r="EA164" s="36">
        <v>112.16870311391061</v>
      </c>
      <c r="EB164" s="40">
        <v>-3.6246379289215156</v>
      </c>
      <c r="EC164" s="36">
        <v>137.83457871118082</v>
      </c>
      <c r="ED164" s="40">
        <v>1.4160246146292224</v>
      </c>
      <c r="EE164" s="36">
        <v>120.05480034304021</v>
      </c>
      <c r="EF164" s="40">
        <v>1.8699114969226116</v>
      </c>
      <c r="EG164" s="6"/>
      <c r="EH164" s="6" t="s">
        <v>44</v>
      </c>
      <c r="EI164" s="36">
        <v>133.73531534440215</v>
      </c>
      <c r="EJ164" s="40">
        <v>9.3252254197095255</v>
      </c>
      <c r="EK164" s="36">
        <v>126.23678906989643</v>
      </c>
      <c r="EL164" s="40">
        <v>11.591063125601607</v>
      </c>
      <c r="EM164" s="36">
        <v>104.91494817325972</v>
      </c>
      <c r="EN164" s="40">
        <v>-9.052181367381678</v>
      </c>
      <c r="EO164" s="6"/>
      <c r="EP164" s="6" t="s">
        <v>44</v>
      </c>
      <c r="EQ164" s="36">
        <v>110.25337134811049</v>
      </c>
      <c r="ER164" s="40">
        <v>6.5991279901963793</v>
      </c>
      <c r="ES164" s="36">
        <v>120.0138300427456</v>
      </c>
      <c r="ET164" s="40">
        <v>4.9820442582853701</v>
      </c>
      <c r="EU164" s="36">
        <v>80.36009300931029</v>
      </c>
      <c r="EV164" s="40">
        <v>-17.379860057167178</v>
      </c>
      <c r="EW164" s="6"/>
      <c r="EX164" s="6" t="s">
        <v>44</v>
      </c>
      <c r="EY164" s="36">
        <v>87.575637088550124</v>
      </c>
      <c r="EZ164" s="40">
        <v>1.1194431300358758</v>
      </c>
      <c r="FA164" s="36">
        <v>80.173836156020641</v>
      </c>
      <c r="FB164" s="40">
        <v>3.6815586316628384</v>
      </c>
      <c r="FC164" s="36">
        <v>176.37784672460833</v>
      </c>
      <c r="FD164" s="40">
        <v>28.92623005299626</v>
      </c>
      <c r="FE164" s="6"/>
      <c r="FF164" s="6" t="s">
        <v>44</v>
      </c>
      <c r="FG164" s="36">
        <v>128.18447495482877</v>
      </c>
      <c r="FH164" s="40">
        <v>14.871300729150178</v>
      </c>
      <c r="FI164" s="36">
        <v>138.03356067268496</v>
      </c>
      <c r="FJ164" s="40">
        <v>18.720294684128348</v>
      </c>
      <c r="FK164" s="36">
        <v>140.63624495627511</v>
      </c>
      <c r="FL164" s="40">
        <v>2.4879139073858028</v>
      </c>
      <c r="FM164" s="6"/>
      <c r="FN164" s="6" t="s">
        <v>44</v>
      </c>
      <c r="FO164" s="36">
        <v>129.30125102186375</v>
      </c>
      <c r="FP164" s="40">
        <v>45.993474934862434</v>
      </c>
      <c r="FQ164" s="36">
        <v>293.29992494275041</v>
      </c>
      <c r="FR164" s="40">
        <v>106.488849554458</v>
      </c>
      <c r="FS164" s="36">
        <v>131.22451579023237</v>
      </c>
      <c r="FT164" s="40">
        <v>17.051437356388362</v>
      </c>
      <c r="FU164" s="6"/>
      <c r="FV164" s="6" t="s">
        <v>44</v>
      </c>
      <c r="FW164" s="36">
        <v>128.35159388273391</v>
      </c>
      <c r="FX164" s="40">
        <v>2.3366548749310141</v>
      </c>
      <c r="FY164" s="36">
        <v>157.93985232917549</v>
      </c>
      <c r="FZ164" s="40">
        <v>25.276198451271583</v>
      </c>
      <c r="GA164" s="36">
        <v>115.1411391332006</v>
      </c>
      <c r="GB164" s="40">
        <v>-9.2685962196543699</v>
      </c>
      <c r="GC164" s="6"/>
      <c r="GD164" s="6" t="s">
        <v>44</v>
      </c>
      <c r="GE164" s="36">
        <v>113.25008306217647</v>
      </c>
      <c r="GF164" s="40">
        <v>7.9221122500818382</v>
      </c>
      <c r="GG164" s="36">
        <v>113.91118139509607</v>
      </c>
      <c r="GH164" s="40">
        <v>-14.618102086172541</v>
      </c>
      <c r="GI164" s="36">
        <v>89.050525408079025</v>
      </c>
      <c r="GJ164" s="40">
        <v>-4.1252440785072224</v>
      </c>
      <c r="GK164" s="6"/>
      <c r="GL164" s="6" t="s">
        <v>44</v>
      </c>
      <c r="GM164" s="36">
        <v>143.65135313703368</v>
      </c>
      <c r="GN164" s="40">
        <v>9.7782267838501156</v>
      </c>
      <c r="GO164" s="36">
        <v>150.93678751114308</v>
      </c>
      <c r="GP164" s="40">
        <v>7.7193385793430167</v>
      </c>
      <c r="GQ164" s="36">
        <v>120.01449869778794</v>
      </c>
      <c r="GR164" s="40">
        <v>-1.9991615242310417</v>
      </c>
      <c r="GS164" s="6"/>
      <c r="GT164" s="6" t="s">
        <v>44</v>
      </c>
      <c r="GU164" s="36">
        <v>78.835350315411489</v>
      </c>
      <c r="GV164" s="40">
        <v>-26.018383831368908</v>
      </c>
      <c r="GW164" s="36">
        <v>86.358679534472515</v>
      </c>
      <c r="GX164" s="40">
        <v>-19.388895516991042</v>
      </c>
      <c r="GY164" s="36">
        <v>167.79958911390767</v>
      </c>
      <c r="GZ164" s="40">
        <v>25.231625651604787</v>
      </c>
      <c r="HA164" s="6"/>
      <c r="HB164" s="6" t="s">
        <v>44</v>
      </c>
      <c r="HC164" s="36">
        <v>109.50720789873988</v>
      </c>
      <c r="HD164" s="40">
        <v>-5.9118300268435178</v>
      </c>
      <c r="HE164" s="36">
        <v>138.10223969000032</v>
      </c>
      <c r="HF164" s="40">
        <v>-0.14578443869400814</v>
      </c>
      <c r="HG164" s="36">
        <v>104.24880053771909</v>
      </c>
      <c r="HH164" s="40">
        <v>-15.249063716548534</v>
      </c>
      <c r="HI164" s="6"/>
      <c r="HJ164" s="6" t="s">
        <v>44</v>
      </c>
      <c r="HK164" s="36">
        <v>99.669577117191665</v>
      </c>
      <c r="HL164" s="40">
        <v>-11.97206089044505</v>
      </c>
      <c r="HM164" s="36">
        <v>122.04670037914758</v>
      </c>
      <c r="HN164" s="40">
        <v>9.2106909998793185</v>
      </c>
      <c r="HO164" s="36">
        <v>106.32612062390245</v>
      </c>
      <c r="HP164" s="40">
        <v>-23.172533054310207</v>
      </c>
      <c r="HQ164" s="6"/>
      <c r="HR164" s="6" t="s">
        <v>44</v>
      </c>
      <c r="HS164" s="36">
        <v>122.35944691508196</v>
      </c>
      <c r="HT164" s="40">
        <v>-10.763324110213901</v>
      </c>
      <c r="HU164" s="36">
        <v>114.63353937787947</v>
      </c>
      <c r="HV164" s="40">
        <v>2.9887401750217748</v>
      </c>
      <c r="HW164" s="36">
        <v>95.682210632511897</v>
      </c>
      <c r="HX164" s="40">
        <v>-19.459948508601556</v>
      </c>
      <c r="HY164" s="6"/>
      <c r="HZ164" s="6" t="s">
        <v>44</v>
      </c>
      <c r="IA164" s="36">
        <v>115.79210611227029</v>
      </c>
      <c r="IB164" s="40">
        <v>1.7006327508402421</v>
      </c>
      <c r="IC164" s="36">
        <v>131.08844988404337</v>
      </c>
      <c r="ID164" s="40">
        <v>15.04952884634973</v>
      </c>
      <c r="IE164" s="36">
        <v>105.09629324276651</v>
      </c>
      <c r="IF164" s="40">
        <v>-13.353534075893279</v>
      </c>
      <c r="IG164" s="6"/>
      <c r="IH164" s="6" t="s">
        <v>44</v>
      </c>
      <c r="II164" s="36">
        <v>114.49664370461177</v>
      </c>
      <c r="IJ164" s="40">
        <v>-2.3478686555442323</v>
      </c>
      <c r="IK164" s="36">
        <v>135.51477881234075</v>
      </c>
      <c r="IL164" s="40">
        <v>16.582648187717155</v>
      </c>
      <c r="IM164" s="36">
        <v>98.131885302138485</v>
      </c>
      <c r="IN164" s="40">
        <v>-24.853752817009223</v>
      </c>
      <c r="IO164" s="36">
        <v>149.70457491937688</v>
      </c>
      <c r="IP164" s="40">
        <v>23.49412997743427</v>
      </c>
      <c r="IQ164" s="6"/>
      <c r="IR164" s="6" t="s">
        <v>44</v>
      </c>
      <c r="IS164" s="36">
        <v>103.7105186256331</v>
      </c>
      <c r="IT164" s="40">
        <v>-6.6463066680068863</v>
      </c>
      <c r="IU164" s="36">
        <v>87.912117682181119</v>
      </c>
      <c r="IV164" s="40">
        <v>-17.008591847940053</v>
      </c>
      <c r="IW164" s="36">
        <v>102.56242250750979</v>
      </c>
      <c r="IX164" s="40">
        <v>-18.854975415570834</v>
      </c>
      <c r="IY164" s="6"/>
      <c r="IZ164" s="6" t="s">
        <v>44</v>
      </c>
      <c r="JA164" s="36">
        <v>119.06631599003343</v>
      </c>
      <c r="JB164" s="40">
        <v>11.052110114776667</v>
      </c>
      <c r="JC164" s="36">
        <v>135.7791140460964</v>
      </c>
      <c r="JD164" s="40">
        <v>-6.0606136726828197</v>
      </c>
      <c r="JE164" s="36">
        <v>187.01718581428781</v>
      </c>
      <c r="JF164" s="40">
        <v>28.79662596014029</v>
      </c>
      <c r="JG164" s="6"/>
      <c r="JH164" s="6" t="s">
        <v>44</v>
      </c>
      <c r="JI164" s="36">
        <v>203.79265237715254</v>
      </c>
      <c r="JJ164" s="40">
        <v>27.238360977835697</v>
      </c>
      <c r="JK164" s="36">
        <v>149.22770984478009</v>
      </c>
      <c r="JL164" s="40">
        <v>0.78177352514067877</v>
      </c>
      <c r="JM164" s="36">
        <v>146.50463097830755</v>
      </c>
      <c r="JN164" s="40">
        <v>25.791036887137892</v>
      </c>
      <c r="JO164" s="6"/>
      <c r="JP164" s="6" t="s">
        <v>44</v>
      </c>
      <c r="JQ164" s="36">
        <v>112.26759980638252</v>
      </c>
      <c r="JR164" s="40">
        <v>-14.809339365195427</v>
      </c>
      <c r="JS164" s="36">
        <v>104.31697702043047</v>
      </c>
      <c r="JT164" s="40">
        <v>10.410114855936996</v>
      </c>
      <c r="JU164" s="36">
        <v>101.59910094887371</v>
      </c>
      <c r="JV164" s="40">
        <v>12.166600627725515</v>
      </c>
      <c r="JW164" s="6"/>
      <c r="JX164" s="6" t="s">
        <v>44</v>
      </c>
      <c r="JY164" s="36">
        <v>121.80870591894146</v>
      </c>
      <c r="JZ164" s="40">
        <v>-7.9044241507222495</v>
      </c>
      <c r="KA164" s="36">
        <v>162.98420396951096</v>
      </c>
      <c r="KB164" s="40">
        <v>30.052964638424811</v>
      </c>
      <c r="KC164" s="36">
        <v>145.8409364968835</v>
      </c>
      <c r="KD164" s="40">
        <v>-4.1188452612032478</v>
      </c>
      <c r="KE164" s="6"/>
      <c r="KF164" s="6" t="s">
        <v>44</v>
      </c>
      <c r="KG164" s="36">
        <v>124.59378858613961</v>
      </c>
      <c r="KH164" s="40">
        <v>11.237582380257535</v>
      </c>
      <c r="KI164" s="36">
        <v>110.08075015458013</v>
      </c>
      <c r="KJ164" s="40">
        <v>10.163188527531176</v>
      </c>
      <c r="KK164" s="36">
        <v>117.67460808261899</v>
      </c>
      <c r="KL164" s="40">
        <v>-6.6460276710861876</v>
      </c>
      <c r="KM164" s="6"/>
      <c r="KN164" s="6" t="s">
        <v>44</v>
      </c>
      <c r="KO164" s="36">
        <v>77.902959606746663</v>
      </c>
      <c r="KP164" s="40">
        <v>-13.366288258879706</v>
      </c>
      <c r="KQ164" s="36">
        <v>130.49265290809441</v>
      </c>
      <c r="KR164" s="40">
        <v>2.6306050222090391</v>
      </c>
      <c r="KS164" s="36">
        <v>107.20303004060111</v>
      </c>
      <c r="KT164" s="40">
        <v>4.9061784872010747</v>
      </c>
      <c r="KU164" s="6"/>
      <c r="KV164" s="6" t="s">
        <v>44</v>
      </c>
      <c r="KW164" s="36">
        <v>107.49920138623428</v>
      </c>
      <c r="KX164" s="40">
        <v>-27.928860485280097</v>
      </c>
      <c r="KY164" s="36">
        <v>136.97596442470069</v>
      </c>
      <c r="KZ164" s="40">
        <v>19.12518638716864</v>
      </c>
      <c r="LA164" s="36">
        <v>140.43678888694296</v>
      </c>
      <c r="LB164" s="40">
        <v>13.059895360855606</v>
      </c>
      <c r="LC164" s="6"/>
      <c r="LD164" s="6" t="s">
        <v>44</v>
      </c>
      <c r="LE164" s="36">
        <v>133.26055326333815</v>
      </c>
      <c r="LF164" s="40">
        <v>-4.1959606912146938</v>
      </c>
      <c r="LG164" s="36">
        <v>114.03379674810748</v>
      </c>
      <c r="LH164" s="40">
        <v>1.0606788237926992</v>
      </c>
      <c r="LI164" s="36">
        <v>68.450024353719513</v>
      </c>
      <c r="LJ164" s="40">
        <v>-37.911336645020043</v>
      </c>
      <c r="LK164" s="6"/>
      <c r="LL164" s="6" t="s">
        <v>44</v>
      </c>
      <c r="LM164" s="36">
        <v>113.20560952706414</v>
      </c>
      <c r="LN164" s="40">
        <v>-7.9305250626235448</v>
      </c>
      <c r="LO164" s="36">
        <v>97.66821700582372</v>
      </c>
      <c r="LP164" s="40">
        <v>13.300162385350077</v>
      </c>
      <c r="LQ164" s="36">
        <v>127.54577775708573</v>
      </c>
      <c r="LR164" s="40">
        <v>17.26237125228478</v>
      </c>
      <c r="LS164" s="6"/>
      <c r="LT164" s="6" t="s">
        <v>44</v>
      </c>
      <c r="LU164" s="36">
        <v>90.338049360764444</v>
      </c>
      <c r="LV164" s="40">
        <v>-9.8250859544250631</v>
      </c>
      <c r="LW164" s="36">
        <v>116.37109814648919</v>
      </c>
      <c r="LX164" s="40">
        <v>9.4387321958515003</v>
      </c>
      <c r="LY164" s="36">
        <v>139.15642812914987</v>
      </c>
      <c r="LZ164" s="40">
        <v>35.875042207429999</v>
      </c>
      <c r="MA164" s="6"/>
      <c r="MB164" s="6" t="s">
        <v>44</v>
      </c>
      <c r="MC164" s="36">
        <v>131.91311712717084</v>
      </c>
      <c r="MD164" s="40">
        <v>3.524415120497963</v>
      </c>
      <c r="ME164" s="36">
        <v>99.491824313369847</v>
      </c>
      <c r="MF164" s="40">
        <v>5.5828626670585351</v>
      </c>
      <c r="MG164" s="36">
        <v>115.07327012286437</v>
      </c>
      <c r="MH164" s="40">
        <v>-24.344255971599566</v>
      </c>
      <c r="MI164" s="6"/>
      <c r="MJ164" s="6" t="s">
        <v>44</v>
      </c>
      <c r="MK164" s="36">
        <v>100.24020408342214</v>
      </c>
      <c r="ML164" s="40">
        <v>2.678065779258759</v>
      </c>
      <c r="MM164" s="36">
        <v>134.75255031678563</v>
      </c>
      <c r="MN164" s="40">
        <v>4.2165137969393669</v>
      </c>
      <c r="MO164" s="36">
        <v>141.53467837091878</v>
      </c>
      <c r="MP164" s="40">
        <v>6.61476019735656</v>
      </c>
      <c r="MQ164"/>
      <c r="MR164"/>
      <c r="MS164"/>
      <c r="MT164"/>
      <c r="MU164"/>
      <c r="MV164"/>
    </row>
    <row r="165" spans="1:384" s="382" customFormat="1" ht="15" hidden="1" customHeight="1">
      <c r="A165" s="399"/>
      <c r="B165" s="6"/>
      <c r="C165" s="36"/>
      <c r="D165" s="40"/>
      <c r="E165" s="421"/>
      <c r="F165" s="40"/>
      <c r="G165" s="421"/>
      <c r="H165" s="40"/>
      <c r="I165" s="6"/>
      <c r="J165" s="6"/>
      <c r="K165" s="36"/>
      <c r="L165" s="40"/>
      <c r="M165" s="36"/>
      <c r="N165" s="40"/>
      <c r="O165" s="36"/>
      <c r="P165" s="40"/>
      <c r="Q165" s="6"/>
      <c r="R165" s="6"/>
      <c r="S165" s="36"/>
      <c r="T165" s="40"/>
      <c r="U165" s="36"/>
      <c r="V165" s="40"/>
      <c r="W165" s="36"/>
      <c r="X165" s="40"/>
      <c r="Y165" s="6"/>
      <c r="Z165" s="6"/>
      <c r="AA165" s="36"/>
      <c r="AB165" s="40"/>
      <c r="AC165" s="36"/>
      <c r="AD165" s="40"/>
      <c r="AE165" s="36"/>
      <c r="AF165" s="40"/>
      <c r="AG165" s="6"/>
      <c r="AH165" s="6"/>
      <c r="AI165" s="36"/>
      <c r="AJ165" s="40"/>
      <c r="AK165" s="36"/>
      <c r="AL165" s="40"/>
      <c r="AM165" s="36"/>
      <c r="AN165" s="40"/>
      <c r="AO165" s="6"/>
      <c r="AP165" s="6"/>
      <c r="AQ165" s="36"/>
      <c r="AR165" s="40"/>
      <c r="AS165" s="36"/>
      <c r="AT165" s="40"/>
      <c r="AU165" s="36"/>
      <c r="AV165" s="40"/>
      <c r="AW165" s="6"/>
      <c r="AX165" s="6"/>
      <c r="AY165" s="36"/>
      <c r="AZ165" s="40"/>
      <c r="BA165" s="36"/>
      <c r="BB165" s="40"/>
      <c r="BC165" s="36"/>
      <c r="BD165" s="40"/>
      <c r="BE165" s="6"/>
      <c r="BF165" s="6"/>
      <c r="BG165" s="36"/>
      <c r="BH165" s="40"/>
      <c r="BI165" s="36"/>
      <c r="BJ165" s="40"/>
      <c r="BK165" s="36"/>
      <c r="BL165" s="40"/>
      <c r="BM165" s="6"/>
      <c r="BN165" s="6"/>
      <c r="BO165" s="36"/>
      <c r="BP165" s="40"/>
      <c r="BQ165" s="402"/>
      <c r="BR165" s="40"/>
      <c r="BS165" s="36"/>
      <c r="BT165" s="40"/>
      <c r="BU165" s="6"/>
      <c r="BV165" s="6"/>
      <c r="BW165" s="36"/>
      <c r="BX165" s="40"/>
      <c r="BY165" s="36"/>
      <c r="BZ165" s="40"/>
      <c r="CA165" s="36"/>
      <c r="CB165" s="40"/>
      <c r="CC165" s="6"/>
      <c r="CD165" s="6"/>
      <c r="CE165" s="36"/>
      <c r="CF165" s="40"/>
      <c r="CG165" s="36"/>
      <c r="CH165" s="40"/>
      <c r="CI165" s="36"/>
      <c r="CJ165" s="40"/>
      <c r="CK165" s="6"/>
      <c r="CL165" s="6"/>
      <c r="CM165" s="36"/>
      <c r="CN165" s="40"/>
      <c r="CO165" s="36"/>
      <c r="CP165" s="40"/>
      <c r="CQ165" s="36"/>
      <c r="CR165" s="40"/>
      <c r="CS165" s="6"/>
      <c r="CT165" s="6"/>
      <c r="CU165" s="36"/>
      <c r="CV165" s="40"/>
      <c r="CW165" s="36"/>
      <c r="CX165" s="40"/>
      <c r="CY165" s="36"/>
      <c r="CZ165" s="40"/>
      <c r="DA165" s="6"/>
      <c r="DB165" s="6"/>
      <c r="DC165" s="36"/>
      <c r="DD165" s="40"/>
      <c r="DE165" s="36"/>
      <c r="DF165" s="40"/>
      <c r="DG165" s="36"/>
      <c r="DH165" s="40"/>
      <c r="DI165" s="6"/>
      <c r="DJ165" s="6"/>
      <c r="DK165" s="36"/>
      <c r="DL165" s="40"/>
      <c r="DM165" s="36"/>
      <c r="DN165" s="40"/>
      <c r="DO165" s="36"/>
      <c r="DP165" s="40"/>
      <c r="DQ165" s="6"/>
      <c r="DR165" s="6"/>
      <c r="DS165" s="36"/>
      <c r="DT165" s="40"/>
      <c r="DU165" s="36"/>
      <c r="DV165" s="40"/>
      <c r="DW165" s="36"/>
      <c r="DX165" s="40"/>
      <c r="DY165" s="6"/>
      <c r="DZ165" s="6"/>
      <c r="EA165" s="36"/>
      <c r="EB165" s="40"/>
      <c r="EC165" s="36"/>
      <c r="ED165" s="40"/>
      <c r="EE165" s="36"/>
      <c r="EF165" s="40"/>
      <c r="EG165" s="6"/>
      <c r="EH165" s="6"/>
      <c r="EI165" s="36"/>
      <c r="EJ165" s="40"/>
      <c r="EK165" s="36"/>
      <c r="EL165" s="40"/>
      <c r="EM165" s="36"/>
      <c r="EN165" s="40"/>
      <c r="EO165" s="6"/>
      <c r="EP165" s="6"/>
      <c r="EQ165" s="36"/>
      <c r="ER165" s="40"/>
      <c r="ES165" s="36"/>
      <c r="ET165" s="40"/>
      <c r="EU165" s="36"/>
      <c r="EV165" s="40"/>
      <c r="EW165" s="6"/>
      <c r="EX165" s="6"/>
      <c r="EY165" s="36"/>
      <c r="EZ165" s="40"/>
      <c r="FA165" s="36"/>
      <c r="FB165" s="40"/>
      <c r="FC165" s="36"/>
      <c r="FD165" s="40"/>
      <c r="FE165" s="6"/>
      <c r="FF165" s="6"/>
      <c r="FG165" s="36"/>
      <c r="FH165" s="40"/>
      <c r="FI165" s="36"/>
      <c r="FJ165" s="40"/>
      <c r="FK165" s="36"/>
      <c r="FL165" s="40"/>
      <c r="FM165" s="6"/>
      <c r="FN165" s="6"/>
      <c r="FO165" s="36"/>
      <c r="FP165" s="40"/>
      <c r="FQ165" s="36"/>
      <c r="FR165" s="40"/>
      <c r="FS165" s="36"/>
      <c r="FT165" s="40"/>
      <c r="FU165" s="6"/>
      <c r="FV165" s="6"/>
      <c r="FW165" s="36"/>
      <c r="FX165" s="40"/>
      <c r="FY165" s="36"/>
      <c r="FZ165" s="40"/>
      <c r="GA165" s="36"/>
      <c r="GB165" s="40"/>
      <c r="GC165" s="6"/>
      <c r="GD165" s="6"/>
      <c r="GE165" s="36"/>
      <c r="GF165" s="40"/>
      <c r="GG165" s="36"/>
      <c r="GH165" s="40"/>
      <c r="GI165" s="36"/>
      <c r="GJ165" s="40"/>
      <c r="GK165" s="6"/>
      <c r="GL165" s="6"/>
      <c r="GM165" s="36"/>
      <c r="GN165" s="40"/>
      <c r="GO165" s="36"/>
      <c r="GP165" s="40"/>
      <c r="GQ165" s="36"/>
      <c r="GR165" s="40"/>
      <c r="GS165" s="6"/>
      <c r="GT165" s="6"/>
      <c r="GU165" s="36"/>
      <c r="GV165" s="40"/>
      <c r="GW165" s="36"/>
      <c r="GX165" s="40"/>
      <c r="GY165" s="36"/>
      <c r="GZ165" s="40"/>
      <c r="HA165" s="6"/>
      <c r="HB165" s="6"/>
      <c r="HC165" s="36"/>
      <c r="HD165" s="40"/>
      <c r="HE165" s="36"/>
      <c r="HF165" s="40"/>
      <c r="HG165" s="36"/>
      <c r="HH165" s="40"/>
      <c r="HI165" s="6"/>
      <c r="HJ165" s="6"/>
      <c r="HK165" s="36"/>
      <c r="HL165" s="40"/>
      <c r="HM165" s="36"/>
      <c r="HN165" s="40"/>
      <c r="HO165" s="36"/>
      <c r="HP165" s="40"/>
      <c r="HQ165" s="6"/>
      <c r="HR165" s="6"/>
      <c r="HS165" s="36"/>
      <c r="HT165" s="40"/>
      <c r="HU165" s="36"/>
      <c r="HV165" s="40"/>
      <c r="HW165" s="36"/>
      <c r="HX165" s="40"/>
      <c r="HY165" s="6"/>
      <c r="HZ165" s="6"/>
      <c r="IA165" s="36"/>
      <c r="IB165" s="40"/>
      <c r="IC165" s="36"/>
      <c r="ID165" s="40"/>
      <c r="IE165" s="36"/>
      <c r="IF165" s="40"/>
      <c r="IG165" s="6"/>
      <c r="IH165" s="6"/>
      <c r="II165" s="36"/>
      <c r="IJ165" s="40"/>
      <c r="IK165" s="36"/>
      <c r="IL165" s="40"/>
      <c r="IM165" s="36"/>
      <c r="IN165" s="40"/>
      <c r="IO165" s="36"/>
      <c r="IP165" s="40"/>
      <c r="IQ165" s="6"/>
      <c r="IR165" s="6"/>
      <c r="IS165" s="36"/>
      <c r="IT165" s="40"/>
      <c r="IU165" s="36"/>
      <c r="IV165" s="40"/>
      <c r="IW165" s="36"/>
      <c r="IX165" s="40"/>
      <c r="IY165" s="6"/>
      <c r="IZ165" s="6"/>
      <c r="JA165" s="36"/>
      <c r="JB165" s="40"/>
      <c r="JC165" s="36"/>
      <c r="JD165" s="40"/>
      <c r="JE165" s="36"/>
      <c r="JF165" s="40"/>
      <c r="JG165" s="6"/>
      <c r="JH165" s="6"/>
      <c r="JI165" s="36"/>
      <c r="JJ165" s="40"/>
      <c r="JK165" s="36"/>
      <c r="JL165" s="40"/>
      <c r="JM165" s="36"/>
      <c r="JN165" s="40"/>
      <c r="JO165" s="6"/>
      <c r="JP165" s="6"/>
      <c r="JQ165" s="36"/>
      <c r="JR165" s="40"/>
      <c r="JS165" s="36"/>
      <c r="JT165" s="40"/>
      <c r="JU165" s="36"/>
      <c r="JV165" s="40"/>
      <c r="JW165" s="6"/>
      <c r="JX165" s="6"/>
      <c r="JY165" s="36"/>
      <c r="JZ165" s="40"/>
      <c r="KA165" s="36"/>
      <c r="KB165" s="40"/>
      <c r="KC165" s="36"/>
      <c r="KD165" s="40"/>
      <c r="KE165" s="6"/>
      <c r="KF165" s="6"/>
      <c r="KG165" s="36"/>
      <c r="KH165" s="40"/>
      <c r="KI165" s="36"/>
      <c r="KJ165" s="40"/>
      <c r="KK165" s="36"/>
      <c r="KL165" s="40"/>
      <c r="KM165" s="6"/>
      <c r="KN165" s="6"/>
      <c r="KO165" s="36"/>
      <c r="KP165" s="40"/>
      <c r="KQ165" s="36"/>
      <c r="KR165" s="40"/>
      <c r="KS165" s="36"/>
      <c r="KT165" s="40"/>
      <c r="KU165" s="6"/>
      <c r="KV165" s="6"/>
      <c r="KW165" s="36"/>
      <c r="KX165" s="40"/>
      <c r="KY165" s="36"/>
      <c r="KZ165" s="40"/>
      <c r="LA165" s="36"/>
      <c r="LB165" s="40"/>
      <c r="LC165" s="6"/>
      <c r="LD165" s="6"/>
      <c r="LE165" s="36"/>
      <c r="LF165" s="40"/>
      <c r="LG165" s="36"/>
      <c r="LH165" s="40"/>
      <c r="LI165" s="36"/>
      <c r="LJ165" s="40"/>
      <c r="LK165" s="6"/>
      <c r="LL165" s="6"/>
      <c r="LM165" s="36"/>
      <c r="LN165" s="40"/>
      <c r="LO165" s="36"/>
      <c r="LP165" s="40"/>
      <c r="LQ165" s="36"/>
      <c r="LR165" s="40"/>
      <c r="LS165" s="6"/>
      <c r="LT165" s="6"/>
      <c r="LU165" s="36"/>
      <c r="LV165" s="40"/>
      <c r="LW165" s="36"/>
      <c r="LX165" s="40"/>
      <c r="LY165" s="36"/>
      <c r="LZ165" s="40"/>
      <c r="MA165" s="6"/>
      <c r="MB165" s="6"/>
      <c r="MC165" s="36"/>
      <c r="MD165" s="40"/>
      <c r="ME165" s="36"/>
      <c r="MF165" s="40"/>
      <c r="MG165" s="36"/>
      <c r="MH165" s="40"/>
      <c r="MI165" s="6"/>
      <c r="MJ165" s="6"/>
      <c r="MK165" s="36"/>
      <c r="ML165" s="40"/>
      <c r="MM165" s="36"/>
      <c r="MN165" s="40"/>
      <c r="MO165" s="36"/>
      <c r="MP165" s="40"/>
      <c r="MQ165"/>
      <c r="MR165"/>
      <c r="MS165"/>
      <c r="MT165"/>
      <c r="MU165"/>
      <c r="MV165"/>
    </row>
    <row r="166" spans="1:384" s="382" customFormat="1" ht="15" hidden="1" customHeight="1">
      <c r="A166" s="399">
        <v>2021</v>
      </c>
      <c r="B166" s="6" t="s">
        <v>33</v>
      </c>
      <c r="C166" s="36">
        <v>100.91992916746707</v>
      </c>
      <c r="D166" s="40">
        <v>-4.2855957125428716</v>
      </c>
      <c r="E166" s="421">
        <v>90.783770617815208</v>
      </c>
      <c r="F166" s="40">
        <v>-9.5297876512354662</v>
      </c>
      <c r="G166" s="421">
        <v>110.50429586935635</v>
      </c>
      <c r="H166" s="40">
        <v>0.22754792739179663</v>
      </c>
      <c r="I166" s="399">
        <v>2021</v>
      </c>
      <c r="J166" s="6" t="s">
        <v>33</v>
      </c>
      <c r="K166" s="36">
        <v>67.718991228056993</v>
      </c>
      <c r="L166" s="40">
        <v>-3.8476902932394523</v>
      </c>
      <c r="M166" s="36">
        <v>104.8798029771372</v>
      </c>
      <c r="N166" s="40">
        <v>-14.697279794737256</v>
      </c>
      <c r="O166" s="36">
        <v>67.906076852920862</v>
      </c>
      <c r="P166" s="40">
        <v>-5.7690478803175154</v>
      </c>
      <c r="Q166" s="399">
        <v>2021</v>
      </c>
      <c r="R166" s="6" t="s">
        <v>33</v>
      </c>
      <c r="S166" s="36">
        <v>120.11185374773716</v>
      </c>
      <c r="T166" s="40">
        <v>11.933137069495842</v>
      </c>
      <c r="U166" s="36">
        <v>129.52542160515441</v>
      </c>
      <c r="V166" s="40">
        <v>-8.5665880325745434</v>
      </c>
      <c r="W166" s="36">
        <v>175.71636224798596</v>
      </c>
      <c r="X166" s="40">
        <v>25.454597282114278</v>
      </c>
      <c r="Y166" s="399">
        <v>2021</v>
      </c>
      <c r="Z166" s="6" t="s">
        <v>33</v>
      </c>
      <c r="AA166" s="36">
        <v>144.99595536851427</v>
      </c>
      <c r="AB166" s="40">
        <v>14.535947040943313</v>
      </c>
      <c r="AC166" s="36">
        <v>118.83232585148509</v>
      </c>
      <c r="AD166" s="40">
        <v>-4.3477004413047524</v>
      </c>
      <c r="AE166" s="36">
        <v>135.17357272276175</v>
      </c>
      <c r="AF166" s="40">
        <v>15.694682032743643</v>
      </c>
      <c r="AG166" s="399">
        <v>2021</v>
      </c>
      <c r="AH166" s="6" t="s">
        <v>33</v>
      </c>
      <c r="AI166" s="36">
        <v>108.28279088028857</v>
      </c>
      <c r="AJ166" s="40">
        <v>-2.9626104679784646</v>
      </c>
      <c r="AK166" s="36">
        <v>140.30395493828038</v>
      </c>
      <c r="AL166" s="40">
        <v>-1.716251825535025</v>
      </c>
      <c r="AM166" s="36">
        <v>103.96858416711682</v>
      </c>
      <c r="AN166" s="40">
        <v>-12.940720772528962</v>
      </c>
      <c r="AO166" s="399">
        <v>2021</v>
      </c>
      <c r="AP166" s="6" t="s">
        <v>33</v>
      </c>
      <c r="AQ166" s="36">
        <v>105.57526946692037</v>
      </c>
      <c r="AR166" s="40">
        <v>-5.4076405933198259</v>
      </c>
      <c r="AS166" s="36">
        <v>118.41604976776112</v>
      </c>
      <c r="AT166" s="40">
        <v>-9.0215633716123733</v>
      </c>
      <c r="AU166" s="36">
        <v>138.76915689854394</v>
      </c>
      <c r="AV166" s="40">
        <v>14.441788014505747</v>
      </c>
      <c r="AW166" s="399">
        <v>2021</v>
      </c>
      <c r="AX166" s="6" t="s">
        <v>33</v>
      </c>
      <c r="AY166" s="36">
        <v>141.89328968733147</v>
      </c>
      <c r="AZ166" s="40">
        <v>-8.5692402973624127</v>
      </c>
      <c r="BA166" s="36">
        <v>142.66832666427263</v>
      </c>
      <c r="BB166" s="40">
        <v>-3.6053739590133773</v>
      </c>
      <c r="BC166" s="36">
        <v>162.93795335593748</v>
      </c>
      <c r="BD166" s="40">
        <v>19.945563831225982</v>
      </c>
      <c r="BE166" s="399">
        <v>2021</v>
      </c>
      <c r="BF166" s="6" t="s">
        <v>33</v>
      </c>
      <c r="BG166" s="36">
        <v>107.77533313062622</v>
      </c>
      <c r="BH166" s="40">
        <v>-10.686650595446196</v>
      </c>
      <c r="BI166" s="36">
        <v>128.24956102988097</v>
      </c>
      <c r="BJ166" s="40">
        <v>8.2721502055539844</v>
      </c>
      <c r="BK166" s="36">
        <v>160.19411113603664</v>
      </c>
      <c r="BL166" s="40">
        <v>-0.71262315937018172</v>
      </c>
      <c r="BM166" s="399">
        <v>2021</v>
      </c>
      <c r="BN166" s="6" t="s">
        <v>33</v>
      </c>
      <c r="BO166" s="36">
        <v>124.78132513295725</v>
      </c>
      <c r="BP166" s="40">
        <v>-2.6091978931438149</v>
      </c>
      <c r="BQ166" s="402">
        <v>118.70155060429609</v>
      </c>
      <c r="BR166" s="40">
        <v>-8.1108076647990259</v>
      </c>
      <c r="BS166" s="36">
        <v>117.7077688769774</v>
      </c>
      <c r="BT166" s="40">
        <v>1.1599840005463591</v>
      </c>
      <c r="BU166" s="399">
        <v>2021</v>
      </c>
      <c r="BV166" s="6" t="s">
        <v>33</v>
      </c>
      <c r="BW166" s="36">
        <v>140.08688520141897</v>
      </c>
      <c r="BX166" s="40">
        <v>-2.6850418470368851</v>
      </c>
      <c r="BY166" s="36">
        <v>122.07385792597424</v>
      </c>
      <c r="BZ166" s="40">
        <v>5.8741453277090301</v>
      </c>
      <c r="CA166" s="36">
        <v>84.976840632571921</v>
      </c>
      <c r="CB166" s="40">
        <v>-19.377466810155411</v>
      </c>
      <c r="CC166" s="399">
        <v>2021</v>
      </c>
      <c r="CD166" s="6" t="s">
        <v>33</v>
      </c>
      <c r="CE166" s="36">
        <v>133.13434587514973</v>
      </c>
      <c r="CF166" s="40">
        <v>4.9593486424397923</v>
      </c>
      <c r="CG166" s="36">
        <v>94.252097191668852</v>
      </c>
      <c r="CH166" s="40">
        <v>-6.0762004857902809</v>
      </c>
      <c r="CI166" s="36">
        <v>138.59860191739222</v>
      </c>
      <c r="CJ166" s="40">
        <v>-0.98160493510104629</v>
      </c>
      <c r="CK166" s="399">
        <v>2021</v>
      </c>
      <c r="CL166" s="6" t="s">
        <v>33</v>
      </c>
      <c r="CM166" s="36">
        <v>195.30216955665557</v>
      </c>
      <c r="CN166" s="40">
        <v>24.427196360711221</v>
      </c>
      <c r="CO166" s="36">
        <v>97.524664999712968</v>
      </c>
      <c r="CP166" s="40">
        <v>-19.96404359335456</v>
      </c>
      <c r="CQ166" s="36">
        <v>98.506319030483269</v>
      </c>
      <c r="CR166" s="40">
        <v>-13.417232538109218</v>
      </c>
      <c r="CS166" s="399">
        <v>2021</v>
      </c>
      <c r="CT166" s="6" t="s">
        <v>33</v>
      </c>
      <c r="CU166" s="36">
        <v>120.10108248647109</v>
      </c>
      <c r="CV166" s="40">
        <v>0.98435393355762812</v>
      </c>
      <c r="CW166" s="36">
        <v>101.17604200258195</v>
      </c>
      <c r="CX166" s="40">
        <v>-1.5256088410204569</v>
      </c>
      <c r="CY166" s="36">
        <v>134.51847870033404</v>
      </c>
      <c r="CZ166" s="40">
        <v>-4.454995605702635</v>
      </c>
      <c r="DA166" s="399">
        <v>2021</v>
      </c>
      <c r="DB166" s="6" t="s">
        <v>33</v>
      </c>
      <c r="DC166" s="36">
        <v>99.0517438771587</v>
      </c>
      <c r="DD166" s="40">
        <v>-8.5022812219108914</v>
      </c>
      <c r="DE166" s="36">
        <v>278.13734508622662</v>
      </c>
      <c r="DF166" s="40">
        <v>-5.5382667442048046</v>
      </c>
      <c r="DG166" s="36">
        <v>112.73596967591935</v>
      </c>
      <c r="DH166" s="40">
        <v>0.77173738349134169</v>
      </c>
      <c r="DI166" s="399">
        <v>2021</v>
      </c>
      <c r="DJ166" s="6" t="s">
        <v>33</v>
      </c>
      <c r="DK166" s="36">
        <v>125.72052711925861</v>
      </c>
      <c r="DL166" s="40">
        <v>9.1353822833259812</v>
      </c>
      <c r="DM166" s="36">
        <v>88.970148880036831</v>
      </c>
      <c r="DN166" s="40">
        <v>-24.323613215807683</v>
      </c>
      <c r="DO166" s="36">
        <v>153.82532752564873</v>
      </c>
      <c r="DP166" s="40">
        <v>17.494777449611718</v>
      </c>
      <c r="DQ166" s="399">
        <v>2021</v>
      </c>
      <c r="DR166" s="6" t="s">
        <v>33</v>
      </c>
      <c r="DS166" s="36">
        <v>127.67875523928848</v>
      </c>
      <c r="DT166" s="40">
        <v>7.4743857886881813</v>
      </c>
      <c r="DU166" s="36">
        <v>122.05192770181758</v>
      </c>
      <c r="DV166" s="40">
        <v>-0.84893132612121747</v>
      </c>
      <c r="DW166" s="36">
        <v>140.38073386529211</v>
      </c>
      <c r="DX166" s="40">
        <v>7.4206161979790437</v>
      </c>
      <c r="DY166" s="399">
        <v>2021</v>
      </c>
      <c r="DZ166" s="6" t="s">
        <v>33</v>
      </c>
      <c r="EA166" s="36">
        <v>109.81055523241155</v>
      </c>
      <c r="EB166" s="40">
        <v>-12.221175725889182</v>
      </c>
      <c r="EC166" s="36">
        <v>122.09460945398168</v>
      </c>
      <c r="ED166" s="40">
        <v>7.0624636276498904</v>
      </c>
      <c r="EE166" s="36">
        <v>116.96359369650089</v>
      </c>
      <c r="EF166" s="40">
        <v>-0.92704874363337808</v>
      </c>
      <c r="EG166" s="399">
        <v>2021</v>
      </c>
      <c r="EH166" s="6" t="s">
        <v>33</v>
      </c>
      <c r="EI166" s="36">
        <v>133.37326851533467</v>
      </c>
      <c r="EJ166" s="40">
        <v>1.9422664988207856</v>
      </c>
      <c r="EK166" s="36">
        <v>127.23705115648708</v>
      </c>
      <c r="EL166" s="40">
        <v>12.727433519618089</v>
      </c>
      <c r="EM166" s="36">
        <v>107.40317878674037</v>
      </c>
      <c r="EN166" s="40">
        <v>-5.2500014773863626</v>
      </c>
      <c r="EO166" s="399">
        <v>2021</v>
      </c>
      <c r="EP166" s="6" t="s">
        <v>33</v>
      </c>
      <c r="EQ166" s="36">
        <v>84.803929541528404</v>
      </c>
      <c r="ER166" s="40">
        <v>-27.670639772266881</v>
      </c>
      <c r="ES166" s="36">
        <v>131.26997939539163</v>
      </c>
      <c r="ET166" s="40">
        <v>11.486747368795719</v>
      </c>
      <c r="EU166" s="36">
        <v>73.940446963708823</v>
      </c>
      <c r="EV166" s="40">
        <v>-28.001850685219239</v>
      </c>
      <c r="EW166" s="399">
        <v>2021</v>
      </c>
      <c r="EX166" s="6" t="s">
        <v>33</v>
      </c>
      <c r="EY166" s="36">
        <v>82.561551057377741</v>
      </c>
      <c r="EZ166" s="40">
        <v>-16.258144740507447</v>
      </c>
      <c r="FA166" s="36">
        <v>75.86111811520955</v>
      </c>
      <c r="FB166" s="40">
        <v>-8.7942994593438755</v>
      </c>
      <c r="FC166" s="36">
        <v>182.08389700243089</v>
      </c>
      <c r="FD166" s="40">
        <v>29.558866004188474</v>
      </c>
      <c r="FE166" s="399">
        <v>2021</v>
      </c>
      <c r="FF166" s="6" t="s">
        <v>33</v>
      </c>
      <c r="FG166" s="36">
        <v>124.92422852691188</v>
      </c>
      <c r="FH166" s="40">
        <v>9.1757087067395418</v>
      </c>
      <c r="FI166" s="36">
        <v>124.59886738115615</v>
      </c>
      <c r="FJ166" s="40">
        <v>26.592401587969249</v>
      </c>
      <c r="FK166" s="36">
        <v>111.98681984050063</v>
      </c>
      <c r="FL166" s="40">
        <v>1.9069871880082161</v>
      </c>
      <c r="FM166" s="399">
        <v>2021</v>
      </c>
      <c r="FN166" s="6" t="s">
        <v>33</v>
      </c>
      <c r="FO166" s="36">
        <v>105.10802365006548</v>
      </c>
      <c r="FP166" s="40">
        <v>13.635510841450341</v>
      </c>
      <c r="FQ166" s="36">
        <v>319.54439634104318</v>
      </c>
      <c r="FR166" s="40">
        <v>135.81516982235962</v>
      </c>
      <c r="FS166" s="36">
        <v>128.60073776993579</v>
      </c>
      <c r="FT166" s="40">
        <v>10.393129890851526</v>
      </c>
      <c r="FU166" s="399">
        <v>2021</v>
      </c>
      <c r="FV166" s="6" t="s">
        <v>33</v>
      </c>
      <c r="FW166" s="36">
        <v>126.09744476185134</v>
      </c>
      <c r="FX166" s="40">
        <v>0.77984856649815981</v>
      </c>
      <c r="FY166" s="36">
        <v>164.24346991903917</v>
      </c>
      <c r="FZ166" s="40">
        <v>47.740277391517566</v>
      </c>
      <c r="GA166" s="36">
        <v>87.271666381002007</v>
      </c>
      <c r="GB166" s="40">
        <v>-24.652181666444079</v>
      </c>
      <c r="GC166" s="399">
        <v>2021</v>
      </c>
      <c r="GD166" s="6" t="s">
        <v>33</v>
      </c>
      <c r="GE166" s="36">
        <v>125.59009647077666</v>
      </c>
      <c r="GF166" s="40">
        <v>14.665948539212039</v>
      </c>
      <c r="GG166" s="36">
        <v>130.51537858091734</v>
      </c>
      <c r="GH166" s="40">
        <v>3.0108149621326419</v>
      </c>
      <c r="GI166" s="36">
        <v>79.443308100682117</v>
      </c>
      <c r="GJ166" s="40">
        <v>-15.77590691888912</v>
      </c>
      <c r="GK166" s="399">
        <v>2021</v>
      </c>
      <c r="GL166" s="6" t="s">
        <v>33</v>
      </c>
      <c r="GM166" s="36">
        <v>123.0787995324355</v>
      </c>
      <c r="GN166" s="40">
        <v>7.1208053787811281</v>
      </c>
      <c r="GO166" s="36">
        <v>125.90618034590986</v>
      </c>
      <c r="GP166" s="40">
        <v>-13.5734073400494</v>
      </c>
      <c r="GQ166" s="36">
        <v>86.010132847371111</v>
      </c>
      <c r="GR166" s="40">
        <v>-26.44639783678609</v>
      </c>
      <c r="GS166" s="399">
        <v>2021</v>
      </c>
      <c r="GT166" s="6" t="s">
        <v>33</v>
      </c>
      <c r="GU166" s="36">
        <v>89.505256001781106</v>
      </c>
      <c r="GV166" s="40">
        <v>-23.652653745581759</v>
      </c>
      <c r="GW166" s="36">
        <v>90.86400430382713</v>
      </c>
      <c r="GX166" s="40">
        <v>-21.024872107397769</v>
      </c>
      <c r="GY166" s="36">
        <v>161.9146434073275</v>
      </c>
      <c r="GZ166" s="40">
        <v>27.283982220413634</v>
      </c>
      <c r="HA166" s="399">
        <v>2021</v>
      </c>
      <c r="HB166" s="6" t="s">
        <v>33</v>
      </c>
      <c r="HC166" s="36">
        <v>128.96440098586552</v>
      </c>
      <c r="HD166" s="40">
        <v>0.59768201748111949</v>
      </c>
      <c r="HE166" s="36">
        <v>125.51288010181271</v>
      </c>
      <c r="HF166" s="40">
        <v>6.2878826487643238</v>
      </c>
      <c r="HG166" s="36">
        <v>92.711136732686654</v>
      </c>
      <c r="HH166" s="40">
        <v>-31.693576570775093</v>
      </c>
      <c r="HI166" s="399">
        <v>2021</v>
      </c>
      <c r="HJ166" s="6" t="s">
        <v>33</v>
      </c>
      <c r="HK166" s="36">
        <v>108.0758089710136</v>
      </c>
      <c r="HL166" s="40">
        <v>-5.6159325019090289</v>
      </c>
      <c r="HM166" s="36">
        <v>149.24632268577523</v>
      </c>
      <c r="HN166" s="40">
        <v>47.405310863602836</v>
      </c>
      <c r="HO166" s="36">
        <v>134.50881064198418</v>
      </c>
      <c r="HP166" s="40">
        <v>16.29116699654756</v>
      </c>
      <c r="HQ166" s="399">
        <v>2021</v>
      </c>
      <c r="HR166" s="6" t="s">
        <v>33</v>
      </c>
      <c r="HS166" s="36">
        <v>101.06999048730695</v>
      </c>
      <c r="HT166" s="40">
        <v>-22.13128088948757</v>
      </c>
      <c r="HU166" s="36">
        <v>127.49807655657875</v>
      </c>
      <c r="HV166" s="40">
        <v>17.600919207844015</v>
      </c>
      <c r="HW166" s="36">
        <v>108.3580119963657</v>
      </c>
      <c r="HX166" s="40">
        <v>11.637126327367838</v>
      </c>
      <c r="HY166" s="399">
        <v>2021</v>
      </c>
      <c r="HZ166" s="6" t="s">
        <v>33</v>
      </c>
      <c r="IA166" s="36">
        <v>99.120182629628658</v>
      </c>
      <c r="IB166" s="40">
        <v>-12.23685402886872</v>
      </c>
      <c r="IC166" s="36">
        <v>122.83056277366101</v>
      </c>
      <c r="ID166" s="40">
        <v>6.1783163805279884</v>
      </c>
      <c r="IE166" s="36">
        <v>116.9874660929942</v>
      </c>
      <c r="IF166" s="40">
        <v>-9.0946964178216945</v>
      </c>
      <c r="IG166" s="399">
        <v>2021</v>
      </c>
      <c r="IH166" s="6" t="s">
        <v>33</v>
      </c>
      <c r="II166" s="36">
        <v>117.35460536300324</v>
      </c>
      <c r="IJ166" s="40">
        <v>-9.1093655612105522</v>
      </c>
      <c r="IK166" s="36">
        <v>146.93168618044427</v>
      </c>
      <c r="IL166" s="40">
        <v>28.225392368293228</v>
      </c>
      <c r="IM166" s="36">
        <v>121.52624577535629</v>
      </c>
      <c r="IN166" s="40">
        <v>-18.155382095348344</v>
      </c>
      <c r="IO166" s="36">
        <v>154.74314365428785</v>
      </c>
      <c r="IP166" s="40">
        <v>13.546518986889168</v>
      </c>
      <c r="IQ166" s="399">
        <v>2021</v>
      </c>
      <c r="IR166" s="6" t="s">
        <v>33</v>
      </c>
      <c r="IS166" s="36">
        <v>119.84758176118294</v>
      </c>
      <c r="IT166" s="40">
        <v>0.94100332693759015</v>
      </c>
      <c r="IU166" s="36">
        <v>102.99649370031503</v>
      </c>
      <c r="IV166" s="40">
        <v>-32.45206754663262</v>
      </c>
      <c r="IW166" s="36">
        <v>128.05790896796429</v>
      </c>
      <c r="IX166" s="40">
        <v>-7.6815594918970618</v>
      </c>
      <c r="IY166" s="399">
        <v>2021</v>
      </c>
      <c r="IZ166" s="6" t="s">
        <v>33</v>
      </c>
      <c r="JA166" s="36">
        <v>144.51080676655386</v>
      </c>
      <c r="JB166" s="40">
        <v>8.3531639701175777</v>
      </c>
      <c r="JC166" s="36">
        <v>131.05238520665242</v>
      </c>
      <c r="JD166" s="40">
        <v>-4.725670361355327</v>
      </c>
      <c r="JE166" s="36">
        <v>175.32668429056648</v>
      </c>
      <c r="JF166" s="40">
        <v>27.478572170957278</v>
      </c>
      <c r="JG166" s="399">
        <v>2021</v>
      </c>
      <c r="JH166" s="6" t="s">
        <v>33</v>
      </c>
      <c r="JI166" s="36">
        <v>178.25349019014095</v>
      </c>
      <c r="JJ166" s="40">
        <v>35.37602526334058</v>
      </c>
      <c r="JK166" s="36">
        <v>146.42778540162072</v>
      </c>
      <c r="JL166" s="40">
        <v>1.7133348014876475</v>
      </c>
      <c r="JM166" s="36">
        <v>141.34745762668379</v>
      </c>
      <c r="JN166" s="40">
        <v>21.579269540246244</v>
      </c>
      <c r="JO166" s="399">
        <v>2021</v>
      </c>
      <c r="JP166" s="6" t="s">
        <v>33</v>
      </c>
      <c r="JQ166" s="36">
        <v>102.06945326836542</v>
      </c>
      <c r="JR166" s="40">
        <v>-24.496244330048228</v>
      </c>
      <c r="JS166" s="36">
        <v>116.28901365716234</v>
      </c>
      <c r="JT166" s="40">
        <v>10.977498313138341</v>
      </c>
      <c r="JU166" s="36">
        <v>99.433060637693202</v>
      </c>
      <c r="JV166" s="40">
        <v>-0.1940352798608842</v>
      </c>
      <c r="JW166" s="399">
        <v>2021</v>
      </c>
      <c r="JX166" s="6" t="s">
        <v>33</v>
      </c>
      <c r="JY166" s="36">
        <v>128.6320777938904</v>
      </c>
      <c r="JZ166" s="40">
        <v>2.1267350488368493</v>
      </c>
      <c r="KA166" s="36">
        <v>171.44265228247912</v>
      </c>
      <c r="KB166" s="40">
        <v>27.874106235713697</v>
      </c>
      <c r="KC166" s="36">
        <v>113.22094288564703</v>
      </c>
      <c r="KD166" s="40">
        <v>-3.9936128983720209</v>
      </c>
      <c r="KE166" s="399">
        <v>2021</v>
      </c>
      <c r="KF166" s="6" t="s">
        <v>33</v>
      </c>
      <c r="KG166" s="36">
        <v>130.83742564026781</v>
      </c>
      <c r="KH166" s="40">
        <v>18.519385742445849</v>
      </c>
      <c r="KI166" s="36">
        <v>115.2377499596063</v>
      </c>
      <c r="KJ166" s="40">
        <v>6.7888128707297852</v>
      </c>
      <c r="KK166" s="36">
        <v>134.74502206144251</v>
      </c>
      <c r="KL166" s="40">
        <v>9.213998203871725</v>
      </c>
      <c r="KM166" s="399">
        <v>2021</v>
      </c>
      <c r="KN166" s="6" t="s">
        <v>33</v>
      </c>
      <c r="KO166" s="36">
        <v>61.542796077096462</v>
      </c>
      <c r="KP166" s="40">
        <v>-29.299720255151911</v>
      </c>
      <c r="KQ166" s="36">
        <v>137.26272147755631</v>
      </c>
      <c r="KR166" s="40">
        <v>2.6881707507691317</v>
      </c>
      <c r="KS166" s="36">
        <v>118.34176600138311</v>
      </c>
      <c r="KT166" s="40">
        <v>7.8494751596922043</v>
      </c>
      <c r="KU166" s="399">
        <v>2021</v>
      </c>
      <c r="KV166" s="6" t="s">
        <v>33</v>
      </c>
      <c r="KW166" s="36">
        <v>131.48733524964385</v>
      </c>
      <c r="KX166" s="40">
        <v>-12.243557266338371</v>
      </c>
      <c r="KY166" s="36">
        <v>144.72319063318048</v>
      </c>
      <c r="KZ166" s="40">
        <v>19.859325108756011</v>
      </c>
      <c r="LA166" s="36">
        <v>129.47123773759452</v>
      </c>
      <c r="LB166" s="40">
        <v>2.429185613763039</v>
      </c>
      <c r="LC166" s="399">
        <v>2021</v>
      </c>
      <c r="LD166" s="6" t="s">
        <v>33</v>
      </c>
      <c r="LE166" s="36">
        <v>135.94297381226184</v>
      </c>
      <c r="LF166" s="40">
        <v>-1.1933429735702958</v>
      </c>
      <c r="LG166" s="36">
        <v>128.36601902890544</v>
      </c>
      <c r="LH166" s="40">
        <v>-9.6513497670012214</v>
      </c>
      <c r="LI166" s="36">
        <v>82.077264916345541</v>
      </c>
      <c r="LJ166" s="40">
        <v>-34.527437510558883</v>
      </c>
      <c r="LK166" s="399">
        <v>2021</v>
      </c>
      <c r="LL166" s="6" t="s">
        <v>33</v>
      </c>
      <c r="LM166" s="36">
        <v>120.05286654621426</v>
      </c>
      <c r="LN166" s="40">
        <v>-2.0217922177864125</v>
      </c>
      <c r="LO166" s="36">
        <v>111.83707242537157</v>
      </c>
      <c r="LP166" s="40">
        <v>7.9014590639476978</v>
      </c>
      <c r="LQ166" s="36">
        <v>125.17129835004809</v>
      </c>
      <c r="LR166" s="40">
        <v>6.5677852168739577</v>
      </c>
      <c r="LS166" s="399">
        <v>2021</v>
      </c>
      <c r="LT166" s="6" t="s">
        <v>33</v>
      </c>
      <c r="LU166" s="36">
        <v>95.439282716698557</v>
      </c>
      <c r="LV166" s="40">
        <v>-8.5462873967011745</v>
      </c>
      <c r="LW166" s="36">
        <v>116.34354507295679</v>
      </c>
      <c r="LX166" s="40">
        <v>14.332905504528199</v>
      </c>
      <c r="LY166" s="36">
        <v>118.52608779114722</v>
      </c>
      <c r="LZ166" s="40">
        <v>8.4479377471774484</v>
      </c>
      <c r="MA166" s="399">
        <v>2021</v>
      </c>
      <c r="MB166" s="6" t="s">
        <v>33</v>
      </c>
      <c r="MC166" s="36">
        <v>152.53971238154631</v>
      </c>
      <c r="MD166" s="40">
        <v>-3.0262517044356514</v>
      </c>
      <c r="ME166" s="36">
        <v>96.925747173065488</v>
      </c>
      <c r="MF166" s="40">
        <v>-1.3198408228628153</v>
      </c>
      <c r="MG166" s="36">
        <v>121.18866348568466</v>
      </c>
      <c r="MH166" s="40">
        <v>-18.383757103290037</v>
      </c>
      <c r="MI166" s="399">
        <v>2021</v>
      </c>
      <c r="MJ166" s="6" t="s">
        <v>33</v>
      </c>
      <c r="MK166" s="36">
        <v>101.69206287341441</v>
      </c>
      <c r="ML166" s="40">
        <v>7.2319368806625732</v>
      </c>
      <c r="MM166" s="36">
        <v>132.92847785755629</v>
      </c>
      <c r="MN166" s="40">
        <v>-1.8757860205694215</v>
      </c>
      <c r="MO166" s="36">
        <v>174.93856031909618</v>
      </c>
      <c r="MP166" s="40">
        <v>17.701422764995797</v>
      </c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</row>
    <row r="167" spans="1:384" s="382" customFormat="1" ht="15" hidden="1" customHeight="1">
      <c r="A167" s="399"/>
      <c r="B167" s="6" t="s">
        <v>34</v>
      </c>
      <c r="C167" s="36">
        <v>92.262184462666966</v>
      </c>
      <c r="D167" s="40">
        <v>-5.2404275486739635</v>
      </c>
      <c r="E167" s="421">
        <v>80.989160634248051</v>
      </c>
      <c r="F167" s="40">
        <v>-11.677477500082574</v>
      </c>
      <c r="G167" s="421">
        <v>102.92152781068647</v>
      </c>
      <c r="H167" s="40">
        <v>0.1928626313028019</v>
      </c>
      <c r="I167" s="6"/>
      <c r="J167" s="6" t="s">
        <v>34</v>
      </c>
      <c r="K167" s="36">
        <v>66.623602998265326</v>
      </c>
      <c r="L167" s="40">
        <v>-13.991222453754901</v>
      </c>
      <c r="M167" s="36">
        <v>69.469992918217386</v>
      </c>
      <c r="N167" s="40">
        <v>-44.930617419745609</v>
      </c>
      <c r="O167" s="36">
        <v>65.020797418905886</v>
      </c>
      <c r="P167" s="40">
        <v>-19.558581826719873</v>
      </c>
      <c r="Q167" s="6"/>
      <c r="R167" s="6" t="s">
        <v>34</v>
      </c>
      <c r="S167" s="36">
        <v>107.77278661576892</v>
      </c>
      <c r="T167" s="40">
        <v>25.55838750496666</v>
      </c>
      <c r="U167" s="36">
        <v>100.4441770262281</v>
      </c>
      <c r="V167" s="40">
        <v>-12.851294614713666</v>
      </c>
      <c r="W167" s="36">
        <v>120.08509428360124</v>
      </c>
      <c r="X167" s="40">
        <v>18.024537193125283</v>
      </c>
      <c r="Y167" s="6"/>
      <c r="Z167" s="6" t="s">
        <v>34</v>
      </c>
      <c r="AA167" s="36">
        <v>113.82388005867416</v>
      </c>
      <c r="AB167" s="40">
        <v>1.2548822554354899</v>
      </c>
      <c r="AC167" s="36">
        <v>120.63361399109021</v>
      </c>
      <c r="AD167" s="40">
        <v>3.8049092803672693</v>
      </c>
      <c r="AE167" s="36">
        <v>130.21769245649065</v>
      </c>
      <c r="AF167" s="40">
        <v>15.819617085013789</v>
      </c>
      <c r="AG167" s="6"/>
      <c r="AH167" s="6" t="s">
        <v>34</v>
      </c>
      <c r="AI167" s="36">
        <v>112.74808528680614</v>
      </c>
      <c r="AJ167" s="40">
        <v>-10.462914609440048</v>
      </c>
      <c r="AK167" s="36">
        <v>161.87512325619198</v>
      </c>
      <c r="AL167" s="40">
        <v>19.279581027304246</v>
      </c>
      <c r="AM167" s="36">
        <v>111.87337763036594</v>
      </c>
      <c r="AN167" s="40">
        <v>-13.848068563825279</v>
      </c>
      <c r="AO167" s="6"/>
      <c r="AP167" s="6" t="s">
        <v>34</v>
      </c>
      <c r="AQ167" s="36">
        <v>107.38636904255436</v>
      </c>
      <c r="AR167" s="40">
        <v>-9.9239349994784192</v>
      </c>
      <c r="AS167" s="36">
        <v>133.23757240115279</v>
      </c>
      <c r="AT167" s="40">
        <v>-1.6462194482860468</v>
      </c>
      <c r="AU167" s="36">
        <v>134.32242560338432</v>
      </c>
      <c r="AV167" s="40">
        <v>5.9729971179268659</v>
      </c>
      <c r="AW167" s="6"/>
      <c r="AX167" s="6" t="s">
        <v>34</v>
      </c>
      <c r="AY167" s="36">
        <v>128.78778125230806</v>
      </c>
      <c r="AZ167" s="40">
        <v>-5.8218074196027487</v>
      </c>
      <c r="BA167" s="36">
        <v>134.47633054939357</v>
      </c>
      <c r="BB167" s="40">
        <v>-11.36657724590205</v>
      </c>
      <c r="BC167" s="36">
        <v>154.4752205436275</v>
      </c>
      <c r="BD167" s="40">
        <v>11.844830901403299</v>
      </c>
      <c r="BE167" s="6"/>
      <c r="BF167" s="6" t="s">
        <v>34</v>
      </c>
      <c r="BG167" s="36">
        <v>106.998649397173</v>
      </c>
      <c r="BH167" s="40">
        <v>-6.7642370062166464</v>
      </c>
      <c r="BI167" s="36">
        <v>117.14245555991293</v>
      </c>
      <c r="BJ167" s="40">
        <v>-4.4151738651371915</v>
      </c>
      <c r="BK167" s="36">
        <v>163.21701526604929</v>
      </c>
      <c r="BL167" s="40">
        <v>12.012759347529524</v>
      </c>
      <c r="BM167" s="6"/>
      <c r="BN167" s="6" t="s">
        <v>34</v>
      </c>
      <c r="BO167" s="36">
        <v>126.59305287952519</v>
      </c>
      <c r="BP167" s="40">
        <v>-0.3798713901429096</v>
      </c>
      <c r="BQ167" s="402">
        <v>111.45858744982601</v>
      </c>
      <c r="BR167" s="40">
        <v>-2.3638045598479778</v>
      </c>
      <c r="BS167" s="36">
        <v>108.58428648601685</v>
      </c>
      <c r="BT167" s="40">
        <v>0.62424582443057375</v>
      </c>
      <c r="BU167" s="6"/>
      <c r="BV167" s="6" t="s">
        <v>34</v>
      </c>
      <c r="BW167" s="36">
        <v>134.13043325007283</v>
      </c>
      <c r="BX167" s="40">
        <v>-1.6472004982642687</v>
      </c>
      <c r="BY167" s="36">
        <v>125.4804370949828</v>
      </c>
      <c r="BZ167" s="40">
        <v>2.65399401931559</v>
      </c>
      <c r="CA167" s="36">
        <v>93.930880455523337</v>
      </c>
      <c r="CB167" s="40">
        <v>-13.346055100556455</v>
      </c>
      <c r="CC167" s="6"/>
      <c r="CD167" s="6" t="s">
        <v>34</v>
      </c>
      <c r="CE167" s="36">
        <v>143.13395074651149</v>
      </c>
      <c r="CF167" s="40">
        <v>9.6140983677326659</v>
      </c>
      <c r="CG167" s="36">
        <v>94.874121366053757</v>
      </c>
      <c r="CH167" s="40">
        <v>-13.833016502029707</v>
      </c>
      <c r="CI167" s="36">
        <v>135.07749944442986</v>
      </c>
      <c r="CJ167" s="40">
        <v>0.8382006612169306</v>
      </c>
      <c r="CK167" s="6"/>
      <c r="CL167" s="6" t="s">
        <v>34</v>
      </c>
      <c r="CM167" s="36">
        <v>180.18058264737846</v>
      </c>
      <c r="CN167" s="40">
        <v>18.355853113783581</v>
      </c>
      <c r="CO167" s="36">
        <v>100.79324992651004</v>
      </c>
      <c r="CP167" s="40">
        <v>-13.528085786232793</v>
      </c>
      <c r="CQ167" s="36">
        <v>94.154390169996759</v>
      </c>
      <c r="CR167" s="40">
        <v>-11.769359644749173</v>
      </c>
      <c r="CS167" s="6"/>
      <c r="CT167" s="6" t="s">
        <v>34</v>
      </c>
      <c r="CU167" s="36">
        <v>135.49165418897931</v>
      </c>
      <c r="CV167" s="40">
        <v>-4.1818868138666403</v>
      </c>
      <c r="CW167" s="36">
        <v>98.591936210286192</v>
      </c>
      <c r="CX167" s="40">
        <v>6.6151376232692343</v>
      </c>
      <c r="CY167" s="36">
        <v>110.50215923106769</v>
      </c>
      <c r="CZ167" s="40">
        <v>-13.258055131761324</v>
      </c>
      <c r="DA167" s="6"/>
      <c r="DB167" s="6" t="s">
        <v>34</v>
      </c>
      <c r="DC167" s="36">
        <v>109.06339351080166</v>
      </c>
      <c r="DD167" s="40">
        <v>-10.19989140680002</v>
      </c>
      <c r="DE167" s="36">
        <v>322.92755283454574</v>
      </c>
      <c r="DF167" s="40">
        <v>-8.392017662469982</v>
      </c>
      <c r="DG167" s="36">
        <v>116.2880279589952</v>
      </c>
      <c r="DH167" s="40">
        <v>1.678699606765278</v>
      </c>
      <c r="DI167" s="6"/>
      <c r="DJ167" s="6" t="s">
        <v>34</v>
      </c>
      <c r="DK167" s="36">
        <v>130.92382931956564</v>
      </c>
      <c r="DL167" s="40">
        <v>7.0068942821616531</v>
      </c>
      <c r="DM167" s="36">
        <v>79.97255137719921</v>
      </c>
      <c r="DN167" s="40">
        <v>-20.932772695267161</v>
      </c>
      <c r="DO167" s="36">
        <v>148.01695030315233</v>
      </c>
      <c r="DP167" s="40">
        <v>12.680916629612398</v>
      </c>
      <c r="DQ167" s="6"/>
      <c r="DR167" s="6" t="s">
        <v>34</v>
      </c>
      <c r="DS167" s="36">
        <v>149.18773118532096</v>
      </c>
      <c r="DT167" s="40">
        <v>5.187692942645981</v>
      </c>
      <c r="DU167" s="36">
        <v>115.53435321313827</v>
      </c>
      <c r="DV167" s="40">
        <v>1.2098954566820908</v>
      </c>
      <c r="DW167" s="36">
        <v>135.60477929185461</v>
      </c>
      <c r="DX167" s="40">
        <v>3.556641347677413</v>
      </c>
      <c r="DY167" s="6"/>
      <c r="DZ167" s="6" t="s">
        <v>34</v>
      </c>
      <c r="EA167" s="36">
        <v>115.95505848537094</v>
      </c>
      <c r="EB167" s="40">
        <v>-3.344934755428298</v>
      </c>
      <c r="EC167" s="36">
        <v>132.20146278994369</v>
      </c>
      <c r="ED167" s="40">
        <v>28.368134629632578</v>
      </c>
      <c r="EE167" s="36">
        <v>123.03793005806588</v>
      </c>
      <c r="EF167" s="40">
        <v>-0.42396891909815793</v>
      </c>
      <c r="EG167" s="6"/>
      <c r="EH167" s="6" t="s">
        <v>34</v>
      </c>
      <c r="EI167" s="36">
        <v>132.54847330339254</v>
      </c>
      <c r="EJ167" s="40">
        <v>1.6903236213440067</v>
      </c>
      <c r="EK167" s="36">
        <v>123.66415854114527</v>
      </c>
      <c r="EL167" s="40">
        <v>6.1289537076867191</v>
      </c>
      <c r="EM167" s="36">
        <v>118.44490178422647</v>
      </c>
      <c r="EN167" s="40">
        <v>-0.25663057542342926</v>
      </c>
      <c r="EO167" s="6"/>
      <c r="EP167" s="6" t="s">
        <v>34</v>
      </c>
      <c r="EQ167" s="36">
        <v>83.102031777689206</v>
      </c>
      <c r="ER167" s="40">
        <v>-26.283295899676148</v>
      </c>
      <c r="ES167" s="36">
        <v>124.21502183644567</v>
      </c>
      <c r="ET167" s="40">
        <v>6.2205453315805244</v>
      </c>
      <c r="EU167" s="36">
        <v>72.356522509490745</v>
      </c>
      <c r="EV167" s="40">
        <v>-32.187208917323389</v>
      </c>
      <c r="EW167" s="6"/>
      <c r="EX167" s="6" t="s">
        <v>34</v>
      </c>
      <c r="EY167" s="36">
        <v>89.893200136987318</v>
      </c>
      <c r="EZ167" s="40">
        <v>-9.8908227237145923</v>
      </c>
      <c r="FA167" s="36">
        <v>83.347203575026484</v>
      </c>
      <c r="FB167" s="40">
        <v>-6.6379609895074765</v>
      </c>
      <c r="FC167" s="36">
        <v>187.70660906856889</v>
      </c>
      <c r="FD167" s="40">
        <v>31.346140779111408</v>
      </c>
      <c r="FE167" s="6"/>
      <c r="FF167" s="6" t="s">
        <v>34</v>
      </c>
      <c r="FG167" s="36">
        <v>122.21870376661576</v>
      </c>
      <c r="FH167" s="40">
        <v>7.0787258086590441</v>
      </c>
      <c r="FI167" s="36">
        <v>147.47273309245008</v>
      </c>
      <c r="FJ167" s="40">
        <v>26.181426987458494</v>
      </c>
      <c r="FK167" s="36">
        <v>117.76995005336977</v>
      </c>
      <c r="FL167" s="40">
        <v>0.46005084844659905</v>
      </c>
      <c r="FM167" s="6"/>
      <c r="FN167" s="6" t="s">
        <v>34</v>
      </c>
      <c r="FO167" s="36">
        <v>100.85508450498094</v>
      </c>
      <c r="FP167" s="40">
        <v>9.1559777620047242</v>
      </c>
      <c r="FQ167" s="36">
        <v>288.3284383430468</v>
      </c>
      <c r="FR167" s="40">
        <v>118.50471957039451</v>
      </c>
      <c r="FS167" s="36">
        <v>120.48561536926141</v>
      </c>
      <c r="FT167" s="40">
        <v>-0.12049573445020201</v>
      </c>
      <c r="FU167" s="6"/>
      <c r="FV167" s="6" t="s">
        <v>34</v>
      </c>
      <c r="FW167" s="36">
        <v>132.35336837774577</v>
      </c>
      <c r="FX167" s="40">
        <v>4.6664486433148937</v>
      </c>
      <c r="FY167" s="36">
        <v>164.49309534708937</v>
      </c>
      <c r="FZ167" s="40">
        <v>45.044706611630062</v>
      </c>
      <c r="GA167" s="36">
        <v>112.4745378506627</v>
      </c>
      <c r="GB167" s="40">
        <v>-1.7707928956850765</v>
      </c>
      <c r="GC167" s="6"/>
      <c r="GD167" s="6" t="s">
        <v>34</v>
      </c>
      <c r="GE167" s="36">
        <v>124.73816282771907</v>
      </c>
      <c r="GF167" s="40">
        <v>13.347568359323631</v>
      </c>
      <c r="GG167" s="36">
        <v>137.90173869940193</v>
      </c>
      <c r="GH167" s="40">
        <v>3.2549811226032261</v>
      </c>
      <c r="GI167" s="36">
        <v>77.600730223905117</v>
      </c>
      <c r="GJ167" s="40">
        <v>-18.894365906866</v>
      </c>
      <c r="GK167" s="6"/>
      <c r="GL167" s="6" t="s">
        <v>34</v>
      </c>
      <c r="GM167" s="36">
        <v>120.78314207424651</v>
      </c>
      <c r="GN167" s="40">
        <v>6.2890065575124083</v>
      </c>
      <c r="GO167" s="36">
        <v>106.4631253418533</v>
      </c>
      <c r="GP167" s="40">
        <v>-9.0163476102746642</v>
      </c>
      <c r="GQ167" s="36">
        <v>80.846282632243486</v>
      </c>
      <c r="GR167" s="40">
        <v>-24.549300994893699</v>
      </c>
      <c r="GS167" s="6"/>
      <c r="GT167" s="6" t="s">
        <v>34</v>
      </c>
      <c r="GU167" s="36">
        <v>70.73951848652672</v>
      </c>
      <c r="GV167" s="40">
        <v>-30.282061097459106</v>
      </c>
      <c r="GW167" s="36">
        <v>106.98199937504546</v>
      </c>
      <c r="GX167" s="40">
        <v>-16.889469094739198</v>
      </c>
      <c r="GY167" s="36">
        <v>147.08349359478234</v>
      </c>
      <c r="GZ167" s="40">
        <v>26.785933638849158</v>
      </c>
      <c r="HA167" s="6"/>
      <c r="HB167" s="6" t="s">
        <v>34</v>
      </c>
      <c r="HC167" s="36">
        <v>106.84756307108684</v>
      </c>
      <c r="HD167" s="40">
        <v>-5.6133838257118214</v>
      </c>
      <c r="HE167" s="36">
        <v>121.18991074730771</v>
      </c>
      <c r="HF167" s="40">
        <v>7.7751658605923097</v>
      </c>
      <c r="HG167" s="36">
        <v>81.899435945065576</v>
      </c>
      <c r="HH167" s="40">
        <v>-29.44202777142641</v>
      </c>
      <c r="HI167" s="6"/>
      <c r="HJ167" s="6" t="s">
        <v>34</v>
      </c>
      <c r="HK167" s="36">
        <v>126.13230413373023</v>
      </c>
      <c r="HL167" s="40">
        <v>-9.0771576261404761</v>
      </c>
      <c r="HM167" s="36">
        <v>138.50915857931534</v>
      </c>
      <c r="HN167" s="40">
        <v>34.855104443870744</v>
      </c>
      <c r="HO167" s="36">
        <v>92.890708268801404</v>
      </c>
      <c r="HP167" s="40">
        <v>11.579494260079557</v>
      </c>
      <c r="HQ167" s="6"/>
      <c r="HR167" s="6" t="s">
        <v>34</v>
      </c>
      <c r="HS167" s="36">
        <v>124.30399779706498</v>
      </c>
      <c r="HT167" s="40">
        <v>-13.646755261081537</v>
      </c>
      <c r="HU167" s="36">
        <v>118.78052452902649</v>
      </c>
      <c r="HV167" s="40">
        <v>8.0813191348824205</v>
      </c>
      <c r="HW167" s="36">
        <v>98.759876608069916</v>
      </c>
      <c r="HX167" s="40">
        <v>-7.3024897235596313</v>
      </c>
      <c r="HY167" s="6"/>
      <c r="HZ167" s="6" t="s">
        <v>34</v>
      </c>
      <c r="IA167" s="36">
        <v>97.791254598736231</v>
      </c>
      <c r="IB167" s="40">
        <v>-21.776291932795445</v>
      </c>
      <c r="IC167" s="36">
        <v>116.91139989365844</v>
      </c>
      <c r="ID167" s="40">
        <v>5.4437753544892757</v>
      </c>
      <c r="IE167" s="36">
        <v>133.10030028938021</v>
      </c>
      <c r="IF167" s="40">
        <v>4.5881929387896321</v>
      </c>
      <c r="IG167" s="6"/>
      <c r="IH167" s="6" t="s">
        <v>34</v>
      </c>
      <c r="II167" s="36">
        <v>105.63571923874837</v>
      </c>
      <c r="IJ167" s="40">
        <v>-8.1711003785498662</v>
      </c>
      <c r="IK167" s="36">
        <v>138.16451676456794</v>
      </c>
      <c r="IL167" s="40">
        <v>21.020148963090008</v>
      </c>
      <c r="IM167" s="36">
        <v>85.459376930766553</v>
      </c>
      <c r="IN167" s="40">
        <v>-13.03120926533029</v>
      </c>
      <c r="IO167" s="36">
        <v>96.687111503404651</v>
      </c>
      <c r="IP167" s="40">
        <v>-5.6918336713650604</v>
      </c>
      <c r="IQ167" s="6"/>
      <c r="IR167" s="6" t="s">
        <v>34</v>
      </c>
      <c r="IS167" s="36">
        <v>108.71450097937961</v>
      </c>
      <c r="IT167" s="40">
        <v>-2.2327739747505717</v>
      </c>
      <c r="IU167" s="36">
        <v>72.367389113591187</v>
      </c>
      <c r="IV167" s="40">
        <v>-24.074340199696493</v>
      </c>
      <c r="IW167" s="36">
        <v>94.161841430721807</v>
      </c>
      <c r="IX167" s="40">
        <v>-6.0518012339650511</v>
      </c>
      <c r="IY167" s="6"/>
      <c r="IZ167" s="6" t="s">
        <v>34</v>
      </c>
      <c r="JA167" s="36">
        <v>113.36182462461062</v>
      </c>
      <c r="JB167" s="40">
        <v>2.9138720807738707</v>
      </c>
      <c r="JC167" s="36">
        <v>125.93061236501798</v>
      </c>
      <c r="JD167" s="40">
        <v>5.7968200423483154</v>
      </c>
      <c r="JE167" s="36">
        <v>124.39558172191602</v>
      </c>
      <c r="JF167" s="40">
        <v>19.310917058845334</v>
      </c>
      <c r="JG167" s="6"/>
      <c r="JH167" s="6" t="s">
        <v>34</v>
      </c>
      <c r="JI167" s="36">
        <v>141.913148169599</v>
      </c>
      <c r="JJ167" s="40">
        <v>26.903791837530065</v>
      </c>
      <c r="JK167" s="36">
        <v>136.22418952044114</v>
      </c>
      <c r="JL167" s="40">
        <v>18.014321034028228</v>
      </c>
      <c r="JM167" s="36">
        <v>121.63928886653606</v>
      </c>
      <c r="JN167" s="40">
        <v>17.408993382629419</v>
      </c>
      <c r="JO167" s="6"/>
      <c r="JP167" s="6" t="s">
        <v>34</v>
      </c>
      <c r="JQ167" s="36">
        <v>110.01010343667329</v>
      </c>
      <c r="JR167" s="40">
        <v>-11.379029464946456</v>
      </c>
      <c r="JS167" s="36">
        <v>99.607822986729047</v>
      </c>
      <c r="JT167" s="40">
        <v>7.871910754119483</v>
      </c>
      <c r="JU167" s="36">
        <v>93.75786514411395</v>
      </c>
      <c r="JV167" s="40">
        <v>1.8007946168925741</v>
      </c>
      <c r="JW167" s="6"/>
      <c r="JX167" s="6" t="s">
        <v>34</v>
      </c>
      <c r="JY167" s="36">
        <v>109.19202843002503</v>
      </c>
      <c r="JZ167" s="40">
        <v>5.1273713422156533</v>
      </c>
      <c r="KA167" s="36">
        <v>126.2880751820542</v>
      </c>
      <c r="KB167" s="40">
        <v>24.465566399406029</v>
      </c>
      <c r="KC167" s="36">
        <v>116.88620651575418</v>
      </c>
      <c r="KD167" s="40">
        <v>10.647487898998165</v>
      </c>
      <c r="KE167" s="6"/>
      <c r="KF167" s="6" t="s">
        <v>34</v>
      </c>
      <c r="KG167" s="36">
        <v>123.58530987378298</v>
      </c>
      <c r="KH167" s="40">
        <v>7.3692815621741374</v>
      </c>
      <c r="KI167" s="36">
        <v>119.13942192858447</v>
      </c>
      <c r="KJ167" s="40">
        <v>0.6511211357470188</v>
      </c>
      <c r="KK167" s="36">
        <v>96.179314023346066</v>
      </c>
      <c r="KL167" s="40">
        <v>-3.849289095892928</v>
      </c>
      <c r="KM167" s="6"/>
      <c r="KN167" s="6" t="s">
        <v>34</v>
      </c>
      <c r="KO167" s="36">
        <v>78.196962819920756</v>
      </c>
      <c r="KP167" s="40">
        <v>-27.405565812861539</v>
      </c>
      <c r="KQ167" s="36">
        <v>123.0404611007351</v>
      </c>
      <c r="KR167" s="40">
        <v>-7.6391873511086033</v>
      </c>
      <c r="KS167" s="36">
        <v>88.156134668842711</v>
      </c>
      <c r="KT167" s="40">
        <v>-5.9719925177276707</v>
      </c>
      <c r="KU167" s="6"/>
      <c r="KV167" s="6" t="s">
        <v>34</v>
      </c>
      <c r="KW167" s="36">
        <v>107.7183621706333</v>
      </c>
      <c r="KX167" s="40">
        <v>-8.4986065955529995</v>
      </c>
      <c r="KY167" s="36">
        <v>132.48543157014075</v>
      </c>
      <c r="KZ167" s="40">
        <v>7.7574362889500463</v>
      </c>
      <c r="LA167" s="36">
        <v>108.89742181279416</v>
      </c>
      <c r="LB167" s="40">
        <v>14.464603227124996</v>
      </c>
      <c r="LC167" s="6"/>
      <c r="LD167" s="6" t="s">
        <v>34</v>
      </c>
      <c r="LE167" s="36">
        <v>134.28174646702001</v>
      </c>
      <c r="LF167" s="40">
        <v>-6.9331789667050288</v>
      </c>
      <c r="LG167" s="36">
        <v>129.32198530950902</v>
      </c>
      <c r="LH167" s="40">
        <v>-0.89388651732753033</v>
      </c>
      <c r="LI167" s="36">
        <v>105.2698247012906</v>
      </c>
      <c r="LJ167" s="40">
        <v>-19.20428809664908</v>
      </c>
      <c r="LK167" s="6"/>
      <c r="LL167" s="6" t="s">
        <v>34</v>
      </c>
      <c r="LM167" s="36">
        <v>171.18163693164945</v>
      </c>
      <c r="LN167" s="40">
        <v>-23.768981689237194</v>
      </c>
      <c r="LO167" s="36">
        <v>136.97894859001389</v>
      </c>
      <c r="LP167" s="40">
        <v>38.09150405645866</v>
      </c>
      <c r="LQ167" s="36">
        <v>121.44842140849586</v>
      </c>
      <c r="LR167" s="40">
        <v>34.210334371793408</v>
      </c>
      <c r="LS167" s="6"/>
      <c r="LT167" s="6" t="s">
        <v>34</v>
      </c>
      <c r="LU167" s="36">
        <v>95.81737074407684</v>
      </c>
      <c r="LV167" s="40">
        <v>-7.0440238102291488</v>
      </c>
      <c r="LW167" s="36">
        <v>166.16352722081885</v>
      </c>
      <c r="LX167" s="40">
        <v>-23.629016201025905</v>
      </c>
      <c r="LY167" s="36">
        <v>106.76361155098141</v>
      </c>
      <c r="LZ167" s="40">
        <v>19.741748143399306</v>
      </c>
      <c r="MA167" s="6"/>
      <c r="MB167" s="6" t="s">
        <v>34</v>
      </c>
      <c r="MC167" s="36">
        <v>149.42122092403778</v>
      </c>
      <c r="MD167" s="40">
        <v>-0.53599651527542846</v>
      </c>
      <c r="ME167" s="36">
        <v>85.412971043792751</v>
      </c>
      <c r="MF167" s="40">
        <v>8.0542214394350395</v>
      </c>
      <c r="MG167" s="36">
        <v>115.91547097788482</v>
      </c>
      <c r="MH167" s="40">
        <v>-10.657360518003713</v>
      </c>
      <c r="MI167" s="6"/>
      <c r="MJ167" s="6" t="s">
        <v>34</v>
      </c>
      <c r="MK167" s="36">
        <v>91.475476569711248</v>
      </c>
      <c r="ML167" s="40">
        <v>-6.1038753763755551</v>
      </c>
      <c r="MM167" s="36">
        <v>133.14433163472384</v>
      </c>
      <c r="MN167" s="40">
        <v>-5.5559424741542358</v>
      </c>
      <c r="MO167" s="36">
        <v>159.69457942863681</v>
      </c>
      <c r="MP167" s="40">
        <v>15.970427465545669</v>
      </c>
      <c r="MQ167"/>
      <c r="MR167"/>
      <c r="MS167"/>
      <c r="MT167"/>
      <c r="MU167"/>
      <c r="MV167"/>
    </row>
    <row r="168" spans="1:384" s="382" customFormat="1" ht="15" hidden="1" customHeight="1">
      <c r="A168" s="399"/>
      <c r="B168" s="6" t="s">
        <v>35</v>
      </c>
      <c r="C168" s="36">
        <v>98.267305516451856</v>
      </c>
      <c r="D168" s="40">
        <v>-0.3910475841785086</v>
      </c>
      <c r="E168" s="421">
        <v>87.444234574255432</v>
      </c>
      <c r="F168" s="40">
        <v>-8.9620990290892593</v>
      </c>
      <c r="G168" s="421">
        <v>108.50119049787166</v>
      </c>
      <c r="H168" s="40">
        <v>7.307879044652978</v>
      </c>
      <c r="I168" s="6"/>
      <c r="J168" s="6" t="s">
        <v>35</v>
      </c>
      <c r="K168" s="36">
        <v>85.575244141843186</v>
      </c>
      <c r="L168" s="40">
        <v>1.8728803067029389</v>
      </c>
      <c r="M168" s="36">
        <v>100.81975532816982</v>
      </c>
      <c r="N168" s="40">
        <v>-7.0541664348945545</v>
      </c>
      <c r="O168" s="36">
        <v>86.612155814578756</v>
      </c>
      <c r="P168" s="40">
        <v>-0.1525437119780122</v>
      </c>
      <c r="Q168" s="6"/>
      <c r="R168" s="6" t="s">
        <v>35</v>
      </c>
      <c r="S168" s="36">
        <v>108.1513725346382</v>
      </c>
      <c r="T168" s="40">
        <v>1.5446257326414639</v>
      </c>
      <c r="U168" s="36">
        <v>105.76789988742087</v>
      </c>
      <c r="V168" s="40">
        <v>6.8280715835416572</v>
      </c>
      <c r="W168" s="36">
        <v>121.67762865277962</v>
      </c>
      <c r="X168" s="40">
        <v>27.942355002481747</v>
      </c>
      <c r="Y168" s="6"/>
      <c r="Z168" s="6" t="s">
        <v>35</v>
      </c>
      <c r="AA168" s="36">
        <v>127.0858251962101</v>
      </c>
      <c r="AB168" s="40">
        <v>5.3629967248964192</v>
      </c>
      <c r="AC168" s="36">
        <v>141.53036674039552</v>
      </c>
      <c r="AD168" s="40">
        <v>-9.1988225397755343</v>
      </c>
      <c r="AE168" s="36">
        <v>147.40342343440159</v>
      </c>
      <c r="AF168" s="40">
        <v>19.692188485863625</v>
      </c>
      <c r="AG168" s="6"/>
      <c r="AH168" s="6" t="s">
        <v>35</v>
      </c>
      <c r="AI168" s="36">
        <v>97.7017553787976</v>
      </c>
      <c r="AJ168" s="40">
        <v>-6.7731929334579348</v>
      </c>
      <c r="AK168" s="36">
        <v>176.18462921063639</v>
      </c>
      <c r="AL168" s="40">
        <v>36.673008556116258</v>
      </c>
      <c r="AM168" s="36">
        <v>95.88114418404767</v>
      </c>
      <c r="AN168" s="40">
        <v>-8.4209753754885952</v>
      </c>
      <c r="AO168" s="6"/>
      <c r="AP168" s="6" t="s">
        <v>35</v>
      </c>
      <c r="AQ168" s="36">
        <v>145.87279331687762</v>
      </c>
      <c r="AR168" s="40">
        <v>12.874110084556392</v>
      </c>
      <c r="AS168" s="36">
        <v>122.91561906326393</v>
      </c>
      <c r="AT168" s="40">
        <v>-5.0757124500854616</v>
      </c>
      <c r="AU168" s="36">
        <v>121.02867665514012</v>
      </c>
      <c r="AV168" s="40">
        <v>3.6276672628141995</v>
      </c>
      <c r="AW168" s="6"/>
      <c r="AX168" s="6" t="s">
        <v>35</v>
      </c>
      <c r="AY168" s="36">
        <v>127.07968378093607</v>
      </c>
      <c r="AZ168" s="40">
        <v>1.76650744718998</v>
      </c>
      <c r="BA168" s="36">
        <v>118.8287219805253</v>
      </c>
      <c r="BB168" s="40">
        <v>-5.4917964195190621</v>
      </c>
      <c r="BC168" s="36">
        <v>128.25453792629267</v>
      </c>
      <c r="BD168" s="40">
        <v>23.583835428849966</v>
      </c>
      <c r="BE168" s="6"/>
      <c r="BF168" s="6" t="s">
        <v>35</v>
      </c>
      <c r="BG168" s="36">
        <v>106.89314529164032</v>
      </c>
      <c r="BH168" s="40">
        <v>2.8652972218821589</v>
      </c>
      <c r="BI168" s="36">
        <v>131.61780338976911</v>
      </c>
      <c r="BJ168" s="40">
        <v>13.903815719214833</v>
      </c>
      <c r="BK168" s="36">
        <v>161.89735856540159</v>
      </c>
      <c r="BL168" s="40">
        <v>19.447949755162043</v>
      </c>
      <c r="BM168" s="6"/>
      <c r="BN168" s="6" t="s">
        <v>35</v>
      </c>
      <c r="BO168" s="36">
        <v>111.63508068670738</v>
      </c>
      <c r="BP168" s="40">
        <v>-8.1057712604807506</v>
      </c>
      <c r="BQ168" s="402">
        <v>126.07715465231966</v>
      </c>
      <c r="BR168" s="40">
        <v>18.886665511670799</v>
      </c>
      <c r="BS168" s="36">
        <v>109.86745432591114</v>
      </c>
      <c r="BT168" s="40">
        <v>2.3220659015076563</v>
      </c>
      <c r="BU168" s="6"/>
      <c r="BV168" s="6" t="s">
        <v>35</v>
      </c>
      <c r="BW168" s="36">
        <v>127.37544382437528</v>
      </c>
      <c r="BX168" s="40">
        <v>20.696226929658778</v>
      </c>
      <c r="BY168" s="36">
        <v>120.16231831479695</v>
      </c>
      <c r="BZ168" s="40">
        <v>12.068586277611161</v>
      </c>
      <c r="CA168" s="36">
        <v>123.42843896556657</v>
      </c>
      <c r="CB168" s="40">
        <v>17.331668355932877</v>
      </c>
      <c r="CC168" s="6"/>
      <c r="CD168" s="6" t="s">
        <v>35</v>
      </c>
      <c r="CE168" s="36">
        <v>128.56316021639341</v>
      </c>
      <c r="CF168" s="40">
        <v>11.227010685478731</v>
      </c>
      <c r="CG168" s="36">
        <v>132.39984763414989</v>
      </c>
      <c r="CH168" s="40">
        <v>26.661068261063519</v>
      </c>
      <c r="CI168" s="36">
        <v>139.82150781768368</v>
      </c>
      <c r="CJ168" s="40">
        <v>7.9118509119136604</v>
      </c>
      <c r="CK168" s="6"/>
      <c r="CL168" s="6" t="s">
        <v>35</v>
      </c>
      <c r="CM168" s="36">
        <v>204.8179495963814</v>
      </c>
      <c r="CN168" s="40">
        <v>25.401225780309829</v>
      </c>
      <c r="CO168" s="36">
        <v>107.82072076990057</v>
      </c>
      <c r="CP168" s="40">
        <v>-2.338463985946845</v>
      </c>
      <c r="CQ168" s="36">
        <v>113.35301284491354</v>
      </c>
      <c r="CR168" s="40">
        <v>-8.7116290904264133</v>
      </c>
      <c r="CS168" s="6"/>
      <c r="CT168" s="6" t="s">
        <v>35</v>
      </c>
      <c r="CU168" s="36">
        <v>126.25866873105925</v>
      </c>
      <c r="CV168" s="40">
        <v>3.6235675349616514</v>
      </c>
      <c r="CW168" s="36">
        <v>121.46620406201129</v>
      </c>
      <c r="CX168" s="40">
        <v>0.32462293074952697</v>
      </c>
      <c r="CY168" s="36">
        <v>99.88328480715181</v>
      </c>
      <c r="CZ168" s="40">
        <v>12.38376521123692</v>
      </c>
      <c r="DA168" s="6"/>
      <c r="DB168" s="6" t="s">
        <v>35</v>
      </c>
      <c r="DC168" s="36">
        <v>73.137865108137788</v>
      </c>
      <c r="DD168" s="40">
        <v>-7.4663947405331044</v>
      </c>
      <c r="DE168" s="36">
        <v>272.55284185548885</v>
      </c>
      <c r="DF168" s="40">
        <v>23.954195999241222</v>
      </c>
      <c r="DG168" s="36">
        <v>124.16774254174932</v>
      </c>
      <c r="DH168" s="40">
        <v>19.2080735598704</v>
      </c>
      <c r="DI168" s="6"/>
      <c r="DJ168" s="6" t="s">
        <v>35</v>
      </c>
      <c r="DK168" s="36">
        <v>146.08032686874319</v>
      </c>
      <c r="DL168" s="40">
        <v>12.218664705538046</v>
      </c>
      <c r="DM168" s="36">
        <v>89.859710416031277</v>
      </c>
      <c r="DN168" s="40">
        <v>8.0459482076320512</v>
      </c>
      <c r="DO168" s="36">
        <v>125.06081946511829</v>
      </c>
      <c r="DP168" s="40">
        <v>30.309632947150533</v>
      </c>
      <c r="DQ168" s="6"/>
      <c r="DR168" s="6" t="s">
        <v>35</v>
      </c>
      <c r="DS168" s="36">
        <v>127.51061982146567</v>
      </c>
      <c r="DT168" s="40">
        <v>14.809796888904089</v>
      </c>
      <c r="DU168" s="36">
        <v>108.91437469979708</v>
      </c>
      <c r="DV168" s="40">
        <v>11.53480556777582</v>
      </c>
      <c r="DW168" s="36">
        <v>127.50047333713778</v>
      </c>
      <c r="DX168" s="40">
        <v>8.722978009652536</v>
      </c>
      <c r="DY168" s="6"/>
      <c r="DZ168" s="6" t="s">
        <v>35</v>
      </c>
      <c r="EA168" s="36">
        <v>115.76393373323694</v>
      </c>
      <c r="EB168" s="40">
        <v>-1.6694781882134464</v>
      </c>
      <c r="EC168" s="36">
        <v>136.85066969349032</v>
      </c>
      <c r="ED168" s="40">
        <v>32.574466513728737</v>
      </c>
      <c r="EE168" s="36">
        <v>132.19125599127366</v>
      </c>
      <c r="EF168" s="40">
        <v>5.8824371069857335</v>
      </c>
      <c r="EG168" s="6"/>
      <c r="EH168" s="6" t="s">
        <v>35</v>
      </c>
      <c r="EI168" s="36">
        <v>137.53616101886496</v>
      </c>
      <c r="EJ168" s="40">
        <v>4.1745428130463438</v>
      </c>
      <c r="EK168" s="36">
        <v>135.73026910695236</v>
      </c>
      <c r="EL168" s="40">
        <v>18.517325533629901</v>
      </c>
      <c r="EM168" s="36">
        <v>126.04722391333634</v>
      </c>
      <c r="EN168" s="40">
        <v>9.7044106113881554</v>
      </c>
      <c r="EO168" s="6"/>
      <c r="EP168" s="6" t="s">
        <v>35</v>
      </c>
      <c r="EQ168" s="36">
        <v>87.157430793505483</v>
      </c>
      <c r="ER168" s="40">
        <v>-21.470536422582271</v>
      </c>
      <c r="ES168" s="36">
        <v>128.42536169164126</v>
      </c>
      <c r="ET168" s="40">
        <v>12.918379892150938</v>
      </c>
      <c r="EU168" s="36">
        <v>70.787356118304331</v>
      </c>
      <c r="EV168" s="40">
        <v>-30.957962200389801</v>
      </c>
      <c r="EW168" s="6"/>
      <c r="EX168" s="6" t="s">
        <v>35</v>
      </c>
      <c r="EY168" s="36">
        <v>94.47386635386917</v>
      </c>
      <c r="EZ168" s="40">
        <v>-3.6173380690498078</v>
      </c>
      <c r="FA168" s="36">
        <v>95.268010459256288</v>
      </c>
      <c r="FB168" s="40">
        <v>3.7883162110355926</v>
      </c>
      <c r="FC168" s="36">
        <v>194.00829259015214</v>
      </c>
      <c r="FD168" s="40">
        <v>36.658485935381435</v>
      </c>
      <c r="FE168" s="6"/>
      <c r="FF168" s="6" t="s">
        <v>35</v>
      </c>
      <c r="FG168" s="36">
        <v>116.5905821087957</v>
      </c>
      <c r="FH168" s="40">
        <v>4.5715459379724024</v>
      </c>
      <c r="FI168" s="36">
        <v>154.63579855531023</v>
      </c>
      <c r="FJ168" s="40">
        <v>27.491885053273776</v>
      </c>
      <c r="FK168" s="36">
        <v>138.00265283816444</v>
      </c>
      <c r="FL168" s="40">
        <v>19.46747201215284</v>
      </c>
      <c r="FM168" s="6"/>
      <c r="FN168" s="6" t="s">
        <v>35</v>
      </c>
      <c r="FO168" s="36">
        <v>112.35297320682149</v>
      </c>
      <c r="FP168" s="40">
        <v>27.257518132986604</v>
      </c>
      <c r="FQ168" s="36">
        <v>383.7323919013503</v>
      </c>
      <c r="FR168" s="40">
        <v>94.552425870327141</v>
      </c>
      <c r="FS168" s="36">
        <v>141.84422770156519</v>
      </c>
      <c r="FT168" s="40">
        <v>15.586902263758191</v>
      </c>
      <c r="FU168" s="6"/>
      <c r="FV168" s="6" t="s">
        <v>35</v>
      </c>
      <c r="FW168" s="36">
        <v>136.91925201140646</v>
      </c>
      <c r="FX168" s="40">
        <v>6.6796709545154016</v>
      </c>
      <c r="FY168" s="36">
        <v>144.88405262282288</v>
      </c>
      <c r="FZ168" s="40">
        <v>51.471470924359409</v>
      </c>
      <c r="GA168" s="36">
        <v>93.363710763048346</v>
      </c>
      <c r="GB168" s="40">
        <v>3.3564268976990803</v>
      </c>
      <c r="GC168" s="6"/>
      <c r="GD168" s="6" t="s">
        <v>35</v>
      </c>
      <c r="GE168" s="36">
        <v>126.55261353521493</v>
      </c>
      <c r="GF168" s="40">
        <v>17.155586208535723</v>
      </c>
      <c r="GG168" s="36">
        <v>131.34291227448298</v>
      </c>
      <c r="GH168" s="40">
        <v>12.283248421396635</v>
      </c>
      <c r="GI168" s="36">
        <v>79.518624669603469</v>
      </c>
      <c r="GJ168" s="40">
        <v>-15.645282514225997</v>
      </c>
      <c r="GK168" s="6"/>
      <c r="GL168" s="6" t="s">
        <v>35</v>
      </c>
      <c r="GM168" s="36">
        <v>113.1694600615713</v>
      </c>
      <c r="GN168" s="40">
        <v>8.6882124997521402</v>
      </c>
      <c r="GO168" s="36">
        <v>119.16937179781726</v>
      </c>
      <c r="GP168" s="40">
        <v>-8.2360825597868228</v>
      </c>
      <c r="GQ168" s="36">
        <v>90.205812113876377</v>
      </c>
      <c r="GR168" s="40">
        <v>2.8200532127231099</v>
      </c>
      <c r="GS168" s="6"/>
      <c r="GT168" s="6" t="s">
        <v>35</v>
      </c>
      <c r="GU168" s="36">
        <v>83.113743639009726</v>
      </c>
      <c r="GV168" s="40">
        <v>-1.6750892749679167</v>
      </c>
      <c r="GW168" s="36">
        <v>114.11912540713882</v>
      </c>
      <c r="GX168" s="40">
        <v>5.2288124149204549</v>
      </c>
      <c r="GY168" s="36">
        <v>117.20398731344081</v>
      </c>
      <c r="GZ168" s="40">
        <v>15.755539261410419</v>
      </c>
      <c r="HA168" s="6"/>
      <c r="HB168" s="6" t="s">
        <v>35</v>
      </c>
      <c r="HC168" s="36">
        <v>108.43979474080027</v>
      </c>
      <c r="HD168" s="40">
        <v>20.092949111744815</v>
      </c>
      <c r="HE168" s="36">
        <v>172.34966605400385</v>
      </c>
      <c r="HF168" s="40">
        <v>10.365628995094369</v>
      </c>
      <c r="HG168" s="36">
        <v>90.758471654530823</v>
      </c>
      <c r="HH168" s="40">
        <v>-4.2271186620387198</v>
      </c>
      <c r="HI168" s="6"/>
      <c r="HJ168" s="6" t="s">
        <v>35</v>
      </c>
      <c r="HK168" s="36">
        <v>115.19452764824717</v>
      </c>
      <c r="HL168" s="40">
        <v>15.681066381890261</v>
      </c>
      <c r="HM168" s="36">
        <v>103.91428026779568</v>
      </c>
      <c r="HN168" s="40">
        <v>12.328751263261879</v>
      </c>
      <c r="HO168" s="36">
        <v>127.24668081335139</v>
      </c>
      <c r="HP168" s="40">
        <v>23.754457513381496</v>
      </c>
      <c r="HQ168" s="6"/>
      <c r="HR168" s="6" t="s">
        <v>35</v>
      </c>
      <c r="HS168" s="36">
        <v>98.538729607271875</v>
      </c>
      <c r="HT168" s="40">
        <v>-9.3775401589537211</v>
      </c>
      <c r="HU168" s="36">
        <v>133.14463311196283</v>
      </c>
      <c r="HV168" s="40">
        <v>13.307583526023365</v>
      </c>
      <c r="HW168" s="36">
        <v>96.429465053927231</v>
      </c>
      <c r="HX168" s="40">
        <v>5.9118351340113691</v>
      </c>
      <c r="HY168" s="6"/>
      <c r="HZ168" s="6" t="s">
        <v>35</v>
      </c>
      <c r="IA168" s="36">
        <v>92.283174190540038</v>
      </c>
      <c r="IB168" s="40">
        <v>-9.0552853197209373</v>
      </c>
      <c r="IC168" s="36">
        <v>109.09481888484366</v>
      </c>
      <c r="ID168" s="40">
        <v>20.097994735675812</v>
      </c>
      <c r="IE168" s="36">
        <v>112.25202659332038</v>
      </c>
      <c r="IF168" s="40">
        <v>17.226329720065564</v>
      </c>
      <c r="IG168" s="6"/>
      <c r="IH168" s="6" t="s">
        <v>35</v>
      </c>
      <c r="II168" s="36">
        <v>114.79986602315644</v>
      </c>
      <c r="IJ168" s="40">
        <v>-4.2487089045484083</v>
      </c>
      <c r="IK168" s="36">
        <v>119.20138164432615</v>
      </c>
      <c r="IL168" s="40">
        <v>40.057834443355148</v>
      </c>
      <c r="IM168" s="36">
        <v>109.76122881830592</v>
      </c>
      <c r="IN168" s="40">
        <v>4.7396971251180986</v>
      </c>
      <c r="IO168" s="36">
        <v>74.339351879945994</v>
      </c>
      <c r="IP168" s="40">
        <v>-19.051157212544695</v>
      </c>
      <c r="IQ168" s="6"/>
      <c r="IR168" s="6" t="s">
        <v>35</v>
      </c>
      <c r="IS168" s="36">
        <v>95.992324774881709</v>
      </c>
      <c r="IT168" s="40">
        <v>7.9566918270681981</v>
      </c>
      <c r="IU168" s="36">
        <v>84.501627088517552</v>
      </c>
      <c r="IV168" s="40">
        <v>4.9732269036636865</v>
      </c>
      <c r="IW168" s="36">
        <v>116.40256924882986</v>
      </c>
      <c r="IX168" s="40">
        <v>9.0722895926492697</v>
      </c>
      <c r="IY168" s="6"/>
      <c r="IZ168" s="6" t="s">
        <v>35</v>
      </c>
      <c r="JA168" s="36">
        <v>147.25060818910612</v>
      </c>
      <c r="JB168" s="40">
        <v>20.598657712394044</v>
      </c>
      <c r="JC168" s="36">
        <v>139.96970663817837</v>
      </c>
      <c r="JD168" s="40">
        <v>8.1522823409947449</v>
      </c>
      <c r="JE168" s="36">
        <v>163.17276127096028</v>
      </c>
      <c r="JF168" s="40">
        <v>20.059936570754161</v>
      </c>
      <c r="JG168" s="6"/>
      <c r="JH168" s="6" t="s">
        <v>35</v>
      </c>
      <c r="JI168" s="36">
        <v>144.3858472313342</v>
      </c>
      <c r="JJ168" s="40">
        <v>29.274999110795505</v>
      </c>
      <c r="JK168" s="36">
        <v>141.10815739296615</v>
      </c>
      <c r="JL168" s="40">
        <v>15.632082078562433</v>
      </c>
      <c r="JM168" s="36">
        <v>120.0632762471639</v>
      </c>
      <c r="JN168" s="40">
        <v>7.6897032968120271</v>
      </c>
      <c r="JO168" s="6"/>
      <c r="JP168" s="6" t="s">
        <v>35</v>
      </c>
      <c r="JQ168" s="36">
        <v>109.51803237944981</v>
      </c>
      <c r="JR168" s="40">
        <v>0.94800784330439569</v>
      </c>
      <c r="JS168" s="36">
        <v>107.88300928756917</v>
      </c>
      <c r="JT168" s="40">
        <v>20.290801222173286</v>
      </c>
      <c r="JU168" s="36">
        <v>117.27703403251805</v>
      </c>
      <c r="JV168" s="40">
        <v>21.413612501506393</v>
      </c>
      <c r="JW168" s="6"/>
      <c r="JX168" s="6" t="s">
        <v>35</v>
      </c>
      <c r="JY168" s="36">
        <v>84.581603297522349</v>
      </c>
      <c r="JZ168" s="40">
        <v>-6.3292168980792667</v>
      </c>
      <c r="KA168" s="36">
        <v>118.02177223763329</v>
      </c>
      <c r="KB168" s="40">
        <v>25.041840614834811</v>
      </c>
      <c r="KC168" s="36">
        <v>120.66053171095763</v>
      </c>
      <c r="KD168" s="40">
        <v>17.678060766351905</v>
      </c>
      <c r="KE168" s="6"/>
      <c r="KF168" s="6" t="s">
        <v>35</v>
      </c>
      <c r="KG168" s="36">
        <v>121.92092195918887</v>
      </c>
      <c r="KH168" s="40">
        <v>6.798472512061025</v>
      </c>
      <c r="KI168" s="36">
        <v>137.1125567026626</v>
      </c>
      <c r="KJ168" s="40">
        <v>12.720166872904599</v>
      </c>
      <c r="KK168" s="36">
        <v>89.139940391290452</v>
      </c>
      <c r="KL168" s="40">
        <v>-0.52943072447283157</v>
      </c>
      <c r="KM168" s="6"/>
      <c r="KN168" s="6" t="s">
        <v>35</v>
      </c>
      <c r="KO168" s="36">
        <v>55.84010840826744</v>
      </c>
      <c r="KP168" s="40">
        <v>-39.005102051587393</v>
      </c>
      <c r="KQ168" s="36">
        <v>125.4224005009864</v>
      </c>
      <c r="KR168" s="40">
        <v>1.7085120462904086</v>
      </c>
      <c r="KS168" s="36">
        <v>101.26436560654295</v>
      </c>
      <c r="KT168" s="40">
        <v>0.15300915013769156</v>
      </c>
      <c r="KU168" s="6"/>
      <c r="KV168" s="6" t="s">
        <v>35</v>
      </c>
      <c r="KW168" s="36">
        <v>81.288454735136298</v>
      </c>
      <c r="KX168" s="40">
        <v>-19.125166269781886</v>
      </c>
      <c r="KY168" s="36">
        <v>129.21525400711934</v>
      </c>
      <c r="KZ168" s="40">
        <v>12.854518460004357</v>
      </c>
      <c r="LA168" s="36">
        <v>101.25079905210409</v>
      </c>
      <c r="LB168" s="40">
        <v>-3.3172234093816542</v>
      </c>
      <c r="LC168" s="6"/>
      <c r="LD168" s="6" t="s">
        <v>35</v>
      </c>
      <c r="LE168" s="36">
        <v>134.84602783576426</v>
      </c>
      <c r="LF168" s="40">
        <v>-1.0063813331032208</v>
      </c>
      <c r="LG168" s="36">
        <v>111.3557789937194</v>
      </c>
      <c r="LH168" s="40">
        <v>-16.890347709407976</v>
      </c>
      <c r="LI168" s="36">
        <v>70.981626921549875</v>
      </c>
      <c r="LJ168" s="40">
        <v>-17.554981463533736</v>
      </c>
      <c r="LK168" s="6"/>
      <c r="LL168" s="6" t="s">
        <v>35</v>
      </c>
      <c r="LM168" s="36">
        <v>163.24140235398923</v>
      </c>
      <c r="LN168" s="40">
        <v>16.477570592152318</v>
      </c>
      <c r="LO168" s="36">
        <v>90.719828368436382</v>
      </c>
      <c r="LP168" s="40">
        <v>4.9930395935529219</v>
      </c>
      <c r="LQ168" s="36">
        <v>154.82181730330186</v>
      </c>
      <c r="LR168" s="40">
        <v>23.57554262725148</v>
      </c>
      <c r="LS168" s="6"/>
      <c r="LT168" s="6" t="s">
        <v>35</v>
      </c>
      <c r="LU168" s="36">
        <v>102.83686846044307</v>
      </c>
      <c r="LV168" s="40">
        <v>-6.3471281395187162</v>
      </c>
      <c r="LW168" s="36">
        <v>133.39936137547468</v>
      </c>
      <c r="LX168" s="40">
        <v>34.238295712742826</v>
      </c>
      <c r="LY168" s="36">
        <v>136.65011698198958</v>
      </c>
      <c r="LZ168" s="40">
        <v>65.992177168949439</v>
      </c>
      <c r="MA168" s="6"/>
      <c r="MB168" s="6" t="s">
        <v>35</v>
      </c>
      <c r="MC168" s="36">
        <v>174.35796157110519</v>
      </c>
      <c r="MD168" s="40">
        <v>14.846586245399536</v>
      </c>
      <c r="ME168" s="36">
        <v>88.409966165941626</v>
      </c>
      <c r="MF168" s="40">
        <v>6.7747961336885396</v>
      </c>
      <c r="MG168" s="36">
        <v>121.48929125652232</v>
      </c>
      <c r="MH168" s="40">
        <v>-9.3722502270126711</v>
      </c>
      <c r="MI168" s="6"/>
      <c r="MJ168" s="6" t="s">
        <v>35</v>
      </c>
      <c r="MK168" s="36">
        <v>108.38078822034218</v>
      </c>
      <c r="ML168" s="40">
        <v>6.6951130236885774</v>
      </c>
      <c r="MM168" s="36">
        <v>133.95568672164885</v>
      </c>
      <c r="MN168" s="40">
        <v>5.7366908900934988</v>
      </c>
      <c r="MO168" s="36">
        <v>166.67462261565211</v>
      </c>
      <c r="MP168" s="40">
        <v>21.406839543688832</v>
      </c>
      <c r="MQ168"/>
      <c r="MR168"/>
      <c r="MS168"/>
      <c r="MT168"/>
      <c r="MU168"/>
      <c r="MV168"/>
    </row>
    <row r="169" spans="1:384" s="382" customFormat="1" ht="15" hidden="1" customHeight="1">
      <c r="A169" s="399"/>
      <c r="B169" s="6" t="s">
        <v>36</v>
      </c>
      <c r="C169" s="36">
        <v>92.895218808176352</v>
      </c>
      <c r="D169" s="40">
        <v>13.422022949151227</v>
      </c>
      <c r="E169" s="421">
        <v>80.485117728604436</v>
      </c>
      <c r="F169" s="40">
        <v>2.9650951034209783</v>
      </c>
      <c r="G169" s="421">
        <v>104.6297392353666</v>
      </c>
      <c r="H169" s="40">
        <v>22.468712917565981</v>
      </c>
      <c r="I169" s="6"/>
      <c r="J169" s="6" t="s">
        <v>36</v>
      </c>
      <c r="K169" s="36">
        <v>91.86574595782146</v>
      </c>
      <c r="L169" s="40">
        <v>-7.5418796675401438</v>
      </c>
      <c r="M169" s="36">
        <v>99.733292208702281</v>
      </c>
      <c r="N169" s="40">
        <v>-23.780186409035736</v>
      </c>
      <c r="O169" s="36">
        <v>93.791351015093284</v>
      </c>
      <c r="P169" s="40">
        <v>6.4494318827745758</v>
      </c>
      <c r="Q169" s="6"/>
      <c r="R169" s="6" t="s">
        <v>36</v>
      </c>
      <c r="S169" s="36">
        <v>118.17653846034166</v>
      </c>
      <c r="T169" s="40">
        <v>10.03254915379172</v>
      </c>
      <c r="U169" s="36">
        <v>95.205090514253442</v>
      </c>
      <c r="V169" s="40">
        <v>21.29551635207487</v>
      </c>
      <c r="W169" s="36">
        <v>113.73334471494958</v>
      </c>
      <c r="X169" s="40">
        <v>28.066957119186497</v>
      </c>
      <c r="Y169" s="6"/>
      <c r="Z169" s="6" t="s">
        <v>36</v>
      </c>
      <c r="AA169" s="36">
        <v>158.7781826855803</v>
      </c>
      <c r="AB169" s="40">
        <v>18.625268900596097</v>
      </c>
      <c r="AC169" s="36">
        <v>157.19476485190873</v>
      </c>
      <c r="AD169" s="40">
        <v>-2.5909810794343002</v>
      </c>
      <c r="AE169" s="36">
        <v>157.39467352138897</v>
      </c>
      <c r="AF169" s="40">
        <v>24.29853484203403</v>
      </c>
      <c r="AG169" s="6"/>
      <c r="AH169" s="6" t="s">
        <v>36</v>
      </c>
      <c r="AI169" s="36">
        <v>121.63227206238351</v>
      </c>
      <c r="AJ169" s="40">
        <v>22.708347628546321</v>
      </c>
      <c r="AK169" s="36">
        <v>183.96387201298336</v>
      </c>
      <c r="AL169" s="40">
        <v>4.8893300288252561</v>
      </c>
      <c r="AM169" s="36">
        <v>111.72880572946811</v>
      </c>
      <c r="AN169" s="40">
        <v>-4.0423602586923408</v>
      </c>
      <c r="AO169" s="6"/>
      <c r="AP169" s="6" t="s">
        <v>36</v>
      </c>
      <c r="AQ169" s="36">
        <v>168.28636019823369</v>
      </c>
      <c r="AR169" s="40">
        <v>39.725790422360205</v>
      </c>
      <c r="AS169" s="36">
        <v>130.38899596368555</v>
      </c>
      <c r="AT169" s="40">
        <v>3.3847789317176051</v>
      </c>
      <c r="AU169" s="36">
        <v>155.67401707567601</v>
      </c>
      <c r="AV169" s="40">
        <v>21.442573314946742</v>
      </c>
      <c r="AW169" s="6"/>
      <c r="AX169" s="6" t="s">
        <v>36</v>
      </c>
      <c r="AY169" s="36">
        <v>151.03394582584269</v>
      </c>
      <c r="AZ169" s="40">
        <v>31.177513403563808</v>
      </c>
      <c r="BA169" s="36">
        <v>129.09526809943588</v>
      </c>
      <c r="BB169" s="40">
        <v>-5.6062179312325924</v>
      </c>
      <c r="BC169" s="36">
        <v>105.29333878809958</v>
      </c>
      <c r="BD169" s="40">
        <v>8.9694814582469462</v>
      </c>
      <c r="BE169" s="6"/>
      <c r="BF169" s="6" t="s">
        <v>36</v>
      </c>
      <c r="BG169" s="36">
        <v>107.44929666391943</v>
      </c>
      <c r="BH169" s="40">
        <v>4.0041314640605066</v>
      </c>
      <c r="BI169" s="36">
        <v>107.00613905483206</v>
      </c>
      <c r="BJ169" s="40">
        <v>6.0895176719243125</v>
      </c>
      <c r="BK169" s="36">
        <v>167.79450542998083</v>
      </c>
      <c r="BL169" s="40">
        <v>28.577066450410427</v>
      </c>
      <c r="BM169" s="6"/>
      <c r="BN169" s="6" t="s">
        <v>36</v>
      </c>
      <c r="BO169" s="36">
        <v>107.8181750045533</v>
      </c>
      <c r="BP169" s="40">
        <v>3.7777329350876698</v>
      </c>
      <c r="BQ169" s="402">
        <v>137.78439366895566</v>
      </c>
      <c r="BR169" s="40">
        <v>22538.466108025241</v>
      </c>
      <c r="BS169" s="36">
        <v>137.72888003011212</v>
      </c>
      <c r="BT169" s="40">
        <v>39.891283298920456</v>
      </c>
      <c r="BU169" s="6"/>
      <c r="BV169" s="6" t="s">
        <v>36</v>
      </c>
      <c r="BW169" s="36">
        <v>119.78185907822839</v>
      </c>
      <c r="BX169" s="40">
        <v>24.361349955599621</v>
      </c>
      <c r="BY169" s="36">
        <v>106.0571075868133</v>
      </c>
      <c r="BZ169" s="40">
        <v>3960.1004352664168</v>
      </c>
      <c r="CA169" s="36">
        <v>105.84921323278679</v>
      </c>
      <c r="CB169" s="40">
        <v>87.352517891686887</v>
      </c>
      <c r="CC169" s="6"/>
      <c r="CD169" s="6" t="s">
        <v>36</v>
      </c>
      <c r="CE169" s="36">
        <v>100.18352391283706</v>
      </c>
      <c r="CF169" s="40">
        <v>287.08233811281423</v>
      </c>
      <c r="CG169" s="36">
        <v>108.84390667323129</v>
      </c>
      <c r="CH169" s="40">
        <v>116.08129175222612</v>
      </c>
      <c r="CI169" s="36">
        <v>104.11043228863149</v>
      </c>
      <c r="CJ169" s="40">
        <v>365.7893599702623</v>
      </c>
      <c r="CK169" s="6"/>
      <c r="CL169" s="6" t="s">
        <v>36</v>
      </c>
      <c r="CM169" s="36">
        <v>215.84349725669276</v>
      </c>
      <c r="CN169" s="40">
        <v>328.75301367272431</v>
      </c>
      <c r="CO169" s="36">
        <v>103.15803408904775</v>
      </c>
      <c r="CP169" s="40">
        <v>970.18774064280228</v>
      </c>
      <c r="CQ169" s="36">
        <v>100.84955156660322</v>
      </c>
      <c r="CR169" s="40">
        <v>751.07850736225896</v>
      </c>
      <c r="CS169" s="6"/>
      <c r="CT169" s="6" t="s">
        <v>36</v>
      </c>
      <c r="CU169" s="36">
        <v>92.636646015854879</v>
      </c>
      <c r="CV169" s="40">
        <v>326.81284817681052</v>
      </c>
      <c r="CW169" s="36">
        <v>135.50926701932656</v>
      </c>
      <c r="CX169" s="40">
        <v>1249.8530752371428</v>
      </c>
      <c r="CY169" s="36">
        <v>68.415565839533812</v>
      </c>
      <c r="CZ169" s="40">
        <v>268.89097798924331</v>
      </c>
      <c r="DA169" s="6"/>
      <c r="DB169" s="6" t="s">
        <v>36</v>
      </c>
      <c r="DC169" s="36">
        <v>62.598409949805188</v>
      </c>
      <c r="DD169" s="40">
        <v>207.77181212672212</v>
      </c>
      <c r="DE169" s="36">
        <v>259.49098562276617</v>
      </c>
      <c r="DF169" s="40">
        <v>24.554951995319982</v>
      </c>
      <c r="DG169" s="36">
        <v>127.54582196339631</v>
      </c>
      <c r="DH169" s="40">
        <v>172.03149142094946</v>
      </c>
      <c r="DI169" s="6"/>
      <c r="DJ169" s="6" t="s">
        <v>36</v>
      </c>
      <c r="DK169" s="36">
        <v>145.35440298374306</v>
      </c>
      <c r="DL169" s="40">
        <v>58.755189168824103</v>
      </c>
      <c r="DM169" s="36">
        <v>59.707348819565539</v>
      </c>
      <c r="DN169" s="40">
        <v>39.792103017723804</v>
      </c>
      <c r="DO169" s="36">
        <v>101.46252740722881</v>
      </c>
      <c r="DP169" s="40">
        <v>56.32491817265668</v>
      </c>
      <c r="DQ169" s="6"/>
      <c r="DR169" s="6" t="s">
        <v>36</v>
      </c>
      <c r="DS169" s="36">
        <v>112.42508516210681</v>
      </c>
      <c r="DT169" s="40">
        <v>150.62244801013497</v>
      </c>
      <c r="DU169" s="36">
        <v>111.90603464463172</v>
      </c>
      <c r="DV169" s="40">
        <v>137.66863344271249</v>
      </c>
      <c r="DW169" s="36">
        <v>133.92814068583246</v>
      </c>
      <c r="DX169" s="40">
        <v>96.13827317038016</v>
      </c>
      <c r="DY169" s="6"/>
      <c r="DZ169" s="6" t="s">
        <v>36</v>
      </c>
      <c r="EA169" s="36">
        <v>92.871609269436831</v>
      </c>
      <c r="EB169" s="40">
        <v>40.691059598289655</v>
      </c>
      <c r="EC169" s="36">
        <v>89.781854677750545</v>
      </c>
      <c r="ED169" s="40">
        <v>54.916489648170142</v>
      </c>
      <c r="EE169" s="36">
        <v>106.97768515696708</v>
      </c>
      <c r="EF169" s="40">
        <v>5.1828787089747124</v>
      </c>
      <c r="EG169" s="6"/>
      <c r="EH169" s="6" t="s">
        <v>36</v>
      </c>
      <c r="EI169" s="36">
        <v>132.99746115968668</v>
      </c>
      <c r="EJ169" s="40">
        <v>26.607987336688993</v>
      </c>
      <c r="EK169" s="36">
        <v>126.33904882369671</v>
      </c>
      <c r="EL169" s="40">
        <v>20.739266008970404</v>
      </c>
      <c r="EM169" s="36">
        <v>104.44050900814128</v>
      </c>
      <c r="EN169" s="40">
        <v>17.493658881307539</v>
      </c>
      <c r="EO169" s="6"/>
      <c r="EP169" s="6" t="s">
        <v>36</v>
      </c>
      <c r="EQ169" s="36">
        <v>108.19215765428731</v>
      </c>
      <c r="ER169" s="40">
        <v>7.8537755319389788</v>
      </c>
      <c r="ES169" s="36">
        <v>129.46856771473139</v>
      </c>
      <c r="ET169" s="40">
        <v>81.830817393224805</v>
      </c>
      <c r="EU169" s="36">
        <v>70.017796809778034</v>
      </c>
      <c r="EV169" s="40">
        <v>-26.046951935999701</v>
      </c>
      <c r="EW169" s="6"/>
      <c r="EX169" s="6" t="s">
        <v>36</v>
      </c>
      <c r="EY169" s="36">
        <v>82.704380439471961</v>
      </c>
      <c r="EZ169" s="40">
        <v>22.587044461969612</v>
      </c>
      <c r="FA169" s="36">
        <v>93.792388948150304</v>
      </c>
      <c r="FB169" s="40">
        <v>36.434845134743853</v>
      </c>
      <c r="FC169" s="36">
        <v>202.52673100943227</v>
      </c>
      <c r="FD169" s="40" t="e">
        <v>#DIV/0!</v>
      </c>
      <c r="FE169" s="6"/>
      <c r="FF169" s="6" t="s">
        <v>36</v>
      </c>
      <c r="FG169" s="36">
        <v>121.04107981189092</v>
      </c>
      <c r="FH169" s="40">
        <v>31.903176857553291</v>
      </c>
      <c r="FI169" s="36">
        <v>154.93539195770555</v>
      </c>
      <c r="FJ169" s="40">
        <v>20.246559810767479</v>
      </c>
      <c r="FK169" s="36">
        <v>145.55475095114141</v>
      </c>
      <c r="FL169" s="40">
        <v>37.454042128022706</v>
      </c>
      <c r="FM169" s="6"/>
      <c r="FN169" s="6" t="s">
        <v>36</v>
      </c>
      <c r="FO169" s="36">
        <v>110.59110220774406</v>
      </c>
      <c r="FP169" s="40">
        <v>21.7637065145381</v>
      </c>
      <c r="FQ169" s="36">
        <v>369.11322339248068</v>
      </c>
      <c r="FR169" s="40">
        <v>71.68120476089797</v>
      </c>
      <c r="FS169" s="36">
        <v>125.11440169034985</v>
      </c>
      <c r="FT169" s="40">
        <v>47.881762495561929</v>
      </c>
      <c r="FU169" s="6"/>
      <c r="FV169" s="6" t="s">
        <v>36</v>
      </c>
      <c r="FW169" s="36">
        <v>142.27658087524736</v>
      </c>
      <c r="FX169" s="40">
        <v>19.114380912009096</v>
      </c>
      <c r="FY169" s="36">
        <v>136.92188671269821</v>
      </c>
      <c r="FZ169" s="40">
        <v>60.052703317587287</v>
      </c>
      <c r="GA169" s="36">
        <v>86.064664225594413</v>
      </c>
      <c r="GB169" s="40">
        <v>78.722555571657182</v>
      </c>
      <c r="GC169" s="6"/>
      <c r="GD169" s="6" t="s">
        <v>36</v>
      </c>
      <c r="GE169" s="36">
        <v>117.42659784774382</v>
      </c>
      <c r="GF169" s="40">
        <v>22.288085205409828</v>
      </c>
      <c r="GG169" s="36">
        <v>138.80139345910331</v>
      </c>
      <c r="GH169" s="40">
        <v>16.855313824467856</v>
      </c>
      <c r="GI169" s="36">
        <v>89.077623515086785</v>
      </c>
      <c r="GJ169" s="40">
        <v>-3.5410370369919519</v>
      </c>
      <c r="GK169" s="6"/>
      <c r="GL169" s="6" t="s">
        <v>36</v>
      </c>
      <c r="GM169" s="36">
        <v>102.78040258119704</v>
      </c>
      <c r="GN169" s="40">
        <v>31.726289682929178</v>
      </c>
      <c r="GO169" s="36">
        <v>100.87691374023863</v>
      </c>
      <c r="GP169" s="40">
        <v>5.8449212467993448</v>
      </c>
      <c r="GQ169" s="36">
        <v>85.68045406356444</v>
      </c>
      <c r="GR169" s="40">
        <v>27.322186689571495</v>
      </c>
      <c r="GS169" s="6"/>
      <c r="GT169" s="6" t="s">
        <v>36</v>
      </c>
      <c r="GU169" s="36">
        <v>73.501964888770971</v>
      </c>
      <c r="GV169" s="40">
        <v>113.79035800439397</v>
      </c>
      <c r="GW169" s="36">
        <v>118.11432534006676</v>
      </c>
      <c r="GX169" s="40">
        <v>465.79478770701508</v>
      </c>
      <c r="GY169" s="36">
        <v>104.94436160367466</v>
      </c>
      <c r="GZ169" s="40">
        <v>1965.258330287752</v>
      </c>
      <c r="HA169" s="6"/>
      <c r="HB169" s="6" t="s">
        <v>36</v>
      </c>
      <c r="HC169" s="36">
        <v>84.205034525965473</v>
      </c>
      <c r="HD169" s="40">
        <v>81.52081988371657</v>
      </c>
      <c r="HE169" s="36">
        <v>156.3549135665626</v>
      </c>
      <c r="HF169" s="40">
        <v>151.31444030922671</v>
      </c>
      <c r="HG169" s="36">
        <v>77.506567101820167</v>
      </c>
      <c r="HH169" s="40">
        <v>239.69418099095867</v>
      </c>
      <c r="HI169" s="6"/>
      <c r="HJ169" s="6" t="s">
        <v>36</v>
      </c>
      <c r="HK169" s="36">
        <v>106.39919506271089</v>
      </c>
      <c r="HL169" s="40">
        <v>210.49195536947195</v>
      </c>
      <c r="HM169" s="36">
        <v>83.731885889943698</v>
      </c>
      <c r="HN169" s="40">
        <v>226.84263273029762</v>
      </c>
      <c r="HO169" s="36">
        <v>113.5462402056547</v>
      </c>
      <c r="HP169" s="40">
        <v>219.96539094671579</v>
      </c>
      <c r="HQ169" s="6"/>
      <c r="HR169" s="6" t="s">
        <v>36</v>
      </c>
      <c r="HS169" s="36">
        <v>90.205890967597213</v>
      </c>
      <c r="HT169" s="40">
        <v>81.36367833334711</v>
      </c>
      <c r="HU169" s="36">
        <v>140.53742042988674</v>
      </c>
      <c r="HV169" s="40">
        <v>43.538126319122057</v>
      </c>
      <c r="HW169" s="36">
        <v>76.868099408688536</v>
      </c>
      <c r="HX169" s="40">
        <v>28.471616022151181</v>
      </c>
      <c r="HY169" s="6"/>
      <c r="HZ169" s="6" t="s">
        <v>36</v>
      </c>
      <c r="IA169" s="36">
        <v>89.532219060851205</v>
      </c>
      <c r="IB169" s="40">
        <v>204.2776557194174</v>
      </c>
      <c r="IC169" s="36">
        <v>111.38009985377442</v>
      </c>
      <c r="ID169" s="40">
        <v>306.64524688130814</v>
      </c>
      <c r="IE169" s="36">
        <v>99.384506222393199</v>
      </c>
      <c r="IF169" s="40">
        <v>288.11758265694141</v>
      </c>
      <c r="IG169" s="6"/>
      <c r="IH169" s="6" t="s">
        <v>36</v>
      </c>
      <c r="II169" s="36">
        <v>101.09877315476727</v>
      </c>
      <c r="IJ169" s="40">
        <v>162.88536587131119</v>
      </c>
      <c r="IK169" s="36">
        <v>98.181549440455555</v>
      </c>
      <c r="IL169" s="40">
        <v>227.25751416498412</v>
      </c>
      <c r="IM169" s="36">
        <v>112.32865136810061</v>
      </c>
      <c r="IN169" s="40">
        <v>131.05499342016947</v>
      </c>
      <c r="IO169" s="36">
        <v>82.74418066690103</v>
      </c>
      <c r="IP169" s="40">
        <v>9.5865111630058806</v>
      </c>
      <c r="IQ169" s="6"/>
      <c r="IR169" s="6" t="s">
        <v>36</v>
      </c>
      <c r="IS169" s="36">
        <v>83.039999653475974</v>
      </c>
      <c r="IT169" s="40">
        <v>61.467260058651732</v>
      </c>
      <c r="IU169" s="36">
        <v>76.690190391304782</v>
      </c>
      <c r="IV169" s="40">
        <v>169.09814372532543</v>
      </c>
      <c r="IW169" s="36">
        <v>110.45151673023179</v>
      </c>
      <c r="IX169" s="40">
        <v>125.2499288756519</v>
      </c>
      <c r="IY169" s="6"/>
      <c r="IZ169" s="6" t="s">
        <v>36</v>
      </c>
      <c r="JA169" s="36">
        <v>132.54527355987636</v>
      </c>
      <c r="JB169" s="40">
        <v>72.949982588222213</v>
      </c>
      <c r="JC169" s="36">
        <v>139.8761511066221</v>
      </c>
      <c r="JD169" s="40">
        <v>76.387911145007365</v>
      </c>
      <c r="JE169" s="36">
        <v>187.29251175931719</v>
      </c>
      <c r="JF169" s="40">
        <v>72.074110442152374</v>
      </c>
      <c r="JG169" s="6"/>
      <c r="JH169" s="6" t="s">
        <v>36</v>
      </c>
      <c r="JI169" s="36">
        <v>144.58697018159486</v>
      </c>
      <c r="JJ169" s="40">
        <v>32.377130982650812</v>
      </c>
      <c r="JK169" s="36">
        <v>156.60385888487951</v>
      </c>
      <c r="JL169" s="40">
        <v>62.11941584794701</v>
      </c>
      <c r="JM169" s="36">
        <v>114.71811826043371</v>
      </c>
      <c r="JN169" s="40">
        <v>6.7844792417858457E-2</v>
      </c>
      <c r="JO169" s="6"/>
      <c r="JP169" s="6" t="s">
        <v>36</v>
      </c>
      <c r="JQ169" s="36">
        <v>107.08817476879997</v>
      </c>
      <c r="JR169" s="40">
        <v>6.8303011667175468</v>
      </c>
      <c r="JS169" s="36">
        <v>94.917696655365049</v>
      </c>
      <c r="JT169" s="40">
        <v>14.111640589663011</v>
      </c>
      <c r="JU169" s="36">
        <v>133.70173650775828</v>
      </c>
      <c r="JV169" s="40">
        <v>278.96013635780486</v>
      </c>
      <c r="JW169" s="6"/>
      <c r="JX169" s="6" t="s">
        <v>36</v>
      </c>
      <c r="JY169" s="36">
        <v>73.025471559969347</v>
      </c>
      <c r="JZ169" s="40">
        <v>65.510537649416676</v>
      </c>
      <c r="KA169" s="36">
        <v>110.97001758547646</v>
      </c>
      <c r="KB169" s="40">
        <v>96.777228394801654</v>
      </c>
      <c r="KC169" s="36">
        <v>109.79007877068155</v>
      </c>
      <c r="KD169" s="40">
        <v>728.67222370952925</v>
      </c>
      <c r="KE169" s="6"/>
      <c r="KF169" s="6" t="s">
        <v>36</v>
      </c>
      <c r="KG169" s="36">
        <v>102.24852542478995</v>
      </c>
      <c r="KH169" s="40">
        <v>8.3014402833836272</v>
      </c>
      <c r="KI169" s="36">
        <v>132.34565201252971</v>
      </c>
      <c r="KJ169" s="40">
        <v>26.862381472463753</v>
      </c>
      <c r="KK169" s="36">
        <v>106.05600193935068</v>
      </c>
      <c r="KL169" s="40">
        <v>9.5213474236974349</v>
      </c>
      <c r="KM169" s="6"/>
      <c r="KN169" s="6" t="s">
        <v>36</v>
      </c>
      <c r="KO169" s="36">
        <v>55.338215623109924</v>
      </c>
      <c r="KP169" s="40">
        <v>-24.494599635794799</v>
      </c>
      <c r="KQ169" s="36">
        <v>128.81582725323076</v>
      </c>
      <c r="KR169" s="40">
        <v>-10.154830877645324</v>
      </c>
      <c r="KS169" s="36">
        <v>115.648349772811</v>
      </c>
      <c r="KT169" s="40">
        <v>19.24068133196289</v>
      </c>
      <c r="KU169" s="6"/>
      <c r="KV169" s="6" t="s">
        <v>36</v>
      </c>
      <c r="KW169" s="36">
        <v>96.133690039535765</v>
      </c>
      <c r="KX169" s="40">
        <v>6.6957256476664497</v>
      </c>
      <c r="KY169" s="36">
        <v>125.56616998617514</v>
      </c>
      <c r="KZ169" s="40">
        <v>18.217930435882295</v>
      </c>
      <c r="LA169" s="36">
        <v>114.15708153454699</v>
      </c>
      <c r="LB169" s="40">
        <v>52.103287848283912</v>
      </c>
      <c r="LC169" s="6"/>
      <c r="LD169" s="6" t="s">
        <v>36</v>
      </c>
      <c r="LE169" s="36">
        <v>135.83360145314569</v>
      </c>
      <c r="LF169" s="40">
        <v>-2.030506134639765</v>
      </c>
      <c r="LG169" s="36">
        <v>114.84319662099652</v>
      </c>
      <c r="LH169" s="40">
        <v>-9.7084201326160837</v>
      </c>
      <c r="LI169" s="36">
        <v>72.332938959615859</v>
      </c>
      <c r="LJ169" s="40">
        <v>-11.665237824822682</v>
      </c>
      <c r="LK169" s="6"/>
      <c r="LL169" s="6" t="s">
        <v>36</v>
      </c>
      <c r="LM169" s="36">
        <v>171.95047782589828</v>
      </c>
      <c r="LN169" s="40">
        <v>9.4019608744003733</v>
      </c>
      <c r="LO169" s="36">
        <v>101.84793338280369</v>
      </c>
      <c r="LP169" s="40">
        <v>26.333758437327177</v>
      </c>
      <c r="LQ169" s="36">
        <v>193.48365498282055</v>
      </c>
      <c r="LR169" s="40">
        <v>125.43614936744402</v>
      </c>
      <c r="LS169" s="6"/>
      <c r="LT169" s="6" t="s">
        <v>36</v>
      </c>
      <c r="LU169" s="36">
        <v>100.94813784580205</v>
      </c>
      <c r="LV169" s="40">
        <v>-10.341107159100389</v>
      </c>
      <c r="LW169" s="36">
        <v>142.91076419677046</v>
      </c>
      <c r="LX169" s="40">
        <v>25.44959766887996</v>
      </c>
      <c r="LY169" s="36">
        <v>167.05345740077999</v>
      </c>
      <c r="LZ169" s="40">
        <v>5842.6283683186348</v>
      </c>
      <c r="MA169" s="6"/>
      <c r="MB169" s="6" t="s">
        <v>36</v>
      </c>
      <c r="MC169" s="36">
        <v>144.50920782244606</v>
      </c>
      <c r="MD169" s="40">
        <v>93.76057901459032</v>
      </c>
      <c r="ME169" s="36">
        <v>73.354992922189297</v>
      </c>
      <c r="MF169" s="40">
        <v>461.28843644408573</v>
      </c>
      <c r="MG169" s="36">
        <v>108.08518939918419</v>
      </c>
      <c r="MH169" s="40">
        <v>73.128493061084924</v>
      </c>
      <c r="MI169" s="6"/>
      <c r="MJ169" s="6" t="s">
        <v>36</v>
      </c>
      <c r="MK169" s="36">
        <v>87.892227789867007</v>
      </c>
      <c r="ML169" s="40">
        <v>386.31781144199948</v>
      </c>
      <c r="MM169" s="36">
        <v>112.66321291194285</v>
      </c>
      <c r="MN169" s="40">
        <v>881.55921819619732</v>
      </c>
      <c r="MO169" s="36">
        <v>159.66786800712251</v>
      </c>
      <c r="MP169" s="40">
        <v>13.102053826563974</v>
      </c>
      <c r="MQ169"/>
      <c r="MR169"/>
      <c r="MS169"/>
      <c r="MT169"/>
      <c r="MU169"/>
      <c r="MV169"/>
    </row>
    <row r="170" spans="1:384" s="382" customFormat="1" ht="15" hidden="1" customHeight="1">
      <c r="A170" s="399"/>
      <c r="B170" s="6" t="s">
        <v>37</v>
      </c>
      <c r="C170" s="36">
        <v>99.423229146230369</v>
      </c>
      <c r="D170" s="40">
        <v>22.073845186204451</v>
      </c>
      <c r="E170" s="421">
        <v>87.565317037893593</v>
      </c>
      <c r="F170" s="40">
        <v>12.461876629067191</v>
      </c>
      <c r="G170" s="421">
        <v>110.63562064626034</v>
      </c>
      <c r="H170" s="40">
        <v>30.415729539833393</v>
      </c>
      <c r="I170" s="6"/>
      <c r="J170" s="6" t="s">
        <v>37</v>
      </c>
      <c r="K170" s="36">
        <v>94.474935351895198</v>
      </c>
      <c r="L170" s="40">
        <v>-4.8332956870705317</v>
      </c>
      <c r="M170" s="36">
        <v>87.241171055743152</v>
      </c>
      <c r="N170" s="40">
        <v>-43.159495028518492</v>
      </c>
      <c r="O170" s="36">
        <v>88.631271515707454</v>
      </c>
      <c r="P170" s="40">
        <v>-14.533937939729142</v>
      </c>
      <c r="Q170" s="6"/>
      <c r="R170" s="6" t="s">
        <v>37</v>
      </c>
      <c r="S170" s="36">
        <v>110.07658717699026</v>
      </c>
      <c r="T170" s="40">
        <v>9.711092452875647</v>
      </c>
      <c r="U170" s="36">
        <v>127.60549702957125</v>
      </c>
      <c r="V170" s="40">
        <v>22.390714599318827</v>
      </c>
      <c r="W170" s="36">
        <v>103.06226452550519</v>
      </c>
      <c r="X170" s="40">
        <v>11.943434419721228</v>
      </c>
      <c r="Y170" s="6"/>
      <c r="Z170" s="6" t="s">
        <v>37</v>
      </c>
      <c r="AA170" s="36">
        <v>145.6024545311648</v>
      </c>
      <c r="AB170" s="40">
        <v>7.7321063605969869</v>
      </c>
      <c r="AC170" s="36">
        <v>126.86830197724464</v>
      </c>
      <c r="AD170" s="40">
        <v>16.173473417043567</v>
      </c>
      <c r="AE170" s="36">
        <v>116.68272497778834</v>
      </c>
      <c r="AF170" s="40">
        <v>49.363456516594738</v>
      </c>
      <c r="AG170" s="6"/>
      <c r="AH170" s="6" t="s">
        <v>37</v>
      </c>
      <c r="AI170" s="36">
        <v>106.91288467709499</v>
      </c>
      <c r="AJ170" s="40">
        <v>12.94519400619221</v>
      </c>
      <c r="AK170" s="36">
        <v>182.75022960820999</v>
      </c>
      <c r="AL170" s="40">
        <v>9.8370546448174707</v>
      </c>
      <c r="AM170" s="36">
        <v>101.73678596890532</v>
      </c>
      <c r="AN170" s="40">
        <v>-13.716576749071422</v>
      </c>
      <c r="AO170" s="6"/>
      <c r="AP170" s="6" t="s">
        <v>37</v>
      </c>
      <c r="AQ170" s="36">
        <v>182.31874472816395</v>
      </c>
      <c r="AR170" s="40">
        <v>38.322704893248897</v>
      </c>
      <c r="AS170" s="36">
        <v>134.00076508239169</v>
      </c>
      <c r="AT170" s="40">
        <v>13.188788946494029</v>
      </c>
      <c r="AU170" s="36">
        <v>121.32021658755384</v>
      </c>
      <c r="AV170" s="40">
        <v>-19.286912069526821</v>
      </c>
      <c r="AW170" s="6"/>
      <c r="AX170" s="6" t="s">
        <v>37</v>
      </c>
      <c r="AY170" s="36">
        <v>118.49203184811775</v>
      </c>
      <c r="AZ170" s="40">
        <v>2.9171168606785045</v>
      </c>
      <c r="BA170" s="36">
        <v>110.56768118050461</v>
      </c>
      <c r="BB170" s="40">
        <v>-11.777330282839046</v>
      </c>
      <c r="BC170" s="36">
        <v>109.12083572695262</v>
      </c>
      <c r="BD170" s="40">
        <v>-2.6188624869733133</v>
      </c>
      <c r="BE170" s="6"/>
      <c r="BF170" s="6" t="s">
        <v>37</v>
      </c>
      <c r="BG170" s="36">
        <v>113.40725585960458</v>
      </c>
      <c r="BH170" s="40">
        <v>-18.553731027833322</v>
      </c>
      <c r="BI170" s="36">
        <v>124.40722098769849</v>
      </c>
      <c r="BJ170" s="40">
        <v>4.2466883156506441</v>
      </c>
      <c r="BK170" s="36">
        <v>154.94405786979962</v>
      </c>
      <c r="BL170" s="40">
        <v>28.058380349386113</v>
      </c>
      <c r="BM170" s="6"/>
      <c r="BN170" s="6" t="s">
        <v>37</v>
      </c>
      <c r="BO170" s="36">
        <v>109.27231236878369</v>
      </c>
      <c r="BP170" s="40">
        <v>-8.0739364372803522</v>
      </c>
      <c r="BQ170" s="402">
        <v>112.0888951104574</v>
      </c>
      <c r="BR170" s="40">
        <v>241.96410329530676</v>
      </c>
      <c r="BS170" s="36">
        <v>122.61954161921282</v>
      </c>
      <c r="BT170" s="40">
        <v>17.902742529815924</v>
      </c>
      <c r="BU170" s="6"/>
      <c r="BV170" s="6" t="s">
        <v>37</v>
      </c>
      <c r="BW170" s="36">
        <v>108.71436007344766</v>
      </c>
      <c r="BX170" s="40">
        <v>34.723655969718209</v>
      </c>
      <c r="BY170" s="36">
        <v>99.394164276015545</v>
      </c>
      <c r="BZ170" s="40">
        <v>401.20041321794287</v>
      </c>
      <c r="CA170" s="36">
        <v>103.68879936943971</v>
      </c>
      <c r="CB170" s="40">
        <v>37.814461135239696</v>
      </c>
      <c r="CC170" s="6"/>
      <c r="CD170" s="6" t="s">
        <v>37</v>
      </c>
      <c r="CE170" s="36">
        <v>110.94102852576522</v>
      </c>
      <c r="CF170" s="40">
        <v>53.753283792332695</v>
      </c>
      <c r="CG170" s="36">
        <v>91.407353437261932</v>
      </c>
      <c r="CH170" s="40">
        <v>61.48022999122955</v>
      </c>
      <c r="CI170" s="36">
        <v>88.935538443159317</v>
      </c>
      <c r="CJ170" s="40">
        <v>36.044548215518972</v>
      </c>
      <c r="CK170" s="6"/>
      <c r="CL170" s="6" t="s">
        <v>37</v>
      </c>
      <c r="CM170" s="36">
        <v>212.58687094182341</v>
      </c>
      <c r="CN170" s="40">
        <v>61.833842334501128</v>
      </c>
      <c r="CO170" s="36">
        <v>100.57764038146824</v>
      </c>
      <c r="CP170" s="40">
        <v>178.38450358586067</v>
      </c>
      <c r="CQ170" s="36">
        <v>97.642937560751264</v>
      </c>
      <c r="CR170" s="40">
        <v>61.78350805266416</v>
      </c>
      <c r="CS170" s="6"/>
      <c r="CT170" s="6" t="s">
        <v>37</v>
      </c>
      <c r="CU170" s="36">
        <v>86.119268215732518</v>
      </c>
      <c r="CV170" s="40">
        <v>72.13792825673724</v>
      </c>
      <c r="CW170" s="36">
        <v>129.66078075194534</v>
      </c>
      <c r="CX170" s="40">
        <v>217.71578914493318</v>
      </c>
      <c r="CY170" s="36">
        <v>83.295847778152805</v>
      </c>
      <c r="CZ170" s="40">
        <v>23.658603427056704</v>
      </c>
      <c r="DA170" s="6"/>
      <c r="DB170" s="6" t="s">
        <v>37</v>
      </c>
      <c r="DC170" s="36">
        <v>64.604840061652794</v>
      </c>
      <c r="DD170" s="40">
        <v>43.764042270228714</v>
      </c>
      <c r="DE170" s="36">
        <v>251.57016248729906</v>
      </c>
      <c r="DF170" s="40">
        <v>10.551701911246752</v>
      </c>
      <c r="DG170" s="36">
        <v>122.0129969544694</v>
      </c>
      <c r="DH170" s="40">
        <v>50.880839035669709</v>
      </c>
      <c r="DI170" s="6"/>
      <c r="DJ170" s="6" t="s">
        <v>37</v>
      </c>
      <c r="DK170" s="36">
        <v>132.73260406724248</v>
      </c>
      <c r="DL170" s="40">
        <v>10.358511382976545</v>
      </c>
      <c r="DM170" s="36">
        <v>47.579181879990877</v>
      </c>
      <c r="DN170" s="40">
        <v>-25.166458113010322</v>
      </c>
      <c r="DO170" s="36">
        <v>93.75269777631037</v>
      </c>
      <c r="DP170" s="40">
        <v>-3.8130344697734131E-2</v>
      </c>
      <c r="DQ170" s="6"/>
      <c r="DR170" s="6" t="s">
        <v>37</v>
      </c>
      <c r="DS170" s="36">
        <v>103.67297880970584</v>
      </c>
      <c r="DT170" s="40">
        <v>25.545626472768674</v>
      </c>
      <c r="DU170" s="36">
        <v>105.53445171780824</v>
      </c>
      <c r="DV170" s="40">
        <v>55.01231947938291</v>
      </c>
      <c r="DW170" s="36">
        <v>130.65977748806861</v>
      </c>
      <c r="DX170" s="40">
        <v>3.714346229469669</v>
      </c>
      <c r="DY170" s="6"/>
      <c r="DZ170" s="6" t="s">
        <v>37</v>
      </c>
      <c r="EA170" s="36">
        <v>106.8794788817516</v>
      </c>
      <c r="EB170" s="40">
        <v>54.439886165391044</v>
      </c>
      <c r="EC170" s="36">
        <v>87.296058615603016</v>
      </c>
      <c r="ED170" s="40">
        <v>34.741494882462149</v>
      </c>
      <c r="EE170" s="36">
        <v>109.48568292151516</v>
      </c>
      <c r="EF170" s="40">
        <v>10.493827326468463</v>
      </c>
      <c r="EG170" s="6"/>
      <c r="EH170" s="6" t="s">
        <v>37</v>
      </c>
      <c r="EI170" s="36">
        <v>135.72889700507642</v>
      </c>
      <c r="EJ170" s="40">
        <v>14.768217968841697</v>
      </c>
      <c r="EK170" s="36">
        <v>112.39553879697669</v>
      </c>
      <c r="EL170" s="40">
        <v>22.407523929546642</v>
      </c>
      <c r="EM170" s="36">
        <v>92.720806311306831</v>
      </c>
      <c r="EN170" s="40">
        <v>9.5330025555735176</v>
      </c>
      <c r="EO170" s="6"/>
      <c r="EP170" s="6" t="s">
        <v>37</v>
      </c>
      <c r="EQ170" s="36">
        <v>80.582988600909275</v>
      </c>
      <c r="ER170" s="40">
        <v>-25.986210913316881</v>
      </c>
      <c r="ES170" s="36">
        <v>129.07045088381699</v>
      </c>
      <c r="ET170" s="40">
        <v>50.338800954344634</v>
      </c>
      <c r="EU170" s="36">
        <v>82.447582234220036</v>
      </c>
      <c r="EV170" s="40">
        <v>-35.625963814532085</v>
      </c>
      <c r="EW170" s="6"/>
      <c r="EX170" s="6" t="s">
        <v>37</v>
      </c>
      <c r="EY170" s="36">
        <v>81.369129853070149</v>
      </c>
      <c r="EZ170" s="40">
        <v>-6.524333964329216</v>
      </c>
      <c r="FA170" s="36">
        <v>99.674109082412315</v>
      </c>
      <c r="FB170" s="40">
        <v>6.1131925765767363</v>
      </c>
      <c r="FC170" s="36">
        <v>207.77467045622311</v>
      </c>
      <c r="FD170" s="40">
        <v>46.520674888233373</v>
      </c>
      <c r="FE170" s="6"/>
      <c r="FF170" s="6" t="s">
        <v>37</v>
      </c>
      <c r="FG170" s="36">
        <v>120.15204675624123</v>
      </c>
      <c r="FH170" s="40">
        <v>8.8167161057667158</v>
      </c>
      <c r="FI170" s="36">
        <v>153.53499982890051</v>
      </c>
      <c r="FJ170" s="40">
        <v>10.040494065511368</v>
      </c>
      <c r="FK170" s="36">
        <v>116.15830773423536</v>
      </c>
      <c r="FL170" s="40">
        <v>54.005166811264615</v>
      </c>
      <c r="FM170" s="6"/>
      <c r="FN170" s="6" t="s">
        <v>37</v>
      </c>
      <c r="FO170" s="36">
        <v>108.08270201011121</v>
      </c>
      <c r="FP170" s="40">
        <v>-14.32833966047167</v>
      </c>
      <c r="FQ170" s="36">
        <v>351.39582432346367</v>
      </c>
      <c r="FR170" s="40">
        <v>62.68467363537934</v>
      </c>
      <c r="FS170" s="36">
        <v>117.59274727419812</v>
      </c>
      <c r="FT170" s="40">
        <v>12.405952106451565</v>
      </c>
      <c r="FU170" s="6"/>
      <c r="FV170" s="6" t="s">
        <v>37</v>
      </c>
      <c r="FW170" s="36">
        <v>126.4790262319575</v>
      </c>
      <c r="FX170" s="40">
        <v>-7.2469055518420902</v>
      </c>
      <c r="FY170" s="36">
        <v>136.87789287396035</v>
      </c>
      <c r="FZ170" s="40">
        <v>37.288303559017123</v>
      </c>
      <c r="GA170" s="36">
        <v>88.058737041847095</v>
      </c>
      <c r="GB170" s="40">
        <v>34.010832912632253</v>
      </c>
      <c r="GC170" s="6"/>
      <c r="GD170" s="6" t="s">
        <v>37</v>
      </c>
      <c r="GE170" s="36">
        <v>119.0760705863789</v>
      </c>
      <c r="GF170" s="40">
        <v>17.343650625993277</v>
      </c>
      <c r="GG170" s="36">
        <v>109.71596464958887</v>
      </c>
      <c r="GH170" s="40">
        <v>51.00681204960955</v>
      </c>
      <c r="GI170" s="36">
        <v>82.292757259282013</v>
      </c>
      <c r="GJ170" s="40">
        <v>-3.7299966665292885</v>
      </c>
      <c r="GK170" s="6"/>
      <c r="GL170" s="6" t="s">
        <v>37</v>
      </c>
      <c r="GM170" s="36">
        <v>111.09691433529063</v>
      </c>
      <c r="GN170" s="40">
        <v>22.099622928748659</v>
      </c>
      <c r="GO170" s="36">
        <v>92.510827210839423</v>
      </c>
      <c r="GP170" s="40">
        <v>0.89530172825583065</v>
      </c>
      <c r="GQ170" s="36">
        <v>80.423964978711055</v>
      </c>
      <c r="GR170" s="40">
        <v>5.9326193592566483</v>
      </c>
      <c r="GS170" s="6"/>
      <c r="GT170" s="6" t="s">
        <v>37</v>
      </c>
      <c r="GU170" s="36">
        <v>75.182448465915968</v>
      </c>
      <c r="GV170" s="40">
        <v>102.39342469341156</v>
      </c>
      <c r="GW170" s="36">
        <v>97.706441463225602</v>
      </c>
      <c r="GX170" s="40">
        <v>119.2341813323944</v>
      </c>
      <c r="GY170" s="36">
        <v>58.583822104601154</v>
      </c>
      <c r="GZ170" s="40">
        <v>-24.760419345875391</v>
      </c>
      <c r="HA170" s="6"/>
      <c r="HB170" s="6" t="s">
        <v>37</v>
      </c>
      <c r="HC170" s="36">
        <v>85.263751125189231</v>
      </c>
      <c r="HD170" s="40">
        <v>25.086176246469023</v>
      </c>
      <c r="HE170" s="36">
        <v>147.42494252413954</v>
      </c>
      <c r="HF170" s="40">
        <v>117.41987310191496</v>
      </c>
      <c r="HG170" s="36">
        <v>73.276823426706599</v>
      </c>
      <c r="HH170" s="40">
        <v>134.32082773731059</v>
      </c>
      <c r="HI170" s="6"/>
      <c r="HJ170" s="6" t="s">
        <v>37</v>
      </c>
      <c r="HK170" s="36">
        <v>99.31855644307285</v>
      </c>
      <c r="HL170" s="40">
        <v>121.6847674103866</v>
      </c>
      <c r="HM170" s="36">
        <v>68.874954275751165</v>
      </c>
      <c r="HN170" s="40">
        <v>76.651878000501625</v>
      </c>
      <c r="HO170" s="36">
        <v>97.439801656026333</v>
      </c>
      <c r="HP170" s="40">
        <v>127.07077783897941</v>
      </c>
      <c r="HQ170" s="6"/>
      <c r="HR170" s="6" t="s">
        <v>37</v>
      </c>
      <c r="HS170" s="36">
        <v>98.098741022531343</v>
      </c>
      <c r="HT170" s="40">
        <v>20.74808970578394</v>
      </c>
      <c r="HU170" s="36">
        <v>120.84800192529094</v>
      </c>
      <c r="HV170" s="40">
        <v>35.219154711027045</v>
      </c>
      <c r="HW170" s="36">
        <v>65.84903003981232</v>
      </c>
      <c r="HX170" s="40">
        <v>-16.380891031911489</v>
      </c>
      <c r="HY170" s="6"/>
      <c r="HZ170" s="6" t="s">
        <v>37</v>
      </c>
      <c r="IA170" s="36">
        <v>81.748939549003339</v>
      </c>
      <c r="IB170" s="40">
        <v>129.47054997832831</v>
      </c>
      <c r="IC170" s="36">
        <v>106.22831368935033</v>
      </c>
      <c r="ID170" s="40">
        <v>51.75261355990105</v>
      </c>
      <c r="IE170" s="36">
        <v>107.35676876661499</v>
      </c>
      <c r="IF170" s="40">
        <v>-0.36520910311625698</v>
      </c>
      <c r="IG170" s="6"/>
      <c r="IH170" s="6" t="s">
        <v>37</v>
      </c>
      <c r="II170" s="36">
        <v>96.440894980931716</v>
      </c>
      <c r="IJ170" s="40">
        <v>30.825287173191214</v>
      </c>
      <c r="IK170" s="36">
        <v>98.043539809816892</v>
      </c>
      <c r="IL170" s="40">
        <v>218.92590080400589</v>
      </c>
      <c r="IM170" s="36">
        <v>116.48712153122584</v>
      </c>
      <c r="IN170" s="40">
        <v>84.210128795412516</v>
      </c>
      <c r="IO170" s="36">
        <v>95.786434352677361</v>
      </c>
      <c r="IP170" s="40">
        <v>-27.319473133835402</v>
      </c>
      <c r="IQ170" s="6"/>
      <c r="IR170" s="6" t="s">
        <v>37</v>
      </c>
      <c r="IS170" s="36">
        <v>81.550656024984249</v>
      </c>
      <c r="IT170" s="40">
        <v>53.060105114420281</v>
      </c>
      <c r="IU170" s="36">
        <v>69.323948808686112</v>
      </c>
      <c r="IV170" s="40">
        <v>23.499426205274432</v>
      </c>
      <c r="IW170" s="36">
        <v>113.6250602504564</v>
      </c>
      <c r="IX170" s="40">
        <v>109.86685404250926</v>
      </c>
      <c r="IY170" s="6"/>
      <c r="IZ170" s="6" t="s">
        <v>37</v>
      </c>
      <c r="JA170" s="36">
        <v>120.22106490083725</v>
      </c>
      <c r="JB170" s="40">
        <v>55.474217527317222</v>
      </c>
      <c r="JC170" s="36">
        <v>140.23858632248857</v>
      </c>
      <c r="JD170" s="40">
        <v>41.778021601769325</v>
      </c>
      <c r="JE170" s="36">
        <v>191.66222608639652</v>
      </c>
      <c r="JF170" s="40">
        <v>61.403684265798319</v>
      </c>
      <c r="JG170" s="6"/>
      <c r="JH170" s="6" t="s">
        <v>37</v>
      </c>
      <c r="JI170" s="36">
        <v>191.99093484231963</v>
      </c>
      <c r="JJ170" s="40">
        <v>21.473678404049508</v>
      </c>
      <c r="JK170" s="36">
        <v>153.47000615130935</v>
      </c>
      <c r="JL170" s="40">
        <v>20.848978436877985</v>
      </c>
      <c r="JM170" s="36">
        <v>121.07174830101843</v>
      </c>
      <c r="JN170" s="40">
        <v>3.3342738363084408</v>
      </c>
      <c r="JO170" s="6"/>
      <c r="JP170" s="6" t="s">
        <v>37</v>
      </c>
      <c r="JQ170" s="36">
        <v>110.37241893005002</v>
      </c>
      <c r="JR170" s="40">
        <v>-22.6464217318984</v>
      </c>
      <c r="JS170" s="36">
        <v>90.845803621121192</v>
      </c>
      <c r="JT170" s="40">
        <v>-15.036852851386627</v>
      </c>
      <c r="JU170" s="36">
        <v>118.37598677419217</v>
      </c>
      <c r="JV170" s="40">
        <v>41.783773830781826</v>
      </c>
      <c r="JW170" s="6"/>
      <c r="JX170" s="6" t="s">
        <v>37</v>
      </c>
      <c r="JY170" s="36">
        <v>77.819045622615604</v>
      </c>
      <c r="JZ170" s="40">
        <v>-16.581645016670905</v>
      </c>
      <c r="KA170" s="36">
        <v>112.65784541933918</v>
      </c>
      <c r="KB170" s="40">
        <v>5.0389139386383306</v>
      </c>
      <c r="KC170" s="36">
        <v>122.4318044526689</v>
      </c>
      <c r="KD170" s="40">
        <v>30.50923681024716</v>
      </c>
      <c r="KE170" s="6"/>
      <c r="KF170" s="6" t="s">
        <v>37</v>
      </c>
      <c r="KG170" s="36">
        <v>100.22278820673449</v>
      </c>
      <c r="KH170" s="40">
        <v>-24.316247329324241</v>
      </c>
      <c r="KI170" s="36">
        <v>130.7068966574337</v>
      </c>
      <c r="KJ170" s="40">
        <v>17.799620790824918</v>
      </c>
      <c r="KK170" s="36">
        <v>112.11319379266875</v>
      </c>
      <c r="KL170" s="40">
        <v>5.4895222185555212</v>
      </c>
      <c r="KM170" s="6"/>
      <c r="KN170" s="6" t="s">
        <v>37</v>
      </c>
      <c r="KO170" s="36">
        <v>61.673133473352749</v>
      </c>
      <c r="KP170" s="40">
        <v>-38.340254546694354</v>
      </c>
      <c r="KQ170" s="36">
        <v>124.66109325870447</v>
      </c>
      <c r="KR170" s="40">
        <v>3.5181510820577131</v>
      </c>
      <c r="KS170" s="36">
        <v>113.59496523064539</v>
      </c>
      <c r="KT170" s="40">
        <v>8.8649446445447211</v>
      </c>
      <c r="KU170" s="6"/>
      <c r="KV170" s="6" t="s">
        <v>37</v>
      </c>
      <c r="KW170" s="36">
        <v>100.34320572923669</v>
      </c>
      <c r="KX170" s="40">
        <v>-7.5717230111453659</v>
      </c>
      <c r="KY170" s="36">
        <v>122.1830273630018</v>
      </c>
      <c r="KZ170" s="40">
        <v>-9.2287608995985124</v>
      </c>
      <c r="LA170" s="36">
        <v>124.14899205951748</v>
      </c>
      <c r="LB170" s="40">
        <v>15.646003376365741</v>
      </c>
      <c r="LC170" s="6"/>
      <c r="LD170" s="6" t="s">
        <v>37</v>
      </c>
      <c r="LE170" s="36">
        <v>136.42496507717806</v>
      </c>
      <c r="LF170" s="40">
        <v>-8.2501124968771933E-2</v>
      </c>
      <c r="LG170" s="36">
        <v>146.09474317615221</v>
      </c>
      <c r="LH170" s="40">
        <v>-16.544111517814571</v>
      </c>
      <c r="LI170" s="36">
        <v>78.156491041631</v>
      </c>
      <c r="LJ170" s="40">
        <v>-34.582556586116965</v>
      </c>
      <c r="LK170" s="6"/>
      <c r="LL170" s="6" t="s">
        <v>37</v>
      </c>
      <c r="LM170" s="36">
        <v>232.94774331420936</v>
      </c>
      <c r="LN170" s="40">
        <v>14.756808713879437</v>
      </c>
      <c r="LO170" s="36">
        <v>76.762898680218527</v>
      </c>
      <c r="LP170" s="40">
        <v>-28.918499639869239</v>
      </c>
      <c r="LQ170" s="36">
        <v>171.47292956800274</v>
      </c>
      <c r="LR170" s="40">
        <v>50.157761413081516</v>
      </c>
      <c r="LS170" s="6"/>
      <c r="LT170" s="6" t="s">
        <v>37</v>
      </c>
      <c r="LU170" s="36">
        <v>104.72677442048951</v>
      </c>
      <c r="LV170" s="40">
        <v>-17.132976950196664</v>
      </c>
      <c r="LW170" s="36">
        <v>154.32697988311304</v>
      </c>
      <c r="LX170" s="40">
        <v>-11.647560465694525</v>
      </c>
      <c r="LY170" s="36">
        <v>133.13914197217827</v>
      </c>
      <c r="LZ170" s="40">
        <v>284.87715115318412</v>
      </c>
      <c r="MA170" s="6"/>
      <c r="MB170" s="6" t="s">
        <v>37</v>
      </c>
      <c r="MC170" s="36">
        <v>130.81283365532531</v>
      </c>
      <c r="MD170" s="40">
        <v>27.097689920972144</v>
      </c>
      <c r="ME170" s="36">
        <v>77.528082110689255</v>
      </c>
      <c r="MF170" s="40">
        <v>58.560884236335141</v>
      </c>
      <c r="MG170" s="36">
        <v>78.831007651520636</v>
      </c>
      <c r="MH170" s="40">
        <v>-21.501940322726554</v>
      </c>
      <c r="MI170" s="6"/>
      <c r="MJ170" s="6" t="s">
        <v>37</v>
      </c>
      <c r="MK170" s="36">
        <v>76.59763397716678</v>
      </c>
      <c r="ML170" s="40">
        <v>78.719537618690225</v>
      </c>
      <c r="MM170" s="36">
        <v>107.7065825936421</v>
      </c>
      <c r="MN170" s="40">
        <v>62.667159666508155</v>
      </c>
      <c r="MO170" s="36">
        <v>148.67695726021273</v>
      </c>
      <c r="MP170" s="40">
        <v>-1.1972132811923188</v>
      </c>
      <c r="MQ170"/>
      <c r="MR170"/>
      <c r="MS170"/>
      <c r="MT170"/>
      <c r="MU170"/>
      <c r="MV170"/>
    </row>
    <row r="171" spans="1:384" s="382" customFormat="1" ht="15" hidden="1" customHeight="1">
      <c r="A171" s="399"/>
      <c r="B171" s="6" t="s">
        <v>38</v>
      </c>
      <c r="C171" s="36">
        <v>92.316372619470599</v>
      </c>
      <c r="D171" s="40">
        <v>9.2320137354239051</v>
      </c>
      <c r="E171" s="421">
        <v>83.364776931769342</v>
      </c>
      <c r="F171" s="40">
        <v>4.3389617118263288</v>
      </c>
      <c r="G171" s="421">
        <v>100.78066165142603</v>
      </c>
      <c r="H171" s="40">
        <v>13.391197190313207</v>
      </c>
      <c r="I171" s="6"/>
      <c r="J171" s="6" t="s">
        <v>38</v>
      </c>
      <c r="K171" s="36">
        <v>96.55882413942048</v>
      </c>
      <c r="L171" s="40">
        <v>-14.824668485932875</v>
      </c>
      <c r="M171" s="36">
        <v>129.84726060500108</v>
      </c>
      <c r="N171" s="40">
        <v>-10.204380590331183</v>
      </c>
      <c r="O171" s="36">
        <v>98.577129692598845</v>
      </c>
      <c r="P171" s="40">
        <v>-13.296207508937556</v>
      </c>
      <c r="Q171" s="6"/>
      <c r="R171" s="6" t="s">
        <v>38</v>
      </c>
      <c r="S171" s="36">
        <v>116.69704775524887</v>
      </c>
      <c r="T171" s="40">
        <v>11.715361670539281</v>
      </c>
      <c r="U171" s="36">
        <v>127.75623904086373</v>
      </c>
      <c r="V171" s="40">
        <v>7.2873539019092703</v>
      </c>
      <c r="W171" s="36">
        <v>125.91361188249476</v>
      </c>
      <c r="X171" s="40">
        <v>16.277621518947853</v>
      </c>
      <c r="Y171" s="6"/>
      <c r="Z171" s="6" t="s">
        <v>38</v>
      </c>
      <c r="AA171" s="36">
        <v>149.16290352134681</v>
      </c>
      <c r="AB171" s="40">
        <v>5.7046441966884061</v>
      </c>
      <c r="AC171" s="36">
        <v>140.02344180416924</v>
      </c>
      <c r="AD171" s="40">
        <v>-1.6660245278831525</v>
      </c>
      <c r="AE171" s="36">
        <v>120.90326319903701</v>
      </c>
      <c r="AF171" s="40">
        <v>30.063564576667119</v>
      </c>
      <c r="AG171" s="6"/>
      <c r="AH171" s="6" t="s">
        <v>38</v>
      </c>
      <c r="AI171" s="36">
        <v>105.57807633396803</v>
      </c>
      <c r="AJ171" s="40">
        <v>7.7028170710412951</v>
      </c>
      <c r="AK171" s="36">
        <v>190.72062146203547</v>
      </c>
      <c r="AL171" s="40">
        <v>20.895662180534359</v>
      </c>
      <c r="AM171" s="36">
        <v>95.961823510068328</v>
      </c>
      <c r="AN171" s="40">
        <v>-29.359200099581912</v>
      </c>
      <c r="AO171" s="6"/>
      <c r="AP171" s="6" t="s">
        <v>38</v>
      </c>
      <c r="AQ171" s="36">
        <v>167.71151015340823</v>
      </c>
      <c r="AR171" s="40">
        <v>20.511976990597105</v>
      </c>
      <c r="AS171" s="36">
        <v>128.23324073895088</v>
      </c>
      <c r="AT171" s="40">
        <v>-2.6084346184827041</v>
      </c>
      <c r="AU171" s="36">
        <v>138.03742785606883</v>
      </c>
      <c r="AV171" s="40">
        <v>22.032408835011736</v>
      </c>
      <c r="AW171" s="6"/>
      <c r="AX171" s="6" t="s">
        <v>38</v>
      </c>
      <c r="AY171" s="36">
        <v>135.77320797999411</v>
      </c>
      <c r="AZ171" s="40">
        <v>19.619309278674876</v>
      </c>
      <c r="BA171" s="36">
        <v>126.59142797815755</v>
      </c>
      <c r="BB171" s="40">
        <v>9.1700725563706271</v>
      </c>
      <c r="BC171" s="36">
        <v>122.40889458856115</v>
      </c>
      <c r="BD171" s="40">
        <v>9.7268603140622218</v>
      </c>
      <c r="BE171" s="6"/>
      <c r="BF171" s="6" t="s">
        <v>38</v>
      </c>
      <c r="BG171" s="36">
        <v>93.815901290519463</v>
      </c>
      <c r="BH171" s="40">
        <v>-33.21641382030181</v>
      </c>
      <c r="BI171" s="36">
        <v>121.13882099975199</v>
      </c>
      <c r="BJ171" s="40">
        <v>0.13453541992547002</v>
      </c>
      <c r="BK171" s="36">
        <v>174.7494370361122</v>
      </c>
      <c r="BL171" s="40">
        <v>59.461867242290339</v>
      </c>
      <c r="BM171" s="6"/>
      <c r="BN171" s="6" t="s">
        <v>38</v>
      </c>
      <c r="BO171" s="36">
        <v>109.38368757069927</v>
      </c>
      <c r="BP171" s="40">
        <v>-14.564004096131114</v>
      </c>
      <c r="BQ171" s="402">
        <v>0.79286637542596805</v>
      </c>
      <c r="BR171" s="40">
        <v>-98.683481946875531</v>
      </c>
      <c r="BS171" s="36">
        <v>121.08346300721034</v>
      </c>
      <c r="BT171" s="40">
        <v>5.9128082966989126</v>
      </c>
      <c r="BU171" s="6"/>
      <c r="BV171" s="6" t="s">
        <v>38</v>
      </c>
      <c r="BW171" s="36">
        <v>128.39493173417532</v>
      </c>
      <c r="BX171" s="40">
        <v>6.1359455289974392</v>
      </c>
      <c r="BY171" s="36">
        <v>3.1429704455111867</v>
      </c>
      <c r="BZ171" s="40">
        <v>-96.295950994973339</v>
      </c>
      <c r="CA171" s="36">
        <v>117.02179637382031</v>
      </c>
      <c r="CB171" s="40">
        <v>36.768502292012329</v>
      </c>
      <c r="CC171" s="6"/>
      <c r="CD171" s="6" t="s">
        <v>38</v>
      </c>
      <c r="CE171" s="36">
        <v>119.82205296415833</v>
      </c>
      <c r="CF171" s="40">
        <v>13.301961927283941</v>
      </c>
      <c r="CG171" s="36">
        <v>96.225625292529955</v>
      </c>
      <c r="CH171" s="40">
        <v>20.193730402875886</v>
      </c>
      <c r="CI171" s="36">
        <v>86.335206632752858</v>
      </c>
      <c r="CJ171" s="40">
        <v>-32.211330818183654</v>
      </c>
      <c r="CK171" s="6"/>
      <c r="CL171" s="6" t="s">
        <v>38</v>
      </c>
      <c r="CM171" s="36">
        <v>100.86702539406103</v>
      </c>
      <c r="CN171" s="40">
        <v>7.538063983597425</v>
      </c>
      <c r="CO171" s="36">
        <v>77.94151092941685</v>
      </c>
      <c r="CP171" s="40">
        <v>-22.4038302431793</v>
      </c>
      <c r="CQ171" s="36">
        <v>64.961963050026085</v>
      </c>
      <c r="CR171" s="40">
        <v>-35.058838898901328</v>
      </c>
      <c r="CS171" s="6"/>
      <c r="CT171" s="6" t="s">
        <v>38</v>
      </c>
      <c r="CU171" s="36">
        <v>94.55963046285693</v>
      </c>
      <c r="CV171" s="40">
        <v>-31.322610200973728</v>
      </c>
      <c r="CW171" s="36">
        <v>95.133476163911581</v>
      </c>
      <c r="CX171" s="40">
        <v>-11.173297915344975</v>
      </c>
      <c r="CY171" s="36">
        <v>90.754398484875551</v>
      </c>
      <c r="CZ171" s="40">
        <v>-30.839174550074915</v>
      </c>
      <c r="DA171" s="6"/>
      <c r="DB171" s="6" t="s">
        <v>38</v>
      </c>
      <c r="DC171" s="36">
        <v>70.605655586330158</v>
      </c>
      <c r="DD171" s="40">
        <v>-37.463491836879214</v>
      </c>
      <c r="DE171" s="36">
        <v>307.00541032711538</v>
      </c>
      <c r="DF171" s="40">
        <v>68.357028811926966</v>
      </c>
      <c r="DG171" s="36">
        <v>122.0900320773744</v>
      </c>
      <c r="DH171" s="40">
        <v>13.155290556469893</v>
      </c>
      <c r="DI171" s="6"/>
      <c r="DJ171" s="6" t="s">
        <v>38</v>
      </c>
      <c r="DK171" s="36">
        <v>155.22897658321071</v>
      </c>
      <c r="DL171" s="40">
        <v>9.3853906444005588</v>
      </c>
      <c r="DM171" s="36">
        <v>56.772503098125995</v>
      </c>
      <c r="DN171" s="40">
        <v>-22.242892837118333</v>
      </c>
      <c r="DO171" s="36">
        <v>109.82812730218291</v>
      </c>
      <c r="DP171" s="40">
        <v>-10.912085660363076</v>
      </c>
      <c r="DQ171" s="6"/>
      <c r="DR171" s="6" t="s">
        <v>38</v>
      </c>
      <c r="DS171" s="36">
        <v>116.63286113697066</v>
      </c>
      <c r="DT171" s="40">
        <v>-19.176524801188123</v>
      </c>
      <c r="DU171" s="36">
        <v>90.550006737843873</v>
      </c>
      <c r="DV171" s="40">
        <v>-20.981260821323531</v>
      </c>
      <c r="DW171" s="36">
        <v>107.57194734494519</v>
      </c>
      <c r="DX171" s="40">
        <v>-18.428924021679805</v>
      </c>
      <c r="DY171" s="6"/>
      <c r="DZ171" s="6" t="s">
        <v>38</v>
      </c>
      <c r="EA171" s="36">
        <v>117.73382843659945</v>
      </c>
      <c r="EB171" s="40">
        <v>17.885461927289882</v>
      </c>
      <c r="EC171" s="36">
        <v>132.38275781097559</v>
      </c>
      <c r="ED171" s="40">
        <v>26.567385314356983</v>
      </c>
      <c r="EE171" s="36">
        <v>138.33544565819935</v>
      </c>
      <c r="EF171" s="40">
        <v>16.944750982482603</v>
      </c>
      <c r="EG171" s="6"/>
      <c r="EH171" s="6" t="s">
        <v>38</v>
      </c>
      <c r="EI171" s="36">
        <v>142.45355342914195</v>
      </c>
      <c r="EJ171" s="40">
        <v>11.398413399448032</v>
      </c>
      <c r="EK171" s="36">
        <v>153.08201911728551</v>
      </c>
      <c r="EL171" s="40">
        <v>29.93706237904064</v>
      </c>
      <c r="EM171" s="36">
        <v>109.67569294180805</v>
      </c>
      <c r="EN171" s="40">
        <v>16.359454973492674</v>
      </c>
      <c r="EO171" s="6"/>
      <c r="EP171" s="6" t="s">
        <v>38</v>
      </c>
      <c r="EQ171" s="36">
        <v>87.530960290530402</v>
      </c>
      <c r="ER171" s="40">
        <v>-25.356988149806782</v>
      </c>
      <c r="ES171" s="36">
        <v>142.95817269280332</v>
      </c>
      <c r="ET171" s="40">
        <v>35.948122989151415</v>
      </c>
      <c r="EU171" s="36">
        <v>95.372784056309911</v>
      </c>
      <c r="EV171" s="40">
        <v>-29.456388272596726</v>
      </c>
      <c r="EW171" s="6"/>
      <c r="EX171" s="6" t="s">
        <v>38</v>
      </c>
      <c r="EY171" s="36">
        <v>94.733684734414254</v>
      </c>
      <c r="EZ171" s="40">
        <v>-7.1284008175702525</v>
      </c>
      <c r="FA171" s="36">
        <v>108.6029539920002</v>
      </c>
      <c r="FB171" s="40">
        <v>8.2103520264740268</v>
      </c>
      <c r="FC171" s="36">
        <v>214.48985712772767</v>
      </c>
      <c r="FD171" s="40">
        <v>48.799172012613553</v>
      </c>
      <c r="FE171" s="6"/>
      <c r="FF171" s="6" t="s">
        <v>38</v>
      </c>
      <c r="FG171" s="36">
        <v>130.28570968860944</v>
      </c>
      <c r="FH171" s="40">
        <v>2.9772018240751663</v>
      </c>
      <c r="FI171" s="36">
        <v>170.94779022626591</v>
      </c>
      <c r="FJ171" s="40">
        <v>11.877846962888356</v>
      </c>
      <c r="FK171" s="36">
        <v>144.79617346543273</v>
      </c>
      <c r="FL171" s="40">
        <v>59.432834631974515</v>
      </c>
      <c r="FM171" s="6"/>
      <c r="FN171" s="6" t="s">
        <v>38</v>
      </c>
      <c r="FO171" s="36">
        <v>88.772282445172067</v>
      </c>
      <c r="FP171" s="40">
        <v>-46.895755238396767</v>
      </c>
      <c r="FQ171" s="36">
        <v>376.3142977875097</v>
      </c>
      <c r="FR171" s="40">
        <v>48.048272365964607</v>
      </c>
      <c r="FS171" s="36">
        <v>122.40270852667025</v>
      </c>
      <c r="FT171" s="40">
        <v>6.5864537530557925</v>
      </c>
      <c r="FU171" s="6"/>
      <c r="FV171" s="6" t="s">
        <v>38</v>
      </c>
      <c r="FW171" s="36">
        <v>122.33638445725995</v>
      </c>
      <c r="FX171" s="40">
        <v>-24.469824840927998</v>
      </c>
      <c r="FY171" s="36">
        <v>166.97831276378886</v>
      </c>
      <c r="FZ171" s="40">
        <v>34.796522766641033</v>
      </c>
      <c r="GA171" s="36">
        <v>110.57010760932496</v>
      </c>
      <c r="GB171" s="40">
        <v>-10.152929544756915</v>
      </c>
      <c r="GC171" s="6"/>
      <c r="GD171" s="6" t="s">
        <v>38</v>
      </c>
      <c r="GE171" s="36">
        <v>146.86729822922248</v>
      </c>
      <c r="GF171" s="40">
        <v>2.2225163408052993</v>
      </c>
      <c r="GG171" s="36">
        <v>139.62680156457159</v>
      </c>
      <c r="GH171" s="40">
        <v>59.05156851748842</v>
      </c>
      <c r="GI171" s="36">
        <v>103.33212916720484</v>
      </c>
      <c r="GJ171" s="40">
        <v>-0.51309730653582619</v>
      </c>
      <c r="GK171" s="6"/>
      <c r="GL171" s="6" t="s">
        <v>38</v>
      </c>
      <c r="GM171" s="36">
        <v>144.01871588766559</v>
      </c>
      <c r="GN171" s="40">
        <v>14.819973901650755</v>
      </c>
      <c r="GO171" s="36">
        <v>103.80344156334472</v>
      </c>
      <c r="GP171" s="40">
        <v>-9.7075693049803533</v>
      </c>
      <c r="GQ171" s="36">
        <v>60.817131867394508</v>
      </c>
      <c r="GR171" s="40">
        <v>-53.054277636039579</v>
      </c>
      <c r="GS171" s="6"/>
      <c r="GT171" s="6" t="s">
        <v>38</v>
      </c>
      <c r="GU171" s="36">
        <v>54.845503715389462</v>
      </c>
      <c r="GV171" s="40">
        <v>-55.298528005535516</v>
      </c>
      <c r="GW171" s="36">
        <v>102.73174932094059</v>
      </c>
      <c r="GX171" s="40">
        <v>-1.1306198702999666</v>
      </c>
      <c r="GY171" s="36">
        <v>45.860646892983112</v>
      </c>
      <c r="GZ171" s="40">
        <v>-55.137824339953632</v>
      </c>
      <c r="HA171" s="6"/>
      <c r="HB171" s="6" t="s">
        <v>38</v>
      </c>
      <c r="HC171" s="36">
        <v>78.494752194764857</v>
      </c>
      <c r="HD171" s="40">
        <v>-10.946965906128298</v>
      </c>
      <c r="HE171" s="36">
        <v>99.12179907952806</v>
      </c>
      <c r="HF171" s="40">
        <v>-2.6914090005267326</v>
      </c>
      <c r="HG171" s="36">
        <v>65.565067213809954</v>
      </c>
      <c r="HH171" s="40">
        <v>-16.933054356305206</v>
      </c>
      <c r="HI171" s="6"/>
      <c r="HJ171" s="6" t="s">
        <v>38</v>
      </c>
      <c r="HK171" s="36">
        <v>71.340319408491524</v>
      </c>
      <c r="HL171" s="40">
        <v>-16.981276494574402</v>
      </c>
      <c r="HM171" s="36">
        <v>61.098461497799271</v>
      </c>
      <c r="HN171" s="40">
        <v>-27.503585896900049</v>
      </c>
      <c r="HO171" s="36">
        <v>95.126438206299596</v>
      </c>
      <c r="HP171" s="40">
        <v>14.861815347299384</v>
      </c>
      <c r="HQ171" s="6"/>
      <c r="HR171" s="6" t="s">
        <v>38</v>
      </c>
      <c r="HS171" s="36">
        <v>82.372022551225712</v>
      </c>
      <c r="HT171" s="40">
        <v>-7.2469059599185215</v>
      </c>
      <c r="HU171" s="36">
        <v>101.2920866727831</v>
      </c>
      <c r="HV171" s="40">
        <v>-42.294886969349676</v>
      </c>
      <c r="HW171" s="36">
        <v>63.966678289963404</v>
      </c>
      <c r="HX171" s="40">
        <v>-37.301839379700951</v>
      </c>
      <c r="HY171" s="6"/>
      <c r="HZ171" s="6" t="s">
        <v>38</v>
      </c>
      <c r="IA171" s="36">
        <v>77.056561893332955</v>
      </c>
      <c r="IB171" s="40">
        <v>-2.3411179846922892</v>
      </c>
      <c r="IC171" s="36">
        <v>95.143837246968729</v>
      </c>
      <c r="ID171" s="40">
        <v>-22.393081980609892</v>
      </c>
      <c r="IE171" s="36">
        <v>84.990221376519557</v>
      </c>
      <c r="IF171" s="40">
        <v>-40.232014967203767</v>
      </c>
      <c r="IG171" s="6"/>
      <c r="IH171" s="6" t="s">
        <v>38</v>
      </c>
      <c r="II171" s="36">
        <v>93.564243396366166</v>
      </c>
      <c r="IJ171" s="40">
        <v>-31.144906153817871</v>
      </c>
      <c r="IK171" s="36">
        <v>76.502337626982168</v>
      </c>
      <c r="IL171" s="40">
        <v>-13.544192725855225</v>
      </c>
      <c r="IM171" s="36">
        <v>89.493446565908485</v>
      </c>
      <c r="IN171" s="40">
        <v>25.043559796181285</v>
      </c>
      <c r="IO171" s="36">
        <v>76.664648919626671</v>
      </c>
      <c r="IP171" s="40">
        <v>-30.175792605609033</v>
      </c>
      <c r="IQ171" s="6"/>
      <c r="IR171" s="6" t="s">
        <v>38</v>
      </c>
      <c r="IS171" s="36">
        <v>80.418944795041767</v>
      </c>
      <c r="IT171" s="40">
        <v>14.71866943577318</v>
      </c>
      <c r="IU171" s="36">
        <v>70.40590392691567</v>
      </c>
      <c r="IV171" s="40">
        <v>-23.929275455760063</v>
      </c>
      <c r="IW171" s="36">
        <v>87.812566570672601</v>
      </c>
      <c r="IX171" s="40">
        <v>3.575262153586948</v>
      </c>
      <c r="IY171" s="6"/>
      <c r="IZ171" s="6" t="s">
        <v>38</v>
      </c>
      <c r="JA171" s="36">
        <v>91.084027317996245</v>
      </c>
      <c r="JB171" s="40">
        <v>-3.469490994721653</v>
      </c>
      <c r="JC171" s="36">
        <v>174.90698153763535</v>
      </c>
      <c r="JD171" s="40">
        <v>0.75550399096096044</v>
      </c>
      <c r="JE171" s="36">
        <v>235.45864648514458</v>
      </c>
      <c r="JF171" s="40">
        <v>37.428942889647118</v>
      </c>
      <c r="JG171" s="6"/>
      <c r="JH171" s="6" t="s">
        <v>38</v>
      </c>
      <c r="JI171" s="36">
        <v>157.51164582887642</v>
      </c>
      <c r="JJ171" s="40">
        <v>-17.201190665334835</v>
      </c>
      <c r="JK171" s="36">
        <v>197.04910948258603</v>
      </c>
      <c r="JL171" s="40">
        <v>18.049416244969791</v>
      </c>
      <c r="JM171" s="36">
        <v>117.31955022848037</v>
      </c>
      <c r="JN171" s="40">
        <v>-18.277087150787736</v>
      </c>
      <c r="JO171" s="6"/>
      <c r="JP171" s="6" t="s">
        <v>38</v>
      </c>
      <c r="JQ171" s="36">
        <v>98.995496804386676</v>
      </c>
      <c r="JR171" s="40">
        <v>-35.107626105005679</v>
      </c>
      <c r="JS171" s="36">
        <v>126.21415529310288</v>
      </c>
      <c r="JT171" s="40">
        <v>-4.3155153483262865</v>
      </c>
      <c r="JU171" s="36">
        <v>151.64945919245912</v>
      </c>
      <c r="JV171" s="40">
        <v>20.899333824090903</v>
      </c>
      <c r="JW171" s="6"/>
      <c r="JX171" s="6" t="s">
        <v>38</v>
      </c>
      <c r="JY171" s="36">
        <v>92.812891341733405</v>
      </c>
      <c r="JZ171" s="40">
        <v>-35.106033650379302</v>
      </c>
      <c r="KA171" s="36">
        <v>136.99265707435779</v>
      </c>
      <c r="KB171" s="40">
        <v>12.228469400433255</v>
      </c>
      <c r="KC171" s="36">
        <v>159.53657586892987</v>
      </c>
      <c r="KD171" s="40">
        <v>17.110784995173731</v>
      </c>
      <c r="KE171" s="6"/>
      <c r="KF171" s="6" t="s">
        <v>38</v>
      </c>
      <c r="KG171" s="36">
        <v>109.13848804986775</v>
      </c>
      <c r="KH171" s="40">
        <v>-7.7038578262429098</v>
      </c>
      <c r="KI171" s="36">
        <v>156.28760197610038</v>
      </c>
      <c r="KJ171" s="40">
        <v>6.8604477889356872</v>
      </c>
      <c r="KK171" s="36">
        <v>101.92127476278084</v>
      </c>
      <c r="KL171" s="40">
        <v>-24.773089511944974</v>
      </c>
      <c r="KM171" s="6"/>
      <c r="KN171" s="6" t="s">
        <v>38</v>
      </c>
      <c r="KO171" s="36">
        <v>67.852529819385609</v>
      </c>
      <c r="KP171" s="40">
        <v>74.442140345266495</v>
      </c>
      <c r="KQ171" s="36">
        <v>139.23521334799707</v>
      </c>
      <c r="KR171" s="40">
        <v>-6.2649653528972777</v>
      </c>
      <c r="KS171" s="36">
        <v>124.08554607341686</v>
      </c>
      <c r="KT171" s="40">
        <v>14.131406091654014</v>
      </c>
      <c r="KU171" s="6"/>
      <c r="KV171" s="6" t="s">
        <v>38</v>
      </c>
      <c r="KW171" s="36">
        <v>109.2112445923694</v>
      </c>
      <c r="KX171" s="40">
        <v>58.725201039427731</v>
      </c>
      <c r="KY171" s="36">
        <v>148.30122052226645</v>
      </c>
      <c r="KZ171" s="40">
        <v>0.85975498492523172</v>
      </c>
      <c r="LA171" s="36">
        <v>144.65137653183899</v>
      </c>
      <c r="LB171" s="40">
        <v>-6.7007332818804599</v>
      </c>
      <c r="LC171" s="6"/>
      <c r="LD171" s="6" t="s">
        <v>38</v>
      </c>
      <c r="LE171" s="36">
        <v>137.53187339162716</v>
      </c>
      <c r="LF171" s="40">
        <v>5.141193813349858</v>
      </c>
      <c r="LG171" s="36">
        <v>131.06586530513889</v>
      </c>
      <c r="LH171" s="40">
        <v>0.9266991282825785</v>
      </c>
      <c r="LI171" s="36">
        <v>81.500853684763399</v>
      </c>
      <c r="LJ171" s="40">
        <v>13.263420282725875</v>
      </c>
      <c r="LK171" s="6"/>
      <c r="LL171" s="6" t="s">
        <v>38</v>
      </c>
      <c r="LM171" s="36">
        <v>194.76702376651946</v>
      </c>
      <c r="LN171" s="40">
        <v>63.062511311996417</v>
      </c>
      <c r="LO171" s="36">
        <v>80.232459459625971</v>
      </c>
      <c r="LP171" s="40">
        <v>-13.760544281393976</v>
      </c>
      <c r="LQ171" s="36">
        <v>227.22143552104052</v>
      </c>
      <c r="LR171" s="40">
        <v>17.36771092447475</v>
      </c>
      <c r="LS171" s="6"/>
      <c r="LT171" s="6" t="s">
        <v>38</v>
      </c>
      <c r="LU171" s="36">
        <v>100.92882236898537</v>
      </c>
      <c r="LV171" s="40">
        <v>-22.97785005349904</v>
      </c>
      <c r="LW171" s="36">
        <v>148.88342464204374</v>
      </c>
      <c r="LX171" s="40">
        <v>22.523822483307796</v>
      </c>
      <c r="LY171" s="36">
        <v>1.7764333086441908</v>
      </c>
      <c r="LZ171" s="40">
        <v>-98.585601218476597</v>
      </c>
      <c r="MA171" s="6"/>
      <c r="MB171" s="6" t="s">
        <v>38</v>
      </c>
      <c r="MC171" s="36">
        <v>118.07802946379424</v>
      </c>
      <c r="MD171" s="40">
        <v>-16.790178864445764</v>
      </c>
      <c r="ME171" s="36">
        <v>83.782855705763666</v>
      </c>
      <c r="MF171" s="40">
        <v>-19.156571791535399</v>
      </c>
      <c r="MG171" s="36">
        <v>80.404051278283362</v>
      </c>
      <c r="MH171" s="40">
        <v>-24.280456620402603</v>
      </c>
      <c r="MI171" s="6"/>
      <c r="MJ171" s="6" t="s">
        <v>38</v>
      </c>
      <c r="MK171" s="36">
        <v>55.145726109497978</v>
      </c>
      <c r="ML171" s="40">
        <v>-35.397029040782144</v>
      </c>
      <c r="MM171" s="36">
        <v>107.78130350866846</v>
      </c>
      <c r="MN171" s="40">
        <v>-24.498519453193822</v>
      </c>
      <c r="MO171" s="36">
        <v>125.24239271947982</v>
      </c>
      <c r="MP171" s="40">
        <v>-31.82182437716169</v>
      </c>
      <c r="MQ171"/>
      <c r="MR171"/>
      <c r="MS171"/>
      <c r="MT171"/>
      <c r="MU171"/>
      <c r="MV171"/>
    </row>
    <row r="172" spans="1:384" s="382" customFormat="1" ht="15" hidden="1" customHeight="1">
      <c r="A172" s="399"/>
      <c r="B172" s="6" t="s">
        <v>39</v>
      </c>
      <c r="C172" s="36">
        <v>86.926335669991303</v>
      </c>
      <c r="D172" s="40">
        <v>-1.0913181318565961</v>
      </c>
      <c r="E172" s="421">
        <v>77.522899367146138</v>
      </c>
      <c r="F172" s="40">
        <v>-8.0508599191026349</v>
      </c>
      <c r="G172" s="421">
        <v>95.817868033346144</v>
      </c>
      <c r="H172" s="40">
        <v>4.9878706834010131</v>
      </c>
      <c r="I172" s="6"/>
      <c r="J172" s="6" t="s">
        <v>39</v>
      </c>
      <c r="K172" s="36">
        <v>91.540033130368997</v>
      </c>
      <c r="L172" s="40">
        <v>-15.751602995910702</v>
      </c>
      <c r="M172" s="36">
        <v>110.1813765622817</v>
      </c>
      <c r="N172" s="40">
        <v>-20.011337028801606</v>
      </c>
      <c r="O172" s="36">
        <v>90.601886265268575</v>
      </c>
      <c r="P172" s="40">
        <v>-21.035461905330763</v>
      </c>
      <c r="Q172" s="6"/>
      <c r="R172" s="6" t="s">
        <v>39</v>
      </c>
      <c r="S172" s="36">
        <v>110.03368036937349</v>
      </c>
      <c r="T172" s="40">
        <v>6.9899826193442891</v>
      </c>
      <c r="U172" s="36">
        <v>129.62303550363535</v>
      </c>
      <c r="V172" s="40">
        <v>10.330303287593239</v>
      </c>
      <c r="W172" s="36">
        <v>122.18236719923998</v>
      </c>
      <c r="X172" s="40">
        <v>-8.6057484176527481</v>
      </c>
      <c r="Y172" s="6"/>
      <c r="Z172" s="6" t="s">
        <v>39</v>
      </c>
      <c r="AA172" s="36">
        <v>140.02074629414125</v>
      </c>
      <c r="AB172" s="40">
        <v>-8.1832502005335499</v>
      </c>
      <c r="AC172" s="36">
        <v>98.147444512590326</v>
      </c>
      <c r="AD172" s="40">
        <v>4.1045782242328528</v>
      </c>
      <c r="AE172" s="36">
        <v>121.68812643912293</v>
      </c>
      <c r="AF172" s="40">
        <v>-0.55264574225074625</v>
      </c>
      <c r="AG172" s="6"/>
      <c r="AH172" s="6" t="s">
        <v>39</v>
      </c>
      <c r="AI172" s="36">
        <v>93.61729104676607</v>
      </c>
      <c r="AJ172" s="40">
        <v>-15.780611022358514</v>
      </c>
      <c r="AK172" s="36">
        <v>193.18733561295051</v>
      </c>
      <c r="AL172" s="40">
        <v>28.312575554316851</v>
      </c>
      <c r="AM172" s="36">
        <v>87.218479748902453</v>
      </c>
      <c r="AN172" s="40">
        <v>-31.557523571926339</v>
      </c>
      <c r="AO172" s="6"/>
      <c r="AP172" s="6" t="s">
        <v>39</v>
      </c>
      <c r="AQ172" s="36">
        <v>168.34144501886539</v>
      </c>
      <c r="AR172" s="40">
        <v>17.566650315495025</v>
      </c>
      <c r="AS172" s="36">
        <v>114.29639692742505</v>
      </c>
      <c r="AT172" s="40">
        <v>-10.655551080203978</v>
      </c>
      <c r="AU172" s="36">
        <v>138.39593081624201</v>
      </c>
      <c r="AV172" s="40">
        <v>15.38917537723097</v>
      </c>
      <c r="AW172" s="6"/>
      <c r="AX172" s="6" t="s">
        <v>39</v>
      </c>
      <c r="AY172" s="36">
        <v>113.73451716969564</v>
      </c>
      <c r="AZ172" s="40">
        <v>-22.737007843119159</v>
      </c>
      <c r="BA172" s="36">
        <v>122.22091412653782</v>
      </c>
      <c r="BB172" s="40">
        <v>-2.8667495028580703</v>
      </c>
      <c r="BC172" s="36">
        <v>188.35973125109291</v>
      </c>
      <c r="BD172" s="40">
        <v>14.885177438825295</v>
      </c>
      <c r="BE172" s="6"/>
      <c r="BF172" s="6" t="s">
        <v>39</v>
      </c>
      <c r="BG172" s="36">
        <v>142.4994593417675</v>
      </c>
      <c r="BH172" s="40">
        <v>-4.216441289528035</v>
      </c>
      <c r="BI172" s="36">
        <v>104.64607859373648</v>
      </c>
      <c r="BJ172" s="40">
        <v>-8.168208789235166</v>
      </c>
      <c r="BK172" s="36">
        <v>170.63010014289779</v>
      </c>
      <c r="BL172" s="40">
        <v>37.59472699454335</v>
      </c>
      <c r="BM172" s="6"/>
      <c r="BN172" s="6" t="s">
        <v>39</v>
      </c>
      <c r="BO172" s="36">
        <v>102.26072113695612</v>
      </c>
      <c r="BP172" s="40">
        <v>-22.710187267350506</v>
      </c>
      <c r="BQ172" s="402">
        <v>3.8541583732387563</v>
      </c>
      <c r="BR172" s="40">
        <v>-96.024631015129629</v>
      </c>
      <c r="BS172" s="36">
        <v>133.10004418388525</v>
      </c>
      <c r="BT172" s="40">
        <v>9.7902296361578607</v>
      </c>
      <c r="BU172" s="6"/>
      <c r="BV172" s="6" t="s">
        <v>39</v>
      </c>
      <c r="BW172" s="36">
        <v>96.42497334164446</v>
      </c>
      <c r="BX172" s="40">
        <v>1.4580264936998191</v>
      </c>
      <c r="BY172" s="36">
        <v>2.4210001727950163</v>
      </c>
      <c r="BZ172" s="40">
        <v>-97.944920675457553</v>
      </c>
      <c r="CA172" s="36">
        <v>107.9357204558379</v>
      </c>
      <c r="CB172" s="40">
        <v>22.070528600496118</v>
      </c>
      <c r="CC172" s="6"/>
      <c r="CD172" s="6" t="s">
        <v>39</v>
      </c>
      <c r="CE172" s="36">
        <v>94.642161493012068</v>
      </c>
      <c r="CF172" s="40">
        <v>21.330925501154653</v>
      </c>
      <c r="CG172" s="36">
        <v>88.088767254775021</v>
      </c>
      <c r="CH172" s="40">
        <v>-7.2721113672921973</v>
      </c>
      <c r="CI172" s="36">
        <v>88.480578202770744</v>
      </c>
      <c r="CJ172" s="40">
        <v>-16.825326582304044</v>
      </c>
      <c r="CK172" s="6"/>
      <c r="CL172" s="6" t="s">
        <v>39</v>
      </c>
      <c r="CM172" s="36">
        <v>68.463924279073368</v>
      </c>
      <c r="CN172" s="40">
        <v>-4.908475569108802</v>
      </c>
      <c r="CO172" s="36">
        <v>72.656564548346637</v>
      </c>
      <c r="CP172" s="40">
        <v>-22.259136415887355</v>
      </c>
      <c r="CQ172" s="36">
        <v>59.674815700038963</v>
      </c>
      <c r="CR172" s="40">
        <v>-29.524966921770741</v>
      </c>
      <c r="CS172" s="6"/>
      <c r="CT172" s="6" t="s">
        <v>39</v>
      </c>
      <c r="CU172" s="36">
        <v>82.345639079929214</v>
      </c>
      <c r="CV172" s="40">
        <v>-27.658519674255004</v>
      </c>
      <c r="CW172" s="36">
        <v>48.818928054130559</v>
      </c>
      <c r="CX172" s="40">
        <v>-26.985528021740564</v>
      </c>
      <c r="CY172" s="36">
        <v>112.55543587826038</v>
      </c>
      <c r="CZ172" s="40">
        <v>-20.532839614520043</v>
      </c>
      <c r="DA172" s="6"/>
      <c r="DB172" s="6" t="s">
        <v>39</v>
      </c>
      <c r="DC172" s="36">
        <v>68.341495276772847</v>
      </c>
      <c r="DD172" s="40">
        <v>-39.615836622063924</v>
      </c>
      <c r="DE172" s="36">
        <v>210.28758232760978</v>
      </c>
      <c r="DF172" s="40">
        <v>12.197548880729215</v>
      </c>
      <c r="DG172" s="36">
        <v>125.73476930525739</v>
      </c>
      <c r="DH172" s="40">
        <v>1.9071619874395367</v>
      </c>
      <c r="DI172" s="6"/>
      <c r="DJ172" s="6" t="s">
        <v>39</v>
      </c>
      <c r="DK172" s="36">
        <v>141.44814076209676</v>
      </c>
      <c r="DL172" s="40">
        <v>-1.3235908713402011</v>
      </c>
      <c r="DM172" s="36">
        <v>49.826028178841867</v>
      </c>
      <c r="DN172" s="40">
        <v>-32.811273337711839</v>
      </c>
      <c r="DO172" s="36">
        <v>104.17021623010113</v>
      </c>
      <c r="DP172" s="40">
        <v>7.1496696168771479</v>
      </c>
      <c r="DQ172" s="6"/>
      <c r="DR172" s="6" t="s">
        <v>39</v>
      </c>
      <c r="DS172" s="36">
        <v>122.47621340106474</v>
      </c>
      <c r="DT172" s="40">
        <v>-10.941362043622732</v>
      </c>
      <c r="DU172" s="36">
        <v>99.242685005813982</v>
      </c>
      <c r="DV172" s="40">
        <v>-23.464438793484106</v>
      </c>
      <c r="DW172" s="36">
        <v>96.810174978294128</v>
      </c>
      <c r="DX172" s="40">
        <v>-30.789843528543301</v>
      </c>
      <c r="DY172" s="6"/>
      <c r="DZ172" s="6" t="s">
        <v>39</v>
      </c>
      <c r="EA172" s="36">
        <v>122.57900283841757</v>
      </c>
      <c r="EB172" s="40">
        <v>25.091967984374321</v>
      </c>
      <c r="EC172" s="36">
        <v>106.17666913485976</v>
      </c>
      <c r="ED172" s="40">
        <v>2.4613813647609533</v>
      </c>
      <c r="EE172" s="36">
        <v>121.53241091852109</v>
      </c>
      <c r="EF172" s="40">
        <v>2.6142336326778945</v>
      </c>
      <c r="EG172" s="6"/>
      <c r="EH172" s="6" t="s">
        <v>39</v>
      </c>
      <c r="EI172" s="36">
        <v>134.59851676231489</v>
      </c>
      <c r="EJ172" s="40">
        <v>6.043293859768184</v>
      </c>
      <c r="EK172" s="36">
        <v>135.29625380877067</v>
      </c>
      <c r="EL172" s="40">
        <v>20.589850186706471</v>
      </c>
      <c r="EM172" s="36">
        <v>105.78304800421857</v>
      </c>
      <c r="EN172" s="40">
        <v>13.363163230379243</v>
      </c>
      <c r="EO172" s="6"/>
      <c r="EP172" s="6" t="s">
        <v>39</v>
      </c>
      <c r="EQ172" s="36">
        <v>74.675744589969241</v>
      </c>
      <c r="ER172" s="40">
        <v>-29.52741929678902</v>
      </c>
      <c r="ES172" s="36">
        <v>126.55827318897954</v>
      </c>
      <c r="ET172" s="40">
        <v>17.908368898615407</v>
      </c>
      <c r="EU172" s="36">
        <v>90.643392409943459</v>
      </c>
      <c r="EV172" s="40">
        <v>-33.1798924985589</v>
      </c>
      <c r="EW172" s="6"/>
      <c r="EX172" s="6" t="s">
        <v>39</v>
      </c>
      <c r="EY172" s="36">
        <v>90.122878804795008</v>
      </c>
      <c r="EZ172" s="40">
        <v>-12.318821488732439</v>
      </c>
      <c r="FA172" s="36">
        <v>100.37434213556186</v>
      </c>
      <c r="FB172" s="40">
        <v>-3.8316880152701174</v>
      </c>
      <c r="FC172" s="36">
        <v>221.28783837400314</v>
      </c>
      <c r="FD172" s="40">
        <v>67.726912399147778</v>
      </c>
      <c r="FE172" s="6"/>
      <c r="FF172" s="6" t="s">
        <v>39</v>
      </c>
      <c r="FG172" s="36">
        <v>122.60711179408494</v>
      </c>
      <c r="FH172" s="40">
        <v>-3.4412795907851432</v>
      </c>
      <c r="FI172" s="36">
        <v>171.44388398464767</v>
      </c>
      <c r="FJ172" s="40">
        <v>9.2030698531985706</v>
      </c>
      <c r="FK172" s="36">
        <v>123.81068716744674</v>
      </c>
      <c r="FL172" s="40">
        <v>52.754012827418421</v>
      </c>
      <c r="FM172" s="6"/>
      <c r="FN172" s="6" t="s">
        <v>39</v>
      </c>
      <c r="FO172" s="36">
        <v>100.45754281362854</v>
      </c>
      <c r="FP172" s="40">
        <v>-41.676683553633396</v>
      </c>
      <c r="FQ172" s="36">
        <v>323.59133189575022</v>
      </c>
      <c r="FR172" s="40">
        <v>20.340598333258427</v>
      </c>
      <c r="FS172" s="36">
        <v>118.68964658882426</v>
      </c>
      <c r="FT172" s="40">
        <v>-0.41015258327414017</v>
      </c>
      <c r="FU172" s="6"/>
      <c r="FV172" s="6" t="s">
        <v>39</v>
      </c>
      <c r="FW172" s="36">
        <v>131.77529669529486</v>
      </c>
      <c r="FX172" s="40">
        <v>-20.177081762027825</v>
      </c>
      <c r="FY172" s="36">
        <v>166.61654617606359</v>
      </c>
      <c r="FZ172" s="40">
        <v>37.41465629921251</v>
      </c>
      <c r="GA172" s="36">
        <v>101.16447767661394</v>
      </c>
      <c r="GB172" s="40">
        <v>-19.151778233239014</v>
      </c>
      <c r="GC172" s="6"/>
      <c r="GD172" s="6" t="s">
        <v>39</v>
      </c>
      <c r="GE172" s="36">
        <v>150.43201638006082</v>
      </c>
      <c r="GF172" s="40">
        <v>2.4432508720021957</v>
      </c>
      <c r="GG172" s="36">
        <v>130.04726320115154</v>
      </c>
      <c r="GH172" s="40">
        <v>43.66619851297466</v>
      </c>
      <c r="GI172" s="36">
        <v>101.55229980604182</v>
      </c>
      <c r="GJ172" s="40">
        <v>-1.4114849390309701</v>
      </c>
      <c r="GK172" s="6"/>
      <c r="GL172" s="6" t="s">
        <v>39</v>
      </c>
      <c r="GM172" s="36">
        <v>134.83046780945048</v>
      </c>
      <c r="GN172" s="40">
        <v>5.3928153504134002</v>
      </c>
      <c r="GO172" s="36">
        <v>116.73903731075369</v>
      </c>
      <c r="GP172" s="40">
        <v>-13.022600599394096</v>
      </c>
      <c r="GQ172" s="36">
        <v>65.5565454213408</v>
      </c>
      <c r="GR172" s="40">
        <v>-57.145826012793357</v>
      </c>
      <c r="GS172" s="6"/>
      <c r="GT172" s="6" t="s">
        <v>39</v>
      </c>
      <c r="GU172" s="36">
        <v>56.60532568600393</v>
      </c>
      <c r="GV172" s="40">
        <v>-62.850457095804323</v>
      </c>
      <c r="GW172" s="36">
        <v>97.813190859176956</v>
      </c>
      <c r="GX172" s="40">
        <v>2.6995338185126485</v>
      </c>
      <c r="GY172" s="36">
        <v>45.116284913646091</v>
      </c>
      <c r="GZ172" s="40">
        <v>-56.80843556473301</v>
      </c>
      <c r="HA172" s="6"/>
      <c r="HB172" s="6" t="s">
        <v>39</v>
      </c>
      <c r="HC172" s="36">
        <v>77.252569606812528</v>
      </c>
      <c r="HD172" s="40">
        <v>-15.409568229407569</v>
      </c>
      <c r="HE172" s="36">
        <v>101.36241571980871</v>
      </c>
      <c r="HF172" s="40">
        <v>-12.583147010602062</v>
      </c>
      <c r="HG172" s="36">
        <v>58.933476904227206</v>
      </c>
      <c r="HH172" s="40">
        <v>-36.414754256445093</v>
      </c>
      <c r="HI172" s="6"/>
      <c r="HJ172" s="6" t="s">
        <v>39</v>
      </c>
      <c r="HK172" s="36">
        <v>71.04406192386061</v>
      </c>
      <c r="HL172" s="40">
        <v>-20.896074376055324</v>
      </c>
      <c r="HM172" s="36">
        <v>57.395442079100704</v>
      </c>
      <c r="HN172" s="40">
        <v>-41.114411694015772</v>
      </c>
      <c r="HO172" s="36">
        <v>83.838190243639275</v>
      </c>
      <c r="HP172" s="40">
        <v>-15.092708908530994</v>
      </c>
      <c r="HQ172" s="6"/>
      <c r="HR172" s="6" t="s">
        <v>39</v>
      </c>
      <c r="HS172" s="36">
        <v>90.386637258847188</v>
      </c>
      <c r="HT172" s="40">
        <v>-1.9719083415831022</v>
      </c>
      <c r="HU172" s="36">
        <v>101.10724464168497</v>
      </c>
      <c r="HV172" s="40">
        <v>-39.212226347931043</v>
      </c>
      <c r="HW172" s="36">
        <v>62.673276187722244</v>
      </c>
      <c r="HX172" s="40">
        <v>-47.897622920516902</v>
      </c>
      <c r="HY172" s="6"/>
      <c r="HZ172" s="6" t="s">
        <v>39</v>
      </c>
      <c r="IA172" s="36">
        <v>74.79214238747565</v>
      </c>
      <c r="IB172" s="40">
        <v>-16.60424643226834</v>
      </c>
      <c r="IC172" s="36">
        <v>86.095468834365946</v>
      </c>
      <c r="ID172" s="40">
        <v>-32.344427048678654</v>
      </c>
      <c r="IE172" s="36">
        <v>91.097881972422584</v>
      </c>
      <c r="IF172" s="40">
        <v>-34.847479080339937</v>
      </c>
      <c r="IG172" s="6"/>
      <c r="IH172" s="6" t="s">
        <v>39</v>
      </c>
      <c r="II172" s="36">
        <v>101.90815894368221</v>
      </c>
      <c r="IJ172" s="40">
        <v>-25.403236539344448</v>
      </c>
      <c r="IK172" s="36">
        <v>81.768225991953159</v>
      </c>
      <c r="IL172" s="40">
        <v>-21.249269412415956</v>
      </c>
      <c r="IM172" s="36">
        <v>69.045401036926961</v>
      </c>
      <c r="IN172" s="40">
        <v>-15.590468806880068</v>
      </c>
      <c r="IO172" s="36">
        <v>56.798722310428417</v>
      </c>
      <c r="IP172" s="40">
        <v>-53.925529978453412</v>
      </c>
      <c r="IQ172" s="6"/>
      <c r="IR172" s="6" t="s">
        <v>39</v>
      </c>
      <c r="IS172" s="36">
        <v>72.799013933891288</v>
      </c>
      <c r="IT172" s="40">
        <v>-9.5821209628710164</v>
      </c>
      <c r="IU172" s="36">
        <v>79.35823924041128</v>
      </c>
      <c r="IV172" s="40">
        <v>-16.878497161265585</v>
      </c>
      <c r="IW172" s="36">
        <v>101.25985348849001</v>
      </c>
      <c r="IX172" s="40">
        <v>5.6254760258993599</v>
      </c>
      <c r="IY172" s="6"/>
      <c r="IZ172" s="6" t="s">
        <v>39</v>
      </c>
      <c r="JA172" s="36">
        <v>93.669850589935521</v>
      </c>
      <c r="JB172" s="40">
        <v>-7.6711946805970115</v>
      </c>
      <c r="JC172" s="36">
        <v>152.98195695254287</v>
      </c>
      <c r="JD172" s="40">
        <v>0.55477828219562753</v>
      </c>
      <c r="JE172" s="36">
        <v>174.89695454569866</v>
      </c>
      <c r="JF172" s="40">
        <v>-7.6512340401526728</v>
      </c>
      <c r="JG172" s="6"/>
      <c r="JH172" s="6" t="s">
        <v>39</v>
      </c>
      <c r="JI172" s="36">
        <v>222.76574977648073</v>
      </c>
      <c r="JJ172" s="40">
        <v>11.693635037839329</v>
      </c>
      <c r="JK172" s="36">
        <v>168.04098052225268</v>
      </c>
      <c r="JL172" s="40">
        <v>-8.4220866104129755</v>
      </c>
      <c r="JM172" s="36">
        <v>111.66746184785551</v>
      </c>
      <c r="JN172" s="40">
        <v>-27.025741996774926</v>
      </c>
      <c r="JO172" s="6"/>
      <c r="JP172" s="6" t="s">
        <v>39</v>
      </c>
      <c r="JQ172" s="36">
        <v>99.803975572633846</v>
      </c>
      <c r="JR172" s="40">
        <v>-20.781624210103928</v>
      </c>
      <c r="JS172" s="36">
        <v>135.36955698388482</v>
      </c>
      <c r="JT172" s="40">
        <v>-8.6962271597207064</v>
      </c>
      <c r="JU172" s="36">
        <v>128.8614988195641</v>
      </c>
      <c r="JV172" s="40">
        <v>12.368769438738482</v>
      </c>
      <c r="JW172" s="6"/>
      <c r="JX172" s="6" t="s">
        <v>39</v>
      </c>
      <c r="JY172" s="36">
        <v>107.66502467793458</v>
      </c>
      <c r="JZ172" s="40">
        <v>-22.34583747776891</v>
      </c>
      <c r="KA172" s="36">
        <v>141.82324336637242</v>
      </c>
      <c r="KB172" s="40">
        <v>13.288228232428139</v>
      </c>
      <c r="KC172" s="36">
        <v>137.96673843797316</v>
      </c>
      <c r="KD172" s="40">
        <v>6.5067797373334031</v>
      </c>
      <c r="KE172" s="6"/>
      <c r="KF172" s="6" t="s">
        <v>39</v>
      </c>
      <c r="KG172" s="36">
        <v>113.15835609117458</v>
      </c>
      <c r="KH172" s="40">
        <v>-21.601328302668506</v>
      </c>
      <c r="KI172" s="36">
        <v>136.98275353074197</v>
      </c>
      <c r="KJ172" s="40">
        <v>-3.4222526585816126</v>
      </c>
      <c r="KK172" s="36">
        <v>124.90685393437721</v>
      </c>
      <c r="KL172" s="40">
        <v>15.941833488480043</v>
      </c>
      <c r="KM172" s="6"/>
      <c r="KN172" s="6" t="s">
        <v>39</v>
      </c>
      <c r="KO172" s="36">
        <v>61.858732695868966</v>
      </c>
      <c r="KP172" s="40">
        <v>24.344828087687461</v>
      </c>
      <c r="KQ172" s="36">
        <v>130.87937254259111</v>
      </c>
      <c r="KR172" s="40">
        <v>4.2228059848965955</v>
      </c>
      <c r="KS172" s="36">
        <v>102.33179482884142</v>
      </c>
      <c r="KT172" s="40">
        <v>3.8462229003867634</v>
      </c>
      <c r="KU172" s="6"/>
      <c r="KV172" s="6" t="s">
        <v>39</v>
      </c>
      <c r="KW172" s="36">
        <v>123.42594695335094</v>
      </c>
      <c r="KX172" s="40">
        <v>37.435719442895277</v>
      </c>
      <c r="KY172" s="36">
        <v>143.12498920589385</v>
      </c>
      <c r="KZ172" s="40">
        <v>14.578185433110264</v>
      </c>
      <c r="LA172" s="36">
        <v>129.34767978307292</v>
      </c>
      <c r="LB172" s="40">
        <v>-12.532836365911891</v>
      </c>
      <c r="LC172" s="6"/>
      <c r="LD172" s="6" t="s">
        <v>39</v>
      </c>
      <c r="LE172" s="36">
        <v>136.79594245925355</v>
      </c>
      <c r="LF172" s="40">
        <v>7.0308576195530463</v>
      </c>
      <c r="LG172" s="36">
        <v>114.98859312553817</v>
      </c>
      <c r="LH172" s="40">
        <v>21.494403278953129</v>
      </c>
      <c r="LI172" s="36">
        <v>68.984391160565565</v>
      </c>
      <c r="LJ172" s="40">
        <v>-6.7073967902730516</v>
      </c>
      <c r="LK172" s="6"/>
      <c r="LL172" s="6" t="s">
        <v>39</v>
      </c>
      <c r="LM172" s="36">
        <v>190.87658398006982</v>
      </c>
      <c r="LN172" s="40">
        <v>69.669192108345186</v>
      </c>
      <c r="LO172" s="36">
        <v>100.64125589775279</v>
      </c>
      <c r="LP172" s="40">
        <v>-26.270912276169227</v>
      </c>
      <c r="LQ172" s="36">
        <v>163.37534321436095</v>
      </c>
      <c r="LR172" s="40">
        <v>-4.7412185815504415</v>
      </c>
      <c r="LS172" s="6"/>
      <c r="LT172" s="6" t="s">
        <v>39</v>
      </c>
      <c r="LU172" s="36">
        <v>111.08451586765437</v>
      </c>
      <c r="LV172" s="40">
        <v>-17.996631609410016</v>
      </c>
      <c r="LW172" s="36">
        <v>141.85732585547316</v>
      </c>
      <c r="LX172" s="40">
        <v>23.066141327853117</v>
      </c>
      <c r="LY172" s="36">
        <v>5.5610851124789002</v>
      </c>
      <c r="LZ172" s="40">
        <v>-95.325066988644579</v>
      </c>
      <c r="MA172" s="6"/>
      <c r="MB172" s="6" t="s">
        <v>39</v>
      </c>
      <c r="MC172" s="36">
        <v>118.16799354018499</v>
      </c>
      <c r="MD172" s="40">
        <v>-20.223694105364544</v>
      </c>
      <c r="ME172" s="36">
        <v>68.577111167791372</v>
      </c>
      <c r="MF172" s="40">
        <v>-20.148261962855955</v>
      </c>
      <c r="MG172" s="36">
        <v>65.54396764877022</v>
      </c>
      <c r="MH172" s="40">
        <v>-14.883914697976394</v>
      </c>
      <c r="MI172" s="6"/>
      <c r="MJ172" s="6" t="s">
        <v>39</v>
      </c>
      <c r="MK172" s="36">
        <v>44.187524547577674</v>
      </c>
      <c r="ML172" s="40">
        <v>-50.208215615695735</v>
      </c>
      <c r="MM172" s="36">
        <v>82.419550966945465</v>
      </c>
      <c r="MN172" s="40">
        <v>-35.468705109707102</v>
      </c>
      <c r="MO172" s="36">
        <v>127.05814357831065</v>
      </c>
      <c r="MP172" s="40">
        <v>-34.241719635252736</v>
      </c>
      <c r="MQ172"/>
      <c r="MR172"/>
      <c r="MS172"/>
      <c r="MT172"/>
      <c r="MU172"/>
      <c r="MV172"/>
    </row>
    <row r="173" spans="1:384" s="382" customFormat="1" ht="15" hidden="1" customHeight="1">
      <c r="A173" s="399"/>
      <c r="B173" s="6" t="s">
        <v>40</v>
      </c>
      <c r="C173" s="36">
        <v>84.255907226233148</v>
      </c>
      <c r="D173" s="40">
        <v>-2.2335824044833856</v>
      </c>
      <c r="E173" s="421">
        <v>75.085623895993805</v>
      </c>
      <c r="F173" s="40">
        <v>-9.037725399821511</v>
      </c>
      <c r="G173" s="421">
        <v>92.926978990422839</v>
      </c>
      <c r="H173" s="40">
        <v>3.6924534137000649</v>
      </c>
      <c r="I173" s="6"/>
      <c r="J173" s="6" t="s">
        <v>40</v>
      </c>
      <c r="K173" s="36">
        <v>102.82113117576138</v>
      </c>
      <c r="L173" s="40">
        <v>-8.2086760703672894</v>
      </c>
      <c r="M173" s="36">
        <v>94.514923450764599</v>
      </c>
      <c r="N173" s="40">
        <v>-28.980190743979492</v>
      </c>
      <c r="O173" s="36">
        <v>101.12342964989692</v>
      </c>
      <c r="P173" s="40">
        <v>-9.8430156044369284</v>
      </c>
      <c r="Q173" s="6"/>
      <c r="R173" s="6" t="s">
        <v>40</v>
      </c>
      <c r="S173" s="36">
        <v>134.16990413345246</v>
      </c>
      <c r="T173" s="40">
        <v>2.9884027657914629</v>
      </c>
      <c r="U173" s="36">
        <v>129.13392856431395</v>
      </c>
      <c r="V173" s="40">
        <v>6.0325581252141944</v>
      </c>
      <c r="W173" s="36">
        <v>137.26303476369316</v>
      </c>
      <c r="X173" s="40">
        <v>-0.47383776575613012</v>
      </c>
      <c r="Y173" s="6"/>
      <c r="Z173" s="6" t="s">
        <v>40</v>
      </c>
      <c r="AA173" s="36">
        <v>163.57726395773668</v>
      </c>
      <c r="AB173" s="40">
        <v>6.1258723255978538</v>
      </c>
      <c r="AC173" s="36">
        <v>128.31964187276714</v>
      </c>
      <c r="AD173" s="40">
        <v>9.295614923704278</v>
      </c>
      <c r="AE173" s="36">
        <v>148.94304792872194</v>
      </c>
      <c r="AF173" s="40">
        <v>18.77936959656445</v>
      </c>
      <c r="AG173" s="6"/>
      <c r="AH173" s="6" t="s">
        <v>40</v>
      </c>
      <c r="AI173" s="36">
        <v>104.92904311337206</v>
      </c>
      <c r="AJ173" s="40">
        <v>-1.5890067652147337</v>
      </c>
      <c r="AK173" s="36">
        <v>189.49148935903918</v>
      </c>
      <c r="AL173" s="40">
        <v>23.406174156910637</v>
      </c>
      <c r="AM173" s="36">
        <v>93.23414563170293</v>
      </c>
      <c r="AN173" s="40">
        <v>-25.64161972203803</v>
      </c>
      <c r="AO173" s="6"/>
      <c r="AP173" s="6" t="s">
        <v>40</v>
      </c>
      <c r="AQ173" s="36">
        <v>162.86793486431995</v>
      </c>
      <c r="AR173" s="40">
        <v>24.502930941173588</v>
      </c>
      <c r="AS173" s="36">
        <v>128.08666690995179</v>
      </c>
      <c r="AT173" s="40">
        <v>5.4227917042924929</v>
      </c>
      <c r="AU173" s="36">
        <v>126.0038716768736</v>
      </c>
      <c r="AV173" s="40">
        <v>-5.864478256318634</v>
      </c>
      <c r="AW173" s="6"/>
      <c r="AX173" s="6" t="s">
        <v>40</v>
      </c>
      <c r="AY173" s="36">
        <v>125.49625215070421</v>
      </c>
      <c r="AZ173" s="40">
        <v>-9.4091190542699934</v>
      </c>
      <c r="BA173" s="36">
        <v>118.0827062569722</v>
      </c>
      <c r="BB173" s="40">
        <v>0.69253679159359649</v>
      </c>
      <c r="BC173" s="36">
        <v>165.38443082237737</v>
      </c>
      <c r="BD173" s="40">
        <v>26.936799642011565</v>
      </c>
      <c r="BE173" s="6"/>
      <c r="BF173" s="6" t="s">
        <v>40</v>
      </c>
      <c r="BG173" s="36">
        <v>138.62320428422538</v>
      </c>
      <c r="BH173" s="40">
        <v>-17.099664983652033</v>
      </c>
      <c r="BI173" s="36">
        <v>119.01113717803409</v>
      </c>
      <c r="BJ173" s="40">
        <v>0.12268483672256991</v>
      </c>
      <c r="BK173" s="36">
        <v>169.8689799415562</v>
      </c>
      <c r="BL173" s="40">
        <v>32.932400262443451</v>
      </c>
      <c r="BM173" s="6"/>
      <c r="BN173" s="6" t="s">
        <v>40</v>
      </c>
      <c r="BO173" s="36">
        <v>105.84581649499485</v>
      </c>
      <c r="BP173" s="40">
        <v>-20.390007110805357</v>
      </c>
      <c r="BQ173" s="402">
        <v>68.858958326759875</v>
      </c>
      <c r="BR173" s="40">
        <v>-45.81701793447801</v>
      </c>
      <c r="BS173" s="36">
        <v>148.01463419381335</v>
      </c>
      <c r="BT173" s="40">
        <v>25.233929257659014</v>
      </c>
      <c r="BU173" s="6"/>
      <c r="BV173" s="6" t="s">
        <v>40</v>
      </c>
      <c r="BW173" s="36">
        <v>121.26140575186454</v>
      </c>
      <c r="BX173" s="40">
        <v>12.009895634705131</v>
      </c>
      <c r="BY173" s="36">
        <v>2.3839792052832798</v>
      </c>
      <c r="BZ173" s="40">
        <v>-97.964005151944519</v>
      </c>
      <c r="CA173" s="36">
        <v>116.84068021570918</v>
      </c>
      <c r="CB173" s="40">
        <v>29.665218525089841</v>
      </c>
      <c r="CC173" s="6"/>
      <c r="CD173" s="6" t="s">
        <v>40</v>
      </c>
      <c r="CE173" s="36">
        <v>108.22105743728572</v>
      </c>
      <c r="CF173" s="40">
        <v>16.35294271788193</v>
      </c>
      <c r="CG173" s="36">
        <v>74.663599250474945</v>
      </c>
      <c r="CH173" s="40">
        <v>-21.020656042846895</v>
      </c>
      <c r="CI173" s="36">
        <v>104.51155415714503</v>
      </c>
      <c r="CJ173" s="40">
        <v>-6.5945371471015193</v>
      </c>
      <c r="CK173" s="6"/>
      <c r="CL173" s="6" t="s">
        <v>40</v>
      </c>
      <c r="CM173" s="36">
        <v>81.346178332496123</v>
      </c>
      <c r="CN173" s="40">
        <v>7.0684889231011852</v>
      </c>
      <c r="CO173" s="36">
        <v>75.561277357343471</v>
      </c>
      <c r="CP173" s="40">
        <v>-21.871204140277584</v>
      </c>
      <c r="CQ173" s="36">
        <v>70.094468921179271</v>
      </c>
      <c r="CR173" s="40">
        <v>-15.453751844325097</v>
      </c>
      <c r="CS173" s="6"/>
      <c r="CT173" s="6" t="s">
        <v>40</v>
      </c>
      <c r="CU173" s="36">
        <v>160.15069638021032</v>
      </c>
      <c r="CV173" s="40">
        <v>30.795054092758221</v>
      </c>
      <c r="CW173" s="36">
        <v>47.923701132216657</v>
      </c>
      <c r="CX173" s="40">
        <v>-37.152035771645266</v>
      </c>
      <c r="CY173" s="36">
        <v>117.55436363773846</v>
      </c>
      <c r="CZ173" s="40">
        <v>6.3662018283782658</v>
      </c>
      <c r="DA173" s="6"/>
      <c r="DB173" s="6" t="s">
        <v>40</v>
      </c>
      <c r="DC173" s="36">
        <v>69.628320981329935</v>
      </c>
      <c r="DD173" s="40">
        <v>-33.960915276646062</v>
      </c>
      <c r="DE173" s="36">
        <v>252.38350934861739</v>
      </c>
      <c r="DF173" s="40">
        <v>25.687908470484942</v>
      </c>
      <c r="DG173" s="36">
        <v>118.07095465406874</v>
      </c>
      <c r="DH173" s="40">
        <v>3.0348211432193608</v>
      </c>
      <c r="DI173" s="6"/>
      <c r="DJ173" s="6" t="s">
        <v>40</v>
      </c>
      <c r="DK173" s="36">
        <v>166.55084648647178</v>
      </c>
      <c r="DL173" s="40">
        <v>45.0866209850563</v>
      </c>
      <c r="DM173" s="36">
        <v>52.051489582736885</v>
      </c>
      <c r="DN173" s="40">
        <v>-22.146726217829723</v>
      </c>
      <c r="DO173" s="36">
        <v>89.502544167008509</v>
      </c>
      <c r="DP173" s="40">
        <v>-14.812757613221947</v>
      </c>
      <c r="DQ173" s="6"/>
      <c r="DR173" s="6" t="s">
        <v>40</v>
      </c>
      <c r="DS173" s="36">
        <v>122.52889760966188</v>
      </c>
      <c r="DT173" s="40">
        <v>-17.97765877886431</v>
      </c>
      <c r="DU173" s="36">
        <v>112.75002667161583</v>
      </c>
      <c r="DV173" s="40">
        <v>-7.1136175718674082</v>
      </c>
      <c r="DW173" s="36">
        <v>102.32731760623379</v>
      </c>
      <c r="DX173" s="40">
        <v>-23.000693635038132</v>
      </c>
      <c r="DY173" s="6"/>
      <c r="DZ173" s="6" t="s">
        <v>40</v>
      </c>
      <c r="EA173" s="36">
        <v>116.24880203427614</v>
      </c>
      <c r="EB173" s="40">
        <v>20.058614271096104</v>
      </c>
      <c r="EC173" s="36">
        <v>117.14487404214397</v>
      </c>
      <c r="ED173" s="40">
        <v>10.593632986287062</v>
      </c>
      <c r="EE173" s="36">
        <v>124.75179004620759</v>
      </c>
      <c r="EF173" s="40">
        <v>6.5608298286190063</v>
      </c>
      <c r="EG173" s="6"/>
      <c r="EH173" s="6" t="s">
        <v>40</v>
      </c>
      <c r="EI173" s="36">
        <v>138.52965257285879</v>
      </c>
      <c r="EJ173" s="40">
        <v>7.0222413025732351</v>
      </c>
      <c r="EK173" s="36">
        <v>137.26985887516631</v>
      </c>
      <c r="EL173" s="40">
        <v>20.708369511301925</v>
      </c>
      <c r="EM173" s="36">
        <v>112.60611907729367</v>
      </c>
      <c r="EN173" s="40">
        <v>19.921941030019923</v>
      </c>
      <c r="EO173" s="6"/>
      <c r="EP173" s="6" t="s">
        <v>40</v>
      </c>
      <c r="EQ173" s="36">
        <v>79.479427595700329</v>
      </c>
      <c r="ER173" s="40">
        <v>-17.201957571548093</v>
      </c>
      <c r="ES173" s="36">
        <v>159.22513027515603</v>
      </c>
      <c r="ET173" s="40">
        <v>53.673481131292505</v>
      </c>
      <c r="EU173" s="36">
        <v>102.37174318927575</v>
      </c>
      <c r="EV173" s="40">
        <v>-15.705128610398006</v>
      </c>
      <c r="EW173" s="6"/>
      <c r="EX173" s="6" t="s">
        <v>40</v>
      </c>
      <c r="EY173" s="36">
        <v>94.276163046104656</v>
      </c>
      <c r="EZ173" s="40">
        <v>-4.2632389207934551</v>
      </c>
      <c r="FA173" s="36">
        <v>105.23564636471181</v>
      </c>
      <c r="FB173" s="40">
        <v>1.6643939885552044</v>
      </c>
      <c r="FC173" s="36">
        <v>228.08035201601223</v>
      </c>
      <c r="FD173" s="40">
        <v>57.76502457649957</v>
      </c>
      <c r="FE173" s="6"/>
      <c r="FF173" s="6" t="s">
        <v>40</v>
      </c>
      <c r="FG173" s="36">
        <v>124.20853479293216</v>
      </c>
      <c r="FH173" s="40">
        <v>0.853845619503943</v>
      </c>
      <c r="FI173" s="36">
        <v>180.66258115320514</v>
      </c>
      <c r="FJ173" s="40">
        <v>15.784317035971029</v>
      </c>
      <c r="FK173" s="36">
        <v>90.191819042827234</v>
      </c>
      <c r="FL173" s="40">
        <v>6.3154268186619049</v>
      </c>
      <c r="FM173" s="6"/>
      <c r="FN173" s="6" t="s">
        <v>40</v>
      </c>
      <c r="FO173" s="36">
        <v>115.66486545694741</v>
      </c>
      <c r="FP173" s="40">
        <v>-26.805959689236644</v>
      </c>
      <c r="FQ173" s="36">
        <v>294.82101085891475</v>
      </c>
      <c r="FR173" s="40">
        <v>12.731932628198336</v>
      </c>
      <c r="FS173" s="36">
        <v>139.13356929869548</v>
      </c>
      <c r="FT173" s="40">
        <v>10.349804512103006</v>
      </c>
      <c r="FU173" s="6"/>
      <c r="FV173" s="6" t="s">
        <v>40</v>
      </c>
      <c r="FW173" s="36">
        <v>129.35556708159194</v>
      </c>
      <c r="FX173" s="40">
        <v>-15.323902730692993</v>
      </c>
      <c r="FY173" s="36">
        <v>150.28077049319268</v>
      </c>
      <c r="FZ173" s="40">
        <v>26.442258856903038</v>
      </c>
      <c r="GA173" s="36">
        <v>107.63057774563499</v>
      </c>
      <c r="GB173" s="40">
        <v>-10.006751232855152</v>
      </c>
      <c r="GC173" s="6"/>
      <c r="GD173" s="6" t="s">
        <v>40</v>
      </c>
      <c r="GE173" s="36">
        <v>158.69199810728517</v>
      </c>
      <c r="GF173" s="40">
        <v>12.56066162793519</v>
      </c>
      <c r="GG173" s="36">
        <v>129.92558384915219</v>
      </c>
      <c r="GH173" s="40">
        <v>38.564844596551836</v>
      </c>
      <c r="GI173" s="36">
        <v>92.325238226952436</v>
      </c>
      <c r="GJ173" s="40">
        <v>-9.620141292455358</v>
      </c>
      <c r="GK173" s="6"/>
      <c r="GL173" s="6" t="s">
        <v>40</v>
      </c>
      <c r="GM173" s="36">
        <v>134.18002539168347</v>
      </c>
      <c r="GN173" s="40">
        <v>7.7008272406365705</v>
      </c>
      <c r="GO173" s="36">
        <v>119.68585932960204</v>
      </c>
      <c r="GP173" s="40">
        <v>-15.611815182170872</v>
      </c>
      <c r="GQ173" s="36">
        <v>102.93348529887628</v>
      </c>
      <c r="GR173" s="40">
        <v>-25.844445474493057</v>
      </c>
      <c r="GS173" s="6"/>
      <c r="GT173" s="6" t="s">
        <v>40</v>
      </c>
      <c r="GU173" s="36">
        <v>76.577807215186255</v>
      </c>
      <c r="GV173" s="40">
        <v>-41.101431975692392</v>
      </c>
      <c r="GW173" s="36">
        <v>98.344231956888279</v>
      </c>
      <c r="GX173" s="40">
        <v>-0.74433214173669171</v>
      </c>
      <c r="GY173" s="36">
        <v>85.517685040773955</v>
      </c>
      <c r="GZ173" s="40">
        <v>-25.06721512364895</v>
      </c>
      <c r="HA173" s="6"/>
      <c r="HB173" s="6" t="s">
        <v>40</v>
      </c>
      <c r="HC173" s="36">
        <v>94.113141440150585</v>
      </c>
      <c r="HD173" s="40">
        <v>-6.9953254893123216</v>
      </c>
      <c r="HE173" s="36">
        <v>141.78444876604161</v>
      </c>
      <c r="HF173" s="40">
        <v>22.591613350528789</v>
      </c>
      <c r="HG173" s="36">
        <v>72.098189212741644</v>
      </c>
      <c r="HH173" s="40">
        <v>-23.355142407110719</v>
      </c>
      <c r="HI173" s="6"/>
      <c r="HJ173" s="6" t="s">
        <v>40</v>
      </c>
      <c r="HK173" s="36">
        <v>81.439446350149069</v>
      </c>
      <c r="HL173" s="40">
        <v>-20.844501022023962</v>
      </c>
      <c r="HM173" s="36">
        <v>68.236879638894209</v>
      </c>
      <c r="HN173" s="40">
        <v>-33.904796720871431</v>
      </c>
      <c r="HO173" s="36">
        <v>88.749319088471083</v>
      </c>
      <c r="HP173" s="40">
        <v>-14.888594480611289</v>
      </c>
      <c r="HQ173" s="6"/>
      <c r="HR173" s="6" t="s">
        <v>40</v>
      </c>
      <c r="HS173" s="36">
        <v>113.26856608863579</v>
      </c>
      <c r="HT173" s="40">
        <v>-15.65939920314726</v>
      </c>
      <c r="HU173" s="36">
        <v>136.2340155104792</v>
      </c>
      <c r="HV173" s="40">
        <v>-1.7782568252120399</v>
      </c>
      <c r="HW173" s="36">
        <v>66.377141335698823</v>
      </c>
      <c r="HX173" s="40">
        <v>-34.301308870922625</v>
      </c>
      <c r="HY173" s="6"/>
      <c r="HZ173" s="6" t="s">
        <v>40</v>
      </c>
      <c r="IA173" s="36">
        <v>88.69083153842773</v>
      </c>
      <c r="IB173" s="40">
        <v>-14.840000825615746</v>
      </c>
      <c r="IC173" s="36">
        <v>102.07375268852613</v>
      </c>
      <c r="ID173" s="40">
        <v>-10.067727466700219</v>
      </c>
      <c r="IE173" s="36">
        <v>100.44903992064872</v>
      </c>
      <c r="IF173" s="40">
        <v>-28.62659517886172</v>
      </c>
      <c r="IG173" s="6"/>
      <c r="IH173" s="6" t="s">
        <v>40</v>
      </c>
      <c r="II173" s="36">
        <v>106.02104453124451</v>
      </c>
      <c r="IJ173" s="40">
        <v>-26.434078429808068</v>
      </c>
      <c r="IK173" s="36">
        <v>77.225989476777983</v>
      </c>
      <c r="IL173" s="40">
        <v>-30.075949345609402</v>
      </c>
      <c r="IM173" s="36">
        <v>73.27002961864018</v>
      </c>
      <c r="IN173" s="40">
        <v>-14.992074698162071</v>
      </c>
      <c r="IO173" s="36">
        <v>118.96235440219742</v>
      </c>
      <c r="IP173" s="40">
        <v>11.938441621427316</v>
      </c>
      <c r="IQ173" s="6"/>
      <c r="IR173" s="6" t="s">
        <v>40</v>
      </c>
      <c r="IS173" s="36">
        <v>80.953463602466215</v>
      </c>
      <c r="IT173" s="40">
        <v>-5.270280320605508</v>
      </c>
      <c r="IU173" s="36">
        <v>90.574842908336507</v>
      </c>
      <c r="IV173" s="40">
        <v>-17.291826929137088</v>
      </c>
      <c r="IW173" s="36">
        <v>112.26907949339879</v>
      </c>
      <c r="IX173" s="40">
        <v>23.629175269647845</v>
      </c>
      <c r="IY173" s="6"/>
      <c r="IZ173" s="6" t="s">
        <v>40</v>
      </c>
      <c r="JA173" s="36">
        <v>93.724402640232</v>
      </c>
      <c r="JB173" s="40">
        <v>-9.762637410009404</v>
      </c>
      <c r="JC173" s="36">
        <v>155.97096945320527</v>
      </c>
      <c r="JD173" s="40">
        <v>12.467012791317373</v>
      </c>
      <c r="JE173" s="36">
        <v>177.88825291176718</v>
      </c>
      <c r="JF173" s="40">
        <v>-5.6971584903922832</v>
      </c>
      <c r="JG173" s="6"/>
      <c r="JH173" s="6" t="s">
        <v>40</v>
      </c>
      <c r="JI173" s="36">
        <v>147.69724467818074</v>
      </c>
      <c r="JJ173" s="40">
        <v>-22.220447710629287</v>
      </c>
      <c r="JK173" s="36">
        <v>195.0931271015219</v>
      </c>
      <c r="JL173" s="40">
        <v>41.093461998617897</v>
      </c>
      <c r="JM173" s="36">
        <v>115.84786783713831</v>
      </c>
      <c r="JN173" s="40">
        <v>-19.956705123827817</v>
      </c>
      <c r="JO173" s="6"/>
      <c r="JP173" s="6" t="s">
        <v>40</v>
      </c>
      <c r="JQ173" s="36">
        <v>102.07071195456281</v>
      </c>
      <c r="JR173" s="40">
        <v>-14.898068265554912</v>
      </c>
      <c r="JS173" s="36">
        <v>115.97909053213796</v>
      </c>
      <c r="JT173" s="40">
        <v>-4.4843852551280463</v>
      </c>
      <c r="JU173" s="36">
        <v>135.43651675768439</v>
      </c>
      <c r="JV173" s="40">
        <v>9.4231119183240395</v>
      </c>
      <c r="JW173" s="6"/>
      <c r="JX173" s="6" t="s">
        <v>40</v>
      </c>
      <c r="JY173" s="36">
        <v>83.803600862959001</v>
      </c>
      <c r="JZ173" s="40">
        <v>-16.834389355998781</v>
      </c>
      <c r="KA173" s="36">
        <v>168.76521552545367</v>
      </c>
      <c r="KB173" s="40">
        <v>17.765638591475323</v>
      </c>
      <c r="KC173" s="36">
        <v>143.03348999196297</v>
      </c>
      <c r="KD173" s="40">
        <v>11.765729079554603</v>
      </c>
      <c r="KE173" s="6"/>
      <c r="KF173" s="6" t="s">
        <v>40</v>
      </c>
      <c r="KG173" s="36">
        <v>90.689243067589828</v>
      </c>
      <c r="KH173" s="40">
        <v>-30.950474149286336</v>
      </c>
      <c r="KI173" s="36">
        <v>134.12381061458589</v>
      </c>
      <c r="KJ173" s="40">
        <v>-13.834966181334465</v>
      </c>
      <c r="KK173" s="36">
        <v>133.50909911880029</v>
      </c>
      <c r="KL173" s="40">
        <v>22.991709883504512</v>
      </c>
      <c r="KM173" s="6"/>
      <c r="KN173" s="6" t="s">
        <v>40</v>
      </c>
      <c r="KO173" s="36">
        <v>79.567254545460457</v>
      </c>
      <c r="KP173" s="40">
        <v>-8.7374110228062563</v>
      </c>
      <c r="KQ173" s="36">
        <v>147.19345046536225</v>
      </c>
      <c r="KR173" s="40">
        <v>-0.65056590394175373</v>
      </c>
      <c r="KS173" s="36">
        <v>93.532393522046931</v>
      </c>
      <c r="KT173" s="40">
        <v>15.764798996857408</v>
      </c>
      <c r="KU173" s="6"/>
      <c r="KV173" s="6" t="s">
        <v>40</v>
      </c>
      <c r="KW173" s="36">
        <v>124.34888616718584</v>
      </c>
      <c r="KX173" s="40">
        <v>33.595323203756323</v>
      </c>
      <c r="KY173" s="36">
        <v>141.02044205171572</v>
      </c>
      <c r="KZ173" s="40">
        <v>11.606244949252172</v>
      </c>
      <c r="LA173" s="36">
        <v>164.64674651271258</v>
      </c>
      <c r="LB173" s="40">
        <v>-4.4381987733760155</v>
      </c>
      <c r="LC173" s="6"/>
      <c r="LD173" s="6" t="s">
        <v>40</v>
      </c>
      <c r="LE173" s="36">
        <v>137.57298806335251</v>
      </c>
      <c r="LF173" s="40">
        <v>8.8835596020799983</v>
      </c>
      <c r="LG173" s="36">
        <v>125.76215619574914</v>
      </c>
      <c r="LH173" s="40">
        <v>39.630589969079068</v>
      </c>
      <c r="LI173" s="36">
        <v>50.552412556287223</v>
      </c>
      <c r="LJ173" s="40">
        <v>-27.280104529923022</v>
      </c>
      <c r="LK173" s="6"/>
      <c r="LL173" s="6" t="s">
        <v>40</v>
      </c>
      <c r="LM173" s="36">
        <v>167.41307435775681</v>
      </c>
      <c r="LN173" s="40">
        <v>61.237279103815467</v>
      </c>
      <c r="LO173" s="36">
        <v>113.3912376642497</v>
      </c>
      <c r="LP173" s="40">
        <v>-18.53129567535035</v>
      </c>
      <c r="LQ173" s="36">
        <v>181.77197576112479</v>
      </c>
      <c r="LR173" s="40">
        <v>32.118472727842772</v>
      </c>
      <c r="LS173" s="6"/>
      <c r="LT173" s="6" t="s">
        <v>40</v>
      </c>
      <c r="LU173" s="36">
        <v>111.05977378598037</v>
      </c>
      <c r="LV173" s="40">
        <v>-10.180141809029294</v>
      </c>
      <c r="LW173" s="36">
        <v>147.89892044439662</v>
      </c>
      <c r="LX173" s="40">
        <v>29.544587505738662</v>
      </c>
      <c r="LY173" s="36">
        <v>29.480027536580305</v>
      </c>
      <c r="LZ173" s="40">
        <v>-75.9668701894565</v>
      </c>
      <c r="MA173" s="6"/>
      <c r="MB173" s="6" t="s">
        <v>40</v>
      </c>
      <c r="MC173" s="36">
        <v>118.22839759642441</v>
      </c>
      <c r="MD173" s="40">
        <v>-18.079217702840324</v>
      </c>
      <c r="ME173" s="36">
        <v>118.32476717120998</v>
      </c>
      <c r="MF173" s="40">
        <v>-5.8601466616559321</v>
      </c>
      <c r="MG173" s="36">
        <v>94.78977766448584</v>
      </c>
      <c r="MH173" s="40">
        <v>-2.0588793808660739</v>
      </c>
      <c r="MI173" s="6"/>
      <c r="MJ173" s="6" t="s">
        <v>40</v>
      </c>
      <c r="MK173" s="36">
        <v>59.487992706798714</v>
      </c>
      <c r="ML173" s="40">
        <v>-43.076663302251383</v>
      </c>
      <c r="MM173" s="36">
        <v>84.702349192495149</v>
      </c>
      <c r="MN173" s="40">
        <v>-33.573634686057545</v>
      </c>
      <c r="MO173" s="36">
        <v>134.8966088007401</v>
      </c>
      <c r="MP173" s="40">
        <v>-28.67498794234838</v>
      </c>
      <c r="MQ173"/>
      <c r="MR173"/>
      <c r="MS173"/>
      <c r="MT173"/>
      <c r="MU173"/>
      <c r="MV173"/>
    </row>
    <row r="174" spans="1:384" s="382" customFormat="1" ht="15" hidden="1" customHeight="1">
      <c r="A174" s="399"/>
      <c r="B174" s="6" t="s">
        <v>41</v>
      </c>
      <c r="C174" s="36">
        <v>80.204696216059716</v>
      </c>
      <c r="D174" s="40">
        <v>-5.6239103974103131</v>
      </c>
      <c r="E174" s="421">
        <v>72.236553578246529</v>
      </c>
      <c r="F174" s="40">
        <v>-9.1313119321800826</v>
      </c>
      <c r="G174" s="421">
        <v>87.739069381166075</v>
      </c>
      <c r="H174" s="40">
        <v>-2.7001802503659746</v>
      </c>
      <c r="I174" s="6"/>
      <c r="J174" s="6" t="s">
        <v>41</v>
      </c>
      <c r="K174" s="36">
        <v>102.42339842079177</v>
      </c>
      <c r="L174" s="40">
        <v>-8.8546459125983716</v>
      </c>
      <c r="M174" s="36">
        <v>136.40080181683683</v>
      </c>
      <c r="N174" s="40">
        <v>-1.4744814215832776</v>
      </c>
      <c r="O174" s="36">
        <v>102.05865452034139</v>
      </c>
      <c r="P174" s="40">
        <v>-8.1457582083887132</v>
      </c>
      <c r="Q174" s="6"/>
      <c r="R174" s="6" t="s">
        <v>41</v>
      </c>
      <c r="S174" s="36">
        <v>148.32105418953782</v>
      </c>
      <c r="T174" s="40">
        <v>5.3337420725999607</v>
      </c>
      <c r="U174" s="36">
        <v>155.48145536877863</v>
      </c>
      <c r="V174" s="40">
        <v>19.42139560330088</v>
      </c>
      <c r="W174" s="36">
        <v>150.23063174575853</v>
      </c>
      <c r="X174" s="40">
        <v>5.284364135613302</v>
      </c>
      <c r="Y174" s="6"/>
      <c r="Z174" s="6" t="s">
        <v>41</v>
      </c>
      <c r="AA174" s="36">
        <v>165.66496142460724</v>
      </c>
      <c r="AB174" s="40">
        <v>7.8783765153258827</v>
      </c>
      <c r="AC174" s="36">
        <v>167.88612538914671</v>
      </c>
      <c r="AD174" s="40">
        <v>3.6295604999578188</v>
      </c>
      <c r="AE174" s="36">
        <v>154.76153352196289</v>
      </c>
      <c r="AF174" s="40">
        <v>22.013213547031654</v>
      </c>
      <c r="AG174" s="6"/>
      <c r="AH174" s="6" t="s">
        <v>41</v>
      </c>
      <c r="AI174" s="36">
        <v>106.99808917348233</v>
      </c>
      <c r="AJ174" s="40">
        <v>3.3180256146803799</v>
      </c>
      <c r="AK174" s="36">
        <v>175.42348438515856</v>
      </c>
      <c r="AL174" s="40">
        <v>21.315130238456931</v>
      </c>
      <c r="AM174" s="36">
        <v>105.20690795697344</v>
      </c>
      <c r="AN174" s="40">
        <v>-14.478567588974968</v>
      </c>
      <c r="AO174" s="6"/>
      <c r="AP174" s="6" t="s">
        <v>41</v>
      </c>
      <c r="AQ174" s="36">
        <v>176.8438615223144</v>
      </c>
      <c r="AR174" s="40">
        <v>30.31903805856345</v>
      </c>
      <c r="AS174" s="36">
        <v>128.42772505497831</v>
      </c>
      <c r="AT174" s="40">
        <v>15.684992743409865</v>
      </c>
      <c r="AU174" s="36">
        <v>134.07454809743817</v>
      </c>
      <c r="AV174" s="40">
        <v>5.8503325217424447</v>
      </c>
      <c r="AW174" s="6"/>
      <c r="AX174" s="6" t="s">
        <v>41</v>
      </c>
      <c r="AY174" s="36">
        <v>135.35029291038668</v>
      </c>
      <c r="AZ174" s="40">
        <v>-5.1278627788197184</v>
      </c>
      <c r="BA174" s="36">
        <v>122.2934719565161</v>
      </c>
      <c r="BB174" s="40">
        <v>4.7065063219501724</v>
      </c>
      <c r="BC174" s="36">
        <v>170.11848619092004</v>
      </c>
      <c r="BD174" s="40">
        <v>11.721649886749134</v>
      </c>
      <c r="BE174" s="6"/>
      <c r="BF174" s="6" t="s">
        <v>41</v>
      </c>
      <c r="BG174" s="36">
        <v>154.47800780104521</v>
      </c>
      <c r="BH174" s="40">
        <v>6.797795621044628</v>
      </c>
      <c r="BI174" s="36">
        <v>110.04584661726022</v>
      </c>
      <c r="BJ174" s="40">
        <v>-1.6181673072497489</v>
      </c>
      <c r="BK174" s="36">
        <v>185.64156719904696</v>
      </c>
      <c r="BL174" s="40">
        <v>25.758799406921767</v>
      </c>
      <c r="BM174" s="6"/>
      <c r="BN174" s="6" t="s">
        <v>41</v>
      </c>
      <c r="BO174" s="36">
        <v>122.45609624085641</v>
      </c>
      <c r="BP174" s="40">
        <v>-10.50856244358485</v>
      </c>
      <c r="BQ174" s="402">
        <v>121.40652797752243</v>
      </c>
      <c r="BR174" s="40">
        <v>-0.77429228244970716</v>
      </c>
      <c r="BS174" s="36">
        <v>130.45561765770051</v>
      </c>
      <c r="BT174" s="40">
        <v>10.331295102806834</v>
      </c>
      <c r="BU174" s="6"/>
      <c r="BV174" s="6" t="s">
        <v>41</v>
      </c>
      <c r="BW174" s="36">
        <v>125.91304902616393</v>
      </c>
      <c r="BX174" s="40">
        <v>6.8214155494336524</v>
      </c>
      <c r="BY174" s="36">
        <v>59.243232078418728</v>
      </c>
      <c r="BZ174" s="40">
        <v>-49.430390748504152</v>
      </c>
      <c r="CA174" s="36">
        <v>130.98434753534104</v>
      </c>
      <c r="CB174" s="40">
        <v>15.370725273835546</v>
      </c>
      <c r="CC174" s="6"/>
      <c r="CD174" s="6" t="s">
        <v>41</v>
      </c>
      <c r="CE174" s="36">
        <v>147.89557590191313</v>
      </c>
      <c r="CF174" s="40">
        <v>33.266778352742904</v>
      </c>
      <c r="CG174" s="36">
        <v>80.796225820107196</v>
      </c>
      <c r="CH174" s="40">
        <v>-21.664578089244429</v>
      </c>
      <c r="CI174" s="36">
        <v>123.69693437233097</v>
      </c>
      <c r="CJ174" s="40">
        <v>-5.9807570771296383</v>
      </c>
      <c r="CK174" s="6"/>
      <c r="CL174" s="6" t="s">
        <v>41</v>
      </c>
      <c r="CM174" s="36">
        <v>94.048145844259736</v>
      </c>
      <c r="CN174" s="40">
        <v>-17.045449953640528</v>
      </c>
      <c r="CO174" s="36">
        <v>74.369886345813086</v>
      </c>
      <c r="CP174" s="40">
        <v>-12.44382566399166</v>
      </c>
      <c r="CQ174" s="36">
        <v>79.383020157441024</v>
      </c>
      <c r="CR174" s="40">
        <v>-3.2428331276570788</v>
      </c>
      <c r="CS174" s="6"/>
      <c r="CT174" s="6" t="s">
        <v>41</v>
      </c>
      <c r="CU174" s="36">
        <v>160.93281167087139</v>
      </c>
      <c r="CV174" s="40">
        <v>33.881474918249211</v>
      </c>
      <c r="CW174" s="36">
        <v>59.055772005980877</v>
      </c>
      <c r="CX174" s="40">
        <v>-31.264119923674784</v>
      </c>
      <c r="CY174" s="36">
        <v>161.65995186286909</v>
      </c>
      <c r="CZ174" s="40">
        <v>2.1103971403978505</v>
      </c>
      <c r="DA174" s="6"/>
      <c r="DB174" s="6" t="s">
        <v>41</v>
      </c>
      <c r="DC174" s="36">
        <v>78.624470394616523</v>
      </c>
      <c r="DD174" s="40">
        <v>-21.296653110584174</v>
      </c>
      <c r="DE174" s="36">
        <v>268.15033390136722</v>
      </c>
      <c r="DF174" s="40">
        <v>2.7597710069535424</v>
      </c>
      <c r="DG174" s="36">
        <v>120.21379005951479</v>
      </c>
      <c r="DH174" s="40">
        <v>14.968873441863153</v>
      </c>
      <c r="DI174" s="6"/>
      <c r="DJ174" s="6" t="s">
        <v>41</v>
      </c>
      <c r="DK174" s="36">
        <v>189.4173660515637</v>
      </c>
      <c r="DL174" s="40">
        <v>40.652556017127722</v>
      </c>
      <c r="DM174" s="36">
        <v>58.623787044477524</v>
      </c>
      <c r="DN174" s="40">
        <v>-17.885025079186633</v>
      </c>
      <c r="DO174" s="36">
        <v>109.41949028362951</v>
      </c>
      <c r="DP174" s="40">
        <v>-18.630886063477163</v>
      </c>
      <c r="DQ174" s="6"/>
      <c r="DR174" s="6" t="s">
        <v>41</v>
      </c>
      <c r="DS174" s="36">
        <v>154.07667651119365</v>
      </c>
      <c r="DT174" s="40">
        <v>-6.8669952629877571</v>
      </c>
      <c r="DU174" s="36">
        <v>123.85115262139786</v>
      </c>
      <c r="DV174" s="40">
        <v>4.3714305665133963</v>
      </c>
      <c r="DW174" s="36">
        <v>99.320190883784264</v>
      </c>
      <c r="DX174" s="40">
        <v>-27.139977494069385</v>
      </c>
      <c r="DY174" s="6"/>
      <c r="DZ174" s="6" t="s">
        <v>41</v>
      </c>
      <c r="EA174" s="36">
        <v>107.70554450380232</v>
      </c>
      <c r="EB174" s="40">
        <v>9.25285932553615</v>
      </c>
      <c r="EC174" s="36">
        <v>112.43941682803853</v>
      </c>
      <c r="ED174" s="40">
        <v>0.24964462660899756</v>
      </c>
      <c r="EE174" s="36">
        <v>118.75424444579475</v>
      </c>
      <c r="EF174" s="40">
        <v>3.0139452355096239</v>
      </c>
      <c r="EG174" s="6"/>
      <c r="EH174" s="6" t="s">
        <v>41</v>
      </c>
      <c r="EI174" s="36">
        <v>140.47424289496274</v>
      </c>
      <c r="EJ174" s="40">
        <v>4.2406321025667353</v>
      </c>
      <c r="EK174" s="36">
        <v>144.07102062414754</v>
      </c>
      <c r="EL174" s="40">
        <v>18.774175284589958</v>
      </c>
      <c r="EM174" s="36">
        <v>112.92603800328914</v>
      </c>
      <c r="EN174" s="40">
        <v>11.96857737967396</v>
      </c>
      <c r="EO174" s="6"/>
      <c r="EP174" s="6" t="s">
        <v>41</v>
      </c>
      <c r="EQ174" s="36">
        <v>74.419598046911005</v>
      </c>
      <c r="ER174" s="40">
        <v>-26.270819250425234</v>
      </c>
      <c r="ES174" s="36">
        <v>173.80717509389731</v>
      </c>
      <c r="ET174" s="40">
        <v>62.180117905892274</v>
      </c>
      <c r="EU174" s="36">
        <v>96.266845155625447</v>
      </c>
      <c r="EV174" s="40">
        <v>-21.95619824152071</v>
      </c>
      <c r="EW174" s="6"/>
      <c r="EX174" s="6" t="s">
        <v>41</v>
      </c>
      <c r="EY174" s="36">
        <v>103.73481883583298</v>
      </c>
      <c r="EZ174" s="40">
        <v>1.2506116708788539</v>
      </c>
      <c r="FA174" s="36">
        <v>105.4332538945398</v>
      </c>
      <c r="FB174" s="40">
        <v>1.4071782021663779</v>
      </c>
      <c r="FC174" s="36">
        <v>235.26189465491549</v>
      </c>
      <c r="FD174" s="40">
        <v>50.538933790253935</v>
      </c>
      <c r="FE174" s="6"/>
      <c r="FF174" s="6" t="s">
        <v>41</v>
      </c>
      <c r="FG174" s="36">
        <v>126.30046059634387</v>
      </c>
      <c r="FH174" s="40">
        <v>-1.2706379078034757</v>
      </c>
      <c r="FI174" s="36">
        <v>197.35555439421046</v>
      </c>
      <c r="FJ174" s="40">
        <v>18.415181905142049</v>
      </c>
      <c r="FK174" s="36">
        <v>104.47494860187007</v>
      </c>
      <c r="FL174" s="40">
        <v>9.6396809527979741</v>
      </c>
      <c r="FM174" s="6"/>
      <c r="FN174" s="6" t="s">
        <v>41</v>
      </c>
      <c r="FO174" s="36">
        <v>118.39832953429945</v>
      </c>
      <c r="FP174" s="40">
        <v>-27.218693670070053</v>
      </c>
      <c r="FQ174" s="36">
        <v>259.94735233830039</v>
      </c>
      <c r="FR174" s="40">
        <v>-4.4459229199729435</v>
      </c>
      <c r="FS174" s="36">
        <v>147.62609128927238</v>
      </c>
      <c r="FT174" s="40">
        <v>10.749834739634963</v>
      </c>
      <c r="FU174" s="6"/>
      <c r="FV174" s="6" t="s">
        <v>41</v>
      </c>
      <c r="FW174" s="36">
        <v>127.69645283518614</v>
      </c>
      <c r="FX174" s="40">
        <v>-12.893210351769909</v>
      </c>
      <c r="FY174" s="36">
        <v>141.57110457260094</v>
      </c>
      <c r="FZ174" s="40">
        <v>19.442525101970247</v>
      </c>
      <c r="GA174" s="36">
        <v>96.529935354035132</v>
      </c>
      <c r="GB174" s="40">
        <v>-19.954014088475262</v>
      </c>
      <c r="GC174" s="6"/>
      <c r="GD174" s="6" t="s">
        <v>41</v>
      </c>
      <c r="GE174" s="36">
        <v>160.59459979997123</v>
      </c>
      <c r="GF174" s="40">
        <v>11.751327337636269</v>
      </c>
      <c r="GG174" s="36">
        <v>130.08236505312598</v>
      </c>
      <c r="GH174" s="40">
        <v>23.504294239025697</v>
      </c>
      <c r="GI174" s="36">
        <v>88.899220809481989</v>
      </c>
      <c r="GJ174" s="40">
        <v>-13.287568907637137</v>
      </c>
      <c r="GK174" s="6"/>
      <c r="GL174" s="6" t="s">
        <v>41</v>
      </c>
      <c r="GM174" s="36">
        <v>135.61046546457169</v>
      </c>
      <c r="GN174" s="40">
        <v>7.046899902361119</v>
      </c>
      <c r="GO174" s="36">
        <v>131.20392554817485</v>
      </c>
      <c r="GP174" s="40">
        <v>-4.6551219461854458</v>
      </c>
      <c r="GQ174" s="36">
        <v>100.3343178517035</v>
      </c>
      <c r="GR174" s="40">
        <v>-21.914356405460083</v>
      </c>
      <c r="GS174" s="6"/>
      <c r="GT174" s="6" t="s">
        <v>41</v>
      </c>
      <c r="GU174" s="36">
        <v>61.281576383800726</v>
      </c>
      <c r="GV174" s="40">
        <v>-21.767459246270064</v>
      </c>
      <c r="GW174" s="36">
        <v>91.212966813444041</v>
      </c>
      <c r="GX174" s="40">
        <v>-2.0007084336097449</v>
      </c>
      <c r="GY174" s="36">
        <v>112.0063722833933</v>
      </c>
      <c r="GZ174" s="40">
        <v>-23.747987054950741</v>
      </c>
      <c r="HA174" s="6"/>
      <c r="HB174" s="6" t="s">
        <v>41</v>
      </c>
      <c r="HC174" s="36">
        <v>94.588588435568283</v>
      </c>
      <c r="HD174" s="40">
        <v>-4.067469599573414</v>
      </c>
      <c r="HE174" s="36">
        <v>157.62498695210309</v>
      </c>
      <c r="HF174" s="40">
        <v>39.375927928630574</v>
      </c>
      <c r="HG174" s="36">
        <v>66.568507223580013</v>
      </c>
      <c r="HH174" s="40">
        <v>-19.123093819608755</v>
      </c>
      <c r="HI174" s="6"/>
      <c r="HJ174" s="6" t="s">
        <v>41</v>
      </c>
      <c r="HK174" s="36">
        <v>77.408990205444695</v>
      </c>
      <c r="HL174" s="40">
        <v>-18.238506300286076</v>
      </c>
      <c r="HM174" s="36">
        <v>76.153590155095088</v>
      </c>
      <c r="HN174" s="40">
        <v>-28.213940049317173</v>
      </c>
      <c r="HO174" s="36">
        <v>92.21791253659481</v>
      </c>
      <c r="HP174" s="40">
        <v>5.5163841816513184</v>
      </c>
      <c r="HQ174" s="6"/>
      <c r="HR174" s="6" t="s">
        <v>41</v>
      </c>
      <c r="HS174" s="36">
        <v>88.261670932030214</v>
      </c>
      <c r="HT174" s="40">
        <v>-11.118083005334682</v>
      </c>
      <c r="HU174" s="36">
        <v>158.92291698082056</v>
      </c>
      <c r="HV174" s="40">
        <v>23.302008519738095</v>
      </c>
      <c r="HW174" s="36">
        <v>76.946946431360203</v>
      </c>
      <c r="HX174" s="40">
        <v>-29.335190809329006</v>
      </c>
      <c r="HY174" s="6"/>
      <c r="HZ174" s="6" t="s">
        <v>41</v>
      </c>
      <c r="IA174" s="36">
        <v>103.00808903787615</v>
      </c>
      <c r="IB174" s="40">
        <v>-27.503547646579946</v>
      </c>
      <c r="IC174" s="36">
        <v>117.74834333372799</v>
      </c>
      <c r="ID174" s="40">
        <v>0.13691528799648722</v>
      </c>
      <c r="IE174" s="36">
        <v>100.23193048824733</v>
      </c>
      <c r="IF174" s="40">
        <v>-19.297315882343952</v>
      </c>
      <c r="IG174" s="6"/>
      <c r="IH174" s="6" t="s">
        <v>41</v>
      </c>
      <c r="II174" s="36">
        <v>109.94565696634918</v>
      </c>
      <c r="IJ174" s="40">
        <v>-9.7085982592335398</v>
      </c>
      <c r="IK174" s="36">
        <v>105.24363221142973</v>
      </c>
      <c r="IL174" s="40">
        <v>-21.226051722103421</v>
      </c>
      <c r="IM174" s="36">
        <v>74.519506704173466</v>
      </c>
      <c r="IN174" s="40">
        <v>-10.190111500833183</v>
      </c>
      <c r="IO174" s="36">
        <v>166.0604884758377</v>
      </c>
      <c r="IP174" s="40">
        <v>33.150051651984398</v>
      </c>
      <c r="IQ174" s="6"/>
      <c r="IR174" s="6" t="s">
        <v>41</v>
      </c>
      <c r="IS174" s="36">
        <v>99.068175802087211</v>
      </c>
      <c r="IT174" s="40">
        <v>1.2890367923916131</v>
      </c>
      <c r="IU174" s="36">
        <v>92.006236879378037</v>
      </c>
      <c r="IV174" s="40">
        <v>-4.1885677475816578</v>
      </c>
      <c r="IW174" s="36">
        <v>113.34067893339525</v>
      </c>
      <c r="IX174" s="40">
        <v>31.122887820387746</v>
      </c>
      <c r="IY174" s="6"/>
      <c r="IZ174" s="6" t="s">
        <v>41</v>
      </c>
      <c r="JA174" s="36">
        <v>140.98264370640985</v>
      </c>
      <c r="JB174" s="40">
        <v>1.4362355533445736</v>
      </c>
      <c r="JC174" s="36">
        <v>166.92531656752953</v>
      </c>
      <c r="JD174" s="40">
        <v>22.968645033575982</v>
      </c>
      <c r="JE174" s="36">
        <v>137.93491431771332</v>
      </c>
      <c r="JF174" s="40">
        <v>-23.665726332680649</v>
      </c>
      <c r="JG174" s="6"/>
      <c r="JH174" s="6" t="s">
        <v>41</v>
      </c>
      <c r="JI174" s="36">
        <v>172.86285735352246</v>
      </c>
      <c r="JJ174" s="40">
        <v>-8.7749405646888334</v>
      </c>
      <c r="JK174" s="36">
        <v>229.67397717854081</v>
      </c>
      <c r="JL174" s="40">
        <v>28.182209868724584</v>
      </c>
      <c r="JM174" s="36">
        <v>120.82736557746351</v>
      </c>
      <c r="JN174" s="40">
        <v>-10.665052182126288</v>
      </c>
      <c r="JO174" s="6"/>
      <c r="JP174" s="6" t="s">
        <v>41</v>
      </c>
      <c r="JQ174" s="36">
        <v>107.34002039435288</v>
      </c>
      <c r="JR174" s="40">
        <v>-4.5424267566449004</v>
      </c>
      <c r="JS174" s="36">
        <v>120.38394453038576</v>
      </c>
      <c r="JT174" s="40">
        <v>5.1911416624525089</v>
      </c>
      <c r="JU174" s="36">
        <v>114.5291343088504</v>
      </c>
      <c r="JV174" s="40">
        <v>2.9159264579551802</v>
      </c>
      <c r="JW174" s="6"/>
      <c r="JX174" s="6" t="s">
        <v>41</v>
      </c>
      <c r="JY174" s="36">
        <v>98.008152509725022</v>
      </c>
      <c r="JZ174" s="40">
        <v>-15.113193697216687</v>
      </c>
      <c r="KA174" s="36">
        <v>221.35519628707297</v>
      </c>
      <c r="KB174" s="40">
        <v>31.025172719006036</v>
      </c>
      <c r="KC174" s="36">
        <v>153.01603671540749</v>
      </c>
      <c r="KD174" s="40">
        <v>8.4040150752183962</v>
      </c>
      <c r="KE174" s="6"/>
      <c r="KF174" s="6" t="s">
        <v>41</v>
      </c>
      <c r="KG174" s="36">
        <v>90.875734509919127</v>
      </c>
      <c r="KH174" s="40">
        <v>-22.948443195894129</v>
      </c>
      <c r="KI174" s="36">
        <v>125.79954257384964</v>
      </c>
      <c r="KJ174" s="40">
        <v>16.602930575324606</v>
      </c>
      <c r="KK174" s="36">
        <v>121.45706907553209</v>
      </c>
      <c r="KL174" s="40">
        <v>22.582129437037196</v>
      </c>
      <c r="KM174" s="6"/>
      <c r="KN174" s="6" t="s">
        <v>41</v>
      </c>
      <c r="KO174" s="36">
        <v>60.165524879798085</v>
      </c>
      <c r="KP174" s="40">
        <v>13.571489732110493</v>
      </c>
      <c r="KQ174" s="36">
        <v>166.76215664758882</v>
      </c>
      <c r="KR174" s="40">
        <v>3.7818360721947073</v>
      </c>
      <c r="KS174" s="36">
        <v>108.60685167815446</v>
      </c>
      <c r="KT174" s="40">
        <v>5.3209259809578811</v>
      </c>
      <c r="KU174" s="6"/>
      <c r="KV174" s="6" t="s">
        <v>41</v>
      </c>
      <c r="KW174" s="36">
        <v>116.98353740368086</v>
      </c>
      <c r="KX174" s="40">
        <v>28.164947252252603</v>
      </c>
      <c r="KY174" s="36">
        <v>170.72590184800063</v>
      </c>
      <c r="KZ174" s="40">
        <v>19.725342633400132</v>
      </c>
      <c r="LA174" s="36">
        <v>158.64259211800447</v>
      </c>
      <c r="LB174" s="40">
        <v>6.9885267819487638</v>
      </c>
      <c r="LC174" s="6"/>
      <c r="LD174" s="6" t="s">
        <v>41</v>
      </c>
      <c r="LE174" s="36">
        <v>138.41553626766628</v>
      </c>
      <c r="LF174" s="40">
        <v>-4.3933391537038347E-2</v>
      </c>
      <c r="LG174" s="36">
        <v>127.00625307262585</v>
      </c>
      <c r="LH174" s="40">
        <v>29.88286001758641</v>
      </c>
      <c r="LI174" s="36">
        <v>55.027410105233486</v>
      </c>
      <c r="LJ174" s="40">
        <v>-18.247176116330422</v>
      </c>
      <c r="LK174" s="6"/>
      <c r="LL174" s="6" t="s">
        <v>41</v>
      </c>
      <c r="LM174" s="36">
        <v>157.77362159744615</v>
      </c>
      <c r="LN174" s="40">
        <v>55.50074030290375</v>
      </c>
      <c r="LO174" s="36">
        <v>86.225506284783449</v>
      </c>
      <c r="LP174" s="40">
        <v>-31.326320304030304</v>
      </c>
      <c r="LQ174" s="36">
        <v>145.99880495668185</v>
      </c>
      <c r="LR174" s="40">
        <v>26.188005678403783</v>
      </c>
      <c r="LS174" s="6"/>
      <c r="LT174" s="6" t="s">
        <v>41</v>
      </c>
      <c r="LU174" s="36">
        <v>127.0833940103179</v>
      </c>
      <c r="LV174" s="40">
        <v>-2.9032974914631922</v>
      </c>
      <c r="LW174" s="36">
        <v>121.91157336493833</v>
      </c>
      <c r="LX174" s="40">
        <v>23.497597963204825</v>
      </c>
      <c r="LY174" s="36">
        <v>82.281803586712925</v>
      </c>
      <c r="LZ174" s="40">
        <v>-27.86537309820703</v>
      </c>
      <c r="MA174" s="6"/>
      <c r="MB174" s="6" t="s">
        <v>41</v>
      </c>
      <c r="MC174" s="36">
        <v>110.75075067395647</v>
      </c>
      <c r="MD174" s="40">
        <v>-11.797739828557496</v>
      </c>
      <c r="ME174" s="36">
        <v>127.87463762539751</v>
      </c>
      <c r="MF174" s="40">
        <v>-1.8118698786136207</v>
      </c>
      <c r="MG174" s="36">
        <v>98.136961529378581</v>
      </c>
      <c r="MH174" s="40">
        <v>8.9437739642942375</v>
      </c>
      <c r="MI174" s="6"/>
      <c r="MJ174" s="6" t="s">
        <v>41</v>
      </c>
      <c r="MK174" s="36">
        <v>75.631471085826945</v>
      </c>
      <c r="ML174" s="40">
        <v>-23.155505847099207</v>
      </c>
      <c r="MM174" s="36">
        <v>103.80495399843011</v>
      </c>
      <c r="MN174" s="40">
        <v>-26.970569581959552</v>
      </c>
      <c r="MO174" s="36">
        <v>139.44093386259317</v>
      </c>
      <c r="MP174" s="40">
        <v>-22.978879306481431</v>
      </c>
      <c r="MQ174"/>
      <c r="MR174"/>
      <c r="MS174"/>
      <c r="MT174"/>
      <c r="MU174"/>
      <c r="MV174"/>
    </row>
    <row r="175" spans="1:384" s="382" customFormat="1" ht="15" hidden="1" customHeight="1">
      <c r="A175" s="399"/>
      <c r="B175" s="6" t="s">
        <v>42</v>
      </c>
      <c r="C175" s="36">
        <v>87.789027622777311</v>
      </c>
      <c r="D175" s="40">
        <v>-3.3416497964828977</v>
      </c>
      <c r="E175" s="421">
        <v>75.628346330521595</v>
      </c>
      <c r="F175" s="40">
        <v>-9.817935231000277</v>
      </c>
      <c r="G175" s="421">
        <v>99.287706168387317</v>
      </c>
      <c r="H175" s="40">
        <v>1.9305175865509341</v>
      </c>
      <c r="I175" s="6"/>
      <c r="J175" s="6" t="s">
        <v>42</v>
      </c>
      <c r="K175" s="36">
        <v>103.75179937099792</v>
      </c>
      <c r="L175" s="40">
        <v>7.4105901856654555E-2</v>
      </c>
      <c r="M175" s="36">
        <v>140.20376963550419</v>
      </c>
      <c r="N175" s="40">
        <v>11.835748845245092</v>
      </c>
      <c r="O175" s="36">
        <v>102.66175330939916</v>
      </c>
      <c r="P175" s="40">
        <v>-9.3597709976960175</v>
      </c>
      <c r="Q175" s="6"/>
      <c r="R175" s="6" t="s">
        <v>42</v>
      </c>
      <c r="S175" s="36">
        <v>162.17954597025337</v>
      </c>
      <c r="T175" s="40">
        <v>12.503696150679872</v>
      </c>
      <c r="U175" s="36">
        <v>135.83374515343405</v>
      </c>
      <c r="V175" s="40">
        <v>6.7557805365167383</v>
      </c>
      <c r="W175" s="36">
        <v>152.52638486037716</v>
      </c>
      <c r="X175" s="40">
        <v>4.896500665368464</v>
      </c>
      <c r="Y175" s="6"/>
      <c r="Z175" s="6" t="s">
        <v>42</v>
      </c>
      <c r="AA175" s="36">
        <v>119.46230984769122</v>
      </c>
      <c r="AB175" s="40">
        <v>6.2159327338046069</v>
      </c>
      <c r="AC175" s="36">
        <v>163.97692967556972</v>
      </c>
      <c r="AD175" s="40">
        <v>27.367707955180421</v>
      </c>
      <c r="AE175" s="36">
        <v>138.7751940859909</v>
      </c>
      <c r="AF175" s="40">
        <v>19.258079946542779</v>
      </c>
      <c r="AG175" s="6"/>
      <c r="AH175" s="6" t="s">
        <v>42</v>
      </c>
      <c r="AI175" s="36">
        <v>114.03671307444687</v>
      </c>
      <c r="AJ175" s="40">
        <v>10.535707613165471</v>
      </c>
      <c r="AK175" s="36">
        <v>153.5190873904962</v>
      </c>
      <c r="AL175" s="40">
        <v>16.286132706103558</v>
      </c>
      <c r="AM175" s="36">
        <v>100.85220577015424</v>
      </c>
      <c r="AN175" s="40">
        <v>-4.1362338860020316</v>
      </c>
      <c r="AO175" s="6"/>
      <c r="AP175" s="6" t="s">
        <v>42</v>
      </c>
      <c r="AQ175" s="36">
        <v>136.95658720645611</v>
      </c>
      <c r="AR175" s="40">
        <v>26.38771340883828</v>
      </c>
      <c r="AS175" s="36">
        <v>128.45115351691788</v>
      </c>
      <c r="AT175" s="40">
        <v>13.5939992927117</v>
      </c>
      <c r="AU175" s="36">
        <v>144.59232170179223</v>
      </c>
      <c r="AV175" s="40">
        <v>11.572127181712943</v>
      </c>
      <c r="AW175" s="6"/>
      <c r="AX175" s="6" t="s">
        <v>42</v>
      </c>
      <c r="AY175" s="36">
        <v>138.63545664683087</v>
      </c>
      <c r="AZ175" s="40">
        <v>6.8270706353381172</v>
      </c>
      <c r="BA175" s="36">
        <v>118.6257809397668</v>
      </c>
      <c r="BB175" s="40">
        <v>-4.6957114139279668</v>
      </c>
      <c r="BC175" s="36">
        <v>178.92250266210806</v>
      </c>
      <c r="BD175" s="40">
        <v>14.94760595127633</v>
      </c>
      <c r="BE175" s="6"/>
      <c r="BF175" s="6" t="s">
        <v>42</v>
      </c>
      <c r="BG175" s="36">
        <v>147.7566139440647</v>
      </c>
      <c r="BH175" s="40">
        <v>24.309188146184496</v>
      </c>
      <c r="BI175" s="36">
        <v>126.27048821049134</v>
      </c>
      <c r="BJ175" s="40">
        <v>5.6874073702539647</v>
      </c>
      <c r="BK175" s="36">
        <v>180.78721951761597</v>
      </c>
      <c r="BL175" s="40">
        <v>40.950174047689046</v>
      </c>
      <c r="BM175" s="6"/>
      <c r="BN175" s="6" t="s">
        <v>42</v>
      </c>
      <c r="BO175" s="36">
        <v>118.84242595739931</v>
      </c>
      <c r="BP175" s="40">
        <v>0.56024028311651364</v>
      </c>
      <c r="BQ175" s="402">
        <v>163.56444266229295</v>
      </c>
      <c r="BR175" s="40">
        <v>28.681662977881842</v>
      </c>
      <c r="BS175" s="36">
        <v>123.36770321681605</v>
      </c>
      <c r="BT175" s="40">
        <v>7.8536653772468128</v>
      </c>
      <c r="BU175" s="6"/>
      <c r="BV175" s="6" t="s">
        <v>42</v>
      </c>
      <c r="BW175" s="36">
        <v>131.86280531369943</v>
      </c>
      <c r="BX175" s="40">
        <v>4.602293954619725</v>
      </c>
      <c r="BY175" s="36">
        <v>118.39256866635682</v>
      </c>
      <c r="BZ175" s="40">
        <v>7.8579397352291522</v>
      </c>
      <c r="CA175" s="36">
        <v>111.05115187507461</v>
      </c>
      <c r="CB175" s="40">
        <v>18.280017607310512</v>
      </c>
      <c r="CC175" s="6"/>
      <c r="CD175" s="6" t="s">
        <v>42</v>
      </c>
      <c r="CE175" s="36">
        <v>127.37681598147907</v>
      </c>
      <c r="CF175" s="40">
        <v>9.5924319435164023</v>
      </c>
      <c r="CG175" s="36">
        <v>81.954987371943432</v>
      </c>
      <c r="CH175" s="40">
        <v>-14.243455444392168</v>
      </c>
      <c r="CI175" s="36">
        <v>154.56910339194732</v>
      </c>
      <c r="CJ175" s="40">
        <v>0.37576891008848179</v>
      </c>
      <c r="CK175" s="6"/>
      <c r="CL175" s="6" t="s">
        <v>42</v>
      </c>
      <c r="CM175" s="36">
        <v>121.62013265803328</v>
      </c>
      <c r="CN175" s="40">
        <v>6.7236309446582823</v>
      </c>
      <c r="CO175" s="36">
        <v>85.565604241178036</v>
      </c>
      <c r="CP175" s="40">
        <v>-3.7984140681132033</v>
      </c>
      <c r="CQ175" s="36">
        <v>84.681295379106317</v>
      </c>
      <c r="CR175" s="40">
        <v>2.4958192780815978</v>
      </c>
      <c r="CS175" s="6"/>
      <c r="CT175" s="6" t="s">
        <v>42</v>
      </c>
      <c r="CU175" s="36">
        <v>136.6342548388848</v>
      </c>
      <c r="CV175" s="40">
        <v>26.668277859666318</v>
      </c>
      <c r="CW175" s="36">
        <v>74.548716508327658</v>
      </c>
      <c r="CX175" s="40">
        <v>-16.312359459307032</v>
      </c>
      <c r="CY175" s="36">
        <v>177.86444579559387</v>
      </c>
      <c r="CZ175" s="40">
        <v>16.193496843202126</v>
      </c>
      <c r="DA175" s="6"/>
      <c r="DB175" s="6" t="s">
        <v>42</v>
      </c>
      <c r="DC175" s="36">
        <v>92.972707440125632</v>
      </c>
      <c r="DD175" s="40">
        <v>-13.695116736093766</v>
      </c>
      <c r="DE175" s="36">
        <v>348.66041847476566</v>
      </c>
      <c r="DF175" s="40">
        <v>14.375606573809392</v>
      </c>
      <c r="DG175" s="36">
        <v>114.35479353220073</v>
      </c>
      <c r="DH175" s="40">
        <v>19.854218884895431</v>
      </c>
      <c r="DI175" s="6"/>
      <c r="DJ175" s="6" t="s">
        <v>42</v>
      </c>
      <c r="DK175" s="36">
        <v>182.01695784201755</v>
      </c>
      <c r="DL175" s="40">
        <v>41.186245242670338</v>
      </c>
      <c r="DM175" s="36">
        <v>62.549819706228945</v>
      </c>
      <c r="DN175" s="40">
        <v>-23.374280757742142</v>
      </c>
      <c r="DO175" s="36">
        <v>100.72503109280311</v>
      </c>
      <c r="DP175" s="40">
        <v>-13.669867295827288</v>
      </c>
      <c r="DQ175" s="6"/>
      <c r="DR175" s="6" t="s">
        <v>42</v>
      </c>
      <c r="DS175" s="36">
        <v>142.5130357650672</v>
      </c>
      <c r="DT175" s="40">
        <v>-2.0944926974304821</v>
      </c>
      <c r="DU175" s="36">
        <v>124.66206443313123</v>
      </c>
      <c r="DV175" s="40">
        <v>7.7046477093193317</v>
      </c>
      <c r="DW175" s="36">
        <v>102.07725006796827</v>
      </c>
      <c r="DX175" s="40">
        <v>-25.40039358521345</v>
      </c>
      <c r="DY175" s="6"/>
      <c r="DZ175" s="6" t="s">
        <v>42</v>
      </c>
      <c r="EA175" s="36">
        <v>114.76981202276554</v>
      </c>
      <c r="EB175" s="40">
        <v>9.8915901294204076</v>
      </c>
      <c r="EC175" s="36">
        <v>124.35807225042693</v>
      </c>
      <c r="ED175" s="40">
        <v>9.3652193592712649</v>
      </c>
      <c r="EE175" s="36">
        <v>126.71433471974285</v>
      </c>
      <c r="EF175" s="40">
        <v>10.77919957999751</v>
      </c>
      <c r="EG175" s="6"/>
      <c r="EH175" s="6" t="s">
        <v>42</v>
      </c>
      <c r="EI175" s="36">
        <v>142.34928866819146</v>
      </c>
      <c r="EJ175" s="40">
        <v>4.529821601263933</v>
      </c>
      <c r="EK175" s="36">
        <v>142.21804238035506</v>
      </c>
      <c r="EL175" s="40">
        <v>17.191943219381798</v>
      </c>
      <c r="EM175" s="36">
        <v>116.39308600787739</v>
      </c>
      <c r="EN175" s="40">
        <v>16.035499592055373</v>
      </c>
      <c r="EO175" s="6"/>
      <c r="EP175" s="6" t="s">
        <v>42</v>
      </c>
      <c r="EQ175" s="36">
        <v>77.542745777235865</v>
      </c>
      <c r="ER175" s="40">
        <v>-28.500091925805137</v>
      </c>
      <c r="ES175" s="36">
        <v>155.93009456254381</v>
      </c>
      <c r="ET175" s="40">
        <v>49.933700793020421</v>
      </c>
      <c r="EU175" s="36">
        <v>77.536828687091059</v>
      </c>
      <c r="EV175" s="40">
        <v>-33.816808496093529</v>
      </c>
      <c r="EW175" s="6"/>
      <c r="EX175" s="6" t="s">
        <v>42</v>
      </c>
      <c r="EY175" s="36">
        <v>109.55360074815601</v>
      </c>
      <c r="EZ175" s="40">
        <v>13.868047691061022</v>
      </c>
      <c r="FA175" s="36">
        <v>116.89148831681545</v>
      </c>
      <c r="FB175" s="40">
        <v>14.237913005171762</v>
      </c>
      <c r="FC175" s="36">
        <v>218.56804763831488</v>
      </c>
      <c r="FD175" s="40">
        <v>33.282357417939778</v>
      </c>
      <c r="FE175" s="6"/>
      <c r="FF175" s="6" t="s">
        <v>42</v>
      </c>
      <c r="FG175" s="36">
        <v>120.18766412736579</v>
      </c>
      <c r="FH175" s="40">
        <v>-2.1841128418012801</v>
      </c>
      <c r="FI175" s="36">
        <v>187.05070713168544</v>
      </c>
      <c r="FJ175" s="40">
        <v>21.422157660982393</v>
      </c>
      <c r="FK175" s="36">
        <v>129.1221372675931</v>
      </c>
      <c r="FL175" s="40">
        <v>21.638355185947105</v>
      </c>
      <c r="FM175" s="6"/>
      <c r="FN175" s="6" t="s">
        <v>42</v>
      </c>
      <c r="FO175" s="36">
        <v>138.15755301813653</v>
      </c>
      <c r="FP175" s="40">
        <v>-14.660866865757555</v>
      </c>
      <c r="FQ175" s="36">
        <v>248.55433529868355</v>
      </c>
      <c r="FR175" s="40">
        <v>-13.235465360160376</v>
      </c>
      <c r="FS175" s="36">
        <v>138.04548049752933</v>
      </c>
      <c r="FT175" s="40">
        <v>-2.5948470502811176</v>
      </c>
      <c r="FU175" s="6"/>
      <c r="FV175" s="6" t="s">
        <v>42</v>
      </c>
      <c r="FW175" s="36">
        <v>140.84890012698997</v>
      </c>
      <c r="FX175" s="40">
        <v>-4.4609386932362014</v>
      </c>
      <c r="FY175" s="36">
        <v>129.70323407158014</v>
      </c>
      <c r="FZ175" s="40">
        <v>14.465178049277057</v>
      </c>
      <c r="GA175" s="36">
        <v>117.38270683178779</v>
      </c>
      <c r="GB175" s="40">
        <v>-2.4729771522269033</v>
      </c>
      <c r="GC175" s="6"/>
      <c r="GD175" s="6" t="s">
        <v>42</v>
      </c>
      <c r="GE175" s="36">
        <v>158.22832377413849</v>
      </c>
      <c r="GF175" s="40">
        <v>11.058598089193055</v>
      </c>
      <c r="GG175" s="36">
        <v>130.55998198386808</v>
      </c>
      <c r="GH175" s="40">
        <v>23.615433209465706</v>
      </c>
      <c r="GI175" s="36">
        <v>81.530434085332885</v>
      </c>
      <c r="GJ175" s="40">
        <v>-18.060734137665747</v>
      </c>
      <c r="GK175" s="6"/>
      <c r="GL175" s="6" t="s">
        <v>42</v>
      </c>
      <c r="GM175" s="36">
        <v>131.57699510760534</v>
      </c>
      <c r="GN175" s="40">
        <v>3.5730934094281963</v>
      </c>
      <c r="GO175" s="36">
        <v>140.6550409174958</v>
      </c>
      <c r="GP175" s="40">
        <v>-11.38401058725735</v>
      </c>
      <c r="GQ175" s="36">
        <v>123.84544243325412</v>
      </c>
      <c r="GR175" s="40">
        <v>-4.0723175902427613</v>
      </c>
      <c r="GS175" s="6"/>
      <c r="GT175" s="6" t="s">
        <v>42</v>
      </c>
      <c r="GU175" s="36">
        <v>107.81669473548442</v>
      </c>
      <c r="GV175" s="40">
        <v>2.4219336886921212</v>
      </c>
      <c r="GW175" s="36">
        <v>94.216932131184208</v>
      </c>
      <c r="GX175" s="40">
        <v>2.576998463971762</v>
      </c>
      <c r="GY175" s="36">
        <v>146.23429241867473</v>
      </c>
      <c r="GZ175" s="40">
        <v>-5.2044529169438647</v>
      </c>
      <c r="HA175" s="6"/>
      <c r="HB175" s="6" t="s">
        <v>42</v>
      </c>
      <c r="HC175" s="36">
        <v>102.82344658848113</v>
      </c>
      <c r="HD175" s="40">
        <v>-0.88892134169373094</v>
      </c>
      <c r="HE175" s="36">
        <v>168.64426937481517</v>
      </c>
      <c r="HF175" s="40">
        <v>29.640206934732362</v>
      </c>
      <c r="HG175" s="36">
        <v>75.24987584019307</v>
      </c>
      <c r="HH175" s="40">
        <v>-9.1082054620513873</v>
      </c>
      <c r="HI175" s="6"/>
      <c r="HJ175" s="6" t="s">
        <v>42</v>
      </c>
      <c r="HK175" s="36">
        <v>63.819871530361603</v>
      </c>
      <c r="HL175" s="40">
        <v>-37.721652278620489</v>
      </c>
      <c r="HM175" s="36">
        <v>97.766504420018933</v>
      </c>
      <c r="HN175" s="40">
        <v>-15.333345893531558</v>
      </c>
      <c r="HO175" s="36">
        <v>100.60005355239514</v>
      </c>
      <c r="HP175" s="40">
        <v>5.5047620481329318</v>
      </c>
      <c r="HQ175" s="6"/>
      <c r="HR175" s="6" t="s">
        <v>42</v>
      </c>
      <c r="HS175" s="36">
        <v>109.50585650841768</v>
      </c>
      <c r="HT175" s="40">
        <v>-1.1593942683421972</v>
      </c>
      <c r="HU175" s="36">
        <v>137.32838833407322</v>
      </c>
      <c r="HV175" s="40">
        <v>9.3452373143754812</v>
      </c>
      <c r="HW175" s="36">
        <v>90.16511327469037</v>
      </c>
      <c r="HX175" s="40">
        <v>-9.1837591209361591</v>
      </c>
      <c r="HY175" s="6"/>
      <c r="HZ175" s="6" t="s">
        <v>42</v>
      </c>
      <c r="IA175" s="36">
        <v>110.30375026255403</v>
      </c>
      <c r="IB175" s="40">
        <v>-9.4907536495972806</v>
      </c>
      <c r="IC175" s="36">
        <v>131.62797421504075</v>
      </c>
      <c r="ID175" s="40">
        <v>5.665529717428754</v>
      </c>
      <c r="IE175" s="36">
        <v>119.57204588448511</v>
      </c>
      <c r="IF175" s="40">
        <v>6.3951803706440842</v>
      </c>
      <c r="IG175" s="6"/>
      <c r="IH175" s="6" t="s">
        <v>42</v>
      </c>
      <c r="II175" s="36">
        <v>138.18797730125343</v>
      </c>
      <c r="IJ175" s="40">
        <v>4.0191775332750979</v>
      </c>
      <c r="IK175" s="36">
        <v>120.33553478095816</v>
      </c>
      <c r="IL175" s="40">
        <v>-2.0434374301296856</v>
      </c>
      <c r="IM175" s="36">
        <v>102.61443800014098</v>
      </c>
      <c r="IN175" s="40">
        <v>19.041023958851071</v>
      </c>
      <c r="IO175" s="36">
        <v>184.5020531515614</v>
      </c>
      <c r="IP175" s="40">
        <v>28.49721505849493</v>
      </c>
      <c r="IQ175" s="6"/>
      <c r="IR175" s="6" t="s">
        <v>42</v>
      </c>
      <c r="IS175" s="36">
        <v>96.631454440646053</v>
      </c>
      <c r="IT175" s="40">
        <v>-0.50895232263449941</v>
      </c>
      <c r="IU175" s="36">
        <v>91.281595831998743</v>
      </c>
      <c r="IV175" s="40">
        <v>-1.949969968515461</v>
      </c>
      <c r="IW175" s="36">
        <v>112.00363360091964</v>
      </c>
      <c r="IX175" s="40">
        <v>24.272557233241756</v>
      </c>
      <c r="IY175" s="6"/>
      <c r="IZ175" s="6" t="s">
        <v>42</v>
      </c>
      <c r="JA175" s="36">
        <v>132.23439546267409</v>
      </c>
      <c r="JB175" s="40">
        <v>-0.53469525471005852</v>
      </c>
      <c r="JC175" s="36">
        <v>177.50322854735498</v>
      </c>
      <c r="JD175" s="40">
        <v>19.451270016053485</v>
      </c>
      <c r="JE175" s="36">
        <v>171.71091014863984</v>
      </c>
      <c r="JF175" s="40">
        <v>-15.657653306664372</v>
      </c>
      <c r="JG175" s="6"/>
      <c r="JH175" s="6" t="s">
        <v>42</v>
      </c>
      <c r="JI175" s="36">
        <v>221.3330634144971</v>
      </c>
      <c r="JJ175" s="40">
        <v>5.4906160563591442</v>
      </c>
      <c r="JK175" s="36">
        <v>217.51199878719189</v>
      </c>
      <c r="JL175" s="40">
        <v>33.038385566990286</v>
      </c>
      <c r="JM175" s="36">
        <v>114.00018359540007</v>
      </c>
      <c r="JN175" s="40">
        <v>-23.222106292770633</v>
      </c>
      <c r="JO175" s="6"/>
      <c r="JP175" s="6" t="s">
        <v>42</v>
      </c>
      <c r="JQ175" s="36">
        <v>111.72063139249244</v>
      </c>
      <c r="JR175" s="40">
        <v>0.46908174009429615</v>
      </c>
      <c r="JS175" s="36">
        <v>137.0936202067449</v>
      </c>
      <c r="JT175" s="40">
        <v>3.8513313814137291</v>
      </c>
      <c r="JU175" s="36">
        <v>133.12090623731089</v>
      </c>
      <c r="JV175" s="40">
        <v>15.033017834688849</v>
      </c>
      <c r="JW175" s="6"/>
      <c r="JX175" s="6" t="s">
        <v>42</v>
      </c>
      <c r="JY175" s="36">
        <v>109.40506593914468</v>
      </c>
      <c r="JZ175" s="40">
        <v>-21.178374239618904</v>
      </c>
      <c r="KA175" s="36">
        <v>189.84364957001742</v>
      </c>
      <c r="KB175" s="40">
        <v>32.749788435000681</v>
      </c>
      <c r="KC175" s="36">
        <v>150.10041229226553</v>
      </c>
      <c r="KD175" s="40">
        <v>17.192786059647446</v>
      </c>
      <c r="KE175" s="6"/>
      <c r="KF175" s="6" t="s">
        <v>42</v>
      </c>
      <c r="KG175" s="36">
        <v>89.761109834500729</v>
      </c>
      <c r="KH175" s="40">
        <v>-31.67441761980389</v>
      </c>
      <c r="KI175" s="36">
        <v>144.30849674300597</v>
      </c>
      <c r="KJ175" s="40">
        <v>16.334594524069729</v>
      </c>
      <c r="KK175" s="36">
        <v>103.4722316067413</v>
      </c>
      <c r="KL175" s="40">
        <v>15.196474927069033</v>
      </c>
      <c r="KM175" s="6"/>
      <c r="KN175" s="6" t="s">
        <v>42</v>
      </c>
      <c r="KO175" s="36">
        <v>66.698855762977018</v>
      </c>
      <c r="KP175" s="40">
        <v>-15.151146560140418</v>
      </c>
      <c r="KQ175" s="36">
        <v>163.78802562643878</v>
      </c>
      <c r="KR175" s="40">
        <v>20.130852326204504</v>
      </c>
      <c r="KS175" s="36">
        <v>112.4341319042266</v>
      </c>
      <c r="KT175" s="40">
        <v>-9.631626723774346</v>
      </c>
      <c r="KU175" s="6"/>
      <c r="KV175" s="6" t="s">
        <v>42</v>
      </c>
      <c r="KW175" s="36">
        <v>119.81794689490627</v>
      </c>
      <c r="KX175" s="40">
        <v>18.963414368997505</v>
      </c>
      <c r="KY175" s="36">
        <v>179.11923070088048</v>
      </c>
      <c r="KZ175" s="40">
        <v>19.79239282836393</v>
      </c>
      <c r="LA175" s="36">
        <v>149.32577897609463</v>
      </c>
      <c r="LB175" s="40">
        <v>10.964009457819614</v>
      </c>
      <c r="LC175" s="6"/>
      <c r="LD175" s="6" t="s">
        <v>42</v>
      </c>
      <c r="LE175" s="36">
        <v>140.31215278919356</v>
      </c>
      <c r="LF175" s="40">
        <v>4.6999731326765612</v>
      </c>
      <c r="LG175" s="36">
        <v>141.36450117512189</v>
      </c>
      <c r="LH175" s="40">
        <v>35.225824562993779</v>
      </c>
      <c r="LI175" s="36">
        <v>58.386461831549909</v>
      </c>
      <c r="LJ175" s="40">
        <v>-11.750491682873061</v>
      </c>
      <c r="LK175" s="6"/>
      <c r="LL175" s="6" t="s">
        <v>42</v>
      </c>
      <c r="LM175" s="36">
        <v>146.10067733969404</v>
      </c>
      <c r="LN175" s="40">
        <v>34.368180823099323</v>
      </c>
      <c r="LO175" s="36">
        <v>97.22283336489113</v>
      </c>
      <c r="LP175" s="40">
        <v>-33.433701006749217</v>
      </c>
      <c r="LQ175" s="36">
        <v>135.66563618772685</v>
      </c>
      <c r="LR175" s="40">
        <v>24.337337997605047</v>
      </c>
      <c r="LS175" s="6"/>
      <c r="LT175" s="6" t="s">
        <v>42</v>
      </c>
      <c r="LU175" s="36">
        <v>117.845808473231</v>
      </c>
      <c r="LV175" s="40">
        <v>11.549555173451353</v>
      </c>
      <c r="LW175" s="36">
        <v>129.40751335040977</v>
      </c>
      <c r="LX175" s="40">
        <v>15.828616794653442</v>
      </c>
      <c r="LY175" s="36">
        <v>137.39636288711031</v>
      </c>
      <c r="LZ175" s="40">
        <v>6.385563430524229</v>
      </c>
      <c r="MA175" s="6"/>
      <c r="MB175" s="6" t="s">
        <v>42</v>
      </c>
      <c r="MC175" s="36">
        <v>130.04401495851036</v>
      </c>
      <c r="MD175" s="40">
        <v>1.0478977088306891</v>
      </c>
      <c r="ME175" s="36">
        <v>84.349856563726505</v>
      </c>
      <c r="MF175" s="40">
        <v>6.7628057799028909</v>
      </c>
      <c r="MG175" s="36">
        <v>89.102246406241392</v>
      </c>
      <c r="MH175" s="40">
        <v>-4.6056896728438801</v>
      </c>
      <c r="MI175" s="6"/>
      <c r="MJ175" s="6" t="s">
        <v>42</v>
      </c>
      <c r="MK175" s="36">
        <v>90.657783513068239</v>
      </c>
      <c r="ML175" s="40">
        <v>0.24063234796804522</v>
      </c>
      <c r="MM175" s="36">
        <v>126.97522842635438</v>
      </c>
      <c r="MN175" s="40">
        <v>-13.074390624037818</v>
      </c>
      <c r="MO175" s="36">
        <v>132.25054749467628</v>
      </c>
      <c r="MP175" s="40">
        <v>-19.950481401482307</v>
      </c>
      <c r="MQ175"/>
      <c r="MR175"/>
      <c r="MS175"/>
      <c r="MT175"/>
      <c r="MU175"/>
      <c r="MV175"/>
    </row>
    <row r="176" spans="1:384" s="382" customFormat="1" ht="15" hidden="1" customHeight="1">
      <c r="A176" s="399"/>
      <c r="B176" s="6" t="s">
        <v>43</v>
      </c>
      <c r="C176" s="36">
        <v>91.382451785090382</v>
      </c>
      <c r="D176" s="40">
        <v>2.6587273534086364</v>
      </c>
      <c r="E176" s="421">
        <v>77.075357683951381</v>
      </c>
      <c r="F176" s="40">
        <v>-5.9043733074075533</v>
      </c>
      <c r="G176" s="421">
        <v>104.91069679349766</v>
      </c>
      <c r="H176" s="40">
        <v>9.5866846543721778</v>
      </c>
      <c r="I176" s="6"/>
      <c r="J176" s="6" t="s">
        <v>43</v>
      </c>
      <c r="K176" s="36">
        <v>98.286881582226101</v>
      </c>
      <c r="L176" s="40">
        <v>9.6479450382744147</v>
      </c>
      <c r="M176" s="36">
        <v>112.44641081128474</v>
      </c>
      <c r="N176" s="40">
        <v>12.341858126661222</v>
      </c>
      <c r="O176" s="36">
        <v>94.663840959053601</v>
      </c>
      <c r="P176" s="40">
        <v>4.5983305275789235</v>
      </c>
      <c r="Q176" s="6"/>
      <c r="R176" s="6" t="s">
        <v>43</v>
      </c>
      <c r="S176" s="36">
        <v>112.71116345271348</v>
      </c>
      <c r="T176" s="40">
        <v>-2.6136489942955734</v>
      </c>
      <c r="U176" s="36">
        <v>154.96277592615297</v>
      </c>
      <c r="V176" s="40">
        <v>15.761137443265866</v>
      </c>
      <c r="W176" s="36">
        <v>153.89625067008114</v>
      </c>
      <c r="X176" s="40">
        <v>4.2702221562063869</v>
      </c>
      <c r="Y176" s="6"/>
      <c r="Z176" s="6" t="s">
        <v>43</v>
      </c>
      <c r="AA176" s="36">
        <v>131.04925194032919</v>
      </c>
      <c r="AB176" s="40">
        <v>4.5631688346103658</v>
      </c>
      <c r="AC176" s="36">
        <v>129.87829901914407</v>
      </c>
      <c r="AD176" s="40">
        <v>1.6282325366252763</v>
      </c>
      <c r="AE176" s="36">
        <v>143.09573054282708</v>
      </c>
      <c r="AF176" s="40">
        <v>26.134032346048343</v>
      </c>
      <c r="AG176" s="6"/>
      <c r="AH176" s="6" t="s">
        <v>43</v>
      </c>
      <c r="AI176" s="36">
        <v>123.90062010686168</v>
      </c>
      <c r="AJ176" s="40">
        <v>13.509329693111255</v>
      </c>
      <c r="AK176" s="36">
        <v>152.29392514284518</v>
      </c>
      <c r="AL176" s="40">
        <v>18.935250434798263</v>
      </c>
      <c r="AM176" s="36">
        <v>101.15135355256831</v>
      </c>
      <c r="AN176" s="40">
        <v>-3.9180430831110442</v>
      </c>
      <c r="AO176" s="6"/>
      <c r="AP176" s="6" t="s">
        <v>43</v>
      </c>
      <c r="AQ176" s="36">
        <v>134.02035087530092</v>
      </c>
      <c r="AR176" s="40">
        <v>39.68115878962476</v>
      </c>
      <c r="AS176" s="36">
        <v>137.31410605627084</v>
      </c>
      <c r="AT176" s="40">
        <v>14.009266995190984</v>
      </c>
      <c r="AU176" s="36">
        <v>148.18758202941254</v>
      </c>
      <c r="AV176" s="40">
        <v>3.4532945155595201</v>
      </c>
      <c r="AW176" s="6"/>
      <c r="AX176" s="6" t="s">
        <v>43</v>
      </c>
      <c r="AY176" s="36">
        <v>145.70934719903272</v>
      </c>
      <c r="AZ176" s="40">
        <v>6.5953189944470125</v>
      </c>
      <c r="BA176" s="36">
        <v>106.50657266023069</v>
      </c>
      <c r="BB176" s="40">
        <v>-15.596035021123214</v>
      </c>
      <c r="BC176" s="36">
        <v>146.60200459668829</v>
      </c>
      <c r="BD176" s="40">
        <v>23.578737564299217</v>
      </c>
      <c r="BE176" s="6"/>
      <c r="BF176" s="6" t="s">
        <v>43</v>
      </c>
      <c r="BG176" s="36">
        <v>119.19032087420814</v>
      </c>
      <c r="BH176" s="40">
        <v>10.429719430459201</v>
      </c>
      <c r="BI176" s="36">
        <v>135.90658295085203</v>
      </c>
      <c r="BJ176" s="40">
        <v>1.1643093556562292</v>
      </c>
      <c r="BK176" s="36">
        <v>175.84193001088249</v>
      </c>
      <c r="BL176" s="40">
        <v>27.660946686495905</v>
      </c>
      <c r="BM176" s="6"/>
      <c r="BN176" s="6" t="s">
        <v>43</v>
      </c>
      <c r="BO176" s="36">
        <v>135.22313026625517</v>
      </c>
      <c r="BP176" s="40">
        <v>7.2225014686748494</v>
      </c>
      <c r="BQ176" s="402">
        <v>155.68738358555919</v>
      </c>
      <c r="BR176" s="40">
        <v>22.293821728230895</v>
      </c>
      <c r="BS176" s="36">
        <v>120.8763834626336</v>
      </c>
      <c r="BT176" s="40">
        <v>6.1619478879877647</v>
      </c>
      <c r="BU176" s="6"/>
      <c r="BV176" s="6" t="s">
        <v>43</v>
      </c>
      <c r="BW176" s="36">
        <v>129.82708733033078</v>
      </c>
      <c r="BX176" s="40">
        <v>13.575863994951675</v>
      </c>
      <c r="BY176" s="36">
        <v>117.94653810588227</v>
      </c>
      <c r="BZ176" s="40">
        <v>5.1507677210344269</v>
      </c>
      <c r="CA176" s="36">
        <v>120.9527714784402</v>
      </c>
      <c r="CB176" s="40">
        <v>27.752206668481577</v>
      </c>
      <c r="CC176" s="6"/>
      <c r="CD176" s="6" t="s">
        <v>43</v>
      </c>
      <c r="CE176" s="36">
        <v>154.14389235389476</v>
      </c>
      <c r="CF176" s="40">
        <v>9.7935905884785939</v>
      </c>
      <c r="CG176" s="36">
        <v>77.858195498354348</v>
      </c>
      <c r="CH176" s="40">
        <v>-6.5314112360470631</v>
      </c>
      <c r="CI176" s="36">
        <v>156.60248461597413</v>
      </c>
      <c r="CJ176" s="40">
        <v>4.142710715192905</v>
      </c>
      <c r="CK176" s="6"/>
      <c r="CL176" s="6" t="s">
        <v>43</v>
      </c>
      <c r="CM176" s="36">
        <v>159.89631102137108</v>
      </c>
      <c r="CN176" s="40">
        <v>18.291210405834192</v>
      </c>
      <c r="CO176" s="36">
        <v>87.069602369411285</v>
      </c>
      <c r="CP176" s="40">
        <v>-7.669964553445368</v>
      </c>
      <c r="CQ176" s="36">
        <v>103.61626505022041</v>
      </c>
      <c r="CR176" s="40">
        <v>9.8491752621547022</v>
      </c>
      <c r="CS176" s="6"/>
      <c r="CT176" s="6" t="s">
        <v>43</v>
      </c>
      <c r="CU176" s="36">
        <v>158.34285733705343</v>
      </c>
      <c r="CV176" s="40">
        <v>17.363535027390697</v>
      </c>
      <c r="CW176" s="36">
        <v>95.345728358083633</v>
      </c>
      <c r="CX176" s="40">
        <v>8.6689470199664811</v>
      </c>
      <c r="CY176" s="36">
        <v>193.0958231733284</v>
      </c>
      <c r="CZ176" s="40">
        <v>23.182106311690688</v>
      </c>
      <c r="DA176" s="6"/>
      <c r="DB176" s="6" t="s">
        <v>43</v>
      </c>
      <c r="DC176" s="36">
        <v>97.949593783599497</v>
      </c>
      <c r="DD176" s="40">
        <v>-14.679656882240081</v>
      </c>
      <c r="DE176" s="36">
        <v>285.56696197273845</v>
      </c>
      <c r="DF176" s="40">
        <v>8.2299517087220693</v>
      </c>
      <c r="DG176" s="36">
        <v>122.85254467242632</v>
      </c>
      <c r="DH176" s="40">
        <v>19.905973560251638</v>
      </c>
      <c r="DI176" s="6"/>
      <c r="DJ176" s="6" t="s">
        <v>43</v>
      </c>
      <c r="DK176" s="36">
        <v>193.27768641368158</v>
      </c>
      <c r="DL176" s="40">
        <v>34.333850134731421</v>
      </c>
      <c r="DM176" s="36">
        <v>62.189169617358161</v>
      </c>
      <c r="DN176" s="40">
        <v>-26.945025049641785</v>
      </c>
      <c r="DO176" s="36">
        <v>124.55124503751713</v>
      </c>
      <c r="DP176" s="40">
        <v>2.6973934274442115</v>
      </c>
      <c r="DQ176" s="6"/>
      <c r="DR176" s="6" t="s">
        <v>43</v>
      </c>
      <c r="DS176" s="36">
        <v>165.59316890716468</v>
      </c>
      <c r="DT176" s="40">
        <v>9.69787907792103</v>
      </c>
      <c r="DU176" s="36">
        <v>122.94947578392018</v>
      </c>
      <c r="DV176" s="40">
        <v>3.5938043044004786</v>
      </c>
      <c r="DW176" s="36">
        <v>136.92548554719005</v>
      </c>
      <c r="DX176" s="40">
        <v>-3.8418179662096179</v>
      </c>
      <c r="DY176" s="6"/>
      <c r="DZ176" s="6" t="s">
        <v>43</v>
      </c>
      <c r="EA176" s="36">
        <v>121.01556042542575</v>
      </c>
      <c r="EB176" s="40">
        <v>15.431836614360336</v>
      </c>
      <c r="EC176" s="36">
        <v>135.13209263331535</v>
      </c>
      <c r="ED176" s="40">
        <v>22.680375220486582</v>
      </c>
      <c r="EE176" s="36">
        <v>119.52001398967157</v>
      </c>
      <c r="EF176" s="40">
        <v>9.545945720204486</v>
      </c>
      <c r="EG176" s="6"/>
      <c r="EH176" s="6" t="s">
        <v>43</v>
      </c>
      <c r="EI176" s="36">
        <v>137.9192822966007</v>
      </c>
      <c r="EJ176" s="40">
        <v>6.2271257593009324</v>
      </c>
      <c r="EK176" s="36">
        <v>122.68117369723684</v>
      </c>
      <c r="EL176" s="40">
        <v>0.55610649793574396</v>
      </c>
      <c r="EM176" s="36">
        <v>100.96569662766819</v>
      </c>
      <c r="EN176" s="40">
        <v>13.943832853037392</v>
      </c>
      <c r="EO176" s="6"/>
      <c r="EP176" s="6" t="s">
        <v>43</v>
      </c>
      <c r="EQ176" s="36">
        <v>80.55743459223973</v>
      </c>
      <c r="ER176" s="40">
        <v>-24.52652271140127</v>
      </c>
      <c r="ES176" s="36">
        <v>142.42168808560638</v>
      </c>
      <c r="ET176" s="40">
        <v>13.614837992330123</v>
      </c>
      <c r="EU176" s="36">
        <v>78.344840711413994</v>
      </c>
      <c r="EV176" s="40">
        <v>-0.91883551545535624</v>
      </c>
      <c r="EW176" s="6"/>
      <c r="EX176" s="6" t="s">
        <v>43</v>
      </c>
      <c r="EY176" s="36">
        <v>97.187015182507864</v>
      </c>
      <c r="EZ176" s="40">
        <v>9.2463651873308379</v>
      </c>
      <c r="FA176" s="36">
        <v>89.927674863809187</v>
      </c>
      <c r="FB176" s="40">
        <v>19.546280692212576</v>
      </c>
      <c r="FC176" s="36">
        <v>193.05424628636078</v>
      </c>
      <c r="FD176" s="40">
        <v>18.318509355996355</v>
      </c>
      <c r="FE176" s="6"/>
      <c r="FF176" s="6" t="s">
        <v>43</v>
      </c>
      <c r="FG176" s="36">
        <v>125.8933202413432</v>
      </c>
      <c r="FH176" s="40">
        <v>-3.4123906028174531</v>
      </c>
      <c r="FI176" s="36">
        <v>162.38609133720777</v>
      </c>
      <c r="FJ176" s="40">
        <v>19.861600573416197</v>
      </c>
      <c r="FK176" s="36">
        <v>132.76039605380009</v>
      </c>
      <c r="FL176" s="40">
        <v>-3.2061794281110565</v>
      </c>
      <c r="FM176" s="6"/>
      <c r="FN176" s="6" t="s">
        <v>43</v>
      </c>
      <c r="FO176" s="36">
        <v>123.83279392714239</v>
      </c>
      <c r="FP176" s="40">
        <v>1.4583266894454709</v>
      </c>
      <c r="FQ176" s="36">
        <v>222.22731870241614</v>
      </c>
      <c r="FR176" s="40">
        <v>-13.405079760043137</v>
      </c>
      <c r="FS176" s="36">
        <v>134.25083445547463</v>
      </c>
      <c r="FT176" s="40">
        <v>8.2619936222038177</v>
      </c>
      <c r="FU176" s="6"/>
      <c r="FV176" s="6" t="s">
        <v>43</v>
      </c>
      <c r="FW176" s="36">
        <v>126.80896862450629</v>
      </c>
      <c r="FX176" s="40">
        <v>-4.7474811448855974</v>
      </c>
      <c r="FY176" s="36">
        <v>169.53527666878378</v>
      </c>
      <c r="FZ176" s="40">
        <v>21.14667965967061</v>
      </c>
      <c r="GA176" s="36">
        <v>121.94345797225741</v>
      </c>
      <c r="GB176" s="40">
        <v>8.2074216900241765</v>
      </c>
      <c r="GC176" s="6"/>
      <c r="GD176" s="6" t="s">
        <v>43</v>
      </c>
      <c r="GE176" s="36">
        <v>137.95055074219144</v>
      </c>
      <c r="GF176" s="40">
        <v>12.481343001193792</v>
      </c>
      <c r="GG176" s="36">
        <v>121.00690004769518</v>
      </c>
      <c r="GH176" s="40">
        <v>12.947703410829916</v>
      </c>
      <c r="GI176" s="36">
        <v>89.545828626320329</v>
      </c>
      <c r="GJ176" s="40">
        <v>0.93566009954899698</v>
      </c>
      <c r="GK176" s="6"/>
      <c r="GL176" s="6" t="s">
        <v>43</v>
      </c>
      <c r="GM176" s="36">
        <v>153.13072043816214</v>
      </c>
      <c r="GN176" s="40">
        <v>3.352629680698854</v>
      </c>
      <c r="GO176" s="36">
        <v>121.10717065278718</v>
      </c>
      <c r="GP176" s="40">
        <v>-14.458962401549655</v>
      </c>
      <c r="GQ176" s="36">
        <v>129.12104324119522</v>
      </c>
      <c r="GR176" s="40">
        <v>1.3842265340336439</v>
      </c>
      <c r="GS176" s="6"/>
      <c r="GT176" s="6" t="s">
        <v>43</v>
      </c>
      <c r="GU176" s="36">
        <v>120.99256163021286</v>
      </c>
      <c r="GV176" s="40">
        <v>14.703997295214094</v>
      </c>
      <c r="GW176" s="36">
        <v>99.28197267784104</v>
      </c>
      <c r="GX176" s="40">
        <v>13.847077252387365</v>
      </c>
      <c r="GY176" s="36">
        <v>158.50779054444075</v>
      </c>
      <c r="GZ176" s="40">
        <v>4.9179654247512303</v>
      </c>
      <c r="HA176" s="6"/>
      <c r="HB176" s="6" t="s">
        <v>43</v>
      </c>
      <c r="HC176" s="36">
        <v>95.830107992866601</v>
      </c>
      <c r="HD176" s="40">
        <v>-9.4173047918947788</v>
      </c>
      <c r="HE176" s="36">
        <v>168.28991977974263</v>
      </c>
      <c r="HF176" s="40">
        <v>24.012597999162381</v>
      </c>
      <c r="HG176" s="36">
        <v>87.228898087889803</v>
      </c>
      <c r="HH176" s="40">
        <v>-0.45365389110772014</v>
      </c>
      <c r="HI176" s="6"/>
      <c r="HJ176" s="6" t="s">
        <v>43</v>
      </c>
      <c r="HK176" s="36">
        <v>85.204461801923912</v>
      </c>
      <c r="HL176" s="40">
        <v>-15.083139650651546</v>
      </c>
      <c r="HM176" s="36">
        <v>121.20232885247088</v>
      </c>
      <c r="HN176" s="40">
        <v>-2.481251109952737</v>
      </c>
      <c r="HO176" s="36">
        <v>83.059376043713669</v>
      </c>
      <c r="HP176" s="40">
        <v>-16.295503552513068</v>
      </c>
      <c r="HQ176" s="6"/>
      <c r="HR176" s="6" t="s">
        <v>43</v>
      </c>
      <c r="HS176" s="36">
        <v>114.74008465327996</v>
      </c>
      <c r="HT176" s="40">
        <v>14.869590861518773</v>
      </c>
      <c r="HU176" s="36">
        <v>148.42852869478128</v>
      </c>
      <c r="HV176" s="40">
        <v>15.442042757659053</v>
      </c>
      <c r="HW176" s="36">
        <v>90.632639901881589</v>
      </c>
      <c r="HX176" s="40">
        <v>-9.2957205336503392</v>
      </c>
      <c r="HY176" s="6"/>
      <c r="HZ176" s="6" t="s">
        <v>43</v>
      </c>
      <c r="IA176" s="36">
        <v>109.84357877481237</v>
      </c>
      <c r="IB176" s="40">
        <v>-3.7701785836987511</v>
      </c>
      <c r="IC176" s="36">
        <v>124.81528370612511</v>
      </c>
      <c r="ID176" s="40">
        <v>-1.6741496434672598</v>
      </c>
      <c r="IE176" s="36">
        <v>118.28642160637651</v>
      </c>
      <c r="IF176" s="40">
        <v>7.0383708961508233</v>
      </c>
      <c r="IG176" s="6"/>
      <c r="IH176" s="6" t="s">
        <v>43</v>
      </c>
      <c r="II176" s="36">
        <v>141.822492854508</v>
      </c>
      <c r="IJ176" s="40">
        <v>20.250641028855327</v>
      </c>
      <c r="IK176" s="36">
        <v>153.36632190617837</v>
      </c>
      <c r="IL176" s="40">
        <v>22.684215753322647</v>
      </c>
      <c r="IM176" s="36">
        <v>102.03721136222524</v>
      </c>
      <c r="IN176" s="40">
        <v>2.2141768858490849</v>
      </c>
      <c r="IO176" s="36">
        <v>153.77931168774447</v>
      </c>
      <c r="IP176" s="40">
        <v>8.7304380293152519</v>
      </c>
      <c r="IQ176" s="6"/>
      <c r="IR176" s="6" t="s">
        <v>43</v>
      </c>
      <c r="IS176" s="36">
        <v>102.30945400362725</v>
      </c>
      <c r="IT176" s="40">
        <v>4.6198580594272158</v>
      </c>
      <c r="IU176" s="36">
        <v>94.862420737538869</v>
      </c>
      <c r="IV176" s="40">
        <v>-2.0204159589386137</v>
      </c>
      <c r="IW176" s="36">
        <v>109.68653291314419</v>
      </c>
      <c r="IX176" s="40">
        <v>5.8730606498452289</v>
      </c>
      <c r="IY176" s="6"/>
      <c r="IZ176" s="6" t="s">
        <v>43</v>
      </c>
      <c r="JA176" s="36">
        <v>134.43946619841836</v>
      </c>
      <c r="JB176" s="40">
        <v>16.381769391283839</v>
      </c>
      <c r="JC176" s="36">
        <v>183.1301451645927</v>
      </c>
      <c r="JD176" s="40">
        <v>25.693272910278878</v>
      </c>
      <c r="JE176" s="36">
        <v>169.20534495610568</v>
      </c>
      <c r="JF176" s="40">
        <v>-5.8450864145641077</v>
      </c>
      <c r="JG176" s="6"/>
      <c r="JH176" s="6" t="s">
        <v>43</v>
      </c>
      <c r="JI176" s="36">
        <v>215.37850943576328</v>
      </c>
      <c r="JJ176" s="40">
        <v>-0.52284244940507563</v>
      </c>
      <c r="JK176" s="36">
        <v>220.10427652728595</v>
      </c>
      <c r="JL176" s="40">
        <v>48.256631951624371</v>
      </c>
      <c r="JM176" s="36">
        <v>127.00009648469478</v>
      </c>
      <c r="JN176" s="40">
        <v>-16.005476629983988</v>
      </c>
      <c r="JO176" s="6"/>
      <c r="JP176" s="6" t="s">
        <v>43</v>
      </c>
      <c r="JQ176" s="36">
        <v>115.50178086819724</v>
      </c>
      <c r="JR176" s="40">
        <v>-4.2847417971686923</v>
      </c>
      <c r="JS176" s="36">
        <v>104.45562963280166</v>
      </c>
      <c r="JT176" s="40">
        <v>-3.7534643736397584</v>
      </c>
      <c r="JU176" s="36">
        <v>115.5752251405185</v>
      </c>
      <c r="JV176" s="40">
        <v>15.601248130883306</v>
      </c>
      <c r="JW176" s="6"/>
      <c r="JX176" s="6" t="s">
        <v>43</v>
      </c>
      <c r="JY176" s="36">
        <v>101.52889694931891</v>
      </c>
      <c r="JZ176" s="40">
        <v>-14.479658182636456</v>
      </c>
      <c r="KA176" s="36">
        <v>180.04909007493188</v>
      </c>
      <c r="KB176" s="40">
        <v>23.609969615730904</v>
      </c>
      <c r="KC176" s="36">
        <v>170.52511285432954</v>
      </c>
      <c r="KD176" s="40">
        <v>20.916369738888022</v>
      </c>
      <c r="KE176" s="6"/>
      <c r="KF176" s="6" t="s">
        <v>43</v>
      </c>
      <c r="KG176" s="36">
        <v>87.07559926957164</v>
      </c>
      <c r="KH176" s="40">
        <v>-34.413937486310914</v>
      </c>
      <c r="KI176" s="36">
        <v>126.28966794705806</v>
      </c>
      <c r="KJ176" s="40">
        <v>17.748177312650299</v>
      </c>
      <c r="KK176" s="36">
        <v>103.89442379159873</v>
      </c>
      <c r="KL176" s="40">
        <v>3.9024307977487069</v>
      </c>
      <c r="KM176" s="6"/>
      <c r="KN176" s="6" t="s">
        <v>43</v>
      </c>
      <c r="KO176" s="36">
        <v>51.750690565607705</v>
      </c>
      <c r="KP176" s="40">
        <v>-27.026003521775621</v>
      </c>
      <c r="KQ176" s="36">
        <v>152.65261386720348</v>
      </c>
      <c r="KR176" s="40">
        <v>31.63702308915606</v>
      </c>
      <c r="KS176" s="36">
        <v>99.987106076196483</v>
      </c>
      <c r="KT176" s="40">
        <v>4.9727584339330519</v>
      </c>
      <c r="KU176" s="6"/>
      <c r="KV176" s="6" t="s">
        <v>43</v>
      </c>
      <c r="KW176" s="36">
        <v>128.79691352199882</v>
      </c>
      <c r="KX176" s="40">
        <v>22.333823902241917</v>
      </c>
      <c r="KY176" s="36">
        <v>153.46204715920462</v>
      </c>
      <c r="KZ176" s="40">
        <v>11.946087875727798</v>
      </c>
      <c r="LA176" s="36">
        <v>144.74727638866423</v>
      </c>
      <c r="LB176" s="40">
        <v>21.350772708310799</v>
      </c>
      <c r="LC176" s="6"/>
      <c r="LD176" s="6" t="s">
        <v>43</v>
      </c>
      <c r="LE176" s="36">
        <v>141.88021535398173</v>
      </c>
      <c r="LF176" s="40">
        <v>6.069155888347666</v>
      </c>
      <c r="LG176" s="36">
        <v>139.17874712948012</v>
      </c>
      <c r="LH176" s="40">
        <v>27.589807436674036</v>
      </c>
      <c r="LI176" s="36">
        <v>57.411851059073982</v>
      </c>
      <c r="LJ176" s="40">
        <v>-16.873981290864734</v>
      </c>
      <c r="LK176" s="6"/>
      <c r="LL176" s="6" t="s">
        <v>43</v>
      </c>
      <c r="LM176" s="36">
        <v>139.48672331241974</v>
      </c>
      <c r="LN176" s="40">
        <v>18.233261166784985</v>
      </c>
      <c r="LO176" s="36">
        <v>86.692674824109645</v>
      </c>
      <c r="LP176" s="40">
        <v>-34.66029948832886</v>
      </c>
      <c r="LQ176" s="36">
        <v>136.10596326488215</v>
      </c>
      <c r="LR176" s="40">
        <v>22.918628212450031</v>
      </c>
      <c r="LS176" s="6"/>
      <c r="LT176" s="6" t="s">
        <v>43</v>
      </c>
      <c r="LU176" s="36">
        <v>115.19919358915224</v>
      </c>
      <c r="LV176" s="40">
        <v>22.895317385607711</v>
      </c>
      <c r="LW176" s="36">
        <v>131.18119386832893</v>
      </c>
      <c r="LX176" s="40">
        <v>10.916837511049948</v>
      </c>
      <c r="LY176" s="36">
        <v>132.25317002950013</v>
      </c>
      <c r="LZ176" s="40">
        <v>0.31062566802164326</v>
      </c>
      <c r="MA176" s="6"/>
      <c r="MB176" s="6" t="s">
        <v>43</v>
      </c>
      <c r="MC176" s="36">
        <v>134.25334605553977</v>
      </c>
      <c r="MD176" s="40">
        <v>5.2986932498328798</v>
      </c>
      <c r="ME176" s="36">
        <v>108.96259052867931</v>
      </c>
      <c r="MF176" s="40">
        <v>3.7325462672907435</v>
      </c>
      <c r="MG176" s="36">
        <v>127.16653754210893</v>
      </c>
      <c r="MH176" s="40">
        <v>4.5204470622551582</v>
      </c>
      <c r="MI176" s="6"/>
      <c r="MJ176" s="6" t="s">
        <v>43</v>
      </c>
      <c r="MK176" s="36">
        <v>101.00005087943785</v>
      </c>
      <c r="ML176" s="40">
        <v>3.2464699185605923</v>
      </c>
      <c r="MM176" s="36">
        <v>139.0746382768483</v>
      </c>
      <c r="MN176" s="40">
        <v>6.3173456637151304</v>
      </c>
      <c r="MO176" s="36">
        <v>163.98397218126991</v>
      </c>
      <c r="MP176" s="40">
        <v>-0.68901120683923978</v>
      </c>
      <c r="MQ176"/>
      <c r="MR176"/>
      <c r="MS176"/>
      <c r="MT176"/>
      <c r="MU176"/>
      <c r="MV176"/>
    </row>
    <row r="177" spans="1:360" s="382" customFormat="1" ht="15" hidden="1" customHeight="1">
      <c r="A177" s="399"/>
      <c r="B177" s="6" t="s">
        <v>44</v>
      </c>
      <c r="C177" s="36">
        <v>95.118874790367386</v>
      </c>
      <c r="D177" s="40">
        <v>-2.4656562298040399</v>
      </c>
      <c r="E177" s="421">
        <v>80.87437701868474</v>
      </c>
      <c r="F177" s="40">
        <v>-5.5153531001070917</v>
      </c>
      <c r="G177" s="421">
        <v>108.58793108613139</v>
      </c>
      <c r="H177" s="40">
        <v>-0.19705478974503876</v>
      </c>
      <c r="I177" s="6"/>
      <c r="J177" s="6" t="s">
        <v>44</v>
      </c>
      <c r="K177" s="36">
        <v>87.152468531109093</v>
      </c>
      <c r="L177" s="40">
        <v>8.7040046069438688</v>
      </c>
      <c r="M177" s="36">
        <v>91.769607169595318</v>
      </c>
      <c r="N177" s="40">
        <v>19.486052916847996</v>
      </c>
      <c r="O177" s="36">
        <v>88.845835507968388</v>
      </c>
      <c r="P177" s="40">
        <v>19.045398998354116</v>
      </c>
      <c r="Q177" s="6"/>
      <c r="R177" s="6" t="s">
        <v>44</v>
      </c>
      <c r="S177" s="36">
        <v>140.85305362367149</v>
      </c>
      <c r="T177" s="40">
        <v>-1.0759041923085562</v>
      </c>
      <c r="U177" s="36">
        <v>170.11771038995593</v>
      </c>
      <c r="V177" s="40">
        <v>19.956312337839805</v>
      </c>
      <c r="W177" s="36">
        <v>145.06989477124435</v>
      </c>
      <c r="X177" s="40">
        <v>-8.3252037207032288</v>
      </c>
      <c r="Y177" s="6"/>
      <c r="Z177" s="6" t="s">
        <v>44</v>
      </c>
      <c r="AA177" s="36">
        <v>150.20800028876039</v>
      </c>
      <c r="AB177" s="40">
        <v>12.481831676640567</v>
      </c>
      <c r="AC177" s="36">
        <v>147.83287448641369</v>
      </c>
      <c r="AD177" s="40">
        <v>-1.5892901096819401E-2</v>
      </c>
      <c r="AE177" s="36">
        <v>153.44335687247832</v>
      </c>
      <c r="AF177" s="40">
        <v>11.842710359193887</v>
      </c>
      <c r="AG177" s="6"/>
      <c r="AH177" s="6" t="s">
        <v>44</v>
      </c>
      <c r="AI177" s="36">
        <v>117.62907018131015</v>
      </c>
      <c r="AJ177" s="40">
        <v>11.470907170408395</v>
      </c>
      <c r="AK177" s="36">
        <v>151.79882947717635</v>
      </c>
      <c r="AL177" s="40">
        <v>4.5851605971272846</v>
      </c>
      <c r="AM177" s="36">
        <v>107.43589314027065</v>
      </c>
      <c r="AN177" s="40">
        <v>-6.4555233650528976</v>
      </c>
      <c r="AO177" s="6"/>
      <c r="AP177" s="6" t="s">
        <v>44</v>
      </c>
      <c r="AQ177" s="36">
        <v>138.48185473662645</v>
      </c>
      <c r="AR177" s="40">
        <v>33.230937234499294</v>
      </c>
      <c r="AS177" s="36">
        <v>138.16617541853793</v>
      </c>
      <c r="AT177" s="40">
        <v>12.038541146298257</v>
      </c>
      <c r="AU177" s="36">
        <v>141.0928960106269</v>
      </c>
      <c r="AV177" s="40">
        <v>18.418103484176967</v>
      </c>
      <c r="AW177" s="6"/>
      <c r="AX177" s="6" t="s">
        <v>44</v>
      </c>
      <c r="AY177" s="36">
        <v>134.47020757117357</v>
      </c>
      <c r="AZ177" s="40">
        <v>-13.161682401358803</v>
      </c>
      <c r="BA177" s="36">
        <v>105.81536088367375</v>
      </c>
      <c r="BB177" s="40">
        <v>-14.09855740701677</v>
      </c>
      <c r="BC177" s="36">
        <v>158.73938082952532</v>
      </c>
      <c r="BD177" s="40">
        <v>31.516315134792393</v>
      </c>
      <c r="BE177" s="6"/>
      <c r="BF177" s="6" t="s">
        <v>44</v>
      </c>
      <c r="BG177" s="36">
        <v>146.5457374503074</v>
      </c>
      <c r="BH177" s="40">
        <v>30.075555062742836</v>
      </c>
      <c r="BI177" s="36">
        <v>126.09003823407114</v>
      </c>
      <c r="BJ177" s="40">
        <v>-1.5738595660788661</v>
      </c>
      <c r="BK177" s="36">
        <v>183.9832932620323</v>
      </c>
      <c r="BL177" s="40">
        <v>19.964338811453672</v>
      </c>
      <c r="BM177" s="6"/>
      <c r="BN177" s="6" t="s">
        <v>44</v>
      </c>
      <c r="BO177" s="36">
        <v>122.47627316266681</v>
      </c>
      <c r="BP177" s="40">
        <v>-0.9592297782574235</v>
      </c>
      <c r="BQ177" s="402">
        <v>171.66095669930124</v>
      </c>
      <c r="BR177" s="40">
        <v>10.007041556691092</v>
      </c>
      <c r="BS177" s="36">
        <v>129.82333323231117</v>
      </c>
      <c r="BT177" s="40">
        <v>11.126063932676075</v>
      </c>
      <c r="BU177" s="6"/>
      <c r="BV177" s="6" t="s">
        <v>44</v>
      </c>
      <c r="BW177" s="36">
        <v>120.04263423719205</v>
      </c>
      <c r="BX177" s="40">
        <v>-7.0103587261743172</v>
      </c>
      <c r="BY177" s="36">
        <v>126.8930941096439</v>
      </c>
      <c r="BZ177" s="40">
        <v>6.3666705640747665</v>
      </c>
      <c r="CA177" s="36">
        <v>126.78718943732615</v>
      </c>
      <c r="CB177" s="40">
        <v>23.202012854509377</v>
      </c>
      <c r="CC177" s="6"/>
      <c r="CD177" s="6" t="s">
        <v>44</v>
      </c>
      <c r="CE177" s="36">
        <v>130.01012647059295</v>
      </c>
      <c r="CF177" s="40">
        <v>14.364277234327162</v>
      </c>
      <c r="CG177" s="36">
        <v>73.077296007575129</v>
      </c>
      <c r="CH177" s="40">
        <v>-22.717574823979334</v>
      </c>
      <c r="CI177" s="36">
        <v>157.03188257191843</v>
      </c>
      <c r="CJ177" s="40">
        <v>1.9977179679344488</v>
      </c>
      <c r="CK177" s="6"/>
      <c r="CL177" s="6" t="s">
        <v>44</v>
      </c>
      <c r="CM177" s="36">
        <v>198.35415852502663</v>
      </c>
      <c r="CN177" s="40">
        <v>6.40259499046347</v>
      </c>
      <c r="CO177" s="36">
        <v>91.940746705881509</v>
      </c>
      <c r="CP177" s="40">
        <v>1.0324781524332138</v>
      </c>
      <c r="CQ177" s="36">
        <v>99.84438652672597</v>
      </c>
      <c r="CR177" s="40">
        <v>7.1256807634428867</v>
      </c>
      <c r="CS177" s="6"/>
      <c r="CT177" s="6" t="s">
        <v>44</v>
      </c>
      <c r="CU177" s="36">
        <v>139.86592047911938</v>
      </c>
      <c r="CV177" s="40">
        <v>12.632395798943307</v>
      </c>
      <c r="CW177" s="36">
        <v>108.77469224309155</v>
      </c>
      <c r="CX177" s="40">
        <v>7.6531142061274409</v>
      </c>
      <c r="CY177" s="36">
        <v>199.22747668134292</v>
      </c>
      <c r="CZ177" s="40">
        <v>23.280898147216988</v>
      </c>
      <c r="DA177" s="6"/>
      <c r="DB177" s="6" t="s">
        <v>44</v>
      </c>
      <c r="DC177" s="36">
        <v>91.611774955027727</v>
      </c>
      <c r="DD177" s="40">
        <v>-16.575620663670435</v>
      </c>
      <c r="DE177" s="36">
        <v>284.65448425980287</v>
      </c>
      <c r="DF177" s="40">
        <v>-11.047756563788127</v>
      </c>
      <c r="DG177" s="36">
        <v>120.7585510823274</v>
      </c>
      <c r="DH177" s="40">
        <v>8.2390798175866848</v>
      </c>
      <c r="DI177" s="6"/>
      <c r="DJ177" s="6" t="s">
        <v>44</v>
      </c>
      <c r="DK177" s="36">
        <v>197.02865644805561</v>
      </c>
      <c r="DL177" s="40">
        <v>34.639732439998284</v>
      </c>
      <c r="DM177" s="36">
        <v>59.274641270050878</v>
      </c>
      <c r="DN177" s="40">
        <v>-31.649891948393829</v>
      </c>
      <c r="DO177" s="36">
        <v>123.37731005318908</v>
      </c>
      <c r="DP177" s="40">
        <v>-7.1094263389937566</v>
      </c>
      <c r="DQ177" s="6"/>
      <c r="DR177" s="6" t="s">
        <v>44</v>
      </c>
      <c r="DS177" s="36">
        <v>154.80199935422607</v>
      </c>
      <c r="DT177" s="40">
        <v>-2.2739283156159189</v>
      </c>
      <c r="DU177" s="36">
        <v>142.99634270144691</v>
      </c>
      <c r="DV177" s="40">
        <v>3.8273524123419804</v>
      </c>
      <c r="DW177" s="36">
        <v>157.6657708628544</v>
      </c>
      <c r="DX177" s="40">
        <v>0.46834330785480915</v>
      </c>
      <c r="DY177" s="6"/>
      <c r="DZ177" s="6" t="s">
        <v>44</v>
      </c>
      <c r="EA177" s="36">
        <v>112.56053564834141</v>
      </c>
      <c r="EB177" s="40">
        <v>0.34932429773471085</v>
      </c>
      <c r="EC177" s="36">
        <v>166.57038442183048</v>
      </c>
      <c r="ED177" s="40">
        <v>20.848038263941589</v>
      </c>
      <c r="EE177" s="36">
        <v>131.3406687005016</v>
      </c>
      <c r="EF177" s="40">
        <v>9.400597331563219</v>
      </c>
      <c r="EG177" s="6"/>
      <c r="EH177" s="6" t="s">
        <v>44</v>
      </c>
      <c r="EI177" s="36">
        <v>138.06800756221259</v>
      </c>
      <c r="EJ177" s="40">
        <v>3.2397517489323207</v>
      </c>
      <c r="EK177" s="36">
        <v>123.12629103516987</v>
      </c>
      <c r="EL177" s="40">
        <v>-2.4640186570368883</v>
      </c>
      <c r="EM177" s="36">
        <v>113.91488223356183</v>
      </c>
      <c r="EN177" s="40">
        <v>8.5783143555857748</v>
      </c>
      <c r="EO177" s="6"/>
      <c r="EP177" s="6" t="s">
        <v>44</v>
      </c>
      <c r="EQ177" s="36">
        <v>86.210107180896358</v>
      </c>
      <c r="ER177" s="40">
        <v>-21.807282510482779</v>
      </c>
      <c r="ES177" s="36">
        <v>147.10055527287932</v>
      </c>
      <c r="ET177" s="40">
        <v>22.569669862620145</v>
      </c>
      <c r="EU177" s="36">
        <v>93.210034159089545</v>
      </c>
      <c r="EV177" s="40">
        <v>15.990450817784009</v>
      </c>
      <c r="EW177" s="6"/>
      <c r="EX177" s="6" t="s">
        <v>44</v>
      </c>
      <c r="EY177" s="36">
        <v>103.39159790829659</v>
      </c>
      <c r="EZ177" s="40">
        <v>18.059772495579466</v>
      </c>
      <c r="FA177" s="36">
        <v>103.97696993952943</v>
      </c>
      <c r="FB177" s="40">
        <v>29.689403581970538</v>
      </c>
      <c r="FC177" s="36">
        <v>227.67295176657547</v>
      </c>
      <c r="FD177" s="40">
        <v>29.082510073987891</v>
      </c>
      <c r="FE177" s="6"/>
      <c r="FF177" s="6" t="s">
        <v>44</v>
      </c>
      <c r="FG177" s="36">
        <v>123.30611901806621</v>
      </c>
      <c r="FH177" s="40">
        <v>-3.8057307162054173</v>
      </c>
      <c r="FI177" s="36">
        <v>172.94818468434011</v>
      </c>
      <c r="FJ177" s="40">
        <v>25.294300778378954</v>
      </c>
      <c r="FK177" s="36">
        <v>120.13679411949721</v>
      </c>
      <c r="FL177" s="40">
        <v>-14.57622168677166</v>
      </c>
      <c r="FM177" s="6"/>
      <c r="FN177" s="6" t="s">
        <v>44</v>
      </c>
      <c r="FO177" s="36">
        <v>122.5587375895271</v>
      </c>
      <c r="FP177" s="40">
        <v>-5.2145771050556675</v>
      </c>
      <c r="FQ177" s="36">
        <v>245.78168857835189</v>
      </c>
      <c r="FR177" s="40">
        <v>-16.201243956565506</v>
      </c>
      <c r="FS177" s="36">
        <v>139.2690782001259</v>
      </c>
      <c r="FT177" s="40">
        <v>6.1303807154092169</v>
      </c>
      <c r="FU177" s="6"/>
      <c r="FV177" s="6" t="s">
        <v>44</v>
      </c>
      <c r="FW177" s="36">
        <v>124.36478522422752</v>
      </c>
      <c r="FX177" s="40">
        <v>-3.1061621736843108</v>
      </c>
      <c r="FY177" s="36">
        <v>174.62140265329822</v>
      </c>
      <c r="FZ177" s="40">
        <v>10.561963986996332</v>
      </c>
      <c r="GA177" s="36">
        <v>122.64048346722102</v>
      </c>
      <c r="GB177" s="40">
        <v>6.5131753867267577</v>
      </c>
      <c r="GC177" s="6"/>
      <c r="GD177" s="6" t="s">
        <v>44</v>
      </c>
      <c r="GE177" s="36">
        <v>135.88309088710557</v>
      </c>
      <c r="GF177" s="40">
        <v>19.984981214100415</v>
      </c>
      <c r="GG177" s="36">
        <v>125.71640682305518</v>
      </c>
      <c r="GH177" s="40">
        <v>10.363535241560882</v>
      </c>
      <c r="GI177" s="36">
        <v>93.860144156356768</v>
      </c>
      <c r="GJ177" s="40">
        <v>5.4009998551242546</v>
      </c>
      <c r="GK177" s="6"/>
      <c r="GL177" s="6" t="s">
        <v>44</v>
      </c>
      <c r="GM177" s="36">
        <v>142.68017861894299</v>
      </c>
      <c r="GN177" s="40">
        <v>-0.67606360600325388</v>
      </c>
      <c r="GO177" s="36">
        <v>128.45648054477996</v>
      </c>
      <c r="GP177" s="40">
        <v>-14.893855458997024</v>
      </c>
      <c r="GQ177" s="36">
        <v>120.45896254572443</v>
      </c>
      <c r="GR177" s="40">
        <v>0.37034179433246095</v>
      </c>
      <c r="GS177" s="6"/>
      <c r="GT177" s="6" t="s">
        <v>44</v>
      </c>
      <c r="GU177" s="36">
        <v>93.705606716993586</v>
      </c>
      <c r="GV177" s="40">
        <v>18.862421923778939</v>
      </c>
      <c r="GW177" s="36">
        <v>94.596067270669678</v>
      </c>
      <c r="GX177" s="40">
        <v>9.5385753703065603</v>
      </c>
      <c r="GY177" s="36">
        <v>181.63703282444834</v>
      </c>
      <c r="GZ177" s="40">
        <v>8.2464109617976362</v>
      </c>
      <c r="HA177" s="6"/>
      <c r="HB177" s="6" t="s">
        <v>44</v>
      </c>
      <c r="HC177" s="36">
        <v>94.493598053239509</v>
      </c>
      <c r="HD177" s="40">
        <v>-13.710156740899919</v>
      </c>
      <c r="HE177" s="36">
        <v>167.48894534636852</v>
      </c>
      <c r="HF177" s="40">
        <v>21.278949365580814</v>
      </c>
      <c r="HG177" s="36">
        <v>89.239002896343592</v>
      </c>
      <c r="HH177" s="40">
        <v>-14.398053084500177</v>
      </c>
      <c r="HI177" s="6"/>
      <c r="HJ177" s="6" t="s">
        <v>44</v>
      </c>
      <c r="HK177" s="36">
        <v>91.034942325383994</v>
      </c>
      <c r="HL177" s="40">
        <v>-8.6632601858589737</v>
      </c>
      <c r="HM177" s="36">
        <v>122.61440155867024</v>
      </c>
      <c r="HN177" s="40">
        <v>0.4651507806102444</v>
      </c>
      <c r="HO177" s="36">
        <v>84.275745655028487</v>
      </c>
      <c r="HP177" s="40">
        <v>-20.738436462730277</v>
      </c>
      <c r="HQ177" s="6"/>
      <c r="HR177" s="6" t="s">
        <v>44</v>
      </c>
      <c r="HS177" s="36">
        <v>126.87462835964557</v>
      </c>
      <c r="HT177" s="40">
        <v>3.6900963173666241</v>
      </c>
      <c r="HU177" s="36">
        <v>142.57563634061512</v>
      </c>
      <c r="HV177" s="40">
        <v>24.375149815994916</v>
      </c>
      <c r="HW177" s="36">
        <v>95.114238327708094</v>
      </c>
      <c r="HX177" s="40">
        <v>-0.59360282444269785</v>
      </c>
      <c r="HY177" s="6"/>
      <c r="HZ177" s="6" t="s">
        <v>44</v>
      </c>
      <c r="IA177" s="36">
        <v>107.83180303031135</v>
      </c>
      <c r="IB177" s="40">
        <v>-6.8746509146666313</v>
      </c>
      <c r="IC177" s="36">
        <v>128.8601940444525</v>
      </c>
      <c r="ID177" s="40">
        <v>-1.6998109608908436</v>
      </c>
      <c r="IE177" s="36">
        <v>106.4649293276796</v>
      </c>
      <c r="IF177" s="40">
        <v>1.3022686554240437</v>
      </c>
      <c r="IG177" s="6"/>
      <c r="IH177" s="6" t="s">
        <v>44</v>
      </c>
      <c r="II177" s="36">
        <v>125.70657142867223</v>
      </c>
      <c r="IJ177" s="40">
        <v>9.7906168786753227</v>
      </c>
      <c r="IK177" s="36">
        <v>146.80090161793129</v>
      </c>
      <c r="IL177" s="40">
        <v>8.3283335622156898</v>
      </c>
      <c r="IM177" s="36">
        <v>103.84653062631179</v>
      </c>
      <c r="IN177" s="40">
        <v>5.8234337459007008</v>
      </c>
      <c r="IO177" s="36">
        <v>165.98854856356061</v>
      </c>
      <c r="IP177" s="40">
        <v>10.877405485405788</v>
      </c>
      <c r="IQ177" s="6"/>
      <c r="IR177" s="6" t="s">
        <v>44</v>
      </c>
      <c r="IS177" s="36">
        <v>98.704208070821707</v>
      </c>
      <c r="IT177" s="40">
        <v>-4.827196528524567</v>
      </c>
      <c r="IU177" s="36">
        <v>93.329499586646165</v>
      </c>
      <c r="IV177" s="40">
        <v>6.1622698295699081</v>
      </c>
      <c r="IW177" s="36">
        <v>108.88931200713644</v>
      </c>
      <c r="IX177" s="40">
        <v>6.1688183107837347</v>
      </c>
      <c r="IY177" s="6"/>
      <c r="IZ177" s="6" t="s">
        <v>44</v>
      </c>
      <c r="JA177" s="36">
        <v>122.63788664242777</v>
      </c>
      <c r="JB177" s="40">
        <v>2.9996482403077778</v>
      </c>
      <c r="JC177" s="36">
        <v>173.48975198581638</v>
      </c>
      <c r="JD177" s="40">
        <v>27.773518927894457</v>
      </c>
      <c r="JE177" s="36">
        <v>186.68800218695876</v>
      </c>
      <c r="JF177" s="40">
        <v>-0.17601784878526416</v>
      </c>
      <c r="JG177" s="6"/>
      <c r="JH177" s="6" t="s">
        <v>44</v>
      </c>
      <c r="JI177" s="36">
        <v>212.65648655290636</v>
      </c>
      <c r="JJ177" s="40">
        <v>4.3494375642895164</v>
      </c>
      <c r="JK177" s="36">
        <v>225.35763001870612</v>
      </c>
      <c r="JL177" s="40">
        <v>51.015940841759829</v>
      </c>
      <c r="JM177" s="36">
        <v>125.22353021006229</v>
      </c>
      <c r="JN177" s="40">
        <v>-14.525889472665384</v>
      </c>
      <c r="JO177" s="6"/>
      <c r="JP177" s="6" t="s">
        <v>44</v>
      </c>
      <c r="JQ177" s="36">
        <v>114.01711497552506</v>
      </c>
      <c r="JR177" s="40">
        <v>1.558343789445729</v>
      </c>
      <c r="JS177" s="36">
        <v>109.36951242118504</v>
      </c>
      <c r="JT177" s="40">
        <v>4.8434449933926231</v>
      </c>
      <c r="JU177" s="36">
        <v>118.92407758683207</v>
      </c>
      <c r="JV177" s="40">
        <v>17.052293254717441</v>
      </c>
      <c r="JW177" s="6"/>
      <c r="JX177" s="6" t="s">
        <v>44</v>
      </c>
      <c r="JY177" s="36">
        <v>100.00425305338914</v>
      </c>
      <c r="JZ177" s="40">
        <v>-17.900570161267666</v>
      </c>
      <c r="KA177" s="36">
        <v>192.75449727658449</v>
      </c>
      <c r="KB177" s="40">
        <v>18.265753724601794</v>
      </c>
      <c r="KC177" s="36">
        <v>176.44881428676479</v>
      </c>
      <c r="KD177" s="40">
        <v>20.98716486953947</v>
      </c>
      <c r="KE177" s="6"/>
      <c r="KF177" s="6" t="s">
        <v>44</v>
      </c>
      <c r="KG177" s="36">
        <v>81.263991538451833</v>
      </c>
      <c r="KH177" s="40">
        <v>-34.776851670844835</v>
      </c>
      <c r="KI177" s="36">
        <v>132.44308379421568</v>
      </c>
      <c r="KJ177" s="40">
        <v>20.314481513101427</v>
      </c>
      <c r="KK177" s="36">
        <v>113.84135056703138</v>
      </c>
      <c r="KL177" s="40">
        <v>-3.2575060822775725</v>
      </c>
      <c r="KM177" s="6"/>
      <c r="KN177" s="6" t="s">
        <v>44</v>
      </c>
      <c r="KO177" s="36">
        <v>61.897215392346681</v>
      </c>
      <c r="KP177" s="40">
        <v>-20.545746009133438</v>
      </c>
      <c r="KQ177" s="36">
        <v>162.27092529858993</v>
      </c>
      <c r="KR177" s="40">
        <v>24.352537619782197</v>
      </c>
      <c r="KS177" s="36">
        <v>112.40102801848751</v>
      </c>
      <c r="KT177" s="40">
        <v>4.8487416595573478</v>
      </c>
      <c r="KU177" s="6"/>
      <c r="KV177" s="6" t="s">
        <v>44</v>
      </c>
      <c r="KW177" s="36">
        <v>126.02590213749033</v>
      </c>
      <c r="KX177" s="40">
        <v>17.234268266506845</v>
      </c>
      <c r="KY177" s="36">
        <v>161.84951789474849</v>
      </c>
      <c r="KZ177" s="40">
        <v>18.159064310674339</v>
      </c>
      <c r="LA177" s="36">
        <v>164.00928690633791</v>
      </c>
      <c r="LB177" s="40">
        <v>16.785130311097987</v>
      </c>
      <c r="LC177" s="6"/>
      <c r="LD177" s="6" t="s">
        <v>44</v>
      </c>
      <c r="LE177" s="36">
        <v>140.99787372008433</v>
      </c>
      <c r="LF177" s="40">
        <v>5.8061596378459654</v>
      </c>
      <c r="LG177" s="36">
        <v>125.59972232606734</v>
      </c>
      <c r="LH177" s="40">
        <v>10.142541867222192</v>
      </c>
      <c r="LI177" s="36">
        <v>56.15393149706906</v>
      </c>
      <c r="LJ177" s="40">
        <v>-17.963606255433419</v>
      </c>
      <c r="LK177" s="6"/>
      <c r="LL177" s="6" t="s">
        <v>44</v>
      </c>
      <c r="LM177" s="36">
        <v>149.58037460639966</v>
      </c>
      <c r="LN177" s="40">
        <v>32.131592446078741</v>
      </c>
      <c r="LO177" s="36">
        <v>84.82540314553988</v>
      </c>
      <c r="LP177" s="40">
        <v>-13.149430033639348</v>
      </c>
      <c r="LQ177" s="36">
        <v>131.80525555959127</v>
      </c>
      <c r="LR177" s="40">
        <v>3.3395678613664614</v>
      </c>
      <c r="LS177" s="6"/>
      <c r="LT177" s="6" t="s">
        <v>44</v>
      </c>
      <c r="LU177" s="36">
        <v>108.30650888446274</v>
      </c>
      <c r="LV177" s="40">
        <v>19.890245196618508</v>
      </c>
      <c r="LW177" s="36">
        <v>129.25121126691749</v>
      </c>
      <c r="LX177" s="40">
        <v>11.068137471913062</v>
      </c>
      <c r="LY177" s="36">
        <v>132.63197251070119</v>
      </c>
      <c r="LZ177" s="40">
        <v>-4.6885765222382645</v>
      </c>
      <c r="MA177" s="6"/>
      <c r="MB177" s="6" t="s">
        <v>44</v>
      </c>
      <c r="MC177" s="36">
        <v>132.96047414216292</v>
      </c>
      <c r="MD177" s="40">
        <v>0.79397488119576565</v>
      </c>
      <c r="ME177" s="36">
        <v>100.31733693161074</v>
      </c>
      <c r="MF177" s="40">
        <v>0.82972909979093856</v>
      </c>
      <c r="MG177" s="36">
        <v>117.13394291076746</v>
      </c>
      <c r="MH177" s="40">
        <v>1.7907484385408594</v>
      </c>
      <c r="MI177" s="6"/>
      <c r="MJ177" s="6" t="s">
        <v>44</v>
      </c>
      <c r="MK177" s="36">
        <v>101.25935618281822</v>
      </c>
      <c r="ML177" s="40">
        <v>1.0167099206501291</v>
      </c>
      <c r="MM177" s="36">
        <v>138.9431178327286</v>
      </c>
      <c r="MN177" s="40">
        <v>3.1098242712969153</v>
      </c>
      <c r="MO177" s="36">
        <v>131.14177776815632</v>
      </c>
      <c r="MP177" s="40">
        <v>-7.3430064789675669</v>
      </c>
      <c r="MQ177"/>
      <c r="MR177"/>
      <c r="MS177"/>
      <c r="MT177"/>
      <c r="MU177"/>
      <c r="MV177"/>
    </row>
    <row r="178" spans="1:360" s="382" customFormat="1" ht="15" hidden="1" customHeight="1">
      <c r="A178" s="399"/>
      <c r="B178" s="6"/>
      <c r="C178" s="36"/>
      <c r="D178" s="40"/>
      <c r="E178" s="421"/>
      <c r="F178" s="40"/>
      <c r="G178" s="421"/>
      <c r="H178" s="40"/>
      <c r="I178" s="6"/>
      <c r="J178" s="6"/>
      <c r="K178" s="36"/>
      <c r="L178" s="40"/>
      <c r="M178" s="36"/>
      <c r="N178" s="40"/>
      <c r="O178" s="36"/>
      <c r="P178" s="40"/>
      <c r="Q178" s="6"/>
      <c r="R178" s="6"/>
      <c r="S178" s="36"/>
      <c r="T178" s="40"/>
      <c r="U178" s="36"/>
      <c r="V178" s="40"/>
      <c r="W178" s="36"/>
      <c r="X178" s="40"/>
      <c r="Y178" s="6"/>
      <c r="Z178" s="6"/>
      <c r="AA178" s="36"/>
      <c r="AB178" s="40"/>
      <c r="AC178" s="36"/>
      <c r="AD178" s="40"/>
      <c r="AE178" s="36"/>
      <c r="AF178" s="40"/>
      <c r="AG178" s="6"/>
      <c r="AH178" s="6"/>
      <c r="AI178" s="36"/>
      <c r="AJ178" s="40"/>
      <c r="AK178" s="36"/>
      <c r="AL178" s="40"/>
      <c r="AM178" s="36"/>
      <c r="AN178" s="40"/>
      <c r="AO178" s="6"/>
      <c r="AP178" s="6"/>
      <c r="AQ178" s="36"/>
      <c r="AR178" s="40"/>
      <c r="AS178" s="36"/>
      <c r="AT178" s="40"/>
      <c r="AU178" s="36"/>
      <c r="AV178" s="40"/>
      <c r="AW178" s="6"/>
      <c r="AX178" s="6"/>
      <c r="AY178" s="36"/>
      <c r="AZ178" s="40"/>
      <c r="BA178" s="36"/>
      <c r="BB178" s="40"/>
      <c r="BC178" s="36"/>
      <c r="BD178" s="40"/>
      <c r="BE178" s="6"/>
      <c r="BF178" s="6"/>
      <c r="BG178" s="36"/>
      <c r="BH178" s="40"/>
      <c r="BI178" s="36"/>
      <c r="BJ178" s="40"/>
      <c r="BK178" s="36"/>
      <c r="BL178" s="40"/>
      <c r="BM178" s="6"/>
      <c r="BN178" s="6"/>
      <c r="BO178" s="36"/>
      <c r="BP178" s="40"/>
      <c r="BQ178" s="402"/>
      <c r="BR178" s="40"/>
      <c r="BS178" s="36"/>
      <c r="BT178" s="40"/>
      <c r="BU178" s="6"/>
      <c r="BV178" s="6"/>
      <c r="BW178" s="36"/>
      <c r="BX178" s="40"/>
      <c r="BY178" s="36"/>
      <c r="BZ178" s="40"/>
      <c r="CA178" s="36"/>
      <c r="CB178" s="40"/>
      <c r="CC178" s="6"/>
      <c r="CD178" s="6"/>
      <c r="CE178" s="36"/>
      <c r="CF178" s="40"/>
      <c r="CG178" s="36"/>
      <c r="CH178" s="40"/>
      <c r="CI178" s="36"/>
      <c r="CJ178" s="40"/>
      <c r="CK178" s="6"/>
      <c r="CL178" s="6"/>
      <c r="CM178" s="36"/>
      <c r="CN178" s="40"/>
      <c r="CO178" s="36"/>
      <c r="CP178" s="40"/>
      <c r="CQ178" s="36"/>
      <c r="CR178" s="40"/>
      <c r="CS178" s="6"/>
      <c r="CT178" s="6"/>
      <c r="CU178" s="36"/>
      <c r="CV178" s="40"/>
      <c r="CW178" s="36"/>
      <c r="CX178" s="40"/>
      <c r="CY178" s="36"/>
      <c r="CZ178" s="40"/>
      <c r="DA178" s="6"/>
      <c r="DB178" s="6"/>
      <c r="DC178" s="36"/>
      <c r="DD178" s="40"/>
      <c r="DE178" s="36"/>
      <c r="DF178" s="40"/>
      <c r="DG178" s="36"/>
      <c r="DH178" s="40"/>
      <c r="DI178" s="6"/>
      <c r="DJ178" s="6"/>
      <c r="DK178" s="36"/>
      <c r="DL178" s="40"/>
      <c r="DM178" s="36"/>
      <c r="DN178" s="40"/>
      <c r="DO178" s="36"/>
      <c r="DP178" s="40"/>
      <c r="DQ178" s="6"/>
      <c r="DR178" s="6"/>
      <c r="DS178" s="36"/>
      <c r="DT178" s="40"/>
      <c r="DU178" s="36"/>
      <c r="DV178" s="40"/>
      <c r="DW178" s="36"/>
      <c r="DX178" s="40"/>
      <c r="DY178" s="6"/>
      <c r="DZ178" s="6"/>
      <c r="EA178" s="36"/>
      <c r="EB178" s="40"/>
      <c r="EC178" s="36"/>
      <c r="ED178" s="40"/>
      <c r="EE178" s="36"/>
      <c r="EF178" s="40"/>
      <c r="EG178" s="6"/>
      <c r="EH178" s="6"/>
      <c r="EI178" s="36"/>
      <c r="EJ178" s="40"/>
      <c r="EK178" s="36"/>
      <c r="EL178" s="40"/>
      <c r="EM178" s="36"/>
      <c r="EN178" s="40"/>
      <c r="EO178" s="6"/>
      <c r="EP178" s="6"/>
      <c r="EQ178" s="36"/>
      <c r="ER178" s="40"/>
      <c r="ES178" s="36"/>
      <c r="ET178" s="40"/>
      <c r="EU178" s="36"/>
      <c r="EV178" s="40"/>
      <c r="EW178" s="6"/>
      <c r="EX178" s="6"/>
      <c r="EY178" s="36"/>
      <c r="EZ178" s="40"/>
      <c r="FA178" s="36"/>
      <c r="FB178" s="40"/>
      <c r="FC178" s="36"/>
      <c r="FD178" s="40"/>
      <c r="FE178" s="6"/>
      <c r="FF178" s="6"/>
      <c r="FG178" s="36"/>
      <c r="FH178" s="40"/>
      <c r="FI178" s="36"/>
      <c r="FJ178" s="40"/>
      <c r="FK178" s="36"/>
      <c r="FL178" s="40"/>
      <c r="FM178" s="6"/>
      <c r="FN178" s="6"/>
      <c r="FO178" s="36"/>
      <c r="FP178" s="40"/>
      <c r="FQ178" s="36"/>
      <c r="FR178" s="40"/>
      <c r="FS178" s="36"/>
      <c r="FT178" s="40"/>
      <c r="FU178" s="6"/>
      <c r="FV178" s="6"/>
      <c r="FW178" s="36"/>
      <c r="FX178" s="40"/>
      <c r="FY178" s="36"/>
      <c r="FZ178" s="40"/>
      <c r="GA178" s="36"/>
      <c r="GB178" s="40"/>
      <c r="GC178" s="6"/>
      <c r="GD178" s="6"/>
      <c r="GE178" s="36"/>
      <c r="GF178" s="40"/>
      <c r="GG178" s="36"/>
      <c r="GH178" s="40"/>
      <c r="GI178" s="36"/>
      <c r="GJ178" s="40"/>
      <c r="GK178" s="6"/>
      <c r="GL178" s="6"/>
      <c r="GM178" s="36"/>
      <c r="GN178" s="40"/>
      <c r="GO178" s="36"/>
      <c r="GP178" s="40"/>
      <c r="GQ178" s="36"/>
      <c r="GR178" s="40"/>
      <c r="GS178" s="6"/>
      <c r="GT178" s="6"/>
      <c r="GU178" s="36"/>
      <c r="GV178" s="40"/>
      <c r="GW178" s="36"/>
      <c r="GX178" s="40"/>
      <c r="GY178" s="36"/>
      <c r="GZ178" s="40"/>
      <c r="HA178" s="6"/>
      <c r="HB178" s="6"/>
      <c r="HC178" s="36"/>
      <c r="HD178" s="40"/>
      <c r="HE178" s="36"/>
      <c r="HF178" s="40"/>
      <c r="HG178" s="36"/>
      <c r="HH178" s="40"/>
      <c r="HI178" s="6"/>
      <c r="HJ178" s="6"/>
      <c r="HK178" s="36"/>
      <c r="HL178" s="40"/>
      <c r="HM178" s="36"/>
      <c r="HN178" s="40"/>
      <c r="HO178" s="36"/>
      <c r="HP178" s="40"/>
      <c r="HQ178" s="6"/>
      <c r="HR178" s="6"/>
      <c r="HS178" s="36"/>
      <c r="HT178" s="40"/>
      <c r="HU178" s="36"/>
      <c r="HV178" s="40"/>
      <c r="HW178" s="36"/>
      <c r="HX178" s="40"/>
      <c r="HY178" s="6"/>
      <c r="HZ178" s="6"/>
      <c r="IA178" s="36"/>
      <c r="IB178" s="40"/>
      <c r="IC178" s="36"/>
      <c r="ID178" s="40"/>
      <c r="IE178" s="36"/>
      <c r="IF178" s="40"/>
      <c r="IG178" s="6"/>
      <c r="IH178" s="6"/>
      <c r="II178" s="36"/>
      <c r="IJ178" s="40"/>
      <c r="IK178" s="36"/>
      <c r="IL178" s="40"/>
      <c r="IM178" s="36"/>
      <c r="IN178" s="40"/>
      <c r="IO178" s="36"/>
      <c r="IP178" s="40"/>
      <c r="IQ178" s="6"/>
      <c r="IR178" s="6"/>
      <c r="IS178" s="36"/>
      <c r="IT178" s="40"/>
      <c r="IU178" s="36"/>
      <c r="IV178" s="40"/>
      <c r="IW178" s="36"/>
      <c r="IX178" s="40"/>
      <c r="IY178" s="6"/>
      <c r="IZ178" s="6"/>
      <c r="JA178" s="36"/>
      <c r="JB178" s="40"/>
      <c r="JC178" s="36"/>
      <c r="JD178" s="40"/>
      <c r="JE178" s="36"/>
      <c r="JF178" s="40"/>
      <c r="JG178" s="6"/>
      <c r="JH178" s="6"/>
      <c r="JI178" s="36"/>
      <c r="JJ178" s="40"/>
      <c r="JK178" s="36"/>
      <c r="JL178" s="40"/>
      <c r="JM178" s="36"/>
      <c r="JN178" s="40"/>
      <c r="JO178" s="6"/>
      <c r="JP178" s="6"/>
      <c r="JQ178" s="36"/>
      <c r="JR178" s="40"/>
      <c r="JS178" s="36"/>
      <c r="JT178" s="40"/>
      <c r="JU178" s="36"/>
      <c r="JV178" s="40"/>
      <c r="JW178" s="6"/>
      <c r="JX178" s="6"/>
      <c r="JY178" s="36"/>
      <c r="JZ178" s="40"/>
      <c r="KA178" s="36"/>
      <c r="KB178" s="40"/>
      <c r="KC178" s="36"/>
      <c r="KD178" s="40"/>
      <c r="KE178" s="6"/>
      <c r="KF178" s="6"/>
      <c r="KG178" s="36"/>
      <c r="KH178" s="40"/>
      <c r="KI178" s="36"/>
      <c r="KJ178" s="40"/>
      <c r="KK178" s="36"/>
      <c r="KL178" s="40"/>
      <c r="KM178" s="6"/>
      <c r="KN178" s="6"/>
      <c r="KO178" s="36"/>
      <c r="KP178" s="40"/>
      <c r="KQ178" s="36"/>
      <c r="KR178" s="40"/>
      <c r="KS178" s="36"/>
      <c r="KT178" s="40"/>
      <c r="KU178" s="6"/>
      <c r="KV178" s="6"/>
      <c r="KW178" s="36"/>
      <c r="KX178" s="40"/>
      <c r="KY178" s="36"/>
      <c r="KZ178" s="40"/>
      <c r="LA178" s="36"/>
      <c r="LB178" s="40"/>
      <c r="LC178" s="6"/>
      <c r="LD178" s="6"/>
      <c r="LE178" s="36"/>
      <c r="LF178" s="40"/>
      <c r="LG178" s="36"/>
      <c r="LH178" s="40"/>
      <c r="LI178" s="36"/>
      <c r="LJ178" s="40"/>
      <c r="LK178" s="6"/>
      <c r="LL178" s="6"/>
      <c r="LM178" s="36"/>
      <c r="LN178" s="40"/>
      <c r="LO178" s="36"/>
      <c r="LP178" s="40"/>
      <c r="LQ178" s="36"/>
      <c r="LR178" s="40"/>
      <c r="LS178" s="6"/>
      <c r="LT178" s="6"/>
      <c r="LU178" s="36"/>
      <c r="LV178" s="40"/>
      <c r="LW178" s="36"/>
      <c r="LX178" s="40"/>
      <c r="LY178" s="36"/>
      <c r="LZ178" s="40"/>
      <c r="MA178" s="6"/>
      <c r="MB178" s="6"/>
      <c r="MC178" s="36"/>
      <c r="MD178" s="40"/>
      <c r="ME178" s="36"/>
      <c r="MF178" s="40"/>
      <c r="MG178" s="36"/>
      <c r="MH178" s="40"/>
      <c r="MI178" s="6"/>
      <c r="MJ178" s="6"/>
      <c r="MK178" s="36"/>
      <c r="ML178" s="40"/>
      <c r="MM178" s="36"/>
      <c r="MN178" s="40"/>
      <c r="MO178" s="36"/>
      <c r="MP178" s="40"/>
      <c r="MQ178"/>
      <c r="MR178"/>
      <c r="MS178"/>
      <c r="MT178"/>
      <c r="MU178"/>
      <c r="MV178"/>
    </row>
    <row r="179" spans="1:360" s="382" customFormat="1" ht="15" hidden="1" customHeight="1">
      <c r="A179" s="399">
        <v>2022</v>
      </c>
      <c r="B179" s="6" t="s">
        <v>33</v>
      </c>
      <c r="C179" s="36">
        <v>97.544141867740237</v>
      </c>
      <c r="D179" s="40">
        <v>-3.3450155262446088</v>
      </c>
      <c r="E179" s="421">
        <v>82.931090032348649</v>
      </c>
      <c r="F179" s="40">
        <v>-8.6498726942341335</v>
      </c>
      <c r="G179" s="421">
        <v>111.36168889386866</v>
      </c>
      <c r="H179" s="40">
        <v>0.77589112510698044</v>
      </c>
      <c r="I179" s="399">
        <v>2022</v>
      </c>
      <c r="J179" s="6" t="s">
        <v>33</v>
      </c>
      <c r="K179" s="36">
        <v>75.352923194474542</v>
      </c>
      <c r="L179" s="40">
        <v>11.272955825211255</v>
      </c>
      <c r="M179" s="36">
        <v>87.061917754150457</v>
      </c>
      <c r="N179" s="40">
        <v>-16.988862218658895</v>
      </c>
      <c r="O179" s="36">
        <v>80.750394070231494</v>
      </c>
      <c r="P179" s="40">
        <v>18.914827380074399</v>
      </c>
      <c r="Q179" s="399">
        <v>2022</v>
      </c>
      <c r="R179" s="6" t="s">
        <v>33</v>
      </c>
      <c r="S179" s="36">
        <v>140.52095005939972</v>
      </c>
      <c r="T179" s="40">
        <v>16.991742009515917</v>
      </c>
      <c r="U179" s="36">
        <v>174.02448693490555</v>
      </c>
      <c r="V179" s="40">
        <v>34.355468431056096</v>
      </c>
      <c r="W179" s="36">
        <v>179.30692489920244</v>
      </c>
      <c r="X179" s="40">
        <v>2.0433854908452815</v>
      </c>
      <c r="Y179" s="399">
        <v>2022</v>
      </c>
      <c r="Z179" s="6" t="s">
        <v>33</v>
      </c>
      <c r="AA179" s="36">
        <v>150.04032119010091</v>
      </c>
      <c r="AB179" s="40">
        <v>3.4789700228300404</v>
      </c>
      <c r="AC179" s="36">
        <v>137.7141806636229</v>
      </c>
      <c r="AD179" s="40">
        <v>15.88949360103922</v>
      </c>
      <c r="AE179" s="36">
        <v>136.48138947709185</v>
      </c>
      <c r="AF179" s="40">
        <v>0.96750920167836796</v>
      </c>
      <c r="AG179" s="399">
        <v>2022</v>
      </c>
      <c r="AH179" s="6" t="s">
        <v>33</v>
      </c>
      <c r="AI179" s="36">
        <v>117.0254277271995</v>
      </c>
      <c r="AJ179" s="40">
        <v>8.0738931605265805</v>
      </c>
      <c r="AK179" s="36">
        <v>159.34290129822267</v>
      </c>
      <c r="AL179" s="40">
        <v>13.569785946745043</v>
      </c>
      <c r="AM179" s="36">
        <v>96.418856704435029</v>
      </c>
      <c r="AN179" s="40">
        <v>-7.2615468635665081</v>
      </c>
      <c r="AO179" s="399">
        <v>2022</v>
      </c>
      <c r="AP179" s="6" t="s">
        <v>33</v>
      </c>
      <c r="AQ179" s="36">
        <v>117.63140129058172</v>
      </c>
      <c r="AR179" s="40">
        <v>11.419465831852648</v>
      </c>
      <c r="AS179" s="36">
        <v>143.7752373417151</v>
      </c>
      <c r="AT179" s="40">
        <v>21.415329783157517</v>
      </c>
      <c r="AU179" s="36">
        <v>163.23360681292937</v>
      </c>
      <c r="AV179" s="40">
        <v>17.629601895089507</v>
      </c>
      <c r="AW179" s="399">
        <v>2022</v>
      </c>
      <c r="AX179" s="6" t="s">
        <v>33</v>
      </c>
      <c r="AY179" s="36">
        <v>150.86128184897157</v>
      </c>
      <c r="AZ179" s="40">
        <v>6.3202369762527013</v>
      </c>
      <c r="BA179" s="36">
        <v>132.44308264478505</v>
      </c>
      <c r="BB179" s="40">
        <v>-7.1671437231822495</v>
      </c>
      <c r="BC179" s="36">
        <v>192.89035687402489</v>
      </c>
      <c r="BD179" s="40">
        <v>18.382705134792303</v>
      </c>
      <c r="BE179" s="399">
        <v>2022</v>
      </c>
      <c r="BF179" s="6" t="s">
        <v>33</v>
      </c>
      <c r="BG179" s="36">
        <v>134.11684011855516</v>
      </c>
      <c r="BH179" s="40">
        <v>24.441127874782282</v>
      </c>
      <c r="BI179" s="36">
        <v>138.94581764129569</v>
      </c>
      <c r="BJ179" s="40">
        <v>8.3401896470605408</v>
      </c>
      <c r="BK179" s="36">
        <v>184.8511751559725</v>
      </c>
      <c r="BL179" s="40">
        <v>15.391991531447189</v>
      </c>
      <c r="BM179" s="399">
        <v>2022</v>
      </c>
      <c r="BN179" s="6" t="s">
        <v>33</v>
      </c>
      <c r="BO179" s="36">
        <v>120.72837354117451</v>
      </c>
      <c r="BP179" s="40">
        <v>-3.2480433970902567</v>
      </c>
      <c r="BQ179" s="428">
        <v>136.48041892698362</v>
      </c>
      <c r="BR179" s="40">
        <v>14.977789449402579</v>
      </c>
      <c r="BS179" s="36">
        <v>126.70043741242095</v>
      </c>
      <c r="BT179" s="40">
        <v>7.6398258341318694</v>
      </c>
      <c r="BU179" s="399">
        <v>2022</v>
      </c>
      <c r="BV179" s="6" t="s">
        <v>33</v>
      </c>
      <c r="BW179" s="36">
        <v>121.43452793787399</v>
      </c>
      <c r="BX179" s="40">
        <v>-13.314849021538549</v>
      </c>
      <c r="BY179" s="36">
        <v>123.71003613193263</v>
      </c>
      <c r="BZ179" s="40">
        <v>1.3403182579439346</v>
      </c>
      <c r="CA179" s="36">
        <v>110.75011182872123</v>
      </c>
      <c r="CB179" s="40">
        <v>30.329759266515168</v>
      </c>
      <c r="CC179" s="399">
        <v>2022</v>
      </c>
      <c r="CD179" s="6" t="s">
        <v>33</v>
      </c>
      <c r="CE179" s="36">
        <v>153.40714105135854</v>
      </c>
      <c r="CF179" s="40">
        <v>15.227321727497838</v>
      </c>
      <c r="CG179" s="36">
        <v>72.182210980507435</v>
      </c>
      <c r="CH179" s="40">
        <v>-23.415803858751943</v>
      </c>
      <c r="CI179" s="36">
        <v>137.05042021387047</v>
      </c>
      <c r="CJ179" s="40">
        <v>-1.117025483737919</v>
      </c>
      <c r="CK179" s="399">
        <v>2022</v>
      </c>
      <c r="CL179" s="6" t="s">
        <v>33</v>
      </c>
      <c r="CM179" s="36">
        <v>210.6360341108491</v>
      </c>
      <c r="CN179" s="40">
        <v>7.8513539245375767</v>
      </c>
      <c r="CO179" s="36">
        <v>89.505389600061704</v>
      </c>
      <c r="CP179" s="40">
        <v>-8.2228176837878522</v>
      </c>
      <c r="CQ179" s="36">
        <v>107.81327404702425</v>
      </c>
      <c r="CR179" s="40">
        <v>9.4480791771956376</v>
      </c>
      <c r="CS179" s="399">
        <v>2022</v>
      </c>
      <c r="CT179" s="6" t="s">
        <v>33</v>
      </c>
      <c r="CU179" s="36">
        <v>133.71528929573608</v>
      </c>
      <c r="CV179" s="40">
        <v>11.335623732449363</v>
      </c>
      <c r="CW179" s="36">
        <v>100.98156703174033</v>
      </c>
      <c r="CX179" s="40">
        <v>-0.19221444819581279</v>
      </c>
      <c r="CY179" s="36">
        <v>180.4015819478239</v>
      </c>
      <c r="CZ179" s="40">
        <v>34.109145219894543</v>
      </c>
      <c r="DA179" s="399">
        <v>2022</v>
      </c>
      <c r="DB179" s="6" t="s">
        <v>33</v>
      </c>
      <c r="DC179" s="36">
        <v>88.538181836714045</v>
      </c>
      <c r="DD179" s="40">
        <v>-10.614211955201199</v>
      </c>
      <c r="DE179" s="36">
        <v>351.12078126245979</v>
      </c>
      <c r="DF179" s="40">
        <v>26.240070765616636</v>
      </c>
      <c r="DG179" s="36">
        <v>121.58676525672777</v>
      </c>
      <c r="DH179" s="40">
        <v>7.8509065085896594</v>
      </c>
      <c r="DI179" s="399">
        <v>2022</v>
      </c>
      <c r="DJ179" s="6" t="s">
        <v>33</v>
      </c>
      <c r="DK179" s="36">
        <v>176.17113512453051</v>
      </c>
      <c r="DL179" s="40">
        <v>40.129173144027959</v>
      </c>
      <c r="DM179" s="36">
        <v>68.797744127243078</v>
      </c>
      <c r="DN179" s="40">
        <v>-22.673228050897478</v>
      </c>
      <c r="DO179" s="36">
        <v>133.48208823891974</v>
      </c>
      <c r="DP179" s="40">
        <v>-13.224895804845247</v>
      </c>
      <c r="DQ179" s="399">
        <v>2022</v>
      </c>
      <c r="DR179" s="6" t="s">
        <v>33</v>
      </c>
      <c r="DS179" s="36">
        <v>146.18565618240754</v>
      </c>
      <c r="DT179" s="40">
        <v>14.494894556603754</v>
      </c>
      <c r="DU179" s="36">
        <v>124.52588816568736</v>
      </c>
      <c r="DV179" s="40">
        <v>2.0269736909963996</v>
      </c>
      <c r="DW179" s="36">
        <v>139.85662486477165</v>
      </c>
      <c r="DX179" s="40">
        <v>-0.37334824095121633</v>
      </c>
      <c r="DY179" s="399">
        <v>2022</v>
      </c>
      <c r="DZ179" s="6" t="s">
        <v>33</v>
      </c>
      <c r="EA179" s="36">
        <v>111.71974098207163</v>
      </c>
      <c r="EB179" s="40">
        <v>1.738617699928156</v>
      </c>
      <c r="EC179" s="36">
        <v>141.88994644558056</v>
      </c>
      <c r="ED179" s="40">
        <v>16.213112995017113</v>
      </c>
      <c r="EE179" s="36">
        <v>126.13869463319877</v>
      </c>
      <c r="EF179" s="40">
        <v>7.8444075175268466</v>
      </c>
      <c r="EG179" s="399">
        <v>2022</v>
      </c>
      <c r="EH179" s="6" t="s">
        <v>33</v>
      </c>
      <c r="EI179" s="36">
        <v>141.90480293746757</v>
      </c>
      <c r="EJ179" s="40">
        <v>6.3967349058045926</v>
      </c>
      <c r="EK179" s="36">
        <v>107.87088829237827</v>
      </c>
      <c r="EL179" s="40">
        <v>-15.220537326262502</v>
      </c>
      <c r="EM179" s="36">
        <v>112.8403059121725</v>
      </c>
      <c r="EN179" s="40">
        <v>5.0623521453011051</v>
      </c>
      <c r="EO179" s="399">
        <v>2022</v>
      </c>
      <c r="EP179" s="6" t="s">
        <v>33</v>
      </c>
      <c r="EQ179" s="36">
        <v>79.191471427653411</v>
      </c>
      <c r="ER179" s="40">
        <v>-6.6181580785434875</v>
      </c>
      <c r="ES179" s="36">
        <v>147.4697400786952</v>
      </c>
      <c r="ET179" s="40">
        <v>12.340796241392766</v>
      </c>
      <c r="EU179" s="36">
        <v>88.136637919481259</v>
      </c>
      <c r="EV179" s="40">
        <v>19.199493022729712</v>
      </c>
      <c r="EW179" s="399">
        <v>2022</v>
      </c>
      <c r="EX179" s="6" t="s">
        <v>33</v>
      </c>
      <c r="EY179" s="36">
        <v>96.478235044288738</v>
      </c>
      <c r="EZ179" s="40">
        <v>16.856131950863329</v>
      </c>
      <c r="FA179" s="36">
        <v>89.705129256563808</v>
      </c>
      <c r="FB179" s="40">
        <v>18.249152510947027</v>
      </c>
      <c r="FC179" s="36">
        <v>231.05920103496064</v>
      </c>
      <c r="FD179" s="40">
        <v>26.897108881559092</v>
      </c>
      <c r="FE179" s="399">
        <v>2022</v>
      </c>
      <c r="FF179" s="6" t="s">
        <v>33</v>
      </c>
      <c r="FG179" s="36">
        <v>124.83707013244324</v>
      </c>
      <c r="FH179" s="40">
        <v>-6.9769007578742048E-2</v>
      </c>
      <c r="FI179" s="36">
        <v>151.55608062353579</v>
      </c>
      <c r="FJ179" s="40">
        <v>21.635199267033258</v>
      </c>
      <c r="FK179" s="36">
        <v>125.001238174459</v>
      </c>
      <c r="FL179" s="40">
        <v>11.621383974019821</v>
      </c>
      <c r="FM179" s="399">
        <v>2022</v>
      </c>
      <c r="FN179" s="6" t="s">
        <v>33</v>
      </c>
      <c r="FO179" s="36">
        <v>101.99527688716242</v>
      </c>
      <c r="FP179" s="40">
        <v>-2.9614739720216505</v>
      </c>
      <c r="FQ179" s="36">
        <v>232.93092317630604</v>
      </c>
      <c r="FR179" s="40">
        <v>-27.10530184741414</v>
      </c>
      <c r="FS179" s="36">
        <v>115.43930029448492</v>
      </c>
      <c r="FT179" s="40">
        <v>-10.234340567311847</v>
      </c>
      <c r="FU179" s="399">
        <v>2022</v>
      </c>
      <c r="FV179" s="6" t="s">
        <v>33</v>
      </c>
      <c r="FW179" s="36">
        <v>136.09820503293165</v>
      </c>
      <c r="FX179" s="40">
        <v>7.9309777370729648</v>
      </c>
      <c r="FY179" s="36">
        <v>177.27361179795471</v>
      </c>
      <c r="FZ179" s="40">
        <v>7.9334307082884408</v>
      </c>
      <c r="GA179" s="36">
        <v>106.33440868525233</v>
      </c>
      <c r="GB179" s="40">
        <v>21.842991081467474</v>
      </c>
      <c r="GC179" s="399">
        <v>2022</v>
      </c>
      <c r="GD179" s="6" t="s">
        <v>33</v>
      </c>
      <c r="GE179" s="36">
        <v>138.43645176349838</v>
      </c>
      <c r="GF179" s="40">
        <v>10.228796420831571</v>
      </c>
      <c r="GG179" s="36">
        <v>145.24854401137034</v>
      </c>
      <c r="GH179" s="40">
        <v>11.288451668029836</v>
      </c>
      <c r="GI179" s="36">
        <v>81.134191191658843</v>
      </c>
      <c r="GJ179" s="40">
        <v>2.1284147543727556</v>
      </c>
      <c r="GK179" s="399">
        <v>2022</v>
      </c>
      <c r="GL179" s="6" t="s">
        <v>33</v>
      </c>
      <c r="GM179" s="36">
        <v>126.01464143785027</v>
      </c>
      <c r="GN179" s="40">
        <v>2.3853351808498076</v>
      </c>
      <c r="GO179" s="36">
        <v>124.61376107091628</v>
      </c>
      <c r="GP179" s="40">
        <v>-1.0264939111351339</v>
      </c>
      <c r="GQ179" s="36">
        <v>100.72232984168546</v>
      </c>
      <c r="GR179" s="40">
        <v>17.105190408695009</v>
      </c>
      <c r="GS179" s="399">
        <v>2022</v>
      </c>
      <c r="GT179" s="6" t="s">
        <v>33</v>
      </c>
      <c r="GU179" s="36">
        <v>66.018105667752636</v>
      </c>
      <c r="GV179" s="40">
        <v>-26.241085030314963</v>
      </c>
      <c r="GW179" s="36">
        <v>106.22693275047133</v>
      </c>
      <c r="GX179" s="40">
        <v>16.90760666377227</v>
      </c>
      <c r="GY179" s="36">
        <v>188.95178072804291</v>
      </c>
      <c r="GZ179" s="40">
        <v>16.698389195533281</v>
      </c>
      <c r="HA179" s="399">
        <v>2022</v>
      </c>
      <c r="HB179" s="6" t="s">
        <v>33</v>
      </c>
      <c r="HC179" s="36">
        <v>100.98819093141414</v>
      </c>
      <c r="HD179" s="40">
        <v>-21.692970959883397</v>
      </c>
      <c r="HE179" s="36">
        <v>167.23999428608946</v>
      </c>
      <c r="HF179" s="40">
        <v>33.245284587867644</v>
      </c>
      <c r="HG179" s="36">
        <v>86.032407097695355</v>
      </c>
      <c r="HH179" s="40">
        <v>-7.2038051418224285</v>
      </c>
      <c r="HI179" s="399">
        <v>2022</v>
      </c>
      <c r="HJ179" s="6" t="s">
        <v>33</v>
      </c>
      <c r="HK179" s="36">
        <v>85.277851063825366</v>
      </c>
      <c r="HL179" s="40">
        <v>-21.094413379133485</v>
      </c>
      <c r="HM179" s="36">
        <v>145.51063231963488</v>
      </c>
      <c r="HN179" s="40">
        <v>-2.5030367910675437</v>
      </c>
      <c r="HO179" s="36">
        <v>101.79332984490929</v>
      </c>
      <c r="HP179" s="40">
        <v>-24.322184279922126</v>
      </c>
      <c r="HQ179" s="399">
        <v>2022</v>
      </c>
      <c r="HR179" s="6" t="s">
        <v>33</v>
      </c>
      <c r="HS179" s="36">
        <v>122.32481576904661</v>
      </c>
      <c r="HT179" s="40">
        <v>21.029808333076843</v>
      </c>
      <c r="HU179" s="36">
        <v>133.78146989671453</v>
      </c>
      <c r="HV179" s="40">
        <v>4.9282259857053248</v>
      </c>
      <c r="HW179" s="36">
        <v>99.634188659159946</v>
      </c>
      <c r="HX179" s="40">
        <v>-8.0509259781347424</v>
      </c>
      <c r="HY179" s="399">
        <v>2022</v>
      </c>
      <c r="HZ179" s="6" t="s">
        <v>33</v>
      </c>
      <c r="IA179" s="36">
        <v>110.11578293677108</v>
      </c>
      <c r="IB179" s="40">
        <v>11.093200209515814</v>
      </c>
      <c r="IC179" s="36">
        <v>129.45066087056358</v>
      </c>
      <c r="ID179" s="40">
        <v>5.38961798058466</v>
      </c>
      <c r="IE179" s="36">
        <v>120.39287571532579</v>
      </c>
      <c r="IF179" s="40">
        <v>2.9109183539582091</v>
      </c>
      <c r="IG179" s="399">
        <v>2022</v>
      </c>
      <c r="IH179" s="6" t="s">
        <v>33</v>
      </c>
      <c r="II179" s="36">
        <v>138.16853921685586</v>
      </c>
      <c r="IJ179" s="40">
        <v>17.735932722427549</v>
      </c>
      <c r="IK179" s="36">
        <v>171.76820448074437</v>
      </c>
      <c r="IL179" s="40">
        <v>16.903446047572615</v>
      </c>
      <c r="IM179" s="36">
        <v>125.74495994124646</v>
      </c>
      <c r="IN179" s="40">
        <v>3.4714428467481468</v>
      </c>
      <c r="IO179" s="36">
        <v>197.72751711489633</v>
      </c>
      <c r="IP179" s="40">
        <v>27.777885627449834</v>
      </c>
      <c r="IQ179" s="399">
        <v>2022</v>
      </c>
      <c r="IR179" s="6" t="s">
        <v>33</v>
      </c>
      <c r="IS179" s="36">
        <v>106.79458140163175</v>
      </c>
      <c r="IT179" s="40">
        <v>-10.89133394911677</v>
      </c>
      <c r="IU179" s="36">
        <v>100.83496652437113</v>
      </c>
      <c r="IV179" s="40">
        <v>-2.0986415151502342</v>
      </c>
      <c r="IW179" s="36">
        <v>123.95213272468143</v>
      </c>
      <c r="IX179" s="40">
        <v>-3.2061871667059592</v>
      </c>
      <c r="IY179" s="399">
        <v>2022</v>
      </c>
      <c r="IZ179" s="6" t="s">
        <v>33</v>
      </c>
      <c r="JA179" s="36">
        <v>145.50092379781171</v>
      </c>
      <c r="JB179" s="40">
        <v>0.68515085716552449</v>
      </c>
      <c r="JC179" s="36">
        <v>162.52801429133538</v>
      </c>
      <c r="JD179" s="40">
        <v>24.017593449405766</v>
      </c>
      <c r="JE179" s="36">
        <v>167.1528965031878</v>
      </c>
      <c r="JF179" s="40">
        <v>-4.6620329474961011</v>
      </c>
      <c r="JG179" s="399">
        <v>2022</v>
      </c>
      <c r="JH179" s="6" t="s">
        <v>33</v>
      </c>
      <c r="JI179" s="36">
        <v>182.64030310830776</v>
      </c>
      <c r="JJ179" s="40">
        <v>2.4609969282999486</v>
      </c>
      <c r="JK179" s="36">
        <v>202.60946054272554</v>
      </c>
      <c r="JL179" s="40">
        <v>38.368179227057396</v>
      </c>
      <c r="JM179" s="36">
        <v>127.13816301542349</v>
      </c>
      <c r="JN179" s="40">
        <v>-10.052741556051771</v>
      </c>
      <c r="JO179" s="399">
        <v>2022</v>
      </c>
      <c r="JP179" s="6" t="s">
        <v>33</v>
      </c>
      <c r="JQ179" s="36">
        <v>112.82805131566941</v>
      </c>
      <c r="JR179" s="40">
        <v>10.540467988024787</v>
      </c>
      <c r="JS179" s="36">
        <v>121.95822166092566</v>
      </c>
      <c r="JT179" s="40">
        <v>4.8751019769391206</v>
      </c>
      <c r="JU179" s="36">
        <v>118.73969222475398</v>
      </c>
      <c r="JV179" s="40">
        <v>19.416712573505961</v>
      </c>
      <c r="JW179" s="399">
        <v>2022</v>
      </c>
      <c r="JX179" s="6" t="s">
        <v>33</v>
      </c>
      <c r="JY179" s="36">
        <v>107.8559766041229</v>
      </c>
      <c r="JZ179" s="40">
        <v>-16.151570857043481</v>
      </c>
      <c r="KA179" s="36">
        <v>207.02550409902665</v>
      </c>
      <c r="KB179" s="40">
        <v>20.754958782321637</v>
      </c>
      <c r="KC179" s="36">
        <v>144.60979109275763</v>
      </c>
      <c r="KD179" s="40">
        <v>27.72353542295906</v>
      </c>
      <c r="KE179" s="399">
        <v>2022</v>
      </c>
      <c r="KF179" s="6" t="s">
        <v>33</v>
      </c>
      <c r="KG179" s="36">
        <v>78.153887799129066</v>
      </c>
      <c r="KH179" s="40">
        <v>-40.266412751035006</v>
      </c>
      <c r="KI179" s="36">
        <v>127.86794349789469</v>
      </c>
      <c r="KJ179" s="40">
        <v>10.960118140726948</v>
      </c>
      <c r="KK179" s="36">
        <v>123.16966060243442</v>
      </c>
      <c r="KL179" s="40">
        <v>-8.590567044272575</v>
      </c>
      <c r="KM179" s="399">
        <v>2022</v>
      </c>
      <c r="KN179" s="6" t="s">
        <v>33</v>
      </c>
      <c r="KO179" s="36">
        <v>39.510286512677212</v>
      </c>
      <c r="KP179" s="40">
        <v>-35.800306402748546</v>
      </c>
      <c r="KQ179" s="36">
        <v>171.30534497873089</v>
      </c>
      <c r="KR179" s="40">
        <v>24.801069900643682</v>
      </c>
      <c r="KS179" s="36">
        <v>98.044553442893488</v>
      </c>
      <c r="KT179" s="40">
        <v>-17.15135175374381</v>
      </c>
      <c r="KU179" s="399">
        <v>2022</v>
      </c>
      <c r="KV179" s="6" t="s">
        <v>33</v>
      </c>
      <c r="KW179" s="36">
        <v>125.16133453532559</v>
      </c>
      <c r="KX179" s="40">
        <v>-4.811110288536625</v>
      </c>
      <c r="KY179" s="36">
        <v>160.32272248315616</v>
      </c>
      <c r="KZ179" s="40">
        <v>10.77887502460797</v>
      </c>
      <c r="LA179" s="36">
        <v>159.51836317869473</v>
      </c>
      <c r="LB179" s="40">
        <v>23.207567924853038</v>
      </c>
      <c r="LC179" s="399">
        <v>2022</v>
      </c>
      <c r="LD179" s="6" t="s">
        <v>33</v>
      </c>
      <c r="LE179" s="36">
        <v>141.6323494546439</v>
      </c>
      <c r="LF179" s="40">
        <v>4.18511930615783</v>
      </c>
      <c r="LG179" s="36">
        <v>116.36364429962128</v>
      </c>
      <c r="LH179" s="40">
        <v>-9.3501183725121706</v>
      </c>
      <c r="LI179" s="36">
        <v>59.876987940057923</v>
      </c>
      <c r="LJ179" s="40">
        <v>-27.0480223712553</v>
      </c>
      <c r="LK179" s="399">
        <v>2022</v>
      </c>
      <c r="LL179" s="6" t="s">
        <v>33</v>
      </c>
      <c r="LM179" s="36">
        <v>133.94739926995453</v>
      </c>
      <c r="LN179" s="40">
        <v>11.573678433068963</v>
      </c>
      <c r="LO179" s="36">
        <v>79.726133846934161</v>
      </c>
      <c r="LP179" s="40">
        <v>-28.712248883182198</v>
      </c>
      <c r="LQ179" s="36">
        <v>132.83041076297584</v>
      </c>
      <c r="LR179" s="40">
        <v>6.1189046641576255</v>
      </c>
      <c r="LS179" s="399">
        <v>2022</v>
      </c>
      <c r="LT179" s="6" t="s">
        <v>33</v>
      </c>
      <c r="LU179" s="36">
        <v>111.57118659878516</v>
      </c>
      <c r="LV179" s="40">
        <v>16.902792459130751</v>
      </c>
      <c r="LW179" s="36">
        <v>123.99440031756163</v>
      </c>
      <c r="LX179" s="40">
        <v>6.5760891502894623</v>
      </c>
      <c r="LY179" s="36">
        <v>127.8969277332389</v>
      </c>
      <c r="LZ179" s="40">
        <v>7.9061412695944853</v>
      </c>
      <c r="MA179" s="399">
        <v>2022</v>
      </c>
      <c r="MB179" s="6" t="s">
        <v>33</v>
      </c>
      <c r="MC179" s="36">
        <v>156.26154103427189</v>
      </c>
      <c r="MD179" s="40">
        <v>2.439908004688121</v>
      </c>
      <c r="ME179" s="36">
        <v>100.33580151400591</v>
      </c>
      <c r="MF179" s="40">
        <v>3.5182131068348639</v>
      </c>
      <c r="MG179" s="36">
        <v>123.58409054145275</v>
      </c>
      <c r="MH179" s="40">
        <v>1.9766098468864328</v>
      </c>
      <c r="MI179" s="399">
        <v>2022</v>
      </c>
      <c r="MJ179" s="6" t="s">
        <v>33</v>
      </c>
      <c r="MK179" s="36">
        <v>101.39525518212513</v>
      </c>
      <c r="ML179" s="40">
        <v>-0.29186908289858593</v>
      </c>
      <c r="MM179" s="36">
        <v>140.81651010527813</v>
      </c>
      <c r="MN179" s="40">
        <v>5.9340424075076754</v>
      </c>
      <c r="MO179" s="36">
        <v>150.71128414470138</v>
      </c>
      <c r="MP179" s="40">
        <v>-13.849019981759952</v>
      </c>
      <c r="MQ179"/>
      <c r="MR179"/>
      <c r="MS179"/>
      <c r="MT179"/>
      <c r="MU179"/>
      <c r="MV179"/>
    </row>
    <row r="180" spans="1:360" s="382" customFormat="1" ht="15" hidden="1" customHeight="1">
      <c r="A180" s="399"/>
      <c r="B180" s="6" t="s">
        <v>34</v>
      </c>
      <c r="C180" s="36">
        <v>91.627762387262081</v>
      </c>
      <c r="D180" s="40">
        <v>-0.68762958421127962</v>
      </c>
      <c r="E180" s="421">
        <v>78.815408903242627</v>
      </c>
      <c r="F180" s="40">
        <v>-2.6840032838742758</v>
      </c>
      <c r="G180" s="421">
        <v>103.74263741645035</v>
      </c>
      <c r="H180" s="40">
        <v>0.79780160985778537</v>
      </c>
      <c r="I180" s="6"/>
      <c r="J180" s="6" t="s">
        <v>34</v>
      </c>
      <c r="K180" s="36">
        <v>68.380456388717633</v>
      </c>
      <c r="L180" s="40">
        <v>2.6369834583969407</v>
      </c>
      <c r="M180" s="36">
        <v>77.955224254458471</v>
      </c>
      <c r="N180" s="40">
        <v>12.21423952961996</v>
      </c>
      <c r="O180" s="36">
        <v>66.777902544718401</v>
      </c>
      <c r="P180" s="40">
        <v>2.7023740027242553</v>
      </c>
      <c r="Q180" s="6"/>
      <c r="R180" s="6" t="s">
        <v>34</v>
      </c>
      <c r="S180" s="36">
        <v>109.98321456900874</v>
      </c>
      <c r="T180" s="40">
        <v>2.0510075155803662</v>
      </c>
      <c r="U180" s="36">
        <v>122.12480821579645</v>
      </c>
      <c r="V180" s="40">
        <v>21.584756659320405</v>
      </c>
      <c r="W180" s="36">
        <v>131.35788476534213</v>
      </c>
      <c r="X180" s="40">
        <v>9.3873353299938316</v>
      </c>
      <c r="Y180" s="6"/>
      <c r="Z180" s="6" t="s">
        <v>34</v>
      </c>
      <c r="AA180" s="36">
        <v>110.20697570146613</v>
      </c>
      <c r="AB180" s="40">
        <v>-3.1776322818582372</v>
      </c>
      <c r="AC180" s="36">
        <v>152.32590223633369</v>
      </c>
      <c r="AD180" s="40">
        <v>26.271523497243663</v>
      </c>
      <c r="AE180" s="36">
        <v>126.88417349599884</v>
      </c>
      <c r="AF180" s="40">
        <v>-2.5599585567880041</v>
      </c>
      <c r="AG180" s="6"/>
      <c r="AH180" s="6" t="s">
        <v>34</v>
      </c>
      <c r="AI180" s="36">
        <v>111.5613121824169</v>
      </c>
      <c r="AJ180" s="40">
        <v>-1.0525882558185913</v>
      </c>
      <c r="AK180" s="36">
        <v>154.87357714090393</v>
      </c>
      <c r="AL180" s="40">
        <v>-4.3252761600725051</v>
      </c>
      <c r="AM180" s="36">
        <v>94.236531681534188</v>
      </c>
      <c r="AN180" s="40">
        <v>-15.765007120017941</v>
      </c>
      <c r="AO180" s="6"/>
      <c r="AP180" s="6" t="s">
        <v>34</v>
      </c>
      <c r="AQ180" s="36">
        <v>110.52769259749699</v>
      </c>
      <c r="AR180" s="40">
        <v>2.9252535335260461</v>
      </c>
      <c r="AS180" s="36">
        <v>142.88979225780886</v>
      </c>
      <c r="AT180" s="40">
        <v>7.244367848128519</v>
      </c>
      <c r="AU180" s="36">
        <v>138.77004314871974</v>
      </c>
      <c r="AV180" s="40">
        <v>3.3111504094394064</v>
      </c>
      <c r="AW180" s="6"/>
      <c r="AX180" s="6" t="s">
        <v>34</v>
      </c>
      <c r="AY180" s="36">
        <v>144.76169929463163</v>
      </c>
      <c r="AZ180" s="40">
        <v>12.403286932188905</v>
      </c>
      <c r="BA180" s="36">
        <v>118.07054103998864</v>
      </c>
      <c r="BB180" s="40">
        <v>-12.199759944653636</v>
      </c>
      <c r="BC180" s="36">
        <v>175.53330906029947</v>
      </c>
      <c r="BD180" s="40">
        <v>13.632017123888602</v>
      </c>
      <c r="BE180" s="6"/>
      <c r="BF180" s="6" t="s">
        <v>34</v>
      </c>
      <c r="BG180" s="36">
        <v>123.99090894590748</v>
      </c>
      <c r="BH180" s="40">
        <v>15.880816855603626</v>
      </c>
      <c r="BI180" s="36">
        <v>118.28989761593061</v>
      </c>
      <c r="BJ180" s="40">
        <v>0.97952706431941294</v>
      </c>
      <c r="BK180" s="36">
        <v>180.93654954820971</v>
      </c>
      <c r="BL180" s="40">
        <v>10.856425877704595</v>
      </c>
      <c r="BM180" s="6"/>
      <c r="BN180" s="6" t="s">
        <v>34</v>
      </c>
      <c r="BO180" s="36">
        <v>115.12642382965696</v>
      </c>
      <c r="BP180" s="40">
        <v>-9.0578659642410884</v>
      </c>
      <c r="BQ180" s="428">
        <v>117.67725438020624</v>
      </c>
      <c r="BR180" s="40">
        <v>5.5793520020874183</v>
      </c>
      <c r="BS180" s="36">
        <v>119.04395036938426</v>
      </c>
      <c r="BT180" s="40">
        <v>9.6327601551393656</v>
      </c>
      <c r="BU180" s="6"/>
      <c r="BV180" s="6" t="s">
        <v>34</v>
      </c>
      <c r="BW180" s="36">
        <v>144.32258292517517</v>
      </c>
      <c r="BX180" s="40">
        <v>7.5986854199599208</v>
      </c>
      <c r="BY180" s="36">
        <v>137.07348332275384</v>
      </c>
      <c r="BZ180" s="40">
        <v>9.238927195476407</v>
      </c>
      <c r="CA180" s="36">
        <v>114.25480029229402</v>
      </c>
      <c r="CB180" s="40">
        <v>21.637101385836743</v>
      </c>
      <c r="CC180" s="6"/>
      <c r="CD180" s="6" t="s">
        <v>34</v>
      </c>
      <c r="CE180" s="36">
        <v>149.29453935705519</v>
      </c>
      <c r="CF180" s="40">
        <v>4.304072219353472</v>
      </c>
      <c r="CG180" s="36">
        <v>85.979985766271298</v>
      </c>
      <c r="CH180" s="40">
        <v>-9.3746697958509912</v>
      </c>
      <c r="CI180" s="36">
        <v>131.56169212345159</v>
      </c>
      <c r="CJ180" s="40">
        <v>-2.6028075256343044</v>
      </c>
      <c r="CK180" s="6"/>
      <c r="CL180" s="6" t="s">
        <v>34</v>
      </c>
      <c r="CM180" s="36">
        <v>199.55900663591598</v>
      </c>
      <c r="CN180" s="40">
        <v>10.755001290267757</v>
      </c>
      <c r="CO180" s="36">
        <v>86.64689578555739</v>
      </c>
      <c r="CP180" s="40">
        <v>-14.035021344452119</v>
      </c>
      <c r="CQ180" s="36">
        <v>106.03609733237553</v>
      </c>
      <c r="CR180" s="40">
        <v>12.619387307300528</v>
      </c>
      <c r="CS180" s="6"/>
      <c r="CT180" s="6" t="s">
        <v>34</v>
      </c>
      <c r="CU180" s="36">
        <v>142.92120530967199</v>
      </c>
      <c r="CV180" s="40">
        <v>5.4834012952046436</v>
      </c>
      <c r="CW180" s="36">
        <v>99.973296817187304</v>
      </c>
      <c r="CX180" s="40">
        <v>1.4010888313977574</v>
      </c>
      <c r="CY180" s="36">
        <v>140.74975796335775</v>
      </c>
      <c r="CZ180" s="40">
        <v>27.372857637143738</v>
      </c>
      <c r="DA180" s="6"/>
      <c r="DB180" s="6" t="s">
        <v>34</v>
      </c>
      <c r="DC180" s="36">
        <v>91.686408574598588</v>
      </c>
      <c r="DD180" s="40">
        <v>-15.932921557664585</v>
      </c>
      <c r="DE180" s="36">
        <v>366.54632269514997</v>
      </c>
      <c r="DF180" s="40">
        <v>13.507292727961385</v>
      </c>
      <c r="DG180" s="36">
        <v>114.97615867948969</v>
      </c>
      <c r="DH180" s="40">
        <v>-1.1281206694536934</v>
      </c>
      <c r="DI180" s="6"/>
      <c r="DJ180" s="6" t="s">
        <v>34</v>
      </c>
      <c r="DK180" s="36">
        <v>154.36843980320413</v>
      </c>
      <c r="DL180" s="40">
        <v>17.907061384840546</v>
      </c>
      <c r="DM180" s="36">
        <v>74.713669798084922</v>
      </c>
      <c r="DN180" s="40">
        <v>-6.5758582020351071</v>
      </c>
      <c r="DO180" s="36">
        <v>125.35045600020516</v>
      </c>
      <c r="DP180" s="40">
        <v>-15.313445018644217</v>
      </c>
      <c r="DQ180" s="6"/>
      <c r="DR180" s="6" t="s">
        <v>34</v>
      </c>
      <c r="DS180" s="36">
        <v>153.44018852243838</v>
      </c>
      <c r="DT180" s="40">
        <v>2.8504068688027786</v>
      </c>
      <c r="DU180" s="36">
        <v>116.96547368373987</v>
      </c>
      <c r="DV180" s="40">
        <v>1.2386969163721062</v>
      </c>
      <c r="DW180" s="36">
        <v>135.6382657518277</v>
      </c>
      <c r="DX180" s="40">
        <v>2.4694159120315362E-2</v>
      </c>
      <c r="DY180" s="6"/>
      <c r="DZ180" s="6" t="s">
        <v>34</v>
      </c>
      <c r="EA180" s="36">
        <v>114.04125620181672</v>
      </c>
      <c r="EB180" s="40">
        <v>-1.6504689907906567</v>
      </c>
      <c r="EC180" s="36">
        <v>164.18236236998382</v>
      </c>
      <c r="ED180" s="40">
        <v>24.191033068109789</v>
      </c>
      <c r="EE180" s="36">
        <v>127.3869284202901</v>
      </c>
      <c r="EF180" s="40">
        <v>3.5346810208622514</v>
      </c>
      <c r="EG180" s="6"/>
      <c r="EH180" s="6" t="s">
        <v>34</v>
      </c>
      <c r="EI180" s="36">
        <v>131.51817168087445</v>
      </c>
      <c r="EJ180" s="40">
        <v>-0.77730176503793302</v>
      </c>
      <c r="EK180" s="36">
        <v>122.06241825013549</v>
      </c>
      <c r="EL180" s="40">
        <v>-1.29523405156786</v>
      </c>
      <c r="EM180" s="36">
        <v>112.52277905016572</v>
      </c>
      <c r="EN180" s="40">
        <v>-4.9998966986769915</v>
      </c>
      <c r="EO180" s="6"/>
      <c r="EP180" s="6" t="s">
        <v>34</v>
      </c>
      <c r="EQ180" s="36">
        <v>72.645117040456796</v>
      </c>
      <c r="ER180" s="40">
        <v>-12.583223915880026</v>
      </c>
      <c r="ES180" s="36">
        <v>127.09415225573611</v>
      </c>
      <c r="ET180" s="40">
        <v>2.317860091898865</v>
      </c>
      <c r="EU180" s="36">
        <v>61.881236452264986</v>
      </c>
      <c r="EV180" s="40">
        <v>-14.477321040203051</v>
      </c>
      <c r="EW180" s="6"/>
      <c r="EX180" s="6" t="s">
        <v>34</v>
      </c>
      <c r="EY180" s="36">
        <v>98.000427102190542</v>
      </c>
      <c r="EZ180" s="40">
        <v>9.018732176459082</v>
      </c>
      <c r="FA180" s="36">
        <v>93.474675795046522</v>
      </c>
      <c r="FB180" s="40">
        <v>12.150944225625523</v>
      </c>
      <c r="FC180" s="36">
        <v>234.44545030334356</v>
      </c>
      <c r="FD180" s="40">
        <v>24.899944368874642</v>
      </c>
      <c r="FE180" s="6"/>
      <c r="FF180" s="6" t="s">
        <v>34</v>
      </c>
      <c r="FG180" s="36">
        <v>120.26201377806235</v>
      </c>
      <c r="FH180" s="40">
        <v>-1.6009742602816601</v>
      </c>
      <c r="FI180" s="36">
        <v>158.87760802655671</v>
      </c>
      <c r="FJ180" s="40">
        <v>7.73354822613679</v>
      </c>
      <c r="FK180" s="36">
        <v>122.2908200828152</v>
      </c>
      <c r="FL180" s="40">
        <v>3.8387296822293848</v>
      </c>
      <c r="FM180" s="6"/>
      <c r="FN180" s="6" t="s">
        <v>34</v>
      </c>
      <c r="FO180" s="36">
        <v>117.88735513720289</v>
      </c>
      <c r="FP180" s="40">
        <v>16.88786511440658</v>
      </c>
      <c r="FQ180" s="36">
        <v>208.85968216006506</v>
      </c>
      <c r="FR180" s="40">
        <v>-27.561886243226411</v>
      </c>
      <c r="FS180" s="36">
        <v>114.703161240575</v>
      </c>
      <c r="FT180" s="40">
        <v>-4.7992900322287255</v>
      </c>
      <c r="FU180" s="6"/>
      <c r="FV180" s="6" t="s">
        <v>34</v>
      </c>
      <c r="FW180" s="36">
        <v>135.78040589896409</v>
      </c>
      <c r="FX180" s="40">
        <v>2.5893088806303126</v>
      </c>
      <c r="FY180" s="36">
        <v>194.34410253781812</v>
      </c>
      <c r="FZ180" s="40">
        <v>18.147270636339783</v>
      </c>
      <c r="GA180" s="36">
        <v>117.32703416981616</v>
      </c>
      <c r="GB180" s="40">
        <v>4.31430651939759</v>
      </c>
      <c r="GC180" s="6"/>
      <c r="GD180" s="6" t="s">
        <v>34</v>
      </c>
      <c r="GE180" s="36">
        <v>132.47787781001284</v>
      </c>
      <c r="GF180" s="40">
        <v>6.2047690994001812</v>
      </c>
      <c r="GG180" s="36">
        <v>121.40896408505823</v>
      </c>
      <c r="GH180" s="40">
        <v>-11.959801790675485</v>
      </c>
      <c r="GI180" s="36">
        <v>77.456174141284009</v>
      </c>
      <c r="GJ180" s="40">
        <v>-0.18628185869387437</v>
      </c>
      <c r="GK180" s="6"/>
      <c r="GL180" s="6" t="s">
        <v>34</v>
      </c>
      <c r="GM180" s="36">
        <v>119.49342777992473</v>
      </c>
      <c r="GN180" s="40">
        <v>-1.0677932964593566</v>
      </c>
      <c r="GO180" s="36">
        <v>118.02186983810066</v>
      </c>
      <c r="GP180" s="40">
        <v>10.857040368796419</v>
      </c>
      <c r="GQ180" s="36">
        <v>95.907792877773559</v>
      </c>
      <c r="GR180" s="40">
        <v>18.629811730543523</v>
      </c>
      <c r="GS180" s="6"/>
      <c r="GT180" s="6" t="s">
        <v>34</v>
      </c>
      <c r="GU180" s="36">
        <v>55.807294600436698</v>
      </c>
      <c r="GV180" s="40">
        <v>-21.108744031010147</v>
      </c>
      <c r="GW180" s="36">
        <v>105.49101632254279</v>
      </c>
      <c r="GX180" s="40">
        <v>-1.3936765635457533</v>
      </c>
      <c r="GY180" s="36">
        <v>167.72813519708504</v>
      </c>
      <c r="GZ180" s="40">
        <v>14.036001659832095</v>
      </c>
      <c r="HA180" s="6"/>
      <c r="HB180" s="6" t="s">
        <v>34</v>
      </c>
      <c r="HC180" s="36">
        <v>93.165317361052118</v>
      </c>
      <c r="HD180" s="40">
        <v>-12.805388646001944</v>
      </c>
      <c r="HE180" s="36">
        <v>127.26785716977903</v>
      </c>
      <c r="HF180" s="40">
        <v>5.015224769943444</v>
      </c>
      <c r="HG180" s="36">
        <v>90.45819507888659</v>
      </c>
      <c r="HH180" s="40">
        <v>10.450327325284434</v>
      </c>
      <c r="HI180" s="6"/>
      <c r="HJ180" s="6" t="s">
        <v>34</v>
      </c>
      <c r="HK180" s="36">
        <v>107.90369226913387</v>
      </c>
      <c r="HL180" s="40">
        <v>-14.45197722327319</v>
      </c>
      <c r="HM180" s="36">
        <v>145.96763374323436</v>
      </c>
      <c r="HN180" s="40">
        <v>5.3848245418717511</v>
      </c>
      <c r="HO180" s="36">
        <v>96.184977910092044</v>
      </c>
      <c r="HP180" s="40">
        <v>3.5463930706157214</v>
      </c>
      <c r="HQ180" s="6"/>
      <c r="HR180" s="6" t="s">
        <v>34</v>
      </c>
      <c r="HS180" s="36">
        <v>125.67831439587789</v>
      </c>
      <c r="HT180" s="40">
        <v>1.105609331291646</v>
      </c>
      <c r="HU180" s="36">
        <v>122.23951598522243</v>
      </c>
      <c r="HV180" s="40">
        <v>2.9120863625675071</v>
      </c>
      <c r="HW180" s="36">
        <v>90.000254471562329</v>
      </c>
      <c r="HX180" s="40">
        <v>-8.869616323307369</v>
      </c>
      <c r="HY180" s="6"/>
      <c r="HZ180" s="6" t="s">
        <v>34</v>
      </c>
      <c r="IA180" s="36">
        <v>104.11058037300019</v>
      </c>
      <c r="IB180" s="40">
        <v>6.4620561421303506</v>
      </c>
      <c r="IC180" s="36">
        <v>128.35652411941706</v>
      </c>
      <c r="ID180" s="40">
        <v>9.7895707656986417</v>
      </c>
      <c r="IE180" s="36">
        <v>121.43628209369128</v>
      </c>
      <c r="IF180" s="40">
        <v>-8.7633297372955496</v>
      </c>
      <c r="IG180" s="6"/>
      <c r="IH180" s="6" t="s">
        <v>34</v>
      </c>
      <c r="II180" s="36">
        <v>112.54397368086248</v>
      </c>
      <c r="IJ180" s="40">
        <v>6.5396955612151402</v>
      </c>
      <c r="IK180" s="36">
        <v>121.02835054555823</v>
      </c>
      <c r="IL180" s="40">
        <v>-12.402725837495382</v>
      </c>
      <c r="IM180" s="36">
        <v>105.94367415106537</v>
      </c>
      <c r="IN180" s="40">
        <v>23.969630900648625</v>
      </c>
      <c r="IO180" s="36">
        <v>138.85233423647415</v>
      </c>
      <c r="IP180" s="40">
        <v>43.609972495232455</v>
      </c>
      <c r="IQ180" s="6"/>
      <c r="IR180" s="6" t="s">
        <v>34</v>
      </c>
      <c r="IS180" s="36">
        <v>96.600947129676058</v>
      </c>
      <c r="IT180" s="40">
        <v>-11.142537325357523</v>
      </c>
      <c r="IU180" s="36">
        <v>78.19930529517417</v>
      </c>
      <c r="IV180" s="40">
        <v>8.0587627286496968</v>
      </c>
      <c r="IW180" s="36">
        <v>93.938658188768642</v>
      </c>
      <c r="IX180" s="40">
        <v>-0.23702089780961444</v>
      </c>
      <c r="IY180" s="6"/>
      <c r="IZ180" s="6" t="s">
        <v>34</v>
      </c>
      <c r="JA180" s="36">
        <v>128.62306662656931</v>
      </c>
      <c r="JB180" s="40">
        <v>13.46241739888643</v>
      </c>
      <c r="JC180" s="36">
        <v>141.90977642926268</v>
      </c>
      <c r="JD180" s="40">
        <v>12.688863941936575</v>
      </c>
      <c r="JE180" s="36">
        <v>125.0744637167179</v>
      </c>
      <c r="JF180" s="40">
        <v>0.54574445925219095</v>
      </c>
      <c r="JG180" s="6"/>
      <c r="JH180" s="6" t="s">
        <v>34</v>
      </c>
      <c r="JI180" s="36">
        <v>171.08193906523491</v>
      </c>
      <c r="JJ180" s="40">
        <v>20.553973519618182</v>
      </c>
      <c r="JK180" s="36">
        <v>187.00554389258565</v>
      </c>
      <c r="JL180" s="40">
        <v>37.277780510872105</v>
      </c>
      <c r="JM180" s="36">
        <v>111.6999860858857</v>
      </c>
      <c r="JN180" s="40">
        <v>-8.1711286487015542</v>
      </c>
      <c r="JO180" s="6"/>
      <c r="JP180" s="6" t="s">
        <v>34</v>
      </c>
      <c r="JQ180" s="36">
        <v>108.91381107485887</v>
      </c>
      <c r="JR180" s="40">
        <v>-0.99653788839995627</v>
      </c>
      <c r="JS180" s="36">
        <v>111.99051931867055</v>
      </c>
      <c r="JT180" s="40">
        <v>12.431449619766582</v>
      </c>
      <c r="JU180" s="36">
        <v>102.04917125699032</v>
      </c>
      <c r="JV180" s="40">
        <v>8.8433179447205958</v>
      </c>
      <c r="JW180" s="6"/>
      <c r="JX180" s="6" t="s">
        <v>34</v>
      </c>
      <c r="JY180" s="36">
        <v>95.125790895765164</v>
      </c>
      <c r="JZ180" s="40">
        <v>-12.882110293677812</v>
      </c>
      <c r="KA180" s="36">
        <v>146.89611268388725</v>
      </c>
      <c r="KB180" s="40">
        <v>16.318276663988215</v>
      </c>
      <c r="KC180" s="36">
        <v>134.71242256762503</v>
      </c>
      <c r="KD180" s="40">
        <v>15.250915042287886</v>
      </c>
      <c r="KE180" s="6"/>
      <c r="KF180" s="6" t="s">
        <v>34</v>
      </c>
      <c r="KG180" s="36">
        <v>84.662900166718245</v>
      </c>
      <c r="KH180" s="40">
        <v>-31.494365913566895</v>
      </c>
      <c r="KI180" s="36">
        <v>128.77380030022249</v>
      </c>
      <c r="KJ180" s="40">
        <v>8.0866418652032195</v>
      </c>
      <c r="KK180" s="36">
        <v>111.59672345863117</v>
      </c>
      <c r="KL180" s="40">
        <v>16.029860050304336</v>
      </c>
      <c r="KM180" s="6"/>
      <c r="KN180" s="6" t="s">
        <v>34</v>
      </c>
      <c r="KO180" s="36">
        <v>48.699922253502088</v>
      </c>
      <c r="KP180" s="40">
        <v>-37.721465773993287</v>
      </c>
      <c r="KQ180" s="36">
        <v>148.78745336632912</v>
      </c>
      <c r="KR180" s="40">
        <v>20.925630508255779</v>
      </c>
      <c r="KS180" s="36">
        <v>85.743187442307701</v>
      </c>
      <c r="KT180" s="40">
        <v>-2.7371291125673878</v>
      </c>
      <c r="KU180" s="6"/>
      <c r="KV180" s="6" t="s">
        <v>34</v>
      </c>
      <c r="KW180" s="36">
        <v>110.89470009805721</v>
      </c>
      <c r="KX180" s="40">
        <v>2.9487432443434045</v>
      </c>
      <c r="KY180" s="36">
        <v>156.0995855779243</v>
      </c>
      <c r="KZ180" s="40">
        <v>17.823962776829319</v>
      </c>
      <c r="LA180" s="36">
        <v>125.36680885945231</v>
      </c>
      <c r="LB180" s="40">
        <v>15.123762135499135</v>
      </c>
      <c r="LC180" s="6"/>
      <c r="LD180" s="6" t="s">
        <v>34</v>
      </c>
      <c r="LE180" s="36">
        <v>142.26682518920344</v>
      </c>
      <c r="LF180" s="40">
        <v>5.9465109236902691</v>
      </c>
      <c r="LG180" s="36">
        <v>110.61111365214857</v>
      </c>
      <c r="LH180" s="40">
        <v>-14.468438303494437</v>
      </c>
      <c r="LI180" s="36">
        <v>66.971192032207028</v>
      </c>
      <c r="LJ180" s="40">
        <v>-36.381396832148461</v>
      </c>
      <c r="LK180" s="6"/>
      <c r="LL180" s="6" t="s">
        <v>34</v>
      </c>
      <c r="LM180" s="36">
        <v>156.76089351725415</v>
      </c>
      <c r="LN180" s="40">
        <v>-8.4242350247844087</v>
      </c>
      <c r="LO180" s="36">
        <v>102.86509638803672</v>
      </c>
      <c r="LP180" s="40">
        <v>-24.904448861030431</v>
      </c>
      <c r="LQ180" s="36">
        <v>142.79591591241069</v>
      </c>
      <c r="LR180" s="40">
        <v>17.577416203798819</v>
      </c>
      <c r="LS180" s="6"/>
      <c r="LT180" s="6" t="s">
        <v>34</v>
      </c>
      <c r="LU180" s="36">
        <v>107.47236878522234</v>
      </c>
      <c r="LV180" s="40">
        <v>12.163763157596335</v>
      </c>
      <c r="LW180" s="36">
        <v>137.27096532190438</v>
      </c>
      <c r="LX180" s="40">
        <v>-17.388028758271616</v>
      </c>
      <c r="LY180" s="36">
        <v>121.36897549143413</v>
      </c>
      <c r="LZ180" s="40">
        <v>13.680095426032324</v>
      </c>
      <c r="MA180" s="6"/>
      <c r="MB180" s="6" t="s">
        <v>34</v>
      </c>
      <c r="MC180" s="36">
        <v>160.8623351955211</v>
      </c>
      <c r="MD180" s="40">
        <v>7.6569540797017765</v>
      </c>
      <c r="ME180" s="36">
        <v>94.68236417993802</v>
      </c>
      <c r="MF180" s="40">
        <v>10.852441991969442</v>
      </c>
      <c r="MG180" s="36">
        <v>111.7186977600185</v>
      </c>
      <c r="MH180" s="40">
        <v>-3.6205462329243545</v>
      </c>
      <c r="MI180" s="6"/>
      <c r="MJ180" s="6" t="s">
        <v>34</v>
      </c>
      <c r="MK180" s="36">
        <v>91.030280944546931</v>
      </c>
      <c r="ML180" s="40">
        <v>-0.48668303446885375</v>
      </c>
      <c r="MM180" s="36">
        <v>132.00603148219662</v>
      </c>
      <c r="MN180" s="40">
        <v>-0.85493699848228744</v>
      </c>
      <c r="MO180" s="36">
        <v>144.66928085899698</v>
      </c>
      <c r="MP180" s="40">
        <v>-9.4087718089105437</v>
      </c>
      <c r="MQ180"/>
      <c r="MR180"/>
      <c r="MS180"/>
      <c r="MT180"/>
      <c r="MU180"/>
      <c r="MV180"/>
    </row>
    <row r="181" spans="1:360" s="382" customFormat="1" ht="15" hidden="1" customHeight="1">
      <c r="A181" s="399"/>
      <c r="B181" s="6" t="s">
        <v>35</v>
      </c>
      <c r="C181" s="36">
        <v>97.875551578848814</v>
      </c>
      <c r="D181" s="40">
        <v>-0.39866152383454789</v>
      </c>
      <c r="E181" s="421">
        <v>81.762086664161515</v>
      </c>
      <c r="F181" s="40">
        <v>-6.4980246413716145</v>
      </c>
      <c r="G181" s="421">
        <v>113.11183224907313</v>
      </c>
      <c r="H181" s="40">
        <v>4.2493927762865553</v>
      </c>
      <c r="I181" s="6"/>
      <c r="J181" s="6" t="s">
        <v>35</v>
      </c>
      <c r="K181" s="36">
        <v>84.837731228002895</v>
      </c>
      <c r="L181" s="40">
        <v>-0.86182975139146833</v>
      </c>
      <c r="M181" s="36">
        <v>86.419626996186821</v>
      </c>
      <c r="N181" s="40">
        <v>-14.283042331446211</v>
      </c>
      <c r="O181" s="36">
        <v>84.714819676625169</v>
      </c>
      <c r="P181" s="40">
        <v>-2.1906118374601391</v>
      </c>
      <c r="Q181" s="6"/>
      <c r="R181" s="6" t="s">
        <v>35</v>
      </c>
      <c r="S181" s="36">
        <v>111.70898876865265</v>
      </c>
      <c r="T181" s="40">
        <v>3.2894785804729736</v>
      </c>
      <c r="U181" s="36">
        <v>127.30295331997276</v>
      </c>
      <c r="V181" s="40">
        <v>20.36067035033669</v>
      </c>
      <c r="W181" s="36">
        <v>144.56966815103848</v>
      </c>
      <c r="X181" s="40">
        <v>18.813679845441271</v>
      </c>
      <c r="Y181" s="6"/>
      <c r="Z181" s="6" t="s">
        <v>35</v>
      </c>
      <c r="AA181" s="36">
        <v>142.20805068621152</v>
      </c>
      <c r="AB181" s="40">
        <v>11.899222802113414</v>
      </c>
      <c r="AC181" s="36">
        <v>150.83133759635479</v>
      </c>
      <c r="AD181" s="40">
        <v>6.5717139509853268</v>
      </c>
      <c r="AE181" s="36">
        <v>140.10370772483236</v>
      </c>
      <c r="AF181" s="40">
        <v>-4.9522022891264754</v>
      </c>
      <c r="AG181" s="6"/>
      <c r="AH181" s="6" t="s">
        <v>35</v>
      </c>
      <c r="AI181" s="36">
        <v>110.71321557467382</v>
      </c>
      <c r="AJ181" s="40">
        <v>13.317529603669612</v>
      </c>
      <c r="AK181" s="36">
        <v>161.08448203979461</v>
      </c>
      <c r="AL181" s="40">
        <v>-8.5706382211066199</v>
      </c>
      <c r="AM181" s="36">
        <v>92.911051017114218</v>
      </c>
      <c r="AN181" s="40">
        <v>-3.0976822316932839</v>
      </c>
      <c r="AO181" s="6"/>
      <c r="AP181" s="6" t="s">
        <v>35</v>
      </c>
      <c r="AQ181" s="36">
        <v>138.79906458710818</v>
      </c>
      <c r="AR181" s="40">
        <v>-4.8492447213259737</v>
      </c>
      <c r="AS181" s="36">
        <v>138.5151143983548</v>
      </c>
      <c r="AT181" s="40">
        <v>12.691223014596616</v>
      </c>
      <c r="AU181" s="36">
        <v>141.11221317114791</v>
      </c>
      <c r="AV181" s="40">
        <v>16.594031324686753</v>
      </c>
      <c r="AW181" s="6"/>
      <c r="AX181" s="6" t="s">
        <v>35</v>
      </c>
      <c r="AY181" s="36">
        <v>142.08215297454339</v>
      </c>
      <c r="AZ181" s="40">
        <v>11.805560690148596</v>
      </c>
      <c r="BA181" s="36">
        <v>112.20962372840674</v>
      </c>
      <c r="BB181" s="40">
        <v>-5.5702848114476637</v>
      </c>
      <c r="BC181" s="36">
        <v>163.54851219126505</v>
      </c>
      <c r="BD181" s="40">
        <v>27.518694336769329</v>
      </c>
      <c r="BE181" s="6"/>
      <c r="BF181" s="6" t="s">
        <v>35</v>
      </c>
      <c r="BG181" s="36">
        <v>145.7545126798548</v>
      </c>
      <c r="BH181" s="40">
        <v>36.35534091750003</v>
      </c>
      <c r="BI181" s="36">
        <v>126.21168461722871</v>
      </c>
      <c r="BJ181" s="40">
        <v>-4.1074373172228604</v>
      </c>
      <c r="BK181" s="36">
        <v>187.6545232969558</v>
      </c>
      <c r="BL181" s="40">
        <v>15.909564528904355</v>
      </c>
      <c r="BM181" s="6"/>
      <c r="BN181" s="6" t="s">
        <v>35</v>
      </c>
      <c r="BO181" s="36">
        <v>118.06818661816912</v>
      </c>
      <c r="BP181" s="40">
        <v>5.7626203984351605</v>
      </c>
      <c r="BQ181" s="428">
        <v>122.24270759131403</v>
      </c>
      <c r="BR181" s="40">
        <v>-3.0413496176843466</v>
      </c>
      <c r="BS181" s="36">
        <v>124.20200066767109</v>
      </c>
      <c r="BT181" s="40">
        <v>13.047127040222392</v>
      </c>
      <c r="BU181" s="6"/>
      <c r="BV181" s="6" t="s">
        <v>35</v>
      </c>
      <c r="BW181" s="36">
        <v>139.38518581208581</v>
      </c>
      <c r="BX181" s="40">
        <v>9.4286164013445983</v>
      </c>
      <c r="BY181" s="36">
        <v>122.15836615592556</v>
      </c>
      <c r="BZ181" s="40">
        <v>1.6611262741281791</v>
      </c>
      <c r="CA181" s="36">
        <v>124.89114741543852</v>
      </c>
      <c r="CB181" s="40">
        <v>1.185065988139101</v>
      </c>
      <c r="CC181" s="6"/>
      <c r="CD181" s="6" t="s">
        <v>35</v>
      </c>
      <c r="CE181" s="36">
        <v>152.39518459120436</v>
      </c>
      <c r="CF181" s="40">
        <v>18.537211075628221</v>
      </c>
      <c r="CG181" s="36">
        <v>102.60242731274708</v>
      </c>
      <c r="CH181" s="40">
        <v>-22.505630371826172</v>
      </c>
      <c r="CI181" s="36">
        <v>143.02793226562264</v>
      </c>
      <c r="CJ181" s="40">
        <v>2.2932269133586232</v>
      </c>
      <c r="CK181" s="6"/>
      <c r="CL181" s="6" t="s">
        <v>35</v>
      </c>
      <c r="CM181" s="36">
        <v>227.07474275112008</v>
      </c>
      <c r="CN181" s="40">
        <v>10.866622382754244</v>
      </c>
      <c r="CO181" s="36">
        <v>89.692099073206791</v>
      </c>
      <c r="CP181" s="40">
        <v>-16.813671404944458</v>
      </c>
      <c r="CQ181" s="36">
        <v>113.73607664930535</v>
      </c>
      <c r="CR181" s="40">
        <v>0.33793879384211323</v>
      </c>
      <c r="CS181" s="6"/>
      <c r="CT181" s="6" t="s">
        <v>35</v>
      </c>
      <c r="CU181" s="36">
        <v>139.7054465440072</v>
      </c>
      <c r="CV181" s="40">
        <v>10.650181843427035</v>
      </c>
      <c r="CW181" s="36">
        <v>117.50810897819852</v>
      </c>
      <c r="CX181" s="40">
        <v>-3.2585978251136112</v>
      </c>
      <c r="CY181" s="36">
        <v>138.6462811466495</v>
      </c>
      <c r="CZ181" s="40">
        <v>38.80829151177673</v>
      </c>
      <c r="DA181" s="6"/>
      <c r="DB181" s="6" t="s">
        <v>35</v>
      </c>
      <c r="DC181" s="36">
        <v>86.270083036119814</v>
      </c>
      <c r="DD181" s="40">
        <v>17.955429665010627</v>
      </c>
      <c r="DE181" s="36">
        <v>325.04007280736874</v>
      </c>
      <c r="DF181" s="40">
        <v>19.257634811127502</v>
      </c>
      <c r="DG181" s="36">
        <v>119.75812517459575</v>
      </c>
      <c r="DH181" s="40">
        <v>-3.5513389201474013</v>
      </c>
      <c r="DI181" s="6"/>
      <c r="DJ181" s="6" t="s">
        <v>35</v>
      </c>
      <c r="DK181" s="36">
        <v>159.98871941343847</v>
      </c>
      <c r="DL181" s="40">
        <v>9.5210579294447513</v>
      </c>
      <c r="DM181" s="36">
        <v>73.913992282068648</v>
      </c>
      <c r="DN181" s="40">
        <v>-17.745125218117622</v>
      </c>
      <c r="DO181" s="36">
        <v>111.50923771239074</v>
      </c>
      <c r="DP181" s="40">
        <v>-10.835993087753053</v>
      </c>
      <c r="DQ181" s="6"/>
      <c r="DR181" s="6" t="s">
        <v>35</v>
      </c>
      <c r="DS181" s="36">
        <v>157.55697484375284</v>
      </c>
      <c r="DT181" s="40">
        <v>23.563805951501649</v>
      </c>
      <c r="DU181" s="36">
        <v>112.24822371748141</v>
      </c>
      <c r="DV181" s="40">
        <v>3.0609816444096509</v>
      </c>
      <c r="DW181" s="36">
        <v>133.61498286157601</v>
      </c>
      <c r="DX181" s="40">
        <v>4.795675940959228</v>
      </c>
      <c r="DY181" s="6"/>
      <c r="DZ181" s="6" t="s">
        <v>35</v>
      </c>
      <c r="EA181" s="36">
        <v>129.77992451826449</v>
      </c>
      <c r="EB181" s="40">
        <v>12.107389869219205</v>
      </c>
      <c r="EC181" s="36">
        <v>164.32611206379244</v>
      </c>
      <c r="ED181" s="40">
        <v>20.076951345462831</v>
      </c>
      <c r="EE181" s="36">
        <v>126.83950185190832</v>
      </c>
      <c r="EF181" s="40">
        <v>-4.0484932980125592</v>
      </c>
      <c r="EG181" s="6"/>
      <c r="EH181" s="6" t="s">
        <v>35</v>
      </c>
      <c r="EI181" s="36">
        <v>137.92836329941886</v>
      </c>
      <c r="EJ181" s="40">
        <v>0.28516302741654442</v>
      </c>
      <c r="EK181" s="36">
        <v>125.28212203123445</v>
      </c>
      <c r="EL181" s="40">
        <v>-7.6977281077111854</v>
      </c>
      <c r="EM181" s="36">
        <v>110.89260885365768</v>
      </c>
      <c r="EN181" s="40">
        <v>-12.022966146480314</v>
      </c>
      <c r="EO181" s="6"/>
      <c r="EP181" s="6" t="s">
        <v>35</v>
      </c>
      <c r="EQ181" s="36">
        <v>75.152589892375588</v>
      </c>
      <c r="ER181" s="40">
        <v>-13.773743433961386</v>
      </c>
      <c r="ES181" s="36">
        <v>143.19709047051947</v>
      </c>
      <c r="ET181" s="40">
        <v>11.502189742199235</v>
      </c>
      <c r="EU181" s="36">
        <v>77.013185686358526</v>
      </c>
      <c r="EV181" s="40">
        <v>8.7951152712204532</v>
      </c>
      <c r="EW181" s="6"/>
      <c r="EX181" s="6" t="s">
        <v>35</v>
      </c>
      <c r="EY181" s="36">
        <v>103.46770712948059</v>
      </c>
      <c r="EZ181" s="40">
        <v>9.5199245280417983</v>
      </c>
      <c r="FA181" s="36">
        <v>104.25014984746288</v>
      </c>
      <c r="FB181" s="40">
        <v>9.4282848407420232</v>
      </c>
      <c r="FC181" s="36">
        <v>237.50399802962909</v>
      </c>
      <c r="FD181" s="40">
        <v>22.419508392542184</v>
      </c>
      <c r="FE181" s="6"/>
      <c r="FF181" s="6" t="s">
        <v>35</v>
      </c>
      <c r="FG181" s="36">
        <v>123.92437904191905</v>
      </c>
      <c r="FH181" s="40">
        <v>6.2902138410115214</v>
      </c>
      <c r="FI181" s="36">
        <v>166.44622754406282</v>
      </c>
      <c r="FJ181" s="40">
        <v>7.6375775202714351</v>
      </c>
      <c r="FK181" s="36">
        <v>129.39053455705854</v>
      </c>
      <c r="FL181" s="40">
        <v>-6.2405454561843214</v>
      </c>
      <c r="FM181" s="6"/>
      <c r="FN181" s="6" t="s">
        <v>35</v>
      </c>
      <c r="FO181" s="36">
        <v>121.8656511941207</v>
      </c>
      <c r="FP181" s="40">
        <v>8.4667790408964976</v>
      </c>
      <c r="FQ181" s="36">
        <v>269.71946168472113</v>
      </c>
      <c r="FR181" s="40">
        <v>-29.711573123058002</v>
      </c>
      <c r="FS181" s="36">
        <v>129.15922892588378</v>
      </c>
      <c r="FT181" s="40">
        <v>-8.9429079922590518</v>
      </c>
      <c r="FU181" s="6"/>
      <c r="FV181" s="6" t="s">
        <v>35</v>
      </c>
      <c r="FW181" s="36">
        <v>139.02703908337088</v>
      </c>
      <c r="FX181" s="40">
        <v>1.5394380563726884</v>
      </c>
      <c r="FY181" s="36">
        <v>152.40599461327935</v>
      </c>
      <c r="FZ181" s="40">
        <v>5.1916976743039811</v>
      </c>
      <c r="GA181" s="36">
        <v>111.87542023724869</v>
      </c>
      <c r="GB181" s="40">
        <v>19.827521124542685</v>
      </c>
      <c r="GC181" s="6"/>
      <c r="GD181" s="6" t="s">
        <v>35</v>
      </c>
      <c r="GE181" s="36">
        <v>134.05730783968423</v>
      </c>
      <c r="GF181" s="40">
        <v>5.9300982372687372</v>
      </c>
      <c r="GG181" s="36">
        <v>127.90864838227422</v>
      </c>
      <c r="GH181" s="40">
        <v>-2.6147310370519108</v>
      </c>
      <c r="GI181" s="36">
        <v>72.854303606630666</v>
      </c>
      <c r="GJ181" s="40">
        <v>-8.3808303911980033</v>
      </c>
      <c r="GK181" s="6"/>
      <c r="GL181" s="6" t="s">
        <v>35</v>
      </c>
      <c r="GM181" s="36">
        <v>115.24426501947526</v>
      </c>
      <c r="GN181" s="40">
        <v>1.8333611884117289</v>
      </c>
      <c r="GO181" s="36">
        <v>128.43157878883943</v>
      </c>
      <c r="GP181" s="40">
        <v>7.7723049566262858</v>
      </c>
      <c r="GQ181" s="36">
        <v>115.65309063436085</v>
      </c>
      <c r="GR181" s="40">
        <v>28.210242692964925</v>
      </c>
      <c r="GS181" s="6"/>
      <c r="GT181" s="6" t="s">
        <v>35</v>
      </c>
      <c r="GU181" s="36">
        <v>74.610829849299321</v>
      </c>
      <c r="GV181" s="40">
        <v>-10.230454576371088</v>
      </c>
      <c r="GW181" s="36">
        <v>98.356203550348354</v>
      </c>
      <c r="GX181" s="40">
        <v>-13.812690730457007</v>
      </c>
      <c r="GY181" s="36">
        <v>158.87767575818773</v>
      </c>
      <c r="GZ181" s="40">
        <v>35.556544960623398</v>
      </c>
      <c r="HA181" s="6"/>
      <c r="HB181" s="6" t="s">
        <v>35</v>
      </c>
      <c r="HC181" s="36">
        <v>89.590658016141717</v>
      </c>
      <c r="HD181" s="40">
        <v>-17.382121360256136</v>
      </c>
      <c r="HE181" s="36">
        <v>158.93864360806839</v>
      </c>
      <c r="HF181" s="40">
        <v>-7.7812871663663401</v>
      </c>
      <c r="HG181" s="36">
        <v>89.345629381822889</v>
      </c>
      <c r="HH181" s="40">
        <v>-1.5567056682993439</v>
      </c>
      <c r="HI181" s="6"/>
      <c r="HJ181" s="6" t="s">
        <v>35</v>
      </c>
      <c r="HK181" s="36">
        <v>100.69746847915903</v>
      </c>
      <c r="HL181" s="40">
        <v>-12.584850569773337</v>
      </c>
      <c r="HM181" s="36">
        <v>114.02881305741593</v>
      </c>
      <c r="HN181" s="40">
        <v>9.7335349516488634</v>
      </c>
      <c r="HO181" s="36">
        <v>104.71685426613259</v>
      </c>
      <c r="HP181" s="40">
        <v>-17.705630043322003</v>
      </c>
      <c r="HQ181" s="6"/>
      <c r="HR181" s="6" t="s">
        <v>35</v>
      </c>
      <c r="HS181" s="36">
        <v>119.65836001686284</v>
      </c>
      <c r="HT181" s="40">
        <v>21.432821890198596</v>
      </c>
      <c r="HU181" s="36">
        <v>138.83644123919996</v>
      </c>
      <c r="HV181" s="40">
        <v>4.2749061634732328</v>
      </c>
      <c r="HW181" s="36">
        <v>85.83890970288212</v>
      </c>
      <c r="HX181" s="40">
        <v>-10.982696362696245</v>
      </c>
      <c r="HY181" s="6"/>
      <c r="HZ181" s="6" t="s">
        <v>35</v>
      </c>
      <c r="IA181" s="36">
        <v>108.87940028654201</v>
      </c>
      <c r="IB181" s="40">
        <v>17.984021726143922</v>
      </c>
      <c r="IC181" s="36">
        <v>125.22937820215286</v>
      </c>
      <c r="ID181" s="40">
        <v>14.789482655762257</v>
      </c>
      <c r="IE181" s="36">
        <v>113.29972532229775</v>
      </c>
      <c r="IF181" s="40">
        <v>0.93334504576303345</v>
      </c>
      <c r="IG181" s="6"/>
      <c r="IH181" s="6" t="s">
        <v>35</v>
      </c>
      <c r="II181" s="36">
        <v>126.18857545699123</v>
      </c>
      <c r="IJ181" s="40">
        <v>9.9204901785665527</v>
      </c>
      <c r="IK181" s="36">
        <v>132.44152103088405</v>
      </c>
      <c r="IL181" s="40">
        <v>11.107370740100905</v>
      </c>
      <c r="IM181" s="36">
        <v>102.47220083952614</v>
      </c>
      <c r="IN181" s="40">
        <v>-6.6408039134162209</v>
      </c>
      <c r="IO181" s="36">
        <v>105.22441678744831</v>
      </c>
      <c r="IP181" s="40">
        <v>41.546050814890094</v>
      </c>
      <c r="IQ181" s="6"/>
      <c r="IR181" s="6" t="s">
        <v>35</v>
      </c>
      <c r="IS181" s="36">
        <v>94.107865896135976</v>
      </c>
      <c r="IT181" s="40">
        <v>-1.9631349518465271</v>
      </c>
      <c r="IU181" s="36">
        <v>92.414078116525062</v>
      </c>
      <c r="IV181" s="40">
        <v>9.3636670684684304</v>
      </c>
      <c r="IW181" s="36">
        <v>108.8353980734002</v>
      </c>
      <c r="IX181" s="40">
        <v>-6.5008626736181299</v>
      </c>
      <c r="IY181" s="6"/>
      <c r="IZ181" s="6" t="s">
        <v>35</v>
      </c>
      <c r="JA181" s="36">
        <v>138.75405554434712</v>
      </c>
      <c r="JB181" s="40">
        <v>-5.7701307649930555</v>
      </c>
      <c r="JC181" s="36">
        <v>169.11115821039374</v>
      </c>
      <c r="JD181" s="40">
        <v>20.81982756993699</v>
      </c>
      <c r="JE181" s="36">
        <v>172.08984932854082</v>
      </c>
      <c r="JF181" s="40">
        <v>5.4648140952723452</v>
      </c>
      <c r="JG181" s="6"/>
      <c r="JH181" s="6" t="s">
        <v>35</v>
      </c>
      <c r="JI181" s="36">
        <v>182.5575772426821</v>
      </c>
      <c r="JJ181" s="40">
        <v>26.437307217645341</v>
      </c>
      <c r="JK181" s="36">
        <v>204.44374259317487</v>
      </c>
      <c r="JL181" s="40">
        <v>44.884425089492254</v>
      </c>
      <c r="JM181" s="36">
        <v>117.22981122974036</v>
      </c>
      <c r="JN181" s="40">
        <v>-2.3599764274219268</v>
      </c>
      <c r="JO181" s="6"/>
      <c r="JP181" s="6" t="s">
        <v>35</v>
      </c>
      <c r="JQ181" s="36">
        <v>112.02975199904787</v>
      </c>
      <c r="JR181" s="40">
        <v>2.2934301913822424</v>
      </c>
      <c r="JS181" s="36">
        <v>121.32500606619648</v>
      </c>
      <c r="JT181" s="40">
        <v>12.459790348262175</v>
      </c>
      <c r="JU181" s="36">
        <v>120.840025876406</v>
      </c>
      <c r="JV181" s="40">
        <v>3.0380985273723979</v>
      </c>
      <c r="JW181" s="6"/>
      <c r="JX181" s="6" t="s">
        <v>35</v>
      </c>
      <c r="JY181" s="36">
        <v>91.745537326150085</v>
      </c>
      <c r="JZ181" s="40">
        <v>8.4698489379871944</v>
      </c>
      <c r="KA181" s="36">
        <v>153.89922909257118</v>
      </c>
      <c r="KB181" s="40">
        <v>30.399015516136899</v>
      </c>
      <c r="KC181" s="36">
        <v>142.64372414830964</v>
      </c>
      <c r="KD181" s="40">
        <v>18.219041575262366</v>
      </c>
      <c r="KE181" s="6"/>
      <c r="KF181" s="6" t="s">
        <v>35</v>
      </c>
      <c r="KG181" s="36">
        <v>83.195399596343577</v>
      </c>
      <c r="KH181" s="40">
        <v>-31.762819490331665</v>
      </c>
      <c r="KI181" s="36">
        <v>134.61794633119999</v>
      </c>
      <c r="KJ181" s="40">
        <v>-1.8193887062235632</v>
      </c>
      <c r="KK181" s="36">
        <v>116.30301029968139</v>
      </c>
      <c r="KL181" s="40">
        <v>30.472389581096166</v>
      </c>
      <c r="KM181" s="6"/>
      <c r="KN181" s="6" t="s">
        <v>35</v>
      </c>
      <c r="KO181" s="36">
        <v>51.869469626403522</v>
      </c>
      <c r="KP181" s="40">
        <v>-7.1107289993657048</v>
      </c>
      <c r="KQ181" s="36">
        <v>168.57517249613892</v>
      </c>
      <c r="KR181" s="40">
        <v>34.405952862314365</v>
      </c>
      <c r="KS181" s="36">
        <v>105.93722752612824</v>
      </c>
      <c r="KT181" s="40">
        <v>4.6145175468154491</v>
      </c>
      <c r="KU181" s="6"/>
      <c r="KV181" s="6" t="s">
        <v>35</v>
      </c>
      <c r="KW181" s="36">
        <v>125.53533454742208</v>
      </c>
      <c r="KX181" s="40">
        <v>54.431936191253982</v>
      </c>
      <c r="KY181" s="36">
        <v>167.56243905002211</v>
      </c>
      <c r="KZ181" s="40">
        <v>29.67697996460231</v>
      </c>
      <c r="LA181" s="36">
        <v>124.86324779928604</v>
      </c>
      <c r="LB181" s="40">
        <v>23.32075298984148</v>
      </c>
      <c r="LC181" s="6"/>
      <c r="LD181" s="6" t="s">
        <v>35</v>
      </c>
      <c r="LE181" s="36">
        <v>142.8399000462249</v>
      </c>
      <c r="LF181" s="40">
        <v>5.9281480802658706</v>
      </c>
      <c r="LG181" s="36">
        <v>124.21667885928271</v>
      </c>
      <c r="LH181" s="40">
        <v>11.549378022211741</v>
      </c>
      <c r="LI181" s="36">
        <v>50.397204842893956</v>
      </c>
      <c r="LJ181" s="40">
        <v>-28.999648178543694</v>
      </c>
      <c r="LK181" s="6"/>
      <c r="LL181" s="6" t="s">
        <v>35</v>
      </c>
      <c r="LM181" s="36">
        <v>149.91846808889588</v>
      </c>
      <c r="LN181" s="40">
        <v>-8.161492166186207</v>
      </c>
      <c r="LO181" s="36">
        <v>83.88566610336386</v>
      </c>
      <c r="LP181" s="40">
        <v>-7.5332618987298332</v>
      </c>
      <c r="LQ181" s="36">
        <v>153.78965265989734</v>
      </c>
      <c r="LR181" s="40">
        <v>-0.66667906460654081</v>
      </c>
      <c r="LS181" s="6"/>
      <c r="LT181" s="6" t="s">
        <v>35</v>
      </c>
      <c r="LU181" s="36">
        <v>107.08741535816385</v>
      </c>
      <c r="LV181" s="40">
        <v>4.1332908725782289</v>
      </c>
      <c r="LW181" s="36">
        <v>129.12115873075786</v>
      </c>
      <c r="LX181" s="40">
        <v>-3.207063812453427</v>
      </c>
      <c r="LY181" s="36">
        <v>130.91312613372418</v>
      </c>
      <c r="LZ181" s="40">
        <v>-4.198306576657771</v>
      </c>
      <c r="MA181" s="6"/>
      <c r="MB181" s="6" t="s">
        <v>35</v>
      </c>
      <c r="MC181" s="36">
        <v>177.60614576209136</v>
      </c>
      <c r="MD181" s="40">
        <v>1.8629399895005747</v>
      </c>
      <c r="ME181" s="36">
        <v>98.876761427100575</v>
      </c>
      <c r="MF181" s="40">
        <v>11.838931418108729</v>
      </c>
      <c r="MG181" s="36">
        <v>110.94483963899013</v>
      </c>
      <c r="MH181" s="40">
        <v>-8.6793259788369141</v>
      </c>
      <c r="MI181" s="6"/>
      <c r="MJ181" s="6" t="s">
        <v>35</v>
      </c>
      <c r="MK181" s="36">
        <v>101.22188317294115</v>
      </c>
      <c r="ML181" s="40">
        <v>-6.6053266127265289</v>
      </c>
      <c r="MM181" s="36">
        <v>143.25308275549443</v>
      </c>
      <c r="MN181" s="40">
        <v>6.9406504952380033</v>
      </c>
      <c r="MO181" s="36">
        <v>165.06856444465487</v>
      </c>
      <c r="MP181" s="40">
        <v>-0.96358890501332439</v>
      </c>
      <c r="MQ181"/>
      <c r="MR181"/>
      <c r="MS181"/>
      <c r="MT181"/>
      <c r="MU181"/>
      <c r="MV181"/>
    </row>
    <row r="182" spans="1:360" s="382" customFormat="1" ht="15" hidden="1" customHeight="1">
      <c r="A182" s="399"/>
      <c r="B182" s="6" t="s">
        <v>36</v>
      </c>
      <c r="C182" s="36">
        <v>91.521507942648284</v>
      </c>
      <c r="D182" s="40">
        <v>-1.4787745625151132</v>
      </c>
      <c r="E182" s="421">
        <v>78.771139626463295</v>
      </c>
      <c r="F182" s="40">
        <v>-2.1295590421084682</v>
      </c>
      <c r="G182" s="421">
        <v>103.57777215042003</v>
      </c>
      <c r="H182" s="40">
        <v>-1.005418815562706</v>
      </c>
      <c r="I182" s="6"/>
      <c r="J182" s="6" t="s">
        <v>36</v>
      </c>
      <c r="K182" s="36">
        <v>87.89376880340815</v>
      </c>
      <c r="L182" s="40">
        <v>-4.3236759392744375</v>
      </c>
      <c r="M182" s="36">
        <v>81.875555173047431</v>
      </c>
      <c r="N182" s="40">
        <v>-17.905492378899595</v>
      </c>
      <c r="O182" s="36">
        <v>88.602803565874311</v>
      </c>
      <c r="P182" s="40">
        <v>-5.5320105671406878</v>
      </c>
      <c r="Q182" s="6"/>
      <c r="R182" s="6" t="s">
        <v>36</v>
      </c>
      <c r="S182" s="36">
        <v>119.28032853428756</v>
      </c>
      <c r="T182" s="40">
        <v>0.93401794326233301</v>
      </c>
      <c r="U182" s="36">
        <v>120.65165798939093</v>
      </c>
      <c r="V182" s="40">
        <v>26.728158481533939</v>
      </c>
      <c r="W182" s="36">
        <v>127.12643166304296</v>
      </c>
      <c r="X182" s="40">
        <v>11.775866595377593</v>
      </c>
      <c r="Y182" s="6"/>
      <c r="Z182" s="6" t="s">
        <v>36</v>
      </c>
      <c r="AA182" s="36">
        <v>174.34695558692678</v>
      </c>
      <c r="AB182" s="40">
        <v>9.8053603070747215</v>
      </c>
      <c r="AC182" s="36">
        <v>156.04866503989925</v>
      </c>
      <c r="AD182" s="40">
        <v>-0.72909540790955418</v>
      </c>
      <c r="AE182" s="36">
        <v>149.50613906201036</v>
      </c>
      <c r="AF182" s="40">
        <v>-5.0119449933651055</v>
      </c>
      <c r="AG182" s="6"/>
      <c r="AH182" s="6" t="s">
        <v>36</v>
      </c>
      <c r="AI182" s="36">
        <v>112.09755949622493</v>
      </c>
      <c r="AJ182" s="40">
        <v>-7.8389660938573513</v>
      </c>
      <c r="AK182" s="36">
        <v>181.13587443834265</v>
      </c>
      <c r="AL182" s="40">
        <v>-1.5372570405786661</v>
      </c>
      <c r="AM182" s="36">
        <v>97.573722007568222</v>
      </c>
      <c r="AN182" s="40">
        <v>-12.669144388935791</v>
      </c>
      <c r="AO182" s="6"/>
      <c r="AP182" s="6" t="s">
        <v>36</v>
      </c>
      <c r="AQ182" s="36">
        <v>166.19498143011009</v>
      </c>
      <c r="AR182" s="40">
        <v>-1.2427500159014926</v>
      </c>
      <c r="AS182" s="36">
        <v>135.86733174149381</v>
      </c>
      <c r="AT182" s="40">
        <v>4.2015322975061764</v>
      </c>
      <c r="AU182" s="36">
        <v>169.14168903042327</v>
      </c>
      <c r="AV182" s="40">
        <v>8.6512008925679424</v>
      </c>
      <c r="AW182" s="6"/>
      <c r="AX182" s="6" t="s">
        <v>36</v>
      </c>
      <c r="AY182" s="36">
        <v>132.44016192768899</v>
      </c>
      <c r="AZ182" s="40">
        <v>-12.31099657529586</v>
      </c>
      <c r="BA182" s="36">
        <v>121.20506959947451</v>
      </c>
      <c r="BB182" s="40">
        <v>-6.1119192175842869</v>
      </c>
      <c r="BC182" s="36">
        <v>136.89239171728192</v>
      </c>
      <c r="BD182" s="40">
        <v>30.010495718798239</v>
      </c>
      <c r="BE182" s="6"/>
      <c r="BF182" s="6" t="s">
        <v>36</v>
      </c>
      <c r="BG182" s="36">
        <v>146.11143447982042</v>
      </c>
      <c r="BH182" s="40">
        <v>35.981750477928813</v>
      </c>
      <c r="BI182" s="36">
        <v>120.61730808735243</v>
      </c>
      <c r="BJ182" s="40">
        <v>12.719988920958755</v>
      </c>
      <c r="BK182" s="36">
        <v>209.26056528210023</v>
      </c>
      <c r="BL182" s="40">
        <v>24.712406253030039</v>
      </c>
      <c r="BM182" s="6"/>
      <c r="BN182" s="6" t="s">
        <v>36</v>
      </c>
      <c r="BO182" s="36">
        <v>115.72612067430219</v>
      </c>
      <c r="BP182" s="40">
        <v>7.3345200560248145</v>
      </c>
      <c r="BQ182" s="428">
        <v>140.71782116511309</v>
      </c>
      <c r="BR182" s="40">
        <v>2.1289983706030995</v>
      </c>
      <c r="BS182" s="36">
        <v>158.59819291332732</v>
      </c>
      <c r="BT182" s="40">
        <v>15.152459584839775</v>
      </c>
      <c r="BU182" s="6"/>
      <c r="BV182" s="6" t="s">
        <v>36</v>
      </c>
      <c r="BW182" s="36">
        <v>135.01264013592231</v>
      </c>
      <c r="BX182" s="40">
        <v>12.715432182219558</v>
      </c>
      <c r="BY182" s="36">
        <v>118.556367345437</v>
      </c>
      <c r="BZ182" s="40">
        <v>11.785405092621829</v>
      </c>
      <c r="CA182" s="36">
        <v>103.87649478692528</v>
      </c>
      <c r="CB182" s="40">
        <v>-1.8637062908753563</v>
      </c>
      <c r="CC182" s="6"/>
      <c r="CD182" s="6" t="s">
        <v>36</v>
      </c>
      <c r="CE182" s="36">
        <v>109.62989454435562</v>
      </c>
      <c r="CF182" s="40">
        <v>9.4290660405768989</v>
      </c>
      <c r="CG182" s="36">
        <v>91.263368347735778</v>
      </c>
      <c r="CH182" s="40">
        <v>-16.152064789695032</v>
      </c>
      <c r="CI182" s="36">
        <v>105.9938694176892</v>
      </c>
      <c r="CJ182" s="40">
        <v>1.8090762737745081</v>
      </c>
      <c r="CK182" s="6"/>
      <c r="CL182" s="6" t="s">
        <v>36</v>
      </c>
      <c r="CM182" s="36">
        <v>220.20926753201468</v>
      </c>
      <c r="CN182" s="40">
        <v>2.0226554567589972</v>
      </c>
      <c r="CO182" s="36">
        <v>89.373820687274247</v>
      </c>
      <c r="CP182" s="40">
        <v>-13.362229634848148</v>
      </c>
      <c r="CQ182" s="36">
        <v>107.43551407191927</v>
      </c>
      <c r="CR182" s="40">
        <v>6.5304826873390027</v>
      </c>
      <c r="CS182" s="6"/>
      <c r="CT182" s="6" t="s">
        <v>36</v>
      </c>
      <c r="CU182" s="36">
        <v>106.70617282562058</v>
      </c>
      <c r="CV182" s="40">
        <v>15.187862919127795</v>
      </c>
      <c r="CW182" s="36">
        <v>122.24670552522133</v>
      </c>
      <c r="CX182" s="40">
        <v>-9.7871989022076917</v>
      </c>
      <c r="CY182" s="36">
        <v>100.92898984577823</v>
      </c>
      <c r="CZ182" s="40">
        <v>47.523430680239443</v>
      </c>
      <c r="DA182" s="6"/>
      <c r="DB182" s="6" t="s">
        <v>36</v>
      </c>
      <c r="DC182" s="36">
        <v>75.751417660531757</v>
      </c>
      <c r="DD182" s="40">
        <v>21.011728127397106</v>
      </c>
      <c r="DE182" s="36">
        <v>337.13088602794954</v>
      </c>
      <c r="DF182" s="40">
        <v>29.920076113184138</v>
      </c>
      <c r="DG182" s="36">
        <v>121.4585775777107</v>
      </c>
      <c r="DH182" s="40">
        <v>-4.7725941093017923</v>
      </c>
      <c r="DI182" s="6"/>
      <c r="DJ182" s="6" t="s">
        <v>36</v>
      </c>
      <c r="DK182" s="36">
        <v>153.33048110074165</v>
      </c>
      <c r="DL182" s="40">
        <v>5.4873316206944622</v>
      </c>
      <c r="DM182" s="36">
        <v>66.674065613907928</v>
      </c>
      <c r="DN182" s="40">
        <v>11.66810607417132</v>
      </c>
      <c r="DO182" s="36">
        <v>119.10609623084257</v>
      </c>
      <c r="DP182" s="40">
        <v>17.389246330125147</v>
      </c>
      <c r="DQ182" s="6"/>
      <c r="DR182" s="6" t="s">
        <v>36</v>
      </c>
      <c r="DS182" s="36">
        <v>134.52992896358776</v>
      </c>
      <c r="DT182" s="40">
        <v>19.661843057185834</v>
      </c>
      <c r="DU182" s="36">
        <v>122.06251879555943</v>
      </c>
      <c r="DV182" s="40">
        <v>9.075903889527126</v>
      </c>
      <c r="DW182" s="36">
        <v>142.84376958295516</v>
      </c>
      <c r="DX182" s="40">
        <v>6.6570243202561272</v>
      </c>
      <c r="DY182" s="6"/>
      <c r="DZ182" s="6" t="s">
        <v>36</v>
      </c>
      <c r="EA182" s="36">
        <v>91.757906119680698</v>
      </c>
      <c r="EB182" s="40">
        <v>-1.1991857991015138</v>
      </c>
      <c r="EC182" s="36">
        <v>125.02166934714489</v>
      </c>
      <c r="ED182" s="40">
        <v>39.250486410510035</v>
      </c>
      <c r="EE182" s="36">
        <v>114.12226397905168</v>
      </c>
      <c r="EF182" s="40">
        <v>6.6785692844273399</v>
      </c>
      <c r="EG182" s="6"/>
      <c r="EH182" s="6" t="s">
        <v>36</v>
      </c>
      <c r="EI182" s="36">
        <v>142.68187983101964</v>
      </c>
      <c r="EJ182" s="40">
        <v>7.281656797722718</v>
      </c>
      <c r="EK182" s="36">
        <v>160.0187150488745</v>
      </c>
      <c r="EL182" s="40">
        <v>26.658160354030372</v>
      </c>
      <c r="EM182" s="36">
        <v>101.80445099026134</v>
      </c>
      <c r="EN182" s="40">
        <v>-2.52398043911721</v>
      </c>
      <c r="EO182" s="6"/>
      <c r="EP182" s="6" t="s">
        <v>36</v>
      </c>
      <c r="EQ182" s="36">
        <v>75.141605335879092</v>
      </c>
      <c r="ER182" s="40">
        <v>-30.548011089691514</v>
      </c>
      <c r="ES182" s="36">
        <v>132.35880467355906</v>
      </c>
      <c r="ET182" s="40">
        <v>2.2323850567312604</v>
      </c>
      <c r="EU182" s="36">
        <v>60.898097566189797</v>
      </c>
      <c r="EV182" s="40">
        <v>-13.024830341869119</v>
      </c>
      <c r="EW182" s="6"/>
      <c r="EX182" s="6" t="s">
        <v>36</v>
      </c>
      <c r="EY182" s="36">
        <v>81.401178450396841</v>
      </c>
      <c r="EZ182" s="40">
        <v>-1.5757351450433532</v>
      </c>
      <c r="FA182" s="36">
        <v>95.857064623325556</v>
      </c>
      <c r="FB182" s="40">
        <v>2.2013253935952548</v>
      </c>
      <c r="FC182" s="36">
        <v>235.672407732788</v>
      </c>
      <c r="FD182" s="40">
        <v>16.366075015456616</v>
      </c>
      <c r="FE182" s="6"/>
      <c r="FF182" s="6" t="s">
        <v>36</v>
      </c>
      <c r="FG182" s="36">
        <v>128.68034677944226</v>
      </c>
      <c r="FH182" s="40">
        <v>6.3113010718538476</v>
      </c>
      <c r="FI182" s="36">
        <v>164.80747392915006</v>
      </c>
      <c r="FJ182" s="40">
        <v>6.3717410507080388</v>
      </c>
      <c r="FK182" s="36">
        <v>124.89032294863185</v>
      </c>
      <c r="FL182" s="40">
        <v>-14.197013747387771</v>
      </c>
      <c r="FM182" s="6"/>
      <c r="FN182" s="6" t="s">
        <v>36</v>
      </c>
      <c r="FO182" s="36">
        <v>114.72652158044355</v>
      </c>
      <c r="FP182" s="40">
        <v>3.7393780242204002</v>
      </c>
      <c r="FQ182" s="36">
        <v>272.93846665476184</v>
      </c>
      <c r="FR182" s="40">
        <v>-26.055624844265068</v>
      </c>
      <c r="FS182" s="36">
        <v>118.844941820407</v>
      </c>
      <c r="FT182" s="40">
        <v>-5.0109817776688601</v>
      </c>
      <c r="FU182" s="6"/>
      <c r="FV182" s="6" t="s">
        <v>36</v>
      </c>
      <c r="FW182" s="36">
        <v>146.33009844575054</v>
      </c>
      <c r="FX182" s="40">
        <v>2.8490406120016587</v>
      </c>
      <c r="FY182" s="36">
        <v>166.42485579466359</v>
      </c>
      <c r="FZ182" s="40">
        <v>21.547299551802965</v>
      </c>
      <c r="GA182" s="36">
        <v>87.730247762828739</v>
      </c>
      <c r="GB182" s="40">
        <v>1.9352698952830139</v>
      </c>
      <c r="GC182" s="6"/>
      <c r="GD182" s="6" t="s">
        <v>36</v>
      </c>
      <c r="GE182" s="36">
        <v>135.82372992979185</v>
      </c>
      <c r="GF182" s="40">
        <v>15.666920799239946</v>
      </c>
      <c r="GG182" s="36">
        <v>121.66618300836272</v>
      </c>
      <c r="GH182" s="40">
        <v>-12.34512854929612</v>
      </c>
      <c r="GI182" s="36">
        <v>75.473506539664712</v>
      </c>
      <c r="GJ182" s="40">
        <v>-15.27220466666131</v>
      </c>
      <c r="GK182" s="6"/>
      <c r="GL182" s="6" t="s">
        <v>36</v>
      </c>
      <c r="GM182" s="36">
        <v>105.92847905959074</v>
      </c>
      <c r="GN182" s="40">
        <v>3.0629151076799133</v>
      </c>
      <c r="GO182" s="36">
        <v>111.03921124355408</v>
      </c>
      <c r="GP182" s="40">
        <v>10.073957585066196</v>
      </c>
      <c r="GQ182" s="36">
        <v>100.88374971394856</v>
      </c>
      <c r="GR182" s="40">
        <v>17.744181933379039</v>
      </c>
      <c r="GS182" s="6"/>
      <c r="GT182" s="6" t="s">
        <v>36</v>
      </c>
      <c r="GU182" s="36">
        <v>53.679270332281057</v>
      </c>
      <c r="GV182" s="40">
        <v>-26.968931492494377</v>
      </c>
      <c r="GW182" s="36">
        <v>117.61704474491829</v>
      </c>
      <c r="GX182" s="40">
        <v>-0.42101632779659326</v>
      </c>
      <c r="GY182" s="36">
        <v>130.80346041858388</v>
      </c>
      <c r="GZ182" s="40">
        <v>24.640770042097955</v>
      </c>
      <c r="HA182" s="6"/>
      <c r="HB182" s="6" t="s">
        <v>36</v>
      </c>
      <c r="HC182" s="36">
        <v>78.589489053622941</v>
      </c>
      <c r="HD182" s="40">
        <v>-6.6688951604323847</v>
      </c>
      <c r="HE182" s="36">
        <v>154.13298558119871</v>
      </c>
      <c r="HF182" s="40">
        <v>-1.4210797311579171</v>
      </c>
      <c r="HG182" s="36">
        <v>85.772008151171335</v>
      </c>
      <c r="HH182" s="40">
        <v>10.664181576372584</v>
      </c>
      <c r="HI182" s="6"/>
      <c r="HJ182" s="6" t="s">
        <v>36</v>
      </c>
      <c r="HK182" s="36">
        <v>98.458429533225413</v>
      </c>
      <c r="HL182" s="40">
        <v>-7.4631819581015151</v>
      </c>
      <c r="HM182" s="36">
        <v>98.319881507032221</v>
      </c>
      <c r="HN182" s="40">
        <v>17.422270455323115</v>
      </c>
      <c r="HO182" s="36">
        <v>103.59441079032113</v>
      </c>
      <c r="HP182" s="40">
        <v>-8.7645609377367606</v>
      </c>
      <c r="HQ182" s="6"/>
      <c r="HR182" s="6" t="s">
        <v>36</v>
      </c>
      <c r="HS182" s="36">
        <v>81.42746280029165</v>
      </c>
      <c r="HT182" s="40">
        <v>-9.7315464357631072</v>
      </c>
      <c r="HU182" s="36">
        <v>147.53973558735785</v>
      </c>
      <c r="HV182" s="40">
        <v>4.9825271703805925</v>
      </c>
      <c r="HW182" s="36">
        <v>68.677614159349872</v>
      </c>
      <c r="HX182" s="40">
        <v>-10.655246210514306</v>
      </c>
      <c r="HY182" s="6"/>
      <c r="HZ182" s="6" t="s">
        <v>36</v>
      </c>
      <c r="IA182" s="36">
        <v>110.28362101218237</v>
      </c>
      <c r="IB182" s="40">
        <v>23.177580282275059</v>
      </c>
      <c r="IC182" s="36">
        <v>118.81776992621867</v>
      </c>
      <c r="ID182" s="40">
        <v>6.677736940628364</v>
      </c>
      <c r="IE182" s="36">
        <v>92.064408750806138</v>
      </c>
      <c r="IF182" s="40">
        <v>-7.3654312425790494</v>
      </c>
      <c r="IG182" s="6"/>
      <c r="IH182" s="6" t="s">
        <v>36</v>
      </c>
      <c r="II182" s="36">
        <v>109.2337240507577</v>
      </c>
      <c r="IJ182" s="40">
        <v>8.0465376998561737</v>
      </c>
      <c r="IK182" s="36">
        <v>113.02735859324756</v>
      </c>
      <c r="IL182" s="40">
        <v>15.120772932795873</v>
      </c>
      <c r="IM182" s="36">
        <v>96.696517906492048</v>
      </c>
      <c r="IN182" s="40">
        <v>-13.916425837235508</v>
      </c>
      <c r="IO182" s="36">
        <v>97.317745698163932</v>
      </c>
      <c r="IP182" s="40">
        <v>17.612797557245699</v>
      </c>
      <c r="IQ182" s="6"/>
      <c r="IR182" s="6" t="s">
        <v>36</v>
      </c>
      <c r="IS182" s="36">
        <v>84.986190474942262</v>
      </c>
      <c r="IT182" s="40">
        <v>2.3436787446865281</v>
      </c>
      <c r="IU182" s="36">
        <v>82.032071409360867</v>
      </c>
      <c r="IV182" s="40">
        <v>6.9655336501312775</v>
      </c>
      <c r="IW182" s="36">
        <v>97.58576919909153</v>
      </c>
      <c r="IX182" s="40">
        <v>-11.648321283413182</v>
      </c>
      <c r="IY182" s="6"/>
      <c r="IZ182" s="6" t="s">
        <v>36</v>
      </c>
      <c r="JA182" s="36">
        <v>144.6067289823668</v>
      </c>
      <c r="JB182" s="40">
        <v>9.0998759129964526</v>
      </c>
      <c r="JC182" s="36">
        <v>159.7860460107043</v>
      </c>
      <c r="JD182" s="40">
        <v>14.233945348485946</v>
      </c>
      <c r="JE182" s="36">
        <v>200.21875361497786</v>
      </c>
      <c r="JF182" s="40">
        <v>6.9016330307277229</v>
      </c>
      <c r="JG182" s="6"/>
      <c r="JH182" s="6" t="s">
        <v>36</v>
      </c>
      <c r="JI182" s="36">
        <v>166.49853479997344</v>
      </c>
      <c r="JJ182" s="40">
        <v>15.154591448218753</v>
      </c>
      <c r="JK182" s="36">
        <v>193.33624827111083</v>
      </c>
      <c r="JL182" s="40">
        <v>23.455609362240253</v>
      </c>
      <c r="JM182" s="36">
        <v>116.83990426670833</v>
      </c>
      <c r="JN182" s="40">
        <v>1.8495648625073642</v>
      </c>
      <c r="JO182" s="6"/>
      <c r="JP182" s="6" t="s">
        <v>36</v>
      </c>
      <c r="JQ182" s="36">
        <v>107.44759223088323</v>
      </c>
      <c r="JR182" s="40">
        <v>0.33562759180387047</v>
      </c>
      <c r="JS182" s="36">
        <v>127.26858758635308</v>
      </c>
      <c r="JT182" s="40">
        <v>34.083097326360843</v>
      </c>
      <c r="JU182" s="36">
        <v>138.03287484715651</v>
      </c>
      <c r="JV182" s="40">
        <v>3.2394032063651537</v>
      </c>
      <c r="JW182" s="6"/>
      <c r="JX182" s="6" t="s">
        <v>36</v>
      </c>
      <c r="JY182" s="36">
        <v>83.433632338969375</v>
      </c>
      <c r="JZ182" s="40">
        <v>14.252781333226622</v>
      </c>
      <c r="KA182" s="36">
        <v>149.8534056790719</v>
      </c>
      <c r="KB182" s="40">
        <v>35.039543959380637</v>
      </c>
      <c r="KC182" s="36">
        <v>137.03756122695901</v>
      </c>
      <c r="KD182" s="40">
        <v>24.817800261523871</v>
      </c>
      <c r="KE182" s="6"/>
      <c r="KF182" s="6" t="s">
        <v>36</v>
      </c>
      <c r="KG182" s="36">
        <v>95.055516301129657</v>
      </c>
      <c r="KH182" s="40">
        <v>-7.0348292004965742</v>
      </c>
      <c r="KI182" s="36">
        <v>117.84950520055911</v>
      </c>
      <c r="KJ182" s="40">
        <v>-10.953247493614825</v>
      </c>
      <c r="KK182" s="36">
        <v>129.23089014116994</v>
      </c>
      <c r="KL182" s="40">
        <v>21.851557458362493</v>
      </c>
      <c r="KM182" s="6"/>
      <c r="KN182" s="6" t="s">
        <v>36</v>
      </c>
      <c r="KO182" s="36">
        <v>40.398941102346811</v>
      </c>
      <c r="KP182" s="40">
        <v>-26.996306896683322</v>
      </c>
      <c r="KQ182" s="36">
        <v>164.57173754077564</v>
      </c>
      <c r="KR182" s="40">
        <v>27.757389018085973</v>
      </c>
      <c r="KS182" s="36">
        <v>108.7221129841401</v>
      </c>
      <c r="KT182" s="40">
        <v>-5.9890493917789343</v>
      </c>
      <c r="KU182" s="6"/>
      <c r="KV182" s="6" t="s">
        <v>36</v>
      </c>
      <c r="KW182" s="36">
        <v>131.23859290341048</v>
      </c>
      <c r="KX182" s="40">
        <v>36.516753751403428</v>
      </c>
      <c r="KY182" s="36">
        <v>173.91978013959522</v>
      </c>
      <c r="KZ182" s="40">
        <v>38.50846940600627</v>
      </c>
      <c r="LA182" s="36">
        <v>141.45173991804887</v>
      </c>
      <c r="LB182" s="40">
        <v>23.909737369417414</v>
      </c>
      <c r="LC182" s="6"/>
      <c r="LD182" s="6" t="s">
        <v>36</v>
      </c>
      <c r="LE182" s="36">
        <v>143.7655377253754</v>
      </c>
      <c r="LF182" s="40">
        <v>5.8394507598811884</v>
      </c>
      <c r="LG182" s="36">
        <v>115.24414272266067</v>
      </c>
      <c r="LH182" s="40">
        <v>0.34912481841422505</v>
      </c>
      <c r="LI182" s="36">
        <v>66.662571978574377</v>
      </c>
      <c r="LJ182" s="40">
        <v>-7.8392597654677161</v>
      </c>
      <c r="LK182" s="6"/>
      <c r="LL182" s="6" t="s">
        <v>36</v>
      </c>
      <c r="LM182" s="36">
        <v>185.69107088965376</v>
      </c>
      <c r="LN182" s="40">
        <v>7.9910176682777205</v>
      </c>
      <c r="LO182" s="36">
        <v>117.42997312620437</v>
      </c>
      <c r="LP182" s="40">
        <v>15.299318528962516</v>
      </c>
      <c r="LQ182" s="36">
        <v>199.39055834556714</v>
      </c>
      <c r="LR182" s="40">
        <v>3.0529211179471645</v>
      </c>
      <c r="LS182" s="6"/>
      <c r="LT182" s="6" t="s">
        <v>36</v>
      </c>
      <c r="LU182" s="36">
        <v>103.69262442165731</v>
      </c>
      <c r="LV182" s="40">
        <v>2.7187094625236767</v>
      </c>
      <c r="LW182" s="36">
        <v>128.18487815039757</v>
      </c>
      <c r="LX182" s="40">
        <v>-10.304252537686494</v>
      </c>
      <c r="LY182" s="36">
        <v>169.5394324256165</v>
      </c>
      <c r="LZ182" s="40">
        <v>1.4881314421840273</v>
      </c>
      <c r="MA182" s="6"/>
      <c r="MB182" s="6" t="s">
        <v>36</v>
      </c>
      <c r="MC182" s="36">
        <v>157.7863823916106</v>
      </c>
      <c r="MD182" s="40">
        <v>9.187770640524036</v>
      </c>
      <c r="ME182" s="36">
        <v>80.175399198149549</v>
      </c>
      <c r="MF182" s="40">
        <v>9.2978078304702905</v>
      </c>
      <c r="MG182" s="36">
        <v>109.06111031171584</v>
      </c>
      <c r="MH182" s="40">
        <v>0.90291826100923345</v>
      </c>
      <c r="MI182" s="6"/>
      <c r="MJ182" s="6" t="s">
        <v>36</v>
      </c>
      <c r="MK182" s="36">
        <v>90.496758121317242</v>
      </c>
      <c r="ML182" s="40">
        <v>2.9633226929657042</v>
      </c>
      <c r="MM182" s="36">
        <v>123.96620132228769</v>
      </c>
      <c r="MN182" s="40">
        <v>10.032545777989839</v>
      </c>
      <c r="MO182" s="36">
        <v>167.45891423014285</v>
      </c>
      <c r="MP182" s="40">
        <v>4.8795329456473979</v>
      </c>
      <c r="MQ182"/>
      <c r="MR182"/>
      <c r="MS182"/>
      <c r="MT182"/>
      <c r="MU182"/>
      <c r="MV182"/>
    </row>
    <row r="183" spans="1:360" s="382" customFormat="1" ht="15" hidden="1" customHeight="1">
      <c r="A183" s="399"/>
      <c r="B183" s="6" t="s">
        <v>37</v>
      </c>
      <c r="C183" s="36">
        <v>92.266118830927766</v>
      </c>
      <c r="D183" s="40">
        <v>-7.1986299145202963</v>
      </c>
      <c r="E183" s="421">
        <v>78.790550012479457</v>
      </c>
      <c r="F183" s="40">
        <v>-10.020824822248841</v>
      </c>
      <c r="G183" s="421">
        <v>105.00810510115919</v>
      </c>
      <c r="H183" s="40">
        <v>-5.0865313650602815</v>
      </c>
      <c r="I183" s="6"/>
      <c r="J183" s="6" t="s">
        <v>37</v>
      </c>
      <c r="K183" s="36">
        <v>87.832569900058814</v>
      </c>
      <c r="L183" s="40">
        <v>-7.0308229660017787</v>
      </c>
      <c r="M183" s="36">
        <v>80.333117514203764</v>
      </c>
      <c r="N183" s="40">
        <v>-7.9183411432263426</v>
      </c>
      <c r="O183" s="36">
        <v>83.510203651278161</v>
      </c>
      <c r="P183" s="40">
        <v>-5.7779469670834231</v>
      </c>
      <c r="Q183" s="6"/>
      <c r="R183" s="6" t="s">
        <v>37</v>
      </c>
      <c r="S183" s="36">
        <v>99.049594473785803</v>
      </c>
      <c r="T183" s="40">
        <v>-10.017564121491475</v>
      </c>
      <c r="U183" s="36">
        <v>131.2257489024806</v>
      </c>
      <c r="V183" s="40">
        <v>2.8370657669006221</v>
      </c>
      <c r="W183" s="36">
        <v>109.45098975107501</v>
      </c>
      <c r="X183" s="40">
        <v>6.1988985541733257</v>
      </c>
      <c r="Y183" s="6"/>
      <c r="Z183" s="6" t="s">
        <v>37</v>
      </c>
      <c r="AA183" s="36">
        <v>168.87121481535723</v>
      </c>
      <c r="AB183" s="40">
        <v>15.981021995210924</v>
      </c>
      <c r="AC183" s="36">
        <v>122.15559546839231</v>
      </c>
      <c r="AD183" s="40">
        <v>-3.7146445845059191</v>
      </c>
      <c r="AE183" s="36">
        <v>149.2584742279798</v>
      </c>
      <c r="AF183" s="40">
        <v>27.918228046518934</v>
      </c>
      <c r="AG183" s="6"/>
      <c r="AH183" s="6" t="s">
        <v>37</v>
      </c>
      <c r="AI183" s="36">
        <v>99.964536005667227</v>
      </c>
      <c r="AJ183" s="40">
        <v>-6.4990751043839055</v>
      </c>
      <c r="AK183" s="36">
        <v>184.94516704063139</v>
      </c>
      <c r="AL183" s="40">
        <v>1.2010586455223802</v>
      </c>
      <c r="AM183" s="36">
        <v>87.622351123244954</v>
      </c>
      <c r="AN183" s="40">
        <v>-13.873482154207508</v>
      </c>
      <c r="AO183" s="6"/>
      <c r="AP183" s="6" t="s">
        <v>37</v>
      </c>
      <c r="AQ183" s="36">
        <v>218.53947190084827</v>
      </c>
      <c r="AR183" s="40">
        <v>19.866704998813574</v>
      </c>
      <c r="AS183" s="36">
        <v>148.83438114670687</v>
      </c>
      <c r="AT183" s="40">
        <v>11.069799530767298</v>
      </c>
      <c r="AU183" s="36">
        <v>145.72309940579316</v>
      </c>
      <c r="AV183" s="40">
        <v>20.114440531540239</v>
      </c>
      <c r="AW183" s="6"/>
      <c r="AX183" s="6" t="s">
        <v>37</v>
      </c>
      <c r="AY183" s="36">
        <v>119.74002105726703</v>
      </c>
      <c r="AZ183" s="40">
        <v>1.0532262715766052</v>
      </c>
      <c r="BA183" s="36">
        <v>95.81963969987136</v>
      </c>
      <c r="BB183" s="40">
        <v>-13.338474066899067</v>
      </c>
      <c r="BC183" s="36">
        <v>121.98951637654099</v>
      </c>
      <c r="BD183" s="40">
        <v>11.793055436075477</v>
      </c>
      <c r="BE183" s="6"/>
      <c r="BF183" s="6" t="s">
        <v>37</v>
      </c>
      <c r="BG183" s="36">
        <v>129.93925585433539</v>
      </c>
      <c r="BH183" s="40">
        <v>14.577550500998825</v>
      </c>
      <c r="BI183" s="36">
        <v>83.785168360348592</v>
      </c>
      <c r="BJ183" s="40">
        <v>-32.652487777511439</v>
      </c>
      <c r="BK183" s="36">
        <v>195.81348829159796</v>
      </c>
      <c r="BL183" s="40">
        <v>26.376894334432095</v>
      </c>
      <c r="BM183" s="6"/>
      <c r="BN183" s="6" t="s">
        <v>37</v>
      </c>
      <c r="BO183" s="36">
        <v>116.43014121793846</v>
      </c>
      <c r="BP183" s="40">
        <v>6.5504506072844748</v>
      </c>
      <c r="BQ183" s="428">
        <v>119.51990978243035</v>
      </c>
      <c r="BR183" s="40">
        <v>6.6295725947250048</v>
      </c>
      <c r="BS183" s="36">
        <v>133.7210069845041</v>
      </c>
      <c r="BT183" s="40">
        <v>9.0535857651190526</v>
      </c>
      <c r="BU183" s="6"/>
      <c r="BV183" s="6" t="s">
        <v>37</v>
      </c>
      <c r="BW183" s="36">
        <v>138.4170694196257</v>
      </c>
      <c r="BX183" s="40">
        <v>27.321790172071857</v>
      </c>
      <c r="BY183" s="36">
        <v>103.96955374789238</v>
      </c>
      <c r="BZ183" s="40">
        <v>4.6032777731005012</v>
      </c>
      <c r="CA183" s="36">
        <v>123.48920939762385</v>
      </c>
      <c r="CB183" s="40">
        <v>19.095997010859335</v>
      </c>
      <c r="CC183" s="6"/>
      <c r="CD183" s="6" t="s">
        <v>37</v>
      </c>
      <c r="CE183" s="36">
        <v>110.85591207431986</v>
      </c>
      <c r="CF183" s="40">
        <v>-7.6722248366024814E-2</v>
      </c>
      <c r="CG183" s="36">
        <v>85.937658268211635</v>
      </c>
      <c r="CH183" s="40">
        <v>-5.9838677779949734</v>
      </c>
      <c r="CI183" s="36">
        <v>91.322025390797677</v>
      </c>
      <c r="CJ183" s="40">
        <v>2.6833895531690217</v>
      </c>
      <c r="CK183" s="6"/>
      <c r="CL183" s="6" t="s">
        <v>37</v>
      </c>
      <c r="CM183" s="36">
        <v>247.03560364878271</v>
      </c>
      <c r="CN183" s="40">
        <v>16.204543843343245</v>
      </c>
      <c r="CO183" s="36">
        <v>91.108546702869148</v>
      </c>
      <c r="CP183" s="40">
        <v>-9.4147105089013507</v>
      </c>
      <c r="CQ183" s="36">
        <v>104.09290519464888</v>
      </c>
      <c r="CR183" s="40">
        <v>6.60566733757328</v>
      </c>
      <c r="CS183" s="6"/>
      <c r="CT183" s="6" t="s">
        <v>37</v>
      </c>
      <c r="CU183" s="36">
        <v>114.61366203820481</v>
      </c>
      <c r="CV183" s="40">
        <v>33.087129527265148</v>
      </c>
      <c r="CW183" s="36">
        <v>128.21624008089111</v>
      </c>
      <c r="CX183" s="40">
        <v>-1.1140922202356478</v>
      </c>
      <c r="CY183" s="36">
        <v>87.655633400733734</v>
      </c>
      <c r="CZ183" s="40">
        <v>5.2340971835626533</v>
      </c>
      <c r="DA183" s="6"/>
      <c r="DB183" s="6" t="s">
        <v>37</v>
      </c>
      <c r="DC183" s="36">
        <v>70.443271489500475</v>
      </c>
      <c r="DD183" s="40">
        <v>9.0371424529122493</v>
      </c>
      <c r="DE183" s="36">
        <v>320.17004827452314</v>
      </c>
      <c r="DF183" s="40">
        <v>27.268689223304634</v>
      </c>
      <c r="DG183" s="36">
        <v>112.4968486434325</v>
      </c>
      <c r="DH183" s="40">
        <v>-7.7992906891615519</v>
      </c>
      <c r="DI183" s="6"/>
      <c r="DJ183" s="6" t="s">
        <v>37</v>
      </c>
      <c r="DK183" s="36">
        <v>140.73746725422907</v>
      </c>
      <c r="DL183" s="40">
        <v>6.0308190615557606</v>
      </c>
      <c r="DM183" s="36">
        <v>42.024739961406567</v>
      </c>
      <c r="DN183" s="40">
        <v>-11.674101359275781</v>
      </c>
      <c r="DO183" s="36">
        <v>114.4663561703485</v>
      </c>
      <c r="DP183" s="40">
        <v>22.093933172419185</v>
      </c>
      <c r="DQ183" s="6"/>
      <c r="DR183" s="6" t="s">
        <v>37</v>
      </c>
      <c r="DS183" s="36">
        <v>117.069657632682</v>
      </c>
      <c r="DT183" s="40">
        <v>12.92205449943333</v>
      </c>
      <c r="DU183" s="36">
        <v>116.07142000702811</v>
      </c>
      <c r="DV183" s="40">
        <v>9.9843872003002332</v>
      </c>
      <c r="DW183" s="36">
        <v>136.57728804139234</v>
      </c>
      <c r="DX183" s="40">
        <v>4.5289458371104985</v>
      </c>
      <c r="DY183" s="6"/>
      <c r="DZ183" s="6" t="s">
        <v>37</v>
      </c>
      <c r="EA183" s="36">
        <v>108.79934054029282</v>
      </c>
      <c r="EB183" s="40">
        <v>1.7962865075954397</v>
      </c>
      <c r="EC183" s="36">
        <v>113.95011760356995</v>
      </c>
      <c r="ED183" s="40">
        <v>30.5329466308836</v>
      </c>
      <c r="EE183" s="36">
        <v>114.92986247018383</v>
      </c>
      <c r="EF183" s="40">
        <v>4.972503621840076</v>
      </c>
      <c r="EG183" s="6"/>
      <c r="EH183" s="6" t="s">
        <v>37</v>
      </c>
      <c r="EI183" s="36">
        <v>138.92752169813264</v>
      </c>
      <c r="EJ183" s="40">
        <v>2.3566276331977889</v>
      </c>
      <c r="EK183" s="36">
        <v>116.01085780725917</v>
      </c>
      <c r="EL183" s="40">
        <v>3.2166036561406059</v>
      </c>
      <c r="EM183" s="36">
        <v>104.21781998554293</v>
      </c>
      <c r="EN183" s="40">
        <v>12.399604934015855</v>
      </c>
      <c r="EO183" s="6"/>
      <c r="EP183" s="6" t="s">
        <v>37</v>
      </c>
      <c r="EQ183" s="36">
        <v>67.415718360939636</v>
      </c>
      <c r="ER183" s="40">
        <v>-16.340012288674359</v>
      </c>
      <c r="ES183" s="36">
        <v>126.00801418710799</v>
      </c>
      <c r="ET183" s="40">
        <v>-2.3726861382592119</v>
      </c>
      <c r="EU183" s="36">
        <v>73.204384533334661</v>
      </c>
      <c r="EV183" s="40">
        <v>-11.210999098344658</v>
      </c>
      <c r="EW183" s="6"/>
      <c r="EX183" s="6" t="s">
        <v>37</v>
      </c>
      <c r="EY183" s="36">
        <v>81.559214286586183</v>
      </c>
      <c r="EZ183" s="40">
        <v>0.23360755345333928</v>
      </c>
      <c r="FA183" s="36">
        <v>90.804522077167761</v>
      </c>
      <c r="FB183" s="40">
        <v>-8.8985866910644091</v>
      </c>
      <c r="FC183" s="36">
        <v>238.63412895289773</v>
      </c>
      <c r="FD183" s="40">
        <v>14.852367918050206</v>
      </c>
      <c r="FE183" s="6"/>
      <c r="FF183" s="6" t="s">
        <v>37</v>
      </c>
      <c r="FG183" s="36">
        <v>124.60646171992167</v>
      </c>
      <c r="FH183" s="40">
        <v>3.7073150927818403</v>
      </c>
      <c r="FI183" s="36">
        <v>159.5451222166777</v>
      </c>
      <c r="FJ183" s="40">
        <v>3.9144966258344027</v>
      </c>
      <c r="FK183" s="36">
        <v>105.80415837446385</v>
      </c>
      <c r="FL183" s="40">
        <v>-8.9138259343974937</v>
      </c>
      <c r="FM183" s="6"/>
      <c r="FN183" s="6" t="s">
        <v>37</v>
      </c>
      <c r="FO183" s="36">
        <v>102.98539646891312</v>
      </c>
      <c r="FP183" s="40">
        <v>-4.716115943068516</v>
      </c>
      <c r="FQ183" s="36">
        <v>235.59978220783736</v>
      </c>
      <c r="FR183" s="40">
        <v>-32.953163953660066</v>
      </c>
      <c r="FS183" s="36">
        <v>123.97728008076722</v>
      </c>
      <c r="FT183" s="40">
        <v>5.4293593393833106</v>
      </c>
      <c r="FU183" s="6"/>
      <c r="FV183" s="6" t="s">
        <v>37</v>
      </c>
      <c r="FW183" s="36">
        <v>123.97636536136589</v>
      </c>
      <c r="FX183" s="40">
        <v>-1.9787161121890904</v>
      </c>
      <c r="FY183" s="36">
        <v>155.55707604532594</v>
      </c>
      <c r="FZ183" s="40">
        <v>13.646603391656328</v>
      </c>
      <c r="GA183" s="36">
        <v>88.861722583470481</v>
      </c>
      <c r="GB183" s="40">
        <v>0.9118749241677051</v>
      </c>
      <c r="GC183" s="6"/>
      <c r="GD183" s="6" t="s">
        <v>37</v>
      </c>
      <c r="GE183" s="36">
        <v>127.20337950929421</v>
      </c>
      <c r="GF183" s="40">
        <v>6.8253082948514674</v>
      </c>
      <c r="GG183" s="36">
        <v>117.61421456797747</v>
      </c>
      <c r="GH183" s="40">
        <v>7.1988155448608211</v>
      </c>
      <c r="GI183" s="36">
        <v>77.076075816383181</v>
      </c>
      <c r="GJ183" s="40">
        <v>-6.3391744506293435</v>
      </c>
      <c r="GK183" s="6"/>
      <c r="GL183" s="6" t="s">
        <v>37</v>
      </c>
      <c r="GM183" s="36">
        <v>104.67543105647273</v>
      </c>
      <c r="GN183" s="40">
        <v>-5.7800734766024817</v>
      </c>
      <c r="GO183" s="36">
        <v>109.99330630878113</v>
      </c>
      <c r="GP183" s="40">
        <v>18.897765402202893</v>
      </c>
      <c r="GQ183" s="36">
        <v>95.726786953062103</v>
      </c>
      <c r="GR183" s="40">
        <v>19.02768904567418</v>
      </c>
      <c r="GS183" s="6"/>
      <c r="GT183" s="6" t="s">
        <v>37</v>
      </c>
      <c r="GU183" s="36">
        <v>57.645806285713356</v>
      </c>
      <c r="GV183" s="40">
        <v>-23.325447013278449</v>
      </c>
      <c r="GW183" s="36">
        <v>105.2285327740899</v>
      </c>
      <c r="GX183" s="40">
        <v>7.6986646921282329</v>
      </c>
      <c r="GY183" s="36">
        <v>66.165599539108626</v>
      </c>
      <c r="GZ183" s="40">
        <v>12.941759622597246</v>
      </c>
      <c r="HA183" s="6"/>
      <c r="HB183" s="6" t="s">
        <v>37</v>
      </c>
      <c r="HC183" s="36">
        <v>89.853212455599405</v>
      </c>
      <c r="HD183" s="40">
        <v>5.3826641097125361</v>
      </c>
      <c r="HE183" s="36">
        <v>166.20883075842536</v>
      </c>
      <c r="HF183" s="40">
        <v>12.741323084599571</v>
      </c>
      <c r="HG183" s="36">
        <v>81.75607648780931</v>
      </c>
      <c r="HH183" s="40">
        <v>11.571534715316758</v>
      </c>
      <c r="HI183" s="6"/>
      <c r="HJ183" s="6" t="s">
        <v>37</v>
      </c>
      <c r="HK183" s="36">
        <v>84.902759720711813</v>
      </c>
      <c r="HL183" s="40">
        <v>-14.514706252928519</v>
      </c>
      <c r="HM183" s="36">
        <v>83.353696062552089</v>
      </c>
      <c r="HN183" s="40">
        <v>21.021780615393396</v>
      </c>
      <c r="HO183" s="36">
        <v>72.346697723958485</v>
      </c>
      <c r="HP183" s="40">
        <v>-25.752416882630129</v>
      </c>
      <c r="HQ183" s="6"/>
      <c r="HR183" s="6" t="s">
        <v>37</v>
      </c>
      <c r="HS183" s="36">
        <v>82.916342712495421</v>
      </c>
      <c r="HT183" s="40">
        <v>-15.47664949802855</v>
      </c>
      <c r="HU183" s="36">
        <v>128.3938024058337</v>
      </c>
      <c r="HV183" s="40">
        <v>6.2440424006411206</v>
      </c>
      <c r="HW183" s="36">
        <v>79.360937902500069</v>
      </c>
      <c r="HX183" s="40">
        <v>20.519524516182614</v>
      </c>
      <c r="HY183" s="6"/>
      <c r="HZ183" s="6" t="s">
        <v>37</v>
      </c>
      <c r="IA183" s="36">
        <v>98.347935246482535</v>
      </c>
      <c r="IB183" s="40">
        <v>20.304845284909348</v>
      </c>
      <c r="IC183" s="36">
        <v>117.02199684223184</v>
      </c>
      <c r="ID183" s="40">
        <v>10.160834506369085</v>
      </c>
      <c r="IE183" s="36">
        <v>92.866388077452228</v>
      </c>
      <c r="IF183" s="40">
        <v>-13.49740762099843</v>
      </c>
      <c r="IG183" s="6"/>
      <c r="IH183" s="6" t="s">
        <v>37</v>
      </c>
      <c r="II183" s="36">
        <v>103.68578283875061</v>
      </c>
      <c r="IJ183" s="40">
        <v>7.5122569727825095</v>
      </c>
      <c r="IK183" s="36">
        <v>116.81144965170181</v>
      </c>
      <c r="IL183" s="40">
        <v>19.142423741829973</v>
      </c>
      <c r="IM183" s="36">
        <v>98.250956169613687</v>
      </c>
      <c r="IN183" s="40">
        <v>-15.655091414310306</v>
      </c>
      <c r="IO183" s="36">
        <v>104.86456528944284</v>
      </c>
      <c r="IP183" s="40">
        <v>9.4774703726214398</v>
      </c>
      <c r="IQ183" s="6"/>
      <c r="IR183" s="6" t="s">
        <v>37</v>
      </c>
      <c r="IS183" s="36">
        <v>90.463644045588424</v>
      </c>
      <c r="IT183" s="40">
        <v>10.92938849918454</v>
      </c>
      <c r="IU183" s="36">
        <v>87.225188645094093</v>
      </c>
      <c r="IV183" s="40">
        <v>25.822591101684324</v>
      </c>
      <c r="IW183" s="36">
        <v>96.571709239872789</v>
      </c>
      <c r="IX183" s="40">
        <v>-15.008441775955063</v>
      </c>
      <c r="IY183" s="6"/>
      <c r="IZ183" s="6" t="s">
        <v>37</v>
      </c>
      <c r="JA183" s="36">
        <v>128.07302884546326</v>
      </c>
      <c r="JB183" s="40">
        <v>6.5312713301139098</v>
      </c>
      <c r="JC183" s="36">
        <v>162.30266831845407</v>
      </c>
      <c r="JD183" s="40">
        <v>15.733246158961961</v>
      </c>
      <c r="JE183" s="36">
        <v>219.87674961611262</v>
      </c>
      <c r="JF183" s="40">
        <v>14.720962030879122</v>
      </c>
      <c r="JG183" s="6"/>
      <c r="JH183" s="6" t="s">
        <v>37</v>
      </c>
      <c r="JI183" s="36">
        <v>127.68941173947748</v>
      </c>
      <c r="JJ183" s="40">
        <v>-33.491957917519585</v>
      </c>
      <c r="JK183" s="36">
        <v>209.13411480748766</v>
      </c>
      <c r="JL183" s="40">
        <v>36.270350182496173</v>
      </c>
      <c r="JM183" s="36">
        <v>118.6718267427061</v>
      </c>
      <c r="JN183" s="40">
        <v>-1.9822308606178325</v>
      </c>
      <c r="JO183" s="6"/>
      <c r="JP183" s="6" t="s">
        <v>37</v>
      </c>
      <c r="JQ183" s="36">
        <v>105.2706572681905</v>
      </c>
      <c r="JR183" s="40">
        <v>-4.6223157119468539</v>
      </c>
      <c r="JS183" s="36">
        <v>118.93120152030711</v>
      </c>
      <c r="JT183" s="40">
        <v>30.915459800782912</v>
      </c>
      <c r="JU183" s="36">
        <v>112.74067093933459</v>
      </c>
      <c r="JV183" s="40">
        <v>-4.7605227955625935</v>
      </c>
      <c r="JW183" s="6"/>
      <c r="JX183" s="6" t="s">
        <v>37</v>
      </c>
      <c r="JY183" s="36">
        <v>90.411841343817485</v>
      </c>
      <c r="JZ183" s="40">
        <v>16.182151323560049</v>
      </c>
      <c r="KA183" s="36">
        <v>152.84676400877103</v>
      </c>
      <c r="KB183" s="40">
        <v>35.673430855915257</v>
      </c>
      <c r="KC183" s="36">
        <v>149.27646712900741</v>
      </c>
      <c r="KD183" s="40">
        <v>21.926216636557399</v>
      </c>
      <c r="KE183" s="6"/>
      <c r="KF183" s="6" t="s">
        <v>37</v>
      </c>
      <c r="KG183" s="36">
        <v>95.255500629858489</v>
      </c>
      <c r="KH183" s="40">
        <v>-4.9562456460797506</v>
      </c>
      <c r="KI183" s="36">
        <v>126.0205670993696</v>
      </c>
      <c r="KJ183" s="40">
        <v>-3.5853728287547</v>
      </c>
      <c r="KK183" s="36">
        <v>117.56581067143847</v>
      </c>
      <c r="KL183" s="40">
        <v>4.8634925955755506</v>
      </c>
      <c r="KM183" s="6"/>
      <c r="KN183" s="6" t="s">
        <v>37</v>
      </c>
      <c r="KO183" s="36">
        <v>52.089309036551398</v>
      </c>
      <c r="KP183" s="40">
        <v>-15.539707319950352</v>
      </c>
      <c r="KQ183" s="36">
        <v>137.42129416578729</v>
      </c>
      <c r="KR183" s="40">
        <v>10.235912884705783</v>
      </c>
      <c r="KS183" s="36">
        <v>99.647868041492416</v>
      </c>
      <c r="KT183" s="40">
        <v>-12.277918445447398</v>
      </c>
      <c r="KU183" s="6"/>
      <c r="KV183" s="6" t="s">
        <v>37</v>
      </c>
      <c r="KW183" s="36">
        <v>127.67485202659262</v>
      </c>
      <c r="KX183" s="40">
        <v>27.238163360165004</v>
      </c>
      <c r="KY183" s="36">
        <v>156.09155510297833</v>
      </c>
      <c r="KZ183" s="40">
        <v>27.752240611321085</v>
      </c>
      <c r="LA183" s="36">
        <v>148.85142355492206</v>
      </c>
      <c r="LB183" s="40">
        <v>19.897408014043421</v>
      </c>
      <c r="LC183" s="6"/>
      <c r="LD183" s="6" t="s">
        <v>37</v>
      </c>
      <c r="LE183" s="36">
        <v>144.28041469490964</v>
      </c>
      <c r="LF183" s="40">
        <v>5.7580733946221727</v>
      </c>
      <c r="LG183" s="36">
        <v>119.7354331866817</v>
      </c>
      <c r="LH183" s="40">
        <v>-18.042613591981222</v>
      </c>
      <c r="LI183" s="36">
        <v>62.246707613350068</v>
      </c>
      <c r="LJ183" s="40">
        <v>-20.356317455202017</v>
      </c>
      <c r="LK183" s="6"/>
      <c r="LL183" s="6" t="s">
        <v>37</v>
      </c>
      <c r="LM183" s="36">
        <v>240.88499185844745</v>
      </c>
      <c r="LN183" s="40">
        <v>3.4073086226604943</v>
      </c>
      <c r="LO183" s="36">
        <v>102.78001528345993</v>
      </c>
      <c r="LP183" s="40">
        <v>33.892827199796585</v>
      </c>
      <c r="LQ183" s="36">
        <v>168.05741150332304</v>
      </c>
      <c r="LR183" s="40">
        <v>-1.991870129754318</v>
      </c>
      <c r="LS183" s="6"/>
      <c r="LT183" s="6" t="s">
        <v>37</v>
      </c>
      <c r="LU183" s="36">
        <v>106.90460777252646</v>
      </c>
      <c r="LV183" s="40">
        <v>2.0795382690702553</v>
      </c>
      <c r="LW183" s="36">
        <v>139.63009647908581</v>
      </c>
      <c r="LX183" s="40">
        <v>-9.5232106629434554</v>
      </c>
      <c r="LY183" s="36">
        <v>147.76595806015717</v>
      </c>
      <c r="LZ183" s="40">
        <v>10.986112627220805</v>
      </c>
      <c r="MA183" s="6"/>
      <c r="MB183" s="6" t="s">
        <v>37</v>
      </c>
      <c r="MC183" s="36">
        <v>152.87633853046367</v>
      </c>
      <c r="MD183" s="40">
        <v>16.866468112198234</v>
      </c>
      <c r="ME183" s="36">
        <v>83.945440885253674</v>
      </c>
      <c r="MF183" s="40">
        <v>8.277463597515748</v>
      </c>
      <c r="MG183" s="36">
        <v>82.388944438573503</v>
      </c>
      <c r="MH183" s="40">
        <v>4.5133722034621684</v>
      </c>
      <c r="MI183" s="6"/>
      <c r="MJ183" s="6" t="s">
        <v>37</v>
      </c>
      <c r="MK183" s="36">
        <v>87.447930706446002</v>
      </c>
      <c r="ML183" s="40">
        <v>14.165315775306624</v>
      </c>
      <c r="MM183" s="36">
        <v>115.4935885541273</v>
      </c>
      <c r="MN183" s="40">
        <v>7.2298329154720307</v>
      </c>
      <c r="MO183" s="36">
        <v>149.63817656490721</v>
      </c>
      <c r="MP183" s="40">
        <v>0.64651531912383575</v>
      </c>
      <c r="MQ183"/>
      <c r="MR183"/>
      <c r="MS183"/>
      <c r="MT183"/>
      <c r="MU183"/>
      <c r="MV183"/>
    </row>
    <row r="184" spans="1:360" s="382" customFormat="1" ht="15" hidden="1" customHeight="1">
      <c r="A184" s="399"/>
      <c r="B184" s="6" t="s">
        <v>38</v>
      </c>
      <c r="C184" s="36">
        <v>94.098693044479674</v>
      </c>
      <c r="D184" s="40">
        <v>1.9306655736527176</v>
      </c>
      <c r="E184" s="421">
        <v>81.200164920481058</v>
      </c>
      <c r="F184" s="40">
        <v>-2.5965546732763727</v>
      </c>
      <c r="G184" s="421">
        <v>106.29505154158312</v>
      </c>
      <c r="H184" s="40">
        <v>5.4716746246714649</v>
      </c>
      <c r="I184" s="6"/>
      <c r="J184" s="6" t="s">
        <v>38</v>
      </c>
      <c r="K184" s="36">
        <v>92.886649471257712</v>
      </c>
      <c r="L184" s="40">
        <v>-3.8030441038309846</v>
      </c>
      <c r="M184" s="36">
        <v>96.749658354468721</v>
      </c>
      <c r="N184" s="40">
        <v>-25.489642289194052</v>
      </c>
      <c r="O184" s="36">
        <v>92.642616520900219</v>
      </c>
      <c r="P184" s="40">
        <v>-6.0201724174813194</v>
      </c>
      <c r="Q184" s="6"/>
      <c r="R184" s="6" t="s">
        <v>38</v>
      </c>
      <c r="S184" s="36">
        <v>114.25334584158281</v>
      </c>
      <c r="T184" s="40">
        <v>-2.0940563284782314</v>
      </c>
      <c r="U184" s="36">
        <v>137.85324497099788</v>
      </c>
      <c r="V184" s="40">
        <v>7.9033368592703539</v>
      </c>
      <c r="W184" s="36">
        <v>137.56617285071277</v>
      </c>
      <c r="X184" s="40">
        <v>9.2544092683898498</v>
      </c>
      <c r="Y184" s="6"/>
      <c r="Z184" s="6" t="s">
        <v>38</v>
      </c>
      <c r="AA184" s="36">
        <v>151.47691963738939</v>
      </c>
      <c r="AB184" s="40">
        <v>1.5513348570017911</v>
      </c>
      <c r="AC184" s="36">
        <v>149.14251341801966</v>
      </c>
      <c r="AD184" s="40">
        <v>6.5125321134470937</v>
      </c>
      <c r="AE184" s="36">
        <v>148.59243829284748</v>
      </c>
      <c r="AF184" s="40">
        <v>22.901925358480327</v>
      </c>
      <c r="AG184" s="6"/>
      <c r="AH184" s="6" t="s">
        <v>38</v>
      </c>
      <c r="AI184" s="36">
        <v>101.49706229210825</v>
      </c>
      <c r="AJ184" s="40">
        <v>-3.8653991278933404</v>
      </c>
      <c r="AK184" s="36">
        <v>202.52836908706115</v>
      </c>
      <c r="AL184" s="40">
        <v>6.1911226664999646</v>
      </c>
      <c r="AM184" s="36">
        <v>95.264860316501284</v>
      </c>
      <c r="AN184" s="40">
        <v>-0.72629215251825485</v>
      </c>
      <c r="AO184" s="6"/>
      <c r="AP184" s="6" t="s">
        <v>38</v>
      </c>
      <c r="AQ184" s="36">
        <v>212.08130130398678</v>
      </c>
      <c r="AR184" s="40">
        <v>26.456020287452446</v>
      </c>
      <c r="AS184" s="36">
        <v>148.35296631925456</v>
      </c>
      <c r="AT184" s="40">
        <v>15.689945496473996</v>
      </c>
      <c r="AU184" s="36">
        <v>156.28596915470627</v>
      </c>
      <c r="AV184" s="40">
        <v>13.219995172371029</v>
      </c>
      <c r="AW184" s="6"/>
      <c r="AX184" s="6" t="s">
        <v>38</v>
      </c>
      <c r="AY184" s="36">
        <v>139.10676770611619</v>
      </c>
      <c r="AZ184" s="40">
        <v>2.4552411891256725</v>
      </c>
      <c r="BA184" s="36">
        <v>108.30640040116916</v>
      </c>
      <c r="BB184" s="40">
        <v>-14.444127749426556</v>
      </c>
      <c r="BC184" s="36">
        <v>124.96025027438719</v>
      </c>
      <c r="BD184" s="40">
        <v>2.0842894582143003</v>
      </c>
      <c r="BE184" s="6"/>
      <c r="BF184" s="6" t="s">
        <v>38</v>
      </c>
      <c r="BG184" s="36">
        <v>114.69186415214449</v>
      </c>
      <c r="BH184" s="40">
        <v>22.252051703877456</v>
      </c>
      <c r="BI184" s="36">
        <v>103.30945717633692</v>
      </c>
      <c r="BJ184" s="40">
        <v>-14.718125598606875</v>
      </c>
      <c r="BK184" s="36">
        <v>199.22104469140331</v>
      </c>
      <c r="BL184" s="40">
        <v>14.003826318612994</v>
      </c>
      <c r="BM184" s="6"/>
      <c r="BN184" s="6" t="s">
        <v>38</v>
      </c>
      <c r="BO184" s="36">
        <v>122.38795504458639</v>
      </c>
      <c r="BP184" s="40">
        <v>11.888671668233826</v>
      </c>
      <c r="BQ184" s="428">
        <v>126.99951107777184</v>
      </c>
      <c r="BR184" s="40">
        <v>15917.769830324971</v>
      </c>
      <c r="BS184" s="36">
        <v>134.4138897171014</v>
      </c>
      <c r="BT184" s="40">
        <v>11.009287625922326</v>
      </c>
      <c r="BU184" s="6"/>
      <c r="BV184" s="6" t="s">
        <v>38</v>
      </c>
      <c r="BW184" s="36">
        <v>142.14601802588422</v>
      </c>
      <c r="BX184" s="40">
        <v>10.709991512888294</v>
      </c>
      <c r="BY184" s="36">
        <v>90.04696516546872</v>
      </c>
      <c r="BZ184" s="40">
        <v>2765.0274231523381</v>
      </c>
      <c r="CA184" s="36">
        <v>117.68184493100533</v>
      </c>
      <c r="CB184" s="40">
        <v>0.56403898900725835</v>
      </c>
      <c r="CC184" s="6"/>
      <c r="CD184" s="6" t="s">
        <v>38</v>
      </c>
      <c r="CE184" s="36">
        <v>131.11462251152989</v>
      </c>
      <c r="CF184" s="40">
        <v>9.4244500640874804</v>
      </c>
      <c r="CG184" s="36">
        <v>94.457270946726126</v>
      </c>
      <c r="CH184" s="40">
        <v>-1.837716658559458</v>
      </c>
      <c r="CI184" s="36">
        <v>92.485108707439167</v>
      </c>
      <c r="CJ184" s="40">
        <v>7.1232841323312783</v>
      </c>
      <c r="CK184" s="6"/>
      <c r="CL184" s="6" t="s">
        <v>38</v>
      </c>
      <c r="CM184" s="36">
        <v>216.17438102744373</v>
      </c>
      <c r="CN184" s="40">
        <v>114.31620510559034</v>
      </c>
      <c r="CO184" s="36">
        <v>92.907989720080948</v>
      </c>
      <c r="CP184" s="40">
        <v>19.202192274945261</v>
      </c>
      <c r="CQ184" s="36">
        <v>101.71485699308353</v>
      </c>
      <c r="CR184" s="40">
        <v>56.576021132173423</v>
      </c>
      <c r="CS184" s="6"/>
      <c r="CT184" s="6" t="s">
        <v>38</v>
      </c>
      <c r="CU184" s="36">
        <v>122.22972409512299</v>
      </c>
      <c r="CV184" s="40">
        <v>29.262057705624073</v>
      </c>
      <c r="CW184" s="36">
        <v>123.15786489157571</v>
      </c>
      <c r="CX184" s="40">
        <v>29.457967749837195</v>
      </c>
      <c r="CY184" s="36">
        <v>85.296516701824231</v>
      </c>
      <c r="CZ184" s="40">
        <v>-6.0139033194748066</v>
      </c>
      <c r="DA184" s="6"/>
      <c r="DB184" s="6" t="s">
        <v>38</v>
      </c>
      <c r="DC184" s="36">
        <v>75.804214867532806</v>
      </c>
      <c r="DD184" s="40">
        <v>7.362808599441891</v>
      </c>
      <c r="DE184" s="36">
        <v>325.66194130249147</v>
      </c>
      <c r="DF184" s="40">
        <v>6.0769388251163008</v>
      </c>
      <c r="DG184" s="36">
        <v>116.37367192816831</v>
      </c>
      <c r="DH184" s="40">
        <v>-4.6820858770709179</v>
      </c>
      <c r="DI184" s="6"/>
      <c r="DJ184" s="6" t="s">
        <v>38</v>
      </c>
      <c r="DK184" s="36">
        <v>174.40912371435854</v>
      </c>
      <c r="DL184" s="40">
        <v>12.356035292718872</v>
      </c>
      <c r="DM184" s="36">
        <v>50.135492317158523</v>
      </c>
      <c r="DN184" s="40">
        <v>-11.690537529226106</v>
      </c>
      <c r="DO184" s="36">
        <v>131.81571123680732</v>
      </c>
      <c r="DP184" s="40">
        <v>20.019993488669272</v>
      </c>
      <c r="DQ184" s="6"/>
      <c r="DR184" s="6" t="s">
        <v>38</v>
      </c>
      <c r="DS184" s="36">
        <v>126.15768993802449</v>
      </c>
      <c r="DT184" s="40">
        <v>8.1665053126563691</v>
      </c>
      <c r="DU184" s="36">
        <v>105.56104871326858</v>
      </c>
      <c r="DV184" s="40">
        <v>16.57762656924362</v>
      </c>
      <c r="DW184" s="36">
        <v>139.15602948760139</v>
      </c>
      <c r="DX184" s="40">
        <v>29.360890940625296</v>
      </c>
      <c r="DY184" s="6"/>
      <c r="DZ184" s="6" t="s">
        <v>38</v>
      </c>
      <c r="EA184" s="36">
        <v>130.53917517111353</v>
      </c>
      <c r="EB184" s="40">
        <v>10.876522835074411</v>
      </c>
      <c r="EC184" s="36">
        <v>148.25098160646749</v>
      </c>
      <c r="ED184" s="40">
        <v>11.986624283918857</v>
      </c>
      <c r="EE184" s="36">
        <v>142.45226264919489</v>
      </c>
      <c r="EF184" s="40">
        <v>2.9759668401744506</v>
      </c>
      <c r="EG184" s="6"/>
      <c r="EH184" s="6" t="s">
        <v>38</v>
      </c>
      <c r="EI184" s="36">
        <v>142.26181105281344</v>
      </c>
      <c r="EJ184" s="40">
        <v>-0.13459992517763908</v>
      </c>
      <c r="EK184" s="36">
        <v>141.78084432772951</v>
      </c>
      <c r="EL184" s="40">
        <v>-7.3824312317813678</v>
      </c>
      <c r="EM184" s="36">
        <v>119.24197572732012</v>
      </c>
      <c r="EN184" s="40">
        <v>8.7223363070865361</v>
      </c>
      <c r="EO184" s="6"/>
      <c r="EP184" s="6" t="s">
        <v>38</v>
      </c>
      <c r="EQ184" s="36">
        <v>71.929551244456405</v>
      </c>
      <c r="ER184" s="40">
        <v>-17.823875111492228</v>
      </c>
      <c r="ES184" s="36">
        <v>135.39708565893855</v>
      </c>
      <c r="ET184" s="40">
        <v>-5.289020481614898</v>
      </c>
      <c r="EU184" s="36">
        <v>64.399918575414503</v>
      </c>
      <c r="EV184" s="40">
        <v>-32.475580730251551</v>
      </c>
      <c r="EW184" s="6"/>
      <c r="EX184" s="6" t="s">
        <v>38</v>
      </c>
      <c r="EY184" s="36">
        <v>91.182819252751884</v>
      </c>
      <c r="EZ184" s="40">
        <v>-3.7482607074951488</v>
      </c>
      <c r="FA184" s="36">
        <v>91.933084906204186</v>
      </c>
      <c r="FB184" s="40">
        <v>-15.349369858782964</v>
      </c>
      <c r="FC184" s="36">
        <v>238.29492345455091</v>
      </c>
      <c r="FD184" s="40">
        <v>11.098457822482217</v>
      </c>
      <c r="FE184" s="6"/>
      <c r="FF184" s="6" t="s">
        <v>38</v>
      </c>
      <c r="FG184" s="36">
        <v>127.25288166531855</v>
      </c>
      <c r="FH184" s="40">
        <v>-2.3278286087856657</v>
      </c>
      <c r="FI184" s="36">
        <v>181.27171810193911</v>
      </c>
      <c r="FJ184" s="40">
        <v>6.0392286217964397</v>
      </c>
      <c r="FK184" s="36">
        <v>119.22635555165837</v>
      </c>
      <c r="FL184" s="40">
        <v>-17.65918069642818</v>
      </c>
      <c r="FM184" s="6"/>
      <c r="FN184" s="6" t="s">
        <v>38</v>
      </c>
      <c r="FO184" s="36">
        <v>110.11155631780491</v>
      </c>
      <c r="FP184" s="40">
        <v>24.038216980409956</v>
      </c>
      <c r="FQ184" s="36">
        <v>239.46373723188509</v>
      </c>
      <c r="FR184" s="40">
        <v>-36.366027376642194</v>
      </c>
      <c r="FS184" s="36">
        <v>129.86811546257306</v>
      </c>
      <c r="FT184" s="40">
        <v>6.0990537102993727</v>
      </c>
      <c r="FU184" s="6"/>
      <c r="FV184" s="6" t="s">
        <v>38</v>
      </c>
      <c r="FW184" s="36">
        <v>126.77148713988723</v>
      </c>
      <c r="FX184" s="40">
        <v>3.6253341165046038</v>
      </c>
      <c r="FY184" s="36">
        <v>205.93144943887307</v>
      </c>
      <c r="FZ184" s="40">
        <v>23.328261036023363</v>
      </c>
      <c r="GA184" s="36">
        <v>93.097831831295451</v>
      </c>
      <c r="GB184" s="40">
        <v>-15.801988580642373</v>
      </c>
      <c r="GC184" s="6"/>
      <c r="GD184" s="6" t="s">
        <v>38</v>
      </c>
      <c r="GE184" s="36">
        <v>162.53814391098862</v>
      </c>
      <c r="GF184" s="40">
        <v>10.6700714663573</v>
      </c>
      <c r="GG184" s="36">
        <v>121.0013988812216</v>
      </c>
      <c r="GH184" s="40">
        <v>-13.339417987553432</v>
      </c>
      <c r="GI184" s="36">
        <v>97.680555599261226</v>
      </c>
      <c r="GJ184" s="40">
        <v>-5.4693284784625149</v>
      </c>
      <c r="GK184" s="6"/>
      <c r="GL184" s="6" t="s">
        <v>38</v>
      </c>
      <c r="GM184" s="36">
        <v>133.97227041043035</v>
      </c>
      <c r="GN184" s="40">
        <v>-6.975791594386564</v>
      </c>
      <c r="GO184" s="36">
        <v>120.52522935504375</v>
      </c>
      <c r="GP184" s="40">
        <v>16.10908804164724</v>
      </c>
      <c r="GQ184" s="36">
        <v>91.926527976034194</v>
      </c>
      <c r="GR184" s="40">
        <v>51.152356504529877</v>
      </c>
      <c r="GS184" s="6"/>
      <c r="GT184" s="6" t="s">
        <v>38</v>
      </c>
      <c r="GU184" s="36">
        <v>61.378835238649778</v>
      </c>
      <c r="GV184" s="40">
        <v>11.912246366017214</v>
      </c>
      <c r="GW184" s="36">
        <v>107.92923399328316</v>
      </c>
      <c r="GX184" s="40">
        <v>5.0592778831257874</v>
      </c>
      <c r="GY184" s="36">
        <v>59.55305102310399</v>
      </c>
      <c r="GZ184" s="40">
        <v>29.856543807749659</v>
      </c>
      <c r="HA184" s="6"/>
      <c r="HB184" s="6" t="s">
        <v>38</v>
      </c>
      <c r="HC184" s="36">
        <v>92.142141195554998</v>
      </c>
      <c r="HD184" s="40">
        <v>17.386371214890389</v>
      </c>
      <c r="HE184" s="36">
        <v>174.93142675509191</v>
      </c>
      <c r="HF184" s="40">
        <v>76.481287042358645</v>
      </c>
      <c r="HG184" s="36">
        <v>90.331227917460481</v>
      </c>
      <c r="HH184" s="40">
        <v>37.773408548316155</v>
      </c>
      <c r="HI184" s="6"/>
      <c r="HJ184" s="6" t="s">
        <v>38</v>
      </c>
      <c r="HK184" s="36">
        <v>89.128697302099283</v>
      </c>
      <c r="HL184" s="40">
        <v>24.93453637591989</v>
      </c>
      <c r="HM184" s="36">
        <v>92.992685709184812</v>
      </c>
      <c r="HN184" s="40">
        <v>52.20135405951973</v>
      </c>
      <c r="HO184" s="36">
        <v>74.811253472467214</v>
      </c>
      <c r="HP184" s="40">
        <v>-21.355981698563212</v>
      </c>
      <c r="HQ184" s="6"/>
      <c r="HR184" s="6" t="s">
        <v>38</v>
      </c>
      <c r="HS184" s="36">
        <v>84.736583106222</v>
      </c>
      <c r="HT184" s="40">
        <v>2.8705869805804696</v>
      </c>
      <c r="HU184" s="36">
        <v>124.5061966447923</v>
      </c>
      <c r="HV184" s="40">
        <v>22.917989681662633</v>
      </c>
      <c r="HW184" s="36">
        <v>71.376808141483494</v>
      </c>
      <c r="HX184" s="40">
        <v>11.584359309591918</v>
      </c>
      <c r="HY184" s="6"/>
      <c r="HZ184" s="6" t="s">
        <v>38</v>
      </c>
      <c r="IA184" s="36">
        <v>98.872669122000303</v>
      </c>
      <c r="IB184" s="40">
        <v>28.311809783139182</v>
      </c>
      <c r="IC184" s="36">
        <v>115.92179137161078</v>
      </c>
      <c r="ID184" s="40">
        <v>21.838465554745156</v>
      </c>
      <c r="IE184" s="36">
        <v>97.98432454492297</v>
      </c>
      <c r="IF184" s="40">
        <v>15.288939077870594</v>
      </c>
      <c r="IG184" s="6"/>
      <c r="IH184" s="6" t="s">
        <v>38</v>
      </c>
      <c r="II184" s="36">
        <v>108.48909197307324</v>
      </c>
      <c r="IJ184" s="40">
        <v>15.951444734588335</v>
      </c>
      <c r="IK184" s="36">
        <v>117.05669633539755</v>
      </c>
      <c r="IL184" s="40">
        <v>53.010613749026106</v>
      </c>
      <c r="IM184" s="36">
        <v>98.873098848381986</v>
      </c>
      <c r="IN184" s="40">
        <v>10.480825850824431</v>
      </c>
      <c r="IO184" s="36">
        <v>108.65092701246439</v>
      </c>
      <c r="IP184" s="40">
        <v>41.722330361639507</v>
      </c>
      <c r="IQ184" s="6"/>
      <c r="IR184" s="6" t="s">
        <v>38</v>
      </c>
      <c r="IS184" s="36">
        <v>90.092862746446585</v>
      </c>
      <c r="IT184" s="40">
        <v>12.029401748630335</v>
      </c>
      <c r="IU184" s="36">
        <v>91.820584399323039</v>
      </c>
      <c r="IV184" s="40">
        <v>30.416029449230166</v>
      </c>
      <c r="IW184" s="36">
        <v>98.162844341809915</v>
      </c>
      <c r="IX184" s="40">
        <v>11.786784255767401</v>
      </c>
      <c r="IY184" s="6"/>
      <c r="IZ184" s="6" t="s">
        <v>38</v>
      </c>
      <c r="JA184" s="36">
        <v>131.08978638395237</v>
      </c>
      <c r="JB184" s="40">
        <v>43.921816199767278</v>
      </c>
      <c r="JC184" s="36">
        <v>193.64463052515981</v>
      </c>
      <c r="JD184" s="40">
        <v>10.712922276057128</v>
      </c>
      <c r="JE184" s="36">
        <v>279.23124013726073</v>
      </c>
      <c r="JF184" s="40">
        <v>18.590353043109758</v>
      </c>
      <c r="JG184" s="6"/>
      <c r="JH184" s="6" t="s">
        <v>38</v>
      </c>
      <c r="JI184" s="36">
        <v>165.48065317412753</v>
      </c>
      <c r="JJ184" s="40">
        <v>5.0593131087645276</v>
      </c>
      <c r="JK184" s="36">
        <v>285.23190889986222</v>
      </c>
      <c r="JL184" s="40">
        <v>44.751686342976967</v>
      </c>
      <c r="JM184" s="36">
        <v>120.07417036791529</v>
      </c>
      <c r="JN184" s="40">
        <v>2.3479634332643542</v>
      </c>
      <c r="JO184" s="6"/>
      <c r="JP184" s="6" t="s">
        <v>38</v>
      </c>
      <c r="JQ184" s="36">
        <v>112.95706161531911</v>
      </c>
      <c r="JR184" s="40">
        <v>14.10323222936114</v>
      </c>
      <c r="JS184" s="36">
        <v>149.46628756815866</v>
      </c>
      <c r="JT184" s="40">
        <v>18.422761077042551</v>
      </c>
      <c r="JU184" s="36">
        <v>160.31237187048237</v>
      </c>
      <c r="JV184" s="40">
        <v>5.7124586689287753</v>
      </c>
      <c r="JW184" s="6"/>
      <c r="JX184" s="6" t="s">
        <v>38</v>
      </c>
      <c r="JY184" s="36">
        <v>92.093079227096851</v>
      </c>
      <c r="JZ184" s="40">
        <v>-0.77555187025284056</v>
      </c>
      <c r="KA184" s="36">
        <v>168.75752075005227</v>
      </c>
      <c r="KB184" s="40">
        <v>23.187274671556253</v>
      </c>
      <c r="KC184" s="36">
        <v>191.46722045107018</v>
      </c>
      <c r="KD184" s="40">
        <v>20.014623234971211</v>
      </c>
      <c r="KE184" s="6"/>
      <c r="KF184" s="6" t="s">
        <v>38</v>
      </c>
      <c r="KG184" s="36">
        <v>81.471597037499834</v>
      </c>
      <c r="KH184" s="40">
        <v>-25.350260487140247</v>
      </c>
      <c r="KI184" s="36">
        <v>161.20787700178931</v>
      </c>
      <c r="KJ184" s="40">
        <v>3.148218389352067</v>
      </c>
      <c r="KK184" s="36">
        <v>119.21675266594221</v>
      </c>
      <c r="KL184" s="40">
        <v>16.969448177935533</v>
      </c>
      <c r="KM184" s="6"/>
      <c r="KN184" s="6" t="s">
        <v>38</v>
      </c>
      <c r="KO184" s="36">
        <v>41.182533181341135</v>
      </c>
      <c r="KP184" s="40">
        <v>-39.305825013505689</v>
      </c>
      <c r="KQ184" s="36">
        <v>163.02144668807935</v>
      </c>
      <c r="KR184" s="40">
        <v>17.083489706466864</v>
      </c>
      <c r="KS184" s="36">
        <v>116.71918783521929</v>
      </c>
      <c r="KT184" s="40">
        <v>-5.9365159531466958</v>
      </c>
      <c r="KU184" s="6"/>
      <c r="KV184" s="6" t="s">
        <v>38</v>
      </c>
      <c r="KW184" s="36">
        <v>128.40435788834279</v>
      </c>
      <c r="KX184" s="40">
        <v>17.574301407892222</v>
      </c>
      <c r="KY184" s="36">
        <v>167.78240392892212</v>
      </c>
      <c r="KZ184" s="40">
        <v>13.136225944769421</v>
      </c>
      <c r="LA184" s="36">
        <v>158.05792311187935</v>
      </c>
      <c r="LB184" s="40">
        <v>9.2681776706697576</v>
      </c>
      <c r="LC184" s="6"/>
      <c r="LD184" s="6" t="s">
        <v>38</v>
      </c>
      <c r="LE184" s="36">
        <v>145.14663524431282</v>
      </c>
      <c r="LF184" s="40">
        <v>5.536725171337082</v>
      </c>
      <c r="LG184" s="36">
        <v>123.36708355080468</v>
      </c>
      <c r="LH184" s="40">
        <v>-5.8739792671496929</v>
      </c>
      <c r="LI184" s="36">
        <v>64.901156516741537</v>
      </c>
      <c r="LJ184" s="40">
        <v>-20.367513243760271</v>
      </c>
      <c r="LK184" s="6"/>
      <c r="LL184" s="6" t="s">
        <v>38</v>
      </c>
      <c r="LM184" s="36">
        <v>254.78708962718383</v>
      </c>
      <c r="LN184" s="40">
        <v>30.816338772324485</v>
      </c>
      <c r="LO184" s="36">
        <v>99.659476191550439</v>
      </c>
      <c r="LP184" s="40">
        <v>24.213412953768909</v>
      </c>
      <c r="LQ184" s="36">
        <v>232.03722489903708</v>
      </c>
      <c r="LR184" s="40">
        <v>2.119425646155932</v>
      </c>
      <c r="LS184" s="6"/>
      <c r="LT184" s="6" t="s">
        <v>38</v>
      </c>
      <c r="LU184" s="36">
        <v>108.04935099038101</v>
      </c>
      <c r="LV184" s="40">
        <v>7.0550002013931561</v>
      </c>
      <c r="LW184" s="36">
        <v>130.98219984950845</v>
      </c>
      <c r="LX184" s="40">
        <v>-12.023651951568624</v>
      </c>
      <c r="LY184" s="36">
        <v>150.41638393177806</v>
      </c>
      <c r="LZ184" s="40">
        <v>8367.3251283820409</v>
      </c>
      <c r="MA184" s="6"/>
      <c r="MB184" s="6" t="s">
        <v>38</v>
      </c>
      <c r="MC184" s="36">
        <v>165.09095320150561</v>
      </c>
      <c r="MD184" s="40">
        <v>39.815132375770844</v>
      </c>
      <c r="ME184" s="36">
        <v>89.105750761008792</v>
      </c>
      <c r="MF184" s="40">
        <v>6.3532031826875937</v>
      </c>
      <c r="MG184" s="36">
        <v>78.643546924912528</v>
      </c>
      <c r="MH184" s="40">
        <v>-2.1895717011542359</v>
      </c>
      <c r="MI184" s="6"/>
      <c r="MJ184" s="6" t="s">
        <v>38</v>
      </c>
      <c r="MK184" s="36">
        <v>87.716224038278611</v>
      </c>
      <c r="ML184" s="40">
        <v>59.062596916592014</v>
      </c>
      <c r="MM184" s="36">
        <v>115.99305418640688</v>
      </c>
      <c r="MN184" s="40">
        <v>7.6189008765123987</v>
      </c>
      <c r="MO184" s="36">
        <v>164.54625573085247</v>
      </c>
      <c r="MP184" s="40">
        <v>31.382235805256556</v>
      </c>
      <c r="MQ184"/>
      <c r="MR184"/>
      <c r="MS184"/>
      <c r="MT184"/>
      <c r="MU184"/>
      <c r="MV184"/>
    </row>
    <row r="185" spans="1:360" s="382" customFormat="1" ht="15" hidden="1" customHeight="1">
      <c r="A185" s="399"/>
      <c r="B185" s="6" t="s">
        <v>39</v>
      </c>
      <c r="C185" s="36">
        <v>92.006426434169668</v>
      </c>
      <c r="D185" s="40">
        <v>5.844133109975445</v>
      </c>
      <c r="E185" s="421">
        <v>75.852868962953508</v>
      </c>
      <c r="F185" s="40">
        <v>-2.1542414148926667</v>
      </c>
      <c r="G185" s="421">
        <v>107.2806171037203</v>
      </c>
      <c r="H185" s="40">
        <v>11.963060027994914</v>
      </c>
      <c r="I185" s="6"/>
      <c r="J185" s="6" t="s">
        <v>39</v>
      </c>
      <c r="K185" s="36">
        <v>94.597393275394765</v>
      </c>
      <c r="L185" s="40">
        <v>3.3399159258240161</v>
      </c>
      <c r="M185" s="36">
        <v>96.415545615089968</v>
      </c>
      <c r="N185" s="40">
        <v>-12.493791035012521</v>
      </c>
      <c r="O185" s="36">
        <v>95.215802875262938</v>
      </c>
      <c r="P185" s="40">
        <v>5.0925171651344101</v>
      </c>
      <c r="Q185" s="6"/>
      <c r="R185" s="6" t="s">
        <v>39</v>
      </c>
      <c r="S185" s="36">
        <v>94.35929538048164</v>
      </c>
      <c r="T185" s="40">
        <v>-14.245079266888368</v>
      </c>
      <c r="U185" s="36">
        <v>157.58478410150309</v>
      </c>
      <c r="V185" s="40">
        <v>21.571589100058944</v>
      </c>
      <c r="W185" s="36">
        <v>143.4005200516348</v>
      </c>
      <c r="X185" s="40">
        <v>17.365969688404277</v>
      </c>
      <c r="Y185" s="6"/>
      <c r="Z185" s="6" t="s">
        <v>39</v>
      </c>
      <c r="AA185" s="36">
        <v>153.40948294584277</v>
      </c>
      <c r="AB185" s="40">
        <v>9.5619663557397558</v>
      </c>
      <c r="AC185" s="36">
        <v>130.55734193764843</v>
      </c>
      <c r="AD185" s="40">
        <v>33.021641659656837</v>
      </c>
      <c r="AE185" s="36">
        <v>145.83533259682946</v>
      </c>
      <c r="AF185" s="40">
        <v>19.843518726362092</v>
      </c>
      <c r="AG185" s="6"/>
      <c r="AH185" s="6" t="s">
        <v>39</v>
      </c>
      <c r="AI185" s="36">
        <v>95.825690495125556</v>
      </c>
      <c r="AJ185" s="40">
        <v>2.358965340341129</v>
      </c>
      <c r="AK185" s="36">
        <v>218.5323951617211</v>
      </c>
      <c r="AL185" s="40">
        <v>13.119420829711757</v>
      </c>
      <c r="AM185" s="36">
        <v>95.636422705726019</v>
      </c>
      <c r="AN185" s="40">
        <v>9.6515589139576861</v>
      </c>
      <c r="AO185" s="6"/>
      <c r="AP185" s="6" t="s">
        <v>39</v>
      </c>
      <c r="AQ185" s="36">
        <v>221.63429259258629</v>
      </c>
      <c r="AR185" s="40">
        <v>31.657591847182118</v>
      </c>
      <c r="AS185" s="36">
        <v>151.02914786931257</v>
      </c>
      <c r="AT185" s="40">
        <v>32.138153020879372</v>
      </c>
      <c r="AU185" s="36">
        <v>157.05105760688187</v>
      </c>
      <c r="AV185" s="40">
        <v>13.479534174606329</v>
      </c>
      <c r="AW185" s="6"/>
      <c r="AX185" s="6" t="s">
        <v>39</v>
      </c>
      <c r="AY185" s="36">
        <v>132.67532196753845</v>
      </c>
      <c r="AZ185" s="40">
        <v>16.653523722778459</v>
      </c>
      <c r="BA185" s="36">
        <v>111.04193822454964</v>
      </c>
      <c r="BB185" s="40">
        <v>-9.1465327205901588</v>
      </c>
      <c r="BC185" s="36">
        <v>143.85051148977541</v>
      </c>
      <c r="BD185" s="40">
        <v>-23.629901925260498</v>
      </c>
      <c r="BE185" s="6"/>
      <c r="BF185" s="6" t="s">
        <v>39</v>
      </c>
      <c r="BG185" s="36">
        <v>116.12445185308852</v>
      </c>
      <c r="BH185" s="40">
        <v>-18.508847409323678</v>
      </c>
      <c r="BI185" s="36">
        <v>93.420495908168064</v>
      </c>
      <c r="BJ185" s="40">
        <v>-10.727189051344268</v>
      </c>
      <c r="BK185" s="36">
        <v>194.54535549021526</v>
      </c>
      <c r="BL185" s="40">
        <v>14.015847923249837</v>
      </c>
      <c r="BM185" s="6"/>
      <c r="BN185" s="6" t="s">
        <v>39</v>
      </c>
      <c r="BO185" s="36">
        <v>116.04199244720458</v>
      </c>
      <c r="BP185" s="40">
        <v>13.476602899945746</v>
      </c>
      <c r="BQ185" s="428">
        <v>119.98654824680901</v>
      </c>
      <c r="BR185" s="40">
        <v>3013.1711940000268</v>
      </c>
      <c r="BS185" s="36">
        <v>141.31784519012794</v>
      </c>
      <c r="BT185" s="40">
        <v>6.1741534772816067</v>
      </c>
      <c r="BU185" s="6"/>
      <c r="BV185" s="6" t="s">
        <v>39</v>
      </c>
      <c r="BW185" s="36">
        <v>123.45194384195293</v>
      </c>
      <c r="BX185" s="40">
        <v>28.02901526822194</v>
      </c>
      <c r="BY185" s="36">
        <v>67.768190903969654</v>
      </c>
      <c r="BZ185" s="40">
        <v>2699.1815806329364</v>
      </c>
      <c r="CA185" s="36">
        <v>102.42199468579607</v>
      </c>
      <c r="CB185" s="40">
        <v>-5.1083420268619761</v>
      </c>
      <c r="CC185" s="6"/>
      <c r="CD185" s="6" t="s">
        <v>39</v>
      </c>
      <c r="CE185" s="36">
        <v>127.14573449457582</v>
      </c>
      <c r="CF185" s="40">
        <v>34.343650323290262</v>
      </c>
      <c r="CG185" s="36">
        <v>84.594799554177058</v>
      </c>
      <c r="CH185" s="40">
        <v>-3.9664168423341977</v>
      </c>
      <c r="CI185" s="36">
        <v>98.423979094585761</v>
      </c>
      <c r="CJ185" s="40">
        <v>11.237947461224479</v>
      </c>
      <c r="CK185" s="6"/>
      <c r="CL185" s="6" t="s">
        <v>39</v>
      </c>
      <c r="CM185" s="36">
        <v>183.74534310210643</v>
      </c>
      <c r="CN185" s="40">
        <v>168.38272131921877</v>
      </c>
      <c r="CO185" s="36">
        <v>91.878420812555177</v>
      </c>
      <c r="CP185" s="40">
        <v>26.455773657476001</v>
      </c>
      <c r="CQ185" s="36">
        <v>103.60090861415183</v>
      </c>
      <c r="CR185" s="40">
        <v>73.609096900963181</v>
      </c>
      <c r="CS185" s="6"/>
      <c r="CT185" s="6" t="s">
        <v>39</v>
      </c>
      <c r="CU185" s="36">
        <v>117.9200532284343</v>
      </c>
      <c r="CV185" s="40">
        <v>43.201333484065373</v>
      </c>
      <c r="CW185" s="36">
        <v>106.25681681685226</v>
      </c>
      <c r="CX185" s="40">
        <v>117.65495690326185</v>
      </c>
      <c r="CY185" s="36">
        <v>104.24985286651032</v>
      </c>
      <c r="CZ185" s="40">
        <v>-7.3791043026419061</v>
      </c>
      <c r="DA185" s="6"/>
      <c r="DB185" s="6" t="s">
        <v>39</v>
      </c>
      <c r="DC185" s="36">
        <v>67.728929804765642</v>
      </c>
      <c r="DD185" s="40">
        <v>-0.89633021567118476</v>
      </c>
      <c r="DE185" s="36">
        <v>315.60494976192359</v>
      </c>
      <c r="DF185" s="40">
        <v>50.082542330168849</v>
      </c>
      <c r="DG185" s="36">
        <v>102.74346461467573</v>
      </c>
      <c r="DH185" s="40">
        <v>-18.285558416036579</v>
      </c>
      <c r="DI185" s="6"/>
      <c r="DJ185" s="6" t="s">
        <v>39</v>
      </c>
      <c r="DK185" s="36">
        <v>170.44031765339295</v>
      </c>
      <c r="DL185" s="40">
        <v>20.496682908019608</v>
      </c>
      <c r="DM185" s="36">
        <v>43.442804816337713</v>
      </c>
      <c r="DN185" s="40">
        <v>-12.811021861089728</v>
      </c>
      <c r="DO185" s="36">
        <v>134.06526280638155</v>
      </c>
      <c r="DP185" s="40">
        <v>28.698266796572057</v>
      </c>
      <c r="DQ185" s="6"/>
      <c r="DR185" s="6" t="s">
        <v>39</v>
      </c>
      <c r="DS185" s="36">
        <v>164.74074629346143</v>
      </c>
      <c r="DT185" s="40">
        <v>34.508360210317591</v>
      </c>
      <c r="DU185" s="36">
        <v>107.41919897549293</v>
      </c>
      <c r="DV185" s="40">
        <v>8.2389084587946684</v>
      </c>
      <c r="DW185" s="36">
        <v>114.38353402547344</v>
      </c>
      <c r="DX185" s="40">
        <v>18.152388476851172</v>
      </c>
      <c r="DY185" s="6"/>
      <c r="DZ185" s="6" t="s">
        <v>39</v>
      </c>
      <c r="EA185" s="36">
        <v>129.7315138641608</v>
      </c>
      <c r="EB185" s="40">
        <v>5.835021382227751</v>
      </c>
      <c r="EC185" s="36">
        <v>121.09230960663325</v>
      </c>
      <c r="ED185" s="40">
        <v>14.047945366254112</v>
      </c>
      <c r="EE185" s="36">
        <v>116.84881800808016</v>
      </c>
      <c r="EF185" s="40">
        <v>-3.8537809585468921</v>
      </c>
      <c r="EG185" s="6"/>
      <c r="EH185" s="6" t="s">
        <v>39</v>
      </c>
      <c r="EI185" s="36">
        <v>137.66504597496206</v>
      </c>
      <c r="EJ185" s="40">
        <v>2.2782786069346628</v>
      </c>
      <c r="EK185" s="36">
        <v>162.02324925655563</v>
      </c>
      <c r="EL185" s="40">
        <v>19.754423862734001</v>
      </c>
      <c r="EM185" s="36">
        <v>118.83327991196428</v>
      </c>
      <c r="EN185" s="40">
        <v>12.336789451581382</v>
      </c>
      <c r="EO185" s="6"/>
      <c r="EP185" s="6" t="s">
        <v>39</v>
      </c>
      <c r="EQ185" s="36">
        <v>50.219329692584772</v>
      </c>
      <c r="ER185" s="40">
        <v>-32.750145353983598</v>
      </c>
      <c r="ES185" s="36">
        <v>131.91655837647181</v>
      </c>
      <c r="ET185" s="40">
        <v>4.2338482127447747</v>
      </c>
      <c r="EU185" s="36">
        <v>59.645825863252497</v>
      </c>
      <c r="EV185" s="40">
        <v>-34.19727100073824</v>
      </c>
      <c r="EW185" s="6"/>
      <c r="EX185" s="6" t="s">
        <v>39</v>
      </c>
      <c r="EY185" s="36">
        <v>90.944894791708464</v>
      </c>
      <c r="EZ185" s="40">
        <v>0.9121057802580026</v>
      </c>
      <c r="FA185" s="36">
        <v>89.544039718529859</v>
      </c>
      <c r="FB185" s="40">
        <v>-10.789911232897538</v>
      </c>
      <c r="FC185" s="36">
        <v>240.63118199589806</v>
      </c>
      <c r="FD185" s="40">
        <v>8.7412592413697467</v>
      </c>
      <c r="FE185" s="6"/>
      <c r="FF185" s="6" t="s">
        <v>39</v>
      </c>
      <c r="FG185" s="36">
        <v>130.48418950887893</v>
      </c>
      <c r="FH185" s="40">
        <v>6.4246499240788779</v>
      </c>
      <c r="FI185" s="36">
        <v>191.91573981925717</v>
      </c>
      <c r="FJ185" s="40">
        <v>11.940849308128534</v>
      </c>
      <c r="FK185" s="36">
        <v>121.47788078962616</v>
      </c>
      <c r="FL185" s="40">
        <v>-1.8841720623564555</v>
      </c>
      <c r="FM185" s="6"/>
      <c r="FN185" s="6" t="s">
        <v>39</v>
      </c>
      <c r="FO185" s="36">
        <v>121.73134827706878</v>
      </c>
      <c r="FP185" s="40">
        <v>21.176912024324508</v>
      </c>
      <c r="FQ185" s="36">
        <v>236.27120705023037</v>
      </c>
      <c r="FR185" s="40">
        <v>-26.984692183797847</v>
      </c>
      <c r="FS185" s="36">
        <v>141.23323066433153</v>
      </c>
      <c r="FT185" s="40">
        <v>18.99372415658533</v>
      </c>
      <c r="FU185" s="6"/>
      <c r="FV185" s="6" t="s">
        <v>39</v>
      </c>
      <c r="FW185" s="36">
        <v>134.82297861683534</v>
      </c>
      <c r="FX185" s="40">
        <v>2.3127869926847353</v>
      </c>
      <c r="FY185" s="36">
        <v>207.61681315012291</v>
      </c>
      <c r="FZ185" s="40">
        <v>24.607560242386953</v>
      </c>
      <c r="GA185" s="36">
        <v>83.342039170505259</v>
      </c>
      <c r="GB185" s="40">
        <v>-17.617289107230448</v>
      </c>
      <c r="GC185" s="6"/>
      <c r="GD185" s="6" t="s">
        <v>39</v>
      </c>
      <c r="GE185" s="36">
        <v>165.7649142470041</v>
      </c>
      <c r="GF185" s="40">
        <v>10.192576178866929</v>
      </c>
      <c r="GG185" s="36">
        <v>117.65638846705767</v>
      </c>
      <c r="GH185" s="40">
        <v>-9.5279780820363698</v>
      </c>
      <c r="GI185" s="36">
        <v>103.4371203257721</v>
      </c>
      <c r="GJ185" s="40">
        <v>1.8560096849900702</v>
      </c>
      <c r="GK185" s="6"/>
      <c r="GL185" s="6" t="s">
        <v>39</v>
      </c>
      <c r="GM185" s="36">
        <v>133.33172172146794</v>
      </c>
      <c r="GN185" s="40">
        <v>-1.1115782006338861</v>
      </c>
      <c r="GO185" s="36">
        <v>126.14120786059149</v>
      </c>
      <c r="GP185" s="40">
        <v>8.0540072682025539</v>
      </c>
      <c r="GQ185" s="36">
        <v>103.44022113747411</v>
      </c>
      <c r="GR185" s="40">
        <v>57.787785296875853</v>
      </c>
      <c r="GS185" s="6"/>
      <c r="GT185" s="6" t="s">
        <v>39</v>
      </c>
      <c r="GU185" s="36">
        <v>59.181149774245981</v>
      </c>
      <c r="GV185" s="40">
        <v>4.5504977791850081</v>
      </c>
      <c r="GW185" s="36">
        <v>116.97106840668253</v>
      </c>
      <c r="GX185" s="40">
        <v>19.586190143911608</v>
      </c>
      <c r="GY185" s="36">
        <v>52.534635451420613</v>
      </c>
      <c r="GZ185" s="40">
        <v>16.442733598241659</v>
      </c>
      <c r="HA185" s="6"/>
      <c r="HB185" s="6" t="s">
        <v>39</v>
      </c>
      <c r="HC185" s="36">
        <v>93.709710384925572</v>
      </c>
      <c r="HD185" s="40">
        <v>21.303033493738653</v>
      </c>
      <c r="HE185" s="36">
        <v>178.0846085945924</v>
      </c>
      <c r="HF185" s="40">
        <v>75.69096723864908</v>
      </c>
      <c r="HG185" s="36">
        <v>94.973893630153412</v>
      </c>
      <c r="HH185" s="40">
        <v>61.154404286201355</v>
      </c>
      <c r="HI185" s="6"/>
      <c r="HJ185" s="6" t="s">
        <v>39</v>
      </c>
      <c r="HK185" s="36">
        <v>88.003607083638443</v>
      </c>
      <c r="HL185" s="40">
        <v>23.871868669268565</v>
      </c>
      <c r="HM185" s="36">
        <v>85.647689908383825</v>
      </c>
      <c r="HN185" s="40">
        <v>49.223852636846487</v>
      </c>
      <c r="HO185" s="36">
        <v>77.665090057986518</v>
      </c>
      <c r="HP185" s="40">
        <v>-7.3631124046372207</v>
      </c>
      <c r="HQ185" s="6"/>
      <c r="HR185" s="6" t="s">
        <v>39</v>
      </c>
      <c r="HS185" s="36">
        <v>94.830127615438684</v>
      </c>
      <c r="HT185" s="40">
        <v>4.9160921252843224</v>
      </c>
      <c r="HU185" s="36">
        <v>127.07928159799086</v>
      </c>
      <c r="HV185" s="40">
        <v>25.687612246133767</v>
      </c>
      <c r="HW185" s="36">
        <v>68.132958472740754</v>
      </c>
      <c r="HX185" s="40">
        <v>8.7113401709931111</v>
      </c>
      <c r="HY185" s="6"/>
      <c r="HZ185" s="6" t="s">
        <v>39</v>
      </c>
      <c r="IA185" s="36">
        <v>95.95093011086982</v>
      </c>
      <c r="IB185" s="40">
        <v>28.290121191845031</v>
      </c>
      <c r="IC185" s="36">
        <v>112.29979195372168</v>
      </c>
      <c r="ID185" s="40">
        <v>30.436355680655737</v>
      </c>
      <c r="IE185" s="36">
        <v>83.188961113112128</v>
      </c>
      <c r="IF185" s="40">
        <v>-8.6817834707778019</v>
      </c>
      <c r="IG185" s="6"/>
      <c r="IH185" s="6" t="s">
        <v>39</v>
      </c>
      <c r="II185" s="36">
        <v>114.01476134930078</v>
      </c>
      <c r="IJ185" s="40">
        <v>11.879914749818084</v>
      </c>
      <c r="IK185" s="36">
        <v>108.74502644034902</v>
      </c>
      <c r="IL185" s="40">
        <v>32.991788828891373</v>
      </c>
      <c r="IM185" s="36">
        <v>86.454030210609702</v>
      </c>
      <c r="IN185" s="40">
        <v>25.213307348844609</v>
      </c>
      <c r="IO185" s="36">
        <v>94.469570074722782</v>
      </c>
      <c r="IP185" s="40">
        <v>66.323406992163768</v>
      </c>
      <c r="IQ185" s="6"/>
      <c r="IR185" s="6" t="s">
        <v>39</v>
      </c>
      <c r="IS185" s="36">
        <v>80.05366113855905</v>
      </c>
      <c r="IT185" s="40">
        <v>9.9653097104525301</v>
      </c>
      <c r="IU185" s="36">
        <v>96.813457670787457</v>
      </c>
      <c r="IV185" s="40">
        <v>21.99547091449017</v>
      </c>
      <c r="IW185" s="36">
        <v>97.888102230814283</v>
      </c>
      <c r="IX185" s="40">
        <v>-3.3298006480514886</v>
      </c>
      <c r="IY185" s="6"/>
      <c r="IZ185" s="6" t="s">
        <v>39</v>
      </c>
      <c r="JA185" s="36">
        <v>123.18704481652725</v>
      </c>
      <c r="JB185" s="40">
        <v>31.511947591131559</v>
      </c>
      <c r="JC185" s="36">
        <v>175.01672971379938</v>
      </c>
      <c r="JD185" s="40">
        <v>14.403510845460033</v>
      </c>
      <c r="JE185" s="36">
        <v>227.44516202751655</v>
      </c>
      <c r="JF185" s="40">
        <v>30.045238705450203</v>
      </c>
      <c r="JG185" s="6"/>
      <c r="JH185" s="6" t="s">
        <v>39</v>
      </c>
      <c r="JI185" s="36">
        <v>153.51903193854358</v>
      </c>
      <c r="JJ185" s="40">
        <v>-31.084993050959625</v>
      </c>
      <c r="JK185" s="36">
        <v>233.86723960012858</v>
      </c>
      <c r="JL185" s="40">
        <v>39.1727415974932</v>
      </c>
      <c r="JM185" s="36">
        <v>112.65141965606651</v>
      </c>
      <c r="JN185" s="40">
        <v>0.88114997146762164</v>
      </c>
      <c r="JO185" s="6"/>
      <c r="JP185" s="6" t="s">
        <v>39</v>
      </c>
      <c r="JQ185" s="36">
        <v>107.94625408473948</v>
      </c>
      <c r="JR185" s="40">
        <v>8.1582707155587855</v>
      </c>
      <c r="JS185" s="36">
        <v>138.56601890944495</v>
      </c>
      <c r="JT185" s="40">
        <v>2.3612856515003955</v>
      </c>
      <c r="JU185" s="36">
        <v>145.40213238105463</v>
      </c>
      <c r="JV185" s="40">
        <v>12.83597793988973</v>
      </c>
      <c r="JW185" s="6"/>
      <c r="JX185" s="6" t="s">
        <v>39</v>
      </c>
      <c r="JY185" s="36">
        <v>97.650651724909636</v>
      </c>
      <c r="JZ185" s="40">
        <v>-9.301417041403738</v>
      </c>
      <c r="KA185" s="36">
        <v>168.02783817577603</v>
      </c>
      <c r="KB185" s="40">
        <v>18.476939454634504</v>
      </c>
      <c r="KC185" s="36">
        <v>167.70460523029286</v>
      </c>
      <c r="KD185" s="40">
        <v>21.554373995504122</v>
      </c>
      <c r="KE185" s="6"/>
      <c r="KF185" s="6" t="s">
        <v>39</v>
      </c>
      <c r="KG185" s="36">
        <v>91.601748968010753</v>
      </c>
      <c r="KH185" s="40">
        <v>-19.049947231289849</v>
      </c>
      <c r="KI185" s="36">
        <v>156.94804906425989</v>
      </c>
      <c r="KJ185" s="40">
        <v>14.575043221800371</v>
      </c>
      <c r="KK185" s="36">
        <v>119.99863939000505</v>
      </c>
      <c r="KL185" s="40">
        <v>-3.9294997750490097</v>
      </c>
      <c r="KM185" s="6"/>
      <c r="KN185" s="6" t="s">
        <v>39</v>
      </c>
      <c r="KO185" s="36">
        <v>44.984250853627891</v>
      </c>
      <c r="KP185" s="40">
        <v>-27.279061672998012</v>
      </c>
      <c r="KQ185" s="36">
        <v>157.31208032667575</v>
      </c>
      <c r="KR185" s="40">
        <v>20.196236634220455</v>
      </c>
      <c r="KS185" s="36">
        <v>88.598355411558174</v>
      </c>
      <c r="KT185" s="40">
        <v>-13.420500871946587</v>
      </c>
      <c r="KU185" s="6"/>
      <c r="KV185" s="6" t="s">
        <v>39</v>
      </c>
      <c r="KW185" s="36">
        <v>130.41198254246677</v>
      </c>
      <c r="KX185" s="40">
        <v>5.6601028888651825</v>
      </c>
      <c r="KY185" s="36">
        <v>165.43145402168838</v>
      </c>
      <c r="KZ185" s="40">
        <v>15.585304103468147</v>
      </c>
      <c r="LA185" s="36">
        <v>135.88365885408518</v>
      </c>
      <c r="LB185" s="40">
        <v>5.0530315518404763</v>
      </c>
      <c r="LC185" s="6"/>
      <c r="LD185" s="6" t="s">
        <v>39</v>
      </c>
      <c r="LE185" s="36">
        <v>145.78907035856199</v>
      </c>
      <c r="LF185" s="40">
        <v>6.5741188939044406</v>
      </c>
      <c r="LG185" s="36">
        <v>105.76094474441139</v>
      </c>
      <c r="LH185" s="40">
        <v>-8.0248380559387726</v>
      </c>
      <c r="LI185" s="36">
        <v>60.309756198622139</v>
      </c>
      <c r="LJ185" s="40">
        <v>-12.574779331968969</v>
      </c>
      <c r="LK185" s="6"/>
      <c r="LL185" s="6" t="s">
        <v>39</v>
      </c>
      <c r="LM185" s="36">
        <v>233.57435691982971</v>
      </c>
      <c r="LN185" s="40">
        <v>22.369309031755378</v>
      </c>
      <c r="LO185" s="36">
        <v>109.84313376952505</v>
      </c>
      <c r="LP185" s="40">
        <v>9.1432462658464573</v>
      </c>
      <c r="LQ185" s="36">
        <v>217.38812992995096</v>
      </c>
      <c r="LR185" s="40">
        <v>33.060549806907574</v>
      </c>
      <c r="LS185" s="6"/>
      <c r="LT185" s="6" t="s">
        <v>39</v>
      </c>
      <c r="LU185" s="36">
        <v>101.57755169552323</v>
      </c>
      <c r="LV185" s="40">
        <v>-8.5583162494561407</v>
      </c>
      <c r="LW185" s="36">
        <v>129.6859260729224</v>
      </c>
      <c r="LX185" s="40">
        <v>-8.5800290602906273</v>
      </c>
      <c r="LY185" s="36">
        <v>110.15480049650743</v>
      </c>
      <c r="LZ185" s="40">
        <v>1880.8148637992165</v>
      </c>
      <c r="MA185" s="6"/>
      <c r="MB185" s="6" t="s">
        <v>39</v>
      </c>
      <c r="MC185" s="36">
        <v>161.04065668712084</v>
      </c>
      <c r="MD185" s="40">
        <v>36.281112899117034</v>
      </c>
      <c r="ME185" s="36">
        <v>78.155990143775284</v>
      </c>
      <c r="MF185" s="40">
        <v>13.968040958369826</v>
      </c>
      <c r="MG185" s="36">
        <v>68.922395655938175</v>
      </c>
      <c r="MH185" s="40">
        <v>5.1544453721079151</v>
      </c>
      <c r="MI185" s="6"/>
      <c r="MJ185" s="6" t="s">
        <v>39</v>
      </c>
      <c r="MK185" s="36">
        <v>80.343104257241038</v>
      </c>
      <c r="ML185" s="40">
        <v>81.823048654227875</v>
      </c>
      <c r="MM185" s="36">
        <v>111.310350613423</v>
      </c>
      <c r="MN185" s="40">
        <v>35.053332986568023</v>
      </c>
      <c r="MO185" s="36">
        <v>166.55433520495424</v>
      </c>
      <c r="MP185" s="40">
        <v>31.085131983138581</v>
      </c>
      <c r="MQ185"/>
      <c r="MR185"/>
      <c r="MS185"/>
      <c r="MT185"/>
      <c r="MU185"/>
      <c r="MV185"/>
    </row>
    <row r="186" spans="1:360" s="382" customFormat="1" ht="15" hidden="1" customHeight="1">
      <c r="A186" s="399"/>
      <c r="B186" s="6" t="s">
        <v>40</v>
      </c>
      <c r="C186" s="36">
        <v>90.789019167435399</v>
      </c>
      <c r="D186" s="40">
        <v>7.7538918709407341</v>
      </c>
      <c r="E186" s="421">
        <v>80.100901706860569</v>
      </c>
      <c r="F186" s="40">
        <v>6.67941151799414</v>
      </c>
      <c r="G186" s="421">
        <v>100.89529726018809</v>
      </c>
      <c r="H186" s="40">
        <v>8.5748168683999353</v>
      </c>
      <c r="I186" s="6"/>
      <c r="J186" s="6" t="s">
        <v>40</v>
      </c>
      <c r="K186" s="36">
        <v>103.7484328301457</v>
      </c>
      <c r="L186" s="40">
        <v>0.90185902817894714</v>
      </c>
      <c r="M186" s="36">
        <v>103.08077971844415</v>
      </c>
      <c r="N186" s="40">
        <v>9.0629669420847989</v>
      </c>
      <c r="O186" s="36">
        <v>100.87881615503436</v>
      </c>
      <c r="P186" s="40">
        <v>-0.2418959638823992</v>
      </c>
      <c r="Q186" s="6"/>
      <c r="R186" s="6" t="s">
        <v>40</v>
      </c>
      <c r="S186" s="36">
        <v>104.3628466944099</v>
      </c>
      <c r="T186" s="40">
        <v>-22.215904253307727</v>
      </c>
      <c r="U186" s="36">
        <v>166.00954782875505</v>
      </c>
      <c r="V186" s="40">
        <v>28.556104251157763</v>
      </c>
      <c r="W186" s="36">
        <v>142.22705135338339</v>
      </c>
      <c r="X186" s="40">
        <v>3.6164263730844084</v>
      </c>
      <c r="Y186" s="6"/>
      <c r="Z186" s="6" t="s">
        <v>40</v>
      </c>
      <c r="AA186" s="36">
        <v>186.99666709449983</v>
      </c>
      <c r="AB186" s="40">
        <v>14.317028277728141</v>
      </c>
      <c r="AC186" s="36">
        <v>148.03702497621762</v>
      </c>
      <c r="AD186" s="40">
        <v>15.365833956270606</v>
      </c>
      <c r="AE186" s="36">
        <v>196.84032916403893</v>
      </c>
      <c r="AF186" s="40">
        <v>32.158118087014486</v>
      </c>
      <c r="AG186" s="6"/>
      <c r="AH186" s="6" t="s">
        <v>40</v>
      </c>
      <c r="AI186" s="36">
        <v>108.13869241845678</v>
      </c>
      <c r="AJ186" s="40">
        <v>3.0588759888116073</v>
      </c>
      <c r="AK186" s="36">
        <v>212.16804780716868</v>
      </c>
      <c r="AL186" s="40">
        <v>11.967059061509119</v>
      </c>
      <c r="AM186" s="36">
        <v>91.904379388685598</v>
      </c>
      <c r="AN186" s="40">
        <v>-1.4262652743880153</v>
      </c>
      <c r="AO186" s="6"/>
      <c r="AP186" s="6" t="s">
        <v>40</v>
      </c>
      <c r="AQ186" s="36">
        <v>183.28878553622278</v>
      </c>
      <c r="AR186" s="40">
        <v>12.538287962523015</v>
      </c>
      <c r="AS186" s="36">
        <v>146.44411463460125</v>
      </c>
      <c r="AT186" s="40">
        <v>14.332052014090763</v>
      </c>
      <c r="AU186" s="36">
        <v>165.35825157124395</v>
      </c>
      <c r="AV186" s="40">
        <v>31.232675131833531</v>
      </c>
      <c r="AW186" s="6"/>
      <c r="AX186" s="6" t="s">
        <v>40</v>
      </c>
      <c r="AY186" s="36">
        <v>145.19021000255944</v>
      </c>
      <c r="AZ186" s="40">
        <v>15.692865336094201</v>
      </c>
      <c r="BA186" s="36">
        <v>118.74000086620737</v>
      </c>
      <c r="BB186" s="40">
        <v>0.55663918118946754</v>
      </c>
      <c r="BC186" s="36">
        <v>158.39951551636275</v>
      </c>
      <c r="BD186" s="40">
        <v>-4.2234418749588372</v>
      </c>
      <c r="BE186" s="6"/>
      <c r="BF186" s="6" t="s">
        <v>40</v>
      </c>
      <c r="BG186" s="36">
        <v>116.73078601390708</v>
      </c>
      <c r="BH186" s="40">
        <v>-15.792751569521727</v>
      </c>
      <c r="BI186" s="36">
        <v>115.31201602472697</v>
      </c>
      <c r="BJ186" s="40">
        <v>-3.1082142739073504</v>
      </c>
      <c r="BK186" s="36">
        <v>205.97838624420268</v>
      </c>
      <c r="BL186" s="40">
        <v>21.257210301180351</v>
      </c>
      <c r="BM186" s="6"/>
      <c r="BN186" s="6" t="s">
        <v>40</v>
      </c>
      <c r="BO186" s="36">
        <v>126.88229554088505</v>
      </c>
      <c r="BP186" s="40">
        <v>19.874643838082136</v>
      </c>
      <c r="BQ186" s="428">
        <v>104.10168387501535</v>
      </c>
      <c r="BR186" s="40">
        <v>51.181032075763341</v>
      </c>
      <c r="BS186" s="36">
        <v>155.88216319461154</v>
      </c>
      <c r="BT186" s="40">
        <v>5.315372391149026</v>
      </c>
      <c r="BU186" s="6"/>
      <c r="BV186" s="6" t="s">
        <v>40</v>
      </c>
      <c r="BW186" s="36">
        <v>141.58754583342085</v>
      </c>
      <c r="BX186" s="40">
        <v>16.762250079097214</v>
      </c>
      <c r="BY186" s="36">
        <v>69.459063028055638</v>
      </c>
      <c r="BZ186" s="40">
        <v>2813.5767155234921</v>
      </c>
      <c r="CA186" s="36">
        <v>128.29231646367683</v>
      </c>
      <c r="CB186" s="40">
        <v>9.8010694792480137</v>
      </c>
      <c r="CC186" s="6"/>
      <c r="CD186" s="6" t="s">
        <v>40</v>
      </c>
      <c r="CE186" s="36">
        <v>121.94022202411017</v>
      </c>
      <c r="CF186" s="40">
        <v>12.676982568549306</v>
      </c>
      <c r="CG186" s="36">
        <v>83.893774332076305</v>
      </c>
      <c r="CH186" s="40">
        <v>12.36234949059552</v>
      </c>
      <c r="CI186" s="36">
        <v>108.88669466183865</v>
      </c>
      <c r="CJ186" s="40">
        <v>4.1862744650367461</v>
      </c>
      <c r="CK186" s="6"/>
      <c r="CL186" s="6" t="s">
        <v>40</v>
      </c>
      <c r="CM186" s="36">
        <v>215.874430211505</v>
      </c>
      <c r="CN186" s="40">
        <v>165.3774702594327</v>
      </c>
      <c r="CO186" s="36">
        <v>92.120327463080969</v>
      </c>
      <c r="CP186" s="40">
        <v>21.914730249234211</v>
      </c>
      <c r="CQ186" s="36">
        <v>95.779527915325815</v>
      </c>
      <c r="CR186" s="40">
        <v>36.643488979179239</v>
      </c>
      <c r="CS186" s="6"/>
      <c r="CT186" s="6" t="s">
        <v>40</v>
      </c>
      <c r="CU186" s="36">
        <v>162.52898023863213</v>
      </c>
      <c r="CV186" s="40">
        <v>1.485028733671939</v>
      </c>
      <c r="CW186" s="36">
        <v>70.309715821424774</v>
      </c>
      <c r="CX186" s="40">
        <v>46.711781770459169</v>
      </c>
      <c r="CY186" s="36">
        <v>121.27586714643088</v>
      </c>
      <c r="CZ186" s="40">
        <v>3.1657723231447221</v>
      </c>
      <c r="DA186" s="6"/>
      <c r="DB186" s="6" t="s">
        <v>40</v>
      </c>
      <c r="DC186" s="36">
        <v>70.822992861357235</v>
      </c>
      <c r="DD186" s="40">
        <v>1.7157844152922053</v>
      </c>
      <c r="DE186" s="36">
        <v>330.10259648176191</v>
      </c>
      <c r="DF186" s="40">
        <v>30.794043292975658</v>
      </c>
      <c r="DG186" s="36">
        <v>107.63417373984544</v>
      </c>
      <c r="DH186" s="40">
        <v>-8.8394143545308026</v>
      </c>
      <c r="DI186" s="6"/>
      <c r="DJ186" s="6" t="s">
        <v>40</v>
      </c>
      <c r="DK186" s="36">
        <v>183.15869408983079</v>
      </c>
      <c r="DL186" s="40">
        <v>9.9716380635195208</v>
      </c>
      <c r="DM186" s="36">
        <v>49.382088349714955</v>
      </c>
      <c r="DN186" s="40">
        <v>-5.1283858625772183</v>
      </c>
      <c r="DO186" s="36">
        <v>129.80189260875309</v>
      </c>
      <c r="DP186" s="40">
        <v>45.025925035770456</v>
      </c>
      <c r="DQ186" s="6"/>
      <c r="DR186" s="6" t="s">
        <v>40</v>
      </c>
      <c r="DS186" s="36">
        <v>156.98480557151674</v>
      </c>
      <c r="DT186" s="40">
        <v>28.120638179264802</v>
      </c>
      <c r="DU186" s="36">
        <v>120.50127610269905</v>
      </c>
      <c r="DV186" s="40">
        <v>6.8747207073029983</v>
      </c>
      <c r="DW186" s="36">
        <v>117.58169433236111</v>
      </c>
      <c r="DX186" s="40">
        <v>14.907433403881214</v>
      </c>
      <c r="DY186" s="6"/>
      <c r="DZ186" s="6" t="s">
        <v>40</v>
      </c>
      <c r="EA186" s="36">
        <v>131.4203110141809</v>
      </c>
      <c r="EB186" s="40">
        <v>13.050894903356863</v>
      </c>
      <c r="EC186" s="36">
        <v>142.52611857512153</v>
      </c>
      <c r="ED186" s="40">
        <v>21.666543022485499</v>
      </c>
      <c r="EE186" s="36">
        <v>121.30182892209245</v>
      </c>
      <c r="EF186" s="40">
        <v>-2.7654602173141427</v>
      </c>
      <c r="EG186" s="6"/>
      <c r="EH186" s="6" t="s">
        <v>40</v>
      </c>
      <c r="EI186" s="36">
        <v>144.45012028183987</v>
      </c>
      <c r="EJ186" s="40">
        <v>4.2737909169787685</v>
      </c>
      <c r="EK186" s="36">
        <v>170.11353868964528</v>
      </c>
      <c r="EL186" s="40">
        <v>23.926359423409281</v>
      </c>
      <c r="EM186" s="36">
        <v>124.94482445625364</v>
      </c>
      <c r="EN186" s="40">
        <v>10.957402208747283</v>
      </c>
      <c r="EO186" s="6"/>
      <c r="EP186" s="6" t="s">
        <v>40</v>
      </c>
      <c r="EQ186" s="36">
        <v>58.807165905067841</v>
      </c>
      <c r="ER186" s="40">
        <v>-26.009575453649617</v>
      </c>
      <c r="ES186" s="36">
        <v>141.22894428148985</v>
      </c>
      <c r="ET186" s="40">
        <v>-11.302352814889886</v>
      </c>
      <c r="EU186" s="36">
        <v>72.398794510603352</v>
      </c>
      <c r="EV186" s="40">
        <v>-29.27853697211664</v>
      </c>
      <c r="EW186" s="6"/>
      <c r="EX186" s="6" t="s">
        <v>40</v>
      </c>
      <c r="EY186" s="36">
        <v>105.82506013344218</v>
      </c>
      <c r="EZ186" s="40">
        <v>12.250071188927876</v>
      </c>
      <c r="FA186" s="36">
        <v>86.104856906168052</v>
      </c>
      <c r="FB186" s="40">
        <v>-18.179001240931996</v>
      </c>
      <c r="FC186" s="36">
        <v>244.56420670648555</v>
      </c>
      <c r="FD186" s="40">
        <v>7.2272138063501927</v>
      </c>
      <c r="FE186" s="6"/>
      <c r="FF186" s="6" t="s">
        <v>40</v>
      </c>
      <c r="FG186" s="36">
        <v>128.07101976259665</v>
      </c>
      <c r="FH186" s="40">
        <v>3.10967758866461</v>
      </c>
      <c r="FI186" s="36">
        <v>197.75566862675373</v>
      </c>
      <c r="FJ186" s="40">
        <v>9.4613324820447247</v>
      </c>
      <c r="FK186" s="36">
        <v>114.66342344254525</v>
      </c>
      <c r="FL186" s="40">
        <v>27.132842711707326</v>
      </c>
      <c r="FM186" s="6"/>
      <c r="FN186" s="6" t="s">
        <v>40</v>
      </c>
      <c r="FO186" s="36">
        <v>133.83464704068004</v>
      </c>
      <c r="FP186" s="40">
        <v>15.708989512027529</v>
      </c>
      <c r="FQ186" s="36">
        <v>230.99262687803682</v>
      </c>
      <c r="FR186" s="40">
        <v>-21.649876240137687</v>
      </c>
      <c r="FS186" s="36">
        <v>186.6051247449189</v>
      </c>
      <c r="FT186" s="40">
        <v>34.119411789336255</v>
      </c>
      <c r="FU186" s="6"/>
      <c r="FV186" s="6" t="s">
        <v>40</v>
      </c>
      <c r="FW186" s="36">
        <v>140.90698549663026</v>
      </c>
      <c r="FX186" s="40">
        <v>8.929973928182136</v>
      </c>
      <c r="FY186" s="36">
        <v>183.9074914932965</v>
      </c>
      <c r="FZ186" s="40">
        <v>22.375930659489825</v>
      </c>
      <c r="GA186" s="36">
        <v>83.520932389953543</v>
      </c>
      <c r="GB186" s="40">
        <v>-22.400367870049109</v>
      </c>
      <c r="GC186" s="6"/>
      <c r="GD186" s="6" t="s">
        <v>40</v>
      </c>
      <c r="GE186" s="36">
        <v>163.56908285972219</v>
      </c>
      <c r="GF186" s="40">
        <v>3.0733022525432148</v>
      </c>
      <c r="GG186" s="36">
        <v>134.98425229739627</v>
      </c>
      <c r="GH186" s="40">
        <v>3.8935121924234437</v>
      </c>
      <c r="GI186" s="36">
        <v>94.813419680300782</v>
      </c>
      <c r="GJ186" s="40">
        <v>2.6950176367072487</v>
      </c>
      <c r="GK186" s="6"/>
      <c r="GL186" s="6" t="s">
        <v>40</v>
      </c>
      <c r="GM186" s="36">
        <v>140.63948298691523</v>
      </c>
      <c r="GN186" s="40">
        <v>4.8140232321286476</v>
      </c>
      <c r="GO186" s="36">
        <v>130.34271025885101</v>
      </c>
      <c r="GP186" s="40">
        <v>8.9040183936024846</v>
      </c>
      <c r="GQ186" s="36">
        <v>104.82399206091948</v>
      </c>
      <c r="GR186" s="40">
        <v>1.8366295055044048</v>
      </c>
      <c r="GS186" s="6"/>
      <c r="GT186" s="6" t="s">
        <v>40</v>
      </c>
      <c r="GU186" s="36">
        <v>67.201817235124082</v>
      </c>
      <c r="GV186" s="40">
        <v>-12.243743090887051</v>
      </c>
      <c r="GW186" s="36">
        <v>119.19270241827962</v>
      </c>
      <c r="GX186" s="40">
        <v>21.199484755273517</v>
      </c>
      <c r="GY186" s="36">
        <v>86.715921842629825</v>
      </c>
      <c r="GZ186" s="40">
        <v>1.4011567330015566</v>
      </c>
      <c r="HA186" s="6"/>
      <c r="HB186" s="6" t="s">
        <v>40</v>
      </c>
      <c r="HC186" s="36">
        <v>100.96235146798537</v>
      </c>
      <c r="HD186" s="40">
        <v>7.277634050915637</v>
      </c>
      <c r="HE186" s="36">
        <v>205.69094530296721</v>
      </c>
      <c r="HF186" s="40">
        <v>45.07299431856427</v>
      </c>
      <c r="HG186" s="36">
        <v>98.592855597340431</v>
      </c>
      <c r="HH186" s="40">
        <v>36.748033028153344</v>
      </c>
      <c r="HI186" s="6"/>
      <c r="HJ186" s="6" t="s">
        <v>40</v>
      </c>
      <c r="HK186" s="36">
        <v>78.915400159437553</v>
      </c>
      <c r="HL186" s="40">
        <v>-3.0992919326334487</v>
      </c>
      <c r="HM186" s="36">
        <v>85.845958220881002</v>
      </c>
      <c r="HN186" s="40">
        <v>25.80580864068385</v>
      </c>
      <c r="HO186" s="36">
        <v>99.248704778950028</v>
      </c>
      <c r="HP186" s="40">
        <v>11.830384501330627</v>
      </c>
      <c r="HQ186" s="6"/>
      <c r="HR186" s="6" t="s">
        <v>40</v>
      </c>
      <c r="HS186" s="36">
        <v>109.33152730929498</v>
      </c>
      <c r="HT186" s="40">
        <v>-3.4758441068813113</v>
      </c>
      <c r="HU186" s="36">
        <v>154.61810518902482</v>
      </c>
      <c r="HV186" s="40">
        <v>13.494492994028718</v>
      </c>
      <c r="HW186" s="36">
        <v>68.930946877173398</v>
      </c>
      <c r="HX186" s="40">
        <v>3.8474171832119737</v>
      </c>
      <c r="HY186" s="6"/>
      <c r="HZ186" s="6" t="s">
        <v>40</v>
      </c>
      <c r="IA186" s="36">
        <v>91.985675364023905</v>
      </c>
      <c r="IB186" s="40">
        <v>3.7149768115192217</v>
      </c>
      <c r="IC186" s="36">
        <v>120.18084911480527</v>
      </c>
      <c r="ID186" s="40">
        <v>17.739228694307158</v>
      </c>
      <c r="IE186" s="36">
        <v>92.956811104088857</v>
      </c>
      <c r="IF186" s="40">
        <v>-7.4587361138329129</v>
      </c>
      <c r="IG186" s="6"/>
      <c r="IH186" s="6" t="s">
        <v>40</v>
      </c>
      <c r="II186" s="36">
        <v>129.73833803005712</v>
      </c>
      <c r="IJ186" s="40">
        <v>22.370363925081961</v>
      </c>
      <c r="IK186" s="36">
        <v>113.24892652292685</v>
      </c>
      <c r="IL186" s="40">
        <v>46.646132073168246</v>
      </c>
      <c r="IM186" s="36">
        <v>94.531152467743709</v>
      </c>
      <c r="IN186" s="40">
        <v>29.017489087645487</v>
      </c>
      <c r="IO186" s="36">
        <v>112.62739686280018</v>
      </c>
      <c r="IP186" s="40">
        <v>-5.3251783484206356</v>
      </c>
      <c r="IQ186" s="6"/>
      <c r="IR186" s="6" t="s">
        <v>40</v>
      </c>
      <c r="IS186" s="36">
        <v>84.063056329436407</v>
      </c>
      <c r="IT186" s="40">
        <v>3.8412102318935837</v>
      </c>
      <c r="IU186" s="36">
        <v>96.83295284214212</v>
      </c>
      <c r="IV186" s="40">
        <v>6.9093246345886001</v>
      </c>
      <c r="IW186" s="36">
        <v>92.53826500010473</v>
      </c>
      <c r="IX186" s="40">
        <v>-17.574575815823096</v>
      </c>
      <c r="IY186" s="6"/>
      <c r="IZ186" s="6" t="s">
        <v>40</v>
      </c>
      <c r="JA186" s="36">
        <v>126.32293358407772</v>
      </c>
      <c r="JB186" s="40">
        <v>34.781262964115712</v>
      </c>
      <c r="JC186" s="36">
        <v>183.75357086483001</v>
      </c>
      <c r="JD186" s="40">
        <v>17.812674697748875</v>
      </c>
      <c r="JE186" s="36">
        <v>237.65822120725983</v>
      </c>
      <c r="JF186" s="40">
        <v>33.599727535206426</v>
      </c>
      <c r="JG186" s="6"/>
      <c r="JH186" s="6" t="s">
        <v>40</v>
      </c>
      <c r="JI186" s="36">
        <v>111.86231925568033</v>
      </c>
      <c r="JJ186" s="40">
        <v>-24.262419722576098</v>
      </c>
      <c r="JK186" s="36">
        <v>249.73067693275061</v>
      </c>
      <c r="JL186" s="40">
        <v>28.005881418260628</v>
      </c>
      <c r="JM186" s="36">
        <v>113.70811913963158</v>
      </c>
      <c r="JN186" s="40">
        <v>-1.8470333010486115</v>
      </c>
      <c r="JO186" s="6"/>
      <c r="JP186" s="6" t="s">
        <v>40</v>
      </c>
      <c r="JQ186" s="36">
        <v>105.19714732560587</v>
      </c>
      <c r="JR186" s="40">
        <v>3.0630092718808584</v>
      </c>
      <c r="JS186" s="36">
        <v>149.79916313746114</v>
      </c>
      <c r="JT186" s="40">
        <v>29.160491300758736</v>
      </c>
      <c r="JU186" s="36">
        <v>139.9710214513498</v>
      </c>
      <c r="JV186" s="40">
        <v>3.3480665349495951</v>
      </c>
      <c r="JW186" s="6"/>
      <c r="JX186" s="6" t="s">
        <v>40</v>
      </c>
      <c r="JY186" s="36">
        <v>101.22367634614461</v>
      </c>
      <c r="JZ186" s="40">
        <v>20.786786371712168</v>
      </c>
      <c r="KA186" s="36">
        <v>204.1099822085819</v>
      </c>
      <c r="KB186" s="40">
        <v>20.943158560892797</v>
      </c>
      <c r="KC186" s="36">
        <v>195.56730900081044</v>
      </c>
      <c r="KD186" s="40">
        <v>36.728334749994104</v>
      </c>
      <c r="KE186" s="6"/>
      <c r="KF186" s="6" t="s">
        <v>40</v>
      </c>
      <c r="KG186" s="36">
        <v>97.094123434843226</v>
      </c>
      <c r="KH186" s="40">
        <v>7.0624477067030966</v>
      </c>
      <c r="KI186" s="36">
        <v>164.1932532645958</v>
      </c>
      <c r="KJ186" s="40">
        <v>22.419168164269166</v>
      </c>
      <c r="KK186" s="36">
        <v>113.29081363411052</v>
      </c>
      <c r="KL186" s="40">
        <v>-15.143750963894192</v>
      </c>
      <c r="KM186" s="6"/>
      <c r="KN186" s="6" t="s">
        <v>40</v>
      </c>
      <c r="KO186" s="36">
        <v>57.620854793920429</v>
      </c>
      <c r="KP186" s="40">
        <v>-27.58220058856125</v>
      </c>
      <c r="KQ186" s="36">
        <v>143.17252684833855</v>
      </c>
      <c r="KR186" s="40">
        <v>-2.7317272638906616</v>
      </c>
      <c r="KS186" s="36">
        <v>88.362386280401196</v>
      </c>
      <c r="KT186" s="40">
        <v>-5.5275044794262556</v>
      </c>
      <c r="KU186" s="6"/>
      <c r="KV186" s="6" t="s">
        <v>40</v>
      </c>
      <c r="KW186" s="36">
        <v>133.10299126260793</v>
      </c>
      <c r="KX186" s="40">
        <v>7.0399545707649338</v>
      </c>
      <c r="KY186" s="36">
        <v>174.13662188603953</v>
      </c>
      <c r="KZ186" s="40">
        <v>23.483247784870272</v>
      </c>
      <c r="LA186" s="36">
        <v>151.08727791871308</v>
      </c>
      <c r="LB186" s="40">
        <v>-8.2354913663311038</v>
      </c>
      <c r="LC186" s="6"/>
      <c r="LD186" s="6" t="s">
        <v>40</v>
      </c>
      <c r="LE186" s="36">
        <v>146.3249195697197</v>
      </c>
      <c r="LF186" s="40">
        <v>6.3616641824606717</v>
      </c>
      <c r="LG186" s="36">
        <v>115.58734418184508</v>
      </c>
      <c r="LH186" s="40">
        <v>-8.0905196934337908</v>
      </c>
      <c r="LI186" s="36">
        <v>61.240502378164578</v>
      </c>
      <c r="LJ186" s="40">
        <v>21.142590989058689</v>
      </c>
      <c r="LK186" s="6"/>
      <c r="LL186" s="6" t="s">
        <v>40</v>
      </c>
      <c r="LM186" s="36">
        <v>223.97812485948302</v>
      </c>
      <c r="LN186" s="40">
        <v>33.787713844169872</v>
      </c>
      <c r="LO186" s="36">
        <v>93.371076396545476</v>
      </c>
      <c r="LP186" s="40">
        <v>-17.655827452015046</v>
      </c>
      <c r="LQ186" s="36">
        <v>232.87990264282527</v>
      </c>
      <c r="LR186" s="40">
        <v>28.116505125555676</v>
      </c>
      <c r="LS186" s="6"/>
      <c r="LT186" s="6" t="s">
        <v>40</v>
      </c>
      <c r="LU186" s="36">
        <v>106.78964307631644</v>
      </c>
      <c r="LV186" s="40">
        <v>-3.8448941179123608</v>
      </c>
      <c r="LW186" s="36">
        <v>136.93704075865389</v>
      </c>
      <c r="LX186" s="40">
        <v>-7.4117374574508119</v>
      </c>
      <c r="LY186" s="36">
        <v>131.01733390938287</v>
      </c>
      <c r="LZ186" s="40">
        <v>344.42744752124116</v>
      </c>
      <c r="MA186" s="6"/>
      <c r="MB186" s="6" t="s">
        <v>40</v>
      </c>
      <c r="MC186" s="36">
        <v>164.97650278984651</v>
      </c>
      <c r="MD186" s="40">
        <v>39.540504771956648</v>
      </c>
      <c r="ME186" s="36">
        <v>115.38607376821949</v>
      </c>
      <c r="MF186" s="40">
        <v>-2.4835826625700008</v>
      </c>
      <c r="MG186" s="36">
        <v>103.53843569207891</v>
      </c>
      <c r="MH186" s="40">
        <v>9.2295374492379096</v>
      </c>
      <c r="MI186" s="6"/>
      <c r="MJ186" s="6" t="s">
        <v>40</v>
      </c>
      <c r="MK186" s="36">
        <v>97.587560896048259</v>
      </c>
      <c r="ML186" s="40">
        <v>64.04581236592179</v>
      </c>
      <c r="MM186" s="36">
        <v>107.03946714220048</v>
      </c>
      <c r="MN186" s="40">
        <v>26.37130866222121</v>
      </c>
      <c r="MO186" s="36">
        <v>162.99832264364383</v>
      </c>
      <c r="MP186" s="40">
        <v>20.832038768605088</v>
      </c>
      <c r="MQ186"/>
      <c r="MR186"/>
      <c r="MS186"/>
      <c r="MT186"/>
      <c r="MU186"/>
      <c r="MV186"/>
    </row>
    <row r="187" spans="1:360" s="382" customFormat="1" ht="15" hidden="1" customHeight="1">
      <c r="A187" s="399"/>
      <c r="B187" s="6" t="s">
        <v>41</v>
      </c>
      <c r="C187" s="36">
        <v>93.396168543634303</v>
      </c>
      <c r="D187" s="40">
        <v>16.447256769153128</v>
      </c>
      <c r="E187" s="421">
        <v>79.385040613478012</v>
      </c>
      <c r="F187" s="40">
        <v>9.8959414328761568</v>
      </c>
      <c r="G187" s="421">
        <v>106.64455917721531</v>
      </c>
      <c r="H187" s="40">
        <v>21.547401778240726</v>
      </c>
      <c r="I187" s="6"/>
      <c r="J187" s="6" t="s">
        <v>41</v>
      </c>
      <c r="K187" s="36">
        <v>106.43324915979255</v>
      </c>
      <c r="L187" s="40">
        <v>3.9149752896568515</v>
      </c>
      <c r="M187" s="36">
        <v>117.93394058941098</v>
      </c>
      <c r="N187" s="40">
        <v>-13.538674979509082</v>
      </c>
      <c r="O187" s="36">
        <v>99.872421410007021</v>
      </c>
      <c r="P187" s="40">
        <v>-2.1421339724781774</v>
      </c>
      <c r="Q187" s="6"/>
      <c r="R187" s="6" t="s">
        <v>41</v>
      </c>
      <c r="S187" s="36">
        <v>96.990029485637564</v>
      </c>
      <c r="T187" s="40">
        <v>-34.608050073797955</v>
      </c>
      <c r="U187" s="36">
        <v>198.4997106769338</v>
      </c>
      <c r="V187" s="40">
        <v>27.667772472364845</v>
      </c>
      <c r="W187" s="36">
        <v>136.75028345684993</v>
      </c>
      <c r="X187" s="40">
        <v>-8.97310231093347</v>
      </c>
      <c r="Y187" s="6"/>
      <c r="Z187" s="6" t="s">
        <v>41</v>
      </c>
      <c r="AA187" s="36">
        <v>184.09722372494016</v>
      </c>
      <c r="AB187" s="40">
        <v>11.126228589212744</v>
      </c>
      <c r="AC187" s="36">
        <v>160.82636523832335</v>
      </c>
      <c r="AD187" s="40">
        <v>-4.2050884993976752</v>
      </c>
      <c r="AE187" s="36">
        <v>208.47656287140097</v>
      </c>
      <c r="AF187" s="40">
        <v>34.708256067916977</v>
      </c>
      <c r="AG187" s="6"/>
      <c r="AH187" s="6" t="s">
        <v>41</v>
      </c>
      <c r="AI187" s="36">
        <v>109.32255284880819</v>
      </c>
      <c r="AJ187" s="40">
        <v>2.1724347540048825</v>
      </c>
      <c r="AK187" s="36">
        <v>211.08843691082112</v>
      </c>
      <c r="AL187" s="40">
        <v>20.330774212280971</v>
      </c>
      <c r="AM187" s="36">
        <v>95.81207851050381</v>
      </c>
      <c r="AN187" s="40">
        <v>-8.9298598627305381</v>
      </c>
      <c r="AO187" s="6"/>
      <c r="AP187" s="6" t="s">
        <v>41</v>
      </c>
      <c r="AQ187" s="36">
        <v>180.9514026067157</v>
      </c>
      <c r="AR187" s="40">
        <v>2.3226936174332451</v>
      </c>
      <c r="AS187" s="36">
        <v>158.57926915936054</v>
      </c>
      <c r="AT187" s="40">
        <v>23.477441566044035</v>
      </c>
      <c r="AU187" s="36">
        <v>167.9610051589776</v>
      </c>
      <c r="AV187" s="40">
        <v>25.274339941770734</v>
      </c>
      <c r="AW187" s="6"/>
      <c r="AX187" s="6" t="s">
        <v>41</v>
      </c>
      <c r="AY187" s="36">
        <v>164.84199056177647</v>
      </c>
      <c r="AZ187" s="40">
        <v>21.789164262035072</v>
      </c>
      <c r="BA187" s="36">
        <v>115.95416170324647</v>
      </c>
      <c r="BB187" s="40">
        <v>-5.1836865466733144</v>
      </c>
      <c r="BC187" s="36">
        <v>144.79683870861408</v>
      </c>
      <c r="BD187" s="40">
        <v>-14.884712443236808</v>
      </c>
      <c r="BE187" s="6"/>
      <c r="BF187" s="6" t="s">
        <v>41</v>
      </c>
      <c r="BG187" s="36">
        <v>140.45255179122739</v>
      </c>
      <c r="BH187" s="40">
        <v>-9.0792574357130746</v>
      </c>
      <c r="BI187" s="36">
        <v>98.840334792016236</v>
      </c>
      <c r="BJ187" s="40">
        <v>-10.182584958627999</v>
      </c>
      <c r="BK187" s="36">
        <v>208.47592158303493</v>
      </c>
      <c r="BL187" s="40">
        <v>12.300237887727334</v>
      </c>
      <c r="BM187" s="6"/>
      <c r="BN187" s="6" t="s">
        <v>41</v>
      </c>
      <c r="BO187" s="36">
        <v>120.22759218668148</v>
      </c>
      <c r="BP187" s="40">
        <v>-1.8198392097946225</v>
      </c>
      <c r="BQ187" s="428">
        <v>130.72571229414748</v>
      </c>
      <c r="BR187" s="40">
        <v>7.6760158385803123</v>
      </c>
      <c r="BS187" s="36">
        <v>143.26275782856737</v>
      </c>
      <c r="BT187" s="40">
        <v>9.817239303922662</v>
      </c>
      <c r="BU187" s="6"/>
      <c r="BV187" s="6" t="s">
        <v>41</v>
      </c>
      <c r="BW187" s="36">
        <v>174.17002636216552</v>
      </c>
      <c r="BX187" s="40">
        <v>38.325636388944957</v>
      </c>
      <c r="BY187" s="36">
        <v>77.012042906129835</v>
      </c>
      <c r="BZ187" s="40">
        <v>29.992980133479193</v>
      </c>
      <c r="CA187" s="36">
        <v>117.36374826838323</v>
      </c>
      <c r="CB187" s="40">
        <v>-10.398646497271613</v>
      </c>
      <c r="CC187" s="6"/>
      <c r="CD187" s="6" t="s">
        <v>41</v>
      </c>
      <c r="CE187" s="36">
        <v>161.35059342056434</v>
      </c>
      <c r="CF187" s="40">
        <v>9.0976470638816096</v>
      </c>
      <c r="CG187" s="36">
        <v>83.395858891713473</v>
      </c>
      <c r="CH187" s="40">
        <v>3.2175179536162375</v>
      </c>
      <c r="CI187" s="36">
        <v>126.44364432364709</v>
      </c>
      <c r="CJ187" s="40">
        <v>2.2205157833972322</v>
      </c>
      <c r="CK187" s="6"/>
      <c r="CL187" s="6" t="s">
        <v>41</v>
      </c>
      <c r="CM187" s="36">
        <v>201.87778135656984</v>
      </c>
      <c r="CN187" s="40">
        <v>114.65365376886007</v>
      </c>
      <c r="CO187" s="36">
        <v>97.608183083761702</v>
      </c>
      <c r="CP187" s="40">
        <v>31.246917105523977</v>
      </c>
      <c r="CQ187" s="36">
        <v>96.967934298132207</v>
      </c>
      <c r="CR187" s="40">
        <v>22.15198427297787</v>
      </c>
      <c r="CS187" s="6"/>
      <c r="CT187" s="6" t="s">
        <v>41</v>
      </c>
      <c r="CU187" s="36">
        <v>145.51076950847332</v>
      </c>
      <c r="CV187" s="40">
        <v>-9.5829073029172918</v>
      </c>
      <c r="CW187" s="36">
        <v>82.093693481287232</v>
      </c>
      <c r="CX187" s="40">
        <v>39.010448416410838</v>
      </c>
      <c r="CY187" s="36">
        <v>152.02552636210604</v>
      </c>
      <c r="CZ187" s="40">
        <v>-5.9596859888561795</v>
      </c>
      <c r="DA187" s="6"/>
      <c r="DB187" s="6" t="s">
        <v>41</v>
      </c>
      <c r="DC187" s="36">
        <v>78.383339662544444</v>
      </c>
      <c r="DD187" s="40">
        <v>-0.30668662168639571</v>
      </c>
      <c r="DE187" s="36">
        <v>388.63351273230813</v>
      </c>
      <c r="DF187" s="40">
        <v>44.93120596868539</v>
      </c>
      <c r="DG187" s="36">
        <v>99.095776403654909</v>
      </c>
      <c r="DH187" s="40">
        <v>-17.567047545381357</v>
      </c>
      <c r="DI187" s="6"/>
      <c r="DJ187" s="6" t="s">
        <v>41</v>
      </c>
      <c r="DK187" s="36">
        <v>219.35941853256</v>
      </c>
      <c r="DL187" s="40">
        <v>15.80744844316196</v>
      </c>
      <c r="DM187" s="36">
        <v>53.361910482076851</v>
      </c>
      <c r="DN187" s="40">
        <v>-8.9756681164396923</v>
      </c>
      <c r="DO187" s="36">
        <v>144.46206248026252</v>
      </c>
      <c r="DP187" s="40">
        <v>32.025896031683317</v>
      </c>
      <c r="DQ187" s="6"/>
      <c r="DR187" s="6" t="s">
        <v>41</v>
      </c>
      <c r="DS187" s="36">
        <v>154.47290223414126</v>
      </c>
      <c r="DT187" s="40">
        <v>0.25716138997768212</v>
      </c>
      <c r="DU187" s="36">
        <v>128.28896223618972</v>
      </c>
      <c r="DV187" s="40">
        <v>3.5831799065753245</v>
      </c>
      <c r="DW187" s="36">
        <v>123.91179371784581</v>
      </c>
      <c r="DX187" s="40">
        <v>24.759923048110608</v>
      </c>
      <c r="DY187" s="6"/>
      <c r="DZ187" s="6" t="s">
        <v>41</v>
      </c>
      <c r="EA187" s="36">
        <v>124.46705729147573</v>
      </c>
      <c r="EB187" s="40">
        <v>15.562349055374483</v>
      </c>
      <c r="EC187" s="36">
        <v>134.42339492951794</v>
      </c>
      <c r="ED187" s="40">
        <v>19.55184286939253</v>
      </c>
      <c r="EE187" s="36">
        <v>120.4043708992953</v>
      </c>
      <c r="EF187" s="40">
        <v>1.3895305057948946</v>
      </c>
      <c r="EG187" s="6"/>
      <c r="EH187" s="6" t="s">
        <v>41</v>
      </c>
      <c r="EI187" s="36">
        <v>131.89275277689146</v>
      </c>
      <c r="EJ187" s="40">
        <v>-6.1089420673994681</v>
      </c>
      <c r="EK187" s="36">
        <v>187.06525643784343</v>
      </c>
      <c r="EL187" s="40">
        <v>29.842389973663927</v>
      </c>
      <c r="EM187" s="36">
        <v>112.45639122073129</v>
      </c>
      <c r="EN187" s="40">
        <v>-0.41588883384376629</v>
      </c>
      <c r="EO187" s="6"/>
      <c r="EP187" s="6" t="s">
        <v>41</v>
      </c>
      <c r="EQ187" s="36">
        <v>56.507158598340595</v>
      </c>
      <c r="ER187" s="40">
        <v>-24.06951921089275</v>
      </c>
      <c r="ES187" s="36">
        <v>175.43732752039529</v>
      </c>
      <c r="ET187" s="40">
        <v>0.93790859072262833</v>
      </c>
      <c r="EU187" s="36">
        <v>66.685809449616812</v>
      </c>
      <c r="EV187" s="40">
        <v>-30.728165712907483</v>
      </c>
      <c r="EW187" s="6"/>
      <c r="EX187" s="6" t="s">
        <v>41</v>
      </c>
      <c r="EY187" s="36">
        <v>97.9245049829278</v>
      </c>
      <c r="EZ187" s="40">
        <v>-5.6011220900673493</v>
      </c>
      <c r="FA187" s="36">
        <v>92.099160326078859</v>
      </c>
      <c r="FB187" s="40">
        <v>-12.646952527708606</v>
      </c>
      <c r="FC187" s="36">
        <v>244.45367530521474</v>
      </c>
      <c r="FD187" s="40">
        <v>3.9070418368354325</v>
      </c>
      <c r="FE187" s="6"/>
      <c r="FF187" s="6" t="s">
        <v>41</v>
      </c>
      <c r="FG187" s="36">
        <v>128.80122684457743</v>
      </c>
      <c r="FH187" s="40">
        <v>1.9800135616496277</v>
      </c>
      <c r="FI187" s="36">
        <v>206.88530280366709</v>
      </c>
      <c r="FJ187" s="40">
        <v>4.8287206502540556</v>
      </c>
      <c r="FK187" s="36">
        <v>101.46191363256527</v>
      </c>
      <c r="FL187" s="40">
        <v>-2.8839784174355287</v>
      </c>
      <c r="FM187" s="6"/>
      <c r="FN187" s="6" t="s">
        <v>41</v>
      </c>
      <c r="FO187" s="36">
        <v>140.75322972302988</v>
      </c>
      <c r="FP187" s="40">
        <v>18.881094249099448</v>
      </c>
      <c r="FQ187" s="36">
        <v>208.5987478723583</v>
      </c>
      <c r="FR187" s="40">
        <v>-19.753463154768369</v>
      </c>
      <c r="FS187" s="36">
        <v>177.26471220611671</v>
      </c>
      <c r="FT187" s="40">
        <v>20.076817490729098</v>
      </c>
      <c r="FU187" s="6"/>
      <c r="FV187" s="6" t="s">
        <v>41</v>
      </c>
      <c r="FW187" s="36">
        <v>150.5637439865047</v>
      </c>
      <c r="FX187" s="40">
        <v>17.907538262501845</v>
      </c>
      <c r="FY187" s="36">
        <v>185.36468557880556</v>
      </c>
      <c r="FZ187" s="40">
        <v>30.933982706722645</v>
      </c>
      <c r="GA187" s="36">
        <v>85.719525931236404</v>
      </c>
      <c r="GB187" s="40">
        <v>-11.199022752009782</v>
      </c>
      <c r="GC187" s="6"/>
      <c r="GD187" s="6" t="s">
        <v>41</v>
      </c>
      <c r="GE187" s="36">
        <v>168.72810251829222</v>
      </c>
      <c r="GF187" s="40">
        <v>5.0646178193112945</v>
      </c>
      <c r="GG187" s="36">
        <v>122.53370305281821</v>
      </c>
      <c r="GH187" s="40">
        <v>-5.8029864364972639</v>
      </c>
      <c r="GI187" s="36">
        <v>57.435674423109567</v>
      </c>
      <c r="GJ187" s="40">
        <v>-35.392375883475154</v>
      </c>
      <c r="GK187" s="6"/>
      <c r="GL187" s="6" t="s">
        <v>41</v>
      </c>
      <c r="GM187" s="36">
        <v>137.93817697445806</v>
      </c>
      <c r="GN187" s="40">
        <v>1.7164689332140597</v>
      </c>
      <c r="GO187" s="36">
        <v>124.63520760859862</v>
      </c>
      <c r="GP187" s="40">
        <v>-5.006494975003136</v>
      </c>
      <c r="GQ187" s="36">
        <v>104.28228865452093</v>
      </c>
      <c r="GR187" s="40">
        <v>3.9348160104627539</v>
      </c>
      <c r="GS187" s="6"/>
      <c r="GT187" s="6" t="s">
        <v>41</v>
      </c>
      <c r="GU187" s="36">
        <v>59.718400036958009</v>
      </c>
      <c r="GV187" s="40">
        <v>-2.5508096218881349</v>
      </c>
      <c r="GW187" s="36">
        <v>112.56286598356513</v>
      </c>
      <c r="GX187" s="40">
        <v>23.406649203492734</v>
      </c>
      <c r="GY187" s="36">
        <v>94.737628429760846</v>
      </c>
      <c r="GZ187" s="40">
        <v>-15.417644105051352</v>
      </c>
      <c r="HA187" s="6"/>
      <c r="HB187" s="6" t="s">
        <v>41</v>
      </c>
      <c r="HC187" s="36">
        <v>96.108213186840715</v>
      </c>
      <c r="HD187" s="40">
        <v>1.6065624579095754</v>
      </c>
      <c r="HE187" s="36">
        <v>199.14747192753529</v>
      </c>
      <c r="HF187" s="40">
        <v>26.342577898546949</v>
      </c>
      <c r="HG187" s="36">
        <v>100.82819478940131</v>
      </c>
      <c r="HH187" s="40">
        <v>51.465308438951695</v>
      </c>
      <c r="HI187" s="6"/>
      <c r="HJ187" s="6" t="s">
        <v>41</v>
      </c>
      <c r="HK187" s="36">
        <v>88.893141066997998</v>
      </c>
      <c r="HL187" s="40">
        <v>14.835681012081665</v>
      </c>
      <c r="HM187" s="36">
        <v>102.65666170543166</v>
      </c>
      <c r="HN187" s="40">
        <v>34.80213013773897</v>
      </c>
      <c r="HO187" s="36">
        <v>94.593230212729708</v>
      </c>
      <c r="HP187" s="40">
        <v>2.5757660424077642</v>
      </c>
      <c r="HQ187" s="6"/>
      <c r="HR187" s="6" t="s">
        <v>41</v>
      </c>
      <c r="HS187" s="36">
        <v>101.82425960757915</v>
      </c>
      <c r="HT187" s="40">
        <v>15.366340261100888</v>
      </c>
      <c r="HU187" s="36">
        <v>155.19979327178285</v>
      </c>
      <c r="HV187" s="40">
        <v>-2.3427229878287648</v>
      </c>
      <c r="HW187" s="36">
        <v>84.564935076529736</v>
      </c>
      <c r="HX187" s="40">
        <v>9.9003131358371519</v>
      </c>
      <c r="HY187" s="6"/>
      <c r="HZ187" s="6" t="s">
        <v>41</v>
      </c>
      <c r="IA187" s="36">
        <v>105.01547920226785</v>
      </c>
      <c r="IB187" s="40">
        <v>1.9487694443623695</v>
      </c>
      <c r="IC187" s="36">
        <v>118.95304471707425</v>
      </c>
      <c r="ID187" s="40">
        <v>1.0231153570728679</v>
      </c>
      <c r="IE187" s="36">
        <v>99.907449704438946</v>
      </c>
      <c r="IF187" s="40">
        <v>-0.32372995534235827</v>
      </c>
      <c r="IG187" s="6"/>
      <c r="IH187" s="6" t="s">
        <v>41</v>
      </c>
      <c r="II187" s="36">
        <v>120.94016458105058</v>
      </c>
      <c r="IJ187" s="40">
        <v>9.9999471721438482</v>
      </c>
      <c r="IK187" s="36">
        <v>136.56494875023037</v>
      </c>
      <c r="IL187" s="40">
        <v>29.760771156090016</v>
      </c>
      <c r="IM187" s="36">
        <v>121.70840783043795</v>
      </c>
      <c r="IN187" s="40">
        <v>63.324226384903966</v>
      </c>
      <c r="IO187" s="36">
        <v>152.99276632076254</v>
      </c>
      <c r="IP187" s="40">
        <v>-7.8692543151085346</v>
      </c>
      <c r="IQ187" s="6"/>
      <c r="IR187" s="6" t="s">
        <v>41</v>
      </c>
      <c r="IS187" s="36">
        <v>81.373944875283172</v>
      </c>
      <c r="IT187" s="40">
        <v>-17.860660886854902</v>
      </c>
      <c r="IU187" s="36">
        <v>92.05874782628085</v>
      </c>
      <c r="IV187" s="40">
        <v>5.7073247079600264E-2</v>
      </c>
      <c r="IW187" s="36">
        <v>97.85976269583098</v>
      </c>
      <c r="IX187" s="40">
        <v>-13.658746694698777</v>
      </c>
      <c r="IY187" s="6"/>
      <c r="IZ187" s="6" t="s">
        <v>41</v>
      </c>
      <c r="JA187" s="36">
        <v>173.75804681775205</v>
      </c>
      <c r="JB187" s="40">
        <v>23.247828420351894</v>
      </c>
      <c r="JC187" s="36">
        <v>189.10849177515053</v>
      </c>
      <c r="JD187" s="40">
        <v>13.289281496522904</v>
      </c>
      <c r="JE187" s="36">
        <v>229.07819410643094</v>
      </c>
      <c r="JF187" s="40">
        <v>66.0770191793371</v>
      </c>
      <c r="JG187" s="6"/>
      <c r="JH187" s="6" t="s">
        <v>41</v>
      </c>
      <c r="JI187" s="36">
        <v>139.68106812988646</v>
      </c>
      <c r="JJ187" s="40">
        <v>-19.195441826913566</v>
      </c>
      <c r="JK187" s="36">
        <v>269.26166312081017</v>
      </c>
      <c r="JL187" s="40">
        <v>17.236469899023518</v>
      </c>
      <c r="JM187" s="36">
        <v>116.8505190873759</v>
      </c>
      <c r="JN187" s="40">
        <v>-3.2913458561984612</v>
      </c>
      <c r="JO187" s="6"/>
      <c r="JP187" s="6" t="s">
        <v>41</v>
      </c>
      <c r="JQ187" s="36">
        <v>110.23173974762122</v>
      </c>
      <c r="JR187" s="40">
        <v>2.6939806259068604</v>
      </c>
      <c r="JS187" s="36">
        <v>134.50463168371653</v>
      </c>
      <c r="JT187" s="40">
        <v>11.729709645596969</v>
      </c>
      <c r="JU187" s="36">
        <v>124.46750420644443</v>
      </c>
      <c r="JV187" s="40">
        <v>8.6775910405410457</v>
      </c>
      <c r="JW187" s="6"/>
      <c r="JX187" s="6" t="s">
        <v>41</v>
      </c>
      <c r="JY187" s="36">
        <v>93.797375398484263</v>
      </c>
      <c r="JZ187" s="40">
        <v>-4.2963539291518913</v>
      </c>
      <c r="KA187" s="36">
        <v>235.1436390128047</v>
      </c>
      <c r="KB187" s="40">
        <v>6.2291027981333968</v>
      </c>
      <c r="KC187" s="36">
        <v>197.49393903316434</v>
      </c>
      <c r="KD187" s="40">
        <v>29.067477679140723</v>
      </c>
      <c r="KE187" s="6"/>
      <c r="KF187" s="6" t="s">
        <v>41</v>
      </c>
      <c r="KG187" s="36">
        <v>83.339854886913912</v>
      </c>
      <c r="KH187" s="40">
        <v>-8.2925102764178149</v>
      </c>
      <c r="KI187" s="36">
        <v>160.37483669629864</v>
      </c>
      <c r="KJ187" s="40">
        <v>27.484435487634499</v>
      </c>
      <c r="KK187" s="36">
        <v>116.34284538020121</v>
      </c>
      <c r="KL187" s="40">
        <v>-4.2107254310166411</v>
      </c>
      <c r="KM187" s="6"/>
      <c r="KN187" s="6" t="s">
        <v>41</v>
      </c>
      <c r="KO187" s="36">
        <v>41.87101787328605</v>
      </c>
      <c r="KP187" s="40">
        <v>-30.406959871224899</v>
      </c>
      <c r="KQ187" s="36">
        <v>156.81571324421401</v>
      </c>
      <c r="KR187" s="40">
        <v>-5.9644487714285219</v>
      </c>
      <c r="KS187" s="36">
        <v>106.39763664485223</v>
      </c>
      <c r="KT187" s="40">
        <v>-2.034139650644704</v>
      </c>
      <c r="KU187" s="6"/>
      <c r="KV187" s="6" t="s">
        <v>41</v>
      </c>
      <c r="KW187" s="36">
        <v>130.8421855747747</v>
      </c>
      <c r="KX187" s="40">
        <v>11.846665333149502</v>
      </c>
      <c r="KY187" s="36">
        <v>190.29077310914298</v>
      </c>
      <c r="KZ187" s="40">
        <v>11.459814269167651</v>
      </c>
      <c r="LA187" s="36">
        <v>157.9166578371038</v>
      </c>
      <c r="LB187" s="40">
        <v>-0.45759103605713847</v>
      </c>
      <c r="LC187" s="6"/>
      <c r="LD187" s="6" t="s">
        <v>41</v>
      </c>
      <c r="LE187" s="36">
        <v>147.26792214289097</v>
      </c>
      <c r="LF187" s="40">
        <v>6.3955146321913219</v>
      </c>
      <c r="LG187" s="36">
        <v>104.19276246883076</v>
      </c>
      <c r="LH187" s="40">
        <v>-17.962494012597688</v>
      </c>
      <c r="LI187" s="36">
        <v>65.412166839230665</v>
      </c>
      <c r="LJ187" s="40">
        <v>18.871970739923142</v>
      </c>
      <c r="LK187" s="6"/>
      <c r="LL187" s="6" t="s">
        <v>41</v>
      </c>
      <c r="LM187" s="36">
        <v>229.41736206891929</v>
      </c>
      <c r="LN187" s="40">
        <v>45.409200692793632</v>
      </c>
      <c r="LO187" s="36">
        <v>70.185743189027889</v>
      </c>
      <c r="LP187" s="40">
        <v>-18.602109499687742</v>
      </c>
      <c r="LQ187" s="36">
        <v>180.00763778272591</v>
      </c>
      <c r="LR187" s="40">
        <v>23.293911779712545</v>
      </c>
      <c r="LS187" s="6"/>
      <c r="LT187" s="6" t="s">
        <v>41</v>
      </c>
      <c r="LU187" s="36">
        <v>100.54674773531008</v>
      </c>
      <c r="LV187" s="40">
        <v>-20.881285459572567</v>
      </c>
      <c r="LW187" s="36">
        <v>131.61166810001436</v>
      </c>
      <c r="LX187" s="40">
        <v>7.9566643816818754</v>
      </c>
      <c r="LY187" s="36">
        <v>128.37328449980612</v>
      </c>
      <c r="LZ187" s="40">
        <v>56.016614736111791</v>
      </c>
      <c r="MA187" s="6"/>
      <c r="MB187" s="6" t="s">
        <v>41</v>
      </c>
      <c r="MC187" s="36">
        <v>137.90818745030822</v>
      </c>
      <c r="MD187" s="40">
        <v>24.521221401290177</v>
      </c>
      <c r="ME187" s="36">
        <v>129.61083288921967</v>
      </c>
      <c r="MF187" s="40">
        <v>1.3577323041244824</v>
      </c>
      <c r="MG187" s="36">
        <v>114.02402927210466</v>
      </c>
      <c r="MH187" s="40">
        <v>16.188668871687128</v>
      </c>
      <c r="MI187" s="6"/>
      <c r="MJ187" s="6" t="s">
        <v>41</v>
      </c>
      <c r="MK187" s="36">
        <v>110.37940391973183</v>
      </c>
      <c r="ML187" s="40">
        <v>45.943748462161693</v>
      </c>
      <c r="MM187" s="36">
        <v>113.28971761883486</v>
      </c>
      <c r="MN187" s="40">
        <v>9.137101125778841</v>
      </c>
      <c r="MO187" s="36">
        <v>171.14354181393807</v>
      </c>
      <c r="MP187" s="40">
        <v>22.735510350629923</v>
      </c>
      <c r="MQ187"/>
      <c r="MR187"/>
      <c r="MS187"/>
      <c r="MT187"/>
      <c r="MU187"/>
      <c r="MV187"/>
    </row>
    <row r="188" spans="1:360" s="382" customFormat="1" ht="15" hidden="1" customHeight="1">
      <c r="A188" s="399"/>
      <c r="B188" s="6" t="s">
        <v>42</v>
      </c>
      <c r="C188" s="36">
        <v>95.937486477421018</v>
      </c>
      <c r="D188" s="40">
        <v>9.2818648016663303</v>
      </c>
      <c r="E188" s="421">
        <v>82.151248199424387</v>
      </c>
      <c r="F188" s="40">
        <v>8.6249431402287939</v>
      </c>
      <c r="G188" s="421">
        <v>108.97322999393104</v>
      </c>
      <c r="H188" s="40">
        <v>9.7550081468470182</v>
      </c>
      <c r="I188" s="6"/>
      <c r="J188" s="6" t="s">
        <v>42</v>
      </c>
      <c r="K188" s="36">
        <v>109.0272891200313</v>
      </c>
      <c r="L188" s="40">
        <v>5.0847212106357489</v>
      </c>
      <c r="M188" s="36">
        <v>121.95662125869879</v>
      </c>
      <c r="N188" s="40">
        <v>-13.01473449982376</v>
      </c>
      <c r="O188" s="36">
        <v>106.07790728937671</v>
      </c>
      <c r="P188" s="40">
        <v>3.3275819571111782</v>
      </c>
      <c r="Q188" s="6"/>
      <c r="R188" s="6" t="s">
        <v>42</v>
      </c>
      <c r="S188" s="36">
        <v>116.76698044395742</v>
      </c>
      <c r="T188" s="40">
        <v>-28.001413652141693</v>
      </c>
      <c r="U188" s="36">
        <v>188.55827546524242</v>
      </c>
      <c r="V188" s="40">
        <v>38.815487456561101</v>
      </c>
      <c r="W188" s="36">
        <v>156.22340285607146</v>
      </c>
      <c r="X188" s="40">
        <v>2.423854731152602</v>
      </c>
      <c r="Y188" s="6"/>
      <c r="Z188" s="6" t="s">
        <v>42</v>
      </c>
      <c r="AA188" s="36">
        <v>158.17658887767999</v>
      </c>
      <c r="AB188" s="40">
        <v>32.407107379178967</v>
      </c>
      <c r="AC188" s="36">
        <v>135.40091436246956</v>
      </c>
      <c r="AD188" s="40">
        <v>-17.426851063523472</v>
      </c>
      <c r="AE188" s="36">
        <v>161.55783711831694</v>
      </c>
      <c r="AF188" s="40">
        <v>16.416941934312092</v>
      </c>
      <c r="AG188" s="6"/>
      <c r="AH188" s="6" t="s">
        <v>42</v>
      </c>
      <c r="AI188" s="36">
        <v>107.01083019579005</v>
      </c>
      <c r="AJ188" s="40">
        <v>-6.1610710176029784</v>
      </c>
      <c r="AK188" s="36">
        <v>172.62831937364521</v>
      </c>
      <c r="AL188" s="40">
        <v>12.447463249010966</v>
      </c>
      <c r="AM188" s="36">
        <v>94.098991244868657</v>
      </c>
      <c r="AN188" s="40">
        <v>-6.6961495524216872</v>
      </c>
      <c r="AO188" s="6"/>
      <c r="AP188" s="6" t="s">
        <v>42</v>
      </c>
      <c r="AQ188" s="36">
        <v>153.40565025379331</v>
      </c>
      <c r="AR188" s="40">
        <v>12.010421245778375</v>
      </c>
      <c r="AS188" s="36">
        <v>143.90870238917543</v>
      </c>
      <c r="AT188" s="40">
        <v>12.033795298087128</v>
      </c>
      <c r="AU188" s="36">
        <v>152.67880193266515</v>
      </c>
      <c r="AV188" s="40">
        <v>5.5926069487635175</v>
      </c>
      <c r="AW188" s="6"/>
      <c r="AX188" s="6" t="s">
        <v>42</v>
      </c>
      <c r="AY188" s="36">
        <v>147.92459768813333</v>
      </c>
      <c r="AZ188" s="40">
        <v>6.7004078653314849</v>
      </c>
      <c r="BA188" s="36">
        <v>118.46894779206072</v>
      </c>
      <c r="BB188" s="40">
        <v>-0.13220831632351349</v>
      </c>
      <c r="BC188" s="36">
        <v>149.55642444523613</v>
      </c>
      <c r="BD188" s="40">
        <v>-16.41273611756327</v>
      </c>
      <c r="BE188" s="6"/>
      <c r="BF188" s="6" t="s">
        <v>42</v>
      </c>
      <c r="BG188" s="36">
        <v>155.89531727668145</v>
      </c>
      <c r="BH188" s="40">
        <v>5.5081820809035094</v>
      </c>
      <c r="BI188" s="36">
        <v>107.0152846898075</v>
      </c>
      <c r="BJ188" s="40">
        <v>-15.249171673895518</v>
      </c>
      <c r="BK188" s="36">
        <v>203.44294780535532</v>
      </c>
      <c r="BL188" s="40">
        <v>12.531709015819985</v>
      </c>
      <c r="BM188" s="6"/>
      <c r="BN188" s="6" t="s">
        <v>42</v>
      </c>
      <c r="BO188" s="36">
        <v>116.10092605925742</v>
      </c>
      <c r="BP188" s="40">
        <v>-2.3068360276696325</v>
      </c>
      <c r="BQ188" s="428">
        <v>133.90869472352608</v>
      </c>
      <c r="BR188" s="40">
        <v>-18.130925925016768</v>
      </c>
      <c r="BS188" s="36">
        <v>138.87613598615337</v>
      </c>
      <c r="BT188" s="40">
        <v>12.570901755446954</v>
      </c>
      <c r="BU188" s="6"/>
      <c r="BV188" s="6" t="s">
        <v>42</v>
      </c>
      <c r="BW188" s="36">
        <v>153.6114304268267</v>
      </c>
      <c r="BX188" s="40">
        <v>16.493373594917585</v>
      </c>
      <c r="BY188" s="36">
        <v>85.098305740390785</v>
      </c>
      <c r="BZ188" s="40">
        <v>-28.121919560502903</v>
      </c>
      <c r="CA188" s="36">
        <v>129.17968529973163</v>
      </c>
      <c r="CB188" s="40">
        <v>16.324489317364723</v>
      </c>
      <c r="CC188" s="6"/>
      <c r="CD188" s="6" t="s">
        <v>42</v>
      </c>
      <c r="CE188" s="36">
        <v>136.60169181780077</v>
      </c>
      <c r="CF188" s="40">
        <v>7.2421937738363624</v>
      </c>
      <c r="CG188" s="36">
        <v>81.10987517845777</v>
      </c>
      <c r="CH188" s="40">
        <v>-1.0311906823317685</v>
      </c>
      <c r="CI188" s="36">
        <v>141.38035053719761</v>
      </c>
      <c r="CJ188" s="40">
        <v>-8.5325932319775717</v>
      </c>
      <c r="CK188" s="6"/>
      <c r="CL188" s="6" t="s">
        <v>42</v>
      </c>
      <c r="CM188" s="36">
        <v>141.19341427100483</v>
      </c>
      <c r="CN188" s="40">
        <v>16.093784133591555</v>
      </c>
      <c r="CO188" s="36">
        <v>99.064922879899115</v>
      </c>
      <c r="CP188" s="40">
        <v>15.776571390381889</v>
      </c>
      <c r="CQ188" s="36">
        <v>108.30260103485161</v>
      </c>
      <c r="CR188" s="40">
        <v>27.894360318882704</v>
      </c>
      <c r="CS188" s="6"/>
      <c r="CT188" s="6" t="s">
        <v>42</v>
      </c>
      <c r="CU188" s="36">
        <v>138.91937994919155</v>
      </c>
      <c r="CV188" s="40">
        <v>1.672439398891072</v>
      </c>
      <c r="CW188" s="36">
        <v>76.30287513485257</v>
      </c>
      <c r="CX188" s="40">
        <v>2.3530366566793361</v>
      </c>
      <c r="CY188" s="36">
        <v>159.79907034715262</v>
      </c>
      <c r="CZ188" s="40">
        <v>-10.156822161750313</v>
      </c>
      <c r="DA188" s="6"/>
      <c r="DB188" s="6" t="s">
        <v>42</v>
      </c>
      <c r="DC188" s="36">
        <v>84.280589719846489</v>
      </c>
      <c r="DD188" s="40">
        <v>-9.349106807368031</v>
      </c>
      <c r="DE188" s="36">
        <v>432.62715220201738</v>
      </c>
      <c r="DF188" s="40">
        <v>24.082668773980373</v>
      </c>
      <c r="DG188" s="36">
        <v>109.67137903027843</v>
      </c>
      <c r="DH188" s="40">
        <v>-4.0955121838452015</v>
      </c>
      <c r="DI188" s="6"/>
      <c r="DJ188" s="6" t="s">
        <v>42</v>
      </c>
      <c r="DK188" s="36">
        <v>180.49557130375598</v>
      </c>
      <c r="DL188" s="40">
        <v>-0.8358487892002131</v>
      </c>
      <c r="DM188" s="36">
        <v>47.547451314301085</v>
      </c>
      <c r="DN188" s="40">
        <v>-23.984670878969567</v>
      </c>
      <c r="DO188" s="36">
        <v>120.87832943309193</v>
      </c>
      <c r="DP188" s="40">
        <v>20.008232434021849</v>
      </c>
      <c r="DQ188" s="6"/>
      <c r="DR188" s="6" t="s">
        <v>42</v>
      </c>
      <c r="DS188" s="36">
        <v>139.33883622098006</v>
      </c>
      <c r="DT188" s="40">
        <v>-2.227304700266032</v>
      </c>
      <c r="DU188" s="36">
        <v>129.80268631089939</v>
      </c>
      <c r="DV188" s="40">
        <v>4.1236457146316354</v>
      </c>
      <c r="DW188" s="36">
        <v>113.87543586264572</v>
      </c>
      <c r="DX188" s="40">
        <v>11.55809525317504</v>
      </c>
      <c r="DY188" s="6"/>
      <c r="DZ188" s="6" t="s">
        <v>42</v>
      </c>
      <c r="EA188" s="36">
        <v>127.07154513724134</v>
      </c>
      <c r="EB188" s="40">
        <v>10.71861397841765</v>
      </c>
      <c r="EC188" s="36">
        <v>140.88801074790933</v>
      </c>
      <c r="ED188" s="40">
        <v>13.292211915439751</v>
      </c>
      <c r="EE188" s="36">
        <v>124.06427291395657</v>
      </c>
      <c r="EF188" s="40">
        <v>-2.0913670198778078</v>
      </c>
      <c r="EG188" s="6"/>
      <c r="EH188" s="6" t="s">
        <v>42</v>
      </c>
      <c r="EI188" s="36">
        <v>142.59432969900516</v>
      </c>
      <c r="EJ188" s="40">
        <v>0.17214067812089695</v>
      </c>
      <c r="EK188" s="36">
        <v>184.64108453258754</v>
      </c>
      <c r="EL188" s="40">
        <v>29.829578190068304</v>
      </c>
      <c r="EM188" s="36">
        <v>98.141319684439324</v>
      </c>
      <c r="EN188" s="40">
        <v>-15.681143055355363</v>
      </c>
      <c r="EO188" s="6"/>
      <c r="EP188" s="6" t="s">
        <v>42</v>
      </c>
      <c r="EQ188" s="36">
        <v>73.52884985738433</v>
      </c>
      <c r="ER188" s="40">
        <v>-5.176365473802818</v>
      </c>
      <c r="ES188" s="36">
        <v>138.62253751624607</v>
      </c>
      <c r="ET188" s="40">
        <v>-11.099561694523089</v>
      </c>
      <c r="EU188" s="36">
        <v>68.194587267785209</v>
      </c>
      <c r="EV188" s="40">
        <v>-12.048779370391273</v>
      </c>
      <c r="EW188" s="6"/>
      <c r="EX188" s="6" t="s">
        <v>42</v>
      </c>
      <c r="EY188" s="36">
        <v>93.720904911008219</v>
      </c>
      <c r="EZ188" s="40">
        <v>-14.452008632326297</v>
      </c>
      <c r="FA188" s="36">
        <v>93.021069073946009</v>
      </c>
      <c r="FB188" s="40">
        <v>-20.421007197865876</v>
      </c>
      <c r="FC188" s="36">
        <v>246.12095384194092</v>
      </c>
      <c r="FD188" s="40">
        <v>12.606099794248252</v>
      </c>
      <c r="FE188" s="6"/>
      <c r="FF188" s="6" t="s">
        <v>42</v>
      </c>
      <c r="FG188" s="36">
        <v>127.23724215329061</v>
      </c>
      <c r="FH188" s="40">
        <v>5.8654755270509469</v>
      </c>
      <c r="FI188" s="36">
        <v>196.70264270603033</v>
      </c>
      <c r="FJ188" s="40">
        <v>5.1600636652765246</v>
      </c>
      <c r="FK188" s="36">
        <v>110.85993280195797</v>
      </c>
      <c r="FL188" s="40">
        <v>-14.143356710235125</v>
      </c>
      <c r="FM188" s="6"/>
      <c r="FN188" s="6" t="s">
        <v>42</v>
      </c>
      <c r="FO188" s="36">
        <v>116.46115741814606</v>
      </c>
      <c r="FP188" s="40">
        <v>-15.704096610007483</v>
      </c>
      <c r="FQ188" s="36">
        <v>196.45990173974664</v>
      </c>
      <c r="FR188" s="40">
        <v>-20.958972007603862</v>
      </c>
      <c r="FS188" s="36">
        <v>174.79182705194691</v>
      </c>
      <c r="FT188" s="40">
        <v>26.619014560983942</v>
      </c>
      <c r="FU188" s="6"/>
      <c r="FV188" s="6" t="s">
        <v>42</v>
      </c>
      <c r="FW188" s="36">
        <v>165.67207191160134</v>
      </c>
      <c r="FX188" s="40">
        <v>17.623972755364562</v>
      </c>
      <c r="FY188" s="36">
        <v>164.97867160282684</v>
      </c>
      <c r="FZ188" s="40">
        <v>27.197037748325556</v>
      </c>
      <c r="GA188" s="36">
        <v>91.024545376841203</v>
      </c>
      <c r="GB188" s="40">
        <v>-22.454893200510753</v>
      </c>
      <c r="GC188" s="6"/>
      <c r="GD188" s="6" t="s">
        <v>42</v>
      </c>
      <c r="GE188" s="36">
        <v>149.59596022830797</v>
      </c>
      <c r="GF188" s="40">
        <v>-5.4556373599411359</v>
      </c>
      <c r="GG188" s="36">
        <v>101.38098008332162</v>
      </c>
      <c r="GH188" s="40">
        <v>-22.349116059277492</v>
      </c>
      <c r="GI188" s="36">
        <v>56.390583816246888</v>
      </c>
      <c r="GJ188" s="40">
        <v>-30.834927534880606</v>
      </c>
      <c r="GK188" s="6"/>
      <c r="GL188" s="6" t="s">
        <v>42</v>
      </c>
      <c r="GM188" s="36">
        <v>140.68697244564288</v>
      </c>
      <c r="GN188" s="40">
        <v>6.9236855048918642</v>
      </c>
      <c r="GO188" s="36">
        <v>131.47212057587041</v>
      </c>
      <c r="GP188" s="40">
        <v>-6.5286820022410978</v>
      </c>
      <c r="GQ188" s="36">
        <v>115.78078262715502</v>
      </c>
      <c r="GR188" s="40">
        <v>-6.5118745168563805</v>
      </c>
      <c r="GS188" s="6"/>
      <c r="GT188" s="6" t="s">
        <v>42</v>
      </c>
      <c r="GU188" s="36">
        <v>71.518561241983392</v>
      </c>
      <c r="GV188" s="40">
        <v>-33.666524078255449</v>
      </c>
      <c r="GW188" s="36">
        <v>97.295508637172418</v>
      </c>
      <c r="GX188" s="40">
        <v>3.2675405963141486</v>
      </c>
      <c r="GY188" s="36">
        <v>117.38741737497577</v>
      </c>
      <c r="GZ188" s="40">
        <v>-19.726477672630423</v>
      </c>
      <c r="HA188" s="6"/>
      <c r="HB188" s="6" t="s">
        <v>42</v>
      </c>
      <c r="HC188" s="36">
        <v>126.46581415998335</v>
      </c>
      <c r="HD188" s="40">
        <v>22.993167760776828</v>
      </c>
      <c r="HE188" s="36">
        <v>223.75622159218921</v>
      </c>
      <c r="HF188" s="40">
        <v>32.67940999221662</v>
      </c>
      <c r="HG188" s="36">
        <v>112.60441844667547</v>
      </c>
      <c r="HH188" s="40">
        <v>49.640670086701022</v>
      </c>
      <c r="HI188" s="6"/>
      <c r="HJ188" s="6" t="s">
        <v>42</v>
      </c>
      <c r="HK188" s="36">
        <v>83.560457886360368</v>
      </c>
      <c r="HL188" s="40">
        <v>30.931723744707625</v>
      </c>
      <c r="HM188" s="36">
        <v>110.00685078526162</v>
      </c>
      <c r="HN188" s="40">
        <v>12.519979555223131</v>
      </c>
      <c r="HO188" s="36">
        <v>109.78949184177509</v>
      </c>
      <c r="HP188" s="40">
        <v>9.1346256437068831</v>
      </c>
      <c r="HQ188" s="6"/>
      <c r="HR188" s="6" t="s">
        <v>42</v>
      </c>
      <c r="HS188" s="36">
        <v>107.59410047242987</v>
      </c>
      <c r="HT188" s="40">
        <v>-1.7458025506068253</v>
      </c>
      <c r="HU188" s="36">
        <v>159.39629595576184</v>
      </c>
      <c r="HV188" s="40">
        <v>16.069443389960213</v>
      </c>
      <c r="HW188" s="36">
        <v>76.169406589620721</v>
      </c>
      <c r="HX188" s="40">
        <v>-15.522308104279048</v>
      </c>
      <c r="HY188" s="6"/>
      <c r="HZ188" s="6" t="s">
        <v>42</v>
      </c>
      <c r="IA188" s="36">
        <v>98.459073480555944</v>
      </c>
      <c r="IB188" s="40">
        <v>-10.738235784190849</v>
      </c>
      <c r="IC188" s="36">
        <v>122.40766323155815</v>
      </c>
      <c r="ID188" s="40">
        <v>-7.0048263208999657</v>
      </c>
      <c r="IE188" s="36">
        <v>114.9345227944073</v>
      </c>
      <c r="IF188" s="40">
        <v>-3.8784341739523001</v>
      </c>
      <c r="IG188" s="6"/>
      <c r="IH188" s="6" t="s">
        <v>42</v>
      </c>
      <c r="II188" s="36">
        <v>118.85817072498367</v>
      </c>
      <c r="IJ188" s="40">
        <v>-13.988052328264615</v>
      </c>
      <c r="IK188" s="36">
        <v>136.50300964640513</v>
      </c>
      <c r="IL188" s="40">
        <v>13.435328886746518</v>
      </c>
      <c r="IM188" s="36">
        <v>94.17870356468147</v>
      </c>
      <c r="IN188" s="40">
        <v>-8.2208065452231125</v>
      </c>
      <c r="IO188" s="36">
        <v>208.79804015272819</v>
      </c>
      <c r="IP188" s="40">
        <v>13.168410099593061</v>
      </c>
      <c r="IQ188" s="6"/>
      <c r="IR188" s="6" t="s">
        <v>42</v>
      </c>
      <c r="IS188" s="36">
        <v>85.126192380827348</v>
      </c>
      <c r="IT188" s="40">
        <v>-11.906332287366723</v>
      </c>
      <c r="IU188" s="36">
        <v>85.13957871660439</v>
      </c>
      <c r="IV188" s="40">
        <v>-6.7286478280885547</v>
      </c>
      <c r="IW188" s="36">
        <v>82.877811155815436</v>
      </c>
      <c r="IX188" s="40">
        <v>-26.004354955913726</v>
      </c>
      <c r="IY188" s="6"/>
      <c r="IZ188" s="6" t="s">
        <v>42</v>
      </c>
      <c r="JA188" s="36">
        <v>196.57357817297708</v>
      </c>
      <c r="JB188" s="40">
        <v>48.655406549246919</v>
      </c>
      <c r="JC188" s="36">
        <v>189.3613938473647</v>
      </c>
      <c r="JD188" s="40">
        <v>6.6805349948021728</v>
      </c>
      <c r="JE188" s="36">
        <v>212.49560958307427</v>
      </c>
      <c r="JF188" s="40">
        <v>23.751955772134423</v>
      </c>
      <c r="JG188" s="6"/>
      <c r="JH188" s="6" t="s">
        <v>42</v>
      </c>
      <c r="JI188" s="36">
        <v>150.44781696030856</v>
      </c>
      <c r="JJ188" s="40">
        <v>-32.026505828204989</v>
      </c>
      <c r="JK188" s="36">
        <v>283.45483538864869</v>
      </c>
      <c r="JL188" s="40">
        <v>30.316873077872629</v>
      </c>
      <c r="JM188" s="36">
        <v>123.77654745971489</v>
      </c>
      <c r="JN188" s="40">
        <v>8.5757439645994538</v>
      </c>
      <c r="JO188" s="6"/>
      <c r="JP188" s="6" t="s">
        <v>42</v>
      </c>
      <c r="JQ188" s="36">
        <v>118.34242481358706</v>
      </c>
      <c r="JR188" s="40">
        <v>5.9270998906470567</v>
      </c>
      <c r="JS188" s="36">
        <v>146.20166723897194</v>
      </c>
      <c r="JT188" s="40">
        <v>6.6436695000770811</v>
      </c>
      <c r="JU188" s="36">
        <v>112.35595182529246</v>
      </c>
      <c r="JV188" s="40">
        <v>-15.598567496980024</v>
      </c>
      <c r="JW188" s="6"/>
      <c r="JX188" s="6" t="s">
        <v>42</v>
      </c>
      <c r="JY188" s="36">
        <v>97.419351244382298</v>
      </c>
      <c r="JZ188" s="40">
        <v>-10.955356218540459</v>
      </c>
      <c r="KA188" s="36">
        <v>199.58483496821532</v>
      </c>
      <c r="KB188" s="40">
        <v>5.1311621011611379</v>
      </c>
      <c r="KC188" s="36">
        <v>182.62013695880995</v>
      </c>
      <c r="KD188" s="40">
        <v>21.665313352520428</v>
      </c>
      <c r="KE188" s="6"/>
      <c r="KF188" s="6" t="s">
        <v>42</v>
      </c>
      <c r="KG188" s="36">
        <v>76.796846710340688</v>
      </c>
      <c r="KH188" s="40">
        <v>-14.443073562774828</v>
      </c>
      <c r="KI188" s="36">
        <v>162.07340283414703</v>
      </c>
      <c r="KJ188" s="40">
        <v>12.310367367195269</v>
      </c>
      <c r="KK188" s="36">
        <v>93.419330580143679</v>
      </c>
      <c r="KL188" s="40">
        <v>-9.7155544734019941</v>
      </c>
      <c r="KM188" s="6"/>
      <c r="KN188" s="6" t="s">
        <v>42</v>
      </c>
      <c r="KO188" s="36">
        <v>51.546222786387844</v>
      </c>
      <c r="KP188" s="40">
        <v>-22.717980395999604</v>
      </c>
      <c r="KQ188" s="36">
        <v>169.0480270124572</v>
      </c>
      <c r="KR188" s="40">
        <v>3.2114688274069749</v>
      </c>
      <c r="KS188" s="36">
        <v>111.3832668505089</v>
      </c>
      <c r="KT188" s="40">
        <v>-0.93464950181929396</v>
      </c>
      <c r="KU188" s="6"/>
      <c r="KV188" s="6" t="s">
        <v>42</v>
      </c>
      <c r="KW188" s="36">
        <v>134.95739383240806</v>
      </c>
      <c r="KX188" s="40">
        <v>12.635375025062629</v>
      </c>
      <c r="KY188" s="36">
        <v>187.70412582341535</v>
      </c>
      <c r="KZ188" s="40">
        <v>4.792838317216308</v>
      </c>
      <c r="LA188" s="36">
        <v>136.29942879342096</v>
      </c>
      <c r="LB188" s="40">
        <v>-8.7234436491766303</v>
      </c>
      <c r="LC188" s="6"/>
      <c r="LD188" s="6" t="s">
        <v>42</v>
      </c>
      <c r="LE188" s="36">
        <v>147.88101351444118</v>
      </c>
      <c r="LF188" s="40">
        <v>5.3943016159257127</v>
      </c>
      <c r="LG188" s="36">
        <v>117.29082690030232</v>
      </c>
      <c r="LH188" s="40">
        <v>-17.029504631433028</v>
      </c>
      <c r="LI188" s="36">
        <v>57.583950856346249</v>
      </c>
      <c r="LJ188" s="40">
        <v>-1.3744812582049803</v>
      </c>
      <c r="LK188" s="6"/>
      <c r="LL188" s="6" t="s">
        <v>42</v>
      </c>
      <c r="LM188" s="36">
        <v>188.80413915059364</v>
      </c>
      <c r="LN188" s="40">
        <v>29.228791124363596</v>
      </c>
      <c r="LO188" s="36">
        <v>77.552695837222998</v>
      </c>
      <c r="LP188" s="40">
        <v>-20.232014277801696</v>
      </c>
      <c r="LQ188" s="36">
        <v>131.08140163312905</v>
      </c>
      <c r="LR188" s="40">
        <v>-3.3790683355174593</v>
      </c>
      <c r="LS188" s="6"/>
      <c r="LT188" s="6" t="s">
        <v>42</v>
      </c>
      <c r="LU188" s="36">
        <v>130.06861543496368</v>
      </c>
      <c r="LV188" s="40">
        <v>10.37186398064307</v>
      </c>
      <c r="LW188" s="36">
        <v>127.43685260052763</v>
      </c>
      <c r="LX188" s="40">
        <v>-1.5228333339085083</v>
      </c>
      <c r="LY188" s="36">
        <v>121.55588720275956</v>
      </c>
      <c r="LZ188" s="40">
        <v>-11.529035668408369</v>
      </c>
      <c r="MA188" s="6"/>
      <c r="MB188" s="6" t="s">
        <v>42</v>
      </c>
      <c r="MC188" s="36">
        <v>132.03582461194503</v>
      </c>
      <c r="MD188" s="40">
        <v>1.5316426934912357</v>
      </c>
      <c r="ME188" s="36">
        <v>105.43978376065679</v>
      </c>
      <c r="MF188" s="40">
        <v>25.002920047643244</v>
      </c>
      <c r="MG188" s="36">
        <v>89.673960200235399</v>
      </c>
      <c r="MH188" s="40">
        <v>0.64163791268225623</v>
      </c>
      <c r="MI188" s="6"/>
      <c r="MJ188" s="6" t="s">
        <v>42</v>
      </c>
      <c r="MK188" s="36">
        <v>101.89279096204315</v>
      </c>
      <c r="ML188" s="40">
        <v>12.392766526610927</v>
      </c>
      <c r="MM188" s="36">
        <v>117.48395917562718</v>
      </c>
      <c r="MN188" s="40">
        <v>-7.4748983469891073</v>
      </c>
      <c r="MO188" s="36">
        <v>170.56478299590611</v>
      </c>
      <c r="MP188" s="40">
        <v>28.970946606305858</v>
      </c>
      <c r="MQ188"/>
      <c r="MR188"/>
      <c r="MS188"/>
      <c r="MT188"/>
      <c r="MU188"/>
      <c r="MV188"/>
    </row>
    <row r="189" spans="1:360" s="382" customFormat="1" ht="15" hidden="1" customHeight="1">
      <c r="A189" s="399"/>
      <c r="B189" s="6" t="s">
        <v>43</v>
      </c>
      <c r="C189" s="36">
        <v>98.380915506633428</v>
      </c>
      <c r="D189" s="40">
        <v>7.6584328663032153</v>
      </c>
      <c r="E189" s="421">
        <v>82.51715542398243</v>
      </c>
      <c r="F189" s="40">
        <v>7.0603600210915829</v>
      </c>
      <c r="G189" s="421">
        <v>113.38108476781197</v>
      </c>
      <c r="H189" s="40">
        <v>8.0739030749048482</v>
      </c>
      <c r="I189" s="6"/>
      <c r="J189" s="6" t="s">
        <v>43</v>
      </c>
      <c r="K189" s="36">
        <v>101.04077211614447</v>
      </c>
      <c r="L189" s="40">
        <v>2.8018902315203604</v>
      </c>
      <c r="M189" s="36">
        <v>106.15969100192268</v>
      </c>
      <c r="N189" s="40">
        <v>-5.5908585823275985</v>
      </c>
      <c r="O189" s="36">
        <v>101.68329932994882</v>
      </c>
      <c r="P189" s="40">
        <v>7.4151421490825271</v>
      </c>
      <c r="Q189" s="6"/>
      <c r="R189" s="6" t="s">
        <v>43</v>
      </c>
      <c r="S189" s="36">
        <v>109.296164433032</v>
      </c>
      <c r="T189" s="40">
        <v>-3.0298675970230704</v>
      </c>
      <c r="U189" s="36">
        <v>182.97617764404532</v>
      </c>
      <c r="V189" s="40">
        <v>18.077503807264051</v>
      </c>
      <c r="W189" s="36">
        <v>159.85318286689085</v>
      </c>
      <c r="X189" s="40">
        <v>3.8707454995638813</v>
      </c>
      <c r="Y189" s="6"/>
      <c r="Z189" s="6" t="s">
        <v>43</v>
      </c>
      <c r="AA189" s="36">
        <v>144.81516552043993</v>
      </c>
      <c r="AB189" s="40">
        <v>10.504381655210665</v>
      </c>
      <c r="AC189" s="36">
        <v>128.36144849957333</v>
      </c>
      <c r="AD189" s="40">
        <v>-1.1679014362107978</v>
      </c>
      <c r="AE189" s="36">
        <v>176.34889331169003</v>
      </c>
      <c r="AF189" s="40">
        <v>23.238403160400793</v>
      </c>
      <c r="AG189" s="6"/>
      <c r="AH189" s="6" t="s">
        <v>43</v>
      </c>
      <c r="AI189" s="36">
        <v>116.90529347583102</v>
      </c>
      <c r="AJ189" s="40">
        <v>-5.6459173690957698</v>
      </c>
      <c r="AK189" s="36">
        <v>178.52422093556839</v>
      </c>
      <c r="AL189" s="40">
        <v>17.223468216555801</v>
      </c>
      <c r="AM189" s="36">
        <v>96.409061100896906</v>
      </c>
      <c r="AN189" s="40">
        <v>-4.6883133889126185</v>
      </c>
      <c r="AO189" s="6"/>
      <c r="AP189" s="6" t="s">
        <v>43</v>
      </c>
      <c r="AQ189" s="36">
        <v>169.12677590760106</v>
      </c>
      <c r="AR189" s="40">
        <v>26.194846381923639</v>
      </c>
      <c r="AS189" s="36">
        <v>150.56777590665197</v>
      </c>
      <c r="AT189" s="40">
        <v>9.6520818079315376</v>
      </c>
      <c r="AU189" s="36">
        <v>156.69621280827846</v>
      </c>
      <c r="AV189" s="40">
        <v>5.7417974315669085</v>
      </c>
      <c r="AW189" s="6"/>
      <c r="AX189" s="6" t="s">
        <v>43</v>
      </c>
      <c r="AY189" s="36">
        <v>154.22320781434209</v>
      </c>
      <c r="AZ189" s="40">
        <v>5.843043551406339</v>
      </c>
      <c r="BA189" s="36">
        <v>113.23140783717223</v>
      </c>
      <c r="BB189" s="40">
        <v>6.3140095573205741</v>
      </c>
      <c r="BC189" s="36">
        <v>128.82324125858969</v>
      </c>
      <c r="BD189" s="40">
        <v>-12.12723072035007</v>
      </c>
      <c r="BE189" s="6"/>
      <c r="BF189" s="6" t="s">
        <v>43</v>
      </c>
      <c r="BG189" s="36">
        <v>90.420328881762558</v>
      </c>
      <c r="BH189" s="40">
        <v>-24.137859334072147</v>
      </c>
      <c r="BI189" s="36">
        <v>98.564765841263281</v>
      </c>
      <c r="BJ189" s="40">
        <v>-27.476091517283379</v>
      </c>
      <c r="BK189" s="36">
        <v>199.44386311896193</v>
      </c>
      <c r="BL189" s="40">
        <v>13.42224411812289</v>
      </c>
      <c r="BM189" s="6"/>
      <c r="BN189" s="6" t="s">
        <v>43</v>
      </c>
      <c r="BO189" s="36">
        <v>123.54060264268502</v>
      </c>
      <c r="BP189" s="40">
        <v>-8.6394447462998301</v>
      </c>
      <c r="BQ189" s="428">
        <v>148.56548398680764</v>
      </c>
      <c r="BR189" s="40">
        <v>-4.5744873057344932</v>
      </c>
      <c r="BS189" s="36">
        <v>136.0427546187511</v>
      </c>
      <c r="BT189" s="40">
        <v>12.547009367471574</v>
      </c>
      <c r="BU189" s="6"/>
      <c r="BV189" s="6" t="s">
        <v>43</v>
      </c>
      <c r="BW189" s="36">
        <v>136.42627409497058</v>
      </c>
      <c r="BX189" s="40">
        <v>5.083058474422117</v>
      </c>
      <c r="BY189" s="36">
        <v>119.86011048146932</v>
      </c>
      <c r="BZ189" s="40">
        <v>1.6224065634459066</v>
      </c>
      <c r="CA189" s="36">
        <v>132.62158929769242</v>
      </c>
      <c r="CB189" s="40">
        <v>9.6474166541377571</v>
      </c>
      <c r="CC189" s="6"/>
      <c r="CD189" s="6" t="s">
        <v>43</v>
      </c>
      <c r="CE189" s="36">
        <v>157.64672500106576</v>
      </c>
      <c r="CF189" s="40">
        <v>2.2724433603434306</v>
      </c>
      <c r="CG189" s="36">
        <v>82.341967140910441</v>
      </c>
      <c r="CH189" s="40">
        <v>5.7588948907130373</v>
      </c>
      <c r="CI189" s="36">
        <v>163.69309669804821</v>
      </c>
      <c r="CJ189" s="40">
        <v>4.527777512254616</v>
      </c>
      <c r="CK189" s="6"/>
      <c r="CL189" s="6" t="s">
        <v>43</v>
      </c>
      <c r="CM189" s="36">
        <v>192.23103755044792</v>
      </c>
      <c r="CN189" s="40">
        <v>20.222309271885024</v>
      </c>
      <c r="CO189" s="36">
        <v>101.57001303225347</v>
      </c>
      <c r="CP189" s="40">
        <v>16.653815187212075</v>
      </c>
      <c r="CQ189" s="36">
        <v>126.93879594034409</v>
      </c>
      <c r="CR189" s="40">
        <v>22.50856164215125</v>
      </c>
      <c r="CS189" s="6"/>
      <c r="CT189" s="6" t="s">
        <v>43</v>
      </c>
      <c r="CU189" s="36">
        <v>145.7256475270101</v>
      </c>
      <c r="CV189" s="40">
        <v>-7.9682847854551113</v>
      </c>
      <c r="CW189" s="36">
        <v>74.320811530208971</v>
      </c>
      <c r="CX189" s="40">
        <v>-22.05124150807552</v>
      </c>
      <c r="CY189" s="36">
        <v>163.86238799865149</v>
      </c>
      <c r="CZ189" s="40">
        <v>-15.13934102470779</v>
      </c>
      <c r="DA189" s="6"/>
      <c r="DB189" s="6" t="s">
        <v>43</v>
      </c>
      <c r="DC189" s="36">
        <v>85.782774693139302</v>
      </c>
      <c r="DD189" s="40">
        <v>-12.421510514214489</v>
      </c>
      <c r="DE189" s="36">
        <v>367.23051379755714</v>
      </c>
      <c r="DF189" s="40">
        <v>28.59698869248561</v>
      </c>
      <c r="DG189" s="36">
        <v>107.69100786676765</v>
      </c>
      <c r="DH189" s="40">
        <v>-12.341247668972059</v>
      </c>
      <c r="DI189" s="6"/>
      <c r="DJ189" s="6" t="s">
        <v>43</v>
      </c>
      <c r="DK189" s="36">
        <v>211.13317334064112</v>
      </c>
      <c r="DL189" s="40">
        <v>9.2382557232926388</v>
      </c>
      <c r="DM189" s="36">
        <v>65.053353742600933</v>
      </c>
      <c r="DN189" s="40">
        <v>4.6055995647887187</v>
      </c>
      <c r="DO189" s="36">
        <v>137.25360421897534</v>
      </c>
      <c r="DP189" s="40">
        <v>10.198500366360875</v>
      </c>
      <c r="DQ189" s="6"/>
      <c r="DR189" s="6" t="s">
        <v>43</v>
      </c>
      <c r="DS189" s="36">
        <v>122.02779952911379</v>
      </c>
      <c r="DT189" s="40">
        <v>-26.30867545174803</v>
      </c>
      <c r="DU189" s="36">
        <v>131.91393825954816</v>
      </c>
      <c r="DV189" s="40">
        <v>7.2911758415161927</v>
      </c>
      <c r="DW189" s="36">
        <v>155.90255092028974</v>
      </c>
      <c r="DX189" s="40">
        <v>13.859410684039105</v>
      </c>
      <c r="DY189" s="6"/>
      <c r="DZ189" s="6" t="s">
        <v>43</v>
      </c>
      <c r="EA189" s="36">
        <v>122.63854025739239</v>
      </c>
      <c r="EB189" s="40">
        <v>1.3411331784616038</v>
      </c>
      <c r="EC189" s="36">
        <v>161.94879744577224</v>
      </c>
      <c r="ED189" s="40">
        <v>19.844808357423105</v>
      </c>
      <c r="EE189" s="36">
        <v>112.55207088086969</v>
      </c>
      <c r="EF189" s="40">
        <v>-5.8299383310012161</v>
      </c>
      <c r="EG189" s="6"/>
      <c r="EH189" s="6" t="s">
        <v>43</v>
      </c>
      <c r="EI189" s="36">
        <v>128.8936519485213</v>
      </c>
      <c r="EJ189" s="40">
        <v>-6.5441395849707504</v>
      </c>
      <c r="EK189" s="36">
        <v>184.1896558960114</v>
      </c>
      <c r="EL189" s="40">
        <v>50.136855024366241</v>
      </c>
      <c r="EM189" s="36">
        <v>99.602548683596609</v>
      </c>
      <c r="EN189" s="40">
        <v>-1.3501099775485841</v>
      </c>
      <c r="EO189" s="6"/>
      <c r="EP189" s="6" t="s">
        <v>43</v>
      </c>
      <c r="EQ189" s="36">
        <v>69.751751996650626</v>
      </c>
      <c r="ER189" s="40">
        <v>-13.413637922166458</v>
      </c>
      <c r="ES189" s="36">
        <v>149.48105308658688</v>
      </c>
      <c r="ET189" s="40">
        <v>4.9566643225976037</v>
      </c>
      <c r="EU189" s="36">
        <v>65.806170764890709</v>
      </c>
      <c r="EV189" s="40">
        <v>-16.004461599085914</v>
      </c>
      <c r="EW189" s="6"/>
      <c r="EX189" s="6" t="s">
        <v>43</v>
      </c>
      <c r="EY189" s="36">
        <v>83.444505272605753</v>
      </c>
      <c r="EZ189" s="40">
        <v>-14.140273661141862</v>
      </c>
      <c r="FA189" s="36">
        <v>88.198768408226869</v>
      </c>
      <c r="FB189" s="40">
        <v>-1.9225521600560285</v>
      </c>
      <c r="FC189" s="36">
        <v>247.70103540611052</v>
      </c>
      <c r="FD189" s="40">
        <v>28.306442448663461</v>
      </c>
      <c r="FE189" s="6"/>
      <c r="FF189" s="6" t="s">
        <v>43</v>
      </c>
      <c r="FG189" s="36">
        <v>121.9652405129081</v>
      </c>
      <c r="FH189" s="40">
        <v>-3.1201653279973982</v>
      </c>
      <c r="FI189" s="36">
        <v>171.40966198994769</v>
      </c>
      <c r="FJ189" s="40">
        <v>5.5568617844257204</v>
      </c>
      <c r="FK189" s="36">
        <v>96.001077409183594</v>
      </c>
      <c r="FL189" s="40">
        <v>-27.688467146271606</v>
      </c>
      <c r="FM189" s="6"/>
      <c r="FN189" s="6" t="s">
        <v>43</v>
      </c>
      <c r="FO189" s="36">
        <v>113.47800252584388</v>
      </c>
      <c r="FP189" s="40">
        <v>-8.3619137329573618</v>
      </c>
      <c r="FQ189" s="36">
        <v>189.47484578823517</v>
      </c>
      <c r="FR189" s="40">
        <v>-14.738274801416154</v>
      </c>
      <c r="FS189" s="36">
        <v>126.24954152401864</v>
      </c>
      <c r="FT189" s="40">
        <v>-5.9599576895812021</v>
      </c>
      <c r="FU189" s="6"/>
      <c r="FV189" s="6" t="s">
        <v>43</v>
      </c>
      <c r="FW189" s="36">
        <v>135.99805231161551</v>
      </c>
      <c r="FX189" s="40">
        <v>7.2463988839141109</v>
      </c>
      <c r="FY189" s="36">
        <v>178.95452091043381</v>
      </c>
      <c r="FZ189" s="40">
        <v>5.5559199399262127</v>
      </c>
      <c r="GA189" s="36">
        <v>99.779398692817253</v>
      </c>
      <c r="GB189" s="40">
        <v>-18.175685393867184</v>
      </c>
      <c r="GC189" s="6"/>
      <c r="GD189" s="6" t="s">
        <v>43</v>
      </c>
      <c r="GE189" s="36">
        <v>140.21991660357097</v>
      </c>
      <c r="GF189" s="40">
        <v>1.6450574855773112</v>
      </c>
      <c r="GG189" s="36">
        <v>109.13314006458181</v>
      </c>
      <c r="GH189" s="40">
        <v>-9.8124652217628068</v>
      </c>
      <c r="GI189" s="36">
        <v>60.016118901036876</v>
      </c>
      <c r="GJ189" s="40">
        <v>-32.977203045953772</v>
      </c>
      <c r="GK189" s="6"/>
      <c r="GL189" s="6" t="s">
        <v>43</v>
      </c>
      <c r="GM189" s="36">
        <v>146.74982432981125</v>
      </c>
      <c r="GN189" s="40">
        <v>-4.1669601567163426</v>
      </c>
      <c r="GO189" s="36">
        <v>122.02868700793894</v>
      </c>
      <c r="GP189" s="40">
        <v>0.76090982076837577</v>
      </c>
      <c r="GQ189" s="36">
        <v>108.1649232502965</v>
      </c>
      <c r="GR189" s="40">
        <v>-16.229825491537554</v>
      </c>
      <c r="GS189" s="6"/>
      <c r="GT189" s="6" t="s">
        <v>43</v>
      </c>
      <c r="GU189" s="36">
        <v>100.15143397871654</v>
      </c>
      <c r="GV189" s="40">
        <v>-17.225131339224504</v>
      </c>
      <c r="GW189" s="36">
        <v>90.877669599308732</v>
      </c>
      <c r="GX189" s="40">
        <v>-8.465084699518755</v>
      </c>
      <c r="GY189" s="36">
        <v>148.2130808050579</v>
      </c>
      <c r="GZ189" s="40">
        <v>-6.4947657802955234</v>
      </c>
      <c r="HA189" s="6"/>
      <c r="HB189" s="6" t="s">
        <v>43</v>
      </c>
      <c r="HC189" s="36">
        <v>130.71099709386897</v>
      </c>
      <c r="HD189" s="40">
        <v>36.39867452053673</v>
      </c>
      <c r="HE189" s="36">
        <v>188.20965995330468</v>
      </c>
      <c r="HF189" s="40">
        <v>11.836561690464251</v>
      </c>
      <c r="HG189" s="36">
        <v>94.733212852414638</v>
      </c>
      <c r="HH189" s="40">
        <v>8.6030145158587885</v>
      </c>
      <c r="HI189" s="6"/>
      <c r="HJ189" s="6" t="s">
        <v>43</v>
      </c>
      <c r="HK189" s="36">
        <v>77.413459442759461</v>
      </c>
      <c r="HL189" s="40">
        <v>-9.1438901137317288</v>
      </c>
      <c r="HM189" s="36">
        <v>114.23132259415222</v>
      </c>
      <c r="HN189" s="40">
        <v>-5.7515448129745579</v>
      </c>
      <c r="HO189" s="36">
        <v>107.13981406839025</v>
      </c>
      <c r="HP189" s="40">
        <v>28.991835927112163</v>
      </c>
      <c r="HQ189" s="6"/>
      <c r="HR189" s="6" t="s">
        <v>43</v>
      </c>
      <c r="HS189" s="36">
        <v>126.75716802911673</v>
      </c>
      <c r="HT189" s="40">
        <v>10.473308793652919</v>
      </c>
      <c r="HU189" s="36">
        <v>158.90430005427788</v>
      </c>
      <c r="HV189" s="40">
        <v>7.0577883184696191</v>
      </c>
      <c r="HW189" s="36">
        <v>85.590483060258364</v>
      </c>
      <c r="HX189" s="40">
        <v>-5.563290274984638</v>
      </c>
      <c r="HY189" s="6"/>
      <c r="HZ189" s="6" t="s">
        <v>43</v>
      </c>
      <c r="IA189" s="36">
        <v>95.439644688740074</v>
      </c>
      <c r="IB189" s="40">
        <v>-13.113132553338829</v>
      </c>
      <c r="IC189" s="36">
        <v>123.13944727783289</v>
      </c>
      <c r="ID189" s="40">
        <v>-1.3426532220508705</v>
      </c>
      <c r="IE189" s="36">
        <v>106.9706080858311</v>
      </c>
      <c r="IF189" s="40">
        <v>-9.5664518098292035</v>
      </c>
      <c r="IG189" s="6"/>
      <c r="IH189" s="6" t="s">
        <v>43</v>
      </c>
      <c r="II189" s="36">
        <v>130.6445043149462</v>
      </c>
      <c r="IJ189" s="40">
        <v>-7.8816754060507179</v>
      </c>
      <c r="IK189" s="36">
        <v>153.79989290247008</v>
      </c>
      <c r="IL189" s="40">
        <v>0.28270287172756525</v>
      </c>
      <c r="IM189" s="36">
        <v>94.81459857367409</v>
      </c>
      <c r="IN189" s="40">
        <v>-7.0784106034722498</v>
      </c>
      <c r="IO189" s="36">
        <v>199.53764150344031</v>
      </c>
      <c r="IP189" s="40">
        <v>29.755842521008361</v>
      </c>
      <c r="IQ189" s="6"/>
      <c r="IR189" s="6" t="s">
        <v>43</v>
      </c>
      <c r="IS189" s="36">
        <v>88.792600312406762</v>
      </c>
      <c r="IT189" s="40">
        <v>-13.211734753995714</v>
      </c>
      <c r="IU189" s="36">
        <v>102.02471584243908</v>
      </c>
      <c r="IV189" s="40">
        <v>7.550192214382264</v>
      </c>
      <c r="IW189" s="36">
        <v>91.248408265853925</v>
      </c>
      <c r="IX189" s="40">
        <v>-16.809834496173366</v>
      </c>
      <c r="IY189" s="6"/>
      <c r="IZ189" s="6" t="s">
        <v>43</v>
      </c>
      <c r="JA189" s="36">
        <v>142.66429403045748</v>
      </c>
      <c r="JB189" s="40">
        <v>6.1178670702992406</v>
      </c>
      <c r="JC189" s="36">
        <v>206.49177068542306</v>
      </c>
      <c r="JD189" s="40">
        <v>12.756843227440001</v>
      </c>
      <c r="JE189" s="36">
        <v>178.92395271206595</v>
      </c>
      <c r="JF189" s="40">
        <v>5.7436765714944897</v>
      </c>
      <c r="JG189" s="6"/>
      <c r="JH189" s="6" t="s">
        <v>43</v>
      </c>
      <c r="JI189" s="36">
        <v>157.16887676869985</v>
      </c>
      <c r="JJ189" s="40">
        <v>-27.026667061424931</v>
      </c>
      <c r="JK189" s="36">
        <v>299.14487513864339</v>
      </c>
      <c r="JL189" s="40">
        <v>35.910523801912092</v>
      </c>
      <c r="JM189" s="36">
        <v>123.75419962119399</v>
      </c>
      <c r="JN189" s="40">
        <v>-2.5558223602546377</v>
      </c>
      <c r="JO189" s="6"/>
      <c r="JP189" s="6" t="s">
        <v>43</v>
      </c>
      <c r="JQ189" s="36">
        <v>118.94346525217638</v>
      </c>
      <c r="JR189" s="40">
        <v>2.9797673751078833</v>
      </c>
      <c r="JS189" s="36">
        <v>108.12052576840594</v>
      </c>
      <c r="JT189" s="40">
        <v>3.5085673682574026</v>
      </c>
      <c r="JU189" s="36">
        <v>108.90557430987006</v>
      </c>
      <c r="JV189" s="40">
        <v>-5.7708309220590763</v>
      </c>
      <c r="JW189" s="6"/>
      <c r="JX189" s="6" t="s">
        <v>43</v>
      </c>
      <c r="JY189" s="36">
        <v>87.506905671255709</v>
      </c>
      <c r="JZ189" s="40">
        <v>-13.810837800259648</v>
      </c>
      <c r="KA189" s="36">
        <v>208.68349536570412</v>
      </c>
      <c r="KB189" s="40">
        <v>15.903665649659942</v>
      </c>
      <c r="KC189" s="36">
        <v>212.2335455823021</v>
      </c>
      <c r="KD189" s="40">
        <v>24.458821360582732</v>
      </c>
      <c r="KE189" s="6"/>
      <c r="KF189" s="6" t="s">
        <v>43</v>
      </c>
      <c r="KG189" s="36">
        <v>78.023097461918269</v>
      </c>
      <c r="KH189" s="40">
        <v>-10.396140691065852</v>
      </c>
      <c r="KI189" s="36">
        <v>158.70075833631498</v>
      </c>
      <c r="KJ189" s="40">
        <v>25.664087107144809</v>
      </c>
      <c r="KK189" s="36">
        <v>92.04440204997853</v>
      </c>
      <c r="KL189" s="40">
        <v>-11.405830370059221</v>
      </c>
      <c r="KM189" s="6"/>
      <c r="KN189" s="6" t="s">
        <v>43</v>
      </c>
      <c r="KO189" s="36">
        <v>34.386921199431413</v>
      </c>
      <c r="KP189" s="40">
        <v>-33.5527297827323</v>
      </c>
      <c r="KQ189" s="36">
        <v>149.61461523437362</v>
      </c>
      <c r="KR189" s="40">
        <v>-1.9901386264323691</v>
      </c>
      <c r="KS189" s="36">
        <v>104.63535915999235</v>
      </c>
      <c r="KT189" s="40">
        <v>4.6488525032953874</v>
      </c>
      <c r="KU189" s="6"/>
      <c r="KV189" s="6" t="s">
        <v>43</v>
      </c>
      <c r="KW189" s="36">
        <v>137.06528224778319</v>
      </c>
      <c r="KX189" s="40">
        <v>6.4196947734870236</v>
      </c>
      <c r="KY189" s="36">
        <v>146.80668961573647</v>
      </c>
      <c r="KZ189" s="40">
        <v>-4.3368100886623324</v>
      </c>
      <c r="LA189" s="36">
        <v>129.50397168640399</v>
      </c>
      <c r="LB189" s="40">
        <v>-10.5309786011656</v>
      </c>
      <c r="LC189" s="6"/>
      <c r="LD189" s="6" t="s">
        <v>43</v>
      </c>
      <c r="LE189" s="36">
        <v>148.59640180884105</v>
      </c>
      <c r="LF189" s="40">
        <v>4.7337019034704042</v>
      </c>
      <c r="LG189" s="36">
        <v>111.38298501995583</v>
      </c>
      <c r="LH189" s="40">
        <v>-19.971269093021419</v>
      </c>
      <c r="LI189" s="36">
        <v>64.182501952268822</v>
      </c>
      <c r="LJ189" s="40">
        <v>11.793124186551964</v>
      </c>
      <c r="LK189" s="6"/>
      <c r="LL189" s="6" t="s">
        <v>43</v>
      </c>
      <c r="LM189" s="36">
        <v>187.70245500011504</v>
      </c>
      <c r="LN189" s="40">
        <v>34.566538336198931</v>
      </c>
      <c r="LO189" s="36">
        <v>59.728409998463029</v>
      </c>
      <c r="LP189" s="40">
        <v>-31.10327934898109</v>
      </c>
      <c r="LQ189" s="36">
        <v>159.73005107880689</v>
      </c>
      <c r="LR189" s="40">
        <v>17.357129142055896</v>
      </c>
      <c r="LS189" s="6"/>
      <c r="LT189" s="6" t="s">
        <v>43</v>
      </c>
      <c r="LU189" s="36">
        <v>110.49915958719079</v>
      </c>
      <c r="LV189" s="40">
        <v>-4.0799191865211384</v>
      </c>
      <c r="LW189" s="36">
        <v>132.32935878847437</v>
      </c>
      <c r="LX189" s="40">
        <v>0.87525115932234598</v>
      </c>
      <c r="LY189" s="36">
        <v>149.934936261014</v>
      </c>
      <c r="LZ189" s="40">
        <v>13.369635092731485</v>
      </c>
      <c r="MA189" s="6"/>
      <c r="MB189" s="6" t="s">
        <v>43</v>
      </c>
      <c r="MC189" s="36">
        <v>141.93053761461761</v>
      </c>
      <c r="MD189" s="40">
        <v>5.7184359158555651</v>
      </c>
      <c r="ME189" s="36">
        <v>113.80913139948382</v>
      </c>
      <c r="MF189" s="40">
        <v>4.4478943161037279</v>
      </c>
      <c r="MG189" s="36">
        <v>131.94562878811456</v>
      </c>
      <c r="MH189" s="40">
        <v>3.7581358574170025</v>
      </c>
      <c r="MI189" s="6"/>
      <c r="MJ189" s="6" t="s">
        <v>43</v>
      </c>
      <c r="MK189" s="36">
        <v>108.7513942514822</v>
      </c>
      <c r="ML189" s="40">
        <v>7.6745935319349599</v>
      </c>
      <c r="MM189" s="36">
        <v>135.30110651845877</v>
      </c>
      <c r="MN189" s="40">
        <v>-2.713314091730922</v>
      </c>
      <c r="MO189" s="36">
        <v>182.95849789034781</v>
      </c>
      <c r="MP189" s="40">
        <v>11.570963586674949</v>
      </c>
      <c r="MQ189"/>
      <c r="MR189"/>
      <c r="MS189"/>
      <c r="MT189"/>
      <c r="MU189"/>
      <c r="MV189"/>
    </row>
    <row r="190" spans="1:360" ht="15" hidden="1" customHeight="1">
      <c r="A190" s="399"/>
      <c r="B190" s="6" t="s">
        <v>44</v>
      </c>
      <c r="C190" s="36">
        <v>98.346981386600007</v>
      </c>
      <c r="D190" s="40">
        <v>3.3937602850612478</v>
      </c>
      <c r="E190" s="421">
        <v>84.231184463096099</v>
      </c>
      <c r="F190" s="40">
        <v>4.1506439593788969</v>
      </c>
      <c r="G190" s="421">
        <v>111.69434304649708</v>
      </c>
      <c r="H190" s="40">
        <v>2.8607340883046248</v>
      </c>
      <c r="I190" s="6"/>
      <c r="J190" s="6" t="s">
        <v>44</v>
      </c>
      <c r="K190" s="36">
        <v>97.320263540031931</v>
      </c>
      <c r="L190" s="40">
        <v>11.666674714203239</v>
      </c>
      <c r="M190" s="36">
        <v>85.870458823759805</v>
      </c>
      <c r="N190" s="40">
        <v>-6.428215754409365</v>
      </c>
      <c r="O190" s="36">
        <v>104.73253306763246</v>
      </c>
      <c r="P190" s="40">
        <v>17.881195521245587</v>
      </c>
      <c r="Q190" s="6"/>
      <c r="R190" s="6" t="s">
        <v>44</v>
      </c>
      <c r="S190" s="36">
        <v>146.22395866743312</v>
      </c>
      <c r="T190" s="40">
        <v>3.8131264502873563</v>
      </c>
      <c r="U190" s="36">
        <v>225.24165186635585</v>
      </c>
      <c r="V190" s="40">
        <v>32.403411349730078</v>
      </c>
      <c r="W190" s="36">
        <v>163.62440867336335</v>
      </c>
      <c r="X190" s="40">
        <v>12.790051258654984</v>
      </c>
      <c r="Y190" s="6"/>
      <c r="Z190" s="6" t="s">
        <v>44</v>
      </c>
      <c r="AA190" s="36">
        <v>121.16300045934339</v>
      </c>
      <c r="AB190" s="40">
        <v>-19.336519874827431</v>
      </c>
      <c r="AC190" s="36">
        <v>109.88935953415636</v>
      </c>
      <c r="AD190" s="40">
        <v>-25.666493385910911</v>
      </c>
      <c r="AE190" s="36">
        <v>184.4911601655875</v>
      </c>
      <c r="AF190" s="40">
        <v>20.234048528351735</v>
      </c>
      <c r="AG190" s="6"/>
      <c r="AH190" s="6" t="s">
        <v>44</v>
      </c>
      <c r="AI190" s="36">
        <v>123.07325566759954</v>
      </c>
      <c r="AJ190" s="40">
        <v>4.6282653411251715</v>
      </c>
      <c r="AK190" s="36">
        <v>158.80970854316962</v>
      </c>
      <c r="AL190" s="40">
        <v>4.6185330217235929</v>
      </c>
      <c r="AM190" s="36">
        <v>94.239546909754296</v>
      </c>
      <c r="AN190" s="40">
        <v>-12.282995789206979</v>
      </c>
      <c r="AO190" s="6"/>
      <c r="AP190" s="6" t="s">
        <v>44</v>
      </c>
      <c r="AQ190" s="36">
        <v>121.43299830363672</v>
      </c>
      <c r="AR190" s="40">
        <v>-12.311256565283813</v>
      </c>
      <c r="AS190" s="36">
        <v>166.14203208981428</v>
      </c>
      <c r="AT190" s="40">
        <v>20.247977905251318</v>
      </c>
      <c r="AU190" s="36">
        <v>168.61053364274539</v>
      </c>
      <c r="AV190" s="40">
        <v>19.503205625636809</v>
      </c>
      <c r="AW190" s="6"/>
      <c r="AX190" s="6" t="s">
        <v>44</v>
      </c>
      <c r="AY190" s="36">
        <v>151.07985547105525</v>
      </c>
      <c r="AZ190" s="40">
        <v>12.351916606576509</v>
      </c>
      <c r="BA190" s="36">
        <v>127.86821569877306</v>
      </c>
      <c r="BB190" s="40">
        <v>20.840882298121841</v>
      </c>
      <c r="BC190" s="36">
        <v>142.72036604353275</v>
      </c>
      <c r="BD190" s="40">
        <v>-10.091393013051899</v>
      </c>
      <c r="BE190" s="6"/>
      <c r="BF190" s="6" t="s">
        <v>44</v>
      </c>
      <c r="BG190" s="36">
        <v>104.61990224820649</v>
      </c>
      <c r="BH190" s="40">
        <v>-28.609385664538806</v>
      </c>
      <c r="BI190" s="36">
        <v>122.52520976687572</v>
      </c>
      <c r="BJ190" s="40">
        <v>-2.8272086495665434</v>
      </c>
      <c r="BK190" s="36">
        <v>211.95583337859364</v>
      </c>
      <c r="BL190" s="40">
        <v>15.203847925867024</v>
      </c>
      <c r="BM190" s="6"/>
      <c r="BN190" s="6" t="s">
        <v>44</v>
      </c>
      <c r="BO190" s="36">
        <v>122.73437976816513</v>
      </c>
      <c r="BP190" s="40">
        <v>0.21074008771928732</v>
      </c>
      <c r="BQ190" s="428">
        <v>157.69913609305561</v>
      </c>
      <c r="BR190" s="40">
        <v>-8.1333699139884033</v>
      </c>
      <c r="BS190" s="36">
        <v>134.74576980233945</v>
      </c>
      <c r="BT190" s="40">
        <v>3.7916424170221177</v>
      </c>
      <c r="BU190" s="6"/>
      <c r="BV190" s="6" t="s">
        <v>44</v>
      </c>
      <c r="BW190" s="36">
        <v>148.56745711989194</v>
      </c>
      <c r="BX190" s="40">
        <v>23.76224335958652</v>
      </c>
      <c r="BY190" s="36">
        <v>111.12450338898503</v>
      </c>
      <c r="BZ190" s="40">
        <v>-12.426673674639673</v>
      </c>
      <c r="CA190" s="36">
        <v>151.824803193485</v>
      </c>
      <c r="CB190" s="40">
        <v>19.747747282098643</v>
      </c>
      <c r="CC190" s="6"/>
      <c r="CD190" s="6" t="s">
        <v>44</v>
      </c>
      <c r="CE190" s="36">
        <v>117.1143449545112</v>
      </c>
      <c r="CF190" s="40">
        <v>-9.919059281123495</v>
      </c>
      <c r="CG190" s="36">
        <v>72.565922890604895</v>
      </c>
      <c r="CH190" s="40">
        <v>-0.6997701679017041</v>
      </c>
      <c r="CI190" s="36">
        <v>154.74312284827889</v>
      </c>
      <c r="CJ190" s="40">
        <v>-1.4575127586535359</v>
      </c>
      <c r="CK190" s="6"/>
      <c r="CL190" s="6" t="s">
        <v>44</v>
      </c>
      <c r="CM190" s="36">
        <v>192.94214763635887</v>
      </c>
      <c r="CN190" s="40">
        <v>-2.7284584951038084</v>
      </c>
      <c r="CO190" s="36">
        <v>103.0098704419711</v>
      </c>
      <c r="CP190" s="40">
        <v>12.039410307923347</v>
      </c>
      <c r="CQ190" s="36">
        <v>128.85565762817049</v>
      </c>
      <c r="CR190" s="40">
        <v>29.056486909936496</v>
      </c>
      <c r="CS190" s="6"/>
      <c r="CT190" s="6" t="s">
        <v>44</v>
      </c>
      <c r="CU190" s="36">
        <v>144.4695429754633</v>
      </c>
      <c r="CV190" s="40">
        <v>3.2914540443976108</v>
      </c>
      <c r="CW190" s="36">
        <v>67.388976955754572</v>
      </c>
      <c r="CX190" s="40">
        <v>-38.047191340102785</v>
      </c>
      <c r="CY190" s="36">
        <v>178.19656051615306</v>
      </c>
      <c r="CZ190" s="40">
        <v>-10.556232762425665</v>
      </c>
      <c r="DA190" s="6"/>
      <c r="DB190" s="6" t="s">
        <v>44</v>
      </c>
      <c r="DC190" s="36">
        <v>84.059410637447712</v>
      </c>
      <c r="DD190" s="40">
        <v>-8.2438794808718399</v>
      </c>
      <c r="DE190" s="36">
        <v>355.24816793342075</v>
      </c>
      <c r="DF190" s="40">
        <v>24.799779233123658</v>
      </c>
      <c r="DG190" s="36">
        <v>97.943124838913235</v>
      </c>
      <c r="DH190" s="40">
        <v>-18.893424969847231</v>
      </c>
      <c r="DI190" s="6"/>
      <c r="DJ190" s="6" t="s">
        <v>44</v>
      </c>
      <c r="DK190" s="36">
        <v>214.44369336596901</v>
      </c>
      <c r="DL190" s="40">
        <v>8.8388345288771006</v>
      </c>
      <c r="DM190" s="36">
        <v>57.224598657665453</v>
      </c>
      <c r="DN190" s="40">
        <v>-3.458549167839891</v>
      </c>
      <c r="DO190" s="36">
        <v>125.96916146570436</v>
      </c>
      <c r="DP190" s="40">
        <v>2.1007520843159284</v>
      </c>
      <c r="DQ190" s="6"/>
      <c r="DR190" s="6" t="s">
        <v>44</v>
      </c>
      <c r="DS190" s="36">
        <v>139.90267984998349</v>
      </c>
      <c r="DT190" s="40">
        <v>-9.6247590899321551</v>
      </c>
      <c r="DU190" s="36">
        <v>143.46242936683421</v>
      </c>
      <c r="DV190" s="40">
        <v>0.32594306720166344</v>
      </c>
      <c r="DW190" s="36">
        <v>182.25839538783828</v>
      </c>
      <c r="DX190" s="40">
        <v>15.597947728537605</v>
      </c>
      <c r="DY190" s="6"/>
      <c r="DZ190" s="6" t="s">
        <v>44</v>
      </c>
      <c r="EA190" s="36">
        <v>116.12869297726959</v>
      </c>
      <c r="EB190" s="40">
        <v>3.1699896490149371</v>
      </c>
      <c r="EC190" s="36">
        <v>174.21093371994817</v>
      </c>
      <c r="ED190" s="40">
        <v>4.5869794469396226</v>
      </c>
      <c r="EE190" s="36">
        <v>125.51830703519072</v>
      </c>
      <c r="EF190" s="40">
        <v>-4.4330227056995568</v>
      </c>
      <c r="EG190" s="6"/>
      <c r="EH190" s="6" t="s">
        <v>44</v>
      </c>
      <c r="EI190" s="36">
        <v>131.23017108497737</v>
      </c>
      <c r="EJ190" s="40">
        <v>-4.9525133287334029</v>
      </c>
      <c r="EK190" s="36">
        <v>169.05284332827031</v>
      </c>
      <c r="EL190" s="40">
        <v>37.300362016087973</v>
      </c>
      <c r="EM190" s="36">
        <v>109.06809122435861</v>
      </c>
      <c r="EN190" s="40">
        <v>-4.2547478557417548</v>
      </c>
      <c r="EO190" s="6"/>
      <c r="EP190" s="6" t="s">
        <v>44</v>
      </c>
      <c r="EQ190" s="36">
        <v>68.161513816393239</v>
      </c>
      <c r="ER190" s="40">
        <v>-20.935588592450543</v>
      </c>
      <c r="ES190" s="36">
        <v>144.37700662273804</v>
      </c>
      <c r="ET190" s="40">
        <v>-1.8514876745971236</v>
      </c>
      <c r="EU190" s="36">
        <v>62.170552615724041</v>
      </c>
      <c r="EV190" s="40">
        <v>-33.300579517423799</v>
      </c>
      <c r="EW190" s="6"/>
      <c r="EX190" s="6" t="s">
        <v>44</v>
      </c>
      <c r="EY190" s="36">
        <v>86.035936109530724</v>
      </c>
      <c r="EZ190" s="40">
        <v>-16.786336752585555</v>
      </c>
      <c r="FA190" s="36">
        <v>91.850085800180196</v>
      </c>
      <c r="FB190" s="40">
        <v>-11.663048217698531</v>
      </c>
      <c r="FC190" s="36">
        <v>249.72284747992475</v>
      </c>
      <c r="FD190" s="40">
        <v>9.6848991249325991</v>
      </c>
      <c r="FE190" s="6"/>
      <c r="FF190" s="6" t="s">
        <v>44</v>
      </c>
      <c r="FG190" s="36">
        <v>128.42225718176954</v>
      </c>
      <c r="FH190" s="40">
        <v>4.1491356669442609</v>
      </c>
      <c r="FI190" s="36">
        <v>186.49908589197753</v>
      </c>
      <c r="FJ190" s="40">
        <v>7.8352376073620604</v>
      </c>
      <c r="FK190" s="36">
        <v>94.028002191670666</v>
      </c>
      <c r="FL190" s="40">
        <v>-21.732552561588051</v>
      </c>
      <c r="FM190" s="6"/>
      <c r="FN190" s="6" t="s">
        <v>44</v>
      </c>
      <c r="FO190" s="36">
        <v>122.88959129863277</v>
      </c>
      <c r="FP190" s="40">
        <v>0.26995521952402157</v>
      </c>
      <c r="FQ190" s="36">
        <v>212.92383833836769</v>
      </c>
      <c r="FR190" s="40">
        <v>-13.368713686540389</v>
      </c>
      <c r="FS190" s="36">
        <v>135.75484976756621</v>
      </c>
      <c r="FT190" s="40">
        <v>-2.5233371815025833</v>
      </c>
      <c r="FU190" s="6"/>
      <c r="FV190" s="6" t="s">
        <v>44</v>
      </c>
      <c r="FW190" s="36">
        <v>144.01905569161704</v>
      </c>
      <c r="FX190" s="40">
        <v>15.803726458380666</v>
      </c>
      <c r="FY190" s="36">
        <v>158.88925968922385</v>
      </c>
      <c r="FZ190" s="40">
        <v>-9.0092867913274688</v>
      </c>
      <c r="GA190" s="36">
        <v>106.3066621314296</v>
      </c>
      <c r="GB190" s="40">
        <v>-13.318458044204519</v>
      </c>
      <c r="GC190" s="6"/>
      <c r="GD190" s="6" t="s">
        <v>44</v>
      </c>
      <c r="GE190" s="36">
        <v>123.45668837596615</v>
      </c>
      <c r="GF190" s="40">
        <v>-9.144921881018675</v>
      </c>
      <c r="GG190" s="36">
        <v>96.360880855422351</v>
      </c>
      <c r="GH190" s="40">
        <v>-23.350592583313727</v>
      </c>
      <c r="GI190" s="36">
        <v>60.981430088506734</v>
      </c>
      <c r="GJ190" s="40">
        <v>-35.029473226760743</v>
      </c>
      <c r="GK190" s="6"/>
      <c r="GL190" s="6" t="s">
        <v>44</v>
      </c>
      <c r="GM190" s="36">
        <v>134.73380876729959</v>
      </c>
      <c r="GN190" s="40">
        <v>-5.5693579364417758</v>
      </c>
      <c r="GO190" s="36">
        <v>129.62870997042654</v>
      </c>
      <c r="GP190" s="40">
        <v>0.9125498539857233</v>
      </c>
      <c r="GQ190" s="36">
        <v>102.65588312255564</v>
      </c>
      <c r="GR190" s="40">
        <v>-14.779373030388683</v>
      </c>
      <c r="GS190" s="6"/>
      <c r="GT190" s="6" t="s">
        <v>44</v>
      </c>
      <c r="GU190" s="36">
        <v>77.285241355339181</v>
      </c>
      <c r="GV190" s="40">
        <v>-17.523354190797377</v>
      </c>
      <c r="GW190" s="36">
        <v>91.865039488741942</v>
      </c>
      <c r="GX190" s="40">
        <v>-2.8870415660234556</v>
      </c>
      <c r="GY190" s="36">
        <v>177.72297493647676</v>
      </c>
      <c r="GZ190" s="40">
        <v>-2.1548787860647991</v>
      </c>
      <c r="HA190" s="6"/>
      <c r="HB190" s="6" t="s">
        <v>44</v>
      </c>
      <c r="HC190" s="36">
        <v>137.59877154851239</v>
      </c>
      <c r="HD190" s="40">
        <v>45.61703055373826</v>
      </c>
      <c r="HE190" s="36">
        <v>198.41563527451279</v>
      </c>
      <c r="HF190" s="40">
        <v>18.46491412563833</v>
      </c>
      <c r="HG190" s="36">
        <v>89.042662809134001</v>
      </c>
      <c r="HH190" s="40">
        <v>-0.22001600291035572</v>
      </c>
      <c r="HI190" s="6"/>
      <c r="HJ190" s="6" t="s">
        <v>44</v>
      </c>
      <c r="HK190" s="36">
        <v>72.087987306528589</v>
      </c>
      <c r="HL190" s="40">
        <v>-20.812837944284908</v>
      </c>
      <c r="HM190" s="36">
        <v>122.28592041023283</v>
      </c>
      <c r="HN190" s="40">
        <v>-0.26789768922880342</v>
      </c>
      <c r="HO190" s="36">
        <v>106.96777914713303</v>
      </c>
      <c r="HP190" s="40">
        <v>26.925936182150622</v>
      </c>
      <c r="HQ190" s="6"/>
      <c r="HR190" s="6" t="s">
        <v>44</v>
      </c>
      <c r="HS190" s="36">
        <v>134.25072226223838</v>
      </c>
      <c r="HT190" s="40">
        <v>5.8136871003745085</v>
      </c>
      <c r="HU190" s="36">
        <v>144.79066226130388</v>
      </c>
      <c r="HV190" s="40">
        <v>1.5535795438408826</v>
      </c>
      <c r="HW190" s="36">
        <v>102.61471427944805</v>
      </c>
      <c r="HX190" s="40">
        <v>7.8857551546569766</v>
      </c>
      <c r="HY190" s="6"/>
      <c r="HZ190" s="6" t="s">
        <v>44</v>
      </c>
      <c r="IA190" s="36">
        <v>84.910996437718822</v>
      </c>
      <c r="IB190" s="40">
        <v>-21.256072836090411</v>
      </c>
      <c r="IC190" s="36">
        <v>119.68740966398187</v>
      </c>
      <c r="ID190" s="40">
        <v>-7.1184002542370166</v>
      </c>
      <c r="IE190" s="36">
        <v>122.67002019373211</v>
      </c>
      <c r="IF190" s="40">
        <v>15.221060088412969</v>
      </c>
      <c r="IG190" s="6"/>
      <c r="IH190" s="6" t="s">
        <v>44</v>
      </c>
      <c r="II190" s="36">
        <v>144.09212520578112</v>
      </c>
      <c r="IJ190" s="40">
        <v>14.625769813108874</v>
      </c>
      <c r="IK190" s="36">
        <v>156.96955209020612</v>
      </c>
      <c r="IL190" s="40">
        <v>6.9268310754249285</v>
      </c>
      <c r="IM190" s="36">
        <v>93.227340092700132</v>
      </c>
      <c r="IN190" s="40">
        <v>-10.225850078539892</v>
      </c>
      <c r="IO190" s="36">
        <v>180.46076778519199</v>
      </c>
      <c r="IP190" s="40">
        <v>8.7188058133357771</v>
      </c>
      <c r="IQ190" s="6"/>
      <c r="IR190" s="6" t="s">
        <v>44</v>
      </c>
      <c r="IS190" s="36">
        <v>92.180675661306125</v>
      </c>
      <c r="IT190" s="40">
        <v>-6.6091735469219941</v>
      </c>
      <c r="IU190" s="36">
        <v>104.14432404797742</v>
      </c>
      <c r="IV190" s="40">
        <v>11.58778790117789</v>
      </c>
      <c r="IW190" s="36">
        <v>85.913482920935635</v>
      </c>
      <c r="IX190" s="40">
        <v>-21.100169211001173</v>
      </c>
      <c r="IY190" s="6"/>
      <c r="IZ190" s="6" t="s">
        <v>44</v>
      </c>
      <c r="JA190" s="36">
        <v>119.37482422828207</v>
      </c>
      <c r="JB190" s="40">
        <v>-2.6607294886446766</v>
      </c>
      <c r="JC190" s="36">
        <v>188.1938551263936</v>
      </c>
      <c r="JD190" s="40">
        <v>8.4754880171707896</v>
      </c>
      <c r="JE190" s="36">
        <v>203.07156514991311</v>
      </c>
      <c r="JF190" s="40">
        <v>8.7759056666893116</v>
      </c>
      <c r="JG190" s="6"/>
      <c r="JH190" s="6" t="s">
        <v>44</v>
      </c>
      <c r="JI190" s="36">
        <v>142.31616318564181</v>
      </c>
      <c r="JJ190" s="40">
        <v>-33.076970520607532</v>
      </c>
      <c r="JK190" s="36">
        <v>271.11901595930345</v>
      </c>
      <c r="JL190" s="40">
        <v>20.306117852232845</v>
      </c>
      <c r="JM190" s="36">
        <v>123.41918613225459</v>
      </c>
      <c r="JN190" s="40">
        <v>-1.4408985873349138</v>
      </c>
      <c r="JO190" s="6"/>
      <c r="JP190" s="6" t="s">
        <v>44</v>
      </c>
      <c r="JQ190" s="36">
        <v>122.15869085292607</v>
      </c>
      <c r="JR190" s="40">
        <v>7.1406611885844313</v>
      </c>
      <c r="JS190" s="36">
        <v>119.53585134607839</v>
      </c>
      <c r="JT190" s="40">
        <v>9.2954048160537468</v>
      </c>
      <c r="JU190" s="36">
        <v>96.867298377627222</v>
      </c>
      <c r="JV190" s="40">
        <v>-18.546941592294601</v>
      </c>
      <c r="JW190" s="6"/>
      <c r="JX190" s="6" t="s">
        <v>44</v>
      </c>
      <c r="JY190" s="36">
        <v>106.60363730832304</v>
      </c>
      <c r="JZ190" s="40">
        <v>6.5991035915349556</v>
      </c>
      <c r="KA190" s="36">
        <v>200.86138336375473</v>
      </c>
      <c r="KB190" s="40">
        <v>4.2058090481477137</v>
      </c>
      <c r="KC190" s="36">
        <v>211.54944799530352</v>
      </c>
      <c r="KD190" s="40">
        <v>19.892813590400877</v>
      </c>
      <c r="KE190" s="6"/>
      <c r="KF190" s="6" t="s">
        <v>44</v>
      </c>
      <c r="KG190" s="36">
        <v>93.491803988132034</v>
      </c>
      <c r="KH190" s="40">
        <v>15.047024171701366</v>
      </c>
      <c r="KI190" s="36">
        <v>138.71148907884464</v>
      </c>
      <c r="KJ190" s="40">
        <v>4.7329049619295489</v>
      </c>
      <c r="KK190" s="36">
        <v>91.569925305690859</v>
      </c>
      <c r="KL190" s="40">
        <v>-19.563563810872736</v>
      </c>
      <c r="KM190" s="6"/>
      <c r="KN190" s="6" t="s">
        <v>44</v>
      </c>
      <c r="KO190" s="36">
        <v>38.631825159280339</v>
      </c>
      <c r="KP190" s="40">
        <v>-37.587135520708749</v>
      </c>
      <c r="KQ190" s="36">
        <v>146.56033524819966</v>
      </c>
      <c r="KR190" s="40">
        <v>-9.6817036209546927</v>
      </c>
      <c r="KS190" s="36">
        <v>116.34077359364787</v>
      </c>
      <c r="KT190" s="40">
        <v>3.5050796639621211</v>
      </c>
      <c r="KU190" s="6"/>
      <c r="KV190" s="6" t="s">
        <v>44</v>
      </c>
      <c r="KW190" s="36">
        <v>130.10919085226851</v>
      </c>
      <c r="KX190" s="40">
        <v>3.240039266152948</v>
      </c>
      <c r="KY190" s="36">
        <v>138.79125563437151</v>
      </c>
      <c r="KZ190" s="40">
        <v>-14.246729035901041</v>
      </c>
      <c r="LA190" s="36">
        <v>142.09066289833609</v>
      </c>
      <c r="LB190" s="40">
        <v>-13.364257854812251</v>
      </c>
      <c r="LC190" s="6"/>
      <c r="LD190" s="6" t="s">
        <v>44</v>
      </c>
      <c r="LE190" s="36">
        <v>149.26664237934554</v>
      </c>
      <c r="LF190" s="40">
        <v>5.8644633717503893</v>
      </c>
      <c r="LG190" s="36">
        <v>109.52744068423705</v>
      </c>
      <c r="LH190" s="40">
        <v>-12.796430871164915</v>
      </c>
      <c r="LI190" s="36">
        <v>68.066287710342706</v>
      </c>
      <c r="LJ190" s="40">
        <v>21.213752796445618</v>
      </c>
      <c r="LK190" s="6"/>
      <c r="LL190" s="6" t="s">
        <v>44</v>
      </c>
      <c r="LM190" s="36">
        <v>198.06418338002072</v>
      </c>
      <c r="LN190" s="40">
        <v>32.413215237092146</v>
      </c>
      <c r="LO190" s="36">
        <v>62.132205512300501</v>
      </c>
      <c r="LP190" s="40">
        <v>-26.752832042900337</v>
      </c>
      <c r="LQ190" s="36">
        <v>145.46459466652971</v>
      </c>
      <c r="LR190" s="40">
        <v>10.363273489320619</v>
      </c>
      <c r="LS190" s="6"/>
      <c r="LT190" s="6" t="s">
        <v>44</v>
      </c>
      <c r="LU190" s="36">
        <v>108.81123687047028</v>
      </c>
      <c r="LV190" s="40">
        <v>0.46601814720661139</v>
      </c>
      <c r="LW190" s="36">
        <v>137.94869633402251</v>
      </c>
      <c r="LX190" s="40">
        <v>6.7291323476603964</v>
      </c>
      <c r="LY190" s="36">
        <v>153.02326249833942</v>
      </c>
      <c r="LZ190" s="40">
        <v>15.374339687207012</v>
      </c>
      <c r="MA190" s="6"/>
      <c r="MB190" s="6" t="s">
        <v>44</v>
      </c>
      <c r="MC190" s="36">
        <v>142.79220516688812</v>
      </c>
      <c r="MD190" s="40">
        <v>7.3944765075168135</v>
      </c>
      <c r="ME190" s="36">
        <v>106.99691648533813</v>
      </c>
      <c r="MF190" s="40">
        <v>6.6584498333334636</v>
      </c>
      <c r="MG190" s="36">
        <v>109.97708119617728</v>
      </c>
      <c r="MH190" s="40">
        <v>-6.1099810496794049</v>
      </c>
      <c r="MI190" s="6"/>
      <c r="MJ190" s="6" t="s">
        <v>44</v>
      </c>
      <c r="MK190" s="36">
        <v>107.06065924461612</v>
      </c>
      <c r="ML190" s="40">
        <v>5.7291526240043993</v>
      </c>
      <c r="MM190" s="36">
        <v>131.96173775880936</v>
      </c>
      <c r="MN190" s="40">
        <v>-5.0246317937992444</v>
      </c>
      <c r="MO190" s="36">
        <v>142.91905510437076</v>
      </c>
      <c r="MP190" s="40">
        <v>8.9805686156209816</v>
      </c>
    </row>
    <row r="191" spans="1:360" ht="15" hidden="1" customHeight="1">
      <c r="A191" s="399"/>
      <c r="B191" s="6"/>
      <c r="C191" s="36"/>
      <c r="D191" s="40"/>
      <c r="E191" s="421"/>
      <c r="F191" s="40"/>
      <c r="G191" s="421"/>
      <c r="H191" s="40"/>
      <c r="I191" s="6"/>
      <c r="J191" s="6"/>
      <c r="K191" s="36"/>
      <c r="L191" s="40"/>
      <c r="M191" s="36"/>
      <c r="N191" s="40"/>
      <c r="O191" s="36"/>
      <c r="P191" s="40"/>
      <c r="Q191" s="6"/>
      <c r="R191" s="6"/>
      <c r="S191" s="36"/>
      <c r="T191" s="40"/>
      <c r="U191" s="36"/>
      <c r="V191" s="40"/>
      <c r="W191" s="36"/>
      <c r="X191" s="40"/>
      <c r="Y191" s="6"/>
      <c r="Z191" s="6"/>
      <c r="AA191" s="36"/>
      <c r="AB191" s="40"/>
      <c r="AC191" s="36"/>
      <c r="AD191" s="40"/>
      <c r="AE191" s="36"/>
      <c r="AF191" s="40"/>
      <c r="AG191" s="6"/>
      <c r="AH191" s="6"/>
      <c r="AI191" s="36"/>
      <c r="AJ191" s="40"/>
      <c r="AK191" s="36"/>
      <c r="AL191" s="40"/>
      <c r="AM191" s="36"/>
      <c r="AN191" s="40"/>
      <c r="AO191" s="6"/>
      <c r="AP191" s="6"/>
      <c r="AQ191" s="36"/>
      <c r="AR191" s="40"/>
      <c r="AS191" s="36"/>
      <c r="AT191" s="40"/>
      <c r="AU191" s="36"/>
      <c r="AV191" s="40"/>
      <c r="AW191" s="6"/>
      <c r="AX191" s="6"/>
      <c r="AY191" s="36"/>
      <c r="AZ191" s="40"/>
      <c r="BA191" s="36"/>
      <c r="BB191" s="40"/>
      <c r="BC191" s="36"/>
      <c r="BD191" s="40"/>
      <c r="BE191" s="6"/>
      <c r="BF191" s="6"/>
      <c r="BG191" s="36"/>
      <c r="BH191" s="40"/>
      <c r="BI191" s="36"/>
      <c r="BJ191" s="40"/>
      <c r="BK191" s="36"/>
      <c r="BL191" s="40"/>
      <c r="BM191" s="6"/>
      <c r="BN191" s="6"/>
      <c r="BO191" s="36"/>
      <c r="BP191" s="40"/>
      <c r="BQ191" s="428"/>
      <c r="BR191" s="40"/>
      <c r="BS191" s="36"/>
      <c r="BT191" s="40"/>
      <c r="BU191" s="6"/>
      <c r="BV191" s="6"/>
      <c r="BW191" s="36"/>
      <c r="BX191" s="40"/>
      <c r="BY191" s="36"/>
      <c r="BZ191" s="40"/>
      <c r="CA191" s="36"/>
      <c r="CB191" s="40"/>
      <c r="CC191" s="6"/>
      <c r="CD191" s="6"/>
      <c r="CE191" s="36"/>
      <c r="CF191" s="40"/>
      <c r="CG191" s="36"/>
      <c r="CH191" s="40"/>
      <c r="CI191" s="36"/>
      <c r="CJ191" s="40"/>
      <c r="CK191" s="6"/>
      <c r="CL191" s="6"/>
      <c r="CM191" s="36"/>
      <c r="CN191" s="40"/>
      <c r="CO191" s="36"/>
      <c r="CP191" s="40"/>
      <c r="CQ191" s="36"/>
      <c r="CR191" s="40"/>
      <c r="CS191" s="6"/>
      <c r="CT191" s="6"/>
      <c r="CU191" s="36"/>
      <c r="CV191" s="40"/>
      <c r="CW191" s="36"/>
      <c r="CX191" s="40"/>
      <c r="CY191" s="36"/>
      <c r="CZ191" s="40"/>
      <c r="DA191" s="6"/>
      <c r="DB191" s="6"/>
      <c r="DC191" s="36"/>
      <c r="DD191" s="40"/>
      <c r="DE191" s="36"/>
      <c r="DF191" s="40"/>
      <c r="DG191" s="36"/>
      <c r="DH191" s="40"/>
      <c r="DI191" s="6"/>
      <c r="DJ191" s="6"/>
      <c r="DK191" s="36"/>
      <c r="DL191" s="40"/>
      <c r="DM191" s="36"/>
      <c r="DN191" s="40"/>
      <c r="DO191" s="36"/>
      <c r="DP191" s="40"/>
      <c r="DQ191" s="6"/>
      <c r="DR191" s="6"/>
      <c r="DS191" s="36"/>
      <c r="DT191" s="40"/>
      <c r="DU191" s="36"/>
      <c r="DV191" s="40"/>
      <c r="DW191" s="36"/>
      <c r="DX191" s="40"/>
      <c r="DY191" s="6"/>
      <c r="DZ191" s="6"/>
      <c r="EA191" s="36"/>
      <c r="EB191" s="40"/>
      <c r="EC191" s="36"/>
      <c r="ED191" s="40"/>
      <c r="EE191" s="36"/>
      <c r="EF191" s="40"/>
      <c r="EG191" s="6"/>
      <c r="EH191" s="6"/>
      <c r="EI191" s="36"/>
      <c r="EJ191" s="40"/>
      <c r="EK191" s="36"/>
      <c r="EL191" s="40"/>
      <c r="EM191" s="36"/>
      <c r="EN191" s="40"/>
      <c r="EO191" s="6"/>
      <c r="EP191" s="6"/>
      <c r="EQ191" s="36"/>
      <c r="ER191" s="40"/>
      <c r="ES191" s="36"/>
      <c r="ET191" s="40"/>
      <c r="EU191" s="36"/>
      <c r="EV191" s="40"/>
      <c r="EW191" s="6"/>
      <c r="EX191" s="6"/>
      <c r="EY191" s="36"/>
      <c r="EZ191" s="40"/>
      <c r="FA191" s="36"/>
      <c r="FB191" s="40"/>
      <c r="FC191" s="36"/>
      <c r="FD191" s="40"/>
      <c r="FE191" s="6"/>
      <c r="FF191" s="6"/>
      <c r="FG191" s="36"/>
      <c r="FH191" s="40"/>
      <c r="FI191" s="36"/>
      <c r="FJ191" s="40"/>
      <c r="FK191" s="36"/>
      <c r="FL191" s="40"/>
      <c r="FM191" s="6"/>
      <c r="FN191" s="6"/>
      <c r="FO191" s="36"/>
      <c r="FP191" s="40"/>
      <c r="FQ191" s="36"/>
      <c r="FR191" s="40"/>
      <c r="FS191" s="36"/>
      <c r="FT191" s="40"/>
      <c r="FU191" s="6"/>
      <c r="FV191" s="6"/>
      <c r="FW191" s="36"/>
      <c r="FX191" s="40"/>
      <c r="FY191" s="36"/>
      <c r="FZ191" s="40"/>
      <c r="GA191" s="36"/>
      <c r="GB191" s="40"/>
      <c r="GC191" s="6"/>
      <c r="GD191" s="6"/>
      <c r="GE191" s="36"/>
      <c r="GF191" s="40"/>
      <c r="GG191" s="36"/>
      <c r="GH191" s="40"/>
      <c r="GI191" s="36"/>
      <c r="GJ191" s="40"/>
      <c r="GK191" s="6"/>
      <c r="GL191" s="6"/>
      <c r="GM191" s="36"/>
      <c r="GN191" s="40"/>
      <c r="GO191" s="36"/>
      <c r="GP191" s="40"/>
      <c r="GQ191" s="36"/>
      <c r="GR191" s="40"/>
      <c r="GS191" s="6"/>
      <c r="GT191" s="6"/>
      <c r="GU191" s="36"/>
      <c r="GV191" s="40"/>
      <c r="GW191" s="36"/>
      <c r="GX191" s="40"/>
      <c r="GY191" s="36"/>
      <c r="GZ191" s="40"/>
      <c r="HA191" s="6"/>
      <c r="HB191" s="6"/>
      <c r="HC191" s="36"/>
      <c r="HD191" s="40"/>
      <c r="HE191" s="36"/>
      <c r="HF191" s="40"/>
      <c r="HG191" s="36"/>
      <c r="HH191" s="40"/>
      <c r="HI191" s="6"/>
      <c r="HJ191" s="6"/>
      <c r="HK191" s="36"/>
      <c r="HL191" s="40"/>
      <c r="HM191" s="36"/>
      <c r="HN191" s="40"/>
      <c r="HO191" s="36"/>
      <c r="HP191" s="40"/>
      <c r="HQ191" s="6"/>
      <c r="HR191" s="6"/>
      <c r="HS191" s="36"/>
      <c r="HT191" s="40"/>
      <c r="HU191" s="36"/>
      <c r="HV191" s="40"/>
      <c r="HW191" s="36"/>
      <c r="HX191" s="40"/>
      <c r="HY191" s="6"/>
      <c r="HZ191" s="6"/>
      <c r="IA191" s="36"/>
      <c r="IB191" s="40"/>
      <c r="IC191" s="36"/>
      <c r="ID191" s="40"/>
      <c r="IE191" s="36"/>
      <c r="IF191" s="40"/>
      <c r="IG191" s="6"/>
      <c r="IH191" s="6"/>
      <c r="II191" s="36"/>
      <c r="IJ191" s="40"/>
      <c r="IK191" s="36"/>
      <c r="IL191" s="40"/>
      <c r="IM191" s="36"/>
      <c r="IN191" s="40"/>
      <c r="IO191" s="36"/>
      <c r="IP191" s="40"/>
      <c r="IQ191" s="6"/>
      <c r="IR191" s="6"/>
      <c r="IS191" s="36"/>
      <c r="IT191" s="40"/>
      <c r="IU191" s="36"/>
      <c r="IV191" s="40"/>
      <c r="IW191" s="36"/>
      <c r="IX191" s="40"/>
      <c r="IY191" s="6"/>
      <c r="IZ191" s="6"/>
      <c r="JA191" s="36"/>
      <c r="JB191" s="40"/>
      <c r="JC191" s="36"/>
      <c r="JD191" s="40"/>
      <c r="JE191" s="36"/>
      <c r="JF191" s="40"/>
      <c r="JG191" s="6"/>
      <c r="JH191" s="6"/>
      <c r="JI191" s="36"/>
      <c r="JJ191" s="40"/>
      <c r="JK191" s="36"/>
      <c r="JL191" s="40"/>
      <c r="JM191" s="36"/>
      <c r="JN191" s="40"/>
      <c r="JO191" s="6"/>
      <c r="JP191" s="6"/>
      <c r="JQ191" s="36"/>
      <c r="JR191" s="40"/>
      <c r="JS191" s="36"/>
      <c r="JT191" s="40"/>
      <c r="JU191" s="36"/>
      <c r="JV191" s="40"/>
      <c r="JW191" s="6"/>
      <c r="JX191" s="6"/>
      <c r="JY191" s="36"/>
      <c r="JZ191" s="40"/>
      <c r="KA191" s="36"/>
      <c r="KB191" s="40"/>
      <c r="KC191" s="36"/>
      <c r="KD191" s="40"/>
      <c r="KE191" s="6"/>
      <c r="KF191" s="6"/>
      <c r="KG191" s="36"/>
      <c r="KH191" s="40"/>
      <c r="KI191" s="36"/>
      <c r="KJ191" s="40"/>
      <c r="KK191" s="36"/>
      <c r="KL191" s="40"/>
      <c r="KM191" s="6"/>
      <c r="KN191" s="6"/>
      <c r="KO191" s="36"/>
      <c r="KP191" s="40"/>
      <c r="KQ191" s="36"/>
      <c r="KR191" s="40"/>
      <c r="KS191" s="36"/>
      <c r="KT191" s="40"/>
      <c r="KU191" s="6"/>
      <c r="KV191" s="6"/>
      <c r="KW191" s="36"/>
      <c r="KX191" s="40"/>
      <c r="KY191" s="36"/>
      <c r="KZ191" s="40"/>
      <c r="LA191" s="36"/>
      <c r="LB191" s="40"/>
      <c r="LC191" s="6"/>
      <c r="LD191" s="6"/>
      <c r="LE191" s="36"/>
      <c r="LF191" s="40"/>
      <c r="LG191" s="36"/>
      <c r="LH191" s="40"/>
      <c r="LI191" s="36"/>
      <c r="LJ191" s="40"/>
      <c r="LK191" s="6"/>
      <c r="LL191" s="6"/>
      <c r="LM191" s="36"/>
      <c r="LN191" s="40"/>
      <c r="LO191" s="36"/>
      <c r="LP191" s="40"/>
      <c r="LQ191" s="36"/>
      <c r="LR191" s="40"/>
      <c r="LS191" s="6"/>
      <c r="LT191" s="6"/>
      <c r="LU191" s="36"/>
      <c r="LV191" s="40"/>
      <c r="LW191" s="36"/>
      <c r="LX191" s="40"/>
      <c r="LY191" s="36"/>
      <c r="LZ191" s="40"/>
      <c r="MA191" s="6"/>
      <c r="MB191" s="6"/>
      <c r="MC191" s="36"/>
      <c r="MD191" s="40"/>
      <c r="ME191" s="36"/>
      <c r="MF191" s="40"/>
      <c r="MG191" s="36"/>
      <c r="MH191" s="40"/>
      <c r="MI191" s="6"/>
      <c r="MJ191" s="6"/>
      <c r="MK191" s="36"/>
      <c r="ML191" s="40"/>
      <c r="MM191" s="36"/>
      <c r="MN191" s="40"/>
      <c r="MO191" s="36"/>
      <c r="MP191" s="40"/>
    </row>
    <row r="192" spans="1:360" ht="15" customHeight="1">
      <c r="A192" s="399">
        <v>2023</v>
      </c>
      <c r="B192" s="6" t="s">
        <v>33</v>
      </c>
      <c r="C192" s="36">
        <v>101.55924989356389</v>
      </c>
      <c r="D192" s="40">
        <v>4.1161959590230595</v>
      </c>
      <c r="E192" s="421">
        <v>84.02361316425106</v>
      </c>
      <c r="F192" s="40">
        <v>1.3173866778746657</v>
      </c>
      <c r="G192" s="421">
        <v>118.14028223846778</v>
      </c>
      <c r="H192" s="40">
        <v>6.0870065925987831</v>
      </c>
      <c r="I192" s="399">
        <v>2023</v>
      </c>
      <c r="J192" s="6" t="s">
        <v>33</v>
      </c>
      <c r="K192" s="36">
        <v>82.985833175276241</v>
      </c>
      <c r="L192" s="40">
        <v>10.129547278613614</v>
      </c>
      <c r="M192" s="36">
        <v>92.447248174110655</v>
      </c>
      <c r="N192" s="40">
        <v>6.1856326610763972</v>
      </c>
      <c r="O192" s="36">
        <v>85.56358632905787</v>
      </c>
      <c r="P192" s="40">
        <v>5.960580520065534</v>
      </c>
      <c r="Q192" s="399">
        <v>2023</v>
      </c>
      <c r="R192" s="6" t="s">
        <v>33</v>
      </c>
      <c r="S192" s="36">
        <v>144.05774953813165</v>
      </c>
      <c r="T192" s="40">
        <v>2.5169197028890551</v>
      </c>
      <c r="U192" s="36">
        <v>193.89209868632767</v>
      </c>
      <c r="V192" s="40">
        <v>11.416561026181142</v>
      </c>
      <c r="W192" s="36">
        <v>139.41125742764524</v>
      </c>
      <c r="X192" s="40">
        <v>-22.249931224900877</v>
      </c>
      <c r="Y192" s="399">
        <v>2023</v>
      </c>
      <c r="Z192" s="6" t="s">
        <v>33</v>
      </c>
      <c r="AA192" s="36">
        <v>121.81326319790654</v>
      </c>
      <c r="AB192" s="40">
        <v>-18.812981582751164</v>
      </c>
      <c r="AC192" s="36">
        <v>127.03905246636837</v>
      </c>
      <c r="AD192" s="40">
        <v>-7.7516550189768054</v>
      </c>
      <c r="AE192" s="36">
        <v>168.06160139865949</v>
      </c>
      <c r="AF192" s="40">
        <v>23.138841158169996</v>
      </c>
      <c r="AG192" s="399">
        <v>2023</v>
      </c>
      <c r="AH192" s="6" t="s">
        <v>33</v>
      </c>
      <c r="AI192" s="36">
        <v>95.348843752784234</v>
      </c>
      <c r="AJ192" s="40">
        <v>-18.522969234469301</v>
      </c>
      <c r="AK192" s="36">
        <v>170.95911563263621</v>
      </c>
      <c r="AL192" s="40">
        <v>7.2900733197225378</v>
      </c>
      <c r="AM192" s="36">
        <v>98.497345424314361</v>
      </c>
      <c r="AN192" s="40">
        <v>2.1556869588806649</v>
      </c>
      <c r="AO192" s="399">
        <v>2023</v>
      </c>
      <c r="AP192" s="6" t="s">
        <v>33</v>
      </c>
      <c r="AQ192" s="36">
        <v>107.09977909737593</v>
      </c>
      <c r="AR192" s="40">
        <v>-8.953070419683101</v>
      </c>
      <c r="AS192" s="36">
        <v>160.63509608713903</v>
      </c>
      <c r="AT192" s="40">
        <v>11.726538628729628</v>
      </c>
      <c r="AU192" s="36">
        <v>153.99875699202246</v>
      </c>
      <c r="AV192" s="40">
        <v>-5.6574439548409288</v>
      </c>
      <c r="AW192" s="399">
        <v>2023</v>
      </c>
      <c r="AX192" s="6" t="s">
        <v>33</v>
      </c>
      <c r="AY192" s="36">
        <v>133.26202686344467</v>
      </c>
      <c r="AZ192" s="40">
        <v>-11.665852742220267</v>
      </c>
      <c r="BA192" s="36">
        <v>127.08867685924129</v>
      </c>
      <c r="BB192" s="40">
        <v>-4.042797614356644</v>
      </c>
      <c r="BC192" s="36">
        <v>165.44012351046661</v>
      </c>
      <c r="BD192" s="40">
        <v>-14.23100346145651</v>
      </c>
      <c r="BE192" s="399">
        <v>2023</v>
      </c>
      <c r="BF192" s="6" t="s">
        <v>33</v>
      </c>
      <c r="BG192" s="36">
        <v>117.14506795316125</v>
      </c>
      <c r="BH192" s="40">
        <v>-12.654467664456888</v>
      </c>
      <c r="BI192" s="36">
        <v>142.2041066446092</v>
      </c>
      <c r="BJ192" s="40">
        <v>2.3450068945041238</v>
      </c>
      <c r="BK192" s="36">
        <v>207.03305792504011</v>
      </c>
      <c r="BL192" s="40">
        <v>11.999860293206766</v>
      </c>
      <c r="BM192" s="399">
        <v>2023</v>
      </c>
      <c r="BN192" s="6" t="s">
        <v>33</v>
      </c>
      <c r="BO192" s="36">
        <v>106.74149341655716</v>
      </c>
      <c r="BP192" s="40">
        <v>-11.585412537548279</v>
      </c>
      <c r="BQ192" s="428">
        <v>143.43601220483794</v>
      </c>
      <c r="BR192" s="40">
        <v>5.0964038156825495</v>
      </c>
      <c r="BS192" s="36">
        <v>118.21525559873918</v>
      </c>
      <c r="BT192" s="40">
        <v>-6.6970422415052724</v>
      </c>
      <c r="BU192" s="399">
        <v>2023</v>
      </c>
      <c r="BV192" s="6" t="s">
        <v>33</v>
      </c>
      <c r="BW192" s="36">
        <v>127.67800329471716</v>
      </c>
      <c r="BX192" s="40">
        <v>5.1414333821409741</v>
      </c>
      <c r="BY192" s="36">
        <v>147.86128925497519</v>
      </c>
      <c r="BZ192" s="40">
        <v>19.522468732679116</v>
      </c>
      <c r="CA192" s="36">
        <v>142.94589946712489</v>
      </c>
      <c r="CB192" s="40">
        <v>29.070659258742353</v>
      </c>
      <c r="CC192" s="399">
        <v>2023</v>
      </c>
      <c r="CD192" s="6" t="s">
        <v>33</v>
      </c>
      <c r="CE192" s="36">
        <v>135.13295131430854</v>
      </c>
      <c r="CF192" s="40">
        <v>-11.912215827640026</v>
      </c>
      <c r="CG192" s="36">
        <v>55.689368492556163</v>
      </c>
      <c r="CH192" s="40">
        <v>-22.848901777759494</v>
      </c>
      <c r="CI192" s="36">
        <v>132.31558614107456</v>
      </c>
      <c r="CJ192" s="40">
        <v>-3.4548117878129005</v>
      </c>
      <c r="CK192" s="399">
        <v>2023</v>
      </c>
      <c r="CL192" s="6" t="s">
        <v>33</v>
      </c>
      <c r="CM192" s="36">
        <v>210.88288392583658</v>
      </c>
      <c r="CN192" s="40">
        <v>0.1171925857935463</v>
      </c>
      <c r="CO192" s="36">
        <v>96.52021256927128</v>
      </c>
      <c r="CP192" s="40">
        <v>7.8373190715710166</v>
      </c>
      <c r="CQ192" s="36">
        <v>126.76109294368868</v>
      </c>
      <c r="CR192" s="40">
        <v>17.574662363374728</v>
      </c>
      <c r="CS192" s="399">
        <v>2023</v>
      </c>
      <c r="CT192" s="6" t="s">
        <v>33</v>
      </c>
      <c r="CU192" s="36">
        <v>132.66971735777199</v>
      </c>
      <c r="CV192" s="40">
        <v>-0.78193895662269597</v>
      </c>
      <c r="CW192" s="36">
        <v>57.298281130927094</v>
      </c>
      <c r="CX192" s="40">
        <v>-43.258673028002015</v>
      </c>
      <c r="CY192" s="36">
        <v>158.40197788098709</v>
      </c>
      <c r="CZ192" s="40">
        <v>-12.19479553854444</v>
      </c>
      <c r="DA192" s="399">
        <v>2023</v>
      </c>
      <c r="DB192" s="6" t="s">
        <v>33</v>
      </c>
      <c r="DC192" s="36">
        <v>82.434442371180992</v>
      </c>
      <c r="DD192" s="40">
        <v>-6.8939064919921691</v>
      </c>
      <c r="DE192" s="36">
        <v>416.54485484448992</v>
      </c>
      <c r="DF192" s="40">
        <v>18.632925498398862</v>
      </c>
      <c r="DG192" s="36">
        <v>101.45215747249148</v>
      </c>
      <c r="DH192" s="40">
        <v>-16.559867960729534</v>
      </c>
      <c r="DI192" s="399">
        <v>2023</v>
      </c>
      <c r="DJ192" s="6" t="s">
        <v>33</v>
      </c>
      <c r="DK192" s="36">
        <v>192.92817070833615</v>
      </c>
      <c r="DL192" s="40">
        <v>9.5117940699880137</v>
      </c>
      <c r="DM192" s="36">
        <v>65.178297928154052</v>
      </c>
      <c r="DN192" s="40">
        <v>-5.2609954657739593</v>
      </c>
      <c r="DO192" s="36">
        <v>131.36569740066696</v>
      </c>
      <c r="DP192" s="40">
        <v>-1.585524219897323</v>
      </c>
      <c r="DQ192" s="399">
        <v>2023</v>
      </c>
      <c r="DR192" s="6" t="s">
        <v>33</v>
      </c>
      <c r="DS192" s="36">
        <v>153.88333475030657</v>
      </c>
      <c r="DT192" s="40">
        <v>5.2656866404827269</v>
      </c>
      <c r="DU192" s="36">
        <v>125.9615600244987</v>
      </c>
      <c r="DV192" s="40">
        <v>1.1529103545931747</v>
      </c>
      <c r="DW192" s="36">
        <v>150.22356684607476</v>
      </c>
      <c r="DX192" s="40">
        <v>7.4125498104412202</v>
      </c>
      <c r="DY192" s="399">
        <v>2023</v>
      </c>
      <c r="DZ192" s="6" t="s">
        <v>33</v>
      </c>
      <c r="EA192" s="36">
        <v>124.05671610313962</v>
      </c>
      <c r="EB192" s="40">
        <v>11.04278886848455</v>
      </c>
      <c r="EC192" s="36">
        <v>148.21067736234374</v>
      </c>
      <c r="ED192" s="40">
        <v>4.4546714373364011</v>
      </c>
      <c r="EE192" s="36">
        <v>124.41166972381355</v>
      </c>
      <c r="EF192" s="40">
        <v>-1.3691475993209536</v>
      </c>
      <c r="EG192" s="399">
        <v>2023</v>
      </c>
      <c r="EH192" s="6" t="s">
        <v>33</v>
      </c>
      <c r="EI192" s="36">
        <v>135.57675440265731</v>
      </c>
      <c r="EJ192" s="40">
        <v>-4.4593617719893501</v>
      </c>
      <c r="EK192" s="36">
        <v>147.91851070578562</v>
      </c>
      <c r="EL192" s="40">
        <v>37.125514628989066</v>
      </c>
      <c r="EM192" s="36">
        <v>104.57601810610836</v>
      </c>
      <c r="EN192" s="40">
        <v>-7.3238792993848421</v>
      </c>
      <c r="EO192" s="399">
        <v>2023</v>
      </c>
      <c r="EP192" s="6" t="s">
        <v>33</v>
      </c>
      <c r="EQ192" s="36">
        <v>67.497968492402734</v>
      </c>
      <c r="ER192" s="40">
        <v>-14.766113982278327</v>
      </c>
      <c r="ES192" s="36">
        <v>139.79098086298251</v>
      </c>
      <c r="ET192" s="40">
        <v>-5.2070066792109486</v>
      </c>
      <c r="EU192" s="36">
        <v>88.839918973227427</v>
      </c>
      <c r="EV192" s="40">
        <v>0.79794404500506744</v>
      </c>
      <c r="EW192" s="399">
        <v>2023</v>
      </c>
      <c r="EX192" s="6" t="s">
        <v>33</v>
      </c>
      <c r="EY192" s="36">
        <v>80.427170748798929</v>
      </c>
      <c r="EZ192" s="40">
        <v>-16.636979613196175</v>
      </c>
      <c r="FA192" s="36">
        <v>93.811205630957502</v>
      </c>
      <c r="FB192" s="40">
        <v>4.5773038937940669</v>
      </c>
      <c r="FC192" s="36">
        <v>251.4186460955427</v>
      </c>
      <c r="FD192" s="40">
        <v>8.8113543928949696</v>
      </c>
      <c r="FE192" s="399">
        <v>2023</v>
      </c>
      <c r="FF192" s="6" t="s">
        <v>33</v>
      </c>
      <c r="FG192" s="36">
        <v>128.34890262204189</v>
      </c>
      <c r="FH192" s="40">
        <v>2.8131327384348594</v>
      </c>
      <c r="FI192" s="36">
        <v>162.5382344410298</v>
      </c>
      <c r="FJ192" s="40">
        <v>7.2462640709042887</v>
      </c>
      <c r="FK192" s="36">
        <v>104.8867608832432</v>
      </c>
      <c r="FL192" s="40">
        <v>-16.091422441066442</v>
      </c>
      <c r="FM192" s="399">
        <v>2023</v>
      </c>
      <c r="FN192" s="6" t="s">
        <v>33</v>
      </c>
      <c r="FO192" s="36">
        <v>115.35309925366612</v>
      </c>
      <c r="FP192" s="40">
        <v>13.096510715178994</v>
      </c>
      <c r="FQ192" s="36">
        <v>206.85805183542692</v>
      </c>
      <c r="FR192" s="40">
        <v>-11.193392008816488</v>
      </c>
      <c r="FS192" s="36">
        <v>114.42104169496022</v>
      </c>
      <c r="FT192" s="40">
        <v>-0.88207274032944838</v>
      </c>
      <c r="FU192" s="399">
        <v>2023</v>
      </c>
      <c r="FV192" s="6" t="s">
        <v>33</v>
      </c>
      <c r="FW192" s="36">
        <v>134.24586494504064</v>
      </c>
      <c r="FX192" s="40">
        <v>-1.3610319749939492</v>
      </c>
      <c r="FY192" s="36">
        <v>151.81832333081744</v>
      </c>
      <c r="FZ192" s="40">
        <v>-14.359321846586852</v>
      </c>
      <c r="GA192" s="36">
        <v>112.93065860529934</v>
      </c>
      <c r="GB192" s="40">
        <v>6.2033070965502617</v>
      </c>
      <c r="GC192" s="399">
        <v>2023</v>
      </c>
      <c r="GD192" s="6" t="s">
        <v>33</v>
      </c>
      <c r="GE192" s="36">
        <v>120.92097705556336</v>
      </c>
      <c r="GF192" s="40">
        <v>-12.652357442574498</v>
      </c>
      <c r="GG192" s="36">
        <v>113.80524393870309</v>
      </c>
      <c r="GH192" s="40">
        <v>-21.647927892623713</v>
      </c>
      <c r="GI192" s="36">
        <v>62.017326576745916</v>
      </c>
      <c r="GJ192" s="40">
        <v>-23.562032645095584</v>
      </c>
      <c r="GK192" s="399">
        <v>2023</v>
      </c>
      <c r="GL192" s="6" t="s">
        <v>33</v>
      </c>
      <c r="GM192" s="36">
        <v>112.80230740740119</v>
      </c>
      <c r="GN192" s="40">
        <v>-10.484761040220349</v>
      </c>
      <c r="GO192" s="36">
        <v>124.22567576839756</v>
      </c>
      <c r="GP192" s="40">
        <v>-0.3114305347848898</v>
      </c>
      <c r="GQ192" s="36">
        <v>82.852835352158763</v>
      </c>
      <c r="GR192" s="40">
        <v>-17.741343471317464</v>
      </c>
      <c r="GS192" s="399">
        <v>2023</v>
      </c>
      <c r="GT192" s="6" t="s">
        <v>33</v>
      </c>
      <c r="GU192" s="36">
        <v>76.406133458768096</v>
      </c>
      <c r="GV192" s="40">
        <v>15.73511945843309</v>
      </c>
      <c r="GW192" s="36">
        <v>94.651326945742213</v>
      </c>
      <c r="GX192" s="40">
        <v>-10.897053604965137</v>
      </c>
      <c r="GY192" s="36">
        <v>169.41035370286127</v>
      </c>
      <c r="GZ192" s="40">
        <v>-10.342017921126384</v>
      </c>
      <c r="HA192" s="399">
        <v>2023</v>
      </c>
      <c r="HB192" s="6" t="s">
        <v>33</v>
      </c>
      <c r="HC192" s="36">
        <v>117.16117912577883</v>
      </c>
      <c r="HD192" s="40">
        <v>16.014732064413877</v>
      </c>
      <c r="HE192" s="36">
        <v>216.2669007521651</v>
      </c>
      <c r="HF192" s="40">
        <v>29.315300251809163</v>
      </c>
      <c r="HG192" s="36">
        <v>91.436607967766875</v>
      </c>
      <c r="HH192" s="40">
        <v>6.2815874301118839</v>
      </c>
      <c r="HI192" s="399">
        <v>2023</v>
      </c>
      <c r="HJ192" s="6" t="s">
        <v>33</v>
      </c>
      <c r="HK192" s="36">
        <v>77.433752931079127</v>
      </c>
      <c r="HL192" s="40">
        <v>-9.1982830651717506</v>
      </c>
      <c r="HM192" s="36">
        <v>131.78653417760989</v>
      </c>
      <c r="HN192" s="40">
        <v>-9.4316806430186091</v>
      </c>
      <c r="HO192" s="36">
        <v>105.32413096091733</v>
      </c>
      <c r="HP192" s="40">
        <v>3.4685977179325107</v>
      </c>
      <c r="HQ192" s="399">
        <v>2023</v>
      </c>
      <c r="HR192" s="6" t="s">
        <v>33</v>
      </c>
      <c r="HS192" s="36">
        <v>117.45305198791105</v>
      </c>
      <c r="HT192" s="40">
        <v>-3.9826455086052306</v>
      </c>
      <c r="HU192" s="36">
        <v>139.64749564338308</v>
      </c>
      <c r="HV192" s="40">
        <v>4.3847819516390558</v>
      </c>
      <c r="HW192" s="36">
        <v>114.18536722475164</v>
      </c>
      <c r="HX192" s="40">
        <v>14.604603862806613</v>
      </c>
      <c r="HY192" s="399">
        <v>2023</v>
      </c>
      <c r="HZ192" s="6" t="s">
        <v>33</v>
      </c>
      <c r="IA192" s="36">
        <v>80.016884833339773</v>
      </c>
      <c r="IB192" s="40">
        <v>-27.333863775653498</v>
      </c>
      <c r="IC192" s="36">
        <v>115.58116463448216</v>
      </c>
      <c r="ID192" s="40">
        <v>-10.714117751742791</v>
      </c>
      <c r="IE192" s="36">
        <v>113.90421754840185</v>
      </c>
      <c r="IF192" s="40">
        <v>-5.3895698797549016</v>
      </c>
      <c r="IG192" s="399">
        <v>2023</v>
      </c>
      <c r="IH192" s="6" t="s">
        <v>33</v>
      </c>
      <c r="II192" s="36">
        <v>143.69282536158357</v>
      </c>
      <c r="IJ192" s="40">
        <v>3.9982228776822524</v>
      </c>
      <c r="IK192" s="36">
        <v>198.69658029403874</v>
      </c>
      <c r="IL192" s="40">
        <v>15.677159748335782</v>
      </c>
      <c r="IM192" s="36">
        <v>115.8532741121418</v>
      </c>
      <c r="IN192" s="40">
        <v>-7.8664670406881356</v>
      </c>
      <c r="IO192" s="36">
        <v>234.0137546320594</v>
      </c>
      <c r="IP192" s="40">
        <v>18.351637671188527</v>
      </c>
      <c r="IQ192" s="399">
        <v>2023</v>
      </c>
      <c r="IR192" s="6" t="s">
        <v>33</v>
      </c>
      <c r="IS192" s="36">
        <v>93.038791386628859</v>
      </c>
      <c r="IT192" s="40">
        <v>-12.880606707254444</v>
      </c>
      <c r="IU192" s="36">
        <v>95.445883278038934</v>
      </c>
      <c r="IV192" s="40">
        <v>-5.3444588044065995</v>
      </c>
      <c r="IW192" s="36">
        <v>104.73901256970275</v>
      </c>
      <c r="IX192" s="40">
        <v>-15.500435315344077</v>
      </c>
      <c r="IY192" s="399">
        <v>2023</v>
      </c>
      <c r="IZ192" s="6" t="s">
        <v>33</v>
      </c>
      <c r="JA192" s="36">
        <v>134.83804391164958</v>
      </c>
      <c r="JB192" s="40">
        <v>-7.3283932554127915</v>
      </c>
      <c r="JC192" s="36">
        <v>181.61848312367118</v>
      </c>
      <c r="JD192" s="40">
        <v>11.745955868331521</v>
      </c>
      <c r="JE192" s="36">
        <v>156.23517030920866</v>
      </c>
      <c r="JF192" s="40">
        <v>-6.5315806201246005</v>
      </c>
      <c r="JG192" s="399">
        <v>2023</v>
      </c>
      <c r="JH192" s="6" t="s">
        <v>33</v>
      </c>
      <c r="JI192" s="36">
        <v>140.06949989603166</v>
      </c>
      <c r="JJ192" s="40">
        <v>-23.308548270986577</v>
      </c>
      <c r="JK192" s="36">
        <v>248.1040844096631</v>
      </c>
      <c r="JL192" s="40">
        <v>22.454343318950706</v>
      </c>
      <c r="JM192" s="36">
        <v>121.97000176344145</v>
      </c>
      <c r="JN192" s="40">
        <v>-4.0649960085982002</v>
      </c>
      <c r="JO192" s="399">
        <v>2023</v>
      </c>
      <c r="JP192" s="6" t="s">
        <v>33</v>
      </c>
      <c r="JQ192" s="36">
        <v>120.73516810413797</v>
      </c>
      <c r="JR192" s="40">
        <v>7.0081125183542241</v>
      </c>
      <c r="JS192" s="36">
        <v>97.972360555625187</v>
      </c>
      <c r="JT192" s="40">
        <v>-19.667276858125376</v>
      </c>
      <c r="JU192" s="36">
        <v>106.79106699258934</v>
      </c>
      <c r="JV192" s="40">
        <v>-10.06287367626652</v>
      </c>
      <c r="JW192" s="399">
        <v>2023</v>
      </c>
      <c r="JX192" s="6" t="s">
        <v>33</v>
      </c>
      <c r="JY192" s="36">
        <v>101.32175932539097</v>
      </c>
      <c r="JZ192" s="40">
        <v>-6.0582802033449497</v>
      </c>
      <c r="KA192" s="36">
        <v>171.07656758971297</v>
      </c>
      <c r="KB192" s="40">
        <v>-17.364496546337691</v>
      </c>
      <c r="KC192" s="36">
        <v>179.04467253492911</v>
      </c>
      <c r="KD192" s="40">
        <v>23.812275214534935</v>
      </c>
      <c r="KE192" s="399">
        <v>2023</v>
      </c>
      <c r="KF192" s="6" t="s">
        <v>33</v>
      </c>
      <c r="KG192" s="36">
        <v>85.070823874689978</v>
      </c>
      <c r="KH192" s="40">
        <v>8.8504056168501819</v>
      </c>
      <c r="KI192" s="36">
        <v>119.36003091345715</v>
      </c>
      <c r="KJ192" s="40">
        <v>-6.6536712421417832</v>
      </c>
      <c r="KK192" s="36">
        <v>100.05915530452057</v>
      </c>
      <c r="KL192" s="40">
        <v>-18.763147665486926</v>
      </c>
      <c r="KM192" s="399">
        <v>2023</v>
      </c>
      <c r="KN192" s="6" t="s">
        <v>33</v>
      </c>
      <c r="KO192" s="36">
        <v>35.267190496084325</v>
      </c>
      <c r="KP192" s="40">
        <v>-10.739218545609518</v>
      </c>
      <c r="KQ192" s="36">
        <v>176.1532322813793</v>
      </c>
      <c r="KR192" s="40">
        <v>2.8299685005452204</v>
      </c>
      <c r="KS192" s="36">
        <v>94.828579727805931</v>
      </c>
      <c r="KT192" s="40">
        <v>-3.2801146031642929</v>
      </c>
      <c r="KU192" s="399">
        <v>2023</v>
      </c>
      <c r="KV192" s="6" t="s">
        <v>33</v>
      </c>
      <c r="KW192" s="36">
        <v>137.90041208207336</v>
      </c>
      <c r="KX192" s="40">
        <v>10.178125372378702</v>
      </c>
      <c r="KY192" s="36">
        <v>147.06627192150128</v>
      </c>
      <c r="KZ192" s="40">
        <v>-8.2686036990468494</v>
      </c>
      <c r="LA192" s="36">
        <v>135.50955020583001</v>
      </c>
      <c r="LB192" s="40">
        <v>-15.050814523447499</v>
      </c>
      <c r="LC192" s="399">
        <v>2023</v>
      </c>
      <c r="LD192" s="6" t="s">
        <v>33</v>
      </c>
      <c r="LE192" s="36">
        <v>148.16908987477083</v>
      </c>
      <c r="LF192" s="40">
        <v>4.61528771166806</v>
      </c>
      <c r="LG192" s="36">
        <v>91.847612885840647</v>
      </c>
      <c r="LH192" s="40">
        <v>-21.068463059351288</v>
      </c>
      <c r="LI192" s="36">
        <v>54.854003837338468</v>
      </c>
      <c r="LJ192" s="40">
        <v>-8.3888389772509839</v>
      </c>
      <c r="LK192" s="399">
        <v>2023</v>
      </c>
      <c r="LL192" s="6" t="s">
        <v>33</v>
      </c>
      <c r="LM192" s="36">
        <v>152.93211789922466</v>
      </c>
      <c r="LN192" s="40">
        <v>14.173264081827199</v>
      </c>
      <c r="LO192" s="36">
        <v>65.17621538825523</v>
      </c>
      <c r="LP192" s="40">
        <v>-18.249873355972895</v>
      </c>
      <c r="LQ192" s="36">
        <v>125.82852107073546</v>
      </c>
      <c r="LR192" s="40">
        <v>-5.2713001879777721</v>
      </c>
      <c r="LS192" s="399">
        <v>2023</v>
      </c>
      <c r="LT192" s="6" t="s">
        <v>33</v>
      </c>
      <c r="LU192" s="36">
        <v>103.19684948246008</v>
      </c>
      <c r="LV192" s="40">
        <v>-7.5058241931580056</v>
      </c>
      <c r="LW192" s="36">
        <v>131.8417810445271</v>
      </c>
      <c r="LX192" s="40">
        <v>6.328818645735268</v>
      </c>
      <c r="LY192" s="36">
        <v>156.62280448083419</v>
      </c>
      <c r="LZ192" s="40">
        <v>22.46017731364924</v>
      </c>
      <c r="MA192" s="399">
        <v>2023</v>
      </c>
      <c r="MB192" s="6" t="s">
        <v>33</v>
      </c>
      <c r="MC192" s="36">
        <v>160.457630406861</v>
      </c>
      <c r="MD192" s="40">
        <v>2.6852988552498687</v>
      </c>
      <c r="ME192" s="36">
        <v>103.8088829353175</v>
      </c>
      <c r="MF192" s="40">
        <v>3.4614577936338975</v>
      </c>
      <c r="MG192" s="36">
        <v>110.68248228855417</v>
      </c>
      <c r="MH192" s="40">
        <v>-10.439538128551519</v>
      </c>
      <c r="MI192" s="399">
        <v>2023</v>
      </c>
      <c r="MJ192" s="6" t="s">
        <v>33</v>
      </c>
      <c r="MK192" s="36">
        <v>105.76655475990346</v>
      </c>
      <c r="ML192" s="40">
        <v>4.3111480610474899</v>
      </c>
      <c r="MM192" s="36">
        <v>128.9856815136236</v>
      </c>
      <c r="MN192" s="40">
        <v>-8.4015919602108369</v>
      </c>
      <c r="MO192" s="36">
        <v>171.70496097469652</v>
      </c>
      <c r="MP192" s="40">
        <v>13.92973124018944</v>
      </c>
    </row>
    <row r="193" spans="1:354" ht="15" customHeight="1">
      <c r="A193" s="399"/>
      <c r="B193" s="6" t="s">
        <v>34</v>
      </c>
      <c r="C193" s="36">
        <v>92.815468810778384</v>
      </c>
      <c r="D193" s="40">
        <v>1.2962298680791804</v>
      </c>
      <c r="E193" s="421">
        <v>78.639671128398945</v>
      </c>
      <c r="F193" s="40">
        <v>-0.22297387945981484</v>
      </c>
      <c r="G193" s="421">
        <v>106.21956491031925</v>
      </c>
      <c r="H193" s="40">
        <v>2.3875694271448396</v>
      </c>
      <c r="I193" s="6"/>
      <c r="J193" s="6" t="s">
        <v>34</v>
      </c>
      <c r="K193" s="36">
        <v>75.366269124281573</v>
      </c>
      <c r="L193" s="40">
        <v>10.216095511050966</v>
      </c>
      <c r="M193" s="36">
        <v>97.166097975361211</v>
      </c>
      <c r="N193" s="40">
        <v>24.64347181940667</v>
      </c>
      <c r="O193" s="36">
        <v>84.077981095172575</v>
      </c>
      <c r="P193" s="40">
        <v>25.906891188846529</v>
      </c>
      <c r="Q193" s="6"/>
      <c r="R193" s="6" t="s">
        <v>34</v>
      </c>
      <c r="S193" s="36">
        <v>119.82415988261249</v>
      </c>
      <c r="T193" s="40">
        <v>8.947679291033154</v>
      </c>
      <c r="U193" s="36">
        <v>169.91736732528034</v>
      </c>
      <c r="V193" s="40">
        <v>39.134193787255498</v>
      </c>
      <c r="W193" s="36">
        <v>135.80468424259456</v>
      </c>
      <c r="X193" s="40">
        <v>3.3852550878054899</v>
      </c>
      <c r="Y193" s="6"/>
      <c r="Z193" s="6" t="s">
        <v>34</v>
      </c>
      <c r="AA193" s="36">
        <v>120.25595810676361</v>
      </c>
      <c r="AB193" s="40">
        <v>9.1182816163276641</v>
      </c>
      <c r="AC193" s="36">
        <v>151.75784629487052</v>
      </c>
      <c r="AD193" s="40">
        <v>-0.37292143563465174</v>
      </c>
      <c r="AE193" s="36">
        <v>153.60737500907973</v>
      </c>
      <c r="AF193" s="40">
        <v>21.061099092806558</v>
      </c>
      <c r="AG193" s="6"/>
      <c r="AH193" s="6" t="s">
        <v>34</v>
      </c>
      <c r="AI193" s="36">
        <v>107.97999163775472</v>
      </c>
      <c r="AJ193" s="40">
        <v>-3.2101814460610285</v>
      </c>
      <c r="AK193" s="36">
        <v>191.98376065044084</v>
      </c>
      <c r="AL193" s="40">
        <v>23.961597707383021</v>
      </c>
      <c r="AM193" s="36">
        <v>76.360551173032746</v>
      </c>
      <c r="AN193" s="40">
        <v>-18.96926827582331</v>
      </c>
      <c r="AO193" s="6"/>
      <c r="AP193" s="6" t="s">
        <v>34</v>
      </c>
      <c r="AQ193" s="36">
        <v>113.31840871301357</v>
      </c>
      <c r="AR193" s="40">
        <v>2.5249021760359796</v>
      </c>
      <c r="AS193" s="36">
        <v>161.85274675477012</v>
      </c>
      <c r="AT193" s="40">
        <v>13.271035108475317</v>
      </c>
      <c r="AU193" s="36">
        <v>160.18824153387959</v>
      </c>
      <c r="AV193" s="40">
        <v>15.434309811524656</v>
      </c>
      <c r="AW193" s="6"/>
      <c r="AX193" s="6" t="s">
        <v>34</v>
      </c>
      <c r="AY193" s="36">
        <v>159.7718901691986</v>
      </c>
      <c r="AZ193" s="40">
        <v>10.368896571196601</v>
      </c>
      <c r="BA193" s="36">
        <v>133.89886993473758</v>
      </c>
      <c r="BB193" s="40">
        <v>13.405823972118597</v>
      </c>
      <c r="BC193" s="36">
        <v>162.81533539456041</v>
      </c>
      <c r="BD193" s="40">
        <v>-7.2453335118123761</v>
      </c>
      <c r="BE193" s="6"/>
      <c r="BF193" s="6" t="s">
        <v>34</v>
      </c>
      <c r="BG193" s="36">
        <v>132.43387073364053</v>
      </c>
      <c r="BH193" s="40">
        <v>6.809339377789712</v>
      </c>
      <c r="BI193" s="36">
        <v>138.06966640788886</v>
      </c>
      <c r="BJ193" s="40">
        <v>16.72143538088109</v>
      </c>
      <c r="BK193" s="36">
        <v>219.25972108415556</v>
      </c>
      <c r="BL193" s="40">
        <v>21.180447859560189</v>
      </c>
      <c r="BM193" s="6"/>
      <c r="BN193" s="6" t="s">
        <v>34</v>
      </c>
      <c r="BO193" s="36">
        <v>114.50891545781269</v>
      </c>
      <c r="BP193" s="40">
        <v>-0.53637414531171146</v>
      </c>
      <c r="BQ193" s="428">
        <v>106.4820159705973</v>
      </c>
      <c r="BR193" s="40">
        <v>-9.5135108892309574</v>
      </c>
      <c r="BS193" s="36">
        <v>116.49894401823239</v>
      </c>
      <c r="BT193" s="40">
        <v>-2.1378712175250456</v>
      </c>
      <c r="BU193" s="6"/>
      <c r="BV193" s="6" t="s">
        <v>34</v>
      </c>
      <c r="BW193" s="36">
        <v>168.74366635275527</v>
      </c>
      <c r="BX193" s="40">
        <v>16.921179577447944</v>
      </c>
      <c r="BY193" s="36">
        <v>142.36810226515945</v>
      </c>
      <c r="BZ193" s="40">
        <v>3.8626135515494866</v>
      </c>
      <c r="CA193" s="36">
        <v>154.07023738811498</v>
      </c>
      <c r="CB193" s="40">
        <v>34.847933735792736</v>
      </c>
      <c r="CC193" s="6"/>
      <c r="CD193" s="6" t="s">
        <v>34</v>
      </c>
      <c r="CE193" s="36">
        <v>128.27320018639176</v>
      </c>
      <c r="CF193" s="40">
        <v>-14.080447457216408</v>
      </c>
      <c r="CG193" s="36">
        <v>57.655821694132754</v>
      </c>
      <c r="CH193" s="40">
        <v>-32.942741057360934</v>
      </c>
      <c r="CI193" s="36">
        <v>138.24587391227038</v>
      </c>
      <c r="CJ193" s="40">
        <v>5.0806444345111004</v>
      </c>
      <c r="CK193" s="6"/>
      <c r="CL193" s="6" t="s">
        <v>34</v>
      </c>
      <c r="CM193" s="36">
        <v>203.11774147024246</v>
      </c>
      <c r="CN193" s="40">
        <v>1.78329953346541</v>
      </c>
      <c r="CO193" s="36">
        <v>97.046195832972316</v>
      </c>
      <c r="CP193" s="40">
        <v>12.00193030936984</v>
      </c>
      <c r="CQ193" s="36">
        <v>119.75329236341355</v>
      </c>
      <c r="CR193" s="40">
        <v>12.936344675191847</v>
      </c>
      <c r="CS193" s="6"/>
      <c r="CT193" s="6" t="s">
        <v>34</v>
      </c>
      <c r="CU193" s="36">
        <v>150.26812402136605</v>
      </c>
      <c r="CV193" s="40">
        <v>5.1405378899340093</v>
      </c>
      <c r="CW193" s="36">
        <v>71.548030092705829</v>
      </c>
      <c r="CX193" s="40">
        <v>-28.432859202853294</v>
      </c>
      <c r="CY193" s="36">
        <v>182.6684857833618</v>
      </c>
      <c r="CZ193" s="40">
        <v>29.782451086642027</v>
      </c>
      <c r="DA193" s="6"/>
      <c r="DB193" s="6" t="s">
        <v>34</v>
      </c>
      <c r="DC193" s="36">
        <v>73.831688083032702</v>
      </c>
      <c r="DD193" s="40">
        <v>-19.473682925467401</v>
      </c>
      <c r="DE193" s="36">
        <v>369.27033939811201</v>
      </c>
      <c r="DF193" s="40">
        <v>0.74315755862255628</v>
      </c>
      <c r="DG193" s="36">
        <v>105.5042817864944</v>
      </c>
      <c r="DH193" s="40">
        <v>-8.2381225827863318</v>
      </c>
      <c r="DI193" s="6"/>
      <c r="DJ193" s="6" t="s">
        <v>34</v>
      </c>
      <c r="DK193" s="36">
        <v>176.05423995927745</v>
      </c>
      <c r="DL193" s="40">
        <v>14.048078858424276</v>
      </c>
      <c r="DM193" s="36">
        <v>57.532207869361663</v>
      </c>
      <c r="DN193" s="40">
        <v>-22.996410128369376</v>
      </c>
      <c r="DO193" s="36">
        <v>136.19755600290713</v>
      </c>
      <c r="DP193" s="40">
        <v>8.6534188616627148</v>
      </c>
      <c r="DQ193" s="6"/>
      <c r="DR193" s="6" t="s">
        <v>34</v>
      </c>
      <c r="DS193" s="36">
        <v>143.94377757729268</v>
      </c>
      <c r="DT193" s="40">
        <v>-6.1889984863756808</v>
      </c>
      <c r="DU193" s="36">
        <v>124.50627334320083</v>
      </c>
      <c r="DV193" s="40">
        <v>6.4470304115985044</v>
      </c>
      <c r="DW193" s="36">
        <v>135.29976554551919</v>
      </c>
      <c r="DX193" s="40">
        <v>-0.24956099551424415</v>
      </c>
      <c r="DY193" s="6"/>
      <c r="DZ193" s="6" t="s">
        <v>34</v>
      </c>
      <c r="EA193" s="36">
        <v>121.56437883711625</v>
      </c>
      <c r="EB193" s="40">
        <v>6.5968430073990021</v>
      </c>
      <c r="EC193" s="36">
        <v>167.98247358452832</v>
      </c>
      <c r="ED193" s="40">
        <v>2.3145672651371427</v>
      </c>
      <c r="EE193" s="36">
        <v>127.0749354612162</v>
      </c>
      <c r="EF193" s="40">
        <v>-0.24491756174899137</v>
      </c>
      <c r="EG193" s="6"/>
      <c r="EH193" s="6" t="s">
        <v>34</v>
      </c>
      <c r="EI193" s="36">
        <v>138.81526078167587</v>
      </c>
      <c r="EJ193" s="40">
        <v>5.5483504732012534</v>
      </c>
      <c r="EK193" s="36">
        <v>126.18247895888049</v>
      </c>
      <c r="EL193" s="40">
        <v>3.3753720168823804</v>
      </c>
      <c r="EM193" s="36">
        <v>115.76141990932439</v>
      </c>
      <c r="EN193" s="40">
        <v>2.8782090937469604</v>
      </c>
      <c r="EO193" s="6"/>
      <c r="EP193" s="6" t="s">
        <v>34</v>
      </c>
      <c r="EQ193" s="36">
        <v>65.08499615113314</v>
      </c>
      <c r="ER193" s="40">
        <v>-10.406922305752971</v>
      </c>
      <c r="ES193" s="36">
        <v>147.85507545988088</v>
      </c>
      <c r="ET193" s="40">
        <v>16.335073514924673</v>
      </c>
      <c r="EU193" s="36">
        <v>58.290699826057221</v>
      </c>
      <c r="EV193" s="40">
        <v>-5.8023026559553301</v>
      </c>
      <c r="EW193" s="6"/>
      <c r="EX193" s="6" t="s">
        <v>34</v>
      </c>
      <c r="EY193" s="36">
        <v>79.644026249846334</v>
      </c>
      <c r="EZ193" s="40">
        <v>-18.730939644990485</v>
      </c>
      <c r="FA193" s="36">
        <v>109.40454782207016</v>
      </c>
      <c r="FB193" s="40">
        <v>17.041912038241918</v>
      </c>
      <c r="FC193" s="36">
        <v>252.49371859553372</v>
      </c>
      <c r="FD193" s="40">
        <v>7.6982804609080375</v>
      </c>
      <c r="FE193" s="6"/>
      <c r="FF193" s="6" t="s">
        <v>34</v>
      </c>
      <c r="FG193" s="36">
        <v>125.35187105591548</v>
      </c>
      <c r="FH193" s="40">
        <v>4.2323067092874425</v>
      </c>
      <c r="FI193" s="36">
        <v>177.18355404908425</v>
      </c>
      <c r="FJ193" s="40">
        <v>11.522042816422356</v>
      </c>
      <c r="FK193" s="36">
        <v>106.64203100213315</v>
      </c>
      <c r="FL193" s="40">
        <v>-12.796372671378535</v>
      </c>
      <c r="FM193" s="6"/>
      <c r="FN193" s="6" t="s">
        <v>34</v>
      </c>
      <c r="FO193" s="36">
        <v>113.73823194632175</v>
      </c>
      <c r="FP193" s="40">
        <v>-3.5195659331335349</v>
      </c>
      <c r="FQ193" s="36">
        <v>188.99016501326892</v>
      </c>
      <c r="FR193" s="40">
        <v>-9.5133330383834505</v>
      </c>
      <c r="FS193" s="36">
        <v>106.94878873201891</v>
      </c>
      <c r="FT193" s="40">
        <v>-6.7603825602437411</v>
      </c>
      <c r="FU193" s="6"/>
      <c r="FV193" s="6" t="s">
        <v>34</v>
      </c>
      <c r="FW193" s="36">
        <v>135.23221290867468</v>
      </c>
      <c r="FX193" s="40">
        <v>-0.40373497682524828</v>
      </c>
      <c r="FY193" s="36">
        <v>162.89970399474473</v>
      </c>
      <c r="FZ193" s="40">
        <v>-16.179754431681047</v>
      </c>
      <c r="GA193" s="36">
        <v>135.4362993079902</v>
      </c>
      <c r="GB193" s="40">
        <v>15.434861425000435</v>
      </c>
      <c r="GC193" s="6"/>
      <c r="GD193" s="6" t="s">
        <v>34</v>
      </c>
      <c r="GE193" s="36">
        <v>120.7224393198855</v>
      </c>
      <c r="GF193" s="40">
        <v>-8.8735105698068821</v>
      </c>
      <c r="GG193" s="36">
        <v>124.20538379527027</v>
      </c>
      <c r="GH193" s="40">
        <v>2.3033057989465107</v>
      </c>
      <c r="GI193" s="36">
        <v>61.820461245245312</v>
      </c>
      <c r="GJ193" s="40">
        <v>-20.186528794358409</v>
      </c>
      <c r="GK193" s="6"/>
      <c r="GL193" s="6" t="s">
        <v>34</v>
      </c>
      <c r="GM193" s="36">
        <v>111.49777279097178</v>
      </c>
      <c r="GN193" s="40">
        <v>-6.6912926823714685</v>
      </c>
      <c r="GO193" s="36">
        <v>125.32584794366687</v>
      </c>
      <c r="GP193" s="40">
        <v>6.1886649614902893</v>
      </c>
      <c r="GQ193" s="36">
        <v>83.607674438388671</v>
      </c>
      <c r="GR193" s="40">
        <v>-12.824941613514511</v>
      </c>
      <c r="GS193" s="6"/>
      <c r="GT193" s="6" t="s">
        <v>34</v>
      </c>
      <c r="GU193" s="36">
        <v>65.197362848193904</v>
      </c>
      <c r="GV193" s="40">
        <v>16.825879690078608</v>
      </c>
      <c r="GW193" s="36">
        <v>96.143587079301383</v>
      </c>
      <c r="GX193" s="40">
        <v>-8.8608770387245954</v>
      </c>
      <c r="GY193" s="36">
        <v>169.90530042412681</v>
      </c>
      <c r="GZ193" s="40">
        <v>1.2980322141443565</v>
      </c>
      <c r="HA193" s="6"/>
      <c r="HB193" s="6" t="s">
        <v>34</v>
      </c>
      <c r="HC193" s="36">
        <v>107.24566753527826</v>
      </c>
      <c r="HD193" s="40">
        <v>15.113295991532198</v>
      </c>
      <c r="HE193" s="36">
        <v>162.54782523398762</v>
      </c>
      <c r="HF193" s="40">
        <v>27.721035655644059</v>
      </c>
      <c r="HG193" s="36">
        <v>93.409667073070196</v>
      </c>
      <c r="HH193" s="40">
        <v>3.262802216658983</v>
      </c>
      <c r="HI193" s="6"/>
      <c r="HJ193" s="6" t="s">
        <v>34</v>
      </c>
      <c r="HK193" s="36">
        <v>95.064601939779891</v>
      </c>
      <c r="HL193" s="40">
        <v>-11.898657088888726</v>
      </c>
      <c r="HM193" s="36">
        <v>131.04431151033239</v>
      </c>
      <c r="HN193" s="40">
        <v>-10.223720046837897</v>
      </c>
      <c r="HO193" s="36">
        <v>113.84044455435993</v>
      </c>
      <c r="HP193" s="40">
        <v>18.355742266501494</v>
      </c>
      <c r="HQ193" s="6"/>
      <c r="HR193" s="6" t="s">
        <v>34</v>
      </c>
      <c r="HS193" s="36">
        <v>138.58262665585687</v>
      </c>
      <c r="HT193" s="40">
        <v>10.267731805609117</v>
      </c>
      <c r="HU193" s="36">
        <v>149.12481780112375</v>
      </c>
      <c r="HV193" s="40">
        <v>21.993953100363626</v>
      </c>
      <c r="HW193" s="36">
        <v>89.880161437298895</v>
      </c>
      <c r="HX193" s="40">
        <v>-0.13343632745103662</v>
      </c>
      <c r="HY193" s="6"/>
      <c r="HZ193" s="6" t="s">
        <v>34</v>
      </c>
      <c r="IA193" s="36">
        <v>90.419170314598944</v>
      </c>
      <c r="IB193" s="40">
        <v>-13.150834439063345</v>
      </c>
      <c r="IC193" s="36">
        <v>119.50502433857504</v>
      </c>
      <c r="ID193" s="40">
        <v>-6.8960263933346937</v>
      </c>
      <c r="IE193" s="36">
        <v>114.27197290518311</v>
      </c>
      <c r="IF193" s="40">
        <v>-5.8996447066624711</v>
      </c>
      <c r="IG193" s="6"/>
      <c r="IH193" s="6" t="s">
        <v>34</v>
      </c>
      <c r="II193" s="36">
        <v>145.07483440224104</v>
      </c>
      <c r="IJ193" s="40">
        <v>28.905022328094901</v>
      </c>
      <c r="IK193" s="36">
        <v>150.04021715728092</v>
      </c>
      <c r="IL193" s="40">
        <v>23.971132780828782</v>
      </c>
      <c r="IM193" s="36">
        <v>96.846285531268805</v>
      </c>
      <c r="IN193" s="40">
        <v>-8.5870050219558891</v>
      </c>
      <c r="IO193" s="36">
        <v>159.73369297300729</v>
      </c>
      <c r="IP193" s="40">
        <v>15.038536335277513</v>
      </c>
      <c r="IQ193" s="6"/>
      <c r="IR193" s="6" t="s">
        <v>34</v>
      </c>
      <c r="IS193" s="36">
        <v>94.88231777280501</v>
      </c>
      <c r="IT193" s="40">
        <v>-1.7791019735696523</v>
      </c>
      <c r="IU193" s="36">
        <v>76.489923641126168</v>
      </c>
      <c r="IV193" s="40">
        <v>-2.1859294626668344</v>
      </c>
      <c r="IW193" s="36">
        <v>82.626352427939921</v>
      </c>
      <c r="IX193" s="40">
        <v>-12.042226255879413</v>
      </c>
      <c r="IY193" s="6"/>
      <c r="IZ193" s="6" t="s">
        <v>34</v>
      </c>
      <c r="JA193" s="36">
        <v>128.17448584889365</v>
      </c>
      <c r="JB193" s="40">
        <v>-0.34875608974400052</v>
      </c>
      <c r="JC193" s="36">
        <v>151.4040484453071</v>
      </c>
      <c r="JD193" s="40">
        <v>6.6903579548495742</v>
      </c>
      <c r="JE193" s="36">
        <v>107.86043051677632</v>
      </c>
      <c r="JF193" s="40">
        <v>-13.763027790332785</v>
      </c>
      <c r="JG193" s="6"/>
      <c r="JH193" s="6" t="s">
        <v>34</v>
      </c>
      <c r="JI193" s="36">
        <v>174.02381518253171</v>
      </c>
      <c r="JJ193" s="40">
        <v>1.7195714131899251</v>
      </c>
      <c r="JK193" s="36">
        <v>198.88319609227599</v>
      </c>
      <c r="JL193" s="40">
        <v>6.3514973687158545</v>
      </c>
      <c r="JM193" s="36">
        <v>104.09265137136175</v>
      </c>
      <c r="JN193" s="40">
        <v>-6.8105064119476992</v>
      </c>
      <c r="JO193" s="6"/>
      <c r="JP193" s="6" t="s">
        <v>34</v>
      </c>
      <c r="JQ193" s="36">
        <v>143.34228973765113</v>
      </c>
      <c r="JR193" s="40">
        <v>31.610755626877108</v>
      </c>
      <c r="JS193" s="36">
        <v>79.932317767500621</v>
      </c>
      <c r="JT193" s="40">
        <v>-28.625817387227116</v>
      </c>
      <c r="JU193" s="36">
        <v>111.19630341065027</v>
      </c>
      <c r="JV193" s="40">
        <v>8.9634555979144039</v>
      </c>
      <c r="JW193" s="6"/>
      <c r="JX193" s="6" t="s">
        <v>34</v>
      </c>
      <c r="JY193" s="36">
        <v>108.38364577592655</v>
      </c>
      <c r="JZ193" s="40">
        <v>13.937182288122884</v>
      </c>
      <c r="KA193" s="36">
        <v>179.09006454419995</v>
      </c>
      <c r="KB193" s="40">
        <v>21.91613601756255</v>
      </c>
      <c r="KC193" s="36">
        <v>175.36364397674973</v>
      </c>
      <c r="KD193" s="40">
        <v>30.176297504202324</v>
      </c>
      <c r="KE193" s="6"/>
      <c r="KF193" s="6" t="s">
        <v>34</v>
      </c>
      <c r="KG193" s="36">
        <v>76.854757758503723</v>
      </c>
      <c r="KH193" s="40">
        <v>-9.2226257225286616</v>
      </c>
      <c r="KI193" s="36">
        <v>122.62597333214651</v>
      </c>
      <c r="KJ193" s="40">
        <v>-4.7741287076586758</v>
      </c>
      <c r="KK193" s="36">
        <v>111.78552606440536</v>
      </c>
      <c r="KL193" s="40">
        <v>0.16918292932155055</v>
      </c>
      <c r="KM193" s="6"/>
      <c r="KN193" s="6" t="s">
        <v>34</v>
      </c>
      <c r="KO193" s="36">
        <v>30.42577539828013</v>
      </c>
      <c r="KP193" s="40">
        <v>-37.523975418477875</v>
      </c>
      <c r="KQ193" s="36">
        <v>195.12091162693227</v>
      </c>
      <c r="KR193" s="40">
        <v>31.14070253391975</v>
      </c>
      <c r="KS193" s="36">
        <v>83.080865632626782</v>
      </c>
      <c r="KT193" s="40">
        <v>-3.104995147832895</v>
      </c>
      <c r="KU193" s="6"/>
      <c r="KV193" s="6" t="s">
        <v>34</v>
      </c>
      <c r="KW193" s="36">
        <v>139.02624797532241</v>
      </c>
      <c r="KX193" s="40">
        <v>25.367801934979965</v>
      </c>
      <c r="KY193" s="36">
        <v>160.76092789416461</v>
      </c>
      <c r="KZ193" s="40">
        <v>2.986133690863241</v>
      </c>
      <c r="LA193" s="36">
        <v>119.40358554978761</v>
      </c>
      <c r="LB193" s="40">
        <v>-4.7566204834566861</v>
      </c>
      <c r="LC193" s="6"/>
      <c r="LD193" s="6" t="s">
        <v>34</v>
      </c>
      <c r="LE193" s="36">
        <v>149.84337573408476</v>
      </c>
      <c r="LF193" s="40">
        <v>5.3255919184286995</v>
      </c>
      <c r="LG193" s="36">
        <v>90.344852755669606</v>
      </c>
      <c r="LH193" s="40">
        <v>-18.322083764758574</v>
      </c>
      <c r="LI193" s="36">
        <v>52.716398425701271</v>
      </c>
      <c r="LJ193" s="40">
        <v>-21.284963241583782</v>
      </c>
      <c r="LK193" s="6"/>
      <c r="LL193" s="6" t="s">
        <v>34</v>
      </c>
      <c r="LM193" s="36">
        <v>113.54300906110608</v>
      </c>
      <c r="LN193" s="40">
        <v>-27.569302194230744</v>
      </c>
      <c r="LO193" s="36">
        <v>82.838296029654131</v>
      </c>
      <c r="LP193" s="40">
        <v>-19.468994889029929</v>
      </c>
      <c r="LQ193" s="36">
        <v>153.97802028242535</v>
      </c>
      <c r="LR193" s="40">
        <v>7.8308292632638228</v>
      </c>
      <c r="LS193" s="6"/>
      <c r="LT193" s="6" t="s">
        <v>34</v>
      </c>
      <c r="LU193" s="36">
        <v>104.00233734910829</v>
      </c>
      <c r="LV193" s="40">
        <v>-3.228766124108347</v>
      </c>
      <c r="LW193" s="36">
        <v>134.34400280303188</v>
      </c>
      <c r="LX193" s="40">
        <v>-2.1322517198073712</v>
      </c>
      <c r="LY193" s="36">
        <v>144.71363484378313</v>
      </c>
      <c r="LZ193" s="40">
        <v>19.234453663157595</v>
      </c>
      <c r="MA193" s="6"/>
      <c r="MB193" s="6" t="s">
        <v>34</v>
      </c>
      <c r="MC193" s="36">
        <v>163.20309404799784</v>
      </c>
      <c r="MD193" s="40">
        <v>1.4551317122380851</v>
      </c>
      <c r="ME193" s="36">
        <v>102.69837452651117</v>
      </c>
      <c r="MF193" s="40">
        <v>8.4662127060317403</v>
      </c>
      <c r="MG193" s="36">
        <v>100.61453100734637</v>
      </c>
      <c r="MH193" s="40">
        <v>-9.9393986640668288</v>
      </c>
      <c r="MI193" s="6"/>
      <c r="MJ193" s="6" t="s">
        <v>34</v>
      </c>
      <c r="MK193" s="36">
        <v>108.9298880442423</v>
      </c>
      <c r="ML193" s="40">
        <v>19.663354780371705</v>
      </c>
      <c r="MM193" s="36">
        <v>120.68995459198086</v>
      </c>
      <c r="MN193" s="40">
        <v>-8.5723938240972899</v>
      </c>
      <c r="MO193" s="36">
        <v>171.37601298984418</v>
      </c>
      <c r="MP193" s="40">
        <v>18.460541154467421</v>
      </c>
    </row>
    <row r="194" spans="1:354" ht="15" customHeight="1">
      <c r="A194" s="399"/>
      <c r="B194" s="6" t="s">
        <v>35</v>
      </c>
      <c r="C194" s="36">
        <v>100.29573583509057</v>
      </c>
      <c r="D194" s="40">
        <v>2.4727158286224693</v>
      </c>
      <c r="E194" s="421">
        <v>85.762910517284155</v>
      </c>
      <c r="F194" s="40">
        <v>4.8932506695383893</v>
      </c>
      <c r="G194" s="421">
        <v>114.03742371201713</v>
      </c>
      <c r="H194" s="40">
        <v>0.81829764803546823</v>
      </c>
      <c r="I194" s="6"/>
      <c r="J194" s="6" t="s">
        <v>35</v>
      </c>
      <c r="K194" s="36">
        <v>77.451720948631092</v>
      </c>
      <c r="L194" s="40">
        <v>-8.7060440825813288</v>
      </c>
      <c r="M194" s="36">
        <v>131.10345827999305</v>
      </c>
      <c r="N194" s="40">
        <v>51.705651640660108</v>
      </c>
      <c r="O194" s="36">
        <v>83.078966929731607</v>
      </c>
      <c r="P194" s="40">
        <v>-1.9310113072753552</v>
      </c>
      <c r="Q194" s="6"/>
      <c r="R194" s="6" t="s">
        <v>35</v>
      </c>
      <c r="S194" s="36">
        <v>76.661617934675789</v>
      </c>
      <c r="T194" s="40">
        <v>-31.373814426482141</v>
      </c>
      <c r="U194" s="36">
        <v>155.90579240665039</v>
      </c>
      <c r="V194" s="40">
        <v>22.468323271955143</v>
      </c>
      <c r="W194" s="36">
        <v>137.65207581364001</v>
      </c>
      <c r="X194" s="40">
        <v>-4.7849541510819193</v>
      </c>
      <c r="Y194" s="6"/>
      <c r="Z194" s="6" t="s">
        <v>35</v>
      </c>
      <c r="AA194" s="36">
        <v>128.9814244783179</v>
      </c>
      <c r="AB194" s="40">
        <v>-9.300898327534739</v>
      </c>
      <c r="AC194" s="36">
        <v>186.23605564011149</v>
      </c>
      <c r="AD194" s="40">
        <v>23.473051825943855</v>
      </c>
      <c r="AE194" s="36">
        <v>158.37123124728856</v>
      </c>
      <c r="AF194" s="40">
        <v>13.038572511110232</v>
      </c>
      <c r="AG194" s="6"/>
      <c r="AH194" s="6" t="s">
        <v>35</v>
      </c>
      <c r="AI194" s="36">
        <v>106.5387826262678</v>
      </c>
      <c r="AJ194" s="40">
        <v>-3.7704920110377032</v>
      </c>
      <c r="AK194" s="36">
        <v>169.22813542419419</v>
      </c>
      <c r="AL194" s="40">
        <v>5.0555170065281345</v>
      </c>
      <c r="AM194" s="36">
        <v>94.656328674996018</v>
      </c>
      <c r="AN194" s="40">
        <v>1.8784392585983483</v>
      </c>
      <c r="AO194" s="6"/>
      <c r="AP194" s="6" t="s">
        <v>35</v>
      </c>
      <c r="AQ194" s="36">
        <v>124.99192435012503</v>
      </c>
      <c r="AR194" s="40">
        <v>-9.9475744148967209</v>
      </c>
      <c r="AS194" s="36">
        <v>163.27651793176238</v>
      </c>
      <c r="AT194" s="40">
        <v>17.876318870297723</v>
      </c>
      <c r="AU194" s="36">
        <v>161.18288591302252</v>
      </c>
      <c r="AV194" s="40">
        <v>14.223200310473388</v>
      </c>
      <c r="AW194" s="6"/>
      <c r="AX194" s="6" t="s">
        <v>35</v>
      </c>
      <c r="AY194" s="36">
        <v>159.6026610747208</v>
      </c>
      <c r="AZ194" s="40">
        <v>12.331251838023974</v>
      </c>
      <c r="BA194" s="36">
        <v>125.02457746359505</v>
      </c>
      <c r="BB194" s="40">
        <v>11.420547818791135</v>
      </c>
      <c r="BC194" s="36">
        <v>176.66948844511316</v>
      </c>
      <c r="BD194" s="40">
        <v>8.0226815139128291</v>
      </c>
      <c r="BE194" s="6"/>
      <c r="BF194" s="6" t="s">
        <v>35</v>
      </c>
      <c r="BG194" s="36">
        <v>146.05245769312748</v>
      </c>
      <c r="BH194" s="40">
        <v>0.20441563543703012</v>
      </c>
      <c r="BI194" s="36">
        <v>115.59583902872168</v>
      </c>
      <c r="BJ194" s="40">
        <v>-8.4111432477131416</v>
      </c>
      <c r="BK194" s="36">
        <v>234.55702425002141</v>
      </c>
      <c r="BL194" s="40">
        <v>24.994068956624233</v>
      </c>
      <c r="BM194" s="6"/>
      <c r="BN194" s="6" t="s">
        <v>35</v>
      </c>
      <c r="BO194" s="36">
        <v>112.24134311636853</v>
      </c>
      <c r="BP194" s="40">
        <v>-4.9351511772129868</v>
      </c>
      <c r="BQ194" s="428">
        <v>104.14414774920434</v>
      </c>
      <c r="BR194" s="40">
        <v>-14.805431095830613</v>
      </c>
      <c r="BS194" s="36">
        <v>133.04279683990424</v>
      </c>
      <c r="BT194" s="40">
        <v>7.1180787142781838</v>
      </c>
      <c r="BU194" s="6"/>
      <c r="BV194" s="6" t="s">
        <v>35</v>
      </c>
      <c r="BW194" s="36">
        <v>137.62425919100744</v>
      </c>
      <c r="BX194" s="40">
        <v>-1.2633527808704059</v>
      </c>
      <c r="BY194" s="36">
        <v>151.91534014843671</v>
      </c>
      <c r="BZ194" s="40">
        <v>24.359341835440659</v>
      </c>
      <c r="CA194" s="36">
        <v>143.42977127860738</v>
      </c>
      <c r="CB194" s="40">
        <v>14.843825400612175</v>
      </c>
      <c r="CC194" s="6"/>
      <c r="CD194" s="6" t="s">
        <v>35</v>
      </c>
      <c r="CE194" s="36">
        <v>144.3959540099932</v>
      </c>
      <c r="CF194" s="40">
        <v>-5.249004817749892</v>
      </c>
      <c r="CG194" s="36">
        <v>76.025758766201179</v>
      </c>
      <c r="CH194" s="40">
        <v>-25.902572914319421</v>
      </c>
      <c r="CI194" s="36">
        <v>147.51484984040874</v>
      </c>
      <c r="CJ194" s="40">
        <v>3.1370918279467901</v>
      </c>
      <c r="CK194" s="6"/>
      <c r="CL194" s="6" t="s">
        <v>35</v>
      </c>
      <c r="CM194" s="36">
        <v>239.20995544657703</v>
      </c>
      <c r="CN194" s="40">
        <v>5.3441490446858921</v>
      </c>
      <c r="CO194" s="36">
        <v>102.29071583162828</v>
      </c>
      <c r="CP194" s="40">
        <v>14.046517908047278</v>
      </c>
      <c r="CQ194" s="36">
        <v>128.88132665787433</v>
      </c>
      <c r="CR194" s="40">
        <v>13.316135438070333</v>
      </c>
      <c r="CS194" s="6"/>
      <c r="CT194" s="6" t="s">
        <v>35</v>
      </c>
      <c r="CU194" s="36">
        <v>146.51757442713102</v>
      </c>
      <c r="CV194" s="40">
        <v>4.876064642889915</v>
      </c>
      <c r="CW194" s="36">
        <v>64.946744676468683</v>
      </c>
      <c r="CX194" s="40">
        <v>-44.729989069504668</v>
      </c>
      <c r="CY194" s="36">
        <v>191.68940967567531</v>
      </c>
      <c r="CZ194" s="40">
        <v>38.257880478540073</v>
      </c>
      <c r="DA194" s="6"/>
      <c r="DB194" s="6" t="s">
        <v>35</v>
      </c>
      <c r="DC194" s="36">
        <v>70.45446889424953</v>
      </c>
      <c r="DD194" s="40">
        <v>-18.332675227921783</v>
      </c>
      <c r="DE194" s="36">
        <v>304.47260147055044</v>
      </c>
      <c r="DF194" s="40">
        <v>-6.3276725110160186</v>
      </c>
      <c r="DG194" s="36">
        <v>104.5446322095508</v>
      </c>
      <c r="DH194" s="40">
        <v>-12.703516310784877</v>
      </c>
      <c r="DI194" s="6"/>
      <c r="DJ194" s="6" t="s">
        <v>35</v>
      </c>
      <c r="DK194" s="36">
        <v>157.71873966272858</v>
      </c>
      <c r="DL194" s="40">
        <v>-1.4188373774302647</v>
      </c>
      <c r="DM194" s="36">
        <v>61.03807339179005</v>
      </c>
      <c r="DN194" s="40">
        <v>-17.420137233477874</v>
      </c>
      <c r="DO194" s="36">
        <v>147.64539711009434</v>
      </c>
      <c r="DP194" s="40">
        <v>32.406426713190797</v>
      </c>
      <c r="DQ194" s="6"/>
      <c r="DR194" s="6" t="s">
        <v>35</v>
      </c>
      <c r="DS194" s="36">
        <v>139.26374634514002</v>
      </c>
      <c r="DT194" s="40">
        <v>-11.610548194869807</v>
      </c>
      <c r="DU194" s="36">
        <v>113.6231124563636</v>
      </c>
      <c r="DV194" s="40">
        <v>1.2248645843542931</v>
      </c>
      <c r="DW194" s="36">
        <v>148.55429994328694</v>
      </c>
      <c r="DX194" s="40">
        <v>11.180869661292348</v>
      </c>
      <c r="DY194" s="6"/>
      <c r="DZ194" s="6" t="s">
        <v>35</v>
      </c>
      <c r="EA194" s="36">
        <v>138.36123500565856</v>
      </c>
      <c r="EB194" s="40">
        <v>6.6122017864067857</v>
      </c>
      <c r="EC194" s="36">
        <v>184.01937065593884</v>
      </c>
      <c r="ED194" s="40">
        <v>11.984253959894914</v>
      </c>
      <c r="EE194" s="36">
        <v>130.74223603246907</v>
      </c>
      <c r="EF194" s="40">
        <v>3.076907527685961</v>
      </c>
      <c r="EG194" s="6"/>
      <c r="EH194" s="6" t="s">
        <v>35</v>
      </c>
      <c r="EI194" s="36">
        <v>148.95594650878158</v>
      </c>
      <c r="EJ194" s="40">
        <v>7.9951526615477349</v>
      </c>
      <c r="EK194" s="36">
        <v>130.74560621922828</v>
      </c>
      <c r="EL194" s="40">
        <v>4.3609448015509429</v>
      </c>
      <c r="EM194" s="36">
        <v>115.51300959487128</v>
      </c>
      <c r="EN194" s="40">
        <v>4.1665542807375289</v>
      </c>
      <c r="EO194" s="6"/>
      <c r="EP194" s="6" t="s">
        <v>35</v>
      </c>
      <c r="EQ194" s="36">
        <v>65.816665955567771</v>
      </c>
      <c r="ER194" s="40">
        <v>-12.422624356895213</v>
      </c>
      <c r="ES194" s="36">
        <v>160.18844754836522</v>
      </c>
      <c r="ET194" s="40">
        <v>11.86571390662705</v>
      </c>
      <c r="EU194" s="36">
        <v>50.606143337504207</v>
      </c>
      <c r="EV194" s="40">
        <v>-34.288988455040425</v>
      </c>
      <c r="EW194" s="6"/>
      <c r="EX194" s="6" t="s">
        <v>35</v>
      </c>
      <c r="EY194" s="36">
        <v>82.443749280506168</v>
      </c>
      <c r="EZ194" s="40">
        <v>-20.319342558412757</v>
      </c>
      <c r="FA194" s="36">
        <v>117.71065031206182</v>
      </c>
      <c r="FB194" s="40">
        <v>12.911732486038744</v>
      </c>
      <c r="FC194" s="36">
        <v>253.99150981046887</v>
      </c>
      <c r="FD194" s="40">
        <v>6.9419933633213731</v>
      </c>
      <c r="FE194" s="6"/>
      <c r="FF194" s="6" t="s">
        <v>35</v>
      </c>
      <c r="FG194" s="36">
        <v>109.50358281877797</v>
      </c>
      <c r="FH194" s="40">
        <v>-11.63677101683362</v>
      </c>
      <c r="FI194" s="36">
        <v>177.85974561013163</v>
      </c>
      <c r="FJ194" s="40">
        <v>6.8571803846063801</v>
      </c>
      <c r="FK194" s="36">
        <v>116.24010805084164</v>
      </c>
      <c r="FL194" s="40">
        <v>-10.16336052033067</v>
      </c>
      <c r="FM194" s="6"/>
      <c r="FN194" s="6" t="s">
        <v>35</v>
      </c>
      <c r="FO194" s="36">
        <v>145.21315078597775</v>
      </c>
      <c r="FP194" s="40">
        <v>19.158392346885861</v>
      </c>
      <c r="FQ194" s="36">
        <v>249.75966892196766</v>
      </c>
      <c r="FR194" s="40">
        <v>-7.400204878832497</v>
      </c>
      <c r="FS194" s="36">
        <v>111.14870283715952</v>
      </c>
      <c r="FT194" s="40">
        <v>-13.944436056566545</v>
      </c>
      <c r="FU194" s="6"/>
      <c r="FV194" s="6" t="s">
        <v>35</v>
      </c>
      <c r="FW194" s="36">
        <v>126.07328247937947</v>
      </c>
      <c r="FX194" s="40">
        <v>-9.3174368737173268</v>
      </c>
      <c r="FY194" s="36">
        <v>151.60298949698279</v>
      </c>
      <c r="FZ194" s="40">
        <v>-0.52688551938796024</v>
      </c>
      <c r="GA194" s="36">
        <v>111.57672906528799</v>
      </c>
      <c r="GB194" s="40">
        <v>-0.26698551954243044</v>
      </c>
      <c r="GC194" s="6"/>
      <c r="GD194" s="6" t="s">
        <v>35</v>
      </c>
      <c r="GE194" s="36">
        <v>108.14553039575452</v>
      </c>
      <c r="GF194" s="40">
        <v>-19.328880955088962</v>
      </c>
      <c r="GG194" s="36">
        <v>113.80915247959749</v>
      </c>
      <c r="GH194" s="40">
        <v>-11.023098188433892</v>
      </c>
      <c r="GI194" s="36">
        <v>65.57700401168799</v>
      </c>
      <c r="GJ194" s="40">
        <v>-9.9888396905633954</v>
      </c>
      <c r="GK194" s="6"/>
      <c r="GL194" s="6" t="s">
        <v>35</v>
      </c>
      <c r="GM194" s="36">
        <v>116.1856352321732</v>
      </c>
      <c r="GN194" s="40">
        <v>0.81684777332637282</v>
      </c>
      <c r="GO194" s="36">
        <v>123.74437116666212</v>
      </c>
      <c r="GP194" s="40">
        <v>-3.6495756467214164</v>
      </c>
      <c r="GQ194" s="36">
        <v>88.969583501840305</v>
      </c>
      <c r="GR194" s="40">
        <v>-23.07202253408073</v>
      </c>
      <c r="GS194" s="6"/>
      <c r="GT194" s="6" t="s">
        <v>35</v>
      </c>
      <c r="GU194" s="36">
        <v>62.616474435828223</v>
      </c>
      <c r="GV194" s="40">
        <v>-16.075890641744067</v>
      </c>
      <c r="GW194" s="36">
        <v>90.251316109751286</v>
      </c>
      <c r="GX194" s="40">
        <v>-8.240341887991022</v>
      </c>
      <c r="GY194" s="36">
        <v>177.68585453535587</v>
      </c>
      <c r="GZ194" s="40">
        <v>11.838150758067627</v>
      </c>
      <c r="HA194" s="6"/>
      <c r="HB194" s="6" t="s">
        <v>35</v>
      </c>
      <c r="HC194" s="36">
        <v>108.84486244198176</v>
      </c>
      <c r="HD194" s="40">
        <v>21.491308192390974</v>
      </c>
      <c r="HE194" s="36">
        <v>182.67601408108871</v>
      </c>
      <c r="HF194" s="40">
        <v>14.934927047417773</v>
      </c>
      <c r="HG194" s="36">
        <v>89.489136552382547</v>
      </c>
      <c r="HH194" s="40">
        <v>0.16062024695844457</v>
      </c>
      <c r="HI194" s="6"/>
      <c r="HJ194" s="6" t="s">
        <v>35</v>
      </c>
      <c r="HK194" s="36">
        <v>106.31386235753574</v>
      </c>
      <c r="HL194" s="40">
        <v>5.5774926253872223</v>
      </c>
      <c r="HM194" s="36">
        <v>112.71897798383208</v>
      </c>
      <c r="HN194" s="40">
        <v>-1.1486878083386927</v>
      </c>
      <c r="HO194" s="36">
        <v>103.63948578365302</v>
      </c>
      <c r="HP194" s="40">
        <v>-1.028839617108332</v>
      </c>
      <c r="HQ194" s="6"/>
      <c r="HR194" s="6" t="s">
        <v>35</v>
      </c>
      <c r="HS194" s="36">
        <v>142.33168223870987</v>
      </c>
      <c r="HT194" s="40">
        <v>18.948381223553284</v>
      </c>
      <c r="HU194" s="36">
        <v>164.27614548459272</v>
      </c>
      <c r="HV194" s="40">
        <v>18.323506435578366</v>
      </c>
      <c r="HW194" s="36">
        <v>75.813053487268661</v>
      </c>
      <c r="HX194" s="40">
        <v>-11.679850373585111</v>
      </c>
      <c r="HY194" s="6"/>
      <c r="HZ194" s="6" t="s">
        <v>35</v>
      </c>
      <c r="IA194" s="36">
        <v>89.246760586747754</v>
      </c>
      <c r="IB194" s="40">
        <v>-18.031546507536135</v>
      </c>
      <c r="IC194" s="36">
        <v>118.2547332320253</v>
      </c>
      <c r="ID194" s="40">
        <v>-5.569495808618214</v>
      </c>
      <c r="IE194" s="36">
        <v>112.16124187044829</v>
      </c>
      <c r="IF194" s="40">
        <v>-1.0048421994059282</v>
      </c>
      <c r="IG194" s="6"/>
      <c r="IH194" s="6" t="s">
        <v>35</v>
      </c>
      <c r="II194" s="36">
        <v>145.31978095020932</v>
      </c>
      <c r="IJ194" s="40">
        <v>15.160806296397709</v>
      </c>
      <c r="IK194" s="36">
        <v>155.59222794513082</v>
      </c>
      <c r="IL194" s="40">
        <v>17.479946420162491</v>
      </c>
      <c r="IM194" s="36">
        <v>111.60198938316968</v>
      </c>
      <c r="IN194" s="40">
        <v>8.9095271389174115</v>
      </c>
      <c r="IO194" s="36">
        <v>144.49194825136226</v>
      </c>
      <c r="IP194" s="40">
        <v>37.317889386104895</v>
      </c>
      <c r="IQ194" s="6"/>
      <c r="IR194" s="6" t="s">
        <v>35</v>
      </c>
      <c r="IS194" s="36">
        <v>94.627452821080752</v>
      </c>
      <c r="IT194" s="40">
        <v>0.55211848658669282</v>
      </c>
      <c r="IU194" s="36">
        <v>83.333073776793015</v>
      </c>
      <c r="IV194" s="40">
        <v>-9.8264296141998955</v>
      </c>
      <c r="IW194" s="36">
        <v>89.056186493375264</v>
      </c>
      <c r="IX194" s="40">
        <v>-18.173509657846381</v>
      </c>
      <c r="IY194" s="6"/>
      <c r="IZ194" s="6" t="s">
        <v>35</v>
      </c>
      <c r="JA194" s="36">
        <v>120.69629690085353</v>
      </c>
      <c r="JB194" s="40">
        <v>-13.014220429558662</v>
      </c>
      <c r="JC194" s="36">
        <v>169.03834717932165</v>
      </c>
      <c r="JD194" s="40">
        <v>-4.3055131218196152E-2</v>
      </c>
      <c r="JE194" s="36">
        <v>151.6783328187511</v>
      </c>
      <c r="JF194" s="40">
        <v>-11.860964832865648</v>
      </c>
      <c r="JG194" s="6"/>
      <c r="JH194" s="6" t="s">
        <v>35</v>
      </c>
      <c r="JI194" s="36">
        <v>181.27423043623691</v>
      </c>
      <c r="JJ194" s="40">
        <v>-0.70298194456161411</v>
      </c>
      <c r="JK194" s="36">
        <v>215.04450509841863</v>
      </c>
      <c r="JL194" s="40">
        <v>5.1851733737521783</v>
      </c>
      <c r="JM194" s="36">
        <v>114.7723111981424</v>
      </c>
      <c r="JN194" s="40">
        <v>-2.0963098087583631</v>
      </c>
      <c r="JO194" s="6"/>
      <c r="JP194" s="6" t="s">
        <v>35</v>
      </c>
      <c r="JQ194" s="36">
        <v>145.16013777025239</v>
      </c>
      <c r="JR194" s="40">
        <v>29.572845766440764</v>
      </c>
      <c r="JS194" s="36">
        <v>101.35365807396262</v>
      </c>
      <c r="JT194" s="40">
        <v>-16.461031933793791</v>
      </c>
      <c r="JU194" s="36">
        <v>123.44070488796875</v>
      </c>
      <c r="JV194" s="40">
        <v>2.1521668774075806</v>
      </c>
      <c r="JW194" s="6"/>
      <c r="JX194" s="6" t="s">
        <v>35</v>
      </c>
      <c r="JY194" s="36">
        <v>109.84297300570468</v>
      </c>
      <c r="JZ194" s="40">
        <v>19.725684983694919</v>
      </c>
      <c r="KA194" s="36">
        <v>201.38428850438896</v>
      </c>
      <c r="KB194" s="40">
        <v>30.854644101729235</v>
      </c>
      <c r="KC194" s="36">
        <v>184.34345625151775</v>
      </c>
      <c r="KD194" s="40">
        <v>29.23348528102926</v>
      </c>
      <c r="KE194" s="6"/>
      <c r="KF194" s="6" t="s">
        <v>35</v>
      </c>
      <c r="KG194" s="36">
        <v>70.839768173110855</v>
      </c>
      <c r="KH194" s="40">
        <v>-14.85133971731743</v>
      </c>
      <c r="KI194" s="36">
        <v>144.48089299908008</v>
      </c>
      <c r="KJ194" s="40">
        <v>7.3266209570708583</v>
      </c>
      <c r="KK194" s="36">
        <v>119.8183127617976</v>
      </c>
      <c r="KL194" s="40">
        <v>3.0225378114102455</v>
      </c>
      <c r="KM194" s="6"/>
      <c r="KN194" s="6" t="s">
        <v>35</v>
      </c>
      <c r="KO194" s="36">
        <v>35.828291715844053</v>
      </c>
      <c r="KP194" s="40">
        <v>-30.926049612803254</v>
      </c>
      <c r="KQ194" s="36">
        <v>192.97939884867503</v>
      </c>
      <c r="KR194" s="40">
        <v>14.476761904600792</v>
      </c>
      <c r="KS194" s="36">
        <v>94.575368520226149</v>
      </c>
      <c r="KT194" s="40">
        <v>-10.72508623382636</v>
      </c>
      <c r="KU194" s="6"/>
      <c r="KV194" s="6" t="s">
        <v>35</v>
      </c>
      <c r="KW194" s="36">
        <v>129.38468449373437</v>
      </c>
      <c r="KX194" s="40">
        <v>3.0663477818336133</v>
      </c>
      <c r="KY194" s="36">
        <v>176.09931385120501</v>
      </c>
      <c r="KZ194" s="40">
        <v>5.0947425029032871</v>
      </c>
      <c r="LA194" s="36">
        <v>114.36638577674798</v>
      </c>
      <c r="LB194" s="40">
        <v>-8.4066866812654695</v>
      </c>
      <c r="LC194" s="6"/>
      <c r="LD194" s="6" t="s">
        <v>35</v>
      </c>
      <c r="LE194" s="36">
        <v>150.85634759489426</v>
      </c>
      <c r="LF194" s="40">
        <v>5.6121906736669018</v>
      </c>
      <c r="LG194" s="36">
        <v>94.681105349354524</v>
      </c>
      <c r="LH194" s="40">
        <v>-23.777461916678021</v>
      </c>
      <c r="LI194" s="36">
        <v>46.187115314816971</v>
      </c>
      <c r="LJ194" s="40">
        <v>-8.3538155363999493</v>
      </c>
      <c r="LK194" s="6"/>
      <c r="LL194" s="6" t="s">
        <v>35</v>
      </c>
      <c r="LM194" s="36">
        <v>135.25240067567498</v>
      </c>
      <c r="LN194" s="40">
        <v>-9.7826956212789469</v>
      </c>
      <c r="LO194" s="36">
        <v>85.16197261313539</v>
      </c>
      <c r="LP194" s="40">
        <v>1.5214834298375308</v>
      </c>
      <c r="LQ194" s="36">
        <v>185.71255735316916</v>
      </c>
      <c r="LR194" s="40">
        <v>20.757511406745067</v>
      </c>
      <c r="LS194" s="6"/>
      <c r="LT194" s="6" t="s">
        <v>35</v>
      </c>
      <c r="LU194" s="36">
        <v>100.93553025454642</v>
      </c>
      <c r="LV194" s="40">
        <v>-5.744732079901155</v>
      </c>
      <c r="LW194" s="36">
        <v>130.57656017004695</v>
      </c>
      <c r="LX194" s="40">
        <v>1.1271595248954327</v>
      </c>
      <c r="LY194" s="36">
        <v>165.07843550779069</v>
      </c>
      <c r="LZ194" s="40">
        <v>26.097695764416756</v>
      </c>
      <c r="MA194" s="6"/>
      <c r="MB194" s="6" t="s">
        <v>35</v>
      </c>
      <c r="MC194" s="36">
        <v>172.3756293881454</v>
      </c>
      <c r="MD194" s="40">
        <v>-2.9450086603153807</v>
      </c>
      <c r="ME194" s="36">
        <v>102.28514930254963</v>
      </c>
      <c r="MF194" s="40">
        <v>3.4471071121822376</v>
      </c>
      <c r="MG194" s="36">
        <v>91.9513267465327</v>
      </c>
      <c r="MH194" s="40">
        <v>-17.119780382991706</v>
      </c>
      <c r="MI194" s="6"/>
      <c r="MJ194" s="6" t="s">
        <v>35</v>
      </c>
      <c r="MK194" s="36">
        <v>114.69436488419915</v>
      </c>
      <c r="ML194" s="40">
        <v>13.309850882975354</v>
      </c>
      <c r="MM194" s="36">
        <v>113.06153731459105</v>
      </c>
      <c r="MN194" s="40">
        <v>-21.075668921160016</v>
      </c>
      <c r="MO194" s="36">
        <v>189.70999114152912</v>
      </c>
      <c r="MP194" s="40">
        <v>14.927994787969553</v>
      </c>
    </row>
    <row r="195" spans="1:354" ht="15" customHeight="1">
      <c r="A195" s="399"/>
      <c r="B195" s="6" t="s">
        <v>36</v>
      </c>
      <c r="C195" s="36">
        <v>89.224656783584265</v>
      </c>
      <c r="D195" s="40">
        <v>-2.5096299336581467</v>
      </c>
      <c r="E195" s="421">
        <v>78.094731889518826</v>
      </c>
      <c r="F195" s="40">
        <v>-0.85869995045396763</v>
      </c>
      <c r="G195" s="421">
        <v>99.748691212078128</v>
      </c>
      <c r="H195" s="40">
        <v>-3.6968172406538571</v>
      </c>
      <c r="I195" s="6"/>
      <c r="J195" s="6" t="s">
        <v>36</v>
      </c>
      <c r="K195" s="36">
        <v>71.94670525363729</v>
      </c>
      <c r="L195" s="40">
        <v>-18.143565541534159</v>
      </c>
      <c r="M195" s="36">
        <v>89.352313481727649</v>
      </c>
      <c r="N195" s="40">
        <v>9.1318566242119203</v>
      </c>
      <c r="O195" s="36">
        <v>69.051121057320742</v>
      </c>
      <c r="P195" s="40">
        <v>-22.066663493347932</v>
      </c>
      <c r="Q195" s="6"/>
      <c r="R195" s="6" t="s">
        <v>36</v>
      </c>
      <c r="S195" s="36">
        <v>90.235103038565029</v>
      </c>
      <c r="T195" s="40">
        <v>-24.35039025514871</v>
      </c>
      <c r="U195" s="36">
        <v>141.38382359215106</v>
      </c>
      <c r="V195" s="40">
        <v>17.183490014354504</v>
      </c>
      <c r="W195" s="36">
        <v>120.62229529570159</v>
      </c>
      <c r="X195" s="40">
        <v>-5.1162738403458263</v>
      </c>
      <c r="Y195" s="6"/>
      <c r="Z195" s="6" t="s">
        <v>36</v>
      </c>
      <c r="AA195" s="36">
        <v>135.07121460035867</v>
      </c>
      <c r="AB195" s="40">
        <v>-22.527345461438713</v>
      </c>
      <c r="AC195" s="36">
        <v>106.79095021020765</v>
      </c>
      <c r="AD195" s="40">
        <v>-31.565611161811063</v>
      </c>
      <c r="AE195" s="36">
        <v>165.07588098976464</v>
      </c>
      <c r="AF195" s="40">
        <v>10.414115450668177</v>
      </c>
      <c r="AG195" s="6"/>
      <c r="AH195" s="6" t="s">
        <v>36</v>
      </c>
      <c r="AI195" s="36">
        <v>91.125483246532212</v>
      </c>
      <c r="AJ195" s="40">
        <v>-18.708771487927876</v>
      </c>
      <c r="AK195" s="36">
        <v>161.37190895934057</v>
      </c>
      <c r="AL195" s="40">
        <v>-10.911127097426302</v>
      </c>
      <c r="AM195" s="36">
        <v>77.734179299012169</v>
      </c>
      <c r="AN195" s="40">
        <v>-20.332874774436931</v>
      </c>
      <c r="AO195" s="6"/>
      <c r="AP195" s="6" t="s">
        <v>36</v>
      </c>
      <c r="AQ195" s="36">
        <v>140.00774869853802</v>
      </c>
      <c r="AR195" s="40">
        <v>-15.756933516421839</v>
      </c>
      <c r="AS195" s="36">
        <v>145.14117177178565</v>
      </c>
      <c r="AT195" s="40">
        <v>6.825658465080167</v>
      </c>
      <c r="AU195" s="36">
        <v>156.73049184621527</v>
      </c>
      <c r="AV195" s="40">
        <v>-7.337751712988748</v>
      </c>
      <c r="AW195" s="6"/>
      <c r="AX195" s="6" t="s">
        <v>36</v>
      </c>
      <c r="AY195" s="36">
        <v>158.18712752818837</v>
      </c>
      <c r="AZ195" s="40">
        <v>19.440451616600242</v>
      </c>
      <c r="BA195" s="36">
        <v>94.629926787979073</v>
      </c>
      <c r="BB195" s="40">
        <v>-21.92576836869425</v>
      </c>
      <c r="BC195" s="36">
        <v>163.4216563121779</v>
      </c>
      <c r="BD195" s="40">
        <v>19.379648687624467</v>
      </c>
      <c r="BE195" s="6"/>
      <c r="BF195" s="6" t="s">
        <v>36</v>
      </c>
      <c r="BG195" s="36">
        <v>156.50683068384689</v>
      </c>
      <c r="BH195" s="40">
        <v>7.1147040894066151</v>
      </c>
      <c r="BI195" s="36">
        <v>119.49543532881619</v>
      </c>
      <c r="BJ195" s="40">
        <v>-0.93010926568165075</v>
      </c>
      <c r="BK195" s="36">
        <v>216.01540618326041</v>
      </c>
      <c r="BL195" s="40">
        <v>3.2279569215796187</v>
      </c>
      <c r="BM195" s="6"/>
      <c r="BN195" s="6" t="s">
        <v>36</v>
      </c>
      <c r="BO195" s="36">
        <v>119.86274626484911</v>
      </c>
      <c r="BP195" s="40">
        <v>3.5744960311846654</v>
      </c>
      <c r="BQ195" s="428">
        <v>133.22205157899293</v>
      </c>
      <c r="BR195" s="40">
        <v>-5.3268090168372595</v>
      </c>
      <c r="BS195" s="36">
        <v>150.33967401619557</v>
      </c>
      <c r="BT195" s="40">
        <v>-5.2071960880695372</v>
      </c>
      <c r="BU195" s="6"/>
      <c r="BV195" s="6" t="s">
        <v>36</v>
      </c>
      <c r="BW195" s="36">
        <v>124.31546292782298</v>
      </c>
      <c r="BX195" s="40">
        <v>-7.9230931247104621</v>
      </c>
      <c r="BY195" s="36">
        <v>126.1511314110389</v>
      </c>
      <c r="BZ195" s="40">
        <v>6.4060364159717267</v>
      </c>
      <c r="CA195" s="36">
        <v>117.8408556686506</v>
      </c>
      <c r="CB195" s="40">
        <v>13.443234593513637</v>
      </c>
      <c r="CC195" s="6"/>
      <c r="CD195" s="6" t="s">
        <v>36</v>
      </c>
      <c r="CE195" s="36">
        <v>92.996580341359603</v>
      </c>
      <c r="CF195" s="40">
        <v>-15.172243184331691</v>
      </c>
      <c r="CG195" s="36">
        <v>65.471863219065085</v>
      </c>
      <c r="CH195" s="40">
        <v>-28.260522919117719</v>
      </c>
      <c r="CI195" s="36">
        <v>110.79566409662552</v>
      </c>
      <c r="CJ195" s="40">
        <v>4.5302569906320969</v>
      </c>
      <c r="CK195" s="6"/>
      <c r="CL195" s="6" t="s">
        <v>36</v>
      </c>
      <c r="CM195" s="36">
        <v>243.46092135297252</v>
      </c>
      <c r="CN195" s="40">
        <v>10.5588897695132</v>
      </c>
      <c r="CO195" s="36">
        <v>81.679816461016628</v>
      </c>
      <c r="CP195" s="40">
        <v>-8.6087896512553925</v>
      </c>
      <c r="CQ195" s="36">
        <v>133.37890496689377</v>
      </c>
      <c r="CR195" s="40">
        <v>24.147872441516441</v>
      </c>
      <c r="CS195" s="6"/>
      <c r="CT195" s="6" t="s">
        <v>36</v>
      </c>
      <c r="CU195" s="36">
        <v>122.56492866778129</v>
      </c>
      <c r="CV195" s="40">
        <v>14.862079130208429</v>
      </c>
      <c r="CW195" s="36">
        <v>65.900974236616435</v>
      </c>
      <c r="CX195" s="40">
        <v>-46.091819854384482</v>
      </c>
      <c r="CY195" s="36">
        <v>132.99733515948847</v>
      </c>
      <c r="CZ195" s="40">
        <v>31.773175737428261</v>
      </c>
      <c r="DA195" s="6"/>
      <c r="DB195" s="6" t="s">
        <v>36</v>
      </c>
      <c r="DC195" s="36">
        <v>63.692515961922766</v>
      </c>
      <c r="DD195" s="40">
        <v>-15.919044251619269</v>
      </c>
      <c r="DE195" s="36">
        <v>414.14146299435197</v>
      </c>
      <c r="DF195" s="40">
        <v>22.84293138304092</v>
      </c>
      <c r="DG195" s="36">
        <v>100.06514020616326</v>
      </c>
      <c r="DH195" s="40">
        <v>-17.613772364376374</v>
      </c>
      <c r="DI195" s="6"/>
      <c r="DJ195" s="6" t="s">
        <v>36</v>
      </c>
      <c r="DK195" s="36">
        <v>147.11521982057121</v>
      </c>
      <c r="DL195" s="40">
        <v>-4.0535066710492202</v>
      </c>
      <c r="DM195" s="36">
        <v>56.644779639754596</v>
      </c>
      <c r="DN195" s="40">
        <v>-15.042259507962669</v>
      </c>
      <c r="DO195" s="36">
        <v>141.73860880051222</v>
      </c>
      <c r="DP195" s="40">
        <v>19.001976629143314</v>
      </c>
      <c r="DQ195" s="6"/>
      <c r="DR195" s="6" t="s">
        <v>36</v>
      </c>
      <c r="DS195" s="36">
        <v>147.51520299718507</v>
      </c>
      <c r="DT195" s="40">
        <v>9.6523309970021103</v>
      </c>
      <c r="DU195" s="36">
        <v>125.93249827608668</v>
      </c>
      <c r="DV195" s="40">
        <v>3.1704896136126877</v>
      </c>
      <c r="DW195" s="36">
        <v>147.52106551497869</v>
      </c>
      <c r="DX195" s="40">
        <v>3.274413679840066</v>
      </c>
      <c r="DY195" s="6"/>
      <c r="DZ195" s="6" t="s">
        <v>36</v>
      </c>
      <c r="EA195" s="36">
        <v>93.628887958971092</v>
      </c>
      <c r="EB195" s="40">
        <v>2.0390415588277051</v>
      </c>
      <c r="EC195" s="36">
        <v>149.17727822088068</v>
      </c>
      <c r="ED195" s="40">
        <v>19.32113768747034</v>
      </c>
      <c r="EE195" s="36">
        <v>118.17939938596548</v>
      </c>
      <c r="EF195" s="40">
        <v>3.5550779185896033</v>
      </c>
      <c r="EG195" s="6"/>
      <c r="EH195" s="6" t="s">
        <v>36</v>
      </c>
      <c r="EI195" s="36">
        <v>140.97528082554663</v>
      </c>
      <c r="EJ195" s="40">
        <v>-1.1960867122679986</v>
      </c>
      <c r="EK195" s="36">
        <v>121.55346265870416</v>
      </c>
      <c r="EL195" s="40">
        <v>-24.037971045088</v>
      </c>
      <c r="EM195" s="36">
        <v>99.180228323066643</v>
      </c>
      <c r="EN195" s="40">
        <v>-2.5777091685762628</v>
      </c>
      <c r="EO195" s="6"/>
      <c r="EP195" s="6" t="s">
        <v>36</v>
      </c>
      <c r="EQ195" s="36">
        <v>70.173509010128797</v>
      </c>
      <c r="ER195" s="40">
        <v>-6.6116451778520826</v>
      </c>
      <c r="ES195" s="36">
        <v>129.63730512289354</v>
      </c>
      <c r="ET195" s="40">
        <v>-2.0561530133017243</v>
      </c>
      <c r="EU195" s="36">
        <v>52.280745076582072</v>
      </c>
      <c r="EV195" s="40">
        <v>-14.150446128865639</v>
      </c>
      <c r="EW195" s="6"/>
      <c r="EX195" s="6" t="s">
        <v>36</v>
      </c>
      <c r="EY195" s="36">
        <v>66.303020810609468</v>
      </c>
      <c r="EZ195" s="40">
        <v>-18.547836686403357</v>
      </c>
      <c r="FA195" s="36">
        <v>96.928558165736248</v>
      </c>
      <c r="FB195" s="40">
        <v>1.1178034155554144</v>
      </c>
      <c r="FC195" s="36">
        <v>255.91663769019456</v>
      </c>
      <c r="FD195" s="40">
        <v>8.5899873269678721</v>
      </c>
      <c r="FE195" s="6"/>
      <c r="FF195" s="6" t="s">
        <v>36</v>
      </c>
      <c r="FG195" s="36">
        <v>115.97951038769327</v>
      </c>
      <c r="FH195" s="40">
        <v>-9.8700669602003757</v>
      </c>
      <c r="FI195" s="36">
        <v>172.21690321602293</v>
      </c>
      <c r="FJ195" s="40">
        <v>4.4958090250555927</v>
      </c>
      <c r="FK195" s="36">
        <v>94.902852458023844</v>
      </c>
      <c r="FL195" s="40">
        <v>-24.011044076603142</v>
      </c>
      <c r="FM195" s="6"/>
      <c r="FN195" s="6" t="s">
        <v>36</v>
      </c>
      <c r="FO195" s="36">
        <v>105.18202398332296</v>
      </c>
      <c r="FP195" s="40">
        <v>-8.3193471445294449</v>
      </c>
      <c r="FQ195" s="36">
        <v>230.96462438525438</v>
      </c>
      <c r="FR195" s="40">
        <v>-15.378500064118811</v>
      </c>
      <c r="FS195" s="36">
        <v>92.888985642619133</v>
      </c>
      <c r="FT195" s="40">
        <v>-21.840185859160343</v>
      </c>
      <c r="FU195" s="6"/>
      <c r="FV195" s="6" t="s">
        <v>36</v>
      </c>
      <c r="FW195" s="36">
        <v>150.39878605180965</v>
      </c>
      <c r="FX195" s="40">
        <v>2.7804857983933573</v>
      </c>
      <c r="FY195" s="36">
        <v>140.26397468338644</v>
      </c>
      <c r="FZ195" s="40">
        <v>-15.719335303829055</v>
      </c>
      <c r="GA195" s="36">
        <v>93.690569053245</v>
      </c>
      <c r="GB195" s="40">
        <v>6.793918223654714</v>
      </c>
      <c r="GC195" s="6"/>
      <c r="GD195" s="6" t="s">
        <v>36</v>
      </c>
      <c r="GE195" s="36">
        <v>116.80516155463656</v>
      </c>
      <c r="GF195" s="40">
        <v>-14.002389998409043</v>
      </c>
      <c r="GG195" s="36">
        <v>105.9383467739821</v>
      </c>
      <c r="GH195" s="40">
        <v>-12.927040074315116</v>
      </c>
      <c r="GI195" s="36">
        <v>72.503307703902635</v>
      </c>
      <c r="GJ195" s="40">
        <v>-3.9354191582460913</v>
      </c>
      <c r="GK195" s="6"/>
      <c r="GL195" s="6" t="s">
        <v>36</v>
      </c>
      <c r="GM195" s="36">
        <v>102.05635130000046</v>
      </c>
      <c r="GN195" s="40">
        <v>-3.6554171210293731</v>
      </c>
      <c r="GO195" s="36">
        <v>123.2212093843625</v>
      </c>
      <c r="GP195" s="40">
        <v>10.970897581475384</v>
      </c>
      <c r="GQ195" s="36">
        <v>79.621270178236529</v>
      </c>
      <c r="GR195" s="40">
        <v>-21.076218514875649</v>
      </c>
      <c r="GS195" s="6"/>
      <c r="GT195" s="6" t="s">
        <v>36</v>
      </c>
      <c r="GU195" s="36">
        <v>65.748666958670285</v>
      </c>
      <c r="GV195" s="40">
        <v>22.4842784778523</v>
      </c>
      <c r="GW195" s="36">
        <v>101.49179576711029</v>
      </c>
      <c r="GX195" s="40">
        <v>-13.709959311407289</v>
      </c>
      <c r="GY195" s="36">
        <v>138.15237530516012</v>
      </c>
      <c r="GZ195" s="40">
        <v>5.6182878213305543</v>
      </c>
      <c r="HA195" s="6"/>
      <c r="HB195" s="6" t="s">
        <v>36</v>
      </c>
      <c r="HC195" s="36">
        <v>101.81129790708327</v>
      </c>
      <c r="HD195" s="40">
        <v>29.548237471827434</v>
      </c>
      <c r="HE195" s="36">
        <v>144.59372432337329</v>
      </c>
      <c r="HF195" s="40">
        <v>-6.188981042477792</v>
      </c>
      <c r="HG195" s="36">
        <v>89.609758770465362</v>
      </c>
      <c r="HH195" s="40">
        <v>4.4743625595544927</v>
      </c>
      <c r="HI195" s="6"/>
      <c r="HJ195" s="6" t="s">
        <v>36</v>
      </c>
      <c r="HK195" s="36">
        <v>92.361735224270106</v>
      </c>
      <c r="HL195" s="40">
        <v>-6.1921506750195903</v>
      </c>
      <c r="HM195" s="36">
        <v>109.60118678186059</v>
      </c>
      <c r="HN195" s="40">
        <v>11.474083473159482</v>
      </c>
      <c r="HO195" s="36">
        <v>97.998526494543299</v>
      </c>
      <c r="HP195" s="40">
        <v>-5.4017241404115026</v>
      </c>
      <c r="HQ195" s="6"/>
      <c r="HR195" s="6" t="s">
        <v>36</v>
      </c>
      <c r="HS195" s="36">
        <v>123.52921439244929</v>
      </c>
      <c r="HT195" s="40">
        <v>51.704609408518678</v>
      </c>
      <c r="HU195" s="36">
        <v>163.37772665006736</v>
      </c>
      <c r="HV195" s="40">
        <v>10.734729189840436</v>
      </c>
      <c r="HW195" s="36">
        <v>51.431151543470826</v>
      </c>
      <c r="HX195" s="40">
        <v>-25.112204066761521</v>
      </c>
      <c r="HY195" s="6"/>
      <c r="HZ195" s="6" t="s">
        <v>36</v>
      </c>
      <c r="IA195" s="36">
        <v>79.768099498846027</v>
      </c>
      <c r="IB195" s="40">
        <v>-27.670039515628048</v>
      </c>
      <c r="IC195" s="36">
        <v>115.54606953866018</v>
      </c>
      <c r="ID195" s="40">
        <v>-2.7535446840906843</v>
      </c>
      <c r="IE195" s="36">
        <v>84.910364643185389</v>
      </c>
      <c r="IF195" s="40">
        <v>-7.7706946741871121</v>
      </c>
      <c r="IG195" s="6"/>
      <c r="IH195" s="6" t="s">
        <v>36</v>
      </c>
      <c r="II195" s="36">
        <v>132.0685685059369</v>
      </c>
      <c r="IJ195" s="40">
        <v>20.904573796796043</v>
      </c>
      <c r="IK195" s="36">
        <v>138.93463528910655</v>
      </c>
      <c r="IL195" s="40">
        <v>22.921244040650123</v>
      </c>
      <c r="IM195" s="36">
        <v>101.3561098822754</v>
      </c>
      <c r="IN195" s="40">
        <v>4.8187794934759722</v>
      </c>
      <c r="IO195" s="36">
        <v>122.23429566586236</v>
      </c>
      <c r="IP195" s="40">
        <v>25.603295461629784</v>
      </c>
      <c r="IQ195" s="6"/>
      <c r="IR195" s="6" t="s">
        <v>36</v>
      </c>
      <c r="IS195" s="36">
        <v>76.330421993832644</v>
      </c>
      <c r="IT195" s="40">
        <v>-10.184911728290402</v>
      </c>
      <c r="IU195" s="36">
        <v>82.738157635008704</v>
      </c>
      <c r="IV195" s="40">
        <v>0.86074411326795541</v>
      </c>
      <c r="IW195" s="36">
        <v>82.525662632838305</v>
      </c>
      <c r="IX195" s="40">
        <v>-15.4326872553805</v>
      </c>
      <c r="IY195" s="6"/>
      <c r="IZ195" s="6" t="s">
        <v>36</v>
      </c>
      <c r="JA195" s="36">
        <v>122.33744144661361</v>
      </c>
      <c r="JB195" s="40">
        <v>-15.399897150338475</v>
      </c>
      <c r="JC195" s="36">
        <v>144.10372549004472</v>
      </c>
      <c r="JD195" s="40">
        <v>-9.814574496454469</v>
      </c>
      <c r="JE195" s="36">
        <v>158.75402824845483</v>
      </c>
      <c r="JF195" s="40">
        <v>-20.70971106246121</v>
      </c>
      <c r="JG195" s="6"/>
      <c r="JH195" s="6" t="s">
        <v>36</v>
      </c>
      <c r="JI195" s="36">
        <v>150.65867265381158</v>
      </c>
      <c r="JJ195" s="40">
        <v>-9.5135144373440994</v>
      </c>
      <c r="JK195" s="36">
        <v>211.29322352091165</v>
      </c>
      <c r="JL195" s="40">
        <v>9.287950609561932</v>
      </c>
      <c r="JM195" s="36">
        <v>113.2334719969047</v>
      </c>
      <c r="JN195" s="40">
        <v>-3.086644321079973</v>
      </c>
      <c r="JO195" s="6"/>
      <c r="JP195" s="6" t="s">
        <v>36</v>
      </c>
      <c r="JQ195" s="36">
        <v>146.71258459567773</v>
      </c>
      <c r="JR195" s="40">
        <v>36.543389711722853</v>
      </c>
      <c r="JS195" s="36">
        <v>121.70900105887463</v>
      </c>
      <c r="JT195" s="40">
        <v>-4.3683886439819304</v>
      </c>
      <c r="JU195" s="36">
        <v>121.77588646020159</v>
      </c>
      <c r="JV195" s="40">
        <v>-11.777620660988362</v>
      </c>
      <c r="JW195" s="6"/>
      <c r="JX195" s="6" t="s">
        <v>36</v>
      </c>
      <c r="JY195" s="36">
        <v>97.876316084754279</v>
      </c>
      <c r="JZ195" s="40">
        <v>17.310385921001242</v>
      </c>
      <c r="KA195" s="36">
        <v>172.57373118678919</v>
      </c>
      <c r="KB195" s="40">
        <v>15.161701133690244</v>
      </c>
      <c r="KC195" s="36">
        <v>151.84683759115904</v>
      </c>
      <c r="KD195" s="40">
        <v>10.806727901172437</v>
      </c>
      <c r="KE195" s="6"/>
      <c r="KF195" s="6" t="s">
        <v>36</v>
      </c>
      <c r="KG195" s="36">
        <v>65.09047667084721</v>
      </c>
      <c r="KH195" s="40">
        <v>-31.523725078042986</v>
      </c>
      <c r="KI195" s="36">
        <v>108.54127088494127</v>
      </c>
      <c r="KJ195" s="40">
        <v>-7.8984076341914715</v>
      </c>
      <c r="KK195" s="36">
        <v>115.45129324556596</v>
      </c>
      <c r="KL195" s="40">
        <v>-10.662773335811067</v>
      </c>
      <c r="KM195" s="6"/>
      <c r="KN195" s="6" t="s">
        <v>36</v>
      </c>
      <c r="KO195" s="36">
        <v>29.970621398042784</v>
      </c>
      <c r="KP195" s="40">
        <v>-25.81334911200986</v>
      </c>
      <c r="KQ195" s="36">
        <v>164.93894248648752</v>
      </c>
      <c r="KR195" s="40">
        <v>0.22312758630313567</v>
      </c>
      <c r="KS195" s="36">
        <v>99.845205518030696</v>
      </c>
      <c r="KT195" s="40">
        <v>-8.1647672423404032</v>
      </c>
      <c r="KU195" s="6"/>
      <c r="KV195" s="6" t="s">
        <v>36</v>
      </c>
      <c r="KW195" s="36">
        <v>129.4961030716791</v>
      </c>
      <c r="KX195" s="40">
        <v>-1.327726694703145</v>
      </c>
      <c r="KY195" s="36">
        <v>167.95895632401709</v>
      </c>
      <c r="KZ195" s="40">
        <v>-3.4273409331553495</v>
      </c>
      <c r="LA195" s="36">
        <v>119.34626203304265</v>
      </c>
      <c r="LB195" s="40">
        <v>-15.627575806287851</v>
      </c>
      <c r="LC195" s="6"/>
      <c r="LD195" s="6" t="s">
        <v>36</v>
      </c>
      <c r="LE195" s="36">
        <v>152.94999607092447</v>
      </c>
      <c r="LF195" s="40">
        <v>6.3884978909851498</v>
      </c>
      <c r="LG195" s="36">
        <v>111.02926618171794</v>
      </c>
      <c r="LH195" s="40">
        <v>-3.6573455633975129</v>
      </c>
      <c r="LI195" s="36">
        <v>44.768680786456883</v>
      </c>
      <c r="LJ195" s="40">
        <v>-32.842854006824524</v>
      </c>
      <c r="LK195" s="6"/>
      <c r="LL195" s="6" t="s">
        <v>36</v>
      </c>
      <c r="LM195" s="36">
        <v>116.80287301924979</v>
      </c>
      <c r="LN195" s="40">
        <v>-37.098282400094796</v>
      </c>
      <c r="LO195" s="36">
        <v>83.08235194201761</v>
      </c>
      <c r="LP195" s="40">
        <v>-29.24944992303854</v>
      </c>
      <c r="LQ195" s="36">
        <v>207.11236750003079</v>
      </c>
      <c r="LR195" s="40">
        <v>3.8727055175204583</v>
      </c>
      <c r="LS195" s="6"/>
      <c r="LT195" s="6" t="s">
        <v>36</v>
      </c>
      <c r="LU195" s="36">
        <v>103.63868997134355</v>
      </c>
      <c r="LV195" s="40">
        <v>-5.201377688585751E-2</v>
      </c>
      <c r="LW195" s="36">
        <v>130.08613709572231</v>
      </c>
      <c r="LX195" s="40">
        <v>1.4832162519934826</v>
      </c>
      <c r="LY195" s="36">
        <v>125.49727447728971</v>
      </c>
      <c r="LZ195" s="40">
        <v>-25.977530606426797</v>
      </c>
      <c r="MA195" s="6"/>
      <c r="MB195" s="6" t="s">
        <v>36</v>
      </c>
      <c r="MC195" s="36">
        <v>153.68708473411331</v>
      </c>
      <c r="MD195" s="40">
        <v>-2.5980047171138239</v>
      </c>
      <c r="ME195" s="36">
        <v>95.045994766424172</v>
      </c>
      <c r="MF195" s="40">
        <v>18.547579079117128</v>
      </c>
      <c r="MG195" s="36">
        <v>79.663351346454064</v>
      </c>
      <c r="MH195" s="40">
        <v>-26.955308708335906</v>
      </c>
      <c r="MI195" s="6"/>
      <c r="MJ195" s="6" t="s">
        <v>36</v>
      </c>
      <c r="MK195" s="36">
        <v>99.36161161020452</v>
      </c>
      <c r="ML195" s="40">
        <v>9.7957691224732173</v>
      </c>
      <c r="MM195" s="36">
        <v>102.52197171690274</v>
      </c>
      <c r="MN195" s="40">
        <v>-17.298448590542975</v>
      </c>
      <c r="MO195" s="36">
        <v>206.93123434514425</v>
      </c>
      <c r="MP195" s="40">
        <v>23.571346020286271</v>
      </c>
    </row>
    <row r="196" spans="1:354" ht="15" customHeight="1">
      <c r="A196" s="399"/>
      <c r="B196" s="6" t="s">
        <v>37</v>
      </c>
      <c r="C196" s="36">
        <v>94.289332018126899</v>
      </c>
      <c r="D196" s="40">
        <v>2.1928018787769332</v>
      </c>
      <c r="E196" s="421">
        <v>77.282365087298146</v>
      </c>
      <c r="F196" s="40">
        <v>-1.9141698147080177</v>
      </c>
      <c r="G196" s="421">
        <v>110.37047427271061</v>
      </c>
      <c r="H196" s="40">
        <v>5.106624070956812</v>
      </c>
      <c r="I196" s="6"/>
      <c r="J196" s="6" t="s">
        <v>37</v>
      </c>
      <c r="K196" s="36">
        <v>91.230010787959927</v>
      </c>
      <c r="L196" s="40">
        <v>3.8680877626225936</v>
      </c>
      <c r="M196" s="36">
        <v>105.48097079966338</v>
      </c>
      <c r="N196" s="40">
        <v>31.304465784006453</v>
      </c>
      <c r="O196" s="36">
        <v>90.76373183191258</v>
      </c>
      <c r="P196" s="40">
        <v>8.6857986970355228</v>
      </c>
      <c r="Q196" s="6"/>
      <c r="R196" s="6" t="s">
        <v>37</v>
      </c>
      <c r="S196" s="36">
        <v>78.50747252659329</v>
      </c>
      <c r="T196" s="40">
        <v>-20.739228723070781</v>
      </c>
      <c r="U196" s="36">
        <v>136.76770595689146</v>
      </c>
      <c r="V196" s="40">
        <v>4.2232237962149526</v>
      </c>
      <c r="W196" s="36">
        <v>145.01174299913944</v>
      </c>
      <c r="X196" s="40">
        <v>32.49011573941948</v>
      </c>
      <c r="Y196" s="6"/>
      <c r="Z196" s="6" t="s">
        <v>37</v>
      </c>
      <c r="AA196" s="36">
        <v>152.2690914193779</v>
      </c>
      <c r="AB196" s="40">
        <v>-9.8312334722835999</v>
      </c>
      <c r="AC196" s="36">
        <v>123.69688037268514</v>
      </c>
      <c r="AD196" s="40">
        <v>1.2617390946218592</v>
      </c>
      <c r="AE196" s="36">
        <v>153.34278117352363</v>
      </c>
      <c r="AF196" s="40">
        <v>2.7363986980768686</v>
      </c>
      <c r="AG196" s="6"/>
      <c r="AH196" s="6" t="s">
        <v>37</v>
      </c>
      <c r="AI196" s="36">
        <v>90.105179803588129</v>
      </c>
      <c r="AJ196" s="40">
        <v>-9.8628539640499611</v>
      </c>
      <c r="AK196" s="36">
        <v>209.6404327591473</v>
      </c>
      <c r="AL196" s="40">
        <v>13.352749960257412</v>
      </c>
      <c r="AM196" s="36">
        <v>73.775100599762382</v>
      </c>
      <c r="AN196" s="40">
        <v>-15.80333139429888</v>
      </c>
      <c r="AO196" s="6"/>
      <c r="AP196" s="6" t="s">
        <v>37</v>
      </c>
      <c r="AQ196" s="36">
        <v>213.43362426318541</v>
      </c>
      <c r="AR196" s="40">
        <v>-2.3363503138597252</v>
      </c>
      <c r="AS196" s="36">
        <v>154.56071698328552</v>
      </c>
      <c r="AT196" s="40">
        <v>3.8474549982736619</v>
      </c>
      <c r="AU196" s="36">
        <v>147.59662868338685</v>
      </c>
      <c r="AV196" s="40">
        <v>1.2856776209353598</v>
      </c>
      <c r="AW196" s="6"/>
      <c r="AX196" s="6" t="s">
        <v>37</v>
      </c>
      <c r="AY196" s="36">
        <v>170.28517128846701</v>
      </c>
      <c r="AZ196" s="40">
        <v>42.212411343260243</v>
      </c>
      <c r="BA196" s="36">
        <v>77.167608512650972</v>
      </c>
      <c r="BB196" s="40">
        <v>-19.465770530595535</v>
      </c>
      <c r="BC196" s="36">
        <v>154.9663907452445</v>
      </c>
      <c r="BD196" s="40">
        <v>27.032547835434386</v>
      </c>
      <c r="BE196" s="6"/>
      <c r="BF196" s="6" t="s">
        <v>37</v>
      </c>
      <c r="BG196" s="36">
        <v>169.64523211916364</v>
      </c>
      <c r="BH196" s="40">
        <v>30.557336967774773</v>
      </c>
      <c r="BI196" s="36">
        <v>68.188150947203482</v>
      </c>
      <c r="BJ196" s="40">
        <v>-18.615487345044727</v>
      </c>
      <c r="BK196" s="36">
        <v>208.01001486413892</v>
      </c>
      <c r="BL196" s="40">
        <v>6.2286447572898425</v>
      </c>
      <c r="BM196" s="6"/>
      <c r="BN196" s="6" t="s">
        <v>37</v>
      </c>
      <c r="BO196" s="36">
        <v>139.26718333460681</v>
      </c>
      <c r="BP196" s="40">
        <v>19.614372943103348</v>
      </c>
      <c r="BQ196" s="428">
        <v>111.93385097196699</v>
      </c>
      <c r="BR196" s="40">
        <v>-6.3471088827566291</v>
      </c>
      <c r="BS196" s="36">
        <v>161.23606683358324</v>
      </c>
      <c r="BT196" s="40">
        <v>20.57646772901407</v>
      </c>
      <c r="BU196" s="6"/>
      <c r="BV196" s="6" t="s">
        <v>37</v>
      </c>
      <c r="BW196" s="36">
        <v>146.25990334373162</v>
      </c>
      <c r="BX196" s="40">
        <v>5.6660886962788908</v>
      </c>
      <c r="BY196" s="36">
        <v>141.62416179503703</v>
      </c>
      <c r="BZ196" s="40">
        <v>36.216956493292599</v>
      </c>
      <c r="CA196" s="36">
        <v>116.51723632930675</v>
      </c>
      <c r="CB196" s="40">
        <v>-5.6458156160575754</v>
      </c>
      <c r="CC196" s="6"/>
      <c r="CD196" s="6" t="s">
        <v>37</v>
      </c>
      <c r="CE196" s="36">
        <v>112.23055417036915</v>
      </c>
      <c r="CF196" s="40">
        <v>1.2400259673364928</v>
      </c>
      <c r="CG196" s="36">
        <v>64.438072903789859</v>
      </c>
      <c r="CH196" s="40">
        <v>-25.017653258972359</v>
      </c>
      <c r="CI196" s="36">
        <v>98.796852399864221</v>
      </c>
      <c r="CJ196" s="40">
        <v>8.1851305608687994</v>
      </c>
      <c r="CK196" s="6"/>
      <c r="CL196" s="6" t="s">
        <v>37</v>
      </c>
      <c r="CM196" s="36">
        <v>296.54821459321914</v>
      </c>
      <c r="CN196" s="40">
        <v>20.042702433625664</v>
      </c>
      <c r="CO196" s="36">
        <v>83.152694003082686</v>
      </c>
      <c r="CP196" s="40">
        <v>-8.7322792292283538</v>
      </c>
      <c r="CQ196" s="36">
        <v>132.13916243927582</v>
      </c>
      <c r="CR196" s="40">
        <v>26.94348591018931</v>
      </c>
      <c r="CS196" s="6"/>
      <c r="CT196" s="6" t="s">
        <v>37</v>
      </c>
      <c r="CU196" s="36">
        <v>88.273790704689688</v>
      </c>
      <c r="CV196" s="40">
        <v>-22.981441186946029</v>
      </c>
      <c r="CW196" s="36">
        <v>143.58340436425203</v>
      </c>
      <c r="CX196" s="40">
        <v>11.985349339261433</v>
      </c>
      <c r="CY196" s="36">
        <v>99.76229957360691</v>
      </c>
      <c r="CZ196" s="40">
        <v>13.811623626658815</v>
      </c>
      <c r="DA196" s="6"/>
      <c r="DB196" s="6" t="s">
        <v>37</v>
      </c>
      <c r="DC196" s="36">
        <v>57.780621525565707</v>
      </c>
      <c r="DD196" s="40">
        <v>-17.975669920188381</v>
      </c>
      <c r="DE196" s="36">
        <v>267.72893171997561</v>
      </c>
      <c r="DF196" s="40">
        <v>-16.379145031574907</v>
      </c>
      <c r="DG196" s="36">
        <v>104.25058519059797</v>
      </c>
      <c r="DH196" s="40">
        <v>-7.330217292549861</v>
      </c>
      <c r="DI196" s="6"/>
      <c r="DJ196" s="6" t="s">
        <v>37</v>
      </c>
      <c r="DK196" s="36">
        <v>137.80118716759577</v>
      </c>
      <c r="DL196" s="40">
        <v>-2.0863527985260646</v>
      </c>
      <c r="DM196" s="36">
        <v>47.4457791652409</v>
      </c>
      <c r="DN196" s="40">
        <v>12.899637710578915</v>
      </c>
      <c r="DO196" s="36">
        <v>141.4817165402124</v>
      </c>
      <c r="DP196" s="40">
        <v>23.601135978906967</v>
      </c>
      <c r="DQ196" s="6"/>
      <c r="DR196" s="6" t="s">
        <v>37</v>
      </c>
      <c r="DS196" s="36">
        <v>141.70385773594441</v>
      </c>
      <c r="DT196" s="40">
        <v>21.042344020988551</v>
      </c>
      <c r="DU196" s="36">
        <v>128.90730973730808</v>
      </c>
      <c r="DV196" s="40">
        <v>11.058613506669218</v>
      </c>
      <c r="DW196" s="36">
        <v>139.99727348732134</v>
      </c>
      <c r="DX196" s="40">
        <v>2.5040660090515985</v>
      </c>
      <c r="DY196" s="6"/>
      <c r="DZ196" s="6" t="s">
        <v>37</v>
      </c>
      <c r="EA196" s="36">
        <v>115.96298656241581</v>
      </c>
      <c r="EB196" s="40">
        <v>6.5842733848832609</v>
      </c>
      <c r="EC196" s="36">
        <v>119.3549449907309</v>
      </c>
      <c r="ED196" s="40">
        <v>4.743152092184971</v>
      </c>
      <c r="EE196" s="36">
        <v>123.70044177366897</v>
      </c>
      <c r="EF196" s="40">
        <v>7.6312449305858081</v>
      </c>
      <c r="EG196" s="6"/>
      <c r="EH196" s="6" t="s">
        <v>37</v>
      </c>
      <c r="EI196" s="36">
        <v>152.11862883504836</v>
      </c>
      <c r="EJ196" s="40">
        <v>9.4949560574310681</v>
      </c>
      <c r="EK196" s="36">
        <v>123.86425425576189</v>
      </c>
      <c r="EL196" s="40">
        <v>6.7695357115196799</v>
      </c>
      <c r="EM196" s="36">
        <v>104.1129653840654</v>
      </c>
      <c r="EN196" s="40">
        <v>-0.10061101018239071</v>
      </c>
      <c r="EO196" s="6"/>
      <c r="EP196" s="6" t="s">
        <v>37</v>
      </c>
      <c r="EQ196" s="36">
        <v>90.40038168567753</v>
      </c>
      <c r="ER196" s="40">
        <v>34.093923321679085</v>
      </c>
      <c r="ES196" s="36">
        <v>153.4083827296551</v>
      </c>
      <c r="ET196" s="40">
        <v>21.744941160536484</v>
      </c>
      <c r="EU196" s="36">
        <v>23.603897547480166</v>
      </c>
      <c r="EV196" s="40">
        <v>-67.756169663947119</v>
      </c>
      <c r="EW196" s="6"/>
      <c r="EX196" s="6" t="s">
        <v>37</v>
      </c>
      <c r="EY196" s="36">
        <v>90.388837900080745</v>
      </c>
      <c r="EZ196" s="40">
        <v>10.826028292117499</v>
      </c>
      <c r="FA196" s="36">
        <v>107.65602315123925</v>
      </c>
      <c r="FB196" s="40">
        <v>18.557997650987801</v>
      </c>
      <c r="FC196" s="36">
        <v>259.1304373276418</v>
      </c>
      <c r="FD196" s="40">
        <v>8.5890096545199839</v>
      </c>
      <c r="FE196" s="6"/>
      <c r="FF196" s="6" t="s">
        <v>37</v>
      </c>
      <c r="FG196" s="36">
        <v>115.76966333227637</v>
      </c>
      <c r="FH196" s="40">
        <v>-7.0917657605171485</v>
      </c>
      <c r="FI196" s="36">
        <v>167.43166402347828</v>
      </c>
      <c r="FJ196" s="40">
        <v>4.9431419132261993</v>
      </c>
      <c r="FK196" s="36">
        <v>111.37656553354613</v>
      </c>
      <c r="FL196" s="40">
        <v>5.266718477510409</v>
      </c>
      <c r="FM196" s="6"/>
      <c r="FN196" s="6" t="s">
        <v>37</v>
      </c>
      <c r="FO196" s="36">
        <v>91.440340579943424</v>
      </c>
      <c r="FP196" s="40">
        <v>-11.210381553907652</v>
      </c>
      <c r="FQ196" s="36">
        <v>206.31920709994355</v>
      </c>
      <c r="FR196" s="40">
        <v>-12.428099395297224</v>
      </c>
      <c r="FS196" s="36">
        <v>104.34217732681925</v>
      </c>
      <c r="FT196" s="40">
        <v>-15.837662143544634</v>
      </c>
      <c r="FU196" s="6"/>
      <c r="FV196" s="6" t="s">
        <v>37</v>
      </c>
      <c r="FW196" s="36">
        <v>129.63777528041555</v>
      </c>
      <c r="FX196" s="40">
        <v>4.5665235487004452</v>
      </c>
      <c r="FY196" s="36">
        <v>183.88705208101044</v>
      </c>
      <c r="FZ196" s="40">
        <v>18.211949437407625</v>
      </c>
      <c r="GA196" s="36">
        <v>103.58559900321306</v>
      </c>
      <c r="GB196" s="40">
        <v>16.569424935367422</v>
      </c>
      <c r="GC196" s="6"/>
      <c r="GD196" s="6" t="s">
        <v>37</v>
      </c>
      <c r="GE196" s="36">
        <v>128.88840599655396</v>
      </c>
      <c r="GF196" s="40">
        <v>1.3246711634234742</v>
      </c>
      <c r="GG196" s="36">
        <v>110.96633819545183</v>
      </c>
      <c r="GH196" s="40">
        <v>-5.6522728965582445</v>
      </c>
      <c r="GI196" s="36">
        <v>62.85633706190346</v>
      </c>
      <c r="GJ196" s="40">
        <v>-18.448965653564315</v>
      </c>
      <c r="GK196" s="6"/>
      <c r="GL196" s="6" t="s">
        <v>37</v>
      </c>
      <c r="GM196" s="36">
        <v>102.50333812143995</v>
      </c>
      <c r="GN196" s="40">
        <v>-2.0750742682501482</v>
      </c>
      <c r="GO196" s="36">
        <v>120.24637805732806</v>
      </c>
      <c r="GP196" s="40">
        <v>9.3215415488682112</v>
      </c>
      <c r="GQ196" s="36">
        <v>75.572841555060208</v>
      </c>
      <c r="GR196" s="40">
        <v>-21.053611052342134</v>
      </c>
      <c r="GS196" s="6"/>
      <c r="GT196" s="6" t="s">
        <v>37</v>
      </c>
      <c r="GU196" s="36">
        <v>70.977571555315279</v>
      </c>
      <c r="GV196" s="40">
        <v>23.127034087310534</v>
      </c>
      <c r="GW196" s="36">
        <v>98.168502222290485</v>
      </c>
      <c r="GX196" s="40">
        <v>-6.7092359511999149</v>
      </c>
      <c r="GY196" s="36">
        <v>86.855419943228625</v>
      </c>
      <c r="GZ196" s="40">
        <v>31.26975429564547</v>
      </c>
      <c r="HA196" s="6"/>
      <c r="HB196" s="6" t="s">
        <v>37</v>
      </c>
      <c r="HC196" s="36">
        <v>122.04967140808573</v>
      </c>
      <c r="HD196" s="40">
        <v>35.832284759319066</v>
      </c>
      <c r="HE196" s="36">
        <v>139.11679134480246</v>
      </c>
      <c r="HF196" s="40">
        <v>-16.299999999999741</v>
      </c>
      <c r="HG196" s="36">
        <v>70.544059331078429</v>
      </c>
      <c r="HH196" s="40">
        <v>-13.713986333973239</v>
      </c>
      <c r="HI196" s="6"/>
      <c r="HJ196" s="6" t="s">
        <v>37</v>
      </c>
      <c r="HK196" s="36">
        <v>88.2639810765438</v>
      </c>
      <c r="HL196" s="40">
        <v>3.9589070683788634</v>
      </c>
      <c r="HM196" s="36">
        <v>103.0941288369099</v>
      </c>
      <c r="HN196" s="40">
        <v>23.682732388427951</v>
      </c>
      <c r="HO196" s="36">
        <v>62.38306658588894</v>
      </c>
      <c r="HP196" s="40">
        <v>-13.772060718080255</v>
      </c>
      <c r="HQ196" s="6"/>
      <c r="HR196" s="6" t="s">
        <v>37</v>
      </c>
      <c r="HS196" s="36">
        <v>100.95314986355609</v>
      </c>
      <c r="HT196" s="40">
        <v>21.75301823622587</v>
      </c>
      <c r="HU196" s="36">
        <v>168.58442198639673</v>
      </c>
      <c r="HV196" s="40">
        <v>31.302616502879545</v>
      </c>
      <c r="HW196" s="36">
        <v>73.721744910161632</v>
      </c>
      <c r="HX196" s="40">
        <v>-7.1057539658446842</v>
      </c>
      <c r="HY196" s="6"/>
      <c r="HZ196" s="6" t="s">
        <v>37</v>
      </c>
      <c r="IA196" s="36">
        <v>75.698700340510612</v>
      </c>
      <c r="IB196" s="40">
        <v>-23.029700470282094</v>
      </c>
      <c r="IC196" s="36">
        <v>101.433160560666</v>
      </c>
      <c r="ID196" s="40">
        <v>-13.321287195759098</v>
      </c>
      <c r="IE196" s="36">
        <v>98.882040229481603</v>
      </c>
      <c r="IF196" s="40">
        <v>6.4777496751701165</v>
      </c>
      <c r="IG196" s="6"/>
      <c r="IH196" s="6" t="s">
        <v>37</v>
      </c>
      <c r="II196" s="36">
        <v>106.41973746580305</v>
      </c>
      <c r="IJ196" s="40">
        <v>2.6367690460554343</v>
      </c>
      <c r="IK196" s="36">
        <v>162.86713943881156</v>
      </c>
      <c r="IL196" s="40">
        <v>39.427376275557378</v>
      </c>
      <c r="IM196" s="36">
        <v>113.53242834918868</v>
      </c>
      <c r="IN196" s="40">
        <v>15.553509884620482</v>
      </c>
      <c r="IO196" s="36">
        <v>142.40607966306337</v>
      </c>
      <c r="IP196" s="40">
        <v>35.799999999999983</v>
      </c>
      <c r="IQ196" s="6"/>
      <c r="IR196" s="6" t="s">
        <v>37</v>
      </c>
      <c r="IS196" s="36">
        <v>48.794795917293953</v>
      </c>
      <c r="IT196" s="40">
        <v>-46.061430056140331</v>
      </c>
      <c r="IU196" s="36">
        <v>94.40953334469468</v>
      </c>
      <c r="IV196" s="40">
        <v>8.2365481934726148</v>
      </c>
      <c r="IW196" s="36">
        <v>97.921990337603404</v>
      </c>
      <c r="IX196" s="40">
        <v>1.39821600793735</v>
      </c>
      <c r="IY196" s="6"/>
      <c r="IZ196" s="6" t="s">
        <v>37</v>
      </c>
      <c r="JA196" s="36">
        <v>164.22005081623141</v>
      </c>
      <c r="JB196" s="40">
        <v>28.22375819219846</v>
      </c>
      <c r="JC196" s="36">
        <v>153.59200044336981</v>
      </c>
      <c r="JD196" s="40">
        <v>-5.3669283230717184</v>
      </c>
      <c r="JE196" s="36">
        <v>176.18660857570782</v>
      </c>
      <c r="JF196" s="40">
        <v>-19.870286929693265</v>
      </c>
      <c r="JG196" s="6"/>
      <c r="JH196" s="6" t="s">
        <v>37</v>
      </c>
      <c r="JI196" s="36">
        <v>139.25875981634098</v>
      </c>
      <c r="JJ196" s="40">
        <v>9.0605383165741671</v>
      </c>
      <c r="JK196" s="36">
        <v>232.43792922048644</v>
      </c>
      <c r="JL196" s="40">
        <v>11.143000000000214</v>
      </c>
      <c r="JM196" s="36">
        <v>118.81097164786102</v>
      </c>
      <c r="JN196" s="40">
        <v>0.11725184399209354</v>
      </c>
      <c r="JO196" s="6"/>
      <c r="JP196" s="6" t="s">
        <v>37</v>
      </c>
      <c r="JQ196" s="36">
        <v>135.76599812338645</v>
      </c>
      <c r="JR196" s="40">
        <v>28.968509978526271</v>
      </c>
      <c r="JS196" s="36">
        <v>114.46940397827758</v>
      </c>
      <c r="JT196" s="40">
        <v>-3.7515786311699628</v>
      </c>
      <c r="JU196" s="36">
        <v>103.76486589183075</v>
      </c>
      <c r="JV196" s="40">
        <v>-7.9614614430791306</v>
      </c>
      <c r="JW196" s="6"/>
      <c r="JX196" s="6" t="s">
        <v>37</v>
      </c>
      <c r="JY196" s="36">
        <v>114.98012510423418</v>
      </c>
      <c r="JZ196" s="40">
        <v>27.173745601517624</v>
      </c>
      <c r="KA196" s="36">
        <v>166.94944805841871</v>
      </c>
      <c r="KB196" s="40">
        <v>9.2266814682700158</v>
      </c>
      <c r="KC196" s="36">
        <v>162.862954918295</v>
      </c>
      <c r="KD196" s="40">
        <v>9.1015603802747478</v>
      </c>
      <c r="KE196" s="6"/>
      <c r="KF196" s="6" t="s">
        <v>37</v>
      </c>
      <c r="KG196" s="36">
        <v>77.420691318173795</v>
      </c>
      <c r="KH196" s="40">
        <v>-18.72312800180093</v>
      </c>
      <c r="KI196" s="36">
        <v>150.14380065641066</v>
      </c>
      <c r="KJ196" s="40">
        <v>19.142298842394069</v>
      </c>
      <c r="KK196" s="36">
        <v>126.4297780684564</v>
      </c>
      <c r="KL196" s="40">
        <v>7.5395791909180758</v>
      </c>
      <c r="KM196" s="6"/>
      <c r="KN196" s="6" t="s">
        <v>37</v>
      </c>
      <c r="KO196" s="36">
        <v>40.299093449824369</v>
      </c>
      <c r="KP196" s="40">
        <v>-22.634616977648449</v>
      </c>
      <c r="KQ196" s="36">
        <v>139.04383265728202</v>
      </c>
      <c r="KR196" s="40">
        <v>1.1807038358533362</v>
      </c>
      <c r="KS196" s="36">
        <v>115.08998479248913</v>
      </c>
      <c r="KT196" s="40">
        <v>15.496685533268774</v>
      </c>
      <c r="KU196" s="6"/>
      <c r="KV196" s="6" t="s">
        <v>37</v>
      </c>
      <c r="KW196" s="36">
        <v>134.72904629162565</v>
      </c>
      <c r="KX196" s="40">
        <v>5.5251242927336648</v>
      </c>
      <c r="KY196" s="36">
        <v>126.33934186013795</v>
      </c>
      <c r="KZ196" s="40">
        <v>-19.060744973174209</v>
      </c>
      <c r="LA196" s="36">
        <v>143.89234754951534</v>
      </c>
      <c r="LB196" s="40">
        <v>-3.3315610203599846</v>
      </c>
      <c r="LC196" s="6"/>
      <c r="LD196" s="6" t="s">
        <v>37</v>
      </c>
      <c r="LE196" s="36">
        <v>153.49236170217654</v>
      </c>
      <c r="LF196" s="40">
        <v>6.3847522387194147</v>
      </c>
      <c r="LG196" s="36">
        <v>144.58760149115284</v>
      </c>
      <c r="LH196" s="40">
        <v>20.755901275876852</v>
      </c>
      <c r="LI196" s="36">
        <v>55.272077934672168</v>
      </c>
      <c r="LJ196" s="40">
        <v>-11.204817003336657</v>
      </c>
      <c r="LK196" s="6"/>
      <c r="LL196" s="6" t="s">
        <v>37</v>
      </c>
      <c r="LM196" s="36">
        <v>259.17195246612016</v>
      </c>
      <c r="LN196" s="40">
        <v>7.591573251030411</v>
      </c>
      <c r="LO196" s="36">
        <v>69.3765103163351</v>
      </c>
      <c r="LP196" s="40">
        <v>-32.500000000000341</v>
      </c>
      <c r="LQ196" s="36">
        <v>195.82368709531707</v>
      </c>
      <c r="LR196" s="40">
        <v>16.521898881826473</v>
      </c>
      <c r="LS196" s="6"/>
      <c r="LT196" s="6" t="s">
        <v>37</v>
      </c>
      <c r="LU196" s="36">
        <v>119.70303139865045</v>
      </c>
      <c r="LV196" s="40">
        <v>11.971816643634952</v>
      </c>
      <c r="LW196" s="36">
        <v>133.77789493116524</v>
      </c>
      <c r="LX196" s="40">
        <v>-4.1912178645505236</v>
      </c>
      <c r="LY196" s="36">
        <v>178.48086131462733</v>
      </c>
      <c r="LZ196" s="40">
        <v>20.786183541655646</v>
      </c>
      <c r="MA196" s="6"/>
      <c r="MB196" s="6" t="s">
        <v>37</v>
      </c>
      <c r="MC196" s="36">
        <v>171.5201374367864</v>
      </c>
      <c r="MD196" s="40">
        <v>12.195346307700589</v>
      </c>
      <c r="ME196" s="36">
        <v>99.912333399285714</v>
      </c>
      <c r="MF196" s="40">
        <v>19.020559479647531</v>
      </c>
      <c r="MG196" s="36">
        <v>72.671351920358376</v>
      </c>
      <c r="MH196" s="40">
        <v>-11.794777302263228</v>
      </c>
      <c r="MI196" s="6"/>
      <c r="MJ196" s="6" t="s">
        <v>37</v>
      </c>
      <c r="MK196" s="36">
        <v>100.89067931119592</v>
      </c>
      <c r="ML196" s="40">
        <v>15.372288968021323</v>
      </c>
      <c r="MM196" s="36">
        <v>117.8888633015163</v>
      </c>
      <c r="MN196" s="40">
        <v>2.0739460756009152</v>
      </c>
      <c r="MO196" s="36">
        <v>174.61733180722695</v>
      </c>
      <c r="MP196" s="40">
        <v>16.693036373297929</v>
      </c>
    </row>
    <row r="197" spans="1:354" ht="15" customHeight="1">
      <c r="A197" s="399"/>
      <c r="B197" s="6" t="s">
        <v>38</v>
      </c>
      <c r="C197" s="36">
        <v>86.506041751611718</v>
      </c>
      <c r="D197" s="40">
        <v>-8.0688169486891468</v>
      </c>
      <c r="E197" s="421">
        <v>75.119258472800411</v>
      </c>
      <c r="F197" s="40">
        <v>-7.4887858339150597</v>
      </c>
      <c r="G197" s="421">
        <v>97.272951717006507</v>
      </c>
      <c r="H197" s="40">
        <v>-8.4877891244515098</v>
      </c>
      <c r="I197" s="6"/>
      <c r="J197" s="6" t="s">
        <v>38</v>
      </c>
      <c r="K197" s="36">
        <v>87.03479055456846</v>
      </c>
      <c r="L197" s="40">
        <v>-6.3000000000000114</v>
      </c>
      <c r="M197" s="36">
        <v>95.782671307972109</v>
      </c>
      <c r="N197" s="40">
        <v>-0.99947334486060413</v>
      </c>
      <c r="O197" s="36">
        <v>85.231207199228194</v>
      </c>
      <c r="P197" s="40">
        <v>-8</v>
      </c>
      <c r="Q197" s="6"/>
      <c r="R197" s="6" t="s">
        <v>38</v>
      </c>
      <c r="S197" s="36">
        <v>83.785627578096324</v>
      </c>
      <c r="T197" s="40">
        <v>-26.666806157021696</v>
      </c>
      <c r="U197" s="36">
        <v>151.97294225863715</v>
      </c>
      <c r="V197" s="40">
        <v>10.242557069011909</v>
      </c>
      <c r="W197" s="36">
        <v>155.60837444509886</v>
      </c>
      <c r="X197" s="40">
        <v>13.115289333494459</v>
      </c>
      <c r="Y197" s="6"/>
      <c r="Z197" s="6" t="s">
        <v>38</v>
      </c>
      <c r="AA197" s="36">
        <v>163.92865371315531</v>
      </c>
      <c r="AB197" s="40">
        <v>8.2202187010227874</v>
      </c>
      <c r="AC197" s="36">
        <v>116.15621695507112</v>
      </c>
      <c r="AD197" s="40">
        <v>-22.117299559310695</v>
      </c>
      <c r="AE197" s="36">
        <v>148.92045861871549</v>
      </c>
      <c r="AF197" s="40">
        <v>0.22075169479455781</v>
      </c>
      <c r="AG197" s="6"/>
      <c r="AH197" s="6" t="s">
        <v>38</v>
      </c>
      <c r="AI197" s="36">
        <v>99.96143644600167</v>
      </c>
      <c r="AJ197" s="40">
        <v>-1.5129756580412703</v>
      </c>
      <c r="AK197" s="36">
        <v>209.37036863077782</v>
      </c>
      <c r="AL197" s="40">
        <v>3.3782919274758569</v>
      </c>
      <c r="AM197" s="36">
        <v>73.792841100497313</v>
      </c>
      <c r="AN197" s="40">
        <v>-22.539285886387532</v>
      </c>
      <c r="AO197" s="6"/>
      <c r="AP197" s="6" t="s">
        <v>38</v>
      </c>
      <c r="AQ197" s="36">
        <v>199.78058582835587</v>
      </c>
      <c r="AR197" s="40">
        <v>-5.799999999999855</v>
      </c>
      <c r="AS197" s="36">
        <v>152.67086005718571</v>
      </c>
      <c r="AT197" s="40">
        <v>2.9105543657543649</v>
      </c>
      <c r="AU197" s="36">
        <v>150.59744860958315</v>
      </c>
      <c r="AV197" s="40">
        <v>-3.6398152539797621</v>
      </c>
      <c r="AW197" s="6"/>
      <c r="AX197" s="6" t="s">
        <v>38</v>
      </c>
      <c r="AY197" s="36">
        <v>160.66294689132852</v>
      </c>
      <c r="AZ197" s="40">
        <v>15.496139792963177</v>
      </c>
      <c r="BA197" s="36">
        <v>86.201577305556327</v>
      </c>
      <c r="BB197" s="40">
        <v>-20.40952613486931</v>
      </c>
      <c r="BC197" s="36">
        <v>132.46847276203655</v>
      </c>
      <c r="BD197" s="40">
        <v>6.0084886763293497</v>
      </c>
      <c r="BE197" s="6"/>
      <c r="BF197" s="6" t="s">
        <v>38</v>
      </c>
      <c r="BG197" s="36">
        <v>129.77089728146098</v>
      </c>
      <c r="BH197" s="40">
        <v>13.14743050066167</v>
      </c>
      <c r="BI197" s="36">
        <v>93.915189298447288</v>
      </c>
      <c r="BJ197" s="40">
        <v>-9.0933280792045252</v>
      </c>
      <c r="BK197" s="36">
        <v>247.9557303287441</v>
      </c>
      <c r="BL197" s="40">
        <v>24.462619254322078</v>
      </c>
      <c r="BM197" s="6"/>
      <c r="BN197" s="6" t="s">
        <v>38</v>
      </c>
      <c r="BO197" s="36">
        <v>157.91814989404793</v>
      </c>
      <c r="BP197" s="40">
        <v>29.030793787278952</v>
      </c>
      <c r="BQ197" s="428">
        <v>118.9295709921287</v>
      </c>
      <c r="BR197" s="40">
        <v>-6.3543079946987149</v>
      </c>
      <c r="BS197" s="36">
        <v>146.43164168280668</v>
      </c>
      <c r="BT197" s="40">
        <v>8.9408557337332013</v>
      </c>
      <c r="BU197" s="6"/>
      <c r="BV197" s="6" t="s">
        <v>38</v>
      </c>
      <c r="BW197" s="36">
        <v>118.02097065551951</v>
      </c>
      <c r="BX197" s="40">
        <v>-16.972017721925653</v>
      </c>
      <c r="BY197" s="36">
        <v>107.92779349611692</v>
      </c>
      <c r="BZ197" s="40">
        <v>19.857224835718455</v>
      </c>
      <c r="CA197" s="36">
        <v>103.98005838654537</v>
      </c>
      <c r="CB197" s="40">
        <v>-11.643075915824625</v>
      </c>
      <c r="CC197" s="6"/>
      <c r="CD197" s="6" t="s">
        <v>38</v>
      </c>
      <c r="CE197" s="36">
        <v>121.65550287306421</v>
      </c>
      <c r="CF197" s="40">
        <v>-7.2143895602749097</v>
      </c>
      <c r="CG197" s="36">
        <v>67.236923321956937</v>
      </c>
      <c r="CH197" s="40">
        <v>-28.817630820735303</v>
      </c>
      <c r="CI197" s="36">
        <v>106.14773429501356</v>
      </c>
      <c r="CJ197" s="40">
        <v>14.772784266052795</v>
      </c>
      <c r="CK197" s="6"/>
      <c r="CL197" s="6" t="s">
        <v>38</v>
      </c>
      <c r="CM197" s="36">
        <v>218.263270631719</v>
      </c>
      <c r="CN197" s="40">
        <v>0.96629840888040519</v>
      </c>
      <c r="CO197" s="36">
        <v>74.219795029295781</v>
      </c>
      <c r="CP197" s="40">
        <v>-20.114733670473484</v>
      </c>
      <c r="CQ197" s="36">
        <v>128.3092811311748</v>
      </c>
      <c r="CR197" s="40">
        <v>26.146056657091549</v>
      </c>
      <c r="CS197" s="6"/>
      <c r="CT197" s="6" t="s">
        <v>38</v>
      </c>
      <c r="CU197" s="36">
        <v>99.335381060509036</v>
      </c>
      <c r="CV197" s="40">
        <v>-18.730585546275847</v>
      </c>
      <c r="CW197" s="36">
        <v>122.36826930939222</v>
      </c>
      <c r="CX197" s="40">
        <v>-0.64112477337815221</v>
      </c>
      <c r="CY197" s="36">
        <v>98.773366340712158</v>
      </c>
      <c r="CZ197" s="40">
        <v>15.799999999999642</v>
      </c>
      <c r="DA197" s="6"/>
      <c r="DB197" s="6" t="s">
        <v>38</v>
      </c>
      <c r="DC197" s="36">
        <v>68.786979294503297</v>
      </c>
      <c r="DD197" s="40">
        <v>-9.2570519796189075</v>
      </c>
      <c r="DE197" s="36">
        <v>301.52207654901412</v>
      </c>
      <c r="DF197" s="40">
        <v>-7.4125532314060081</v>
      </c>
      <c r="DG197" s="36">
        <v>105.79870266397377</v>
      </c>
      <c r="DH197" s="40">
        <v>-9.087080513126665</v>
      </c>
      <c r="DI197" s="6"/>
      <c r="DJ197" s="6" t="s">
        <v>38</v>
      </c>
      <c r="DK197" s="36">
        <v>163.59618959116602</v>
      </c>
      <c r="DL197" s="40">
        <v>-6.19975256621413</v>
      </c>
      <c r="DM197" s="36">
        <v>49.066030467374183</v>
      </c>
      <c r="DN197" s="40">
        <v>-2.1331432092436557</v>
      </c>
      <c r="DO197" s="36">
        <v>147.47027915765085</v>
      </c>
      <c r="DP197" s="40">
        <v>11.876101698317314</v>
      </c>
      <c r="DQ197" s="6"/>
      <c r="DR197" s="6" t="s">
        <v>38</v>
      </c>
      <c r="DS197" s="36">
        <v>154.94950178468602</v>
      </c>
      <c r="DT197" s="40">
        <v>22.822082316825586</v>
      </c>
      <c r="DU197" s="36">
        <v>118.03747670401293</v>
      </c>
      <c r="DV197" s="40">
        <v>11.8191588117257</v>
      </c>
      <c r="DW197" s="36">
        <v>134.38931564123013</v>
      </c>
      <c r="DX197" s="40">
        <v>-3.4254454254862026</v>
      </c>
      <c r="DY197" s="6"/>
      <c r="DZ197" s="6" t="s">
        <v>38</v>
      </c>
      <c r="EA197" s="36">
        <v>116.84495945246718</v>
      </c>
      <c r="EB197" s="40">
        <v>-10.49050271743765</v>
      </c>
      <c r="EC197" s="36">
        <v>133.87033941646453</v>
      </c>
      <c r="ED197" s="40">
        <v>-9.7002003185222776</v>
      </c>
      <c r="EE197" s="36">
        <v>165.32408379245018</v>
      </c>
      <c r="EF197" s="40">
        <v>16.05577947159729</v>
      </c>
      <c r="EG197" s="6"/>
      <c r="EH197" s="6" t="s">
        <v>38</v>
      </c>
      <c r="EI197" s="36">
        <v>152.89824348210854</v>
      </c>
      <c r="EJ197" s="40">
        <v>7.4766603564089422</v>
      </c>
      <c r="EK197" s="36">
        <v>148.11094879150147</v>
      </c>
      <c r="EL197" s="40">
        <v>4.4647106552277052</v>
      </c>
      <c r="EM197" s="36">
        <v>133.83157293761434</v>
      </c>
      <c r="EN197" s="40">
        <v>12.235286375711667</v>
      </c>
      <c r="EO197" s="6"/>
      <c r="EP197" s="6" t="s">
        <v>38</v>
      </c>
      <c r="EQ197" s="36">
        <v>86.310172852262212</v>
      </c>
      <c r="ER197" s="40">
        <v>19.992647471040797</v>
      </c>
      <c r="ES197" s="36">
        <v>143.26127441271376</v>
      </c>
      <c r="ET197" s="40">
        <v>5.808240787091151</v>
      </c>
      <c r="EU197" s="36">
        <v>38.704351063824156</v>
      </c>
      <c r="EV197" s="40">
        <v>-39.899999999999935</v>
      </c>
      <c r="EW197" s="6"/>
      <c r="EX197" s="6" t="s">
        <v>38</v>
      </c>
      <c r="EY197" s="36">
        <v>99.272418315660033</v>
      </c>
      <c r="EZ197" s="40">
        <v>8.8718457371715971</v>
      </c>
      <c r="FA197" s="36">
        <v>110.83784772672375</v>
      </c>
      <c r="FB197" s="40">
        <v>20.563611935580511</v>
      </c>
      <c r="FC197" s="36">
        <v>258.77101622459702</v>
      </c>
      <c r="FD197" s="40">
        <v>8.5927524066417647</v>
      </c>
      <c r="FE197" s="6"/>
      <c r="FF197" s="6" t="s">
        <v>38</v>
      </c>
      <c r="FG197" s="36">
        <v>121.55198681612188</v>
      </c>
      <c r="FH197" s="40">
        <v>-4.4799730855528423</v>
      </c>
      <c r="FI197" s="36">
        <v>167.64419216813445</v>
      </c>
      <c r="FJ197" s="40">
        <v>-7.5177341928988426</v>
      </c>
      <c r="FK197" s="36">
        <v>94.160400866463235</v>
      </c>
      <c r="FL197" s="40">
        <v>-21.023837027656668</v>
      </c>
      <c r="FM197" s="6"/>
      <c r="FN197" s="6" t="s">
        <v>38</v>
      </c>
      <c r="FO197" s="36">
        <v>107.11305443066138</v>
      </c>
      <c r="FP197" s="40">
        <v>-2.7231491293150327</v>
      </c>
      <c r="FQ197" s="36">
        <v>208.73986059554244</v>
      </c>
      <c r="FR197" s="40">
        <v>-12.83028361266706</v>
      </c>
      <c r="FS197" s="36">
        <v>127.56466728587691</v>
      </c>
      <c r="FT197" s="40">
        <v>-1.7736826075373244</v>
      </c>
      <c r="FU197" s="6"/>
      <c r="FV197" s="6" t="s">
        <v>38</v>
      </c>
      <c r="FW197" s="36">
        <v>148.45079188408786</v>
      </c>
      <c r="FX197" s="40">
        <v>17.101088922525932</v>
      </c>
      <c r="FY197" s="36">
        <v>155.47489613812158</v>
      </c>
      <c r="FZ197" s="40">
        <v>-24.501625875133072</v>
      </c>
      <c r="GA197" s="36">
        <v>98.277788339230241</v>
      </c>
      <c r="GB197" s="40">
        <v>5.5639926366078072</v>
      </c>
      <c r="GC197" s="6"/>
      <c r="GD197" s="6" t="s">
        <v>38</v>
      </c>
      <c r="GE197" s="36">
        <v>164.64213654996311</v>
      </c>
      <c r="GF197" s="40">
        <v>1.2944608498339392</v>
      </c>
      <c r="GG197" s="36">
        <v>92.985112788768291</v>
      </c>
      <c r="GH197" s="40">
        <v>-23.153687768481817</v>
      </c>
      <c r="GI197" s="36">
        <v>89.537394597565552</v>
      </c>
      <c r="GJ197" s="40">
        <v>-8.3365219943090381</v>
      </c>
      <c r="GK197" s="6"/>
      <c r="GL197" s="6" t="s">
        <v>38</v>
      </c>
      <c r="GM197" s="36">
        <v>140.76788223172971</v>
      </c>
      <c r="GN197" s="40">
        <v>5.0724017742482772</v>
      </c>
      <c r="GO197" s="36">
        <v>125.8842311774653</v>
      </c>
      <c r="GP197" s="40">
        <v>4.4463734697695259</v>
      </c>
      <c r="GQ197" s="36">
        <v>73.94653165953153</v>
      </c>
      <c r="GR197" s="40">
        <v>-19.559094324970218</v>
      </c>
      <c r="GS197" s="6"/>
      <c r="GT197" s="6" t="s">
        <v>38</v>
      </c>
      <c r="GU197" s="36">
        <v>77.501442442571587</v>
      </c>
      <c r="GV197" s="40">
        <v>26.267372362533095</v>
      </c>
      <c r="GW197" s="36">
        <v>83.890530116453291</v>
      </c>
      <c r="GX197" s="40">
        <v>-22.272653096311132</v>
      </c>
      <c r="GY197" s="36">
        <v>78.310710511625416</v>
      </c>
      <c r="GZ197" s="40">
        <v>31.497394619201401</v>
      </c>
      <c r="HA197" s="6"/>
      <c r="HB197" s="6" t="s">
        <v>38</v>
      </c>
      <c r="HC197" s="36">
        <v>106.86922829582028</v>
      </c>
      <c r="HD197" s="40">
        <v>15.983009412609263</v>
      </c>
      <c r="HE197" s="36">
        <v>175.63115246211248</v>
      </c>
      <c r="HF197" s="40">
        <v>0.40000000000010516</v>
      </c>
      <c r="HG197" s="36">
        <v>92.885462658118925</v>
      </c>
      <c r="HH197" s="40">
        <v>2.8276320377183026</v>
      </c>
      <c r="HI197" s="6"/>
      <c r="HJ197" s="6" t="s">
        <v>38</v>
      </c>
      <c r="HK197" s="36">
        <v>66.040678642085851</v>
      </c>
      <c r="HL197" s="40">
        <v>-25.904135658751102</v>
      </c>
      <c r="HM197" s="36">
        <v>91.710634667614514</v>
      </c>
      <c r="HN197" s="40">
        <v>-1.3786579361517113</v>
      </c>
      <c r="HO197" s="36">
        <v>64.1077861740565</v>
      </c>
      <c r="HP197" s="40">
        <v>-14.307295763129957</v>
      </c>
      <c r="HQ197" s="6"/>
      <c r="HR197" s="6" t="s">
        <v>38</v>
      </c>
      <c r="HS197" s="36">
        <v>99.487162586518863</v>
      </c>
      <c r="HT197" s="40">
        <v>17.407569363289284</v>
      </c>
      <c r="HU197" s="36">
        <v>145.32518946164541</v>
      </c>
      <c r="HV197" s="40">
        <v>16.72125032961074</v>
      </c>
      <c r="HW197" s="36">
        <v>72.864403549779297</v>
      </c>
      <c r="HX197" s="40">
        <v>2.084143921576171</v>
      </c>
      <c r="HY197" s="6"/>
      <c r="HZ197" s="6" t="s">
        <v>38</v>
      </c>
      <c r="IA197" s="36">
        <v>83.933695842217134</v>
      </c>
      <c r="IB197" s="40">
        <v>-15.109305142101277</v>
      </c>
      <c r="IC197" s="36">
        <v>108.79620773496919</v>
      </c>
      <c r="ID197" s="40">
        <v>-6.146888822481273</v>
      </c>
      <c r="IE197" s="36">
        <v>106.5890032807892</v>
      </c>
      <c r="IF197" s="40">
        <v>8.7816890873409363</v>
      </c>
      <c r="IG197" s="6"/>
      <c r="IH197" s="6" t="s">
        <v>38</v>
      </c>
      <c r="II197" s="36">
        <v>100.36044669885527</v>
      </c>
      <c r="IJ197" s="40">
        <v>-7.4925922287518887</v>
      </c>
      <c r="IK197" s="36">
        <v>154.64240511488742</v>
      </c>
      <c r="IL197" s="40">
        <v>32.108977919381175</v>
      </c>
      <c r="IM197" s="36">
        <v>110.92392384526171</v>
      </c>
      <c r="IN197" s="40">
        <v>12.188173666286303</v>
      </c>
      <c r="IO197" s="36">
        <v>124.73126421030906</v>
      </c>
      <c r="IP197" s="40">
        <v>14.79999999999994</v>
      </c>
      <c r="IQ197" s="6"/>
      <c r="IR197" s="6" t="s">
        <v>38</v>
      </c>
      <c r="IS197" s="36">
        <v>83.033997269788955</v>
      </c>
      <c r="IT197" s="40">
        <v>-7.8350995422620713</v>
      </c>
      <c r="IU197" s="36">
        <v>98.63686910199128</v>
      </c>
      <c r="IV197" s="40">
        <v>7.42348216062814</v>
      </c>
      <c r="IW197" s="36">
        <v>94.189134076059574</v>
      </c>
      <c r="IX197" s="40">
        <v>-4.048079792710169</v>
      </c>
      <c r="IY197" s="6"/>
      <c r="IZ197" s="6" t="s">
        <v>38</v>
      </c>
      <c r="JA197" s="36">
        <v>134.26297909552511</v>
      </c>
      <c r="JB197" s="40">
        <v>2.4206254347525373</v>
      </c>
      <c r="JC197" s="36">
        <v>191.69169196172496</v>
      </c>
      <c r="JD197" s="40">
        <v>-1.0085167650342441</v>
      </c>
      <c r="JE197" s="36">
        <v>237.83667267950881</v>
      </c>
      <c r="JF197" s="40">
        <v>-14.824475741827357</v>
      </c>
      <c r="JG197" s="6"/>
      <c r="JH197" s="6" t="s">
        <v>38</v>
      </c>
      <c r="JI197" s="36">
        <v>137.02303048289806</v>
      </c>
      <c r="JJ197" s="40">
        <v>-17.196948492392551</v>
      </c>
      <c r="JK197" s="36">
        <v>258.99057328107438</v>
      </c>
      <c r="JL197" s="40">
        <v>-9.2000000000001876</v>
      </c>
      <c r="JM197" s="36">
        <v>120.23119290459897</v>
      </c>
      <c r="JN197" s="40">
        <v>0.13077128594980536</v>
      </c>
      <c r="JO197" s="6"/>
      <c r="JP197" s="6" t="s">
        <v>38</v>
      </c>
      <c r="JQ197" s="36">
        <v>102.14259133856027</v>
      </c>
      <c r="JR197" s="40">
        <v>-9.5739656486356353</v>
      </c>
      <c r="JS197" s="36">
        <v>163.71553120385113</v>
      </c>
      <c r="JT197" s="40">
        <v>9.533416442951804</v>
      </c>
      <c r="JU197" s="36">
        <v>126.9169079506638</v>
      </c>
      <c r="JV197" s="40">
        <v>-20.831495118043051</v>
      </c>
      <c r="JW197" s="6"/>
      <c r="JX197" s="6" t="s">
        <v>38</v>
      </c>
      <c r="JY197" s="36">
        <v>119.30752288757451</v>
      </c>
      <c r="JZ197" s="40">
        <v>29.55101934790153</v>
      </c>
      <c r="KA197" s="36">
        <v>180.21934986069809</v>
      </c>
      <c r="KB197" s="40">
        <v>6.7918923314961575</v>
      </c>
      <c r="KC197" s="36">
        <v>209.48501924374608</v>
      </c>
      <c r="KD197" s="40">
        <v>9.4103830150291401</v>
      </c>
      <c r="KE197" s="6"/>
      <c r="KF197" s="6" t="s">
        <v>38</v>
      </c>
      <c r="KG197" s="36">
        <v>70.600171893945713</v>
      </c>
      <c r="KH197" s="40">
        <v>-13.343822312149115</v>
      </c>
      <c r="KI197" s="36">
        <v>175.98964809864404</v>
      </c>
      <c r="KJ197" s="40">
        <v>9.16938512668996</v>
      </c>
      <c r="KK197" s="36">
        <v>114.7500165073744</v>
      </c>
      <c r="KL197" s="40">
        <v>-3.7467353024486982</v>
      </c>
      <c r="KM197" s="6"/>
      <c r="KN197" s="6" t="s">
        <v>38</v>
      </c>
      <c r="KO197" s="36">
        <v>42.164012064347702</v>
      </c>
      <c r="KP197" s="40">
        <v>2.3832406779951327</v>
      </c>
      <c r="KQ197" s="36">
        <v>138.16235869017541</v>
      </c>
      <c r="KR197" s="40">
        <v>-15.24896785235174</v>
      </c>
      <c r="KS197" s="36">
        <v>114.2467527553169</v>
      </c>
      <c r="KT197" s="40">
        <v>-2.1182764597307653</v>
      </c>
      <c r="KU197" s="6"/>
      <c r="KV197" s="6" t="s">
        <v>38</v>
      </c>
      <c r="KW197" s="36">
        <v>131.71225022378846</v>
      </c>
      <c r="KX197" s="40">
        <v>2.5761527021708446</v>
      </c>
      <c r="KY197" s="36">
        <v>157.63181385221858</v>
      </c>
      <c r="KZ197" s="40">
        <v>-6.0498537623788309</v>
      </c>
      <c r="LA197" s="36">
        <v>131.37224036991267</v>
      </c>
      <c r="LB197" s="40">
        <v>-16.88348310326559</v>
      </c>
      <c r="LC197" s="6"/>
      <c r="LD197" s="6" t="s">
        <v>38</v>
      </c>
      <c r="LE197" s="36">
        <v>154.00426420048171</v>
      </c>
      <c r="LF197" s="40">
        <v>6.1025382650170314</v>
      </c>
      <c r="LG197" s="36">
        <v>109.64968667451068</v>
      </c>
      <c r="LH197" s="40">
        <v>-11.119170917779655</v>
      </c>
      <c r="LI197" s="36">
        <v>52.722983217840188</v>
      </c>
      <c r="LJ197" s="40">
        <v>-18.764185343538429</v>
      </c>
      <c r="LK197" s="6"/>
      <c r="LL197" s="6" t="s">
        <v>38</v>
      </c>
      <c r="LM197" s="36">
        <v>201.75774753356316</v>
      </c>
      <c r="LN197" s="40">
        <v>-20.813198255537841</v>
      </c>
      <c r="LO197" s="36">
        <v>68.366400667403425</v>
      </c>
      <c r="LP197" s="40">
        <v>-31.400000000000176</v>
      </c>
      <c r="LQ197" s="36">
        <v>228.16340942165206</v>
      </c>
      <c r="LR197" s="40">
        <v>-1.6694801789112006</v>
      </c>
      <c r="LS197" s="6"/>
      <c r="LT197" s="6" t="s">
        <v>38</v>
      </c>
      <c r="LU197" s="36">
        <v>119.8905191672129</v>
      </c>
      <c r="LV197" s="40">
        <v>10.959036836682174</v>
      </c>
      <c r="LW197" s="36">
        <v>134.02071689721959</v>
      </c>
      <c r="LX197" s="40">
        <v>2.3197938736730919</v>
      </c>
      <c r="LY197" s="36">
        <v>139.09069944339728</v>
      </c>
      <c r="LZ197" s="40">
        <v>-7.5295550872420733</v>
      </c>
      <c r="MA197" s="6"/>
      <c r="MB197" s="6" t="s">
        <v>38</v>
      </c>
      <c r="MC197" s="36">
        <v>178.24182062094272</v>
      </c>
      <c r="MD197" s="40">
        <v>7.9658316609181554</v>
      </c>
      <c r="ME197" s="36">
        <v>103.08815655197031</v>
      </c>
      <c r="MF197" s="40">
        <v>15.691922992112865</v>
      </c>
      <c r="MG197" s="36">
        <v>71.386674934094273</v>
      </c>
      <c r="MH197" s="40">
        <v>-9.2275492072438965</v>
      </c>
      <c r="MI197" s="6"/>
      <c r="MJ197" s="6" t="s">
        <v>38</v>
      </c>
      <c r="MK197" s="36">
        <v>99.959076313991616</v>
      </c>
      <c r="ML197" s="40">
        <v>13.957340742768778</v>
      </c>
      <c r="MM197" s="36">
        <v>104.99512937796378</v>
      </c>
      <c r="MN197" s="40">
        <v>-9.4815373951347652</v>
      </c>
      <c r="MO197" s="36">
        <v>192.0572074214204</v>
      </c>
      <c r="MP197" s="40">
        <v>16.719281498308575</v>
      </c>
    </row>
    <row r="198" spans="1:354" ht="15" customHeight="1">
      <c r="A198" s="399"/>
      <c r="B198" s="6" t="s">
        <v>39</v>
      </c>
      <c r="C198" s="36">
        <v>92.08399835631748</v>
      </c>
      <c r="D198" s="40">
        <v>8.4311417315305448E-2</v>
      </c>
      <c r="E198" s="421">
        <v>78.556644019341547</v>
      </c>
      <c r="F198" s="40">
        <v>3.564499396467852</v>
      </c>
      <c r="G198" s="421">
        <v>104.87495104681402</v>
      </c>
      <c r="H198" s="40">
        <v>-2.242405125783776</v>
      </c>
      <c r="I198" s="6"/>
      <c r="J198" s="6" t="s">
        <v>39</v>
      </c>
      <c r="K198" s="36">
        <v>96.773133320728832</v>
      </c>
      <c r="L198" s="40">
        <v>2.2999999999999972</v>
      </c>
      <c r="M198" s="36">
        <v>87.730860100312867</v>
      </c>
      <c r="N198" s="40">
        <v>-9.0075572972932179</v>
      </c>
      <c r="O198" s="36">
        <v>90.835875943000829</v>
      </c>
      <c r="P198" s="40">
        <v>-4.6000000000000085</v>
      </c>
      <c r="Q198" s="6"/>
      <c r="R198" s="6" t="s">
        <v>39</v>
      </c>
      <c r="S198" s="36">
        <v>71.004297841687816</v>
      </c>
      <c r="T198" s="40">
        <v>-24.751136011158508</v>
      </c>
      <c r="U198" s="36">
        <v>162.74721837351026</v>
      </c>
      <c r="V198" s="40">
        <v>3.2759725511835995</v>
      </c>
      <c r="W198" s="36">
        <v>150.0516832822594</v>
      </c>
      <c r="X198" s="40">
        <v>4.6381723219899698</v>
      </c>
      <c r="Y198" s="6"/>
      <c r="Z198" s="6" t="s">
        <v>39</v>
      </c>
      <c r="AA198" s="36">
        <v>182.21436494403235</v>
      </c>
      <c r="AB198" s="40">
        <v>18.776467689652804</v>
      </c>
      <c r="AC198" s="36">
        <v>123.34154523444978</v>
      </c>
      <c r="AD198" s="40">
        <v>-5.5269175950631535</v>
      </c>
      <c r="AE198" s="36">
        <v>153.11164536819965</v>
      </c>
      <c r="AF198" s="40">
        <v>4.989403213750677</v>
      </c>
      <c r="AG198" s="6"/>
      <c r="AH198" s="6" t="s">
        <v>39</v>
      </c>
      <c r="AI198" s="36">
        <v>105.98385438382608</v>
      </c>
      <c r="AJ198" s="40">
        <v>10.600668605896729</v>
      </c>
      <c r="AK198" s="36">
        <v>241.63064792946153</v>
      </c>
      <c r="AL198" s="40">
        <v>10.569715648175176</v>
      </c>
      <c r="AM198" s="36">
        <v>75.656369526444394</v>
      </c>
      <c r="AN198" s="40">
        <v>-20.891677683052194</v>
      </c>
      <c r="AO198" s="6"/>
      <c r="AP198" s="6" t="s">
        <v>39</v>
      </c>
      <c r="AQ198" s="36">
        <v>214.29952151610405</v>
      </c>
      <c r="AR198" s="40">
        <v>-3.3094026157609164</v>
      </c>
      <c r="AS198" s="36">
        <v>159.32948280550391</v>
      </c>
      <c r="AT198" s="40">
        <v>5.4958496775560945</v>
      </c>
      <c r="AU198" s="36">
        <v>170.63723962429188</v>
      </c>
      <c r="AV198" s="40">
        <v>8.6508058108197332</v>
      </c>
      <c r="AW198" s="6"/>
      <c r="AX198" s="6" t="s">
        <v>39</v>
      </c>
      <c r="AY198" s="36">
        <v>150.48352897548665</v>
      </c>
      <c r="AZ198" s="40">
        <v>13.422395924017664</v>
      </c>
      <c r="BA198" s="36">
        <v>96.667944296434115</v>
      </c>
      <c r="BB198" s="40">
        <v>-12.944653306616786</v>
      </c>
      <c r="BC198" s="36">
        <v>151.19416521501267</v>
      </c>
      <c r="BD198" s="40">
        <v>5.1050591681484718</v>
      </c>
      <c r="BE198" s="6"/>
      <c r="BF198" s="6" t="s">
        <v>39</v>
      </c>
      <c r="BG198" s="36">
        <v>128.98078042446625</v>
      </c>
      <c r="BH198" s="40">
        <v>11.071164053925983</v>
      </c>
      <c r="BI198" s="36">
        <v>102.02882845923118</v>
      </c>
      <c r="BJ198" s="40">
        <v>9.2146080657986147</v>
      </c>
      <c r="BK198" s="36">
        <v>227.60527730864672</v>
      </c>
      <c r="BL198" s="40">
        <v>16.993426409552214</v>
      </c>
      <c r="BM198" s="6"/>
      <c r="BN198" s="6" t="s">
        <v>39</v>
      </c>
      <c r="BO198" s="36">
        <v>141.10328885565912</v>
      </c>
      <c r="BP198" s="40">
        <v>21.596747763406967</v>
      </c>
      <c r="BQ198" s="428">
        <v>95.92813260915274</v>
      </c>
      <c r="BR198" s="40">
        <v>-20.05092736576502</v>
      </c>
      <c r="BS198" s="36">
        <v>154.03887810478443</v>
      </c>
      <c r="BT198" s="40">
        <v>9.0017172973036139</v>
      </c>
      <c r="BU198" s="6"/>
      <c r="BV198" s="6" t="s">
        <v>39</v>
      </c>
      <c r="BW198" s="36">
        <v>153.94260736796019</v>
      </c>
      <c r="BX198" s="40">
        <v>24.698406989072907</v>
      </c>
      <c r="BY198" s="36">
        <v>79.434983810189451</v>
      </c>
      <c r="BZ198" s="40">
        <v>17.215736100661331</v>
      </c>
      <c r="CA198" s="36">
        <v>135.97926296316143</v>
      </c>
      <c r="CB198" s="40">
        <v>32.763732419301448</v>
      </c>
      <c r="CC198" s="6"/>
      <c r="CD198" s="6" t="s">
        <v>39</v>
      </c>
      <c r="CE198" s="36">
        <v>102.76150867404965</v>
      </c>
      <c r="CF198" s="40">
        <v>-19.178170559521547</v>
      </c>
      <c r="CG198" s="36">
        <v>61.250405708928596</v>
      </c>
      <c r="CH198" s="40">
        <v>-27.595542478114169</v>
      </c>
      <c r="CI198" s="36">
        <v>108.49361397718124</v>
      </c>
      <c r="CJ198" s="40">
        <v>10.230875621192411</v>
      </c>
      <c r="CK198" s="6"/>
      <c r="CL198" s="6" t="s">
        <v>39</v>
      </c>
      <c r="CM198" s="36">
        <v>200.46793512003379</v>
      </c>
      <c r="CN198" s="40">
        <v>9.1009610015719886</v>
      </c>
      <c r="CO198" s="36">
        <v>81.289524918511347</v>
      </c>
      <c r="CP198" s="40">
        <v>-11.5248997538243</v>
      </c>
      <c r="CQ198" s="36">
        <v>121.06202618893023</v>
      </c>
      <c r="CR198" s="40">
        <v>16.854212775111918</v>
      </c>
      <c r="CS198" s="6"/>
      <c r="CT198" s="6" t="s">
        <v>39</v>
      </c>
      <c r="CU198" s="36">
        <v>127.36770468959796</v>
      </c>
      <c r="CV198" s="40">
        <v>8.0119124801120165</v>
      </c>
      <c r="CW198" s="36">
        <v>83.846215702906079</v>
      </c>
      <c r="CX198" s="40">
        <v>-21.090977299436545</v>
      </c>
      <c r="CY198" s="36">
        <v>125.88128981455155</v>
      </c>
      <c r="CZ198" s="40">
        <v>20.749609091285535</v>
      </c>
      <c r="DA198" s="6"/>
      <c r="DB198" s="6" t="s">
        <v>39</v>
      </c>
      <c r="DC198" s="36">
        <v>64.523303918675978</v>
      </c>
      <c r="DD198" s="40">
        <v>-4.7330230897345444</v>
      </c>
      <c r="DE198" s="36">
        <v>280.72621182334967</v>
      </c>
      <c r="DF198" s="40">
        <v>-11.051391293097495</v>
      </c>
      <c r="DG198" s="36">
        <v>102.99359895399272</v>
      </c>
      <c r="DH198" s="40">
        <v>0.24345523119653478</v>
      </c>
      <c r="DI198" s="6"/>
      <c r="DJ198" s="6" t="s">
        <v>39</v>
      </c>
      <c r="DK198" s="36">
        <v>153.90690241097425</v>
      </c>
      <c r="DL198" s="40">
        <v>-9.7004133001212978</v>
      </c>
      <c r="DM198" s="36">
        <v>47.367661943030576</v>
      </c>
      <c r="DN198" s="40">
        <v>9.0345389605618323</v>
      </c>
      <c r="DO198" s="36">
        <v>146.55643078260172</v>
      </c>
      <c r="DP198" s="40">
        <v>9.3172293215581448</v>
      </c>
      <c r="DQ198" s="6"/>
      <c r="DR198" s="6" t="s">
        <v>39</v>
      </c>
      <c r="DS198" s="36">
        <v>203.76269264011921</v>
      </c>
      <c r="DT198" s="40">
        <v>23.686882100889562</v>
      </c>
      <c r="DU198" s="36">
        <v>115.55810466827863</v>
      </c>
      <c r="DV198" s="40">
        <v>7.5767700470774599</v>
      </c>
      <c r="DW198" s="36">
        <v>126.91772461552134</v>
      </c>
      <c r="DX198" s="40">
        <v>10.958037532969129</v>
      </c>
      <c r="DY198" s="6"/>
      <c r="DZ198" s="6" t="s">
        <v>39</v>
      </c>
      <c r="EA198" s="36">
        <v>116.85621414368856</v>
      </c>
      <c r="EB198" s="40">
        <v>-9.9245737114836317</v>
      </c>
      <c r="EC198" s="36">
        <v>120.33565046568258</v>
      </c>
      <c r="ED198" s="40">
        <v>-0.62486143290905716</v>
      </c>
      <c r="EE198" s="36">
        <v>120.49214888568004</v>
      </c>
      <c r="EF198" s="40">
        <v>3.1179869336358479</v>
      </c>
      <c r="EG198" s="6"/>
      <c r="EH198" s="6" t="s">
        <v>39</v>
      </c>
      <c r="EI198" s="36">
        <v>149.6677257853755</v>
      </c>
      <c r="EJ198" s="40">
        <v>8.7187562575589794</v>
      </c>
      <c r="EK198" s="36">
        <v>153.03598164262746</v>
      </c>
      <c r="EL198" s="40">
        <v>-5.5469000005655289</v>
      </c>
      <c r="EM198" s="36">
        <v>152.57022907101049</v>
      </c>
      <c r="EN198" s="40">
        <v>28.390152307535118</v>
      </c>
      <c r="EO198" s="6"/>
      <c r="EP198" s="6" t="s">
        <v>39</v>
      </c>
      <c r="EQ198" s="36">
        <v>59.685827671431461</v>
      </c>
      <c r="ER198" s="40">
        <v>18.850307315520553</v>
      </c>
      <c r="ES198" s="36">
        <v>154.39515268349197</v>
      </c>
      <c r="ET198" s="40">
        <v>17.040009672530516</v>
      </c>
      <c r="EU198" s="36">
        <v>41.734851353919659</v>
      </c>
      <c r="EV198" s="40">
        <v>-30.028881736664331</v>
      </c>
      <c r="EW198" s="6"/>
      <c r="EX198" s="6" t="s">
        <v>39</v>
      </c>
      <c r="EY198" s="36">
        <v>101.56248475720923</v>
      </c>
      <c r="EZ198" s="40">
        <v>11.674750946513583</v>
      </c>
      <c r="FA198" s="36">
        <v>111.89908792658281</v>
      </c>
      <c r="FB198" s="40">
        <v>24.965422911813178</v>
      </c>
      <c r="FC198" s="36">
        <v>261.30723188957143</v>
      </c>
      <c r="FD198" s="40">
        <v>8.5924233601719209</v>
      </c>
      <c r="FE198" s="6"/>
      <c r="FF198" s="6" t="s">
        <v>39</v>
      </c>
      <c r="FG198" s="36">
        <v>130.20398406790264</v>
      </c>
      <c r="FH198" s="40">
        <v>-0.21474282978721249</v>
      </c>
      <c r="FI198" s="36">
        <v>180.55719186407015</v>
      </c>
      <c r="FJ198" s="40">
        <v>-5.9185077606892946</v>
      </c>
      <c r="FK198" s="36">
        <v>100.55740332182536</v>
      </c>
      <c r="FL198" s="40">
        <v>-17.221635191373323</v>
      </c>
      <c r="FM198" s="6"/>
      <c r="FN198" s="6" t="s">
        <v>39</v>
      </c>
      <c r="FO198" s="36">
        <v>107.62116148175154</v>
      </c>
      <c r="FP198" s="40">
        <v>-11.591251551080745</v>
      </c>
      <c r="FQ198" s="36">
        <v>212.50709721873315</v>
      </c>
      <c r="FR198" s="40">
        <v>-10.0579796108821</v>
      </c>
      <c r="FS198" s="36">
        <v>143.05026527912258</v>
      </c>
      <c r="FT198" s="40">
        <v>1.286548927787095</v>
      </c>
      <c r="FU198" s="6"/>
      <c r="FV198" s="6" t="s">
        <v>39</v>
      </c>
      <c r="FW198" s="36">
        <v>143.17418193424268</v>
      </c>
      <c r="FX198" s="40">
        <v>6.1941987954006805</v>
      </c>
      <c r="FY198" s="36">
        <v>159.30403819550477</v>
      </c>
      <c r="FZ198" s="40">
        <v>-23.270164984029634</v>
      </c>
      <c r="GA198" s="36">
        <v>99.944341238258872</v>
      </c>
      <c r="GB198" s="40">
        <v>19.920681366804331</v>
      </c>
      <c r="GC198" s="6"/>
      <c r="GD198" s="6" t="s">
        <v>39</v>
      </c>
      <c r="GE198" s="36">
        <v>180.49707770023184</v>
      </c>
      <c r="GF198" s="40">
        <v>8.8873833887884928</v>
      </c>
      <c r="GG198" s="36">
        <v>96.688310879318252</v>
      </c>
      <c r="GH198" s="40">
        <v>-17.821452673273427</v>
      </c>
      <c r="GI198" s="36">
        <v>96.179740488949918</v>
      </c>
      <c r="GJ198" s="40">
        <v>-7.0162237830725331</v>
      </c>
      <c r="GK198" s="6"/>
      <c r="GL198" s="6" t="s">
        <v>39</v>
      </c>
      <c r="GM198" s="36">
        <v>136.62631784603485</v>
      </c>
      <c r="GN198" s="40">
        <v>2.4709769603435916</v>
      </c>
      <c r="GO198" s="36">
        <v>130.61708960371783</v>
      </c>
      <c r="GP198" s="40">
        <v>3.5483105156825445</v>
      </c>
      <c r="GQ198" s="36">
        <v>81.965282174717927</v>
      </c>
      <c r="GR198" s="40">
        <v>-20.760724142512771</v>
      </c>
      <c r="GS198" s="6"/>
      <c r="GT198" s="6" t="s">
        <v>39</v>
      </c>
      <c r="GU198" s="36">
        <v>73.112186850970488</v>
      </c>
      <c r="GV198" s="40">
        <v>23.539652625652295</v>
      </c>
      <c r="GW198" s="36">
        <v>92.93502724213316</v>
      </c>
      <c r="GX198" s="40">
        <v>-20.548706181755449</v>
      </c>
      <c r="GY198" s="36">
        <v>68.674083483040249</v>
      </c>
      <c r="GZ198" s="40">
        <v>30.721538072809068</v>
      </c>
      <c r="HA198" s="6"/>
      <c r="HB198" s="6" t="s">
        <v>39</v>
      </c>
      <c r="HC198" s="36">
        <v>117.85980208156195</v>
      </c>
      <c r="HD198" s="40">
        <v>25.771173123293778</v>
      </c>
      <c r="HE198" s="36">
        <v>175.59142407426776</v>
      </c>
      <c r="HF198" s="40">
        <v>-1.4000000000001904</v>
      </c>
      <c r="HG198" s="36">
        <v>105.86510248649286</v>
      </c>
      <c r="HH198" s="40">
        <v>11.467581711193091</v>
      </c>
      <c r="HI198" s="6"/>
      <c r="HJ198" s="6" t="s">
        <v>39</v>
      </c>
      <c r="HK198" s="36">
        <v>78.87477031934155</v>
      </c>
      <c r="HL198" s="40">
        <v>-10.373252945894436</v>
      </c>
      <c r="HM198" s="36">
        <v>68.737354207772924</v>
      </c>
      <c r="HN198" s="40">
        <v>-19.744065156573001</v>
      </c>
      <c r="HO198" s="36">
        <v>66.281651140113482</v>
      </c>
      <c r="HP198" s="40">
        <v>-14.657085840464362</v>
      </c>
      <c r="HQ198" s="6"/>
      <c r="HR198" s="6" t="s">
        <v>39</v>
      </c>
      <c r="HS198" s="36">
        <v>104.60593883818905</v>
      </c>
      <c r="HT198" s="40">
        <v>10.308761011472939</v>
      </c>
      <c r="HU198" s="36">
        <v>124.85011102987895</v>
      </c>
      <c r="HV198" s="40">
        <v>-1.7541573575807377</v>
      </c>
      <c r="HW198" s="36">
        <v>58.789960339623065</v>
      </c>
      <c r="HX198" s="40">
        <v>-13.712890710383178</v>
      </c>
      <c r="HY198" s="6"/>
      <c r="HZ198" s="6" t="s">
        <v>39</v>
      </c>
      <c r="IA198" s="36">
        <v>96.452215354184375</v>
      </c>
      <c r="IB198" s="40">
        <v>0.52243917045444732</v>
      </c>
      <c r="IC198" s="36">
        <v>121.26829680384773</v>
      </c>
      <c r="ID198" s="40">
        <v>7.9862167988894726</v>
      </c>
      <c r="IE198" s="36">
        <v>102.87943789480987</v>
      </c>
      <c r="IF198" s="40">
        <v>23.669578893916679</v>
      </c>
      <c r="IG198" s="6"/>
      <c r="IH198" s="6" t="s">
        <v>39</v>
      </c>
      <c r="II198" s="36">
        <v>105.25916017500401</v>
      </c>
      <c r="IJ198" s="40">
        <v>-7.6793575416719193</v>
      </c>
      <c r="IK198" s="36">
        <v>132.49450805114057</v>
      </c>
      <c r="IL198" s="40">
        <v>21.839602589842656</v>
      </c>
      <c r="IM198" s="36">
        <v>109.34851663100652</v>
      </c>
      <c r="IN198" s="40">
        <v>26.481687857262187</v>
      </c>
      <c r="IO198" s="36">
        <v>108.16765773555763</v>
      </c>
      <c r="IP198" s="40">
        <v>14.500000000000043</v>
      </c>
      <c r="IQ198" s="6"/>
      <c r="IR198" s="6" t="s">
        <v>39</v>
      </c>
      <c r="IS198" s="36">
        <v>83.226891277730161</v>
      </c>
      <c r="IT198" s="40">
        <v>3.9638788458141789</v>
      </c>
      <c r="IU198" s="36">
        <v>114.01871287150584</v>
      </c>
      <c r="IV198" s="40">
        <v>17.771553268167082</v>
      </c>
      <c r="IW198" s="36">
        <v>83.696822686201173</v>
      </c>
      <c r="IX198" s="40">
        <v>-14.497450886473345</v>
      </c>
      <c r="IY198" s="6"/>
      <c r="IZ198" s="6" t="s">
        <v>39</v>
      </c>
      <c r="JA198" s="36">
        <v>134.24002421406649</v>
      </c>
      <c r="JB198" s="40">
        <v>8.972517697783374</v>
      </c>
      <c r="JC198" s="36">
        <v>151.1085073549516</v>
      </c>
      <c r="JD198" s="40">
        <v>-13.660535423067458</v>
      </c>
      <c r="JE198" s="36">
        <v>195.3118284072749</v>
      </c>
      <c r="JF198" s="40">
        <v>-14.127947736410462</v>
      </c>
      <c r="JG198" s="6"/>
      <c r="JH198" s="6" t="s">
        <v>39</v>
      </c>
      <c r="JI198" s="36">
        <v>148.19756679344857</v>
      </c>
      <c r="JJ198" s="40">
        <v>-3.4663227600505451</v>
      </c>
      <c r="JK198" s="36">
        <v>258.89103423734196</v>
      </c>
      <c r="JL198" s="40">
        <v>10.699999999999847</v>
      </c>
      <c r="JM198" s="36">
        <v>114.06666386537159</v>
      </c>
      <c r="JN198" s="40">
        <v>1.2563039273059644</v>
      </c>
      <c r="JO198" s="6"/>
      <c r="JP198" s="6" t="s">
        <v>39</v>
      </c>
      <c r="JQ198" s="36">
        <v>117.6867559044362</v>
      </c>
      <c r="JR198" s="40">
        <v>9.0234736742696811</v>
      </c>
      <c r="JS198" s="36">
        <v>137.74765464308771</v>
      </c>
      <c r="JT198" s="40">
        <v>-0.59059520710633251</v>
      </c>
      <c r="JU198" s="36">
        <v>184.19941953253527</v>
      </c>
      <c r="JV198" s="40">
        <v>26.682749775501776</v>
      </c>
      <c r="JW198" s="6"/>
      <c r="JX198" s="6" t="s">
        <v>39</v>
      </c>
      <c r="JY198" s="36">
        <v>127.14678574651677</v>
      </c>
      <c r="JZ198" s="40">
        <v>30.205772824435741</v>
      </c>
      <c r="KA198" s="36">
        <v>150.64870327715812</v>
      </c>
      <c r="KB198" s="40">
        <v>-10.34300928185327</v>
      </c>
      <c r="KC198" s="36">
        <v>183.02118248934107</v>
      </c>
      <c r="KD198" s="40">
        <v>9.1330689685088942</v>
      </c>
      <c r="KE198" s="6"/>
      <c r="KF198" s="6" t="s">
        <v>39</v>
      </c>
      <c r="KG198" s="36">
        <v>89.308366237749155</v>
      </c>
      <c r="KH198" s="40">
        <v>-2.5036451335252394</v>
      </c>
      <c r="KI198" s="36">
        <v>171.54883858230824</v>
      </c>
      <c r="KJ198" s="40">
        <v>9.3029442577335288</v>
      </c>
      <c r="KK198" s="36">
        <v>149.62466906446346</v>
      </c>
      <c r="KL198" s="40">
        <v>24.68863799211212</v>
      </c>
      <c r="KM198" s="6"/>
      <c r="KN198" s="6" t="s">
        <v>39</v>
      </c>
      <c r="KO198" s="36">
        <v>36.167337686316841</v>
      </c>
      <c r="KP198" s="40">
        <v>-19.599999999999966</v>
      </c>
      <c r="KQ198" s="36">
        <v>145.06684930332824</v>
      </c>
      <c r="KR198" s="40">
        <v>-7.7840373084628709</v>
      </c>
      <c r="KS198" s="36">
        <v>88.376507874019111</v>
      </c>
      <c r="KT198" s="40">
        <v>-0.25039690241261781</v>
      </c>
      <c r="KU198" s="6"/>
      <c r="KV198" s="6" t="s">
        <v>39</v>
      </c>
      <c r="KW198" s="36">
        <v>136.21055756331393</v>
      </c>
      <c r="KX198" s="40">
        <v>4.4463514071330934</v>
      </c>
      <c r="KY198" s="36">
        <v>143.95154433933482</v>
      </c>
      <c r="KZ198" s="40">
        <v>-12.984175113118155</v>
      </c>
      <c r="LA198" s="36">
        <v>115.5279916087096</v>
      </c>
      <c r="LB198" s="40">
        <v>-14.980217207158034</v>
      </c>
      <c r="LC198" s="6"/>
      <c r="LD198" s="6" t="s">
        <v>39</v>
      </c>
      <c r="LE198" s="36">
        <v>154.69364543208437</v>
      </c>
      <c r="LF198" s="40">
        <v>6.1078481751903411</v>
      </c>
      <c r="LG198" s="36">
        <v>103.42552497420728</v>
      </c>
      <c r="LH198" s="40">
        <v>-2.208206229481064</v>
      </c>
      <c r="LI198" s="36">
        <v>51.042670864099364</v>
      </c>
      <c r="LJ198" s="40">
        <v>-15.365814618787155</v>
      </c>
      <c r="LK198" s="6"/>
      <c r="LL198" s="6" t="s">
        <v>39</v>
      </c>
      <c r="LM198" s="36">
        <v>207.36496577098819</v>
      </c>
      <c r="LN198" s="40">
        <v>-11.221005376817729</v>
      </c>
      <c r="LO198" s="36">
        <v>77.549252441284693</v>
      </c>
      <c r="LP198" s="40">
        <v>-29.399999999999991</v>
      </c>
      <c r="LQ198" s="36">
        <v>215.83792936669232</v>
      </c>
      <c r="LR198" s="40">
        <v>-0.71310267205397793</v>
      </c>
      <c r="LS198" s="6"/>
      <c r="LT198" s="6" t="s">
        <v>39</v>
      </c>
      <c r="LU198" s="36">
        <v>99.418878231265353</v>
      </c>
      <c r="LV198" s="40">
        <v>-2.1251481535294943</v>
      </c>
      <c r="LW198" s="36">
        <v>137.31075122488073</v>
      </c>
      <c r="LX198" s="40">
        <v>5.8794546045581626</v>
      </c>
      <c r="LY198" s="36">
        <v>123.98863383820753</v>
      </c>
      <c r="LZ198" s="40">
        <v>12.558538783009013</v>
      </c>
      <c r="MA198" s="6"/>
      <c r="MB198" s="6" t="s">
        <v>39</v>
      </c>
      <c r="MC198" s="36">
        <v>179.48175946696614</v>
      </c>
      <c r="MD198" s="40">
        <v>11.451209377315024</v>
      </c>
      <c r="ME198" s="36">
        <v>81.810065134949383</v>
      </c>
      <c r="MF198" s="40">
        <v>4.6753613951433266</v>
      </c>
      <c r="MG198" s="36">
        <v>64.090883177710069</v>
      </c>
      <c r="MH198" s="40">
        <v>-7.0100762346496168</v>
      </c>
      <c r="MI198" s="6"/>
      <c r="MJ198" s="6" t="s">
        <v>39</v>
      </c>
      <c r="MK198" s="36">
        <v>92.565316182076828</v>
      </c>
      <c r="ML198" s="40">
        <v>15.212521395368213</v>
      </c>
      <c r="MM198" s="36">
        <v>106.01521782595655</v>
      </c>
      <c r="MN198" s="40">
        <v>-4.7570893077646019</v>
      </c>
      <c r="MO198" s="36">
        <v>194.41222383759683</v>
      </c>
      <c r="MP198" s="40">
        <v>16.726006320016779</v>
      </c>
    </row>
    <row r="199" spans="1:354" ht="15" customHeight="1">
      <c r="A199" s="399"/>
      <c r="B199" s="6" t="s">
        <v>40</v>
      </c>
      <c r="C199" s="36">
        <v>89.135903822234184</v>
      </c>
      <c r="D199" s="40">
        <v>-1.8208318146410392</v>
      </c>
      <c r="E199" s="421">
        <v>76.081837892857052</v>
      </c>
      <c r="F199" s="40">
        <v>-5.0175013368910442</v>
      </c>
      <c r="G199" s="421">
        <v>101.47933296305855</v>
      </c>
      <c r="H199" s="40">
        <v>0.57885324562190021</v>
      </c>
      <c r="I199" s="6"/>
      <c r="J199" s="6" t="s">
        <v>40</v>
      </c>
      <c r="K199" s="36">
        <v>105.40840775542802</v>
      </c>
      <c r="L199" s="40">
        <v>1.5999999999999801</v>
      </c>
      <c r="M199" s="36">
        <v>101.66713007233538</v>
      </c>
      <c r="N199" s="40">
        <v>-1.3713998380396646</v>
      </c>
      <c r="O199" s="36">
        <v>101.58496786811959</v>
      </c>
      <c r="P199" s="40">
        <v>0.69999999999998863</v>
      </c>
      <c r="Q199" s="6"/>
      <c r="R199" s="6" t="s">
        <v>40</v>
      </c>
      <c r="S199" s="36">
        <v>86.112523621111777</v>
      </c>
      <c r="T199" s="40">
        <v>-17.487375681441321</v>
      </c>
      <c r="U199" s="36">
        <v>183.05080382322149</v>
      </c>
      <c r="V199" s="40">
        <v>10.265226438689609</v>
      </c>
      <c r="W199" s="36">
        <v>147.79676713436825</v>
      </c>
      <c r="X199" s="40">
        <v>3.9160734389030551</v>
      </c>
      <c r="Y199" s="6"/>
      <c r="Z199" s="6" t="s">
        <v>40</v>
      </c>
      <c r="AA199" s="36">
        <v>194.52621150478913</v>
      </c>
      <c r="AB199" s="40">
        <v>4.0265661026376449</v>
      </c>
      <c r="AC199" s="36">
        <v>106.51066053505139</v>
      </c>
      <c r="AD199" s="40">
        <v>-28.051336784049468</v>
      </c>
      <c r="AE199" s="36">
        <v>208.51108600601165</v>
      </c>
      <c r="AF199" s="40">
        <v>5.9290476151595755</v>
      </c>
      <c r="AG199" s="6"/>
      <c r="AH199" s="6" t="s">
        <v>40</v>
      </c>
      <c r="AI199" s="36">
        <v>101.13246319362121</v>
      </c>
      <c r="AJ199" s="40">
        <v>-6.47892911236994</v>
      </c>
      <c r="AK199" s="36">
        <v>217.88307521788551</v>
      </c>
      <c r="AL199" s="40">
        <v>2.6936324624672068</v>
      </c>
      <c r="AM199" s="36">
        <v>74.020543519766804</v>
      </c>
      <c r="AN199" s="40">
        <v>-19.459177014061297</v>
      </c>
      <c r="AO199" s="6"/>
      <c r="AP199" s="6" t="s">
        <v>40</v>
      </c>
      <c r="AQ199" s="36">
        <v>166.68989144675641</v>
      </c>
      <c r="AR199" s="40">
        <v>-9.0561427644933445</v>
      </c>
      <c r="AS199" s="36">
        <v>146.61308956504587</v>
      </c>
      <c r="AT199" s="40">
        <v>0.11538526547565198</v>
      </c>
      <c r="AU199" s="36">
        <v>175.67479223830753</v>
      </c>
      <c r="AV199" s="40">
        <v>6.238902848231163</v>
      </c>
      <c r="AW199" s="6"/>
      <c r="AX199" s="6" t="s">
        <v>40</v>
      </c>
      <c r="AY199" s="36">
        <v>169.5196584963594</v>
      </c>
      <c r="AZ199" s="40">
        <v>16.756948346152996</v>
      </c>
      <c r="BA199" s="36">
        <v>93.40727347445484</v>
      </c>
      <c r="BB199" s="40">
        <v>-21.334619510653923</v>
      </c>
      <c r="BC199" s="36">
        <v>131.58654300558956</v>
      </c>
      <c r="BD199" s="40">
        <v>-16.927433409986278</v>
      </c>
      <c r="BE199" s="6"/>
      <c r="BF199" s="6" t="s">
        <v>40</v>
      </c>
      <c r="BG199" s="36">
        <v>137.30278868079043</v>
      </c>
      <c r="BH199" s="40">
        <v>17.623459388367735</v>
      </c>
      <c r="BI199" s="36">
        <v>117.58760280259202</v>
      </c>
      <c r="BJ199" s="40">
        <v>1.973416870430114</v>
      </c>
      <c r="BK199" s="36">
        <v>246.18107870691276</v>
      </c>
      <c r="BL199" s="40">
        <v>19.517917969823699</v>
      </c>
      <c r="BM199" s="6"/>
      <c r="BN199" s="6" t="s">
        <v>40</v>
      </c>
      <c r="BO199" s="36">
        <v>134.76159999769689</v>
      </c>
      <c r="BP199" s="40">
        <v>6.209932144767123</v>
      </c>
      <c r="BQ199" s="428">
        <v>100.7401947533632</v>
      </c>
      <c r="BR199" s="40">
        <v>-3.229043946770318</v>
      </c>
      <c r="BS199" s="36">
        <v>164.28673417748587</v>
      </c>
      <c r="BT199" s="40">
        <v>5.3916181368240501</v>
      </c>
      <c r="BU199" s="6"/>
      <c r="BV199" s="6" t="s">
        <v>40</v>
      </c>
      <c r="BW199" s="36">
        <v>104.47850226789427</v>
      </c>
      <c r="BX199" s="40">
        <v>-26.209256857369184</v>
      </c>
      <c r="BY199" s="36">
        <v>77.881427726503944</v>
      </c>
      <c r="BZ199" s="40">
        <v>12.125652623684786</v>
      </c>
      <c r="CA199" s="36">
        <v>133.99174125857922</v>
      </c>
      <c r="CB199" s="40">
        <v>4.4425301156020964</v>
      </c>
      <c r="CC199" s="6"/>
      <c r="CD199" s="6" t="s">
        <v>40</v>
      </c>
      <c r="CE199" s="36">
        <v>97.12746593428534</v>
      </c>
      <c r="CF199" s="40">
        <v>-20.348294990736377</v>
      </c>
      <c r="CG199" s="36">
        <v>71.189486294924464</v>
      </c>
      <c r="CH199" s="40">
        <v>-15.143302513562588</v>
      </c>
      <c r="CI199" s="36">
        <v>114.60995342229587</v>
      </c>
      <c r="CJ199" s="40">
        <v>5.256159880903283</v>
      </c>
      <c r="CK199" s="6"/>
      <c r="CL199" s="6" t="s">
        <v>40</v>
      </c>
      <c r="CM199" s="36">
        <v>227.52579684249665</v>
      </c>
      <c r="CN199" s="40">
        <v>5.3972888866810678</v>
      </c>
      <c r="CO199" s="36">
        <v>73.016428725326506</v>
      </c>
      <c r="CP199" s="40">
        <v>-20.737983964951411</v>
      </c>
      <c r="CQ199" s="36">
        <v>103.69716742042705</v>
      </c>
      <c r="CR199" s="40">
        <v>8.2665259241002502</v>
      </c>
      <c r="CS199" s="6"/>
      <c r="CT199" s="6" t="s">
        <v>40</v>
      </c>
      <c r="CU199" s="36">
        <v>135.41079625186975</v>
      </c>
      <c r="CV199" s="40">
        <v>-16.685137596351296</v>
      </c>
      <c r="CW199" s="36">
        <v>71.829709701703337</v>
      </c>
      <c r="CX199" s="40">
        <v>2.1618546775798393</v>
      </c>
      <c r="CY199" s="36">
        <v>149.6544200586961</v>
      </c>
      <c r="CZ199" s="40">
        <v>23.400000000000333</v>
      </c>
      <c r="DA199" s="6"/>
      <c r="DB199" s="6" t="s">
        <v>40</v>
      </c>
      <c r="DC199" s="36">
        <v>68.985719164119885</v>
      </c>
      <c r="DD199" s="40">
        <v>-2.5941768668742782</v>
      </c>
      <c r="DE199" s="36">
        <v>297.31346487552719</v>
      </c>
      <c r="DF199" s="40">
        <v>-9.9330123288037555</v>
      </c>
      <c r="DG199" s="36">
        <v>104.61050567242904</v>
      </c>
      <c r="DH199" s="40">
        <v>-2.8092082303940771</v>
      </c>
      <c r="DI199" s="6"/>
      <c r="DJ199" s="6" t="s">
        <v>40</v>
      </c>
      <c r="DK199" s="36">
        <v>187.40586186357902</v>
      </c>
      <c r="DL199" s="40">
        <v>2.3188458483249548</v>
      </c>
      <c r="DM199" s="36">
        <v>56.090463055537228</v>
      </c>
      <c r="DN199" s="40">
        <v>13.584631452430244</v>
      </c>
      <c r="DO199" s="36">
        <v>108.22573311114029</v>
      </c>
      <c r="DP199" s="40">
        <v>-16.622376657208946</v>
      </c>
      <c r="DQ199" s="6"/>
      <c r="DR199" s="6" t="s">
        <v>40</v>
      </c>
      <c r="DS199" s="36">
        <v>201.36385717514531</v>
      </c>
      <c r="DT199" s="40">
        <v>28.269647780282185</v>
      </c>
      <c r="DU199" s="36">
        <v>139.28396733292576</v>
      </c>
      <c r="DV199" s="40">
        <v>15.587130558035639</v>
      </c>
      <c r="DW199" s="36">
        <v>103.6166304096887</v>
      </c>
      <c r="DX199" s="40">
        <v>-11.87690311996883</v>
      </c>
      <c r="DY199" s="6"/>
      <c r="DZ199" s="6" t="s">
        <v>40</v>
      </c>
      <c r="EA199" s="36">
        <v>121.83387081489796</v>
      </c>
      <c r="EB199" s="40">
        <v>-7.29448905218959</v>
      </c>
      <c r="EC199" s="36">
        <v>138.30114029560613</v>
      </c>
      <c r="ED199" s="40">
        <v>-2.9643537070635517</v>
      </c>
      <c r="EE199" s="36">
        <v>143.71819177308262</v>
      </c>
      <c r="EF199" s="40">
        <v>18.479822645862455</v>
      </c>
      <c r="EG199" s="6"/>
      <c r="EH199" s="6" t="s">
        <v>40</v>
      </c>
      <c r="EI199" s="36">
        <v>151.21123933970668</v>
      </c>
      <c r="EJ199" s="40">
        <v>4.6805908120221886</v>
      </c>
      <c r="EK199" s="36">
        <v>156.68706482565148</v>
      </c>
      <c r="EL199" s="40">
        <v>-7.8926544985282021</v>
      </c>
      <c r="EM199" s="36">
        <v>141.43252468772107</v>
      </c>
      <c r="EN199" s="40">
        <v>13.195984950333155</v>
      </c>
      <c r="EO199" s="6"/>
      <c r="EP199" s="6" t="s">
        <v>40</v>
      </c>
      <c r="EQ199" s="36">
        <v>67.146689232035214</v>
      </c>
      <c r="ER199" s="40">
        <v>14.18113455837991</v>
      </c>
      <c r="ES199" s="36">
        <v>171.22855203353157</v>
      </c>
      <c r="ET199" s="40">
        <v>21.241826811540946</v>
      </c>
      <c r="EU199" s="36">
        <v>47.204014020913391</v>
      </c>
      <c r="EV199" s="40">
        <v>-34.799999999999997</v>
      </c>
      <c r="EW199" s="6"/>
      <c r="EX199" s="6" t="s">
        <v>40</v>
      </c>
      <c r="EY199" s="36">
        <v>113.83046762778646</v>
      </c>
      <c r="EZ199" s="40">
        <v>7.5647559134383755</v>
      </c>
      <c r="FA199" s="36">
        <v>97.879965767205931</v>
      </c>
      <c r="FB199" s="40">
        <v>13.675313198498998</v>
      </c>
      <c r="FC199" s="36">
        <v>266.11034656655227</v>
      </c>
      <c r="FD199" s="40">
        <v>8.8100135952949898</v>
      </c>
      <c r="FE199" s="6"/>
      <c r="FF199" s="6" t="s">
        <v>40</v>
      </c>
      <c r="FG199" s="36">
        <v>120.09467706742697</v>
      </c>
      <c r="FH199" s="40">
        <v>-6.2280621407991532</v>
      </c>
      <c r="FI199" s="36">
        <v>182.60055508680168</v>
      </c>
      <c r="FJ199" s="40">
        <v>-7.6635545495062303</v>
      </c>
      <c r="FK199" s="36">
        <v>88.967298360194718</v>
      </c>
      <c r="FL199" s="40">
        <v>-22.410045253206818</v>
      </c>
      <c r="FM199" s="6"/>
      <c r="FN199" s="6" t="s">
        <v>40</v>
      </c>
      <c r="FO199" s="36">
        <v>113.27454518125663</v>
      </c>
      <c r="FP199" s="40">
        <v>-15.362316346359862</v>
      </c>
      <c r="FQ199" s="36">
        <v>217.057420279312</v>
      </c>
      <c r="FR199" s="40">
        <v>-6.0327495241147062</v>
      </c>
      <c r="FS199" s="36">
        <v>171.08893250742742</v>
      </c>
      <c r="FT199" s="40">
        <v>-8.3149872002183542</v>
      </c>
      <c r="FU199" s="6"/>
      <c r="FV199" s="6" t="s">
        <v>40</v>
      </c>
      <c r="FW199" s="36">
        <v>144.77935275223865</v>
      </c>
      <c r="FX199" s="40">
        <v>2.7481726629522001</v>
      </c>
      <c r="FY199" s="36">
        <v>138.99667722915709</v>
      </c>
      <c r="FZ199" s="40">
        <v>-24.420328883544386</v>
      </c>
      <c r="GA199" s="36">
        <v>98.593543899066077</v>
      </c>
      <c r="GB199" s="40">
        <v>18.04650771705893</v>
      </c>
      <c r="GC199" s="6"/>
      <c r="GD199" s="6" t="s">
        <v>40</v>
      </c>
      <c r="GE199" s="36">
        <v>170.70293144897107</v>
      </c>
      <c r="GF199" s="40">
        <v>4.3613673589934621</v>
      </c>
      <c r="GG199" s="36">
        <v>115.3659120980182</v>
      </c>
      <c r="GH199" s="40">
        <v>-14.533799213966887</v>
      </c>
      <c r="GI199" s="36">
        <v>77.950758537489392</v>
      </c>
      <c r="GJ199" s="40">
        <v>-17.785099619516103</v>
      </c>
      <c r="GK199" s="6"/>
      <c r="GL199" s="6" t="s">
        <v>40</v>
      </c>
      <c r="GM199" s="36">
        <v>151.95498672153252</v>
      </c>
      <c r="GN199" s="40">
        <v>8.0457518004883894</v>
      </c>
      <c r="GO199" s="36">
        <v>145.60638995563733</v>
      </c>
      <c r="GP199" s="40">
        <v>11.710420679816892</v>
      </c>
      <c r="GQ199" s="36">
        <v>118.20479827205075</v>
      </c>
      <c r="GR199" s="40">
        <v>12.765022537354696</v>
      </c>
      <c r="GS199" s="6"/>
      <c r="GT199" s="6" t="s">
        <v>40</v>
      </c>
      <c r="GU199" s="36">
        <v>70.8844754722641</v>
      </c>
      <c r="GV199" s="40">
        <v>5.4799979950768574</v>
      </c>
      <c r="GW199" s="36">
        <v>98.62300104470458</v>
      </c>
      <c r="GX199" s="40">
        <v>-17.257517411922052</v>
      </c>
      <c r="GY199" s="36">
        <v>97.820664628725169</v>
      </c>
      <c r="GZ199" s="40">
        <v>12.805886796946012</v>
      </c>
      <c r="HA199" s="6"/>
      <c r="HB199" s="6" t="s">
        <v>40</v>
      </c>
      <c r="HC199" s="36">
        <v>128.16254548298227</v>
      </c>
      <c r="HD199" s="40">
        <v>26.940927602723221</v>
      </c>
      <c r="HE199" s="36">
        <v>211.65598271675336</v>
      </c>
      <c r="HF199" s="40">
        <v>2.9000000000000625</v>
      </c>
      <c r="HG199" s="36">
        <v>97.556613344672286</v>
      </c>
      <c r="HH199" s="40">
        <v>-1.0510317876380668</v>
      </c>
      <c r="HI199" s="6"/>
      <c r="HJ199" s="6" t="s">
        <v>40</v>
      </c>
      <c r="HK199" s="36">
        <v>76.653158092763633</v>
      </c>
      <c r="HL199" s="40">
        <v>-2.8666674211920196</v>
      </c>
      <c r="HM199" s="36">
        <v>72.077123534835337</v>
      </c>
      <c r="HN199" s="40">
        <v>-16.039001685575641</v>
      </c>
      <c r="HO199" s="36">
        <v>89.769201239875585</v>
      </c>
      <c r="HP199" s="40">
        <v>-9.5512617118656635</v>
      </c>
      <c r="HQ199" s="6"/>
      <c r="HR199" s="6" t="s">
        <v>40</v>
      </c>
      <c r="HS199" s="36">
        <v>122.32100794835517</v>
      </c>
      <c r="HT199" s="40">
        <v>11.880818789180012</v>
      </c>
      <c r="HU199" s="36">
        <v>147.06817804862519</v>
      </c>
      <c r="HV199" s="40">
        <v>-4.8829515347957795</v>
      </c>
      <c r="HW199" s="36">
        <v>62.697081338021043</v>
      </c>
      <c r="HX199" s="40">
        <v>-9.0436383389021984</v>
      </c>
      <c r="HY199" s="6"/>
      <c r="HZ199" s="6" t="s">
        <v>40</v>
      </c>
      <c r="IA199" s="36">
        <v>89.429477471106807</v>
      </c>
      <c r="IB199" s="40">
        <v>-2.7789086537672461</v>
      </c>
      <c r="IC199" s="36">
        <v>132.42312597673848</v>
      </c>
      <c r="ID199" s="40">
        <v>10.186545487158696</v>
      </c>
      <c r="IE199" s="36">
        <v>95.407923166599744</v>
      </c>
      <c r="IF199" s="40">
        <v>2.6368289030120025</v>
      </c>
      <c r="IG199" s="6"/>
      <c r="IH199" s="6" t="s">
        <v>40</v>
      </c>
      <c r="II199" s="36">
        <v>136.75800978238291</v>
      </c>
      <c r="IJ199" s="40">
        <v>5.4106379493619841</v>
      </c>
      <c r="IK199" s="36">
        <v>109.19811331070093</v>
      </c>
      <c r="IL199" s="40">
        <v>-3.5769109135050883</v>
      </c>
      <c r="IM199" s="36">
        <v>120.63583631020369</v>
      </c>
      <c r="IN199" s="40">
        <v>27.614900655492931</v>
      </c>
      <c r="IO199" s="36">
        <v>127.15633105810124</v>
      </c>
      <c r="IP199" s="40">
        <v>12.899999999999864</v>
      </c>
      <c r="IQ199" s="6"/>
      <c r="IR199" s="6" t="s">
        <v>40</v>
      </c>
      <c r="IS199" s="36">
        <v>88.322833394886501</v>
      </c>
      <c r="IT199" s="40">
        <v>5.0673592556001807</v>
      </c>
      <c r="IU199" s="36">
        <v>98.42190553009705</v>
      </c>
      <c r="IV199" s="40">
        <v>1.640921443906862</v>
      </c>
      <c r="IW199" s="36">
        <v>111.25109861244526</v>
      </c>
      <c r="IX199" s="40">
        <v>20.221725155879412</v>
      </c>
      <c r="IY199" s="6"/>
      <c r="IZ199" s="6" t="s">
        <v>40</v>
      </c>
      <c r="JA199" s="36">
        <v>137.63544073846637</v>
      </c>
      <c r="JB199" s="40">
        <v>8.9552283448668675</v>
      </c>
      <c r="JC199" s="36">
        <v>169.13670808774651</v>
      </c>
      <c r="JD199" s="40">
        <v>-7.9546006688684798</v>
      </c>
      <c r="JE199" s="36">
        <v>196.219577248131</v>
      </c>
      <c r="JF199" s="40">
        <v>-17.436234163761796</v>
      </c>
      <c r="JG199" s="6"/>
      <c r="JH199" s="6" t="s">
        <v>40</v>
      </c>
      <c r="JI199" s="36">
        <v>116.08885996479616</v>
      </c>
      <c r="JJ199" s="40">
        <v>3.7783417483552739</v>
      </c>
      <c r="JK199" s="36">
        <v>208.77484591578065</v>
      </c>
      <c r="JL199" s="40">
        <v>-16.399999999999551</v>
      </c>
      <c r="JM199" s="36">
        <v>113.54056402213041</v>
      </c>
      <c r="JN199" s="40">
        <v>-0.14735545602985667</v>
      </c>
      <c r="JO199" s="6"/>
      <c r="JP199" s="6" t="s">
        <v>40</v>
      </c>
      <c r="JQ199" s="36">
        <v>118.5097515353483</v>
      </c>
      <c r="JR199" s="40">
        <v>12.654909898399907</v>
      </c>
      <c r="JS199" s="36">
        <v>142.07614801774452</v>
      </c>
      <c r="JT199" s="40">
        <v>-5.1555796160421181</v>
      </c>
      <c r="JU199" s="36">
        <v>175.26755890136087</v>
      </c>
      <c r="JV199" s="40">
        <v>25.217032128524693</v>
      </c>
      <c r="JW199" s="6"/>
      <c r="JX199" s="6" t="s">
        <v>40</v>
      </c>
      <c r="JY199" s="36">
        <v>129.03110241962386</v>
      </c>
      <c r="JZ199" s="40">
        <v>27.47126668111612</v>
      </c>
      <c r="KA199" s="36">
        <v>221.03283491325215</v>
      </c>
      <c r="KB199" s="40">
        <v>8.2910460926779166</v>
      </c>
      <c r="KC199" s="36">
        <v>209.95646074274512</v>
      </c>
      <c r="KD199" s="40">
        <v>7.3576467434417054</v>
      </c>
      <c r="KE199" s="6"/>
      <c r="KF199" s="6" t="s">
        <v>40</v>
      </c>
      <c r="KG199" s="36">
        <v>89.01470978622757</v>
      </c>
      <c r="KH199" s="40">
        <v>-8.3212179715876289</v>
      </c>
      <c r="KI199" s="36">
        <v>168.03828187112876</v>
      </c>
      <c r="KJ199" s="40">
        <v>2.3417701580811894</v>
      </c>
      <c r="KK199" s="36">
        <v>100.16111000371831</v>
      </c>
      <c r="KL199" s="40">
        <v>-11.589380647222242</v>
      </c>
      <c r="KM199" s="6"/>
      <c r="KN199" s="6" t="s">
        <v>40</v>
      </c>
      <c r="KO199" s="36">
        <v>46.389165288515791</v>
      </c>
      <c r="KP199" s="40">
        <v>-19.492403480605248</v>
      </c>
      <c r="KQ199" s="36">
        <v>120.05948731999655</v>
      </c>
      <c r="KR199" s="40">
        <v>-16.14348788634949</v>
      </c>
      <c r="KS199" s="36">
        <v>80.372942711357467</v>
      </c>
      <c r="KT199" s="40">
        <v>-9.0416792770746923</v>
      </c>
      <c r="KU199" s="6"/>
      <c r="KV199" s="6" t="s">
        <v>40</v>
      </c>
      <c r="KW199" s="36">
        <v>138.89229316134231</v>
      </c>
      <c r="KX199" s="40">
        <v>4.3494904538338091</v>
      </c>
      <c r="KY199" s="36">
        <v>151.13983752386667</v>
      </c>
      <c r="KZ199" s="40">
        <v>-13.206173470634269</v>
      </c>
      <c r="LA199" s="36">
        <v>150.21652059626098</v>
      </c>
      <c r="LB199" s="40">
        <v>-0.576327361540379</v>
      </c>
      <c r="LC199" s="6"/>
      <c r="LD199" s="6" t="s">
        <v>40</v>
      </c>
      <c r="LE199" s="36">
        <v>145.61860868462037</v>
      </c>
      <c r="LF199" s="40">
        <v>-0.48270034056830013</v>
      </c>
      <c r="LG199" s="36">
        <v>113.23341934395603</v>
      </c>
      <c r="LH199" s="40">
        <v>-2.0364901145109826</v>
      </c>
      <c r="LI199" s="36">
        <v>50.757632186442734</v>
      </c>
      <c r="LJ199" s="40">
        <v>-17.117544410379509</v>
      </c>
      <c r="LK199" s="6"/>
      <c r="LL199" s="6" t="s">
        <v>40</v>
      </c>
      <c r="LM199" s="36">
        <v>216.56277231277937</v>
      </c>
      <c r="LN199" s="40">
        <v>-3.3107485614301879</v>
      </c>
      <c r="LO199" s="36">
        <v>76.889721066748393</v>
      </c>
      <c r="LP199" s="40">
        <v>-17.651456924198911</v>
      </c>
      <c r="LQ199" s="36">
        <v>228.90251519149896</v>
      </c>
      <c r="LR199" s="40">
        <v>-1.7079135666878642</v>
      </c>
      <c r="LS199" s="6"/>
      <c r="LT199" s="6" t="s">
        <v>40</v>
      </c>
      <c r="LU199" s="36">
        <v>105.47242960764243</v>
      </c>
      <c r="LV199" s="40">
        <v>-1.2334655597010169</v>
      </c>
      <c r="LW199" s="36">
        <v>148.06124020685976</v>
      </c>
      <c r="LX199" s="40">
        <v>8.1235868590236606</v>
      </c>
      <c r="LY199" s="36">
        <v>134.35294683604457</v>
      </c>
      <c r="LZ199" s="40">
        <v>2.5459325320791066</v>
      </c>
      <c r="MA199" s="6"/>
      <c r="MB199" s="6" t="s">
        <v>40</v>
      </c>
      <c r="MC199" s="36">
        <v>172.9430912919394</v>
      </c>
      <c r="MD199" s="40">
        <v>4.8289231298841599</v>
      </c>
      <c r="ME199" s="36">
        <v>121.80889972645996</v>
      </c>
      <c r="MF199" s="40">
        <v>5.5663788085399659</v>
      </c>
      <c r="MG199" s="36">
        <v>93.984361532367004</v>
      </c>
      <c r="MH199" s="40">
        <v>-9.227562784631516</v>
      </c>
      <c r="MI199" s="6"/>
      <c r="MJ199" s="6" t="s">
        <v>40</v>
      </c>
      <c r="MK199" s="36">
        <v>108.87471151257709</v>
      </c>
      <c r="ML199" s="40">
        <v>11.566177607976158</v>
      </c>
      <c r="MM199" s="36">
        <v>103.39695467702997</v>
      </c>
      <c r="MN199" s="40">
        <v>-3.4029620684971178</v>
      </c>
      <c r="MO199" s="36">
        <v>190.07538416152133</v>
      </c>
      <c r="MP199" s="40">
        <v>16.611865127639931</v>
      </c>
    </row>
    <row r="200" spans="1:354" ht="15" customHeight="1">
      <c r="A200" s="399"/>
      <c r="B200" s="6" t="s">
        <v>41</v>
      </c>
      <c r="C200" s="36">
        <v>87.625820853496137</v>
      </c>
      <c r="D200" s="40">
        <v>-6.1783559005873911</v>
      </c>
      <c r="E200" s="421">
        <v>76.561647968425589</v>
      </c>
      <c r="F200" s="40">
        <v>-3.5565802111248956</v>
      </c>
      <c r="G200" s="421">
        <v>98.08768267858153</v>
      </c>
      <c r="H200" s="40">
        <v>-8.0237346983773392</v>
      </c>
      <c r="I200" s="6"/>
      <c r="J200" s="6" t="s">
        <v>41</v>
      </c>
      <c r="K200" s="36">
        <v>109.96949566434928</v>
      </c>
      <c r="L200" s="40">
        <v>3.3225016923495616</v>
      </c>
      <c r="M200" s="36">
        <v>111.73111010942007</v>
      </c>
      <c r="N200" s="40">
        <v>-5.2595804473168357</v>
      </c>
      <c r="O200" s="36">
        <v>101.76999741679714</v>
      </c>
      <c r="P200" s="40">
        <v>1.8999999999999915</v>
      </c>
      <c r="Q200" s="6"/>
      <c r="R200" s="6" t="s">
        <v>41</v>
      </c>
      <c r="S200" s="36">
        <v>87.299375638356707</v>
      </c>
      <c r="T200" s="40">
        <v>-9.9913917942625829</v>
      </c>
      <c r="U200" s="36">
        <v>216.75633848986203</v>
      </c>
      <c r="V200" s="40">
        <v>9.197307014034692</v>
      </c>
      <c r="W200" s="36">
        <v>137.0654718049669</v>
      </c>
      <c r="X200" s="40">
        <v>0.23048460313899</v>
      </c>
      <c r="Y200" s="6"/>
      <c r="Z200" s="6" t="s">
        <v>41</v>
      </c>
      <c r="AA200" s="36">
        <v>210.32911037356806</v>
      </c>
      <c r="AB200" s="40">
        <v>14.248931145111115</v>
      </c>
      <c r="AC200" s="36">
        <v>154.43384009567265</v>
      </c>
      <c r="AD200" s="40">
        <v>-3.9747992396506788</v>
      </c>
      <c r="AE200" s="36">
        <v>220.70611733393707</v>
      </c>
      <c r="AF200" s="40">
        <v>5.866153151268108</v>
      </c>
      <c r="AG200" s="6"/>
      <c r="AH200" s="6" t="s">
        <v>41</v>
      </c>
      <c r="AI200" s="36">
        <v>109.59180083830844</v>
      </c>
      <c r="AJ200" s="40">
        <v>0.24628768948767288</v>
      </c>
      <c r="AK200" s="36">
        <v>216.30046313733959</v>
      </c>
      <c r="AL200" s="40">
        <v>2.4691197219487719</v>
      </c>
      <c r="AM200" s="36">
        <v>80.518807329078626</v>
      </c>
      <c r="AN200" s="40">
        <v>-15.961736160173785</v>
      </c>
      <c r="AO200" s="6"/>
      <c r="AP200" s="6" t="s">
        <v>41</v>
      </c>
      <c r="AQ200" s="36">
        <v>175.81790914876257</v>
      </c>
      <c r="AR200" s="40">
        <v>-2.8369459335501261</v>
      </c>
      <c r="AS200" s="36">
        <v>164.03368826520105</v>
      </c>
      <c r="AT200" s="40">
        <v>3.4395536911948028</v>
      </c>
      <c r="AU200" s="36">
        <v>192.29286433941027</v>
      </c>
      <c r="AV200" s="40">
        <v>14.486612030811671</v>
      </c>
      <c r="AW200" s="6"/>
      <c r="AX200" s="6" t="s">
        <v>41</v>
      </c>
      <c r="AY200" s="36">
        <v>152.88440103398477</v>
      </c>
      <c r="AZ200" s="40">
        <v>-7.2539705975647308</v>
      </c>
      <c r="BA200" s="36">
        <v>106.51197048873844</v>
      </c>
      <c r="BB200" s="40">
        <v>-8.1430377968431884</v>
      </c>
      <c r="BC200" s="36">
        <v>137.47741765050375</v>
      </c>
      <c r="BD200" s="40">
        <v>-5.0549591575267527</v>
      </c>
      <c r="BE200" s="6"/>
      <c r="BF200" s="6" t="s">
        <v>41</v>
      </c>
      <c r="BG200" s="36">
        <v>163.0112496630841</v>
      </c>
      <c r="BH200" s="40">
        <v>16.061436822727558</v>
      </c>
      <c r="BI200" s="36">
        <v>113.01108802931468</v>
      </c>
      <c r="BJ200" s="40">
        <v>14.337014607565933</v>
      </c>
      <c r="BK200" s="36">
        <v>231.40781779523959</v>
      </c>
      <c r="BL200" s="40">
        <v>10.999781671703033</v>
      </c>
      <c r="BM200" s="6"/>
      <c r="BN200" s="6" t="s">
        <v>41</v>
      </c>
      <c r="BO200" s="36">
        <v>131.32476588791494</v>
      </c>
      <c r="BP200" s="40">
        <v>9.230138855315758</v>
      </c>
      <c r="BQ200" s="428">
        <v>121.78803328786061</v>
      </c>
      <c r="BR200" s="40">
        <v>-6.8369709749036076</v>
      </c>
      <c r="BS200" s="36">
        <v>150.50767897784687</v>
      </c>
      <c r="BT200" s="40">
        <v>5.0570861953871997</v>
      </c>
      <c r="BU200" s="6"/>
      <c r="BV200" s="6" t="s">
        <v>41</v>
      </c>
      <c r="BW200" s="36">
        <v>168.82976990553288</v>
      </c>
      <c r="BX200" s="40">
        <v>-3.066116810207177</v>
      </c>
      <c r="BY200" s="36">
        <v>86.608957241706165</v>
      </c>
      <c r="BZ200" s="40">
        <v>12.461576103459592</v>
      </c>
      <c r="CA200" s="36">
        <v>127.35972082103588</v>
      </c>
      <c r="CB200" s="40">
        <v>8.5170870052601089</v>
      </c>
      <c r="CC200" s="6"/>
      <c r="CD200" s="6" t="s">
        <v>41</v>
      </c>
      <c r="CE200" s="36">
        <v>123.33725290107022</v>
      </c>
      <c r="CF200" s="40">
        <v>-23.55946743896466</v>
      </c>
      <c r="CG200" s="36">
        <v>74.244489252517241</v>
      </c>
      <c r="CH200" s="40">
        <v>-10.973410143876521</v>
      </c>
      <c r="CI200" s="36">
        <v>131.99062461597708</v>
      </c>
      <c r="CJ200" s="40">
        <v>4.3869190278412589</v>
      </c>
      <c r="CK200" s="6"/>
      <c r="CL200" s="6" t="s">
        <v>41</v>
      </c>
      <c r="CM200" s="36">
        <v>219.2187151380227</v>
      </c>
      <c r="CN200" s="40">
        <v>8.5898178912636922</v>
      </c>
      <c r="CO200" s="36">
        <v>75.678420991915544</v>
      </c>
      <c r="CP200" s="40">
        <v>-22.467134823140086</v>
      </c>
      <c r="CQ200" s="36">
        <v>106.77801089705983</v>
      </c>
      <c r="CR200" s="40">
        <v>10.116825391748691</v>
      </c>
      <c r="CS200" s="6"/>
      <c r="CT200" s="6" t="s">
        <v>41</v>
      </c>
      <c r="CU200" s="36">
        <v>134.767758537796</v>
      </c>
      <c r="CV200" s="40">
        <v>-7.3829662278376844</v>
      </c>
      <c r="CW200" s="36">
        <v>80.570227706526097</v>
      </c>
      <c r="CX200" s="40">
        <v>-1.8557646880736343</v>
      </c>
      <c r="CY200" s="36">
        <v>148.78290111080469</v>
      </c>
      <c r="CZ200" s="40">
        <v>-2.1329478863817997</v>
      </c>
      <c r="DA200" s="6"/>
      <c r="DB200" s="6" t="s">
        <v>41</v>
      </c>
      <c r="DC200" s="36">
        <v>83.833432967656506</v>
      </c>
      <c r="DD200" s="40">
        <v>6.9531271933242209</v>
      </c>
      <c r="DE200" s="36">
        <v>326.23346348598113</v>
      </c>
      <c r="DF200" s="40">
        <v>-16.056270805783114</v>
      </c>
      <c r="DG200" s="36">
        <v>104.90106582811114</v>
      </c>
      <c r="DH200" s="40">
        <v>5.8582612046037923</v>
      </c>
      <c r="DI200" s="6"/>
      <c r="DJ200" s="6" t="s">
        <v>41</v>
      </c>
      <c r="DK200" s="36">
        <v>224.065831599223</v>
      </c>
      <c r="DL200" s="40">
        <v>2.1455258671578008</v>
      </c>
      <c r="DM200" s="36">
        <v>55.054361550071448</v>
      </c>
      <c r="DN200" s="40">
        <v>3.1716463160798014</v>
      </c>
      <c r="DO200" s="36">
        <v>114.36204035367456</v>
      </c>
      <c r="DP200" s="40">
        <v>-20.835935476624144</v>
      </c>
      <c r="DQ200" s="6"/>
      <c r="DR200" s="6" t="s">
        <v>41</v>
      </c>
      <c r="DS200" s="36">
        <v>197.4573327786778</v>
      </c>
      <c r="DT200" s="40">
        <v>27.826518387919691</v>
      </c>
      <c r="DU200" s="36">
        <v>141.70368759335716</v>
      </c>
      <c r="DV200" s="40">
        <v>10.456648119477265</v>
      </c>
      <c r="DW200" s="36">
        <v>127.52957209700753</v>
      </c>
      <c r="DX200" s="40">
        <v>2.9196400686440001</v>
      </c>
      <c r="DY200" s="6"/>
      <c r="DZ200" s="6" t="s">
        <v>41</v>
      </c>
      <c r="EA200" s="36">
        <v>115.14271703438781</v>
      </c>
      <c r="EB200" s="40">
        <v>-7.4914121535405656</v>
      </c>
      <c r="EC200" s="36">
        <v>132.92732521803373</v>
      </c>
      <c r="ED200" s="40">
        <v>-1.112953375614893</v>
      </c>
      <c r="EE200" s="36">
        <v>132.39836144127966</v>
      </c>
      <c r="EF200" s="40">
        <v>9.9614245333468716</v>
      </c>
      <c r="EG200" s="6"/>
      <c r="EH200" s="6" t="s">
        <v>41</v>
      </c>
      <c r="EI200" s="36">
        <v>140.83355124526688</v>
      </c>
      <c r="EJ200" s="40">
        <v>6.7788398377730346</v>
      </c>
      <c r="EK200" s="36">
        <v>179.38986164471353</v>
      </c>
      <c r="EL200" s="40">
        <v>-4.10305737114804</v>
      </c>
      <c r="EM200" s="36">
        <v>132.13511428509861</v>
      </c>
      <c r="EN200" s="40">
        <v>17.49898147250839</v>
      </c>
      <c r="EO200" s="6"/>
      <c r="EP200" s="6" t="s">
        <v>41</v>
      </c>
      <c r="EQ200" s="36">
        <v>57.775149579772311</v>
      </c>
      <c r="ER200" s="40">
        <v>2.2439475154727688</v>
      </c>
      <c r="ES200" s="36">
        <v>203.778531295834</v>
      </c>
      <c r="ET200" s="40">
        <v>16.154603000404194</v>
      </c>
      <c r="EU200" s="36">
        <v>50.347786134460698</v>
      </c>
      <c r="EV200" s="40">
        <v>-24.499999999999986</v>
      </c>
      <c r="EW200" s="6"/>
      <c r="EX200" s="6" t="s">
        <v>41</v>
      </c>
      <c r="EY200" s="36">
        <v>100.07843217039999</v>
      </c>
      <c r="EZ200" s="40">
        <v>2.1995793472203076</v>
      </c>
      <c r="FA200" s="36">
        <v>102.00034224994148</v>
      </c>
      <c r="FB200" s="40">
        <v>10.75056698541799</v>
      </c>
      <c r="FC200" s="36">
        <v>265.99795840275601</v>
      </c>
      <c r="FD200" s="40">
        <v>8.8132375472129638</v>
      </c>
      <c r="FE200" s="6"/>
      <c r="FF200" s="6" t="s">
        <v>41</v>
      </c>
      <c r="FG200" s="36">
        <v>120.93654473842987</v>
      </c>
      <c r="FH200" s="40">
        <v>-6.1060614862292795</v>
      </c>
      <c r="FI200" s="36">
        <v>191.64422553666435</v>
      </c>
      <c r="FJ200" s="40">
        <v>-7.3669212169539406</v>
      </c>
      <c r="FK200" s="36">
        <v>96.213105288199515</v>
      </c>
      <c r="FL200" s="40">
        <v>-5.1731809074425854</v>
      </c>
      <c r="FM200" s="6"/>
      <c r="FN200" s="6" t="s">
        <v>41</v>
      </c>
      <c r="FO200" s="36">
        <v>101.9983927647843</v>
      </c>
      <c r="FP200" s="40">
        <v>-27.533888234398745</v>
      </c>
      <c r="FQ200" s="36">
        <v>201.45086517811208</v>
      </c>
      <c r="FR200" s="40">
        <v>-3.4266182166251724</v>
      </c>
      <c r="FS200" s="36">
        <v>173.33233062144936</v>
      </c>
      <c r="FT200" s="40">
        <v>-2.2183668343956242</v>
      </c>
      <c r="FU200" s="6"/>
      <c r="FV200" s="6" t="s">
        <v>41</v>
      </c>
      <c r="FW200" s="36">
        <v>162.26222189717186</v>
      </c>
      <c r="FX200" s="40">
        <v>7.7697841465178357</v>
      </c>
      <c r="FY200" s="36">
        <v>167.27935773203941</v>
      </c>
      <c r="FZ200" s="40">
        <v>-9.7566199248224024</v>
      </c>
      <c r="GA200" s="36">
        <v>96.486073040019207</v>
      </c>
      <c r="GB200" s="40">
        <v>12.560203747999779</v>
      </c>
      <c r="GC200" s="6"/>
      <c r="GD200" s="6" t="s">
        <v>41</v>
      </c>
      <c r="GE200" s="36">
        <v>170.67530125670805</v>
      </c>
      <c r="GF200" s="40">
        <v>1.1540453009034195</v>
      </c>
      <c r="GG200" s="36">
        <v>112.01387397874144</v>
      </c>
      <c r="GH200" s="40">
        <v>-8.5852535359534414</v>
      </c>
      <c r="GI200" s="36">
        <v>59.457404603220283</v>
      </c>
      <c r="GJ200" s="40">
        <v>3.5199903203317433</v>
      </c>
      <c r="GK200" s="6"/>
      <c r="GL200" s="6" t="s">
        <v>41</v>
      </c>
      <c r="GM200" s="36">
        <v>139.91727768511674</v>
      </c>
      <c r="GN200" s="40">
        <v>1.4347737182471008</v>
      </c>
      <c r="GO200" s="36">
        <v>143.33568784314809</v>
      </c>
      <c r="GP200" s="40">
        <v>15.004171448308568</v>
      </c>
      <c r="GQ200" s="36">
        <v>121.72572222186733</v>
      </c>
      <c r="GR200" s="40">
        <v>16.727129594494357</v>
      </c>
      <c r="GS200" s="6"/>
      <c r="GT200" s="6" t="s">
        <v>41</v>
      </c>
      <c r="GU200" s="36">
        <v>67.444555210492936</v>
      </c>
      <c r="GV200" s="40">
        <v>12.937645966324339</v>
      </c>
      <c r="GW200" s="36">
        <v>94.01937796479281</v>
      </c>
      <c r="GX200" s="40">
        <v>-16.473894704741952</v>
      </c>
      <c r="GY200" s="36">
        <v>106.27095757062989</v>
      </c>
      <c r="GZ200" s="40">
        <v>12.173968603636666</v>
      </c>
      <c r="HA200" s="6"/>
      <c r="HB200" s="6" t="s">
        <v>41</v>
      </c>
      <c r="HC200" s="36">
        <v>121.18119800615146</v>
      </c>
      <c r="HD200" s="40">
        <v>26.088285265034756</v>
      </c>
      <c r="HE200" s="36">
        <v>238.63159470647892</v>
      </c>
      <c r="HF200" s="40">
        <v>19.826574948092187</v>
      </c>
      <c r="HG200" s="36">
        <v>100.05134155548295</v>
      </c>
      <c r="HH200" s="40">
        <v>-0.77047222311274766</v>
      </c>
      <c r="HI200" s="6"/>
      <c r="HJ200" s="6" t="s">
        <v>41</v>
      </c>
      <c r="HK200" s="36">
        <v>92.217055699236298</v>
      </c>
      <c r="HL200" s="40">
        <v>3.7392250879436233</v>
      </c>
      <c r="HM200" s="36">
        <v>90.960392574001446</v>
      </c>
      <c r="HN200" s="40">
        <v>-11.393580248101273</v>
      </c>
      <c r="HO200" s="36">
        <v>88.418012315990168</v>
      </c>
      <c r="HP200" s="40">
        <v>-6.5281816498412866</v>
      </c>
      <c r="HQ200" s="6"/>
      <c r="HR200" s="6" t="s">
        <v>41</v>
      </c>
      <c r="HS200" s="36">
        <v>115.20937879760888</v>
      </c>
      <c r="HT200" s="40">
        <v>13.145314526827562</v>
      </c>
      <c r="HU200" s="36">
        <v>150.70502871317359</v>
      </c>
      <c r="HV200" s="40">
        <v>-2.8961150423300666</v>
      </c>
      <c r="HW200" s="36">
        <v>85.365061914879504</v>
      </c>
      <c r="HX200" s="40">
        <v>0.9461685716729562</v>
      </c>
      <c r="HY200" s="6"/>
      <c r="HZ200" s="6" t="s">
        <v>41</v>
      </c>
      <c r="IA200" s="36">
        <v>104.53795942550622</v>
      </c>
      <c r="IB200" s="40">
        <v>-0.45471370543565115</v>
      </c>
      <c r="IC200" s="36">
        <v>144.12103305148074</v>
      </c>
      <c r="ID200" s="40">
        <v>21.157918567168821</v>
      </c>
      <c r="IE200" s="36">
        <v>100.52201467231332</v>
      </c>
      <c r="IF200" s="40">
        <v>0.61513427646534069</v>
      </c>
      <c r="IG200" s="6"/>
      <c r="IH200" s="6" t="s">
        <v>41</v>
      </c>
      <c r="II200" s="36">
        <v>128.8623087811628</v>
      </c>
      <c r="IJ200" s="40">
        <v>6.5504658667824316</v>
      </c>
      <c r="IK200" s="36">
        <v>134.10244308856835</v>
      </c>
      <c r="IL200" s="40">
        <v>-1.8031754737929191</v>
      </c>
      <c r="IM200" s="36">
        <v>157.16890281506912</v>
      </c>
      <c r="IN200" s="40">
        <v>29.135616525387576</v>
      </c>
      <c r="IO200" s="36">
        <v>201.64446601076503</v>
      </c>
      <c r="IP200" s="40">
        <v>31.800000000000011</v>
      </c>
      <c r="IQ200" s="6"/>
      <c r="IR200" s="6" t="s">
        <v>41</v>
      </c>
      <c r="IS200" s="36">
        <v>88.503239543968292</v>
      </c>
      <c r="IT200" s="40">
        <v>8.7611515941764253</v>
      </c>
      <c r="IU200" s="36">
        <v>94.930746196587023</v>
      </c>
      <c r="IV200" s="40">
        <v>3.1197452041448201</v>
      </c>
      <c r="IW200" s="36">
        <v>117.41854628623172</v>
      </c>
      <c r="IX200" s="40">
        <v>19.986543040364396</v>
      </c>
      <c r="IY200" s="6"/>
      <c r="IZ200" s="6" t="s">
        <v>41</v>
      </c>
      <c r="JA200" s="36">
        <v>178.06435516294832</v>
      </c>
      <c r="JB200" s="40">
        <v>2.4783360679191873</v>
      </c>
      <c r="JC200" s="36">
        <v>185.15830666259578</v>
      </c>
      <c r="JD200" s="40">
        <v>-2.0888459716825025</v>
      </c>
      <c r="JE200" s="36">
        <v>189.35430954197204</v>
      </c>
      <c r="JF200" s="40">
        <v>-17.340753326352385</v>
      </c>
      <c r="JG200" s="6"/>
      <c r="JH200" s="6" t="s">
        <v>41</v>
      </c>
      <c r="JI200" s="36">
        <v>148.87422164079578</v>
      </c>
      <c r="JJ200" s="40">
        <v>6.5815315088805022</v>
      </c>
      <c r="JK200" s="36">
        <v>224.56422704275573</v>
      </c>
      <c r="JL200" s="40">
        <v>-16.59999999999998</v>
      </c>
      <c r="JM200" s="36">
        <v>117.38837772301839</v>
      </c>
      <c r="JN200" s="40">
        <v>0.46029631690407768</v>
      </c>
      <c r="JO200" s="6"/>
      <c r="JP200" s="6" t="s">
        <v>41</v>
      </c>
      <c r="JQ200" s="36">
        <v>127.49846350833674</v>
      </c>
      <c r="JR200" s="40">
        <v>15.664021814631781</v>
      </c>
      <c r="JS200" s="36">
        <v>136.11672596684284</v>
      </c>
      <c r="JT200" s="40">
        <v>1.1985418367726624</v>
      </c>
      <c r="JU200" s="36">
        <v>153.47267584058875</v>
      </c>
      <c r="JV200" s="40">
        <v>23.303409045653979</v>
      </c>
      <c r="JW200" s="6"/>
      <c r="JX200" s="6" t="s">
        <v>41</v>
      </c>
      <c r="JY200" s="36">
        <v>112.45506874675831</v>
      </c>
      <c r="JZ200" s="40">
        <v>19.891487655181834</v>
      </c>
      <c r="KA200" s="36">
        <v>258.26455078495007</v>
      </c>
      <c r="KB200" s="40">
        <v>9.8326758355927097</v>
      </c>
      <c r="KC200" s="36">
        <v>239.1907862357078</v>
      </c>
      <c r="KD200" s="40">
        <v>21.112975621769081</v>
      </c>
      <c r="KE200" s="6"/>
      <c r="KF200" s="6" t="s">
        <v>41</v>
      </c>
      <c r="KG200" s="36">
        <v>76.442635094458396</v>
      </c>
      <c r="KH200" s="40">
        <v>-8.2760160811589287</v>
      </c>
      <c r="KI200" s="36">
        <v>161.80292157604615</v>
      </c>
      <c r="KJ200" s="40">
        <v>0.89046692683582762</v>
      </c>
      <c r="KK200" s="36">
        <v>101.31162544564407</v>
      </c>
      <c r="KL200" s="40">
        <v>-12.919763037800948</v>
      </c>
      <c r="KM200" s="6"/>
      <c r="KN200" s="6" t="s">
        <v>41</v>
      </c>
      <c r="KO200" s="36">
        <v>33.580556334375409</v>
      </c>
      <c r="KP200" s="40">
        <v>-19.800000000000011</v>
      </c>
      <c r="KQ200" s="36">
        <v>125.46324357137455</v>
      </c>
      <c r="KR200" s="40">
        <v>-19.993193937149186</v>
      </c>
      <c r="KS200" s="36">
        <v>89.928603568372125</v>
      </c>
      <c r="KT200" s="40">
        <v>-15.478758359504326</v>
      </c>
      <c r="KU200" s="6"/>
      <c r="KV200" s="6" t="s">
        <v>41</v>
      </c>
      <c r="KW200" s="36">
        <v>133.62965132727427</v>
      </c>
      <c r="KX200" s="40">
        <v>2.1304029279658891</v>
      </c>
      <c r="KY200" s="36">
        <v>172.2031583278966</v>
      </c>
      <c r="KZ200" s="40">
        <v>-9.5052505624495325</v>
      </c>
      <c r="LA200" s="36">
        <v>150.08807938057021</v>
      </c>
      <c r="LB200" s="40">
        <v>-4.9574114369929418</v>
      </c>
      <c r="LC200" s="6"/>
      <c r="LD200" s="6" t="s">
        <v>41</v>
      </c>
      <c r="LE200" s="36">
        <v>146.6058444534907</v>
      </c>
      <c r="LF200" s="40">
        <v>-0.44957359333002955</v>
      </c>
      <c r="LG200" s="36">
        <v>96.302248499332279</v>
      </c>
      <c r="LH200" s="40">
        <v>-7.5729962259700443</v>
      </c>
      <c r="LI200" s="36">
        <v>50.891785856794733</v>
      </c>
      <c r="LJ200" s="40">
        <v>-22.198287694893168</v>
      </c>
      <c r="LK200" s="6"/>
      <c r="LL200" s="6" t="s">
        <v>41</v>
      </c>
      <c r="LM200" s="36">
        <v>205.54750338749525</v>
      </c>
      <c r="LN200" s="40">
        <v>-10.404556336173584</v>
      </c>
      <c r="LO200" s="36">
        <v>84.012334597266388</v>
      </c>
      <c r="LP200" s="40">
        <v>19.700000000000003</v>
      </c>
      <c r="LQ200" s="36">
        <v>175.39885845371137</v>
      </c>
      <c r="LR200" s="40">
        <v>-2.5603243205588058</v>
      </c>
      <c r="LS200" s="6"/>
      <c r="LT200" s="6" t="s">
        <v>41</v>
      </c>
      <c r="LU200" s="36">
        <v>104.84320531294814</v>
      </c>
      <c r="LV200" s="40">
        <v>4.2730945300672545</v>
      </c>
      <c r="LW200" s="36">
        <v>140.08766474017</v>
      </c>
      <c r="LX200" s="40">
        <v>6.4401559242563309</v>
      </c>
      <c r="LY200" s="36">
        <v>128.19785863962488</v>
      </c>
      <c r="LZ200" s="40">
        <v>-0.13665293434281978</v>
      </c>
      <c r="MA200" s="6"/>
      <c r="MB200" s="6" t="s">
        <v>41</v>
      </c>
      <c r="MC200" s="36">
        <v>145.37034042062166</v>
      </c>
      <c r="MD200" s="40">
        <v>5.4109571797557265</v>
      </c>
      <c r="ME200" s="36">
        <v>137.78027370571985</v>
      </c>
      <c r="MF200" s="40">
        <v>6.3030540228706968</v>
      </c>
      <c r="MG200" s="36">
        <v>103.4974371963791</v>
      </c>
      <c r="MH200" s="40">
        <v>-9.231906768182256</v>
      </c>
      <c r="MI200" s="6"/>
      <c r="MJ200" s="6" t="s">
        <v>41</v>
      </c>
      <c r="MK200" s="36">
        <v>119.30498688879942</v>
      </c>
      <c r="ML200" s="40">
        <v>8.0862757472021798</v>
      </c>
      <c r="MM200" s="36">
        <v>103.91874787687125</v>
      </c>
      <c r="MN200" s="40">
        <v>-8.2716860266987169</v>
      </c>
      <c r="MO200" s="36">
        <v>195.85140152612985</v>
      </c>
      <c r="MP200" s="40">
        <v>14.436922042348172</v>
      </c>
    </row>
    <row r="201" spans="1:354" ht="15" customHeight="1">
      <c r="A201" s="399"/>
      <c r="B201" s="6" t="s">
        <v>42</v>
      </c>
      <c r="C201" s="36">
        <v>100.5745006473436</v>
      </c>
      <c r="D201" s="40">
        <v>4.8333705000848823</v>
      </c>
      <c r="E201" s="421">
        <v>85.053178961438121</v>
      </c>
      <c r="F201" s="40">
        <v>3.5324244312992192</v>
      </c>
      <c r="G201" s="421">
        <v>115.25087316134821</v>
      </c>
      <c r="H201" s="40">
        <v>5.7607204703088826</v>
      </c>
      <c r="I201" s="6"/>
      <c r="J201" s="6" t="s">
        <v>42</v>
      </c>
      <c r="K201" s="36">
        <v>116.44114478019345</v>
      </c>
      <c r="L201" s="40">
        <v>6.8000000000000256</v>
      </c>
      <c r="M201" s="36">
        <v>116.47951889950561</v>
      </c>
      <c r="N201" s="40">
        <v>-4.491025007633624</v>
      </c>
      <c r="O201" s="36">
        <v>113.71551661421181</v>
      </c>
      <c r="P201" s="40">
        <v>7.1999999999999886</v>
      </c>
      <c r="Q201" s="6"/>
      <c r="R201" s="6" t="s">
        <v>42</v>
      </c>
      <c r="S201" s="36">
        <v>98.224136270805772</v>
      </c>
      <c r="T201" s="40">
        <v>-15.880212113604614</v>
      </c>
      <c r="U201" s="36">
        <v>214.84911398898515</v>
      </c>
      <c r="V201" s="40">
        <v>13.943083886863946</v>
      </c>
      <c r="W201" s="36">
        <v>174.0676859834943</v>
      </c>
      <c r="X201" s="40">
        <v>11.422285522651677</v>
      </c>
      <c r="Y201" s="6"/>
      <c r="Z201" s="6" t="s">
        <v>42</v>
      </c>
      <c r="AA201" s="36">
        <v>176.43518959178749</v>
      </c>
      <c r="AB201" s="40">
        <v>11.543175158636856</v>
      </c>
      <c r="AC201" s="36">
        <v>128.36085031847816</v>
      </c>
      <c r="AD201" s="40">
        <v>-5.19942134596306</v>
      </c>
      <c r="AE201" s="36">
        <v>176.34050024751647</v>
      </c>
      <c r="AF201" s="40">
        <v>9.1500749161264423</v>
      </c>
      <c r="AG201" s="6"/>
      <c r="AH201" s="6" t="s">
        <v>42</v>
      </c>
      <c r="AI201" s="36">
        <v>108.33972814071775</v>
      </c>
      <c r="AJ201" s="40">
        <v>1.2418350016501165</v>
      </c>
      <c r="AK201" s="36">
        <v>193.26233643655402</v>
      </c>
      <c r="AL201" s="40">
        <v>11.95285752521724</v>
      </c>
      <c r="AM201" s="36">
        <v>78.715177300579896</v>
      </c>
      <c r="AN201" s="40">
        <v>-16.348542891662149</v>
      </c>
      <c r="AO201" s="6"/>
      <c r="AP201" s="6" t="s">
        <v>42</v>
      </c>
      <c r="AQ201" s="36">
        <v>133.01539848432981</v>
      </c>
      <c r="AR201" s="40">
        <v>-13.291721482051017</v>
      </c>
      <c r="AS201" s="36">
        <v>157.34603864191106</v>
      </c>
      <c r="AT201" s="40">
        <v>9.3374035271312152</v>
      </c>
      <c r="AU201" s="36">
        <v>174.91090997025603</v>
      </c>
      <c r="AV201" s="40">
        <v>14.561358719199106</v>
      </c>
      <c r="AW201" s="6"/>
      <c r="AX201" s="6" t="s">
        <v>42</v>
      </c>
      <c r="AY201" s="36">
        <v>138.4296186732978</v>
      </c>
      <c r="AZ201" s="40">
        <v>-6.4187965782767407</v>
      </c>
      <c r="BA201" s="36">
        <v>104.61649093714448</v>
      </c>
      <c r="BB201" s="40">
        <v>-11.692901062336077</v>
      </c>
      <c r="BC201" s="36">
        <v>149.68522771090528</v>
      </c>
      <c r="BD201" s="40">
        <v>8.6123525717425764E-2</v>
      </c>
      <c r="BE201" s="6"/>
      <c r="BF201" s="6" t="s">
        <v>42</v>
      </c>
      <c r="BG201" s="36">
        <v>190.12618166596937</v>
      </c>
      <c r="BH201" s="40">
        <v>21.957596281442719</v>
      </c>
      <c r="BI201" s="36">
        <v>102.56750395020167</v>
      </c>
      <c r="BJ201" s="40">
        <v>-4.1562107249427811</v>
      </c>
      <c r="BK201" s="36">
        <v>196.49453663368814</v>
      </c>
      <c r="BL201" s="40">
        <v>-3.4154101907307677</v>
      </c>
      <c r="BM201" s="6"/>
      <c r="BN201" s="6" t="s">
        <v>42</v>
      </c>
      <c r="BO201" s="36">
        <v>134.65190554423287</v>
      </c>
      <c r="BP201" s="40">
        <v>15.978321719421174</v>
      </c>
      <c r="BQ201" s="428">
        <v>143.63474766815841</v>
      </c>
      <c r="BR201" s="40">
        <v>7.2631974829664188</v>
      </c>
      <c r="BS201" s="36">
        <v>147.89746120373533</v>
      </c>
      <c r="BT201" s="40">
        <v>6.4959506206893707</v>
      </c>
      <c r="BU201" s="6"/>
      <c r="BV201" s="6" t="s">
        <v>42</v>
      </c>
      <c r="BW201" s="36">
        <v>138.26174129360925</v>
      </c>
      <c r="BX201" s="40">
        <v>-9.9925435825749531</v>
      </c>
      <c r="BY201" s="36">
        <v>93.5591477070911</v>
      </c>
      <c r="BZ201" s="40">
        <v>9.9424329228266828</v>
      </c>
      <c r="CA201" s="36">
        <v>135.06219474276122</v>
      </c>
      <c r="CB201" s="40">
        <v>4.553741890128137</v>
      </c>
      <c r="CC201" s="6"/>
      <c r="CD201" s="6" t="s">
        <v>42</v>
      </c>
      <c r="CE201" s="36">
        <v>103.60917900365847</v>
      </c>
      <c r="CF201" s="40">
        <v>-24.152345681155765</v>
      </c>
      <c r="CG201" s="36">
        <v>77.444230569798847</v>
      </c>
      <c r="CH201" s="40">
        <v>-4.5193567375042534</v>
      </c>
      <c r="CI201" s="36">
        <v>150.09325570519044</v>
      </c>
      <c r="CJ201" s="40">
        <v>6.1627412401275876</v>
      </c>
      <c r="CK201" s="6"/>
      <c r="CL201" s="6" t="s">
        <v>42</v>
      </c>
      <c r="CM201" s="36">
        <v>163.60788019696898</v>
      </c>
      <c r="CN201" s="40">
        <v>15.875008081426586</v>
      </c>
      <c r="CO201" s="36">
        <v>91.132413938486309</v>
      </c>
      <c r="CP201" s="40">
        <v>-8.0073841585984411</v>
      </c>
      <c r="CQ201" s="36">
        <v>120.45314560738277</v>
      </c>
      <c r="CR201" s="40">
        <v>11.219069954396701</v>
      </c>
      <c r="CS201" s="6"/>
      <c r="CT201" s="6" t="s">
        <v>42</v>
      </c>
      <c r="CU201" s="36">
        <v>149.67740832700642</v>
      </c>
      <c r="CV201" s="40">
        <v>7.7440803304402266</v>
      </c>
      <c r="CW201" s="36">
        <v>78.684875313469107</v>
      </c>
      <c r="CX201" s="40">
        <v>3.1217698866612125</v>
      </c>
      <c r="CY201" s="36">
        <v>153.56690660361346</v>
      </c>
      <c r="CZ201" s="40">
        <v>-3.9000000000001194</v>
      </c>
      <c r="DA201" s="6"/>
      <c r="DB201" s="6" t="s">
        <v>42</v>
      </c>
      <c r="DC201" s="36">
        <v>99.961364587397611</v>
      </c>
      <c r="DD201" s="40">
        <v>18.60544037443843</v>
      </c>
      <c r="DE201" s="36">
        <v>352.83111599635276</v>
      </c>
      <c r="DF201" s="40">
        <v>-18.44452799587657</v>
      </c>
      <c r="DG201" s="36">
        <v>111.91886142938654</v>
      </c>
      <c r="DH201" s="40">
        <v>2.0492879901579499</v>
      </c>
      <c r="DI201" s="6"/>
      <c r="DJ201" s="6" t="s">
        <v>42</v>
      </c>
      <c r="DK201" s="36">
        <v>185.34126268770964</v>
      </c>
      <c r="DL201" s="40">
        <v>2.6846594345513637</v>
      </c>
      <c r="DM201" s="36">
        <v>45.309866269164736</v>
      </c>
      <c r="DN201" s="40">
        <v>-4.7060041774801533</v>
      </c>
      <c r="DO201" s="36">
        <v>99.719231601286992</v>
      </c>
      <c r="DP201" s="40">
        <v>-17.504459178943932</v>
      </c>
      <c r="DQ201" s="6"/>
      <c r="DR201" s="6" t="s">
        <v>42</v>
      </c>
      <c r="DS201" s="36">
        <v>178.05657610305497</v>
      </c>
      <c r="DT201" s="40">
        <v>27.786754168573452</v>
      </c>
      <c r="DU201" s="36">
        <v>146.98199384205193</v>
      </c>
      <c r="DV201" s="40">
        <v>13.234939907179722</v>
      </c>
      <c r="DW201" s="36">
        <v>105.30761304856813</v>
      </c>
      <c r="DX201" s="40">
        <v>-7.5238551221985404</v>
      </c>
      <c r="DY201" s="6"/>
      <c r="DZ201" s="6" t="s">
        <v>42</v>
      </c>
      <c r="EA201" s="36">
        <v>122.39721161185091</v>
      </c>
      <c r="EB201" s="40">
        <v>-3.6785053021445577</v>
      </c>
      <c r="EC201" s="36">
        <v>140.35392387849134</v>
      </c>
      <c r="ED201" s="40">
        <v>-0.37908610291448497</v>
      </c>
      <c r="EE201" s="36">
        <v>133.31563086281594</v>
      </c>
      <c r="EF201" s="40">
        <v>7.4569074009530141</v>
      </c>
      <c r="EG201" s="6"/>
      <c r="EH201" s="6" t="s">
        <v>42</v>
      </c>
      <c r="EI201" s="36">
        <v>141.66175096804085</v>
      </c>
      <c r="EJ201" s="40">
        <v>-0.65400828555584667</v>
      </c>
      <c r="EK201" s="36">
        <v>196.76210313410604</v>
      </c>
      <c r="EL201" s="40">
        <v>6.5646378931332805</v>
      </c>
      <c r="EM201" s="36">
        <v>121.03793721441967</v>
      </c>
      <c r="EN201" s="40">
        <v>23.330252337752782</v>
      </c>
      <c r="EO201" s="6"/>
      <c r="EP201" s="6" t="s">
        <v>42</v>
      </c>
      <c r="EQ201" s="36">
        <v>65.285201413084849</v>
      </c>
      <c r="ER201" s="40">
        <v>-11.211447561452076</v>
      </c>
      <c r="ES201" s="36">
        <v>169.63532506687309</v>
      </c>
      <c r="ET201" s="40">
        <v>22.372110701690517</v>
      </c>
      <c r="EU201" s="36">
        <v>49.741342744253529</v>
      </c>
      <c r="EV201" s="40">
        <v>-27.059690897563215</v>
      </c>
      <c r="EW201" s="6"/>
      <c r="EX201" s="6" t="s">
        <v>42</v>
      </c>
      <c r="EY201" s="36">
        <v>105.80486691139393</v>
      </c>
      <c r="EZ201" s="40">
        <v>12.893560952980465</v>
      </c>
      <c r="FA201" s="36">
        <v>109.30409719378393</v>
      </c>
      <c r="FB201" s="40">
        <v>17.504666718992354</v>
      </c>
      <c r="FC201" s="36">
        <v>267.81375921033037</v>
      </c>
      <c r="FD201" s="40">
        <v>8.8138799357654847</v>
      </c>
      <c r="FE201" s="6"/>
      <c r="FF201" s="6" t="s">
        <v>42</v>
      </c>
      <c r="FG201" s="36">
        <v>114.34850901167408</v>
      </c>
      <c r="FH201" s="40">
        <v>-10.129686028630417</v>
      </c>
      <c r="FI201" s="36">
        <v>194.72621030343521</v>
      </c>
      <c r="FJ201" s="40">
        <v>-1.0047818246900135</v>
      </c>
      <c r="FK201" s="36">
        <v>115.22338316304092</v>
      </c>
      <c r="FL201" s="40">
        <v>3.9360030723434534</v>
      </c>
      <c r="FM201" s="6"/>
      <c r="FN201" s="6" t="s">
        <v>42</v>
      </c>
      <c r="FO201" s="36">
        <v>95.674779510926598</v>
      </c>
      <c r="FP201" s="40">
        <v>-17.848335331742717</v>
      </c>
      <c r="FQ201" s="36">
        <v>189.66836238202529</v>
      </c>
      <c r="FR201" s="40">
        <v>-3.456959561507972</v>
      </c>
      <c r="FS201" s="36">
        <v>177.4971332994669</v>
      </c>
      <c r="FT201" s="40">
        <v>1.5477304020147216</v>
      </c>
      <c r="FU201" s="6"/>
      <c r="FV201" s="6" t="s">
        <v>42</v>
      </c>
      <c r="FW201" s="36">
        <v>177.12378630283749</v>
      </c>
      <c r="FX201" s="40">
        <v>6.9122781281727015</v>
      </c>
      <c r="FY201" s="36">
        <v>131.59082839882913</v>
      </c>
      <c r="FZ201" s="40">
        <v>-20.237672469794347</v>
      </c>
      <c r="GA201" s="36">
        <v>100.04773113802953</v>
      </c>
      <c r="GB201" s="40">
        <v>9.9129149438015816</v>
      </c>
      <c r="GC201" s="6"/>
      <c r="GD201" s="6" t="s">
        <v>42</v>
      </c>
      <c r="GE201" s="36">
        <v>165.25936434981216</v>
      </c>
      <c r="GF201" s="40">
        <v>10.470472663566085</v>
      </c>
      <c r="GG201" s="36">
        <v>102.24659874456771</v>
      </c>
      <c r="GH201" s="40">
        <v>0.85382747388580071</v>
      </c>
      <c r="GI201" s="36">
        <v>57.698274655034652</v>
      </c>
      <c r="GJ201" s="40">
        <v>2.3189879414069878</v>
      </c>
      <c r="GK201" s="6"/>
      <c r="GL201" s="6" t="s">
        <v>42</v>
      </c>
      <c r="GM201" s="36">
        <v>145.38241731473386</v>
      </c>
      <c r="GN201" s="40">
        <v>3.3375121999338973</v>
      </c>
      <c r="GO201" s="36">
        <v>145.73919959069354</v>
      </c>
      <c r="GP201" s="40">
        <v>10.851790442210032</v>
      </c>
      <c r="GQ201" s="36">
        <v>138.01513170927254</v>
      </c>
      <c r="GR201" s="40">
        <v>19.203833812143117</v>
      </c>
      <c r="GS201" s="6"/>
      <c r="GT201" s="6" t="s">
        <v>42</v>
      </c>
      <c r="GU201" s="36">
        <v>75.066240496359683</v>
      </c>
      <c r="GV201" s="40">
        <v>4.9605014317509699</v>
      </c>
      <c r="GW201" s="36">
        <v>83.293739779396859</v>
      </c>
      <c r="GX201" s="40">
        <v>-14.390971437324993</v>
      </c>
      <c r="GY201" s="36">
        <v>133.3801042602241</v>
      </c>
      <c r="GZ201" s="40">
        <v>13.623851042026232</v>
      </c>
      <c r="HA201" s="6"/>
      <c r="HB201" s="6" t="s">
        <v>42</v>
      </c>
      <c r="HC201" s="36">
        <v>169.1712484849601</v>
      </c>
      <c r="HD201" s="40">
        <v>33.768362310903228</v>
      </c>
      <c r="HE201" s="36">
        <v>236.95783866612823</v>
      </c>
      <c r="HF201" s="40">
        <v>5.8999999999999204</v>
      </c>
      <c r="HG201" s="36">
        <v>116.47535766191984</v>
      </c>
      <c r="HH201" s="40">
        <v>3.4376441605419501</v>
      </c>
      <c r="HI201" s="6"/>
      <c r="HJ201" s="6" t="s">
        <v>42</v>
      </c>
      <c r="HK201" s="36">
        <v>86.147673842472855</v>
      </c>
      <c r="HL201" s="40">
        <v>3.0962204152004773</v>
      </c>
      <c r="HM201" s="36">
        <v>87.913914958763428</v>
      </c>
      <c r="HN201" s="40">
        <v>-20.083236333730355</v>
      </c>
      <c r="HO201" s="36">
        <v>99.513175253120835</v>
      </c>
      <c r="HP201" s="40">
        <v>-9.3600183553669467</v>
      </c>
      <c r="HQ201" s="6"/>
      <c r="HR201" s="6" t="s">
        <v>42</v>
      </c>
      <c r="HS201" s="36">
        <v>122.77637993686606</v>
      </c>
      <c r="HT201" s="40">
        <v>14.110698818776342</v>
      </c>
      <c r="HU201" s="36">
        <v>156.39670310356809</v>
      </c>
      <c r="HV201" s="40">
        <v>-1.8818460204534802</v>
      </c>
      <c r="HW201" s="36">
        <v>72.368865399150707</v>
      </c>
      <c r="HX201" s="40">
        <v>-4.9895901263170686</v>
      </c>
      <c r="HY201" s="6"/>
      <c r="HZ201" s="6" t="s">
        <v>42</v>
      </c>
      <c r="IA201" s="36">
        <v>97.403119329913707</v>
      </c>
      <c r="IB201" s="40">
        <v>-1.0724802837503518</v>
      </c>
      <c r="IC201" s="36">
        <v>135.29170188239667</v>
      </c>
      <c r="ID201" s="40">
        <v>10.525516385739536</v>
      </c>
      <c r="IE201" s="36">
        <v>122.47824727354308</v>
      </c>
      <c r="IF201" s="40">
        <v>6.5634974555294008</v>
      </c>
      <c r="IG201" s="6"/>
      <c r="IH201" s="6" t="s">
        <v>42</v>
      </c>
      <c r="II201" s="36">
        <v>121.69423558193225</v>
      </c>
      <c r="IJ201" s="40">
        <v>2.3860916247068218</v>
      </c>
      <c r="IK201" s="36">
        <v>152.33826487039747</v>
      </c>
      <c r="IL201" s="40">
        <v>11.600663798557775</v>
      </c>
      <c r="IM201" s="36">
        <v>118.98943911178249</v>
      </c>
      <c r="IN201" s="40">
        <v>26.344316292335805</v>
      </c>
      <c r="IO201" s="36">
        <v>234.48019909151375</v>
      </c>
      <c r="IP201" s="40">
        <v>12.299999999999997</v>
      </c>
      <c r="IQ201" s="6"/>
      <c r="IR201" s="6" t="s">
        <v>42</v>
      </c>
      <c r="IS201" s="36">
        <v>95.602355844982938</v>
      </c>
      <c r="IT201" s="40">
        <v>12.306627573906496</v>
      </c>
      <c r="IU201" s="36">
        <v>84.33704319071505</v>
      </c>
      <c r="IV201" s="40">
        <v>-0.94261157734953827</v>
      </c>
      <c r="IW201" s="36">
        <v>101.52435951128578</v>
      </c>
      <c r="IX201" s="40">
        <v>22.498842688320607</v>
      </c>
      <c r="IY201" s="6"/>
      <c r="IZ201" s="6" t="s">
        <v>42</v>
      </c>
      <c r="JA201" s="36">
        <v>192.4747312091165</v>
      </c>
      <c r="JB201" s="40">
        <v>-2.0851464382734832</v>
      </c>
      <c r="JC201" s="36">
        <v>164.96954859565477</v>
      </c>
      <c r="JD201" s="40">
        <v>-12.881107788724364</v>
      </c>
      <c r="JE201" s="36">
        <v>154.81932427599477</v>
      </c>
      <c r="JF201" s="40">
        <v>-27.142342103087628</v>
      </c>
      <c r="JG201" s="6"/>
      <c r="JH201" s="6" t="s">
        <v>42</v>
      </c>
      <c r="JI201" s="36">
        <v>137.09218735739537</v>
      </c>
      <c r="JJ201" s="40">
        <v>-8.8772505130045687</v>
      </c>
      <c r="JK201" s="36">
        <v>289.40738693180992</v>
      </c>
      <c r="JL201" s="40">
        <v>2.0999999999998522</v>
      </c>
      <c r="JM201" s="36">
        <v>122.82566304409764</v>
      </c>
      <c r="JN201" s="40">
        <v>-0.76822664319888645</v>
      </c>
      <c r="JO201" s="6"/>
      <c r="JP201" s="6" t="s">
        <v>42</v>
      </c>
      <c r="JQ201" s="36">
        <v>147.34797762157442</v>
      </c>
      <c r="JR201" s="40">
        <v>24.509851689854159</v>
      </c>
      <c r="JS201" s="36">
        <v>160.96426852549732</v>
      </c>
      <c r="JT201" s="40">
        <v>10.097423350443307</v>
      </c>
      <c r="JU201" s="36">
        <v>151.73811167175523</v>
      </c>
      <c r="JV201" s="40">
        <v>35.051244911083955</v>
      </c>
      <c r="JW201" s="6"/>
      <c r="JX201" s="6" t="s">
        <v>42</v>
      </c>
      <c r="JY201" s="36">
        <v>115.00245906168847</v>
      </c>
      <c r="JZ201" s="40">
        <v>18.048886173751953</v>
      </c>
      <c r="KA201" s="36">
        <v>185.0131227516442</v>
      </c>
      <c r="KB201" s="40">
        <v>-7.3010117321246923</v>
      </c>
      <c r="KC201" s="36">
        <v>213.46396443854482</v>
      </c>
      <c r="KD201" s="40">
        <v>16.889609214722981</v>
      </c>
      <c r="KE201" s="6"/>
      <c r="KF201" s="6" t="s">
        <v>42</v>
      </c>
      <c r="KG201" s="36">
        <v>74.084884416466764</v>
      </c>
      <c r="KH201" s="40">
        <v>-3.5313458951026888</v>
      </c>
      <c r="KI201" s="36">
        <v>176.08029876130482</v>
      </c>
      <c r="KJ201" s="40">
        <v>8.642316186506747</v>
      </c>
      <c r="KK201" s="36">
        <v>87.257407478515304</v>
      </c>
      <c r="KL201" s="40">
        <v>-6.5959829334701965</v>
      </c>
      <c r="KM201" s="6"/>
      <c r="KN201" s="6" t="s">
        <v>42</v>
      </c>
      <c r="KO201" s="36">
        <v>41.908746226391628</v>
      </c>
      <c r="KP201" s="40">
        <v>-18.696765813345394</v>
      </c>
      <c r="KQ201" s="36">
        <v>145.65645226283496</v>
      </c>
      <c r="KR201" s="40">
        <v>-13.837236176615363</v>
      </c>
      <c r="KS201" s="36">
        <v>97.650489864752984</v>
      </c>
      <c r="KT201" s="40">
        <v>-12.329299879655281</v>
      </c>
      <c r="KU201" s="6"/>
      <c r="KV201" s="6" t="s">
        <v>42</v>
      </c>
      <c r="KW201" s="36">
        <v>138.94284796794759</v>
      </c>
      <c r="KX201" s="40">
        <v>2.9531202569669688</v>
      </c>
      <c r="KY201" s="36">
        <v>161.86862546815158</v>
      </c>
      <c r="KZ201" s="40">
        <v>-13.763949109764795</v>
      </c>
      <c r="LA201" s="36">
        <v>109.41655848785446</v>
      </c>
      <c r="LB201" s="40">
        <v>-19.723391758531065</v>
      </c>
      <c r="LC201" s="6"/>
      <c r="LD201" s="6" t="s">
        <v>42</v>
      </c>
      <c r="LE201" s="36">
        <v>147.2214193489115</v>
      </c>
      <c r="LF201" s="40">
        <v>-0.44603032522850583</v>
      </c>
      <c r="LG201" s="36">
        <v>119.57572632853764</v>
      </c>
      <c r="LH201" s="40">
        <v>1.9480631935330166</v>
      </c>
      <c r="LI201" s="36">
        <v>52.601675606559674</v>
      </c>
      <c r="LJ201" s="40">
        <v>-8.6521941889950824</v>
      </c>
      <c r="LK201" s="6"/>
      <c r="LL201" s="6" t="s">
        <v>42</v>
      </c>
      <c r="LM201" s="36">
        <v>199.15736499022623</v>
      </c>
      <c r="LN201" s="40">
        <v>5.4835799078401806</v>
      </c>
      <c r="LO201" s="36">
        <v>97.871502146575423</v>
      </c>
      <c r="LP201" s="40">
        <v>26.200000000000003</v>
      </c>
      <c r="LQ201" s="36">
        <v>132.98727920796443</v>
      </c>
      <c r="LR201" s="40">
        <v>1.4539649035563116</v>
      </c>
      <c r="LS201" s="6"/>
      <c r="LT201" s="6" t="s">
        <v>42</v>
      </c>
      <c r="LU201" s="36">
        <v>128.36753814054393</v>
      </c>
      <c r="LV201" s="40">
        <v>-1.3078307082236194</v>
      </c>
      <c r="LW201" s="36">
        <v>136.53957318391954</v>
      </c>
      <c r="LX201" s="40">
        <v>7.1429263965941914</v>
      </c>
      <c r="LY201" s="36">
        <v>145.53837278206416</v>
      </c>
      <c r="LZ201" s="40">
        <v>19.729596098707219</v>
      </c>
      <c r="MA201" s="6"/>
      <c r="MB201" s="6" t="s">
        <v>42</v>
      </c>
      <c r="MC201" s="36">
        <v>133.19649322071214</v>
      </c>
      <c r="MD201" s="40">
        <v>0.87905582608229338</v>
      </c>
      <c r="ME201" s="36">
        <v>108.26073871556203</v>
      </c>
      <c r="MF201" s="40">
        <v>2.6754180009593682</v>
      </c>
      <c r="MG201" s="36">
        <v>83.939649660380567</v>
      </c>
      <c r="MH201" s="40">
        <v>-6.3946217241332164</v>
      </c>
      <c r="MI201" s="6"/>
      <c r="MJ201" s="6" t="s">
        <v>42</v>
      </c>
      <c r="MK201" s="36">
        <v>112.36646110215572</v>
      </c>
      <c r="ML201" s="40">
        <v>10.279108110812473</v>
      </c>
      <c r="MM201" s="36">
        <v>123.35737657934871</v>
      </c>
      <c r="MN201" s="40">
        <v>4.9993356071200736</v>
      </c>
      <c r="MO201" s="36">
        <v>211.68168687844246</v>
      </c>
      <c r="MP201" s="40">
        <v>24.106326734237541</v>
      </c>
    </row>
    <row r="202" spans="1:354" ht="15" customHeight="1">
      <c r="A202" s="399"/>
      <c r="B202" s="6" t="s">
        <v>43</v>
      </c>
      <c r="C202" s="36">
        <v>100.2658796254662</v>
      </c>
      <c r="D202" s="40">
        <v>1.9159855436654141</v>
      </c>
      <c r="E202" s="421">
        <v>83.804892861720006</v>
      </c>
      <c r="F202" s="40">
        <v>1.5605693520590194</v>
      </c>
      <c r="G202" s="421">
        <v>115.8307637623769</v>
      </c>
      <c r="H202" s="40">
        <v>2.1605711389880611</v>
      </c>
      <c r="I202" s="6"/>
      <c r="J202" s="6" t="s">
        <v>43</v>
      </c>
      <c r="K202" s="36">
        <v>107.50738153157771</v>
      </c>
      <c r="L202" s="40">
        <v>6.3999999999999773</v>
      </c>
      <c r="M202" s="36">
        <v>117.0466181915798</v>
      </c>
      <c r="N202" s="40">
        <v>10.255236320780114</v>
      </c>
      <c r="O202" s="36">
        <v>109.41123007902492</v>
      </c>
      <c r="P202" s="40">
        <v>7.5999999999999801</v>
      </c>
      <c r="Q202" s="6"/>
      <c r="R202" s="6" t="s">
        <v>43</v>
      </c>
      <c r="S202" s="36">
        <v>94.140427769863564</v>
      </c>
      <c r="T202" s="40">
        <v>-13.866668370100641</v>
      </c>
      <c r="U202" s="36">
        <v>200.73660805581821</v>
      </c>
      <c r="V202" s="40">
        <v>9.7064167808354398</v>
      </c>
      <c r="W202" s="36">
        <v>163.59818364200942</v>
      </c>
      <c r="X202" s="40">
        <v>2.3427752315929808</v>
      </c>
      <c r="Y202" s="6"/>
      <c r="Z202" s="6" t="s">
        <v>43</v>
      </c>
      <c r="AA202" s="36">
        <v>157.92746380173463</v>
      </c>
      <c r="AB202" s="40">
        <v>9.054506297162618</v>
      </c>
      <c r="AC202" s="36">
        <v>120.62026593193148</v>
      </c>
      <c r="AD202" s="40">
        <v>-6.0307690962739287</v>
      </c>
      <c r="AE202" s="36">
        <v>200.09664620650679</v>
      </c>
      <c r="AF202" s="40">
        <v>13.466346427728055</v>
      </c>
      <c r="AG202" s="6"/>
      <c r="AH202" s="6" t="s">
        <v>43</v>
      </c>
      <c r="AI202" s="36">
        <v>101.09986809526492</v>
      </c>
      <c r="AJ202" s="40">
        <v>-13.519854328780838</v>
      </c>
      <c r="AK202" s="36">
        <v>215.15937760485883</v>
      </c>
      <c r="AL202" s="40">
        <v>20.521112752825019</v>
      </c>
      <c r="AM202" s="36">
        <v>77.385694565072654</v>
      </c>
      <c r="AN202" s="40">
        <v>-19.731928014437713</v>
      </c>
      <c r="AO202" s="6"/>
      <c r="AP202" s="6" t="s">
        <v>43</v>
      </c>
      <c r="AQ202" s="36">
        <v>155.00400215280285</v>
      </c>
      <c r="AR202" s="40">
        <v>-8.3504067756331466</v>
      </c>
      <c r="AS202" s="36">
        <v>161.46998764368269</v>
      </c>
      <c r="AT202" s="40">
        <v>7.2407337302968386</v>
      </c>
      <c r="AU202" s="36">
        <v>162.80360484551738</v>
      </c>
      <c r="AV202" s="40">
        <v>3.8976002851526914</v>
      </c>
      <c r="AW202" s="6"/>
      <c r="AX202" s="6" t="s">
        <v>43</v>
      </c>
      <c r="AY202" s="36">
        <v>147.1062071644433</v>
      </c>
      <c r="AZ202" s="40">
        <v>-4.6147403823077155</v>
      </c>
      <c r="BA202" s="36">
        <v>102.56191239011947</v>
      </c>
      <c r="BB202" s="40">
        <v>-9.4227349556543487</v>
      </c>
      <c r="BC202" s="36">
        <v>136.47391188918024</v>
      </c>
      <c r="BD202" s="40">
        <v>5.9388900293489826</v>
      </c>
      <c r="BE202" s="6"/>
      <c r="BF202" s="6" t="s">
        <v>43</v>
      </c>
      <c r="BG202" s="36">
        <v>115.21730049691274</v>
      </c>
      <c r="BH202" s="40">
        <v>27.424111283178092</v>
      </c>
      <c r="BI202" s="36">
        <v>105.69572162893128</v>
      </c>
      <c r="BJ202" s="40">
        <v>7.2347919936747616</v>
      </c>
      <c r="BK202" s="36">
        <v>207.49961239281959</v>
      </c>
      <c r="BL202" s="40">
        <v>4.0391061163173703</v>
      </c>
      <c r="BM202" s="6"/>
      <c r="BN202" s="6" t="s">
        <v>43</v>
      </c>
      <c r="BO202" s="36">
        <v>134.83693376298314</v>
      </c>
      <c r="BP202" s="40">
        <v>9.1438206376330839</v>
      </c>
      <c r="BQ202" s="428">
        <v>153.20922823795678</v>
      </c>
      <c r="BR202" s="40">
        <v>3.1257221573494718</v>
      </c>
      <c r="BS202" s="36">
        <v>137.53852118043457</v>
      </c>
      <c r="BT202" s="40">
        <v>1.0994827073850644</v>
      </c>
      <c r="BU202" s="6"/>
      <c r="BV202" s="6" t="s">
        <v>43</v>
      </c>
      <c r="BW202" s="36">
        <v>176.24262174675525</v>
      </c>
      <c r="BX202" s="40">
        <v>29.185248894261576</v>
      </c>
      <c r="BY202" s="36">
        <v>124.35334028113881</v>
      </c>
      <c r="BZ202" s="40">
        <v>3.7487282312860515</v>
      </c>
      <c r="CA202" s="36">
        <v>138.80555707248161</v>
      </c>
      <c r="CB202" s="40">
        <v>4.6628665872101607</v>
      </c>
      <c r="CC202" s="6"/>
      <c r="CD202" s="6" t="s">
        <v>43</v>
      </c>
      <c r="CE202" s="36">
        <v>119.16091294513272</v>
      </c>
      <c r="CF202" s="40">
        <v>-24.412693670403158</v>
      </c>
      <c r="CG202" s="36">
        <v>86.249004894052248</v>
      </c>
      <c r="CH202" s="40">
        <v>4.744892414891865</v>
      </c>
      <c r="CI202" s="36">
        <v>167.55712694205099</v>
      </c>
      <c r="CJ202" s="40">
        <v>2.3605334140207788</v>
      </c>
      <c r="CK202" s="6"/>
      <c r="CL202" s="6" t="s">
        <v>43</v>
      </c>
      <c r="CM202" s="36">
        <v>213.42032872017683</v>
      </c>
      <c r="CN202" s="40">
        <v>11.022825158589768</v>
      </c>
      <c r="CO202" s="36">
        <v>98.147545070077413</v>
      </c>
      <c r="CP202" s="40">
        <v>-3.3695653470963549</v>
      </c>
      <c r="CQ202" s="36">
        <v>141.04157178356959</v>
      </c>
      <c r="CR202" s="40">
        <v>11.109902011244245</v>
      </c>
      <c r="CS202" s="6"/>
      <c r="CT202" s="6" t="s">
        <v>43</v>
      </c>
      <c r="CU202" s="36">
        <v>123.755692147293</v>
      </c>
      <c r="CV202" s="40">
        <v>-15.076244815206593</v>
      </c>
      <c r="CW202" s="36">
        <v>79.322217722592853</v>
      </c>
      <c r="CX202" s="40">
        <v>6.7294827510743431</v>
      </c>
      <c r="CY202" s="36">
        <v>173.53026889057193</v>
      </c>
      <c r="CZ202" s="40">
        <v>5.9000000000000199</v>
      </c>
      <c r="DA202" s="6"/>
      <c r="DB202" s="6" t="s">
        <v>43</v>
      </c>
      <c r="DC202" s="36">
        <v>95.85596864358881</v>
      </c>
      <c r="DD202" s="40">
        <v>11.742676762885296</v>
      </c>
      <c r="DE202" s="36">
        <v>305.01540420092692</v>
      </c>
      <c r="DF202" s="40">
        <v>-16.941704803682924</v>
      </c>
      <c r="DG202" s="36">
        <v>104.61837899184466</v>
      </c>
      <c r="DH202" s="40">
        <v>-2.853189821312057</v>
      </c>
      <c r="DI202" s="6"/>
      <c r="DJ202" s="6" t="s">
        <v>43</v>
      </c>
      <c r="DK202" s="36">
        <v>220.68638384784188</v>
      </c>
      <c r="DL202" s="40">
        <v>4.5247321186177061</v>
      </c>
      <c r="DM202" s="36">
        <v>63.315355046185466</v>
      </c>
      <c r="DN202" s="40">
        <v>-2.6716511854135518</v>
      </c>
      <c r="DO202" s="36">
        <v>147.72045946853447</v>
      </c>
      <c r="DP202" s="40">
        <v>7.625923784748295</v>
      </c>
      <c r="DQ202" s="6"/>
      <c r="DR202" s="6" t="s">
        <v>43</v>
      </c>
      <c r="DS202" s="36">
        <v>164.524626000208</v>
      </c>
      <c r="DT202" s="40">
        <v>34.825528801701608</v>
      </c>
      <c r="DU202" s="36">
        <v>139.62006467376708</v>
      </c>
      <c r="DV202" s="40">
        <v>5.8417832989389353</v>
      </c>
      <c r="DW202" s="36">
        <v>146.50549530664151</v>
      </c>
      <c r="DX202" s="40">
        <v>-6.027518830306235</v>
      </c>
      <c r="DY202" s="6"/>
      <c r="DZ202" s="6" t="s">
        <v>43</v>
      </c>
      <c r="EA202" s="36">
        <v>121.06078754164636</v>
      </c>
      <c r="EB202" s="40">
        <v>-1.2865064378902957</v>
      </c>
      <c r="EC202" s="36">
        <v>156.95114201773634</v>
      </c>
      <c r="ED202" s="40">
        <v>-3.0859478470096917</v>
      </c>
      <c r="EE202" s="36">
        <v>121.62291345682021</v>
      </c>
      <c r="EF202" s="40">
        <v>8.0592409406233969</v>
      </c>
      <c r="EG202" s="6"/>
      <c r="EH202" s="6" t="s">
        <v>43</v>
      </c>
      <c r="EI202" s="36">
        <v>129.37341597907545</v>
      </c>
      <c r="EJ202" s="40">
        <v>0.37221695816778322</v>
      </c>
      <c r="EK202" s="36">
        <v>185.7889589797839</v>
      </c>
      <c r="EL202" s="40">
        <v>0.86829147706069421</v>
      </c>
      <c r="EM202" s="36">
        <v>112.70075000081199</v>
      </c>
      <c r="EN202" s="40">
        <v>13.150468025495925</v>
      </c>
      <c r="EO202" s="6"/>
      <c r="EP202" s="6" t="s">
        <v>43</v>
      </c>
      <c r="EQ202" s="36">
        <v>68.076774514862464</v>
      </c>
      <c r="ER202" s="40">
        <v>-2.4013410901400647</v>
      </c>
      <c r="ES202" s="36">
        <v>166.87035087365999</v>
      </c>
      <c r="ET202" s="40">
        <v>11.633111640577184</v>
      </c>
      <c r="EU202" s="36">
        <v>49.25292743651756</v>
      </c>
      <c r="EV202" s="40">
        <v>-25.154545745434447</v>
      </c>
      <c r="EW202" s="6"/>
      <c r="EX202" s="6" t="s">
        <v>43</v>
      </c>
      <c r="EY202" s="36">
        <v>83.2175779347466</v>
      </c>
      <c r="EZ202" s="40">
        <v>-0.27195000691513371</v>
      </c>
      <c r="FA202" s="36">
        <v>85.821361167166927</v>
      </c>
      <c r="FB202" s="40">
        <v>-2.6955107015283204</v>
      </c>
      <c r="FC202" s="36">
        <v>269.5353163647261</v>
      </c>
      <c r="FD202" s="40">
        <v>8.8147717763140889</v>
      </c>
      <c r="FE202" s="6"/>
      <c r="FF202" s="6" t="s">
        <v>43</v>
      </c>
      <c r="FG202" s="36">
        <v>108.95547263900714</v>
      </c>
      <c r="FH202" s="40">
        <v>-10.666783272996611</v>
      </c>
      <c r="FI202" s="36">
        <v>162.14433164246157</v>
      </c>
      <c r="FJ202" s="40">
        <v>-5.4053722759394418</v>
      </c>
      <c r="FK202" s="36">
        <v>102.72407389239973</v>
      </c>
      <c r="FL202" s="40">
        <v>7.0030427414484535</v>
      </c>
      <c r="FM202" s="6"/>
      <c r="FN202" s="6" t="s">
        <v>43</v>
      </c>
      <c r="FO202" s="36">
        <v>88.945271418232508</v>
      </c>
      <c r="FP202" s="40">
        <v>-21.618931036457226</v>
      </c>
      <c r="FQ202" s="36">
        <v>181.61297081169653</v>
      </c>
      <c r="FR202" s="40">
        <v>-4.1492974668127687</v>
      </c>
      <c r="FS202" s="36">
        <v>136.47776067007331</v>
      </c>
      <c r="FT202" s="40">
        <v>8.101589140510896</v>
      </c>
      <c r="FU202" s="6"/>
      <c r="FV202" s="6" t="s">
        <v>43</v>
      </c>
      <c r="FW202" s="36">
        <v>129.17297182720071</v>
      </c>
      <c r="FX202" s="40">
        <v>-5.0185134039834196</v>
      </c>
      <c r="FY202" s="36">
        <v>172.13308963673163</v>
      </c>
      <c r="FZ202" s="40">
        <v>-3.8118239421938398</v>
      </c>
      <c r="GA202" s="36">
        <v>111.58788628980841</v>
      </c>
      <c r="GB202" s="40">
        <v>11.83459486796967</v>
      </c>
      <c r="GC202" s="6"/>
      <c r="GD202" s="6" t="s">
        <v>43</v>
      </c>
      <c r="GE202" s="36">
        <v>156.67207438355294</v>
      </c>
      <c r="GF202" s="40">
        <v>11.733110515602021</v>
      </c>
      <c r="GG202" s="36">
        <v>98.835559250958354</v>
      </c>
      <c r="GH202" s="40">
        <v>-9.4357963195502776</v>
      </c>
      <c r="GI202" s="36">
        <v>63.949639758838778</v>
      </c>
      <c r="GJ202" s="40">
        <v>6.5541073462081982</v>
      </c>
      <c r="GK202" s="6"/>
      <c r="GL202" s="6" t="s">
        <v>43</v>
      </c>
      <c r="GM202" s="36">
        <v>144.14764651823199</v>
      </c>
      <c r="GN202" s="40">
        <v>-1.7732067642759262</v>
      </c>
      <c r="GO202" s="36">
        <v>130.99820907115102</v>
      </c>
      <c r="GP202" s="40">
        <v>7.3503389105780741</v>
      </c>
      <c r="GQ202" s="36">
        <v>127.69838879592115</v>
      </c>
      <c r="GR202" s="40">
        <v>18.058964920100479</v>
      </c>
      <c r="GS202" s="6"/>
      <c r="GT202" s="6" t="s">
        <v>43</v>
      </c>
      <c r="GU202" s="36">
        <v>104.45424550560278</v>
      </c>
      <c r="GV202" s="40">
        <v>4.2963054605894513</v>
      </c>
      <c r="GW202" s="36">
        <v>75.302748165142532</v>
      </c>
      <c r="GX202" s="40">
        <v>-17.138337176600174</v>
      </c>
      <c r="GY202" s="36">
        <v>177.58627283216353</v>
      </c>
      <c r="GZ202" s="40">
        <v>19.818218383665936</v>
      </c>
      <c r="HA202" s="6"/>
      <c r="HB202" s="6" t="s">
        <v>43</v>
      </c>
      <c r="HC202" s="36">
        <v>154.7230884428524</v>
      </c>
      <c r="HD202" s="40">
        <v>18.370368127281097</v>
      </c>
      <c r="HE202" s="36">
        <v>166.56554905867458</v>
      </c>
      <c r="HF202" s="40">
        <v>-11.500000000000028</v>
      </c>
      <c r="HG202" s="36">
        <v>96.538670507484795</v>
      </c>
      <c r="HH202" s="40">
        <v>1.905833868300121</v>
      </c>
      <c r="HI202" s="6"/>
      <c r="HJ202" s="6" t="s">
        <v>43</v>
      </c>
      <c r="HK202" s="36">
        <v>90.705507469117407</v>
      </c>
      <c r="HL202" s="40">
        <v>17.170202858827494</v>
      </c>
      <c r="HM202" s="36">
        <v>103.41706067569466</v>
      </c>
      <c r="HN202" s="40">
        <v>-9.4669847751646046</v>
      </c>
      <c r="HO202" s="36">
        <v>111.11744549949276</v>
      </c>
      <c r="HP202" s="40">
        <v>3.7125614466378352</v>
      </c>
      <c r="HQ202" s="6"/>
      <c r="HR202" s="6" t="s">
        <v>43</v>
      </c>
      <c r="HS202" s="36">
        <v>143.2596789462051</v>
      </c>
      <c r="HT202" s="40">
        <v>13.018996222207861</v>
      </c>
      <c r="HU202" s="36">
        <v>170.85987115005938</v>
      </c>
      <c r="HV202" s="40">
        <v>7.523755550792373</v>
      </c>
      <c r="HW202" s="36">
        <v>73.099744731478026</v>
      </c>
      <c r="HX202" s="40">
        <v>-14.593606534486398</v>
      </c>
      <c r="HY202" s="6"/>
      <c r="HZ202" s="6" t="s">
        <v>43</v>
      </c>
      <c r="IA202" s="36">
        <v>105.19403893314626</v>
      </c>
      <c r="IB202" s="40">
        <v>10.220484659408015</v>
      </c>
      <c r="IC202" s="36">
        <v>121.63666713885497</v>
      </c>
      <c r="ID202" s="40">
        <v>-1.2203888942162138</v>
      </c>
      <c r="IE202" s="36">
        <v>111.69060809306926</v>
      </c>
      <c r="IF202" s="40">
        <v>4.4124270130828194</v>
      </c>
      <c r="IG202" s="6"/>
      <c r="IH202" s="6" t="s">
        <v>43</v>
      </c>
      <c r="II202" s="36">
        <v>134.16835773917404</v>
      </c>
      <c r="IJ202" s="40">
        <v>2.6972840860820497</v>
      </c>
      <c r="IK202" s="36">
        <v>175.57692842676502</v>
      </c>
      <c r="IL202" s="40">
        <v>14.159330746806532</v>
      </c>
      <c r="IM202" s="36">
        <v>119.9874662667186</v>
      </c>
      <c r="IN202" s="40">
        <v>26.549569445768782</v>
      </c>
      <c r="IO202" s="36">
        <v>235.05534169105266</v>
      </c>
      <c r="IP202" s="40">
        <v>17.799999999999997</v>
      </c>
      <c r="IQ202" s="6"/>
      <c r="IR202" s="6" t="s">
        <v>43</v>
      </c>
      <c r="IS202" s="36">
        <v>97.192944903149723</v>
      </c>
      <c r="IT202" s="40">
        <v>9.4606358651366094</v>
      </c>
      <c r="IU202" s="36">
        <v>110.03424763811026</v>
      </c>
      <c r="IV202" s="40">
        <v>7.8505798614922213</v>
      </c>
      <c r="IW202" s="36">
        <v>116.34859476497746</v>
      </c>
      <c r="IX202" s="40">
        <v>27.50753352978353</v>
      </c>
      <c r="IY202" s="6"/>
      <c r="IZ202" s="6" t="s">
        <v>43</v>
      </c>
      <c r="JA202" s="36">
        <v>138.26426748455728</v>
      </c>
      <c r="JB202" s="40">
        <v>-3.0841820483553164</v>
      </c>
      <c r="JC202" s="36">
        <v>175.97554703180541</v>
      </c>
      <c r="JD202" s="40">
        <v>-14.778421218590438</v>
      </c>
      <c r="JE202" s="36">
        <v>121.05953663760666</v>
      </c>
      <c r="JF202" s="40">
        <v>-32.340229017619464</v>
      </c>
      <c r="JG202" s="6"/>
      <c r="JH202" s="6" t="s">
        <v>43</v>
      </c>
      <c r="JI202" s="36">
        <v>145.20383028869827</v>
      </c>
      <c r="JJ202" s="40">
        <v>-7.6128599542071811</v>
      </c>
      <c r="JK202" s="36">
        <v>215.98259985010077</v>
      </c>
      <c r="JL202" s="40">
        <v>-27.799999999999912</v>
      </c>
      <c r="JM202" s="36">
        <v>123.28520598352519</v>
      </c>
      <c r="JN202" s="40">
        <v>-0.37897189679571852</v>
      </c>
      <c r="JO202" s="6"/>
      <c r="JP202" s="6" t="s">
        <v>43</v>
      </c>
      <c r="JQ202" s="36">
        <v>153.92510115410511</v>
      </c>
      <c r="JR202" s="40">
        <v>29.410304994698862</v>
      </c>
      <c r="JS202" s="36">
        <v>118.9499157239435</v>
      </c>
      <c r="JT202" s="40">
        <v>10.016035233433954</v>
      </c>
      <c r="JU202" s="36">
        <v>147.66487927960657</v>
      </c>
      <c r="JV202" s="40">
        <v>35.589826522060548</v>
      </c>
      <c r="JW202" s="6"/>
      <c r="JX202" s="6" t="s">
        <v>43</v>
      </c>
      <c r="JY202" s="36">
        <v>106.35462065694111</v>
      </c>
      <c r="JZ202" s="40">
        <v>21.538545833733565</v>
      </c>
      <c r="KA202" s="36">
        <v>238.68320883356873</v>
      </c>
      <c r="KB202" s="40">
        <v>14.375700107616126</v>
      </c>
      <c r="KC202" s="36">
        <v>233.6161130037799</v>
      </c>
      <c r="KD202" s="40">
        <v>10.075017765363498</v>
      </c>
      <c r="KE202" s="6"/>
      <c r="KF202" s="6" t="s">
        <v>43</v>
      </c>
      <c r="KG202" s="36">
        <v>81.51017068358594</v>
      </c>
      <c r="KH202" s="40">
        <v>4.4692832444516171</v>
      </c>
      <c r="KI202" s="36">
        <v>161.88064350179681</v>
      </c>
      <c r="KJ202" s="40">
        <v>2.0036987843139968</v>
      </c>
      <c r="KK202" s="36">
        <v>79.412525463211139</v>
      </c>
      <c r="KL202" s="40">
        <v>-13.723677166057854</v>
      </c>
      <c r="KM202" s="6"/>
      <c r="KN202" s="6" t="s">
        <v>43</v>
      </c>
      <c r="KO202" s="36">
        <v>27.596130079815502</v>
      </c>
      <c r="KP202" s="40">
        <v>-19.7481800718123</v>
      </c>
      <c r="KQ202" s="36">
        <v>147.37758786269774</v>
      </c>
      <c r="KR202" s="40">
        <v>-1.4951930786785397</v>
      </c>
      <c r="KS202" s="36">
        <v>97.306313150437575</v>
      </c>
      <c r="KT202" s="40">
        <v>-7.0043683783302413</v>
      </c>
      <c r="KU202" s="6"/>
      <c r="KV202" s="6" t="s">
        <v>43</v>
      </c>
      <c r="KW202" s="36">
        <v>132.90084548841079</v>
      </c>
      <c r="KX202" s="40">
        <v>-3.0382870783018774</v>
      </c>
      <c r="KY202" s="36">
        <v>133.19155137428493</v>
      </c>
      <c r="KZ202" s="40">
        <v>-9.2741947094433499</v>
      </c>
      <c r="LA202" s="36">
        <v>105.0898492274403</v>
      </c>
      <c r="LB202" s="40">
        <v>-18.852026035219126</v>
      </c>
      <c r="LC202" s="6"/>
      <c r="LD202" s="6" t="s">
        <v>43</v>
      </c>
      <c r="LE202" s="36">
        <v>147.94974712944995</v>
      </c>
      <c r="LF202" s="40">
        <v>-0.43517519369208912</v>
      </c>
      <c r="LG202" s="36">
        <v>142.71038948610649</v>
      </c>
      <c r="LH202" s="40">
        <v>28.125843871519436</v>
      </c>
      <c r="LI202" s="36">
        <v>51.112599526217956</v>
      </c>
      <c r="LJ202" s="40">
        <v>-20.363653688306954</v>
      </c>
      <c r="LK202" s="6"/>
      <c r="LL202" s="6" t="s">
        <v>43</v>
      </c>
      <c r="LM202" s="36">
        <v>218.81495004682409</v>
      </c>
      <c r="LN202" s="40">
        <v>16.575433201814008</v>
      </c>
      <c r="LO202" s="36">
        <v>74.48132726808339</v>
      </c>
      <c r="LP202" s="40">
        <v>24.699999999999989</v>
      </c>
      <c r="LQ202" s="36">
        <v>162.89052322896862</v>
      </c>
      <c r="LR202" s="40">
        <v>1.9786334060598421</v>
      </c>
      <c r="LS202" s="6"/>
      <c r="LT202" s="6" t="s">
        <v>43</v>
      </c>
      <c r="LU202" s="36">
        <v>103.78564439093043</v>
      </c>
      <c r="LV202" s="40">
        <v>-6.0756255715800052</v>
      </c>
      <c r="LW202" s="36">
        <v>149.08689846577298</v>
      </c>
      <c r="LX202" s="40">
        <v>12.663508559793726</v>
      </c>
      <c r="LY202" s="36">
        <v>152.34280902680462</v>
      </c>
      <c r="LZ202" s="40">
        <v>1.6059451024802485</v>
      </c>
      <c r="MA202" s="6"/>
      <c r="MB202" s="6" t="s">
        <v>43</v>
      </c>
      <c r="MC202" s="36">
        <v>139.98285855993964</v>
      </c>
      <c r="MD202" s="40">
        <v>-1.3722762468260896</v>
      </c>
      <c r="ME202" s="36">
        <v>116.75959586530402</v>
      </c>
      <c r="MF202" s="40">
        <v>2.5924672559565636</v>
      </c>
      <c r="MG202" s="36">
        <v>124.5178854652779</v>
      </c>
      <c r="MH202" s="40">
        <v>-5.6293970410831378</v>
      </c>
      <c r="MI202" s="6"/>
      <c r="MJ202" s="6" t="s">
        <v>43</v>
      </c>
      <c r="MK202" s="36">
        <v>119.8208551948958</v>
      </c>
      <c r="ML202" s="40">
        <v>10.178684162720742</v>
      </c>
      <c r="MM202" s="36">
        <v>137.16369245699559</v>
      </c>
      <c r="MN202" s="40">
        <v>1.3766228425358094</v>
      </c>
      <c r="MO202" s="36">
        <v>225.32842135730024</v>
      </c>
      <c r="MP202" s="40">
        <v>23.158215636611715</v>
      </c>
    </row>
    <row r="203" spans="1:354" ht="15" customHeight="1">
      <c r="A203" s="399"/>
      <c r="B203" s="6" t="s">
        <v>44</v>
      </c>
      <c r="C203" s="36">
        <v>101.90251216385113</v>
      </c>
      <c r="D203" s="40">
        <v>3.6152922307542923</v>
      </c>
      <c r="E203" s="421">
        <v>85.013590606799639</v>
      </c>
      <c r="F203" s="40">
        <v>0.92887942712754068</v>
      </c>
      <c r="G203" s="421">
        <v>117.87203519462327</v>
      </c>
      <c r="H203" s="40">
        <v>5.5308908039814355</v>
      </c>
      <c r="I203" s="6"/>
      <c r="J203" s="6" t="s">
        <v>44</v>
      </c>
      <c r="K203" s="36">
        <v>93.232812471350584</v>
      </c>
      <c r="L203" s="40">
        <v>-4.2000000000000028</v>
      </c>
      <c r="M203" s="36">
        <v>111.31796785584639</v>
      </c>
      <c r="N203" s="40">
        <v>29.634765413697124</v>
      </c>
      <c r="O203" s="36">
        <v>100.85742934413007</v>
      </c>
      <c r="P203" s="40">
        <v>-3.6999999999999886</v>
      </c>
      <c r="Q203" s="6"/>
      <c r="R203" s="6" t="s">
        <v>44</v>
      </c>
      <c r="S203" s="36">
        <v>126.30516959014913</v>
      </c>
      <c r="T203" s="40">
        <v>-13.622110397507853</v>
      </c>
      <c r="U203" s="36">
        <v>187.37435506657306</v>
      </c>
      <c r="V203" s="40">
        <v>-16.81185361855313</v>
      </c>
      <c r="W203" s="36">
        <v>164.87159054739769</v>
      </c>
      <c r="X203" s="40">
        <v>0.76222238732366066</v>
      </c>
      <c r="Y203" s="6"/>
      <c r="Z203" s="6" t="s">
        <v>44</v>
      </c>
      <c r="AA203" s="36">
        <v>139.13333520230626</v>
      </c>
      <c r="AB203" s="40">
        <v>14.831536586940871</v>
      </c>
      <c r="AC203" s="36">
        <v>113.14818646348024</v>
      </c>
      <c r="AD203" s="40">
        <v>2.9655527551882415</v>
      </c>
      <c r="AE203" s="36">
        <v>193.07300742559724</v>
      </c>
      <c r="AF203" s="40">
        <v>4.6516305997031111</v>
      </c>
      <c r="AG203" s="6"/>
      <c r="AH203" s="6" t="s">
        <v>44</v>
      </c>
      <c r="AI203" s="36">
        <v>113.62245391500136</v>
      </c>
      <c r="AJ203" s="40">
        <v>-7.6790052406862657</v>
      </c>
      <c r="AK203" s="36">
        <v>158.10023742015986</v>
      </c>
      <c r="AL203" s="40">
        <v>-0.44674291610887451</v>
      </c>
      <c r="AM203" s="36">
        <v>84.948107505975258</v>
      </c>
      <c r="AN203" s="40">
        <v>-9.8593846304001431</v>
      </c>
      <c r="AO203" s="6"/>
      <c r="AP203" s="6" t="s">
        <v>44</v>
      </c>
      <c r="AQ203" s="36">
        <v>111.96188170991239</v>
      </c>
      <c r="AR203" s="40">
        <v>-7.7994587352955875</v>
      </c>
      <c r="AS203" s="36">
        <v>169.4656364044109</v>
      </c>
      <c r="AT203" s="40">
        <v>2.0004596505716989</v>
      </c>
      <c r="AU203" s="36">
        <v>170.86028378985142</v>
      </c>
      <c r="AV203" s="40">
        <v>1.3342880177775953</v>
      </c>
      <c r="AW203" s="6"/>
      <c r="AX203" s="6" t="s">
        <v>44</v>
      </c>
      <c r="AY203" s="36">
        <v>131.58217263573349</v>
      </c>
      <c r="AZ203" s="40">
        <v>-12.905547714835635</v>
      </c>
      <c r="BA203" s="36">
        <v>113.44916887447211</v>
      </c>
      <c r="BB203" s="40">
        <v>-11.276490209473778</v>
      </c>
      <c r="BC203" s="36">
        <v>124.45038753313574</v>
      </c>
      <c r="BD203" s="40">
        <v>-12.801241348291015</v>
      </c>
      <c r="BE203" s="6"/>
      <c r="BF203" s="6" t="s">
        <v>44</v>
      </c>
      <c r="BG203" s="36">
        <v>94.557821147235344</v>
      </c>
      <c r="BH203" s="40">
        <v>-9.617750432512608</v>
      </c>
      <c r="BI203" s="36">
        <v>123.20475248752662</v>
      </c>
      <c r="BJ203" s="40">
        <v>0.55461461518314081</v>
      </c>
      <c r="BK203" s="36">
        <v>278.17707536592678</v>
      </c>
      <c r="BL203" s="40">
        <v>31.242943839648575</v>
      </c>
      <c r="BM203" s="6"/>
      <c r="BN203" s="6" t="s">
        <v>44</v>
      </c>
      <c r="BO203" s="36">
        <v>118.51473056118697</v>
      </c>
      <c r="BP203" s="40">
        <v>-3.4380335933164901</v>
      </c>
      <c r="BQ203" s="428">
        <v>167.66576534215289</v>
      </c>
      <c r="BR203" s="40">
        <v>6.3200278048550302</v>
      </c>
      <c r="BS203" s="36">
        <v>138.95778336258039</v>
      </c>
      <c r="BT203" s="40">
        <v>3.1258966915396229</v>
      </c>
      <c r="BU203" s="6"/>
      <c r="BV203" s="6" t="s">
        <v>44</v>
      </c>
      <c r="BW203" s="36">
        <v>189.94801684138318</v>
      </c>
      <c r="BX203" s="40">
        <v>27.853044350148409</v>
      </c>
      <c r="BY203" s="36">
        <v>116.51746710817717</v>
      </c>
      <c r="BZ203" s="40">
        <v>4.8530824028201636</v>
      </c>
      <c r="CA203" s="36">
        <v>150.59544113342989</v>
      </c>
      <c r="CB203" s="40">
        <v>-0.80972412556887718</v>
      </c>
      <c r="CC203" s="6"/>
      <c r="CD203" s="6" t="s">
        <v>44</v>
      </c>
      <c r="CE203" s="36">
        <v>90.395687635332195</v>
      </c>
      <c r="CF203" s="40">
        <v>-22.814162799234282</v>
      </c>
      <c r="CG203" s="36">
        <v>78.81421173798266</v>
      </c>
      <c r="CH203" s="40">
        <v>8.610500078386977</v>
      </c>
      <c r="CI203" s="36">
        <v>145.3185902516681</v>
      </c>
      <c r="CJ203" s="40">
        <v>-6.0904371213002264</v>
      </c>
      <c r="CK203" s="6"/>
      <c r="CL203" s="6" t="s">
        <v>44</v>
      </c>
      <c r="CM203" s="36">
        <v>220.52796383589776</v>
      </c>
      <c r="CN203" s="40">
        <v>14.297454722816866</v>
      </c>
      <c r="CO203" s="36">
        <v>104.69184307588058</v>
      </c>
      <c r="CP203" s="40">
        <v>1.6328266666998559</v>
      </c>
      <c r="CQ203" s="36">
        <v>141.38652084786295</v>
      </c>
      <c r="CR203" s="40">
        <v>9.7247287781898422</v>
      </c>
      <c r="CS203" s="6"/>
      <c r="CT203" s="6" t="s">
        <v>44</v>
      </c>
      <c r="CU203" s="36">
        <v>123.95181752796745</v>
      </c>
      <c r="CV203" s="40">
        <v>-14.202111410417189</v>
      </c>
      <c r="CW203" s="36">
        <v>70.639783357546037</v>
      </c>
      <c r="CX203" s="40">
        <v>4.8239438386575131</v>
      </c>
      <c r="CY203" s="36">
        <v>189.24474726815444</v>
      </c>
      <c r="CZ203" s="40">
        <v>6.1999999999999318</v>
      </c>
      <c r="DA203" s="6"/>
      <c r="DB203" s="6" t="s">
        <v>44</v>
      </c>
      <c r="DC203" s="36">
        <v>90.622530057637917</v>
      </c>
      <c r="DD203" s="40">
        <v>7.8077152461813597</v>
      </c>
      <c r="DE203" s="36">
        <v>267.4263433319648</v>
      </c>
      <c r="DF203" s="40">
        <v>-24.721260383224603</v>
      </c>
      <c r="DG203" s="36">
        <v>93.776405514038075</v>
      </c>
      <c r="DH203" s="40">
        <v>-4.2542233890619201</v>
      </c>
      <c r="DI203" s="6"/>
      <c r="DJ203" s="6" t="s">
        <v>44</v>
      </c>
      <c r="DK203" s="36">
        <v>215.60455119120311</v>
      </c>
      <c r="DL203" s="40">
        <v>0.54133456060793606</v>
      </c>
      <c r="DM203" s="36">
        <v>56.279665796154724</v>
      </c>
      <c r="DN203" s="40">
        <v>-1.6512704041204245</v>
      </c>
      <c r="DO203" s="36">
        <v>133.49276206291066</v>
      </c>
      <c r="DP203" s="40">
        <v>5.9725733740433071</v>
      </c>
      <c r="DQ203" s="6"/>
      <c r="DR203" s="6" t="s">
        <v>44</v>
      </c>
      <c r="DS203" s="36">
        <v>184.14962359819307</v>
      </c>
      <c r="DT203" s="40">
        <v>31.626945099018286</v>
      </c>
      <c r="DU203" s="36">
        <v>151.59965470766906</v>
      </c>
      <c r="DV203" s="40">
        <v>5.6720253356563006</v>
      </c>
      <c r="DW203" s="36">
        <v>184.42659045845602</v>
      </c>
      <c r="DX203" s="40">
        <v>1.1896269941386919</v>
      </c>
      <c r="DY203" s="6"/>
      <c r="DZ203" s="6" t="s">
        <v>44</v>
      </c>
      <c r="EA203" s="36">
        <v>111.35729279918603</v>
      </c>
      <c r="EB203" s="40">
        <v>-4.1087177128717798</v>
      </c>
      <c r="EC203" s="36">
        <v>173.7962234199193</v>
      </c>
      <c r="ED203" s="40">
        <v>-0.23805067292477133</v>
      </c>
      <c r="EE203" s="36">
        <v>126.87544893082669</v>
      </c>
      <c r="EF203" s="40">
        <v>1.081230242577675</v>
      </c>
      <c r="EG203" s="6"/>
      <c r="EH203" s="6" t="s">
        <v>44</v>
      </c>
      <c r="EI203" s="36">
        <v>126.75328917697071</v>
      </c>
      <c r="EJ203" s="40">
        <v>-3.411473040835773</v>
      </c>
      <c r="EK203" s="36">
        <v>158.23865453447746</v>
      </c>
      <c r="EL203" s="40">
        <v>-6.3969280734271052</v>
      </c>
      <c r="EM203" s="36">
        <v>108.04481240102778</v>
      </c>
      <c r="EN203" s="40">
        <v>-0.93820182589048784</v>
      </c>
      <c r="EO203" s="6"/>
      <c r="EP203" s="6" t="s">
        <v>44</v>
      </c>
      <c r="EQ203" s="36">
        <v>76.896995406945805</v>
      </c>
      <c r="ER203" s="40">
        <v>12.815856194279007</v>
      </c>
      <c r="ES203" s="36">
        <v>160.5851460498111</v>
      </c>
      <c r="ET203" s="40">
        <v>11.226260888913899</v>
      </c>
      <c r="EU203" s="36">
        <v>49.42558932950061</v>
      </c>
      <c r="EV203" s="40">
        <v>-20.5</v>
      </c>
      <c r="EW203" s="6"/>
      <c r="EX203" s="6" t="s">
        <v>44</v>
      </c>
      <c r="EY203" s="36">
        <v>89.878495360303319</v>
      </c>
      <c r="EZ203" s="40">
        <v>4.4662258871464076</v>
      </c>
      <c r="FA203" s="36">
        <v>93.030315603579766</v>
      </c>
      <c r="FB203" s="40">
        <v>1.2849523145434603</v>
      </c>
      <c r="FC203" s="36">
        <v>271.73592599407095</v>
      </c>
      <c r="FD203" s="40">
        <v>8.8150038077376252</v>
      </c>
      <c r="FE203" s="6"/>
      <c r="FF203" s="6" t="s">
        <v>44</v>
      </c>
      <c r="FG203" s="36">
        <v>115.31034345162996</v>
      </c>
      <c r="FH203" s="40">
        <v>-10.210000990389773</v>
      </c>
      <c r="FI203" s="36">
        <v>186.69959133090791</v>
      </c>
      <c r="FJ203" s="40">
        <v>0.10751014567786399</v>
      </c>
      <c r="FK203" s="36">
        <v>98.64526002836314</v>
      </c>
      <c r="FL203" s="40">
        <v>4.9105136013423589</v>
      </c>
      <c r="FM203" s="6"/>
      <c r="FN203" s="6" t="s">
        <v>44</v>
      </c>
      <c r="FO203" s="36">
        <v>92.068083191509672</v>
      </c>
      <c r="FP203" s="40">
        <v>-25.080649859290403</v>
      </c>
      <c r="FQ203" s="36">
        <v>211.51719440616668</v>
      </c>
      <c r="FR203" s="40">
        <v>-0.66063243231866409</v>
      </c>
      <c r="FS203" s="36">
        <v>146.62817140068105</v>
      </c>
      <c r="FT203" s="40">
        <v>8.0095272115373319</v>
      </c>
      <c r="FU203" s="6"/>
      <c r="FV203" s="6" t="s">
        <v>44</v>
      </c>
      <c r="FW203" s="36">
        <v>121.0954000521198</v>
      </c>
      <c r="FX203" s="40">
        <v>-15.917098976529104</v>
      </c>
      <c r="FY203" s="36">
        <v>149.04656504604984</v>
      </c>
      <c r="FZ203" s="40">
        <v>-6.1946884656808265</v>
      </c>
      <c r="GA203" s="36">
        <v>113.57106944313051</v>
      </c>
      <c r="GB203" s="40">
        <v>6.8334450222129419</v>
      </c>
      <c r="GC203" s="6"/>
      <c r="GD203" s="6" t="s">
        <v>44</v>
      </c>
      <c r="GE203" s="36">
        <v>132.23571522858904</v>
      </c>
      <c r="GF203" s="40">
        <v>7.1110176112029393</v>
      </c>
      <c r="GG203" s="36">
        <v>86.967551797045843</v>
      </c>
      <c r="GH203" s="40">
        <v>-9.7480730510029758</v>
      </c>
      <c r="GI203" s="36">
        <v>65.445175139812179</v>
      </c>
      <c r="GJ203" s="40">
        <v>7.3198431798448809</v>
      </c>
      <c r="GK203" s="6"/>
      <c r="GL203" s="6" t="s">
        <v>44</v>
      </c>
      <c r="GM203" s="36">
        <v>135.23156926810711</v>
      </c>
      <c r="GN203" s="40">
        <v>0.36943993891480886</v>
      </c>
      <c r="GO203" s="36">
        <v>133.67296120326188</v>
      </c>
      <c r="GP203" s="40">
        <v>3.1198730850272085</v>
      </c>
      <c r="GQ203" s="36">
        <v>102.96694435555088</v>
      </c>
      <c r="GR203" s="40">
        <v>0.30301354733256858</v>
      </c>
      <c r="GS203" s="6"/>
      <c r="GT203" s="6" t="s">
        <v>44</v>
      </c>
      <c r="GU203" s="36">
        <v>77.036911315816255</v>
      </c>
      <c r="GV203" s="40">
        <v>-0.32131625025425592</v>
      </c>
      <c r="GW203" s="36">
        <v>79.167279608690052</v>
      </c>
      <c r="GX203" s="40">
        <v>-13.822189541003794</v>
      </c>
      <c r="GY203" s="36">
        <v>208.66442756594236</v>
      </c>
      <c r="GZ203" s="40">
        <v>17.409933994479303</v>
      </c>
      <c r="HA203" s="6"/>
      <c r="HB203" s="6" t="s">
        <v>44</v>
      </c>
      <c r="HC203" s="36">
        <v>152.49672228675422</v>
      </c>
      <c r="HD203" s="40">
        <v>10.827095744084716</v>
      </c>
      <c r="HE203" s="36">
        <v>191.07425676935566</v>
      </c>
      <c r="HF203" s="40">
        <v>-3.7000000000000739</v>
      </c>
      <c r="HG203" s="36">
        <v>93.717339373770926</v>
      </c>
      <c r="HH203" s="40">
        <v>5.2499289859033809</v>
      </c>
      <c r="HI203" s="6"/>
      <c r="HJ203" s="6" t="s">
        <v>44</v>
      </c>
      <c r="HK203" s="36">
        <v>82.007223156737965</v>
      </c>
      <c r="HL203" s="40">
        <v>13.759901227414417</v>
      </c>
      <c r="HM203" s="36">
        <v>90.464833260248241</v>
      </c>
      <c r="HN203" s="40">
        <v>-26.021873199493712</v>
      </c>
      <c r="HO203" s="36">
        <v>103.61594563840687</v>
      </c>
      <c r="HP203" s="40">
        <v>-3.1334982697133</v>
      </c>
      <c r="HQ203" s="6"/>
      <c r="HR203" s="6" t="s">
        <v>44</v>
      </c>
      <c r="HS203" s="36">
        <v>146.63242019149294</v>
      </c>
      <c r="HT203" s="40">
        <v>9.2228166229666897</v>
      </c>
      <c r="HU203" s="36">
        <v>162.19626951923766</v>
      </c>
      <c r="HV203" s="40">
        <v>12.021222215643903</v>
      </c>
      <c r="HW203" s="36">
        <v>80.405936670599104</v>
      </c>
      <c r="HX203" s="40">
        <v>-21.642878182526871</v>
      </c>
      <c r="HY203" s="6"/>
      <c r="HZ203" s="6" t="s">
        <v>44</v>
      </c>
      <c r="IA203" s="36">
        <v>65.133345578368079</v>
      </c>
      <c r="IB203" s="40">
        <v>-23.292213834585496</v>
      </c>
      <c r="IC203" s="36">
        <v>115.73291988912115</v>
      </c>
      <c r="ID203" s="40">
        <v>-3.3040148382881682</v>
      </c>
      <c r="IE203" s="36">
        <v>127.98533433354622</v>
      </c>
      <c r="IF203" s="40">
        <v>4.333018068652521</v>
      </c>
      <c r="IG203" s="6"/>
      <c r="IH203" s="6" t="s">
        <v>44</v>
      </c>
      <c r="II203" s="36">
        <v>152.04907529194008</v>
      </c>
      <c r="IJ203" s="40">
        <v>5.5221269550959136</v>
      </c>
      <c r="IK203" s="36">
        <v>168.24870620735797</v>
      </c>
      <c r="IL203" s="40">
        <v>7.1855681353221996</v>
      </c>
      <c r="IM203" s="36">
        <v>117.49528829156363</v>
      </c>
      <c r="IN203" s="40">
        <v>26.03093488962871</v>
      </c>
      <c r="IO203" s="36">
        <v>211.03082184800334</v>
      </c>
      <c r="IP203" s="40">
        <v>16.939999999999912</v>
      </c>
      <c r="IQ203" s="6"/>
      <c r="IR203" s="6" t="s">
        <v>44</v>
      </c>
      <c r="IS203" s="36">
        <v>100.96496739009457</v>
      </c>
      <c r="IT203" s="40">
        <v>9.5294286636214736</v>
      </c>
      <c r="IU203" s="36">
        <v>96.390571727862735</v>
      </c>
      <c r="IV203" s="40">
        <v>-7.4451991416667767</v>
      </c>
      <c r="IW203" s="36">
        <v>108.53081835649726</v>
      </c>
      <c r="IX203" s="40">
        <v>26.325711246482555</v>
      </c>
      <c r="IY203" s="6"/>
      <c r="IZ203" s="6" t="s">
        <v>44</v>
      </c>
      <c r="JA203" s="36">
        <v>142.58225303238905</v>
      </c>
      <c r="JB203" s="40">
        <v>19.440806681086386</v>
      </c>
      <c r="JC203" s="36">
        <v>175.35206789064981</v>
      </c>
      <c r="JD203" s="40">
        <v>-6.823701670343624</v>
      </c>
      <c r="JE203" s="36">
        <v>132.37209270358721</v>
      </c>
      <c r="JF203" s="40">
        <v>-34.815052710178094</v>
      </c>
      <c r="JG203" s="6"/>
      <c r="JH203" s="6" t="s">
        <v>44</v>
      </c>
      <c r="JI203" s="36">
        <v>117.66261219533753</v>
      </c>
      <c r="JJ203" s="40">
        <v>-17.323085753896692</v>
      </c>
      <c r="JK203" s="36">
        <v>243.73599534741354</v>
      </c>
      <c r="JL203" s="40">
        <v>-10.100000000000094</v>
      </c>
      <c r="JM203" s="36">
        <v>119.91885755499902</v>
      </c>
      <c r="JN203" s="40">
        <v>-2.8361300110216803</v>
      </c>
      <c r="JO203" s="6"/>
      <c r="JP203" s="6" t="s">
        <v>44</v>
      </c>
      <c r="JQ203" s="36">
        <v>148.63659894850164</v>
      </c>
      <c r="JR203" s="40">
        <v>21.675009703119571</v>
      </c>
      <c r="JS203" s="36">
        <v>85.871879131864631</v>
      </c>
      <c r="JT203" s="40">
        <v>-28.162239056423616</v>
      </c>
      <c r="JU203" s="36">
        <v>131.19213423375828</v>
      </c>
      <c r="JV203" s="40">
        <v>35.434905722588866</v>
      </c>
      <c r="JW203" s="6"/>
      <c r="JX203" s="6" t="s">
        <v>44</v>
      </c>
      <c r="JY203" s="36">
        <v>106.98462264335271</v>
      </c>
      <c r="JZ203" s="40">
        <v>0.3573849304294896</v>
      </c>
      <c r="KA203" s="36">
        <v>206.74703771123853</v>
      </c>
      <c r="KB203" s="40">
        <v>2.9302070158627913</v>
      </c>
      <c r="KC203" s="36">
        <v>233.1847032398519</v>
      </c>
      <c r="KD203" s="40">
        <v>10.22704405498078</v>
      </c>
      <c r="KE203" s="6"/>
      <c r="KF203" s="6" t="s">
        <v>44</v>
      </c>
      <c r="KG203" s="36">
        <v>103.22277237746502</v>
      </c>
      <c r="KH203" s="40">
        <v>10.408365198053346</v>
      </c>
      <c r="KI203" s="36">
        <v>143.78171799029658</v>
      </c>
      <c r="KJ203" s="40">
        <v>3.6552335679779162</v>
      </c>
      <c r="KK203" s="36">
        <v>86.789185059273748</v>
      </c>
      <c r="KL203" s="40">
        <v>-5.2208628875227419</v>
      </c>
      <c r="KM203" s="6"/>
      <c r="KN203" s="6" t="s">
        <v>44</v>
      </c>
      <c r="KO203" s="36">
        <v>38.052347781891122</v>
      </c>
      <c r="KP203" s="40">
        <v>-1.5000000000000284</v>
      </c>
      <c r="KQ203" s="36">
        <v>138.76280888763878</v>
      </c>
      <c r="KR203" s="40">
        <v>-5.320352431888054</v>
      </c>
      <c r="KS203" s="36">
        <v>103.39238328641218</v>
      </c>
      <c r="KT203" s="40">
        <v>-11.129709651460189</v>
      </c>
      <c r="KU203" s="6"/>
      <c r="KV203" s="6" t="s">
        <v>44</v>
      </c>
      <c r="KW203" s="36">
        <v>133.50288454987438</v>
      </c>
      <c r="KX203" s="40">
        <v>2.608342789141787</v>
      </c>
      <c r="KY203" s="36">
        <v>135.82880959666753</v>
      </c>
      <c r="KZ203" s="40">
        <v>-2.1344615870528543</v>
      </c>
      <c r="LA203" s="36">
        <v>111.79112110275169</v>
      </c>
      <c r="LB203" s="40">
        <v>-21.324090673898326</v>
      </c>
      <c r="LC203" s="6"/>
      <c r="LD203" s="6" t="s">
        <v>44</v>
      </c>
      <c r="LE203" s="36">
        <v>148.62733210947718</v>
      </c>
      <c r="LF203" s="40">
        <v>-0.42830083110170847</v>
      </c>
      <c r="LG203" s="36">
        <v>110.16595522102091</v>
      </c>
      <c r="LH203" s="40">
        <v>0.58297220568192643</v>
      </c>
      <c r="LI203" s="36">
        <v>50.776769899342476</v>
      </c>
      <c r="LJ203" s="40">
        <v>-25.40100010239442</v>
      </c>
      <c r="LK203" s="6"/>
      <c r="LL203" s="6" t="s">
        <v>44</v>
      </c>
      <c r="LM203" s="36">
        <v>236.0979836071057</v>
      </c>
      <c r="LN203" s="40">
        <v>19.202765274381022</v>
      </c>
      <c r="LO203" s="36">
        <v>68.593954885579763</v>
      </c>
      <c r="LP203" s="40">
        <v>10.400000000000006</v>
      </c>
      <c r="LQ203" s="36">
        <v>144.2645088379509</v>
      </c>
      <c r="LR203" s="40">
        <v>-0.82500200913490573</v>
      </c>
      <c r="LS203" s="6"/>
      <c r="LT203" s="6" t="s">
        <v>44</v>
      </c>
      <c r="LU203" s="36">
        <v>96.207699720337743</v>
      </c>
      <c r="LV203" s="40">
        <v>-11.582937123613334</v>
      </c>
      <c r="LW203" s="36">
        <v>140.62801963588817</v>
      </c>
      <c r="LX203" s="40">
        <v>1.9422606904367257</v>
      </c>
      <c r="LY203" s="36">
        <v>145.87872068488986</v>
      </c>
      <c r="LZ203" s="40">
        <v>-4.6689252972417137</v>
      </c>
      <c r="MA203" s="6"/>
      <c r="MB203" s="6" t="s">
        <v>44</v>
      </c>
      <c r="MC203" s="36">
        <v>143.7371635598943</v>
      </c>
      <c r="MD203" s="40">
        <v>0.6617716925806576</v>
      </c>
      <c r="ME203" s="36">
        <v>108.52976196619971</v>
      </c>
      <c r="MF203" s="40">
        <v>1.4326071546852717</v>
      </c>
      <c r="MG203" s="36">
        <v>91.62580324504394</v>
      </c>
      <c r="MH203" s="40">
        <v>-16.686456624901965</v>
      </c>
      <c r="MI203" s="6"/>
      <c r="MJ203" s="6" t="s">
        <v>44</v>
      </c>
      <c r="MK203" s="36">
        <v>119.6357196548898</v>
      </c>
      <c r="ML203" s="40">
        <v>11.74573414641668</v>
      </c>
      <c r="MM203" s="36">
        <v>142.07883873853146</v>
      </c>
      <c r="MN203" s="40">
        <v>7.6666927486310072</v>
      </c>
      <c r="MO203" s="36">
        <v>175.87449799844373</v>
      </c>
      <c r="MP203" s="40">
        <v>23.058816663744608</v>
      </c>
    </row>
    <row r="204" spans="1:354">
      <c r="A204" s="399"/>
      <c r="B204" s="142"/>
      <c r="C204" s="36"/>
      <c r="D204" s="40"/>
      <c r="E204" s="421"/>
      <c r="F204" s="40"/>
      <c r="G204" s="421"/>
      <c r="H204" s="40"/>
      <c r="I204" s="6"/>
      <c r="J204" s="6"/>
      <c r="K204" s="36"/>
      <c r="L204" s="40"/>
      <c r="M204" s="36"/>
      <c r="N204" s="40"/>
      <c r="O204" s="36"/>
      <c r="P204" s="40"/>
      <c r="Q204" s="6"/>
      <c r="R204" s="6"/>
      <c r="S204" s="36"/>
      <c r="T204" s="40"/>
      <c r="U204" s="36"/>
      <c r="V204" s="40"/>
      <c r="W204" s="36"/>
      <c r="X204" s="40"/>
      <c r="Y204" s="6"/>
      <c r="Z204" s="6"/>
      <c r="AA204" s="36"/>
      <c r="AB204" s="40"/>
      <c r="AC204" s="36"/>
      <c r="AD204" s="40"/>
      <c r="AE204" s="36"/>
      <c r="AF204" s="40"/>
      <c r="AG204" s="6"/>
      <c r="AH204" s="6"/>
      <c r="AI204" s="36"/>
      <c r="AJ204" s="40"/>
      <c r="AK204" s="36"/>
      <c r="AL204" s="40"/>
      <c r="AM204" s="36"/>
      <c r="AN204" s="40"/>
      <c r="AO204" s="6"/>
      <c r="AP204" s="6"/>
      <c r="AQ204" s="36"/>
      <c r="AR204" s="40"/>
      <c r="AS204" s="36"/>
      <c r="AT204" s="40"/>
      <c r="AU204" s="36"/>
      <c r="AV204" s="40"/>
      <c r="AW204" s="6"/>
      <c r="AX204" s="6"/>
      <c r="AY204" s="36"/>
      <c r="AZ204" s="40"/>
      <c r="BA204" s="36"/>
      <c r="BB204" s="40"/>
      <c r="BC204" s="36"/>
      <c r="BD204" s="40"/>
      <c r="BE204" s="6"/>
      <c r="BF204" s="6"/>
      <c r="BG204" s="36"/>
      <c r="BH204" s="40"/>
      <c r="BI204" s="36"/>
      <c r="BJ204" s="40"/>
      <c r="BK204" s="36"/>
      <c r="BL204" s="40"/>
      <c r="BM204" s="6"/>
      <c r="BN204" s="6"/>
      <c r="BO204" s="36"/>
      <c r="BP204" s="40"/>
      <c r="BQ204" s="428"/>
      <c r="BR204" s="40"/>
      <c r="BS204" s="36"/>
      <c r="BT204" s="40"/>
      <c r="BU204" s="6"/>
      <c r="BV204" s="6"/>
      <c r="BW204" s="36"/>
      <c r="BX204" s="40"/>
      <c r="BY204" s="36"/>
      <c r="BZ204" s="40"/>
      <c r="CA204" s="36"/>
      <c r="CB204" s="40"/>
      <c r="CC204" s="6"/>
      <c r="CD204" s="6"/>
      <c r="CE204" s="36"/>
      <c r="CF204" s="40"/>
      <c r="CG204" s="36"/>
      <c r="CH204" s="40"/>
      <c r="CI204" s="36"/>
      <c r="CJ204" s="40"/>
      <c r="CK204" s="6"/>
      <c r="CL204" s="6"/>
      <c r="CM204" s="36"/>
      <c r="CN204" s="40"/>
      <c r="CO204" s="36"/>
      <c r="CP204" s="40"/>
      <c r="CQ204" s="36"/>
      <c r="CR204" s="40"/>
      <c r="CS204" s="6"/>
      <c r="CT204" s="6"/>
      <c r="CU204" s="36"/>
      <c r="CV204" s="40"/>
      <c r="CW204" s="36"/>
      <c r="CX204" s="40"/>
      <c r="CY204" s="36"/>
      <c r="CZ204" s="40"/>
      <c r="DA204" s="6"/>
      <c r="DB204" s="6"/>
      <c r="DC204" s="36"/>
      <c r="DD204" s="40"/>
      <c r="DE204" s="36"/>
      <c r="DF204" s="40"/>
      <c r="DG204" s="36"/>
      <c r="DH204" s="40"/>
      <c r="DI204" s="6"/>
      <c r="DJ204" s="6"/>
      <c r="DK204" s="36"/>
      <c r="DL204" s="40"/>
      <c r="DM204" s="36"/>
      <c r="DN204" s="40"/>
      <c r="DO204" s="36"/>
      <c r="DP204" s="40"/>
      <c r="DQ204" s="6"/>
      <c r="DR204" s="6"/>
      <c r="DS204" s="36"/>
      <c r="DT204" s="40"/>
      <c r="DU204" s="36"/>
      <c r="DV204" s="40"/>
      <c r="DW204" s="36"/>
      <c r="DX204" s="40"/>
      <c r="DY204" s="6"/>
      <c r="DZ204" s="6"/>
      <c r="EA204" s="36"/>
      <c r="EB204" s="40"/>
      <c r="EC204" s="36"/>
      <c r="ED204" s="40"/>
      <c r="EE204" s="36"/>
      <c r="EF204" s="40"/>
      <c r="EG204" s="6"/>
      <c r="EH204" s="6"/>
      <c r="EI204" s="36"/>
      <c r="EJ204" s="40"/>
      <c r="EK204" s="36"/>
      <c r="EL204" s="40"/>
      <c r="EM204" s="36"/>
      <c r="EN204" s="40"/>
      <c r="EO204" s="6"/>
      <c r="EP204" s="6"/>
      <c r="EQ204" s="36"/>
      <c r="ER204" s="40"/>
      <c r="ES204" s="36"/>
      <c r="ET204" s="40"/>
      <c r="EU204" s="36"/>
      <c r="EV204" s="40"/>
      <c r="EW204" s="6"/>
      <c r="EX204" s="6"/>
      <c r="EY204" s="36"/>
      <c r="EZ204" s="40"/>
      <c r="FA204" s="36"/>
      <c r="FB204" s="40"/>
      <c r="FC204" s="36"/>
      <c r="FD204" s="40"/>
      <c r="FE204" s="6"/>
      <c r="FF204" s="6"/>
      <c r="FG204" s="36"/>
      <c r="FH204" s="40"/>
      <c r="FI204" s="36"/>
      <c r="FJ204" s="40"/>
      <c r="FK204" s="36"/>
      <c r="FL204" s="40"/>
      <c r="FM204" s="6"/>
      <c r="FN204" s="6"/>
      <c r="FO204" s="36"/>
      <c r="FP204" s="40"/>
      <c r="FQ204" s="36"/>
      <c r="FR204" s="40"/>
      <c r="FS204" s="36"/>
      <c r="FT204" s="40"/>
      <c r="FU204" s="6"/>
      <c r="FV204" s="6"/>
      <c r="FW204" s="36"/>
      <c r="FX204" s="40"/>
      <c r="FY204" s="36"/>
      <c r="FZ204" s="40"/>
      <c r="GA204" s="36"/>
      <c r="GB204" s="40"/>
      <c r="GC204" s="6"/>
      <c r="GD204" s="6"/>
      <c r="GE204" s="36"/>
      <c r="GF204" s="40"/>
      <c r="GG204" s="36"/>
      <c r="GH204" s="40"/>
      <c r="GI204" s="36"/>
      <c r="GJ204" s="40"/>
      <c r="GK204" s="6"/>
      <c r="GL204" s="6"/>
      <c r="GM204" s="36"/>
      <c r="GN204" s="40"/>
      <c r="GO204" s="36"/>
      <c r="GP204" s="40"/>
      <c r="GQ204" s="36"/>
      <c r="GR204" s="40"/>
      <c r="GS204" s="6"/>
      <c r="GT204" s="6"/>
      <c r="GU204" s="36"/>
      <c r="GV204" s="40"/>
      <c r="GW204" s="36"/>
      <c r="GX204" s="40"/>
      <c r="GY204" s="36"/>
      <c r="GZ204" s="40"/>
      <c r="HA204" s="6"/>
      <c r="HB204" s="6"/>
      <c r="HC204" s="36"/>
      <c r="HD204" s="40"/>
      <c r="HE204" s="36"/>
      <c r="HF204" s="40"/>
      <c r="HG204" s="36"/>
      <c r="HH204" s="40"/>
      <c r="HI204" s="6"/>
      <c r="HJ204" s="6"/>
      <c r="HK204" s="36"/>
      <c r="HL204" s="40"/>
      <c r="HM204" s="36"/>
      <c r="HN204" s="40"/>
      <c r="HO204" s="36"/>
      <c r="HP204" s="40"/>
      <c r="HQ204" s="6"/>
      <c r="HR204" s="6"/>
      <c r="HS204" s="36"/>
      <c r="HT204" s="40"/>
      <c r="HU204" s="36"/>
      <c r="HV204" s="40"/>
      <c r="HW204" s="36"/>
      <c r="HX204" s="40"/>
      <c r="HY204" s="6"/>
      <c r="HZ204" s="6"/>
      <c r="IA204" s="36"/>
      <c r="IB204" s="40"/>
      <c r="IC204" s="36"/>
      <c r="ID204" s="40"/>
      <c r="IE204" s="36"/>
      <c r="IF204" s="40"/>
      <c r="IG204" s="6"/>
      <c r="IH204" s="6"/>
      <c r="II204" s="36"/>
      <c r="IJ204" s="40"/>
      <c r="IK204" s="36"/>
      <c r="IL204" s="40"/>
      <c r="IM204" s="36"/>
      <c r="IN204" s="40"/>
      <c r="IO204" s="36"/>
      <c r="IP204" s="40"/>
      <c r="IQ204" s="6"/>
      <c r="IR204" s="6"/>
      <c r="IS204" s="36"/>
      <c r="IT204" s="40"/>
      <c r="IU204" s="36"/>
      <c r="IV204" s="40"/>
      <c r="IW204" s="36"/>
      <c r="IX204" s="40"/>
      <c r="IY204" s="6"/>
      <c r="IZ204" s="6"/>
      <c r="JA204" s="36"/>
      <c r="JB204" s="40"/>
      <c r="JC204" s="36"/>
      <c r="JD204" s="40"/>
      <c r="JE204" s="36"/>
      <c r="JF204" s="40"/>
      <c r="JG204" s="6"/>
      <c r="JH204" s="6"/>
      <c r="JI204" s="36"/>
      <c r="JJ204" s="40"/>
      <c r="JK204" s="36"/>
      <c r="JL204" s="40"/>
      <c r="JM204" s="36"/>
      <c r="JN204" s="40"/>
      <c r="JO204" s="6"/>
      <c r="JP204" s="6"/>
      <c r="JQ204" s="36"/>
      <c r="JR204" s="40"/>
      <c r="JS204" s="36"/>
      <c r="JT204" s="40"/>
      <c r="JU204" s="36"/>
      <c r="JV204" s="40"/>
      <c r="JW204" s="6"/>
      <c r="JX204" s="6"/>
      <c r="JY204" s="36"/>
      <c r="JZ204" s="40"/>
      <c r="KA204" s="36"/>
      <c r="KB204" s="40"/>
      <c r="KC204" s="36"/>
      <c r="KD204" s="40"/>
      <c r="KE204" s="6"/>
      <c r="KF204" s="6"/>
      <c r="KG204" s="36"/>
      <c r="KH204" s="40"/>
      <c r="KI204" s="36"/>
      <c r="KJ204" s="40"/>
      <c r="KK204" s="36"/>
      <c r="KL204" s="40"/>
      <c r="KM204" s="6"/>
      <c r="KN204" s="6"/>
      <c r="KO204" s="36"/>
      <c r="KP204" s="40"/>
      <c r="KQ204" s="36"/>
      <c r="KR204" s="40"/>
      <c r="KS204" s="36"/>
      <c r="KT204" s="40"/>
      <c r="KU204" s="6"/>
      <c r="KV204" s="6"/>
      <c r="KW204" s="36"/>
      <c r="KX204" s="40"/>
      <c r="KY204" s="36"/>
      <c r="KZ204" s="40"/>
      <c r="LA204" s="36"/>
      <c r="LB204" s="40"/>
      <c r="LC204" s="6"/>
      <c r="LD204" s="6"/>
      <c r="LE204" s="36"/>
      <c r="LF204" s="40"/>
      <c r="LG204" s="36"/>
      <c r="LH204" s="40"/>
      <c r="LI204" s="36"/>
      <c r="LJ204" s="40"/>
      <c r="LK204" s="6"/>
      <c r="LL204" s="6"/>
      <c r="LM204" s="36"/>
      <c r="LN204" s="40"/>
      <c r="LO204" s="36"/>
      <c r="LP204" s="40"/>
      <c r="LQ204" s="36"/>
      <c r="LR204" s="40"/>
      <c r="LS204" s="6"/>
      <c r="LT204" s="6"/>
      <c r="LU204" s="36"/>
      <c r="LV204" s="40"/>
      <c r="LW204" s="36"/>
      <c r="LX204" s="40"/>
      <c r="LY204" s="36"/>
      <c r="LZ204" s="40"/>
      <c r="MA204" s="6"/>
      <c r="MB204" s="6"/>
      <c r="MC204" s="36"/>
      <c r="MD204" s="40"/>
      <c r="ME204" s="36"/>
      <c r="MF204" s="40"/>
      <c r="MG204" s="36"/>
      <c r="MH204" s="40"/>
      <c r="MI204" s="6"/>
      <c r="MJ204" s="6"/>
      <c r="MK204" s="36"/>
      <c r="ML204" s="40"/>
      <c r="MM204" s="36"/>
      <c r="MN204" s="40"/>
      <c r="MO204" s="36"/>
      <c r="MP204" s="40"/>
    </row>
    <row r="205" spans="1:354">
      <c r="A205" s="399">
        <v>2024</v>
      </c>
      <c r="B205" s="6" t="s">
        <v>33</v>
      </c>
      <c r="C205" s="36">
        <v>105.55018869995507</v>
      </c>
      <c r="D205" s="40">
        <v>3.9296655012456085</v>
      </c>
      <c r="E205" s="421">
        <v>85.174670745923436</v>
      </c>
      <c r="F205" s="40">
        <v>1.3699215474372295</v>
      </c>
      <c r="G205" s="421">
        <v>124.81650491390917</v>
      </c>
      <c r="H205" s="40">
        <v>5.6510976179702652</v>
      </c>
      <c r="I205" s="399">
        <v>2024</v>
      </c>
      <c r="J205" s="6" t="s">
        <v>33</v>
      </c>
      <c r="K205" s="36">
        <v>84.31360650608066</v>
      </c>
      <c r="L205" s="40">
        <v>1.5999999999999943</v>
      </c>
      <c r="M205" s="36">
        <v>88.242572142557137</v>
      </c>
      <c r="N205" s="40">
        <v>-4.5481894968194609</v>
      </c>
      <c r="O205" s="36">
        <v>85.221331983741635</v>
      </c>
      <c r="P205" s="40">
        <v>-0.40000000000000568</v>
      </c>
      <c r="Q205" s="399">
        <v>2024</v>
      </c>
      <c r="R205" s="6" t="s">
        <v>33</v>
      </c>
      <c r="S205" s="36">
        <v>118.09409735426406</v>
      </c>
      <c r="T205" s="40">
        <v>-18.023086065907961</v>
      </c>
      <c r="U205" s="36">
        <v>169.02171773606872</v>
      </c>
      <c r="V205" s="40">
        <v>-12.826918228624379</v>
      </c>
      <c r="W205" s="36">
        <v>152.95841798413542</v>
      </c>
      <c r="X205" s="40">
        <v>9.7174079098463011</v>
      </c>
      <c r="Y205" s="399">
        <v>2024</v>
      </c>
      <c r="Z205" s="6" t="s">
        <v>33</v>
      </c>
      <c r="AA205" s="36">
        <v>137.89197972091344</v>
      </c>
      <c r="AB205" s="40">
        <v>13.199479351344763</v>
      </c>
      <c r="AC205" s="36">
        <v>116.33620545583071</v>
      </c>
      <c r="AD205" s="40">
        <v>-8.4248479524601976</v>
      </c>
      <c r="AE205" s="36">
        <v>184.45126019256958</v>
      </c>
      <c r="AF205" s="40">
        <v>9.7521734039842443</v>
      </c>
      <c r="AG205" s="399">
        <v>2024</v>
      </c>
      <c r="AH205" s="6" t="s">
        <v>33</v>
      </c>
      <c r="AI205" s="36">
        <v>107.53820487978574</v>
      </c>
      <c r="AJ205" s="40">
        <v>12.783963231484449</v>
      </c>
      <c r="AK205" s="36">
        <v>168.71092147411932</v>
      </c>
      <c r="AL205" s="40">
        <v>-1.3150478406474093</v>
      </c>
      <c r="AM205" s="36">
        <v>112.44346974828922</v>
      </c>
      <c r="AN205" s="40">
        <v>14.15888343375822</v>
      </c>
      <c r="AO205" s="399">
        <v>2024</v>
      </c>
      <c r="AP205" s="6" t="s">
        <v>33</v>
      </c>
      <c r="AQ205" s="36">
        <v>95.961402071248841</v>
      </c>
      <c r="AR205" s="40">
        <v>-10.399999999999991</v>
      </c>
      <c r="AS205" s="36">
        <v>175.94594827786429</v>
      </c>
      <c r="AT205" s="40">
        <v>9.5314489570944403</v>
      </c>
      <c r="AU205" s="36">
        <v>173.94543145668274</v>
      </c>
      <c r="AV205" s="40">
        <v>12.952490561786533</v>
      </c>
      <c r="AW205" s="399">
        <v>2024</v>
      </c>
      <c r="AX205" s="6" t="s">
        <v>33</v>
      </c>
      <c r="AY205" s="36">
        <v>143.36009256330726</v>
      </c>
      <c r="AZ205" s="40">
        <v>7.5776017651376435</v>
      </c>
      <c r="BA205" s="36">
        <v>114.0435792796614</v>
      </c>
      <c r="BB205" s="40">
        <v>-10.264563218348826</v>
      </c>
      <c r="BC205" s="36">
        <v>153.39346519377546</v>
      </c>
      <c r="BD205" s="40">
        <v>-7.2815820377026199</v>
      </c>
      <c r="BE205" s="399">
        <v>2024</v>
      </c>
      <c r="BF205" s="6" t="s">
        <v>33</v>
      </c>
      <c r="BG205" s="36">
        <v>124.31229369588026</v>
      </c>
      <c r="BH205" s="40">
        <v>6.1182479706142914</v>
      </c>
      <c r="BI205" s="36">
        <v>167.77893122523125</v>
      </c>
      <c r="BJ205" s="40">
        <v>17.98458932310416</v>
      </c>
      <c r="BK205" s="36">
        <v>246.10063644513946</v>
      </c>
      <c r="BL205" s="40">
        <v>18.870212762951326</v>
      </c>
      <c r="BM205" s="399">
        <v>2024</v>
      </c>
      <c r="BN205" s="6" t="s">
        <v>33</v>
      </c>
      <c r="BO205" s="36">
        <v>112.60894704907042</v>
      </c>
      <c r="BP205" s="40">
        <v>5.4968817136702484</v>
      </c>
      <c r="BQ205" s="428">
        <v>151.55476592876815</v>
      </c>
      <c r="BR205" s="40">
        <v>5.6601920250933802</v>
      </c>
      <c r="BS205" s="36">
        <v>125.1118807555187</v>
      </c>
      <c r="BT205" s="40">
        <v>5.8339552893147015</v>
      </c>
      <c r="BU205" s="399">
        <v>2024</v>
      </c>
      <c r="BV205" s="6" t="s">
        <v>33</v>
      </c>
      <c r="BW205" s="36">
        <v>154.45664505082536</v>
      </c>
      <c r="BX205" s="40">
        <v>20.973574981663432</v>
      </c>
      <c r="BY205" s="36">
        <v>154.03652340353642</v>
      </c>
      <c r="BZ205" s="40">
        <v>4.1763697446953358</v>
      </c>
      <c r="CA205" s="36">
        <v>179.05292203092517</v>
      </c>
      <c r="CB205" s="40">
        <v>25.259222334044139</v>
      </c>
      <c r="CC205" s="399">
        <v>2024</v>
      </c>
      <c r="CD205" s="6" t="s">
        <v>33</v>
      </c>
      <c r="CE205" s="36">
        <v>111.85987981035633</v>
      </c>
      <c r="CF205" s="40">
        <v>-17.222351230841454</v>
      </c>
      <c r="CG205" s="36">
        <v>69.860119512838054</v>
      </c>
      <c r="CH205" s="40">
        <v>25.446061616188118</v>
      </c>
      <c r="CI205" s="36">
        <v>132.60007883863418</v>
      </c>
      <c r="CJ205" s="40">
        <v>0.21501072236213759</v>
      </c>
      <c r="CK205" s="399">
        <v>2024</v>
      </c>
      <c r="CL205" s="6" t="s">
        <v>33</v>
      </c>
      <c r="CM205" s="36">
        <v>240.41252694932294</v>
      </c>
      <c r="CN205" s="40">
        <v>14.002863804665793</v>
      </c>
      <c r="CO205" s="36">
        <v>99.684235381451757</v>
      </c>
      <c r="CP205" s="40">
        <v>3.2780934976802882</v>
      </c>
      <c r="CQ205" s="36">
        <v>135.44634177822113</v>
      </c>
      <c r="CR205" s="40">
        <v>6.8516676788127171</v>
      </c>
      <c r="CS205" s="399">
        <v>2024</v>
      </c>
      <c r="CT205" s="6" t="s">
        <v>33</v>
      </c>
      <c r="CU205" s="36">
        <v>112.65680517963919</v>
      </c>
      <c r="CV205" s="40">
        <v>-15.084762805489177</v>
      </c>
      <c r="CW205" s="36">
        <v>72.785262593642472</v>
      </c>
      <c r="CX205" s="40">
        <v>27.028701659178012</v>
      </c>
      <c r="CY205" s="36">
        <v>164.10444908470305</v>
      </c>
      <c r="CZ205" s="40">
        <v>3.6000000000002643</v>
      </c>
      <c r="DA205" s="399">
        <v>2024</v>
      </c>
      <c r="DB205" s="6" t="s">
        <v>33</v>
      </c>
      <c r="DC205" s="36">
        <v>94.477782938621914</v>
      </c>
      <c r="DD205" s="40">
        <v>14.609597907162225</v>
      </c>
      <c r="DE205" s="36">
        <v>316.08500045642728</v>
      </c>
      <c r="DF205" s="40">
        <v>-24.117415740393113</v>
      </c>
      <c r="DG205" s="36">
        <v>103.5585123896129</v>
      </c>
      <c r="DH205" s="40">
        <v>2.0762051489073201</v>
      </c>
      <c r="DI205" s="399">
        <v>2024</v>
      </c>
      <c r="DJ205" s="6" t="s">
        <v>33</v>
      </c>
      <c r="DK205" s="36">
        <v>202.66028493390829</v>
      </c>
      <c r="DL205" s="40">
        <v>5.0444236265966964</v>
      </c>
      <c r="DM205" s="36">
        <v>47.876939017244034</v>
      </c>
      <c r="DN205" s="40">
        <v>-26.544662043769975</v>
      </c>
      <c r="DO205" s="36">
        <v>128.97094014147063</v>
      </c>
      <c r="DP205" s="40">
        <v>-1.8229700040279795</v>
      </c>
      <c r="DQ205" s="399">
        <v>2024</v>
      </c>
      <c r="DR205" s="6" t="s">
        <v>33</v>
      </c>
      <c r="DS205" s="36">
        <v>205.91669016965463</v>
      </c>
      <c r="DT205" s="40">
        <v>33.813509113107131</v>
      </c>
      <c r="DU205" s="36">
        <v>136.92306179339346</v>
      </c>
      <c r="DV205" s="40">
        <v>8.702259456585665</v>
      </c>
      <c r="DW205" s="36">
        <v>151.47868677424671</v>
      </c>
      <c r="DX205" s="40">
        <v>0.83550134943739351</v>
      </c>
      <c r="DY205" s="399">
        <v>2024</v>
      </c>
      <c r="DZ205" s="6" t="s">
        <v>33</v>
      </c>
      <c r="EA205" s="36">
        <v>120.82630418067681</v>
      </c>
      <c r="EB205" s="40">
        <v>-2.6039798762503779</v>
      </c>
      <c r="EC205" s="36">
        <v>165.33326050125922</v>
      </c>
      <c r="ED205" s="40">
        <v>11.552867474624918</v>
      </c>
      <c r="EE205" s="36">
        <v>133.70516440574261</v>
      </c>
      <c r="EF205" s="40">
        <v>7.4699541470346418</v>
      </c>
      <c r="EG205" s="399">
        <v>2024</v>
      </c>
      <c r="EH205" s="6" t="s">
        <v>33</v>
      </c>
      <c r="EI205" s="36">
        <v>136.37357093547453</v>
      </c>
      <c r="EJ205" s="40">
        <v>0.58772356391621372</v>
      </c>
      <c r="EK205" s="36">
        <v>169.45292349257844</v>
      </c>
      <c r="EL205" s="40">
        <v>14.558294755701937</v>
      </c>
      <c r="EM205" s="36">
        <v>110.23163421500686</v>
      </c>
      <c r="EN205" s="40">
        <v>5.4081387026612617</v>
      </c>
      <c r="EO205" s="399">
        <v>2024</v>
      </c>
      <c r="EP205" s="6" t="s">
        <v>33</v>
      </c>
      <c r="EQ205" s="36">
        <v>88.425711637174146</v>
      </c>
      <c r="ER205" s="40">
        <v>31.004997057247635</v>
      </c>
      <c r="ES205" s="36">
        <v>157.01470793947971</v>
      </c>
      <c r="ET205" s="40">
        <v>12.321057460337286</v>
      </c>
      <c r="EU205" s="36">
        <v>71.516134773448016</v>
      </c>
      <c r="EV205" s="40">
        <v>-19.500000000000071</v>
      </c>
      <c r="EW205" s="399">
        <v>2024</v>
      </c>
      <c r="EX205" s="6" t="s">
        <v>33</v>
      </c>
      <c r="EY205" s="36">
        <v>84.887852160686279</v>
      </c>
      <c r="EZ205" s="40">
        <v>5.5462368878044401</v>
      </c>
      <c r="FA205" s="36">
        <v>94.298719130583521</v>
      </c>
      <c r="FB205" s="40">
        <v>0.51967512446631758</v>
      </c>
      <c r="FC205" s="36">
        <v>273.58303758641074</v>
      </c>
      <c r="FD205" s="40">
        <v>8.8157309869711327</v>
      </c>
      <c r="FE205" s="399">
        <v>2024</v>
      </c>
      <c r="FF205" s="6" t="s">
        <v>33</v>
      </c>
      <c r="FG205" s="36">
        <v>113.0407260730809</v>
      </c>
      <c r="FH205" s="40">
        <v>-11.927002285356551</v>
      </c>
      <c r="FI205" s="36">
        <v>164.54587422113545</v>
      </c>
      <c r="FJ205" s="40">
        <v>1.2351800098050489</v>
      </c>
      <c r="FK205" s="36">
        <v>97.657402200058002</v>
      </c>
      <c r="FL205" s="40">
        <v>-6.8925368867408423</v>
      </c>
      <c r="FM205" s="399">
        <v>2024</v>
      </c>
      <c r="FN205" s="6" t="s">
        <v>33</v>
      </c>
      <c r="FO205" s="36">
        <v>90.30881703002467</v>
      </c>
      <c r="FP205" s="40">
        <v>-21.710974725150706</v>
      </c>
      <c r="FQ205" s="36">
        <v>236.59649501837433</v>
      </c>
      <c r="FR205" s="40">
        <v>14.376256045670814</v>
      </c>
      <c r="FS205" s="36">
        <v>124.44532964575234</v>
      </c>
      <c r="FT205" s="40">
        <v>8.7608780712871521</v>
      </c>
      <c r="FU205" s="399">
        <v>2024</v>
      </c>
      <c r="FV205" s="6" t="s">
        <v>33</v>
      </c>
      <c r="FW205" s="36">
        <v>118.32088145910214</v>
      </c>
      <c r="FX205" s="40">
        <v>-11.862550472193746</v>
      </c>
      <c r="FY205" s="36">
        <v>157.36437071483209</v>
      </c>
      <c r="FZ205" s="40">
        <v>3.6530816981357646</v>
      </c>
      <c r="GA205" s="36">
        <v>124.1242064520799</v>
      </c>
      <c r="GB205" s="40">
        <v>9.9118768853574153</v>
      </c>
      <c r="GC205" s="399">
        <v>2024</v>
      </c>
      <c r="GD205" s="6" t="s">
        <v>33</v>
      </c>
      <c r="GE205" s="36">
        <v>131.9414361709301</v>
      </c>
      <c r="GF205" s="40">
        <v>9.1137694912131195</v>
      </c>
      <c r="GG205" s="36">
        <v>112.14206461419492</v>
      </c>
      <c r="GH205" s="40">
        <v>-1.4614259123278828</v>
      </c>
      <c r="GI205" s="36">
        <v>66.248743583848636</v>
      </c>
      <c r="GJ205" s="40">
        <v>6.8229593900123575</v>
      </c>
      <c r="GK205" s="399">
        <v>2024</v>
      </c>
      <c r="GL205" s="6" t="s">
        <v>33</v>
      </c>
      <c r="GM205" s="36">
        <v>122.79527706305875</v>
      </c>
      <c r="GN205" s="40">
        <v>8.8588344381702768</v>
      </c>
      <c r="GO205" s="36">
        <v>125.18223746459057</v>
      </c>
      <c r="GP205" s="40">
        <v>0.7700193138626048</v>
      </c>
      <c r="GQ205" s="36">
        <v>99.542120937284722</v>
      </c>
      <c r="GR205" s="40">
        <v>20.143288415163596</v>
      </c>
      <c r="GS205" s="399">
        <v>2024</v>
      </c>
      <c r="GT205" s="6" t="s">
        <v>33</v>
      </c>
      <c r="GU205" s="36">
        <v>64.9227409426625</v>
      </c>
      <c r="GV205" s="40">
        <v>-15.029411902255873</v>
      </c>
      <c r="GW205" s="36">
        <v>83.530760665935688</v>
      </c>
      <c r="GX205" s="40">
        <v>-11.748980852831849</v>
      </c>
      <c r="GY205" s="36">
        <v>202.12990279286589</v>
      </c>
      <c r="GZ205" s="40">
        <v>19.31378358809954</v>
      </c>
      <c r="HA205" s="399">
        <v>2024</v>
      </c>
      <c r="HB205" s="6" t="s">
        <v>33</v>
      </c>
      <c r="HC205" s="36">
        <v>133.61407918115148</v>
      </c>
      <c r="HD205" s="40">
        <v>14.042962163866221</v>
      </c>
      <c r="HE205" s="36">
        <v>213.20601592742375</v>
      </c>
      <c r="HF205" s="40">
        <v>-1.4153274560719922</v>
      </c>
      <c r="HG205" s="36">
        <v>93.489370438868804</v>
      </c>
      <c r="HH205" s="40">
        <v>2.2450116170380738</v>
      </c>
      <c r="HI205" s="399">
        <v>2024</v>
      </c>
      <c r="HJ205" s="6" t="s">
        <v>33</v>
      </c>
      <c r="HK205" s="36">
        <v>93.332349958388733</v>
      </c>
      <c r="HL205" s="40">
        <v>20.53186940514216</v>
      </c>
      <c r="HM205" s="36">
        <v>92.242320568424546</v>
      </c>
      <c r="HN205" s="40">
        <v>-30.006262670123235</v>
      </c>
      <c r="HO205" s="36">
        <v>109.12660068932459</v>
      </c>
      <c r="HP205" s="40">
        <v>3.610255022961681</v>
      </c>
      <c r="HQ205" s="399">
        <v>2024</v>
      </c>
      <c r="HR205" s="6" t="s">
        <v>33</v>
      </c>
      <c r="HS205" s="36">
        <v>131.57331839040052</v>
      </c>
      <c r="HT205" s="40">
        <v>12.022051503559751</v>
      </c>
      <c r="HU205" s="36">
        <v>154.11840513868739</v>
      </c>
      <c r="HV205" s="40">
        <v>10.362455430105655</v>
      </c>
      <c r="HW205" s="36">
        <v>93.410055894493865</v>
      </c>
      <c r="HX205" s="40">
        <v>-18.194372742494778</v>
      </c>
      <c r="HY205" s="399">
        <v>2024</v>
      </c>
      <c r="HZ205" s="6" t="s">
        <v>33</v>
      </c>
      <c r="IA205" s="36">
        <v>80.875768789503866</v>
      </c>
      <c r="IB205" s="40">
        <v>1.0733783975132098</v>
      </c>
      <c r="IC205" s="36">
        <v>110.70421232451916</v>
      </c>
      <c r="ID205" s="40">
        <v>-4.2195043849800697</v>
      </c>
      <c r="IE205" s="36">
        <v>125.19404942177376</v>
      </c>
      <c r="IF205" s="40">
        <v>9.9116890632908081</v>
      </c>
      <c r="IG205" s="399">
        <v>2024</v>
      </c>
      <c r="IH205" s="6" t="s">
        <v>33</v>
      </c>
      <c r="II205" s="36">
        <v>155.72989415612238</v>
      </c>
      <c r="IJ205" s="40">
        <v>8.3769448921678276</v>
      </c>
      <c r="IK205" s="36">
        <v>197.53911464071808</v>
      </c>
      <c r="IL205" s="40">
        <v>-0.58252922702936871</v>
      </c>
      <c r="IM205" s="36">
        <v>150.32083271194244</v>
      </c>
      <c r="IN205" s="40">
        <v>29.751044037337493</v>
      </c>
      <c r="IO205" s="36">
        <v>287.85296661614183</v>
      </c>
      <c r="IP205" s="40">
        <v>23.006857895483108</v>
      </c>
      <c r="IQ205" s="399">
        <v>2024</v>
      </c>
      <c r="IR205" s="6" t="s">
        <v>33</v>
      </c>
      <c r="IS205" s="36">
        <v>105.10842356974719</v>
      </c>
      <c r="IT205" s="40">
        <v>12.972688061866776</v>
      </c>
      <c r="IU205" s="36">
        <v>99.221658866616323</v>
      </c>
      <c r="IV205" s="40">
        <v>3.9559334136794178</v>
      </c>
      <c r="IW205" s="36">
        <v>120.31898783403032</v>
      </c>
      <c r="IX205" s="40">
        <v>14.875045011484374</v>
      </c>
      <c r="IY205" s="399">
        <v>2024</v>
      </c>
      <c r="IZ205" s="6" t="s">
        <v>33</v>
      </c>
      <c r="JA205" s="36">
        <v>165.01177511974126</v>
      </c>
      <c r="JB205" s="40">
        <v>22.377758036791533</v>
      </c>
      <c r="JC205" s="36">
        <v>180.46164047203598</v>
      </c>
      <c r="JD205" s="40">
        <v>-0.63696306220522558</v>
      </c>
      <c r="JE205" s="36">
        <v>117.70722851990693</v>
      </c>
      <c r="JF205" s="40">
        <v>-24.660223247460976</v>
      </c>
      <c r="JG205" s="399">
        <v>2024</v>
      </c>
      <c r="JH205" s="6" t="s">
        <v>33</v>
      </c>
      <c r="JI205" s="36">
        <v>160.0123995092718</v>
      </c>
      <c r="JJ205" s="40">
        <v>14.237860225133247</v>
      </c>
      <c r="JK205" s="36">
        <v>218.083490196094</v>
      </c>
      <c r="JL205" s="40">
        <v>-12.099999999999937</v>
      </c>
      <c r="JM205" s="36">
        <v>122.23722637502341</v>
      </c>
      <c r="JN205" s="40">
        <v>0.21909043840160791</v>
      </c>
      <c r="JO205" s="399">
        <v>2024</v>
      </c>
      <c r="JP205" s="6" t="s">
        <v>33</v>
      </c>
      <c r="JQ205" s="36">
        <v>149.26240561233141</v>
      </c>
      <c r="JR205" s="40">
        <v>23.627943668896691</v>
      </c>
      <c r="JS205" s="36">
        <v>102.97116892195102</v>
      </c>
      <c r="JT205" s="40">
        <v>5.1022638813399652</v>
      </c>
      <c r="JU205" s="36">
        <v>126.18682000213613</v>
      </c>
      <c r="JV205" s="40">
        <v>18.162336565934623</v>
      </c>
      <c r="JW205" s="399">
        <v>2024</v>
      </c>
      <c r="JX205" s="6" t="s">
        <v>33</v>
      </c>
      <c r="JY205" s="36">
        <v>99.876928501029241</v>
      </c>
      <c r="JZ205" s="40">
        <v>-1.4259827641974852</v>
      </c>
      <c r="KA205" s="36">
        <v>211.17422707820333</v>
      </c>
      <c r="KB205" s="40">
        <v>23.438428800287369</v>
      </c>
      <c r="KC205" s="36">
        <v>189.09509659814825</v>
      </c>
      <c r="KD205" s="40">
        <v>5.6133611354777742</v>
      </c>
      <c r="KE205" s="399">
        <v>2024</v>
      </c>
      <c r="KF205" s="6" t="s">
        <v>33</v>
      </c>
      <c r="KG205" s="36">
        <v>116.95368052613243</v>
      </c>
      <c r="KH205" s="40">
        <v>37.478015610153449</v>
      </c>
      <c r="KI205" s="36">
        <v>137.77098193108566</v>
      </c>
      <c r="KJ205" s="40">
        <v>15.424720383138563</v>
      </c>
      <c r="KK205" s="36">
        <v>96.866082549155152</v>
      </c>
      <c r="KL205" s="40">
        <v>-3.1911850001607576</v>
      </c>
      <c r="KM205" s="399">
        <v>2024</v>
      </c>
      <c r="KN205" s="6" t="s">
        <v>33</v>
      </c>
      <c r="KO205" s="36">
        <v>35.771846845773034</v>
      </c>
      <c r="KP205" s="40">
        <v>1.4309513816949533</v>
      </c>
      <c r="KQ205" s="36">
        <v>202.79203487779219</v>
      </c>
      <c r="KR205" s="40">
        <v>15.122517055980708</v>
      </c>
      <c r="KS205" s="36">
        <v>98.452188739801585</v>
      </c>
      <c r="KT205" s="40">
        <v>3.8212203772288689</v>
      </c>
      <c r="KU205" s="399">
        <v>2024</v>
      </c>
      <c r="KV205" s="6" t="s">
        <v>33</v>
      </c>
      <c r="KW205" s="36">
        <v>142.75381764598379</v>
      </c>
      <c r="KX205" s="40">
        <v>3.5195004065846263</v>
      </c>
      <c r="KY205" s="36">
        <v>144.85574374871729</v>
      </c>
      <c r="KZ205" s="40">
        <v>-1.5030830277413259</v>
      </c>
      <c r="LA205" s="36">
        <v>125.38586967310431</v>
      </c>
      <c r="LB205" s="40">
        <v>-7.4708243938146808</v>
      </c>
      <c r="LC205" s="399">
        <v>2024</v>
      </c>
      <c r="LD205" s="6" t="s">
        <v>33</v>
      </c>
      <c r="LE205" s="36">
        <v>147.17452833314334</v>
      </c>
      <c r="LF205" s="40">
        <v>-0.67123415718357649</v>
      </c>
      <c r="LG205" s="36">
        <v>104.71569944329237</v>
      </c>
      <c r="LH205" s="40">
        <v>14.010256938790278</v>
      </c>
      <c r="LI205" s="36">
        <v>58.052321017686879</v>
      </c>
      <c r="LJ205" s="40">
        <v>5.8305993302376891</v>
      </c>
      <c r="LK205" s="399">
        <v>2024</v>
      </c>
      <c r="LL205" s="6" t="s">
        <v>33</v>
      </c>
      <c r="LM205" s="36">
        <v>187.84752697057738</v>
      </c>
      <c r="LN205" s="40">
        <v>22.830658171071946</v>
      </c>
      <c r="LO205" s="36">
        <v>79.032405600049813</v>
      </c>
      <c r="LP205" s="40">
        <v>21.259580859755587</v>
      </c>
      <c r="LQ205" s="36">
        <v>140.60325495998487</v>
      </c>
      <c r="LR205" s="40">
        <v>11.741959425036612</v>
      </c>
      <c r="LS205" s="399">
        <v>2024</v>
      </c>
      <c r="LT205" s="6" t="s">
        <v>33</v>
      </c>
      <c r="LU205" s="36">
        <v>92.862175381041084</v>
      </c>
      <c r="LV205" s="40">
        <v>-10.014524816647167</v>
      </c>
      <c r="LW205" s="36">
        <v>137.45203242477513</v>
      </c>
      <c r="LX205" s="40">
        <v>4.2552909523827509</v>
      </c>
      <c r="LY205" s="36">
        <v>177.11869641416982</v>
      </c>
      <c r="LZ205" s="40">
        <v>13.086147959918378</v>
      </c>
      <c r="MA205" s="399">
        <v>2024</v>
      </c>
      <c r="MB205" s="6" t="s">
        <v>33</v>
      </c>
      <c r="MC205" s="36">
        <v>178.57707309579104</v>
      </c>
      <c r="MD205" s="40">
        <v>11.292353403814985</v>
      </c>
      <c r="ME205" s="36">
        <v>111.81870208730615</v>
      </c>
      <c r="MF205" s="40">
        <v>7.7159284692231154</v>
      </c>
      <c r="MG205" s="36">
        <v>98.235643761140423</v>
      </c>
      <c r="MH205" s="40">
        <v>-11.245536122838544</v>
      </c>
      <c r="MI205" s="399">
        <v>2024</v>
      </c>
      <c r="MJ205" s="6" t="s">
        <v>33</v>
      </c>
      <c r="MK205" s="36">
        <v>121.6663538094255</v>
      </c>
      <c r="ML205" s="40">
        <v>15.032917622792525</v>
      </c>
      <c r="MM205" s="36">
        <v>144.84180939225615</v>
      </c>
      <c r="MN205" s="40">
        <v>12.29293646594239</v>
      </c>
      <c r="MO205" s="36">
        <v>209.70273646620149</v>
      </c>
      <c r="MP205" s="40">
        <v>22.129689949438642</v>
      </c>
    </row>
    <row r="206" spans="1:354">
      <c r="A206" s="399"/>
      <c r="B206" s="6" t="s">
        <v>34</v>
      </c>
      <c r="C206" s="36">
        <v>98.228051752170089</v>
      </c>
      <c r="D206" s="40">
        <v>5.8315526611477395</v>
      </c>
      <c r="E206" s="421">
        <v>78.72881685884343</v>
      </c>
      <c r="F206" s="40">
        <v>0.11335974472595467</v>
      </c>
      <c r="G206" s="421">
        <v>116.66578797230211</v>
      </c>
      <c r="H206" s="40">
        <v>9.8345564405225758</v>
      </c>
      <c r="I206" s="6"/>
      <c r="J206" s="6" t="s">
        <v>34</v>
      </c>
      <c r="K206" s="36">
        <v>75.743100469902984</v>
      </c>
      <c r="L206" s="40">
        <v>0.50000000000001421</v>
      </c>
      <c r="M206" s="36">
        <v>70.484701878879292</v>
      </c>
      <c r="N206" s="40">
        <v>-27.459573506026373</v>
      </c>
      <c r="O206" s="36">
        <v>73.484155477180835</v>
      </c>
      <c r="P206" s="40">
        <v>-12.599999999999994</v>
      </c>
      <c r="Q206" s="6"/>
      <c r="R206" s="6" t="s">
        <v>34</v>
      </c>
      <c r="S206" s="36">
        <v>140.07600300467954</v>
      </c>
      <c r="T206" s="40">
        <v>16.90130199277597</v>
      </c>
      <c r="U206" s="36">
        <v>125.87417116311124</v>
      </c>
      <c r="V206" s="40">
        <v>-25.920361676658544</v>
      </c>
      <c r="W206" s="36">
        <v>115.43049448849321</v>
      </c>
      <c r="X206" s="40">
        <v>-15.002567744795854</v>
      </c>
      <c r="Y206" s="6"/>
      <c r="Z206" s="6" t="s">
        <v>34</v>
      </c>
      <c r="AA206" s="36">
        <v>132.94499636520064</v>
      </c>
      <c r="AB206" s="40">
        <v>10.551691956228609</v>
      </c>
      <c r="AC206" s="36">
        <v>110.50107920877706</v>
      </c>
      <c r="AD206" s="40">
        <v>-27.185920262686253</v>
      </c>
      <c r="AE206" s="36">
        <v>177.04064479832584</v>
      </c>
      <c r="AF206" s="40">
        <v>15.255302545116066</v>
      </c>
      <c r="AG206" s="6"/>
      <c r="AH206" s="6" t="s">
        <v>34</v>
      </c>
      <c r="AI206" s="36">
        <v>92.244110192237969</v>
      </c>
      <c r="AJ206" s="40">
        <v>-14.572960422433269</v>
      </c>
      <c r="AK206" s="36">
        <v>192.44641211435697</v>
      </c>
      <c r="AL206" s="40">
        <v>0.24098468659468608</v>
      </c>
      <c r="AM206" s="36">
        <v>89.623392564805528</v>
      </c>
      <c r="AN206" s="40">
        <v>17.368708302955042</v>
      </c>
      <c r="AO206" s="6"/>
      <c r="AP206" s="6" t="s">
        <v>34</v>
      </c>
      <c r="AQ206" s="36">
        <v>116.60464256569097</v>
      </c>
      <c r="AR206" s="40">
        <v>2.9000000000000199</v>
      </c>
      <c r="AS206" s="36">
        <v>168.8431836203244</v>
      </c>
      <c r="AT206" s="40">
        <v>4.3190103385429666</v>
      </c>
      <c r="AU206" s="36">
        <v>157.81695936644454</v>
      </c>
      <c r="AV206" s="40">
        <v>-1.4803097560275802</v>
      </c>
      <c r="AW206" s="6"/>
      <c r="AX206" s="6" t="s">
        <v>34</v>
      </c>
      <c r="AY206" s="36">
        <v>146.05908591185539</v>
      </c>
      <c r="AZ206" s="40">
        <v>-8.5827389554078195</v>
      </c>
      <c r="BA206" s="36">
        <v>109.8316326940346</v>
      </c>
      <c r="BB206" s="40">
        <v>-17.974189963241187</v>
      </c>
      <c r="BC206" s="36">
        <v>160.39707703944194</v>
      </c>
      <c r="BD206" s="40">
        <v>-1.4852767703104632</v>
      </c>
      <c r="BE206" s="6"/>
      <c r="BF206" s="6" t="s">
        <v>34</v>
      </c>
      <c r="BG206" s="36">
        <v>123.34864371837747</v>
      </c>
      <c r="BH206" s="40">
        <v>-6.8601989543414135</v>
      </c>
      <c r="BI206" s="36">
        <v>151.22758315121277</v>
      </c>
      <c r="BJ206" s="40">
        <v>9.529911301771719</v>
      </c>
      <c r="BK206" s="36">
        <v>263.67863115087653</v>
      </c>
      <c r="BL206" s="40">
        <v>20.258581853103891</v>
      </c>
      <c r="BM206" s="6"/>
      <c r="BN206" s="6" t="s">
        <v>34</v>
      </c>
      <c r="BO206" s="36">
        <v>108.35853808205715</v>
      </c>
      <c r="BP206" s="40">
        <v>-5.3710904091319094</v>
      </c>
      <c r="BQ206" s="428">
        <v>107.77868546229945</v>
      </c>
      <c r="BR206" s="40">
        <v>1.2177356710265457</v>
      </c>
      <c r="BS206" s="36">
        <v>118.92890855440426</v>
      </c>
      <c r="BT206" s="40">
        <v>2.0858253751995903</v>
      </c>
      <c r="BU206" s="6"/>
      <c r="BV206" s="6" t="s">
        <v>34</v>
      </c>
      <c r="BW206" s="36">
        <v>196.78110929167048</v>
      </c>
      <c r="BX206" s="40">
        <v>16.615404622241343</v>
      </c>
      <c r="BY206" s="36">
        <v>157.52556926694763</v>
      </c>
      <c r="BZ206" s="40">
        <v>10.646673489794438</v>
      </c>
      <c r="CA206" s="36">
        <v>188.11399629530192</v>
      </c>
      <c r="CB206" s="40">
        <v>22.096259137595837</v>
      </c>
      <c r="CC206" s="6"/>
      <c r="CD206" s="6" t="s">
        <v>34</v>
      </c>
      <c r="CE206" s="36">
        <v>105.96892970425581</v>
      </c>
      <c r="CF206" s="40">
        <v>-17.38809856597166</v>
      </c>
      <c r="CG206" s="36">
        <v>68.876723062867981</v>
      </c>
      <c r="CH206" s="40">
        <v>19.461870525864171</v>
      </c>
      <c r="CI206" s="36">
        <v>131.67693717752439</v>
      </c>
      <c r="CJ206" s="40">
        <v>-4.751633122095626</v>
      </c>
      <c r="CK206" s="6"/>
      <c r="CL206" s="6" t="s">
        <v>34</v>
      </c>
      <c r="CM206" s="36">
        <v>227.81542837835346</v>
      </c>
      <c r="CN206" s="40">
        <v>12.159295750996364</v>
      </c>
      <c r="CO206" s="36">
        <v>94.312336237563457</v>
      </c>
      <c r="CP206" s="40">
        <v>-2.8170703363933427</v>
      </c>
      <c r="CQ206" s="36">
        <v>126.16341514455631</v>
      </c>
      <c r="CR206" s="40">
        <v>5.3527737355980634</v>
      </c>
      <c r="CS206" s="6"/>
      <c r="CT206" s="6" t="s">
        <v>34</v>
      </c>
      <c r="CU206" s="36">
        <v>98.17493596516222</v>
      </c>
      <c r="CV206" s="40">
        <v>-34.666825313395748</v>
      </c>
      <c r="CW206" s="36">
        <v>87.734660983844506</v>
      </c>
      <c r="CX206" s="40">
        <v>22.623447312477253</v>
      </c>
      <c r="CY206" s="36">
        <v>195.51038007615696</v>
      </c>
      <c r="CZ206" s="40">
        <v>7.0301640908247265</v>
      </c>
      <c r="DA206" s="6"/>
      <c r="DB206" s="6" t="s">
        <v>34</v>
      </c>
      <c r="DC206" s="36">
        <v>85.447529684838244</v>
      </c>
      <c r="DD206" s="40">
        <v>15.732867422375762</v>
      </c>
      <c r="DE206" s="36">
        <v>265.55772146526732</v>
      </c>
      <c r="DF206" s="40">
        <v>-28.085824088089467</v>
      </c>
      <c r="DG206" s="36">
        <v>94.734217548070518</v>
      </c>
      <c r="DH206" s="40">
        <v>-10.208177389633263</v>
      </c>
      <c r="DI206" s="6"/>
      <c r="DJ206" s="6" t="s">
        <v>34</v>
      </c>
      <c r="DK206" s="36">
        <v>185.58671012453604</v>
      </c>
      <c r="DL206" s="40">
        <v>5.4145075787231889</v>
      </c>
      <c r="DM206" s="36">
        <v>39.785952266421909</v>
      </c>
      <c r="DN206" s="40">
        <v>-30.845775366793092</v>
      </c>
      <c r="DO206" s="36">
        <v>119.35877856920399</v>
      </c>
      <c r="DP206" s="40">
        <v>-12.363494564721648</v>
      </c>
      <c r="DQ206" s="6"/>
      <c r="DR206" s="6" t="s">
        <v>34</v>
      </c>
      <c r="DS206" s="36">
        <v>195.22058954317686</v>
      </c>
      <c r="DT206" s="40">
        <v>35.622805534855672</v>
      </c>
      <c r="DU206" s="36">
        <v>131.69141389852348</v>
      </c>
      <c r="DV206" s="40">
        <v>5.7709064470324591</v>
      </c>
      <c r="DW206" s="36">
        <v>130.09103574059026</v>
      </c>
      <c r="DX206" s="40">
        <v>-3.849770015437727</v>
      </c>
      <c r="DY206" s="6"/>
      <c r="DZ206" s="6" t="s">
        <v>34</v>
      </c>
      <c r="EA206" s="36">
        <v>124.36032995598448</v>
      </c>
      <c r="EB206" s="40">
        <v>2.2999756553805355</v>
      </c>
      <c r="EC206" s="36">
        <v>152.61430950606072</v>
      </c>
      <c r="ED206" s="40">
        <v>-9.1486711384413439</v>
      </c>
      <c r="EE206" s="36">
        <v>132.21424701500464</v>
      </c>
      <c r="EF206" s="40">
        <v>4.0443156906870854</v>
      </c>
      <c r="EG206" s="6"/>
      <c r="EH206" s="6" t="s">
        <v>34</v>
      </c>
      <c r="EI206" s="36">
        <v>142.42919598631599</v>
      </c>
      <c r="EJ206" s="40">
        <v>2.6034134750674127</v>
      </c>
      <c r="EK206" s="36">
        <v>128.08358117047942</v>
      </c>
      <c r="EL206" s="40">
        <v>1.506629309619484</v>
      </c>
      <c r="EM206" s="36">
        <v>115.58053899236792</v>
      </c>
      <c r="EN206" s="40">
        <v>-0.15625319480199096</v>
      </c>
      <c r="EO206" s="6"/>
      <c r="EP206" s="6" t="s">
        <v>34</v>
      </c>
      <c r="EQ206" s="36">
        <v>83.667547216040461</v>
      </c>
      <c r="ER206" s="40">
        <v>28.551205598533016</v>
      </c>
      <c r="ES206" s="36">
        <v>134.54071637989549</v>
      </c>
      <c r="ET206" s="40">
        <v>-9.0050064487628134</v>
      </c>
      <c r="EU206" s="36">
        <v>49.167870537009421</v>
      </c>
      <c r="EV206" s="40">
        <v>-15.650574304770487</v>
      </c>
      <c r="EW206" s="6"/>
      <c r="EX206" s="6" t="s">
        <v>34</v>
      </c>
      <c r="EY206" s="36">
        <v>85.069244589855955</v>
      </c>
      <c r="EZ206" s="40">
        <v>6.8118333482921827</v>
      </c>
      <c r="FA206" s="36">
        <v>88.235507776782427</v>
      </c>
      <c r="FB206" s="40">
        <v>-19.349323649429962</v>
      </c>
      <c r="FC206" s="36">
        <v>266.5590727474605</v>
      </c>
      <c r="FD206" s="40">
        <v>5.570575866268527</v>
      </c>
      <c r="FE206" s="6"/>
      <c r="FF206" s="6" t="s">
        <v>34</v>
      </c>
      <c r="FG206" s="36">
        <v>101.81466963431379</v>
      </c>
      <c r="FH206" s="40">
        <v>-18.776904742891702</v>
      </c>
      <c r="FI206" s="36">
        <v>183.94386940737272</v>
      </c>
      <c r="FJ206" s="40">
        <v>3.8154304978077676</v>
      </c>
      <c r="FK206" s="36">
        <v>81.056073302399568</v>
      </c>
      <c r="FL206" s="40">
        <v>-23.99237660732642</v>
      </c>
      <c r="FM206" s="6"/>
      <c r="FN206" s="6" t="s">
        <v>34</v>
      </c>
      <c r="FO206" s="36">
        <v>87.644319031385692</v>
      </c>
      <c r="FP206" s="40">
        <v>-22.942077143638883</v>
      </c>
      <c r="FQ206" s="36">
        <v>215.027345785254</v>
      </c>
      <c r="FR206" s="40">
        <v>13.777003036193449</v>
      </c>
      <c r="FS206" s="36">
        <v>110.34261888121529</v>
      </c>
      <c r="FT206" s="40">
        <v>3.1733226616528469</v>
      </c>
      <c r="FU206" s="6"/>
      <c r="FV206" s="6" t="s">
        <v>34</v>
      </c>
      <c r="FW206" s="36">
        <v>113.82821540768123</v>
      </c>
      <c r="FX206" s="40">
        <v>-15.827587998909735</v>
      </c>
      <c r="FY206" s="36">
        <v>182.92083844508761</v>
      </c>
      <c r="FZ206" s="40">
        <v>12.290467053880462</v>
      </c>
      <c r="GA206" s="36">
        <v>131.7048468989795</v>
      </c>
      <c r="GB206" s="40">
        <v>-2.7551346485960551</v>
      </c>
      <c r="GC206" s="6"/>
      <c r="GD206" s="6" t="s">
        <v>34</v>
      </c>
      <c r="GE206" s="36">
        <v>129.11180302759118</v>
      </c>
      <c r="GF206" s="40">
        <v>6.9492993638704377</v>
      </c>
      <c r="GG206" s="36">
        <v>123.83470615458835</v>
      </c>
      <c r="GH206" s="40">
        <v>-0.29843926998600523</v>
      </c>
      <c r="GI206" s="36">
        <v>62.53147540426788</v>
      </c>
      <c r="GJ206" s="40">
        <v>1.1501275543738529</v>
      </c>
      <c r="GK206" s="6"/>
      <c r="GL206" s="6" t="s">
        <v>34</v>
      </c>
      <c r="GM206" s="36">
        <v>104.6893443023051</v>
      </c>
      <c r="GN206" s="40">
        <v>-6.106335865049644</v>
      </c>
      <c r="GO206" s="36">
        <v>122.35886342049373</v>
      </c>
      <c r="GP206" s="40">
        <v>-2.3674162767338913</v>
      </c>
      <c r="GQ206" s="36">
        <v>103.52675297714586</v>
      </c>
      <c r="GR206" s="40">
        <v>23.824461896061663</v>
      </c>
      <c r="GS206" s="6"/>
      <c r="GT206" s="6" t="s">
        <v>34</v>
      </c>
      <c r="GU206" s="36">
        <v>62.937701194894238</v>
      </c>
      <c r="GV206" s="40">
        <v>-3.4658789168529438</v>
      </c>
      <c r="GW206" s="36">
        <v>98.551690086788881</v>
      </c>
      <c r="GX206" s="40">
        <v>2.5046943645874649</v>
      </c>
      <c r="GY206" s="36">
        <v>194.93291003767132</v>
      </c>
      <c r="GZ206" s="40">
        <v>14.730328925036034</v>
      </c>
      <c r="HA206" s="6"/>
      <c r="HB206" s="6" t="s">
        <v>34</v>
      </c>
      <c r="HC206" s="36">
        <v>116.9651126038232</v>
      </c>
      <c r="HD206" s="40">
        <v>9.0627857440933326</v>
      </c>
      <c r="HE206" s="36">
        <v>159.29686872930787</v>
      </c>
      <c r="HF206" s="40">
        <v>-2</v>
      </c>
      <c r="HG206" s="36">
        <v>87.450841831596165</v>
      </c>
      <c r="HH206" s="40">
        <v>-6.3792382824924374</v>
      </c>
      <c r="HI206" s="6"/>
      <c r="HJ206" s="6" t="s">
        <v>34</v>
      </c>
      <c r="HK206" s="36">
        <v>114.2273142108952</v>
      </c>
      <c r="HL206" s="40">
        <v>20.157568516674829</v>
      </c>
      <c r="HM206" s="36">
        <v>88.550984632959327</v>
      </c>
      <c r="HN206" s="40">
        <v>-32.426685590257463</v>
      </c>
      <c r="HO206" s="36">
        <v>118.03019523694664</v>
      </c>
      <c r="HP206" s="40">
        <v>3.6803709779840545</v>
      </c>
      <c r="HQ206" s="6"/>
      <c r="HR206" s="6" t="s">
        <v>34</v>
      </c>
      <c r="HS206" s="36">
        <v>169.0744659974678</v>
      </c>
      <c r="HT206" s="40">
        <v>22.002642089712651</v>
      </c>
      <c r="HU206" s="36">
        <v>152.18861642562877</v>
      </c>
      <c r="HV206" s="40">
        <v>2.0545196096004332</v>
      </c>
      <c r="HW206" s="36">
        <v>73.669941545671392</v>
      </c>
      <c r="HX206" s="40">
        <v>-18.035370244562671</v>
      </c>
      <c r="HY206" s="6"/>
      <c r="HZ206" s="6" t="s">
        <v>34</v>
      </c>
      <c r="IA206" s="36">
        <v>95.865661596982932</v>
      </c>
      <c r="IB206" s="40">
        <v>6.023602365995842</v>
      </c>
      <c r="IC206" s="36">
        <v>115.13392962961608</v>
      </c>
      <c r="ID206" s="40">
        <v>-3.6576660547551683</v>
      </c>
      <c r="IE206" s="36">
        <v>106.93914758138068</v>
      </c>
      <c r="IF206" s="40">
        <v>-6.4169937189119963</v>
      </c>
      <c r="IG206" s="6"/>
      <c r="IH206" s="6" t="s">
        <v>34</v>
      </c>
      <c r="II206" s="36">
        <v>162.59420694100498</v>
      </c>
      <c r="IJ206" s="40">
        <v>12.076093425127723</v>
      </c>
      <c r="IK206" s="36">
        <v>155.79161109882344</v>
      </c>
      <c r="IL206" s="40">
        <v>3.833234882293965</v>
      </c>
      <c r="IM206" s="36">
        <v>110.05797987009736</v>
      </c>
      <c r="IN206" s="40">
        <v>13.641921593949917</v>
      </c>
      <c r="IO206" s="36">
        <v>197.56191128091717</v>
      </c>
      <c r="IP206" s="40">
        <v>23.682053299989931</v>
      </c>
      <c r="IQ206" s="6"/>
      <c r="IR206" s="6" t="s">
        <v>34</v>
      </c>
      <c r="IS206" s="36">
        <v>97.648942267549145</v>
      </c>
      <c r="IT206" s="40">
        <v>2.9158483473904937</v>
      </c>
      <c r="IU206" s="36">
        <v>82.415223902382607</v>
      </c>
      <c r="IV206" s="40">
        <v>7.7465108856123805</v>
      </c>
      <c r="IW206" s="36">
        <v>94.755168841120252</v>
      </c>
      <c r="IX206" s="40">
        <v>14.679113934937547</v>
      </c>
      <c r="IY206" s="6"/>
      <c r="IZ206" s="6" t="s">
        <v>34</v>
      </c>
      <c r="JA206" s="36">
        <v>144.51992179097886</v>
      </c>
      <c r="JB206" s="40">
        <v>12.752488011814634</v>
      </c>
      <c r="JC206" s="36">
        <v>154.86082369203726</v>
      </c>
      <c r="JD206" s="40">
        <v>2.2831458486256366</v>
      </c>
      <c r="JE206" s="36">
        <v>82.101779542909611</v>
      </c>
      <c r="JF206" s="40">
        <v>-23.881465010340634</v>
      </c>
      <c r="JG206" s="6"/>
      <c r="JH206" s="6" t="s">
        <v>34</v>
      </c>
      <c r="JI206" s="36">
        <v>196.56283005656238</v>
      </c>
      <c r="JJ206" s="40">
        <v>12.951684141845604</v>
      </c>
      <c r="JK206" s="36">
        <v>170.4428990510805</v>
      </c>
      <c r="JL206" s="40">
        <v>-14.300000000000011</v>
      </c>
      <c r="JM206" s="36">
        <v>105.18692383576661</v>
      </c>
      <c r="JN206" s="40">
        <v>1.0512485271423344</v>
      </c>
      <c r="JO206" s="6"/>
      <c r="JP206" s="6" t="s">
        <v>34</v>
      </c>
      <c r="JQ206" s="36">
        <v>158.10947973173015</v>
      </c>
      <c r="JR206" s="40">
        <v>10.302046954256355</v>
      </c>
      <c r="JS206" s="36">
        <v>79.776620307449562</v>
      </c>
      <c r="JT206" s="40">
        <v>-0.19478661998009272</v>
      </c>
      <c r="JU206" s="36">
        <v>121.52230767389003</v>
      </c>
      <c r="JV206" s="40">
        <v>9.2862837581080555</v>
      </c>
      <c r="JW206" s="6"/>
      <c r="JX206" s="6" t="s">
        <v>34</v>
      </c>
      <c r="JY206" s="36">
        <v>112.85877944125266</v>
      </c>
      <c r="JZ206" s="40">
        <v>4.128975025049499</v>
      </c>
      <c r="KA206" s="36">
        <v>210.34639489734221</v>
      </c>
      <c r="KB206" s="40">
        <v>17.452855596815155</v>
      </c>
      <c r="KC206" s="36">
        <v>152.97816190068048</v>
      </c>
      <c r="KD206" s="40">
        <v>-12.765178442024833</v>
      </c>
      <c r="KE206" s="6"/>
      <c r="KF206" s="6" t="s">
        <v>34</v>
      </c>
      <c r="KG206" s="36">
        <v>106.00494395692863</v>
      </c>
      <c r="KH206" s="40">
        <v>37.928928603251677</v>
      </c>
      <c r="KI206" s="36">
        <v>140.53821679845547</v>
      </c>
      <c r="KJ206" s="40">
        <v>14.607218177010168</v>
      </c>
      <c r="KK206" s="36">
        <v>105.57521555896743</v>
      </c>
      <c r="KL206" s="40">
        <v>-5.5555586882150152</v>
      </c>
      <c r="KM206" s="6"/>
      <c r="KN206" s="6" t="s">
        <v>34</v>
      </c>
      <c r="KO206" s="36">
        <v>29.866351732189479</v>
      </c>
      <c r="KP206" s="40">
        <v>-1.8386504822561562</v>
      </c>
      <c r="KQ206" s="36">
        <v>188.21245059408349</v>
      </c>
      <c r="KR206" s="40">
        <v>-3.5406051433675287</v>
      </c>
      <c r="KS206" s="36">
        <v>98.06283984944514</v>
      </c>
      <c r="KT206" s="40">
        <v>18.03300206700635</v>
      </c>
      <c r="KU206" s="6"/>
      <c r="KV206" s="6" t="s">
        <v>34</v>
      </c>
      <c r="KW206" s="36">
        <v>145.2308748165535</v>
      </c>
      <c r="KX206" s="40">
        <v>4.4629175652733011</v>
      </c>
      <c r="KY206" s="36">
        <v>147.95347280739566</v>
      </c>
      <c r="KZ206" s="40">
        <v>-7.9667710646710219</v>
      </c>
      <c r="LA206" s="36">
        <v>114.30276851602727</v>
      </c>
      <c r="LB206" s="40">
        <v>-4.2719127824125991</v>
      </c>
      <c r="LC206" s="6"/>
      <c r="LD206" s="6" t="s">
        <v>34</v>
      </c>
      <c r="LE206" s="36">
        <v>148.59864695016648</v>
      </c>
      <c r="LF206" s="40">
        <v>-0.83068656043040789</v>
      </c>
      <c r="LG206" s="36">
        <v>94.054531286164973</v>
      </c>
      <c r="LH206" s="40">
        <v>4.1061315806534111</v>
      </c>
      <c r="LI206" s="36">
        <v>53.080644879988895</v>
      </c>
      <c r="LJ206" s="40">
        <v>0.69095474115326283</v>
      </c>
      <c r="LK206" s="6"/>
      <c r="LL206" s="6" t="s">
        <v>34</v>
      </c>
      <c r="LM206" s="36">
        <v>119.57076740784404</v>
      </c>
      <c r="LN206" s="40">
        <v>5.3087886225509351</v>
      </c>
      <c r="LO206" s="36">
        <v>79.649425282326163</v>
      </c>
      <c r="LP206" s="40">
        <v>-3.8495127255954458</v>
      </c>
      <c r="LQ206" s="36">
        <v>169.29327946175337</v>
      </c>
      <c r="LR206" s="40">
        <v>9.9463930963892722</v>
      </c>
      <c r="LS206" s="6"/>
      <c r="LT206" s="6" t="s">
        <v>34</v>
      </c>
      <c r="LU206" s="36">
        <v>86.38696393571125</v>
      </c>
      <c r="LV206" s="40">
        <v>-16.937478389804738</v>
      </c>
      <c r="LW206" s="36">
        <v>142.90482207848896</v>
      </c>
      <c r="LX206" s="40">
        <v>6.3723121961822784</v>
      </c>
      <c r="LY206" s="36">
        <v>147.55832845155183</v>
      </c>
      <c r="LZ206" s="40">
        <v>1.9657398633097216</v>
      </c>
      <c r="MA206" s="6"/>
      <c r="MB206" s="6" t="s">
        <v>34</v>
      </c>
      <c r="MC206" s="36">
        <v>169.5288286679363</v>
      </c>
      <c r="MD206" s="40">
        <v>3.8759893964253251</v>
      </c>
      <c r="ME206" s="36">
        <v>112.96266694345539</v>
      </c>
      <c r="MF206" s="40">
        <v>9.9946006587422005</v>
      </c>
      <c r="MG206" s="36">
        <v>90.48471621181028</v>
      </c>
      <c r="MH206" s="40">
        <v>-10.067944156889681</v>
      </c>
      <c r="MI206" s="6"/>
      <c r="MJ206" s="6" t="s">
        <v>34</v>
      </c>
      <c r="MK206" s="36">
        <v>118.82307864400923</v>
      </c>
      <c r="ML206" s="40">
        <v>9.0821635617111411</v>
      </c>
      <c r="MM206" s="36">
        <v>130.01861093614073</v>
      </c>
      <c r="MN206" s="40">
        <v>7.7294389377288866</v>
      </c>
      <c r="MO206" s="36">
        <v>214.33081878633033</v>
      </c>
      <c r="MP206" s="40">
        <v>25.064654642789293</v>
      </c>
    </row>
    <row r="207" spans="1:354">
      <c r="A207" s="399"/>
      <c r="B207" s="6" t="s">
        <v>35</v>
      </c>
      <c r="C207" s="36">
        <v>103.45393015904898</v>
      </c>
      <c r="D207" s="40">
        <v>3.1488819516227693</v>
      </c>
      <c r="E207" s="421">
        <v>84.258214309405247</v>
      </c>
      <c r="F207" s="40">
        <v>-1.7544836092936293</v>
      </c>
      <c r="G207" s="421">
        <v>121.60467029467679</v>
      </c>
      <c r="H207" s="40">
        <v>6.6357572245489393</v>
      </c>
      <c r="I207" s="6"/>
      <c r="J207" s="6" t="s">
        <v>35</v>
      </c>
      <c r="K207" s="36">
        <v>83.72531034547022</v>
      </c>
      <c r="L207" s="40">
        <v>8.1000000000000227</v>
      </c>
      <c r="M207" s="36">
        <v>87.75927212003954</v>
      </c>
      <c r="N207" s="40">
        <v>-33.061054779641935</v>
      </c>
      <c r="O207" s="36">
        <v>87.814468044726311</v>
      </c>
      <c r="P207" s="40">
        <v>5.6999999999999886</v>
      </c>
      <c r="Q207" s="6"/>
      <c r="R207" s="6" t="s">
        <v>35</v>
      </c>
      <c r="S207" s="36">
        <v>93.283801328660786</v>
      </c>
      <c r="T207" s="40">
        <v>21.682536635411154</v>
      </c>
      <c r="U207" s="36">
        <v>130.28394882145966</v>
      </c>
      <c r="V207" s="40">
        <v>-16.434183226727754</v>
      </c>
      <c r="W207" s="36">
        <v>128.60132059192188</v>
      </c>
      <c r="X207" s="40">
        <v>-6.575095339623843</v>
      </c>
      <c r="Y207" s="6"/>
      <c r="Z207" s="6" t="s">
        <v>35</v>
      </c>
      <c r="AA207" s="36">
        <v>142.75056819940289</v>
      </c>
      <c r="AB207" s="40">
        <v>10.675292025015295</v>
      </c>
      <c r="AC207" s="36">
        <v>141.07995069689619</v>
      </c>
      <c r="AD207" s="40">
        <v>-24.246703887713565</v>
      </c>
      <c r="AE207" s="36">
        <v>151.72993931998448</v>
      </c>
      <c r="AF207" s="40">
        <v>-4.1934964292435524</v>
      </c>
      <c r="AG207" s="6"/>
      <c r="AH207" s="6" t="s">
        <v>35</v>
      </c>
      <c r="AI207" s="36">
        <v>86.037013533272813</v>
      </c>
      <c r="AJ207" s="40">
        <v>-19.243479780423314</v>
      </c>
      <c r="AK207" s="36">
        <v>181.56272783200046</v>
      </c>
      <c r="AL207" s="40">
        <v>7.2887362239664668</v>
      </c>
      <c r="AM207" s="36">
        <v>104.99230166559568</v>
      </c>
      <c r="AN207" s="40">
        <v>10.919473779812833</v>
      </c>
      <c r="AO207" s="6"/>
      <c r="AP207" s="6" t="s">
        <v>35</v>
      </c>
      <c r="AQ207" s="36">
        <v>132.61813693982495</v>
      </c>
      <c r="AR207" s="40">
        <v>6.1013642516115851</v>
      </c>
      <c r="AS207" s="36">
        <v>167.37425210273881</v>
      </c>
      <c r="AT207" s="40">
        <v>2.5096898334694799</v>
      </c>
      <c r="AU207" s="36">
        <v>162.26901564660295</v>
      </c>
      <c r="AV207" s="40">
        <v>0.67384929077800848</v>
      </c>
      <c r="AW207" s="6"/>
      <c r="AX207" s="6" t="s">
        <v>35</v>
      </c>
      <c r="AY207" s="36">
        <v>159.65590918604246</v>
      </c>
      <c r="AZ207" s="40">
        <v>3.3362921998360662E-2</v>
      </c>
      <c r="BA207" s="36">
        <v>89.145789602939203</v>
      </c>
      <c r="BB207" s="40">
        <v>-28.697387816490021</v>
      </c>
      <c r="BC207" s="36">
        <v>183.98473552458552</v>
      </c>
      <c r="BD207" s="40">
        <v>4.1406397583728847</v>
      </c>
      <c r="BE207" s="6"/>
      <c r="BF207" s="6" t="s">
        <v>35</v>
      </c>
      <c r="BG207" s="36">
        <v>156.71945148774867</v>
      </c>
      <c r="BH207" s="40">
        <v>7.3035359781714391</v>
      </c>
      <c r="BI207" s="36">
        <v>126.15962434615848</v>
      </c>
      <c r="BJ207" s="40">
        <v>9.1385515310910392</v>
      </c>
      <c r="BK207" s="36">
        <v>290.36921850722922</v>
      </c>
      <c r="BL207" s="40">
        <v>23.794723025525727</v>
      </c>
      <c r="BM207" s="6"/>
      <c r="BN207" s="6" t="s">
        <v>35</v>
      </c>
      <c r="BO207" s="36">
        <v>111.48390293949929</v>
      </c>
      <c r="BP207" s="40">
        <v>-0.67483171159484812</v>
      </c>
      <c r="BQ207" s="428">
        <v>108.20471283703866</v>
      </c>
      <c r="BR207" s="40">
        <v>3.8989853732470863</v>
      </c>
      <c r="BS207" s="36">
        <v>144.37442928708114</v>
      </c>
      <c r="BT207" s="40">
        <v>8.5172836984272777</v>
      </c>
      <c r="BU207" s="6"/>
      <c r="BV207" s="6" t="s">
        <v>35</v>
      </c>
      <c r="BW207" s="36">
        <v>135.66907915868794</v>
      </c>
      <c r="BX207" s="40">
        <v>-1.4206652546670142</v>
      </c>
      <c r="BY207" s="36">
        <v>164.8184556953421</v>
      </c>
      <c r="BZ207" s="40">
        <v>8.4936225231090816</v>
      </c>
      <c r="CA207" s="36">
        <v>175.23318044371948</v>
      </c>
      <c r="CB207" s="40">
        <v>22.173506156776241</v>
      </c>
      <c r="CC207" s="6"/>
      <c r="CD207" s="6" t="s">
        <v>35</v>
      </c>
      <c r="CE207" s="36">
        <v>127.43285414667491</v>
      </c>
      <c r="CF207" s="40">
        <v>-11.747628234891067</v>
      </c>
      <c r="CG207" s="36">
        <v>86.781038314976655</v>
      </c>
      <c r="CH207" s="40">
        <v>14.14688879574453</v>
      </c>
      <c r="CI207" s="36">
        <v>167.35145588874138</v>
      </c>
      <c r="CJ207" s="40">
        <v>13.447192651989397</v>
      </c>
      <c r="CK207" s="6"/>
      <c r="CL207" s="6" t="s">
        <v>35</v>
      </c>
      <c r="CM207" s="36">
        <v>254.09961124176598</v>
      </c>
      <c r="CN207" s="40">
        <v>6.2245134268729316</v>
      </c>
      <c r="CO207" s="36">
        <v>99.164326533189637</v>
      </c>
      <c r="CP207" s="40">
        <v>-3.0563764003614011</v>
      </c>
      <c r="CQ207" s="36">
        <v>136.48119646844128</v>
      </c>
      <c r="CR207" s="40">
        <v>5.8967966947930393</v>
      </c>
      <c r="CS207" s="6"/>
      <c r="CT207" s="6" t="s">
        <v>35</v>
      </c>
      <c r="CU207" s="36">
        <v>127.79618651739179</v>
      </c>
      <c r="CV207" s="40">
        <v>-12.777571552721895</v>
      </c>
      <c r="CW207" s="36">
        <v>70.998950138920563</v>
      </c>
      <c r="CX207" s="40">
        <v>9.3187202724337652</v>
      </c>
      <c r="CY207" s="36">
        <v>209.51652477551255</v>
      </c>
      <c r="CZ207" s="40">
        <v>9.2999999999997129</v>
      </c>
      <c r="DA207" s="6"/>
      <c r="DB207" s="6" t="s">
        <v>35</v>
      </c>
      <c r="DC207" s="36">
        <v>81.561105387503062</v>
      </c>
      <c r="DD207" s="40">
        <v>15.764275378932084</v>
      </c>
      <c r="DE207" s="36">
        <v>295.19402845888709</v>
      </c>
      <c r="DF207" s="40">
        <v>-3.0474246177979296</v>
      </c>
      <c r="DG207" s="36">
        <v>89.04847634282001</v>
      </c>
      <c r="DH207" s="40">
        <v>-14.822526550832436</v>
      </c>
      <c r="DI207" s="6"/>
      <c r="DJ207" s="6" t="s">
        <v>35</v>
      </c>
      <c r="DK207" s="36">
        <v>164.32155184736976</v>
      </c>
      <c r="DL207" s="40">
        <v>4.1864474689316467</v>
      </c>
      <c r="DM207" s="36">
        <v>41.992309566906506</v>
      </c>
      <c r="DN207" s="40">
        <v>-31.203088116220428</v>
      </c>
      <c r="DO207" s="36">
        <v>129.35005561985446</v>
      </c>
      <c r="DP207" s="40">
        <v>-12.391406605515542</v>
      </c>
      <c r="DQ207" s="6"/>
      <c r="DR207" s="6" t="s">
        <v>35</v>
      </c>
      <c r="DS207" s="36">
        <v>193.31761333731723</v>
      </c>
      <c r="DT207" s="40">
        <v>38.814026199047134</v>
      </c>
      <c r="DU207" s="36">
        <v>121.04190510722496</v>
      </c>
      <c r="DV207" s="40">
        <v>6.5292989168119391</v>
      </c>
      <c r="DW207" s="36">
        <v>151.01318889027877</v>
      </c>
      <c r="DX207" s="40">
        <v>1.6552122341329465</v>
      </c>
      <c r="DY207" s="6"/>
      <c r="DZ207" s="6" t="s">
        <v>35</v>
      </c>
      <c r="EA207" s="36">
        <v>140.94561477598441</v>
      </c>
      <c r="EB207" s="40">
        <v>1.867849596904918</v>
      </c>
      <c r="EC207" s="36">
        <v>156.76834778502811</v>
      </c>
      <c r="ED207" s="40">
        <v>-14.808779518033461</v>
      </c>
      <c r="EE207" s="36">
        <v>133.42706462167317</v>
      </c>
      <c r="EF207" s="40">
        <v>2.0535281257828046</v>
      </c>
      <c r="EG207" s="6"/>
      <c r="EH207" s="6" t="s">
        <v>35</v>
      </c>
      <c r="EI207" s="36">
        <v>147.59860780069124</v>
      </c>
      <c r="EJ207" s="40">
        <v>-0.91123499256225671</v>
      </c>
      <c r="EK207" s="36">
        <v>162.09508636309184</v>
      </c>
      <c r="EL207" s="40">
        <v>23.977463603096666</v>
      </c>
      <c r="EM207" s="36">
        <v>111.11539692674559</v>
      </c>
      <c r="EN207" s="40">
        <v>-3.8070280425980201</v>
      </c>
      <c r="EO207" s="6"/>
      <c r="EP207" s="6" t="s">
        <v>35</v>
      </c>
      <c r="EQ207" s="36">
        <v>79.325261840951697</v>
      </c>
      <c r="ER207" s="40">
        <v>20.524582473538629</v>
      </c>
      <c r="ES207" s="36">
        <v>141.80250852374314</v>
      </c>
      <c r="ET207" s="40">
        <v>-11.477693495388223</v>
      </c>
      <c r="EU207" s="36">
        <v>49.543414327416734</v>
      </c>
      <c r="EV207" s="40">
        <v>-2.0999999999997669</v>
      </c>
      <c r="EW207" s="6"/>
      <c r="EX207" s="6" t="s">
        <v>35</v>
      </c>
      <c r="EY207" s="36">
        <v>92.989794885259258</v>
      </c>
      <c r="EZ207" s="40">
        <v>12.79180737992796</v>
      </c>
      <c r="FA207" s="36">
        <v>101.42674418067146</v>
      </c>
      <c r="FB207" s="40">
        <v>-13.833842637195715</v>
      </c>
      <c r="FC207" s="36">
        <v>269.68948750025163</v>
      </c>
      <c r="FD207" s="40">
        <v>6.1805127665474942</v>
      </c>
      <c r="FE207" s="6"/>
      <c r="FF207" s="6" t="s">
        <v>35</v>
      </c>
      <c r="FG207" s="36">
        <v>88.489676428996887</v>
      </c>
      <c r="FH207" s="40">
        <v>-19.190154192998293</v>
      </c>
      <c r="FI207" s="36">
        <v>186.14198503056093</v>
      </c>
      <c r="FJ207" s="40">
        <v>4.6566126539863433</v>
      </c>
      <c r="FK207" s="36">
        <v>96.019045138933606</v>
      </c>
      <c r="FL207" s="40">
        <v>-17.395942976122882</v>
      </c>
      <c r="FM207" s="6"/>
      <c r="FN207" s="6" t="s">
        <v>35</v>
      </c>
      <c r="FO207" s="36">
        <v>107.04627305603532</v>
      </c>
      <c r="FP207" s="40">
        <v>-26.28334797734307</v>
      </c>
      <c r="FQ207" s="36">
        <v>268.09216612158281</v>
      </c>
      <c r="FR207" s="40">
        <v>7.3400550532210787</v>
      </c>
      <c r="FS207" s="36">
        <v>114.80103405328001</v>
      </c>
      <c r="FT207" s="40">
        <v>3.2859863614165761</v>
      </c>
      <c r="FU207" s="6"/>
      <c r="FV207" s="6" t="s">
        <v>35</v>
      </c>
      <c r="FW207" s="36">
        <v>104.59296853809897</v>
      </c>
      <c r="FX207" s="40">
        <v>-17.037958811609286</v>
      </c>
      <c r="FY207" s="36">
        <v>173.25264660747601</v>
      </c>
      <c r="FZ207" s="40">
        <v>14.280494851933057</v>
      </c>
      <c r="GA207" s="36">
        <v>124.85956596264511</v>
      </c>
      <c r="GB207" s="40">
        <v>11.904665971687336</v>
      </c>
      <c r="GC207" s="6"/>
      <c r="GD207" s="6" t="s">
        <v>35</v>
      </c>
      <c r="GE207" s="36">
        <v>113.93065864373989</v>
      </c>
      <c r="GF207" s="40">
        <v>5.3493919044225891</v>
      </c>
      <c r="GG207" s="36">
        <v>116.65352536256484</v>
      </c>
      <c r="GH207" s="40">
        <v>2.4992479260200469</v>
      </c>
      <c r="GI207" s="36">
        <v>61.07018266055303</v>
      </c>
      <c r="GJ207" s="40">
        <v>-6.8725636662688885</v>
      </c>
      <c r="GK207" s="6"/>
      <c r="GL207" s="6" t="s">
        <v>35</v>
      </c>
      <c r="GM207" s="36">
        <v>106.88927270886452</v>
      </c>
      <c r="GN207" s="40">
        <v>-8.0013011115632366</v>
      </c>
      <c r="GO207" s="36">
        <v>110.62803151171198</v>
      </c>
      <c r="GP207" s="40">
        <v>-10.599544473246965</v>
      </c>
      <c r="GQ207" s="36">
        <v>105.69421035878153</v>
      </c>
      <c r="GR207" s="40">
        <v>18.798139991961733</v>
      </c>
      <c r="GS207" s="6"/>
      <c r="GT207" s="6" t="s">
        <v>35</v>
      </c>
      <c r="GU207" s="36">
        <v>63.629318549761855</v>
      </c>
      <c r="GV207" s="40">
        <v>1.617536156513637</v>
      </c>
      <c r="GW207" s="36">
        <v>81.918546555339859</v>
      </c>
      <c r="GX207" s="40">
        <v>-9.2328510138048898</v>
      </c>
      <c r="GY207" s="36">
        <v>218.27759630254729</v>
      </c>
      <c r="GZ207" s="40">
        <v>22.844666995770609</v>
      </c>
      <c r="HA207" s="6"/>
      <c r="HB207" s="6" t="s">
        <v>35</v>
      </c>
      <c r="HC207" s="36">
        <v>118.52278543173691</v>
      </c>
      <c r="HD207" s="40">
        <v>8.8914835047118714</v>
      </c>
      <c r="HE207" s="36">
        <v>190.58755243742604</v>
      </c>
      <c r="HF207" s="40">
        <v>4.3309125153264176</v>
      </c>
      <c r="HG207" s="36">
        <v>80.20646444484079</v>
      </c>
      <c r="HH207" s="40">
        <v>-10.372959741440951</v>
      </c>
      <c r="HI207" s="6"/>
      <c r="HJ207" s="6" t="s">
        <v>35</v>
      </c>
      <c r="HK207" s="36">
        <v>104.365834497279</v>
      </c>
      <c r="HL207" s="40">
        <v>-1.8323366464718163</v>
      </c>
      <c r="HM207" s="36">
        <v>75.021597776223288</v>
      </c>
      <c r="HN207" s="40">
        <v>-33.443685244392412</v>
      </c>
      <c r="HO207" s="36">
        <v>107.80008146710561</v>
      </c>
      <c r="HP207" s="40">
        <v>4.0144889295744122</v>
      </c>
      <c r="HQ207" s="6"/>
      <c r="HR207" s="6" t="s">
        <v>35</v>
      </c>
      <c r="HS207" s="36">
        <v>174.91579937910112</v>
      </c>
      <c r="HT207" s="40">
        <v>22.893087911195465</v>
      </c>
      <c r="HU207" s="36">
        <v>164.23893354278624</v>
      </c>
      <c r="HV207" s="40">
        <v>-2.2652066553362715E-2</v>
      </c>
      <c r="HW207" s="36">
        <v>60.461330132408698</v>
      </c>
      <c r="HX207" s="40">
        <v>-20.249446036938735</v>
      </c>
      <c r="HY207" s="6"/>
      <c r="HZ207" s="6" t="s">
        <v>35</v>
      </c>
      <c r="IA207" s="36">
        <v>91.393304506252747</v>
      </c>
      <c r="IB207" s="40">
        <v>2.4051785245679014</v>
      </c>
      <c r="IC207" s="36">
        <v>122.65019981122514</v>
      </c>
      <c r="ID207" s="40">
        <v>3.7169476933964063</v>
      </c>
      <c r="IE207" s="36">
        <v>109.43961304613124</v>
      </c>
      <c r="IF207" s="40">
        <v>-2.4265323555000151</v>
      </c>
      <c r="IG207" s="6"/>
      <c r="IH207" s="6" t="s">
        <v>35</v>
      </c>
      <c r="II207" s="36">
        <v>166.36478905064766</v>
      </c>
      <c r="IJ207" s="40">
        <v>14.481860599314373</v>
      </c>
      <c r="IK207" s="36">
        <v>149.1367605646137</v>
      </c>
      <c r="IL207" s="40">
        <v>-4.1489651930388334</v>
      </c>
      <c r="IM207" s="36">
        <v>139.36800686475411</v>
      </c>
      <c r="IN207" s="40">
        <v>24.879500477588905</v>
      </c>
      <c r="IO207" s="36">
        <v>200.12134832813672</v>
      </c>
      <c r="IP207" s="40">
        <v>38.5</v>
      </c>
      <c r="IQ207" s="6"/>
      <c r="IR207" s="6" t="s">
        <v>35</v>
      </c>
      <c r="IS207" s="36">
        <v>102.36755792755694</v>
      </c>
      <c r="IT207" s="40">
        <v>8.1795555895507306</v>
      </c>
      <c r="IU207" s="36">
        <v>88.896248735885891</v>
      </c>
      <c r="IV207" s="40">
        <v>6.6758307439778406</v>
      </c>
      <c r="IW207" s="36">
        <v>98.438199822931225</v>
      </c>
      <c r="IX207" s="40">
        <v>10.534937210963861</v>
      </c>
      <c r="IY207" s="6"/>
      <c r="IZ207" s="6" t="s">
        <v>35</v>
      </c>
      <c r="JA207" s="36">
        <v>143.54169645832513</v>
      </c>
      <c r="JB207" s="40">
        <v>18.928003711860413</v>
      </c>
      <c r="JC207" s="36">
        <v>163.66681997953341</v>
      </c>
      <c r="JD207" s="40">
        <v>-3.1776974215737823</v>
      </c>
      <c r="JE207" s="36">
        <v>111.55862837888201</v>
      </c>
      <c r="JF207" s="40">
        <v>-26.450517812461953</v>
      </c>
      <c r="JG207" s="6"/>
      <c r="JH207" s="6" t="s">
        <v>35</v>
      </c>
      <c r="JI207" s="36">
        <v>222.55003796824226</v>
      </c>
      <c r="JJ207" s="40">
        <v>22.769815341471883</v>
      </c>
      <c r="JK207" s="36">
        <v>229.88257595021025</v>
      </c>
      <c r="JL207" s="40">
        <v>6.9000000000003467</v>
      </c>
      <c r="JM207" s="36">
        <v>113.940247947822</v>
      </c>
      <c r="JN207" s="40">
        <v>-0.72496862843854615</v>
      </c>
      <c r="JO207" s="6"/>
      <c r="JP207" s="6" t="s">
        <v>35</v>
      </c>
      <c r="JQ207" s="36">
        <v>145.97992593700431</v>
      </c>
      <c r="JR207" s="40">
        <v>0.56474744330252236</v>
      </c>
      <c r="JS207" s="36">
        <v>100.17567965176161</v>
      </c>
      <c r="JT207" s="40">
        <v>-1.1622455909202358</v>
      </c>
      <c r="JU207" s="36">
        <v>155.15782095502141</v>
      </c>
      <c r="JV207" s="40">
        <v>25.694211723627319</v>
      </c>
      <c r="JW207" s="6"/>
      <c r="JX207" s="6" t="s">
        <v>35</v>
      </c>
      <c r="JY207" s="36">
        <v>112.77795140929101</v>
      </c>
      <c r="JZ207" s="40">
        <v>2.6719764799464087</v>
      </c>
      <c r="KA207" s="36">
        <v>224.44808137500797</v>
      </c>
      <c r="KB207" s="40">
        <v>11.452627730745917</v>
      </c>
      <c r="KC207" s="36">
        <v>159.14865155654147</v>
      </c>
      <c r="KD207" s="40">
        <v>-13.667317086970826</v>
      </c>
      <c r="KE207" s="6"/>
      <c r="KF207" s="6" t="s">
        <v>35</v>
      </c>
      <c r="KG207" s="36">
        <v>87.725846368535144</v>
      </c>
      <c r="KH207" s="40">
        <v>23.837003749306234</v>
      </c>
      <c r="KI207" s="36">
        <v>158.02999358659292</v>
      </c>
      <c r="KJ207" s="40">
        <v>9.3777802076563148</v>
      </c>
      <c r="KK207" s="36">
        <v>116.71323663413676</v>
      </c>
      <c r="KL207" s="40">
        <v>-2.5914871075123642</v>
      </c>
      <c r="KM207" s="6"/>
      <c r="KN207" s="6" t="s">
        <v>35</v>
      </c>
      <c r="KO207" s="36">
        <v>27.265329995757316</v>
      </c>
      <c r="KP207" s="40">
        <v>-23.90000000000002</v>
      </c>
      <c r="KQ207" s="36">
        <v>191.02615873902201</v>
      </c>
      <c r="KR207" s="40">
        <v>-1.0121495461723669</v>
      </c>
      <c r="KS207" s="36">
        <v>97.512534190344951</v>
      </c>
      <c r="KT207" s="40">
        <v>3.1056349196150848</v>
      </c>
      <c r="KU207" s="6"/>
      <c r="KV207" s="6" t="s">
        <v>35</v>
      </c>
      <c r="KW207" s="36">
        <v>132.28791549987506</v>
      </c>
      <c r="KX207" s="40">
        <v>2.2438753222614025</v>
      </c>
      <c r="KY207" s="36">
        <v>154.66836416129195</v>
      </c>
      <c r="KZ207" s="40">
        <v>-12.169808741004601</v>
      </c>
      <c r="LA207" s="36">
        <v>116.1255303456991</v>
      </c>
      <c r="LB207" s="40">
        <v>1.5381657442468395</v>
      </c>
      <c r="LC207" s="6"/>
      <c r="LD207" s="6" t="s">
        <v>35</v>
      </c>
      <c r="LE207" s="36">
        <v>150.27949220409033</v>
      </c>
      <c r="LF207" s="40">
        <v>-0.38238721803938347</v>
      </c>
      <c r="LG207" s="36">
        <v>90.372871304680103</v>
      </c>
      <c r="LH207" s="40">
        <v>-4.5502574444794277</v>
      </c>
      <c r="LI207" s="36">
        <v>47.876716757407344</v>
      </c>
      <c r="LJ207" s="40">
        <v>3.658166203006715</v>
      </c>
      <c r="LK207" s="6"/>
      <c r="LL207" s="6" t="s">
        <v>35</v>
      </c>
      <c r="LM207" s="36">
        <v>140.79195471143024</v>
      </c>
      <c r="LN207" s="40">
        <v>4.0957158675790879</v>
      </c>
      <c r="LO207" s="36">
        <v>78.612965859768806</v>
      </c>
      <c r="LP207" s="40">
        <v>-7.6900599556526288</v>
      </c>
      <c r="LQ207" s="36">
        <v>195.75115666888931</v>
      </c>
      <c r="LR207" s="40">
        <v>5.4054499376850202</v>
      </c>
      <c r="LS207" s="6"/>
      <c r="LT207" s="6" t="s">
        <v>35</v>
      </c>
      <c r="LU207" s="36">
        <v>81.404784917355698</v>
      </c>
      <c r="LV207" s="40">
        <v>-19.349722825982781</v>
      </c>
      <c r="LW207" s="36">
        <v>140.98039116691237</v>
      </c>
      <c r="LX207" s="40">
        <v>7.9676099472345925</v>
      </c>
      <c r="LY207" s="36">
        <v>144.54268605491845</v>
      </c>
      <c r="LZ207" s="40">
        <v>-12.439995199677725</v>
      </c>
      <c r="MA207" s="6"/>
      <c r="MB207" s="6" t="s">
        <v>35</v>
      </c>
      <c r="MC207" s="36">
        <v>159.46894773955736</v>
      </c>
      <c r="MD207" s="40">
        <v>-7.4875327181695326</v>
      </c>
      <c r="ME207" s="36">
        <v>112.81605368085204</v>
      </c>
      <c r="MF207" s="40">
        <v>10.295633774902171</v>
      </c>
      <c r="MG207" s="36">
        <v>81.811492887591172</v>
      </c>
      <c r="MH207" s="40">
        <v>-11.0273926627425</v>
      </c>
      <c r="MI207" s="6"/>
      <c r="MJ207" s="6" t="s">
        <v>35</v>
      </c>
      <c r="MK207" s="36">
        <v>120.79894625323237</v>
      </c>
      <c r="ML207" s="40">
        <v>5.3224771549994756</v>
      </c>
      <c r="MM207" s="36">
        <v>118.82959402975091</v>
      </c>
      <c r="MN207" s="40">
        <v>5.1016966973572693</v>
      </c>
      <c r="MO207" s="36">
        <v>226.35423053696746</v>
      </c>
      <c r="MP207" s="40">
        <v>19.315924888795493</v>
      </c>
    </row>
    <row r="208" spans="1:354">
      <c r="A208" s="399"/>
      <c r="B208" s="6" t="s">
        <v>36</v>
      </c>
      <c r="C208" s="36">
        <v>96.918991396286856</v>
      </c>
      <c r="D208" s="40">
        <v>8.6235519306791133</v>
      </c>
      <c r="E208" s="421">
        <v>80.313135842523607</v>
      </c>
      <c r="F208" s="40">
        <v>2.8406576209816308</v>
      </c>
      <c r="G208" s="421">
        <v>112.62085796104549</v>
      </c>
      <c r="H208" s="40">
        <v>12.904597135615063</v>
      </c>
      <c r="I208" s="6"/>
      <c r="J208" s="6" t="s">
        <v>36</v>
      </c>
      <c r="K208" s="36">
        <v>90.437008503822071</v>
      </c>
      <c r="L208" s="40">
        <v>25.699999999999989</v>
      </c>
      <c r="M208" s="36">
        <v>67.575268203147374</v>
      </c>
      <c r="N208" s="40">
        <v>-24.372111286221639</v>
      </c>
      <c r="O208" s="36">
        <v>81.273169484466507</v>
      </c>
      <c r="P208" s="40">
        <v>17.699999999999989</v>
      </c>
      <c r="Q208" s="6"/>
      <c r="R208" s="6" t="s">
        <v>36</v>
      </c>
      <c r="S208" s="36">
        <v>81.703306206933746</v>
      </c>
      <c r="T208" s="40">
        <v>-9.4550751806477393</v>
      </c>
      <c r="U208" s="36">
        <v>143.24068025206662</v>
      </c>
      <c r="V208" s="40">
        <v>1.313344492133723</v>
      </c>
      <c r="W208" s="36">
        <v>121.31042001032937</v>
      </c>
      <c r="X208" s="40">
        <v>0.57047887618193727</v>
      </c>
      <c r="Y208" s="6"/>
      <c r="Z208" s="6" t="s">
        <v>36</v>
      </c>
      <c r="AA208" s="36">
        <v>126.83123533682928</v>
      </c>
      <c r="AB208" s="40">
        <v>-6.1004702503856123</v>
      </c>
      <c r="AC208" s="36">
        <v>115.16657280599213</v>
      </c>
      <c r="AD208" s="40">
        <v>7.8430078384899389</v>
      </c>
      <c r="AE208" s="36">
        <v>175.35241744916894</v>
      </c>
      <c r="AF208" s="40">
        <v>6.2253409751855173</v>
      </c>
      <c r="AG208" s="6"/>
      <c r="AH208" s="6" t="s">
        <v>36</v>
      </c>
      <c r="AI208" s="36">
        <v>89.948704486265143</v>
      </c>
      <c r="AJ208" s="40">
        <v>-1.2913827376732741</v>
      </c>
      <c r="AK208" s="36">
        <v>176.07320080046674</v>
      </c>
      <c r="AL208" s="40">
        <v>9.11019268219124</v>
      </c>
      <c r="AM208" s="36">
        <v>68.551154398327654</v>
      </c>
      <c r="AN208" s="40">
        <v>-11.813368306573494</v>
      </c>
      <c r="AO208" s="6"/>
      <c r="AP208" s="6" t="s">
        <v>36</v>
      </c>
      <c r="AQ208" s="36">
        <v>139.83264433874095</v>
      </c>
      <c r="AR208" s="40">
        <v>-0.12506762048870712</v>
      </c>
      <c r="AS208" s="36">
        <v>157.56488036519764</v>
      </c>
      <c r="AT208" s="40">
        <v>8.5597411415050146</v>
      </c>
      <c r="AU208" s="36">
        <v>160.74848394285823</v>
      </c>
      <c r="AV208" s="40">
        <v>2.5636313963625099</v>
      </c>
      <c r="AW208" s="6"/>
      <c r="AX208" s="6" t="s">
        <v>36</v>
      </c>
      <c r="AY208" s="36">
        <v>159.93656033968202</v>
      </c>
      <c r="AZ208" s="40">
        <v>1.1059261514069192</v>
      </c>
      <c r="BA208" s="36">
        <v>84.426272932276277</v>
      </c>
      <c r="BB208" s="40">
        <v>-10.78269232794014</v>
      </c>
      <c r="BC208" s="36">
        <v>164.5228727243304</v>
      </c>
      <c r="BD208" s="40">
        <v>0.67384974366487427</v>
      </c>
      <c r="BE208" s="6"/>
      <c r="BF208" s="6" t="s">
        <v>36</v>
      </c>
      <c r="BG208" s="36">
        <v>152.83386593224202</v>
      </c>
      <c r="BH208" s="40">
        <v>-2.3468399018471473</v>
      </c>
      <c r="BI208" s="36">
        <v>104.63305326038716</v>
      </c>
      <c r="BJ208" s="40">
        <v>-12.437614899290622</v>
      </c>
      <c r="BK208" s="36">
        <v>230.76876174969607</v>
      </c>
      <c r="BL208" s="40">
        <v>6.8297700738619369</v>
      </c>
      <c r="BM208" s="6"/>
      <c r="BN208" s="6" t="s">
        <v>36</v>
      </c>
      <c r="BO208" s="36">
        <v>130.54711161456183</v>
      </c>
      <c r="BP208" s="40">
        <v>8.913833265679159</v>
      </c>
      <c r="BQ208" s="428">
        <v>137.23628932942142</v>
      </c>
      <c r="BR208" s="40">
        <v>3.0131931634818585</v>
      </c>
      <c r="BS208" s="36">
        <v>157.57239196716353</v>
      </c>
      <c r="BT208" s="40">
        <v>4.8109176757884882</v>
      </c>
      <c r="BU208" s="6"/>
      <c r="BV208" s="6" t="s">
        <v>36</v>
      </c>
      <c r="BW208" s="36">
        <v>150.07965935836867</v>
      </c>
      <c r="BX208" s="40">
        <v>20.72485258370817</v>
      </c>
      <c r="BY208" s="36">
        <v>137.76329464343277</v>
      </c>
      <c r="BZ208" s="40">
        <v>9.2049616222290638</v>
      </c>
      <c r="CA208" s="36">
        <v>136.17860867161301</v>
      </c>
      <c r="CB208" s="40">
        <v>15.561456083215489</v>
      </c>
      <c r="CC208" s="6"/>
      <c r="CD208" s="6" t="s">
        <v>36</v>
      </c>
      <c r="CE208" s="36">
        <v>91.848700599884097</v>
      </c>
      <c r="CF208" s="40">
        <v>-1.234324678673147</v>
      </c>
      <c r="CG208" s="36">
        <v>74.266060652700119</v>
      </c>
      <c r="CH208" s="40">
        <v>13.432025608023636</v>
      </c>
      <c r="CI208" s="36">
        <v>123.77326544168224</v>
      </c>
      <c r="CJ208" s="40">
        <v>11.713094958065227</v>
      </c>
      <c r="CK208" s="6"/>
      <c r="CL208" s="6" t="s">
        <v>36</v>
      </c>
      <c r="CM208" s="36">
        <v>262.216567407338</v>
      </c>
      <c r="CN208" s="40">
        <v>7.7037604023412598</v>
      </c>
      <c r="CO208" s="36">
        <v>76.697155587272633</v>
      </c>
      <c r="CP208" s="40">
        <v>-6.1002351494289542</v>
      </c>
      <c r="CQ208" s="36">
        <v>131.97522649909027</v>
      </c>
      <c r="CR208" s="40">
        <v>-1.0523991542380031</v>
      </c>
      <c r="CS208" s="6"/>
      <c r="CT208" s="6" t="s">
        <v>36</v>
      </c>
      <c r="CU208" s="36">
        <v>129.55006193639647</v>
      </c>
      <c r="CV208" s="40">
        <v>5.6991288980787971</v>
      </c>
      <c r="CW208" s="36">
        <v>75.842922693514708</v>
      </c>
      <c r="CX208" s="40">
        <v>15.086193447158848</v>
      </c>
      <c r="CY208" s="36">
        <v>121.69256167093192</v>
      </c>
      <c r="CZ208" s="40">
        <v>-8.5000000000000142</v>
      </c>
      <c r="DA208" s="6"/>
      <c r="DB208" s="6" t="s">
        <v>36</v>
      </c>
      <c r="DC208" s="36">
        <v>77.119233613653776</v>
      </c>
      <c r="DD208" s="40">
        <v>21.080526414999667</v>
      </c>
      <c r="DE208" s="36">
        <v>382.7427390770049</v>
      </c>
      <c r="DF208" s="40">
        <v>-7.581642197892009</v>
      </c>
      <c r="DG208" s="36">
        <v>86.146059496131031</v>
      </c>
      <c r="DH208" s="40">
        <v>-13.910019694525872</v>
      </c>
      <c r="DI208" s="6"/>
      <c r="DJ208" s="6" t="s">
        <v>36</v>
      </c>
      <c r="DK208" s="36">
        <v>164.92945752881732</v>
      </c>
      <c r="DL208" s="40">
        <v>12.109037888787583</v>
      </c>
      <c r="DM208" s="36">
        <v>42.968706617178213</v>
      </c>
      <c r="DN208" s="40">
        <v>-24.143571763457274</v>
      </c>
      <c r="DO208" s="36">
        <v>118.31685857311288</v>
      </c>
      <c r="DP208" s="40">
        <v>-16.52460852100215</v>
      </c>
      <c r="DQ208" s="6"/>
      <c r="DR208" s="6" t="s">
        <v>36</v>
      </c>
      <c r="DS208" s="36">
        <v>203.13734392912767</v>
      </c>
      <c r="DT208" s="40">
        <v>37.706039650031187</v>
      </c>
      <c r="DU208" s="36">
        <v>135.04691464313095</v>
      </c>
      <c r="DV208" s="40">
        <v>7.2375411365717355</v>
      </c>
      <c r="DW208" s="36">
        <v>166.45119321532695</v>
      </c>
      <c r="DX208" s="40">
        <v>12.832152231456178</v>
      </c>
      <c r="DY208" s="6"/>
      <c r="DZ208" s="6" t="s">
        <v>36</v>
      </c>
      <c r="EA208" s="36">
        <v>99.176663437942395</v>
      </c>
      <c r="EB208" s="40">
        <v>5.9252818226383113</v>
      </c>
      <c r="EC208" s="36">
        <v>138.21488004920658</v>
      </c>
      <c r="ED208" s="40">
        <v>-7.3485709770374825</v>
      </c>
      <c r="EE208" s="36">
        <v>131.73126921155171</v>
      </c>
      <c r="EF208" s="40">
        <v>11.467201471659877</v>
      </c>
      <c r="EG208" s="6"/>
      <c r="EH208" s="6" t="s">
        <v>36</v>
      </c>
      <c r="EI208" s="36">
        <v>147.73724366469057</v>
      </c>
      <c r="EJ208" s="40">
        <v>4.7965592262317926</v>
      </c>
      <c r="EK208" s="36">
        <v>150.9420039401891</v>
      </c>
      <c r="EL208" s="40">
        <v>24.177461208161219</v>
      </c>
      <c r="EM208" s="36">
        <v>108.51129453887638</v>
      </c>
      <c r="EN208" s="40">
        <v>9.4081919083862147</v>
      </c>
      <c r="EO208" s="6"/>
      <c r="EP208" s="6" t="s">
        <v>36</v>
      </c>
      <c r="EQ208" s="36">
        <v>86.317102652648344</v>
      </c>
      <c r="ER208" s="40">
        <v>23.005253506974242</v>
      </c>
      <c r="ES208" s="36">
        <v>137.84418989242997</v>
      </c>
      <c r="ET208" s="40">
        <v>6.3306505498216552</v>
      </c>
      <c r="EU208" s="36">
        <v>50.207127903043933</v>
      </c>
      <c r="EV208" s="40">
        <v>-3.9663114412402791</v>
      </c>
      <c r="EW208" s="6"/>
      <c r="EX208" s="6" t="s">
        <v>36</v>
      </c>
      <c r="EY208" s="36">
        <v>77.512373776797659</v>
      </c>
      <c r="EZ208" s="40">
        <v>16.906247753336956</v>
      </c>
      <c r="FA208" s="36">
        <v>87.765613698653951</v>
      </c>
      <c r="FB208" s="40">
        <v>-9.4532969854093523</v>
      </c>
      <c r="FC208" s="36">
        <v>265.08834392265862</v>
      </c>
      <c r="FD208" s="40">
        <v>3.5838647753598138</v>
      </c>
      <c r="FE208" s="6"/>
      <c r="FF208" s="6" t="s">
        <v>36</v>
      </c>
      <c r="FG208" s="36">
        <v>104.0578304921339</v>
      </c>
      <c r="FH208" s="40">
        <v>-10.279125903970353</v>
      </c>
      <c r="FI208" s="36">
        <v>181.89987206114765</v>
      </c>
      <c r="FJ208" s="40">
        <v>5.622542656558366</v>
      </c>
      <c r="FK208" s="36">
        <v>86.749610348988739</v>
      </c>
      <c r="FL208" s="40">
        <v>-8.5911454691431288</v>
      </c>
      <c r="FM208" s="6"/>
      <c r="FN208" s="6" t="s">
        <v>36</v>
      </c>
      <c r="FO208" s="36">
        <v>90.040874226315879</v>
      </c>
      <c r="FP208" s="40">
        <v>-14.395187679035132</v>
      </c>
      <c r="FQ208" s="36">
        <v>258.51486058175578</v>
      </c>
      <c r="FR208" s="40">
        <v>11.928335895520931</v>
      </c>
      <c r="FS208" s="36">
        <v>92.845254822654226</v>
      </c>
      <c r="FT208" s="40">
        <v>-4.707858489612704E-2</v>
      </c>
      <c r="FU208" s="6"/>
      <c r="FV208" s="6" t="s">
        <v>36</v>
      </c>
      <c r="FW208" s="36">
        <v>138.09178460949684</v>
      </c>
      <c r="FX208" s="40">
        <v>-8.1829127517513882</v>
      </c>
      <c r="FY208" s="36">
        <v>160.5145791395538</v>
      </c>
      <c r="FZ208" s="40">
        <v>14.437495088727118</v>
      </c>
      <c r="GA208" s="36">
        <v>99.613666700261149</v>
      </c>
      <c r="GB208" s="40">
        <v>6.3219785159486293</v>
      </c>
      <c r="GC208" s="6"/>
      <c r="GD208" s="6" t="s">
        <v>36</v>
      </c>
      <c r="GE208" s="36">
        <v>123.62164949475427</v>
      </c>
      <c r="GF208" s="40">
        <v>5.8357763042254192</v>
      </c>
      <c r="GG208" s="36">
        <v>94.578066894041044</v>
      </c>
      <c r="GH208" s="40">
        <v>-10.723482313895317</v>
      </c>
      <c r="GI208" s="36">
        <v>61.038693671920228</v>
      </c>
      <c r="GJ208" s="40">
        <v>-15.812539310348313</v>
      </c>
      <c r="GK208" s="6"/>
      <c r="GL208" s="6" t="s">
        <v>36</v>
      </c>
      <c r="GM208" s="36">
        <v>108.12443633700376</v>
      </c>
      <c r="GN208" s="40">
        <v>5.9458181286197629</v>
      </c>
      <c r="GO208" s="36">
        <v>116.521168538689</v>
      </c>
      <c r="GP208" s="40">
        <v>-5.4374087700877425</v>
      </c>
      <c r="GQ208" s="36">
        <v>96.590585703923139</v>
      </c>
      <c r="GR208" s="40">
        <v>21.312540590849508</v>
      </c>
      <c r="GS208" s="6"/>
      <c r="GT208" s="6" t="s">
        <v>36</v>
      </c>
      <c r="GU208" s="36">
        <v>77.604717974917378</v>
      </c>
      <c r="GV208" s="40">
        <v>18.032382350352179</v>
      </c>
      <c r="GW208" s="36">
        <v>96.090591570833013</v>
      </c>
      <c r="GX208" s="40">
        <v>-5.3218136061669838</v>
      </c>
      <c r="GY208" s="36">
        <v>192.02597454061763</v>
      </c>
      <c r="GZ208" s="40">
        <v>38.995782096730466</v>
      </c>
      <c r="HA208" s="6"/>
      <c r="HB208" s="6" t="s">
        <v>36</v>
      </c>
      <c r="HC208" s="36">
        <v>114.30582849808364</v>
      </c>
      <c r="HD208" s="40">
        <v>12.272243697750838</v>
      </c>
      <c r="HE208" s="36">
        <v>131.86947658291612</v>
      </c>
      <c r="HF208" s="40">
        <v>-8.8000000000002245</v>
      </c>
      <c r="HG208" s="36">
        <v>83.573910830599019</v>
      </c>
      <c r="HH208" s="40">
        <v>-6.7357038147230384</v>
      </c>
      <c r="HI208" s="6"/>
      <c r="HJ208" s="6" t="s">
        <v>36</v>
      </c>
      <c r="HK208" s="36">
        <v>96.907738617756777</v>
      </c>
      <c r="HL208" s="40">
        <v>4.9219553773520914</v>
      </c>
      <c r="HM208" s="36">
        <v>77.272613936993764</v>
      </c>
      <c r="HN208" s="40">
        <v>-29.496553636057271</v>
      </c>
      <c r="HO208" s="36">
        <v>96.429315292826132</v>
      </c>
      <c r="HP208" s="40">
        <v>-1.6012599962965197</v>
      </c>
      <c r="HQ208" s="6"/>
      <c r="HR208" s="6" t="s">
        <v>36</v>
      </c>
      <c r="HS208" s="36">
        <v>121.30728989773274</v>
      </c>
      <c r="HT208" s="40">
        <v>-1.7987036553616775</v>
      </c>
      <c r="HU208" s="36">
        <v>184.15333980052642</v>
      </c>
      <c r="HV208" s="40">
        <v>12.716306914318594</v>
      </c>
      <c r="HW208" s="36">
        <v>41.75437510323443</v>
      </c>
      <c r="HX208" s="40">
        <v>-18.815010260964797</v>
      </c>
      <c r="HY208" s="6"/>
      <c r="HZ208" s="6" t="s">
        <v>36</v>
      </c>
      <c r="IA208" s="36">
        <v>82.713759143613174</v>
      </c>
      <c r="IB208" s="40">
        <v>3.692779022282906</v>
      </c>
      <c r="IC208" s="36">
        <v>121.54163252096532</v>
      </c>
      <c r="ID208" s="40">
        <v>5.1888939245130246</v>
      </c>
      <c r="IE208" s="36">
        <v>93.155130623076701</v>
      </c>
      <c r="IF208" s="40">
        <v>9.7099641657857489</v>
      </c>
      <c r="IG208" s="6"/>
      <c r="IH208" s="6" t="s">
        <v>36</v>
      </c>
      <c r="II208" s="36">
        <v>141.8242914626849</v>
      </c>
      <c r="IJ208" s="40">
        <v>7.3868620422802991</v>
      </c>
      <c r="IK208" s="36">
        <v>166.00871561767482</v>
      </c>
      <c r="IL208" s="40">
        <v>19.486919350405543</v>
      </c>
      <c r="IM208" s="36">
        <v>128.38822974082188</v>
      </c>
      <c r="IN208" s="40">
        <v>26.670439394274453</v>
      </c>
      <c r="IO208" s="36">
        <v>169.90567097554859</v>
      </c>
      <c r="IP208" s="40">
        <v>38.999999999999915</v>
      </c>
      <c r="IQ208" s="6"/>
      <c r="IR208" s="6" t="s">
        <v>36</v>
      </c>
      <c r="IS208" s="36">
        <v>84.20936602222595</v>
      </c>
      <c r="IT208" s="40">
        <v>10.322154420985513</v>
      </c>
      <c r="IU208" s="36">
        <v>87.423457064231783</v>
      </c>
      <c r="IV208" s="40">
        <v>5.6628036726316964</v>
      </c>
      <c r="IW208" s="36">
        <v>95.633512237915028</v>
      </c>
      <c r="IX208" s="40">
        <v>15.883361837873792</v>
      </c>
      <c r="IY208" s="6"/>
      <c r="IZ208" s="6" t="s">
        <v>36</v>
      </c>
      <c r="JA208" s="36">
        <v>142.05581670086551</v>
      </c>
      <c r="JB208" s="40">
        <v>16.118021613895465</v>
      </c>
      <c r="JC208" s="36">
        <v>122.58333640718948</v>
      </c>
      <c r="JD208" s="40">
        <v>-14.933957473807268</v>
      </c>
      <c r="JE208" s="36">
        <v>110.82444799702833</v>
      </c>
      <c r="JF208" s="40">
        <v>-30.191095482890844</v>
      </c>
      <c r="JG208" s="6"/>
      <c r="JH208" s="6" t="s">
        <v>36</v>
      </c>
      <c r="JI208" s="36">
        <v>190.74947754749988</v>
      </c>
      <c r="JJ208" s="40">
        <v>26.610353182793702</v>
      </c>
      <c r="JK208" s="36">
        <v>191.85424695698782</v>
      </c>
      <c r="JL208" s="40">
        <v>-9.1999999999999744</v>
      </c>
      <c r="JM208" s="36">
        <v>111.29276125002687</v>
      </c>
      <c r="JN208" s="40">
        <v>-1.7139020049927325</v>
      </c>
      <c r="JO208" s="6"/>
      <c r="JP208" s="6" t="s">
        <v>36</v>
      </c>
      <c r="JQ208" s="36">
        <v>129.2907268216135</v>
      </c>
      <c r="JR208" s="40">
        <v>-11.874821660375474</v>
      </c>
      <c r="JS208" s="36">
        <v>122.92377092620862</v>
      </c>
      <c r="JT208" s="40">
        <v>0.99809369624712474</v>
      </c>
      <c r="JU208" s="36">
        <v>153.44646373144337</v>
      </c>
      <c r="JV208" s="40">
        <v>26.007264813951707</v>
      </c>
      <c r="JW208" s="6"/>
      <c r="JX208" s="6" t="s">
        <v>36</v>
      </c>
      <c r="JY208" s="36">
        <v>104.56118475605622</v>
      </c>
      <c r="JZ208" s="40">
        <v>6.8299144662466631</v>
      </c>
      <c r="KA208" s="36">
        <v>220.94810245075706</v>
      </c>
      <c r="KB208" s="40">
        <v>28.031132508579049</v>
      </c>
      <c r="KC208" s="36">
        <v>125.26687981180513</v>
      </c>
      <c r="KD208" s="40">
        <v>-17.504452645184017</v>
      </c>
      <c r="KE208" s="6"/>
      <c r="KF208" s="6" t="s">
        <v>36</v>
      </c>
      <c r="KG208" s="36">
        <v>78.82173879544095</v>
      </c>
      <c r="KH208" s="40">
        <v>21.09565458251393</v>
      </c>
      <c r="KI208" s="36">
        <v>125.15678828801308</v>
      </c>
      <c r="KJ208" s="40">
        <v>15.308018109245296</v>
      </c>
      <c r="KK208" s="36">
        <v>117.52088353442521</v>
      </c>
      <c r="KL208" s="40">
        <v>1.7926090134453574</v>
      </c>
      <c r="KM208" s="6"/>
      <c r="KN208" s="6" t="s">
        <v>36</v>
      </c>
      <c r="KO208" s="36">
        <v>21.159034121731228</v>
      </c>
      <c r="KP208" s="40">
        <v>-29.400749351453186</v>
      </c>
      <c r="KQ208" s="36">
        <v>185.49136751730921</v>
      </c>
      <c r="KR208" s="40">
        <v>12.460626169290151</v>
      </c>
      <c r="KS208" s="36">
        <v>92.258543738841482</v>
      </c>
      <c r="KT208" s="40">
        <v>-7.5984237198241402</v>
      </c>
      <c r="KU208" s="6"/>
      <c r="KV208" s="6" t="s">
        <v>36</v>
      </c>
      <c r="KW208" s="36">
        <v>133.47754603254413</v>
      </c>
      <c r="KX208" s="40">
        <v>3.0745658490288292</v>
      </c>
      <c r="KY208" s="36">
        <v>147.01939943461994</v>
      </c>
      <c r="KZ208" s="40">
        <v>-12.467067757316684</v>
      </c>
      <c r="LA208" s="36">
        <v>121.1559723286821</v>
      </c>
      <c r="LB208" s="40">
        <v>1.5163527242590931</v>
      </c>
      <c r="LC208" s="6"/>
      <c r="LD208" s="6" t="s">
        <v>36</v>
      </c>
      <c r="LE208" s="36">
        <v>153.82021794058474</v>
      </c>
      <c r="LF208" s="40">
        <v>0.56895841256296364</v>
      </c>
      <c r="LG208" s="36">
        <v>98.338870876494113</v>
      </c>
      <c r="LH208" s="40">
        <v>-11.429774996849815</v>
      </c>
      <c r="LI208" s="36">
        <v>40.361658842129842</v>
      </c>
      <c r="LJ208" s="40">
        <v>-9.8439843812869867</v>
      </c>
      <c r="LK208" s="6"/>
      <c r="LL208" s="6" t="s">
        <v>36</v>
      </c>
      <c r="LM208" s="36">
        <v>119.38395989413267</v>
      </c>
      <c r="LN208" s="40">
        <v>2.209780297491065</v>
      </c>
      <c r="LO208" s="36">
        <v>86.65489307552437</v>
      </c>
      <c r="LP208" s="40">
        <v>4.3000000000000114</v>
      </c>
      <c r="LQ208" s="36">
        <v>227.11653436744066</v>
      </c>
      <c r="LR208" s="40">
        <v>9.6586056684456025</v>
      </c>
      <c r="LS208" s="6"/>
      <c r="LT208" s="6" t="s">
        <v>36</v>
      </c>
      <c r="LU208" s="36">
        <v>87.436615811024154</v>
      </c>
      <c r="LV208" s="40">
        <v>-15.633229409595316</v>
      </c>
      <c r="LW208" s="36">
        <v>142.26679186191367</v>
      </c>
      <c r="LX208" s="40">
        <v>9.3635302255369339</v>
      </c>
      <c r="LY208" s="36">
        <v>173.59208105195322</v>
      </c>
      <c r="LZ208" s="40">
        <v>38.32338732054842</v>
      </c>
      <c r="MA208" s="6"/>
      <c r="MB208" s="6" t="s">
        <v>36</v>
      </c>
      <c r="MC208" s="36">
        <v>160.2777093222326</v>
      </c>
      <c r="MD208" s="40">
        <v>4.2883399080159563</v>
      </c>
      <c r="ME208" s="36">
        <v>104.47722969960586</v>
      </c>
      <c r="MF208" s="40">
        <v>9.9228115359926221</v>
      </c>
      <c r="MG208" s="36">
        <v>67.185642576648576</v>
      </c>
      <c r="MH208" s="40">
        <v>-15.663047761498532</v>
      </c>
      <c r="MI208" s="6"/>
      <c r="MJ208" s="6" t="s">
        <v>36</v>
      </c>
      <c r="MK208" s="36">
        <v>109.16438364383602</v>
      </c>
      <c r="ML208" s="40">
        <v>9.8657538608449329</v>
      </c>
      <c r="MM208" s="36">
        <v>113.01771802841105</v>
      </c>
      <c r="MN208" s="40">
        <v>10.237557994388325</v>
      </c>
      <c r="MO208" s="36">
        <v>221.71452119148518</v>
      </c>
      <c r="MP208" s="40">
        <v>7.1440577316054714</v>
      </c>
    </row>
    <row r="209" spans="1:354">
      <c r="A209" s="399"/>
      <c r="B209" s="6" t="s">
        <v>37</v>
      </c>
      <c r="C209" s="36">
        <v>88.26472180697499</v>
      </c>
      <c r="D209" s="40">
        <v>-6.3894929386006112</v>
      </c>
      <c r="E209" s="421">
        <v>76.747535628844602</v>
      </c>
      <c r="F209" s="40">
        <v>-0.69204592515951902</v>
      </c>
      <c r="G209" s="421">
        <v>99.154935803176045</v>
      </c>
      <c r="H209" s="40">
        <v>-10.161719919606824</v>
      </c>
      <c r="I209" s="6"/>
      <c r="J209" s="6" t="s">
        <v>37</v>
      </c>
      <c r="K209" s="36">
        <v>102.45130211487901</v>
      </c>
      <c r="L209" s="40">
        <v>12.300000000000026</v>
      </c>
      <c r="M209" s="36">
        <v>100.786570262138</v>
      </c>
      <c r="N209" s="40">
        <v>-4.4504714944663419</v>
      </c>
      <c r="O209" s="36">
        <v>102.38148950639739</v>
      </c>
      <c r="P209" s="40">
        <v>12.799999999999983</v>
      </c>
      <c r="Q209" s="6"/>
      <c r="R209" s="6" t="s">
        <v>37</v>
      </c>
      <c r="S209" s="36">
        <v>68.675570230764961</v>
      </c>
      <c r="T209" s="40">
        <v>-12.523524168349596</v>
      </c>
      <c r="U209" s="36">
        <v>138.85221977994667</v>
      </c>
      <c r="V209" s="40">
        <v>1.5241272115160314</v>
      </c>
      <c r="W209" s="36">
        <v>126.29740398218932</v>
      </c>
      <c r="X209" s="40">
        <v>-12.905395542388021</v>
      </c>
      <c r="Y209" s="6"/>
      <c r="Z209" s="6" t="s">
        <v>37</v>
      </c>
      <c r="AA209" s="36">
        <v>150.10067565155623</v>
      </c>
      <c r="AB209" s="40">
        <v>-1.4240682384118628</v>
      </c>
      <c r="AC209" s="36">
        <v>143.44816322226168</v>
      </c>
      <c r="AD209" s="40">
        <v>15.967486641593624</v>
      </c>
      <c r="AE209" s="36">
        <v>166.29643699527313</v>
      </c>
      <c r="AF209" s="40">
        <v>8.4475159004003331</v>
      </c>
      <c r="AG209" s="6"/>
      <c r="AH209" s="6" t="s">
        <v>37</v>
      </c>
      <c r="AI209" s="36">
        <v>84.593676123150743</v>
      </c>
      <c r="AJ209" s="40">
        <v>-6.1167445561413842</v>
      </c>
      <c r="AK209" s="36">
        <v>213.86329235475188</v>
      </c>
      <c r="AL209" s="40">
        <v>2.0143345155446042</v>
      </c>
      <c r="AM209" s="36">
        <v>85.544095661079595</v>
      </c>
      <c r="AN209" s="40">
        <v>15.952530007604111</v>
      </c>
      <c r="AO209" s="6"/>
      <c r="AP209" s="6" t="s">
        <v>37</v>
      </c>
      <c r="AQ209" s="36">
        <v>190.38279284276175</v>
      </c>
      <c r="AR209" s="40">
        <v>-10.799999999999827</v>
      </c>
      <c r="AS209" s="36">
        <v>166.84419683700617</v>
      </c>
      <c r="AT209" s="40">
        <v>7.9473491670260614</v>
      </c>
      <c r="AU209" s="36">
        <v>163.12089126207371</v>
      </c>
      <c r="AV209" s="40">
        <v>10.518033316322104</v>
      </c>
      <c r="AW209" s="6"/>
      <c r="AX209" s="6" t="s">
        <v>37</v>
      </c>
      <c r="AY209" s="36">
        <v>135.30150157189183</v>
      </c>
      <c r="AZ209" s="40">
        <v>-20.544166853678675</v>
      </c>
      <c r="BA209" s="36">
        <v>74.121617125894872</v>
      </c>
      <c r="BB209" s="40">
        <v>-3.9472408766648925</v>
      </c>
      <c r="BC209" s="36">
        <v>150.10047811025419</v>
      </c>
      <c r="BD209" s="40">
        <v>-3.1399793281561159</v>
      </c>
      <c r="BE209" s="6"/>
      <c r="BF209" s="6" t="s">
        <v>37</v>
      </c>
      <c r="BG209" s="36">
        <v>172.90374572998991</v>
      </c>
      <c r="BH209" s="40">
        <v>1.9207811325563142</v>
      </c>
      <c r="BI209" s="36">
        <v>73.682956408810981</v>
      </c>
      <c r="BJ209" s="40">
        <v>8.0582995509909097</v>
      </c>
      <c r="BK209" s="36">
        <v>278.36938003868534</v>
      </c>
      <c r="BL209" s="40">
        <v>33.824989253763306</v>
      </c>
      <c r="BM209" s="6"/>
      <c r="BN209" s="6" t="s">
        <v>37</v>
      </c>
      <c r="BO209" s="36">
        <v>135.51618054322009</v>
      </c>
      <c r="BP209" s="40">
        <v>-2.6933859805109108</v>
      </c>
      <c r="BQ209" s="428">
        <v>102.49704334451427</v>
      </c>
      <c r="BR209" s="40">
        <v>-8.4307004052028134</v>
      </c>
      <c r="BS209" s="36">
        <v>173.46280561165781</v>
      </c>
      <c r="BT209" s="40">
        <v>7.5831288980114948</v>
      </c>
      <c r="BU209" s="6"/>
      <c r="BV209" s="6" t="s">
        <v>37</v>
      </c>
      <c r="BW209" s="36">
        <v>174.5238068186606</v>
      </c>
      <c r="BX209" s="40">
        <v>19.324437408183414</v>
      </c>
      <c r="BY209" s="36">
        <v>151.91802871834685</v>
      </c>
      <c r="BZ209" s="40">
        <v>7.2684397865721735</v>
      </c>
      <c r="CA209" s="36">
        <v>138.38374771219941</v>
      </c>
      <c r="CB209" s="40">
        <v>18.766761100557218</v>
      </c>
      <c r="CC209" s="6"/>
      <c r="CD209" s="6" t="s">
        <v>37</v>
      </c>
      <c r="CE209" s="36">
        <v>110.24618008425796</v>
      </c>
      <c r="CF209" s="40">
        <v>-1.7681228617109497</v>
      </c>
      <c r="CG209" s="36">
        <v>88.152094175333403</v>
      </c>
      <c r="CH209" s="40">
        <v>36.801257708234203</v>
      </c>
      <c r="CI209" s="36">
        <v>107.43102459566208</v>
      </c>
      <c r="CJ209" s="40">
        <v>8.7393191038642044</v>
      </c>
      <c r="CK209" s="6"/>
      <c r="CL209" s="6" t="s">
        <v>37</v>
      </c>
      <c r="CM209" s="36">
        <v>301.75728861691209</v>
      </c>
      <c r="CN209" s="40">
        <v>1.7565690054274512</v>
      </c>
      <c r="CO209" s="36">
        <v>88.925626496017316</v>
      </c>
      <c r="CP209" s="40">
        <v>6.942568201964221</v>
      </c>
      <c r="CQ209" s="36">
        <v>132.06370175582879</v>
      </c>
      <c r="CR209" s="40">
        <v>-5.7106978774527306E-2</v>
      </c>
      <c r="CS209" s="6"/>
      <c r="CT209" s="6" t="s">
        <v>37</v>
      </c>
      <c r="CU209" s="36">
        <v>113.14110589470795</v>
      </c>
      <c r="CV209" s="40">
        <v>28.170666504182577</v>
      </c>
      <c r="CW209" s="36">
        <v>106.10572684757136</v>
      </c>
      <c r="CX209" s="40">
        <v>-26.101677754905978</v>
      </c>
      <c r="CY209" s="36">
        <v>139.66721940305007</v>
      </c>
      <c r="CZ209" s="40">
        <v>40.000000000000398</v>
      </c>
      <c r="DA209" s="6"/>
      <c r="DB209" s="6" t="s">
        <v>37</v>
      </c>
      <c r="DC209" s="36">
        <v>69.452784822457303</v>
      </c>
      <c r="DD209" s="40">
        <v>20.200826832101669</v>
      </c>
      <c r="DE209" s="36">
        <v>310.70426229587281</v>
      </c>
      <c r="DF209" s="40">
        <v>16.051806691122266</v>
      </c>
      <c r="DG209" s="36">
        <v>94.769216386130921</v>
      </c>
      <c r="DH209" s="40">
        <v>-9.0947871296190499</v>
      </c>
      <c r="DI209" s="6"/>
      <c r="DJ209" s="6" t="s">
        <v>37</v>
      </c>
      <c r="DK209" s="36">
        <v>153.4805042380909</v>
      </c>
      <c r="DL209" s="40">
        <v>11.37821624963631</v>
      </c>
      <c r="DM209" s="36">
        <v>45.014214513557441</v>
      </c>
      <c r="DN209" s="40">
        <v>-5.1249335440671615</v>
      </c>
      <c r="DO209" s="36">
        <v>118.81508979815099</v>
      </c>
      <c r="DP209" s="40">
        <v>-16.020887572154265</v>
      </c>
      <c r="DQ209" s="6"/>
      <c r="DR209" s="6" t="s">
        <v>37</v>
      </c>
      <c r="DS209" s="36">
        <v>166.09169630166664</v>
      </c>
      <c r="DT209" s="40">
        <v>17.210426699297997</v>
      </c>
      <c r="DU209" s="36">
        <v>141.51058541409503</v>
      </c>
      <c r="DV209" s="40">
        <v>9.7770062089344236</v>
      </c>
      <c r="DW209" s="36">
        <v>141.87051021939425</v>
      </c>
      <c r="DX209" s="40">
        <v>1.3380522958845802</v>
      </c>
      <c r="DY209" s="6"/>
      <c r="DZ209" s="6" t="s">
        <v>37</v>
      </c>
      <c r="EA209" s="36">
        <v>109.44257095765163</v>
      </c>
      <c r="EB209" s="40">
        <v>-5.6228420792307219</v>
      </c>
      <c r="EC209" s="36">
        <v>128.94474395242486</v>
      </c>
      <c r="ED209" s="40">
        <v>8.0346892727726384</v>
      </c>
      <c r="EE209" s="36">
        <v>127.04848601112113</v>
      </c>
      <c r="EF209" s="40">
        <v>2.7065741960550014</v>
      </c>
      <c r="EG209" s="6"/>
      <c r="EH209" s="6" t="s">
        <v>37</v>
      </c>
      <c r="EI209" s="36">
        <v>152.77206808795066</v>
      </c>
      <c r="EJ209" s="40">
        <v>0.42955899478351967</v>
      </c>
      <c r="EK209" s="36">
        <v>122.03626052699555</v>
      </c>
      <c r="EL209" s="40">
        <v>-1.4758040887178083</v>
      </c>
      <c r="EM209" s="36">
        <v>114.96310720719845</v>
      </c>
      <c r="EN209" s="40">
        <v>10.421508774731024</v>
      </c>
      <c r="EO209" s="6"/>
      <c r="EP209" s="6" t="s">
        <v>37</v>
      </c>
      <c r="EQ209" s="36">
        <v>93.821984829619396</v>
      </c>
      <c r="ER209" s="40">
        <v>3.7849432492871529</v>
      </c>
      <c r="ES209" s="36">
        <v>170.29757101605915</v>
      </c>
      <c r="ET209" s="40">
        <v>11.009299482784556</v>
      </c>
      <c r="EU209" s="36">
        <v>32.313735742500434</v>
      </c>
      <c r="EV209" s="40">
        <v>36.900000000000375</v>
      </c>
      <c r="EW209" s="6"/>
      <c r="EX209" s="6" t="s">
        <v>37</v>
      </c>
      <c r="EY209" s="36">
        <v>83.009868232636762</v>
      </c>
      <c r="EZ209" s="40">
        <v>-8.1635850608025038</v>
      </c>
      <c r="FA209" s="36">
        <v>89.633097593037903</v>
      </c>
      <c r="FB209" s="40">
        <v>-16.741214314485745</v>
      </c>
      <c r="FC209" s="36">
        <v>271.84847639593175</v>
      </c>
      <c r="FD209" s="40">
        <v>4.9079680486200203</v>
      </c>
      <c r="FE209" s="6"/>
      <c r="FF209" s="6" t="s">
        <v>37</v>
      </c>
      <c r="FG209" s="36">
        <v>103.34577093929066</v>
      </c>
      <c r="FH209" s="40">
        <v>-10.731561304905298</v>
      </c>
      <c r="FI209" s="36">
        <v>177.48104392505229</v>
      </c>
      <c r="FJ209" s="40">
        <v>6.0020784958362725</v>
      </c>
      <c r="FK209" s="36">
        <v>93.241503868734924</v>
      </c>
      <c r="FL209" s="40">
        <v>-16.282654773861751</v>
      </c>
      <c r="FM209" s="6"/>
      <c r="FN209" s="6" t="s">
        <v>37</v>
      </c>
      <c r="FO209" s="36">
        <v>92.796932301160581</v>
      </c>
      <c r="FP209" s="40">
        <v>1.4835812209504269</v>
      </c>
      <c r="FQ209" s="36">
        <v>235.86239632573174</v>
      </c>
      <c r="FR209" s="40">
        <v>14.319165743728888</v>
      </c>
      <c r="FS209" s="36">
        <v>112.79026106036628</v>
      </c>
      <c r="FT209" s="40">
        <v>8.0965185411897522</v>
      </c>
      <c r="FU209" s="6"/>
      <c r="FV209" s="6" t="s">
        <v>37</v>
      </c>
      <c r="FW209" s="36">
        <v>112.00388279856452</v>
      </c>
      <c r="FX209" s="40">
        <v>-13.602433737934561</v>
      </c>
      <c r="FY209" s="36">
        <v>188.4350805976355</v>
      </c>
      <c r="FZ209" s="40">
        <v>2.4732728406682298</v>
      </c>
      <c r="GA209" s="36">
        <v>132.49236518465875</v>
      </c>
      <c r="GB209" s="40">
        <v>27.906163076345237</v>
      </c>
      <c r="GC209" s="6"/>
      <c r="GD209" s="6" t="s">
        <v>37</v>
      </c>
      <c r="GE209" s="36">
        <v>130.5487790176314</v>
      </c>
      <c r="GF209" s="40">
        <v>1.2882252738247217</v>
      </c>
      <c r="GG209" s="36">
        <v>112.55791835233664</v>
      </c>
      <c r="GH209" s="40">
        <v>1.4342909595534081</v>
      </c>
      <c r="GI209" s="36">
        <v>58.690195600754876</v>
      </c>
      <c r="GJ209" s="40">
        <v>-6.6280372924779272</v>
      </c>
      <c r="GK209" s="6"/>
      <c r="GL209" s="6" t="s">
        <v>37</v>
      </c>
      <c r="GM209" s="36">
        <v>106.79110914202909</v>
      </c>
      <c r="GN209" s="40">
        <v>4.1830550098858481</v>
      </c>
      <c r="GO209" s="36">
        <v>116.74619458939152</v>
      </c>
      <c r="GP209" s="40">
        <v>-2.910843157594158</v>
      </c>
      <c r="GQ209" s="36">
        <v>91.192245830883024</v>
      </c>
      <c r="GR209" s="40">
        <v>20.668012416130949</v>
      </c>
      <c r="GS209" s="6"/>
      <c r="GT209" s="6" t="s">
        <v>37</v>
      </c>
      <c r="GU209" s="36">
        <v>82.305223361991878</v>
      </c>
      <c r="GV209" s="40">
        <v>15.959480661927913</v>
      </c>
      <c r="GW209" s="36">
        <v>91.201780588886166</v>
      </c>
      <c r="GX209" s="40">
        <v>-7.0966974902286211</v>
      </c>
      <c r="GY209" s="36">
        <v>120.76960199918645</v>
      </c>
      <c r="GZ209" s="40">
        <v>39.046707825631586</v>
      </c>
      <c r="HA209" s="6"/>
      <c r="HB209" s="6" t="s">
        <v>37</v>
      </c>
      <c r="HC209" s="36">
        <v>136.33290291577308</v>
      </c>
      <c r="HD209" s="40">
        <v>11.702802099261604</v>
      </c>
      <c r="HE209" s="36">
        <v>141.62089358900843</v>
      </c>
      <c r="HF209" s="40">
        <v>1.7999999999996419</v>
      </c>
      <c r="HG209" s="36">
        <v>67.560252207262053</v>
      </c>
      <c r="HH209" s="40">
        <v>-4.2297071533872668</v>
      </c>
      <c r="HI209" s="6"/>
      <c r="HJ209" s="6" t="s">
        <v>37</v>
      </c>
      <c r="HK209" s="36">
        <v>96.229712693237033</v>
      </c>
      <c r="HL209" s="40">
        <v>9.0248950019433636</v>
      </c>
      <c r="HM209" s="36">
        <v>73.155669182029612</v>
      </c>
      <c r="HN209" s="40">
        <v>-29.039926902376308</v>
      </c>
      <c r="HO209" s="36">
        <v>66.71670100328123</v>
      </c>
      <c r="HP209" s="40">
        <v>6.946812099122667</v>
      </c>
      <c r="HQ209" s="6"/>
      <c r="HR209" s="6" t="s">
        <v>37</v>
      </c>
      <c r="HS209" s="36">
        <v>106.32532048609436</v>
      </c>
      <c r="HT209" s="40">
        <v>5.3214492364023016</v>
      </c>
      <c r="HU209" s="36">
        <v>181.95299784231764</v>
      </c>
      <c r="HV209" s="40">
        <v>7.9298998676162569</v>
      </c>
      <c r="HW209" s="36">
        <v>55.309911279344064</v>
      </c>
      <c r="HX209" s="40">
        <v>-24.974766472571275</v>
      </c>
      <c r="HY209" s="6"/>
      <c r="HZ209" s="6" t="s">
        <v>37</v>
      </c>
      <c r="IA209" s="36">
        <v>81.548938670295399</v>
      </c>
      <c r="IB209" s="40">
        <v>7.7283207022961165</v>
      </c>
      <c r="IC209" s="36">
        <v>105.54012282293175</v>
      </c>
      <c r="ID209" s="40">
        <v>4.0489345294623149</v>
      </c>
      <c r="IE209" s="36">
        <v>100.15124650963153</v>
      </c>
      <c r="IF209" s="40">
        <v>1.2835559189559689</v>
      </c>
      <c r="IG209" s="6"/>
      <c r="IH209" s="6" t="s">
        <v>37</v>
      </c>
      <c r="II209" s="36">
        <v>116.95238694597288</v>
      </c>
      <c r="IJ209" s="40">
        <v>9.8972706858578618</v>
      </c>
      <c r="IK209" s="36">
        <v>177.27976269381264</v>
      </c>
      <c r="IL209" s="40">
        <v>8.8493131915145113</v>
      </c>
      <c r="IM209" s="36">
        <v>145.1216009809786</v>
      </c>
      <c r="IN209" s="40">
        <v>27.823920523070228</v>
      </c>
      <c r="IO209" s="36">
        <v>175.01707190590488</v>
      </c>
      <c r="IP209" s="40">
        <v>22.900000000000006</v>
      </c>
      <c r="IQ209" s="6"/>
      <c r="IR209" s="6" t="s">
        <v>37</v>
      </c>
      <c r="IS209" s="36">
        <v>53.453681953737266</v>
      </c>
      <c r="IT209" s="40">
        <v>9.547915815325922</v>
      </c>
      <c r="IU209" s="36">
        <v>99.7717649011323</v>
      </c>
      <c r="IV209" s="40">
        <v>5.6797564466925223</v>
      </c>
      <c r="IW209" s="36">
        <v>110.87693073680666</v>
      </c>
      <c r="IX209" s="40">
        <v>13.229858129454669</v>
      </c>
      <c r="IY209" s="6"/>
      <c r="IZ209" s="6" t="s">
        <v>37</v>
      </c>
      <c r="JA209" s="36">
        <v>159.13821675125251</v>
      </c>
      <c r="JB209" s="40">
        <v>-3.0945271540962125</v>
      </c>
      <c r="JC209" s="36">
        <v>171.43419768990978</v>
      </c>
      <c r="JD209" s="40">
        <v>11.616618831081965</v>
      </c>
      <c r="JE209" s="36">
        <v>154.53557910324076</v>
      </c>
      <c r="JF209" s="40">
        <v>-12.288691886116624</v>
      </c>
      <c r="JG209" s="6"/>
      <c r="JH209" s="6" t="s">
        <v>37</v>
      </c>
      <c r="JI209" s="36">
        <v>152.76838312548563</v>
      </c>
      <c r="JJ209" s="40">
        <v>9.7010940833895063</v>
      </c>
      <c r="JK209" s="36">
        <v>232.20549129126559</v>
      </c>
      <c r="JL209" s="40">
        <v>-0.10000000000015064</v>
      </c>
      <c r="JM209" s="36">
        <v>121.64296289351604</v>
      </c>
      <c r="JN209" s="40">
        <v>2.3836108790092396</v>
      </c>
      <c r="JO209" s="6"/>
      <c r="JP209" s="6" t="s">
        <v>37</v>
      </c>
      <c r="JQ209" s="36">
        <v>103.75558530223387</v>
      </c>
      <c r="JR209" s="40">
        <v>-23.577635979268521</v>
      </c>
      <c r="JS209" s="36">
        <v>114.30783188252632</v>
      </c>
      <c r="JT209" s="40">
        <v>-0.14114871759262826</v>
      </c>
      <c r="JU209" s="36">
        <v>126.70325747316961</v>
      </c>
      <c r="JV209" s="40">
        <v>22.106125598669294</v>
      </c>
      <c r="JW209" s="6"/>
      <c r="JX209" s="6" t="s">
        <v>37</v>
      </c>
      <c r="JY209" s="36">
        <v>120.87093897162148</v>
      </c>
      <c r="JZ209" s="40">
        <v>5.1233322820331182</v>
      </c>
      <c r="KA209" s="36">
        <v>223.97976530094823</v>
      </c>
      <c r="KB209" s="40">
        <v>34.160231079394492</v>
      </c>
      <c r="KC209" s="36">
        <v>143.83936538506242</v>
      </c>
      <c r="KD209" s="40">
        <v>-11.680734604610564</v>
      </c>
      <c r="KE209" s="6"/>
      <c r="KF209" s="6" t="s">
        <v>37</v>
      </c>
      <c r="KG209" s="36">
        <v>90.718432327895542</v>
      </c>
      <c r="KH209" s="40">
        <v>17.175952298168411</v>
      </c>
      <c r="KI209" s="36">
        <v>171.094604487319</v>
      </c>
      <c r="KJ209" s="40">
        <v>13.953825425567985</v>
      </c>
      <c r="KK209" s="36">
        <v>123.69656893823259</v>
      </c>
      <c r="KL209" s="40">
        <v>-2.1618396962967807</v>
      </c>
      <c r="KM209" s="6"/>
      <c r="KN209" s="6" t="s">
        <v>37</v>
      </c>
      <c r="KO209" s="36">
        <v>29.579534592171079</v>
      </c>
      <c r="KP209" s="40">
        <v>-26.600000000000023</v>
      </c>
      <c r="KQ209" s="36">
        <v>159.00406640249901</v>
      </c>
      <c r="KR209" s="40">
        <v>14.355353534029348</v>
      </c>
      <c r="KS209" s="36">
        <v>121.04952141146306</v>
      </c>
      <c r="KT209" s="40">
        <v>5.1781539720586096</v>
      </c>
      <c r="KU209" s="6"/>
      <c r="KV209" s="6" t="s">
        <v>37</v>
      </c>
      <c r="KW209" s="36">
        <v>136.86759386823528</v>
      </c>
      <c r="KX209" s="40">
        <v>1.5872951197031853</v>
      </c>
      <c r="KY209" s="36">
        <v>132.37863227724108</v>
      </c>
      <c r="KZ209" s="40">
        <v>4.7802136121532328</v>
      </c>
      <c r="LA209" s="36">
        <v>151.81537322900306</v>
      </c>
      <c r="LB209" s="40">
        <v>5.5062175399989854</v>
      </c>
      <c r="LC209" s="6"/>
      <c r="LD209" s="6" t="s">
        <v>37</v>
      </c>
      <c r="LE209" s="36">
        <v>155.08315097760226</v>
      </c>
      <c r="LF209" s="40">
        <v>1.0363963768518687</v>
      </c>
      <c r="LG209" s="36">
        <v>133.70575093067467</v>
      </c>
      <c r="LH209" s="40">
        <v>-7.5261297983036428</v>
      </c>
      <c r="LI209" s="36">
        <v>53.545862277839944</v>
      </c>
      <c r="LJ209" s="40">
        <v>-3.1231242271594937</v>
      </c>
      <c r="LK209" s="6"/>
      <c r="LL209" s="6" t="s">
        <v>37</v>
      </c>
      <c r="LM209" s="36">
        <v>164.88864961168875</v>
      </c>
      <c r="LN209" s="40">
        <v>-36.378667505217962</v>
      </c>
      <c r="LO209" s="36">
        <v>71.527182136141434</v>
      </c>
      <c r="LP209" s="40">
        <v>3.0999999999999233</v>
      </c>
      <c r="LQ209" s="36">
        <v>227.6723329957272</v>
      </c>
      <c r="LR209" s="40">
        <v>16.263939451261507</v>
      </c>
      <c r="LS209" s="6"/>
      <c r="LT209" s="6" t="s">
        <v>37</v>
      </c>
      <c r="LU209" s="36">
        <v>101.84810993942924</v>
      </c>
      <c r="LV209" s="40">
        <v>-14.916014448922738</v>
      </c>
      <c r="LW209" s="36">
        <v>153.86260062549559</v>
      </c>
      <c r="LX209" s="40">
        <v>15.013471175237768</v>
      </c>
      <c r="LY209" s="36">
        <v>208.25460735539076</v>
      </c>
      <c r="LZ209" s="40">
        <v>16.681758380960559</v>
      </c>
      <c r="MA209" s="6"/>
      <c r="MB209" s="6" t="s">
        <v>37</v>
      </c>
      <c r="MC209" s="36">
        <v>178.5338911774804</v>
      </c>
      <c r="MD209" s="40">
        <v>4.0891721785606165</v>
      </c>
      <c r="ME209" s="36">
        <v>110.38947728512218</v>
      </c>
      <c r="MF209" s="40">
        <v>10.486336900936962</v>
      </c>
      <c r="MG209" s="36">
        <v>65.127674167420139</v>
      </c>
      <c r="MH209" s="40">
        <v>-10.380538621609062</v>
      </c>
      <c r="MI209" s="6"/>
      <c r="MJ209" s="6" t="s">
        <v>37</v>
      </c>
      <c r="MK209" s="36">
        <v>114.37230821362695</v>
      </c>
      <c r="ML209" s="40">
        <v>13.362610891782296</v>
      </c>
      <c r="MM209" s="36">
        <v>122.86215678847505</v>
      </c>
      <c r="MN209" s="40">
        <v>4.2186287556602338</v>
      </c>
      <c r="MO209" s="36">
        <v>187.39608491462721</v>
      </c>
      <c r="MP209" s="40">
        <v>7.3181470448235189</v>
      </c>
    </row>
    <row r="210" spans="1:354">
      <c r="A210" s="399"/>
      <c r="B210" s="6" t="s">
        <v>38</v>
      </c>
      <c r="C210" s="36">
        <v>91.785894433169503</v>
      </c>
      <c r="D210" s="40">
        <v>6.1034496257706934</v>
      </c>
      <c r="E210" s="421">
        <v>78.315423835152046</v>
      </c>
      <c r="F210" s="40">
        <v>4.254788222528731</v>
      </c>
      <c r="G210" s="421">
        <v>104.52306001971718</v>
      </c>
      <c r="H210" s="40">
        <v>7.4533651695932974</v>
      </c>
      <c r="I210" s="6"/>
      <c r="J210" s="6" t="s">
        <v>38</v>
      </c>
      <c r="K210" s="36">
        <v>97.130826258898409</v>
      </c>
      <c r="L210" s="40">
        <v>11.600000000000009</v>
      </c>
      <c r="M210" s="36">
        <v>107.46080505124817</v>
      </c>
      <c r="N210" s="40">
        <v>12.192324126905078</v>
      </c>
      <c r="O210" s="36">
        <v>90.089386009584203</v>
      </c>
      <c r="P210" s="40">
        <v>5.6999999999999886</v>
      </c>
      <c r="Q210" s="6"/>
      <c r="R210" s="6" t="s">
        <v>38</v>
      </c>
      <c r="S210" s="36">
        <v>73.872201341558537</v>
      </c>
      <c r="T210" s="40">
        <v>-11.831893515743502</v>
      </c>
      <c r="U210" s="36">
        <v>162.79375919718399</v>
      </c>
      <c r="V210" s="40">
        <v>7.120225994000478</v>
      </c>
      <c r="W210" s="36">
        <v>142.25509900438504</v>
      </c>
      <c r="X210" s="40">
        <v>-8.5813347053664302</v>
      </c>
      <c r="Y210" s="6"/>
      <c r="Z210" s="6" t="s">
        <v>38</v>
      </c>
      <c r="AA210" s="36">
        <v>156.18415617537272</v>
      </c>
      <c r="AB210" s="40">
        <v>-4.7243098520982301</v>
      </c>
      <c r="AC210" s="36">
        <v>105.47105556867049</v>
      </c>
      <c r="AD210" s="40">
        <v>-9.1989578057054047</v>
      </c>
      <c r="AE210" s="36">
        <v>158.47609344694175</v>
      </c>
      <c r="AF210" s="40">
        <v>6.4166031429514874</v>
      </c>
      <c r="AG210" s="6"/>
      <c r="AH210" s="6" t="s">
        <v>38</v>
      </c>
      <c r="AI210" s="36">
        <v>101.16630960742673</v>
      </c>
      <c r="AJ210" s="40">
        <v>1.2053379825888442</v>
      </c>
      <c r="AK210" s="36">
        <v>236.32760120816741</v>
      </c>
      <c r="AL210" s="40">
        <v>12.875380959436697</v>
      </c>
      <c r="AM210" s="36">
        <v>83.187592524185717</v>
      </c>
      <c r="AN210" s="40">
        <v>12.731250462214689</v>
      </c>
      <c r="AO210" s="6"/>
      <c r="AP210" s="6" t="s">
        <v>38</v>
      </c>
      <c r="AQ210" s="36">
        <v>172.21086498404267</v>
      </c>
      <c r="AR210" s="40">
        <v>-13.80000000000004</v>
      </c>
      <c r="AS210" s="36">
        <v>170.84549314848564</v>
      </c>
      <c r="AT210" s="40">
        <v>11.904454513777083</v>
      </c>
      <c r="AU210" s="36">
        <v>184.5749746027283</v>
      </c>
      <c r="AV210" s="40">
        <v>22.56182047361925</v>
      </c>
      <c r="AW210" s="6"/>
      <c r="AX210" s="6" t="s">
        <v>38</v>
      </c>
      <c r="AY210" s="36">
        <v>129.2072159859035</v>
      </c>
      <c r="AZ210" s="40">
        <v>-19.578709039055212</v>
      </c>
      <c r="BA210" s="36">
        <v>82.669808203593661</v>
      </c>
      <c r="BB210" s="40">
        <v>-4.0971049629912244</v>
      </c>
      <c r="BC210" s="36">
        <v>128.44023212967062</v>
      </c>
      <c r="BD210" s="40">
        <v>-3.0409051666219256</v>
      </c>
      <c r="BE210" s="6"/>
      <c r="BF210" s="6" t="s">
        <v>38</v>
      </c>
      <c r="BG210" s="36">
        <v>127.37722165056886</v>
      </c>
      <c r="BH210" s="40">
        <v>-1.8445396317946887</v>
      </c>
      <c r="BI210" s="36">
        <v>93.64794952135945</v>
      </c>
      <c r="BJ210" s="40">
        <v>-0.28455437196490152</v>
      </c>
      <c r="BK210" s="36">
        <v>288.27965836506473</v>
      </c>
      <c r="BL210" s="40">
        <v>16.262551376755226</v>
      </c>
      <c r="BM210" s="6"/>
      <c r="BN210" s="6" t="s">
        <v>38</v>
      </c>
      <c r="BO210" s="36">
        <v>154.12287166372116</v>
      </c>
      <c r="BP210" s="40">
        <v>-2.4033198418757706</v>
      </c>
      <c r="BQ210" s="428">
        <v>108.13582608114999</v>
      </c>
      <c r="BR210" s="40">
        <v>-9.0757452675021284</v>
      </c>
      <c r="BS210" s="36">
        <v>165.45283248546608</v>
      </c>
      <c r="BT210" s="40">
        <v>12.989809158776083</v>
      </c>
      <c r="BU210" s="6"/>
      <c r="BV210" s="6" t="s">
        <v>38</v>
      </c>
      <c r="BW210" s="36">
        <v>150.26278897711583</v>
      </c>
      <c r="BX210" s="40">
        <v>27.318719836412782</v>
      </c>
      <c r="BY210" s="36">
        <v>128.20351069609515</v>
      </c>
      <c r="BZ210" s="40">
        <v>18.786372391378237</v>
      </c>
      <c r="CA210" s="36">
        <v>122.74463087659935</v>
      </c>
      <c r="CB210" s="40">
        <v>18.04631847800735</v>
      </c>
      <c r="CC210" s="6"/>
      <c r="CD210" s="6" t="s">
        <v>38</v>
      </c>
      <c r="CE210" s="36">
        <v>118.82439600866191</v>
      </c>
      <c r="CF210" s="40">
        <v>-2.3271506816722365</v>
      </c>
      <c r="CG210" s="36">
        <v>88.080342918512542</v>
      </c>
      <c r="CH210" s="40">
        <v>30.999960388950399</v>
      </c>
      <c r="CI210" s="36">
        <v>108.98143541383901</v>
      </c>
      <c r="CJ210" s="40">
        <v>2.6695822926844812</v>
      </c>
      <c r="CK210" s="6"/>
      <c r="CL210" s="6" t="s">
        <v>38</v>
      </c>
      <c r="CM210" s="36">
        <v>239.36182263788723</v>
      </c>
      <c r="CN210" s="40">
        <v>9.6665609129299384</v>
      </c>
      <c r="CO210" s="36">
        <v>77.371045362904965</v>
      </c>
      <c r="CP210" s="40">
        <v>4.2458354032981731</v>
      </c>
      <c r="CQ210" s="36">
        <v>124.69100068190463</v>
      </c>
      <c r="CR210" s="40">
        <v>-2.819967828805062</v>
      </c>
      <c r="CS210" s="6"/>
      <c r="CT210" s="6" t="s">
        <v>38</v>
      </c>
      <c r="CU210" s="36">
        <v>123.50346277930031</v>
      </c>
      <c r="CV210" s="40">
        <v>24.329782058287535</v>
      </c>
      <c r="CW210" s="36">
        <v>115.65744897933513</v>
      </c>
      <c r="CX210" s="40">
        <v>-5.4841180380590799</v>
      </c>
      <c r="CY210" s="36">
        <v>91.760457330521632</v>
      </c>
      <c r="CZ210" s="40">
        <v>-7.0999999999999659</v>
      </c>
      <c r="DA210" s="6"/>
      <c r="DB210" s="6" t="s">
        <v>38</v>
      </c>
      <c r="DC210" s="36">
        <v>75.794960616724254</v>
      </c>
      <c r="DD210" s="40">
        <v>10.187947477991614</v>
      </c>
      <c r="DE210" s="36">
        <v>357.00035698120854</v>
      </c>
      <c r="DF210" s="40">
        <v>18.399409113639507</v>
      </c>
      <c r="DG210" s="36">
        <v>95.888234642598775</v>
      </c>
      <c r="DH210" s="40">
        <v>-9.3672869060139021</v>
      </c>
      <c r="DI210" s="6"/>
      <c r="DJ210" s="6" t="s">
        <v>38</v>
      </c>
      <c r="DK210" s="36">
        <v>178.98244257004708</v>
      </c>
      <c r="DL210" s="40">
        <v>9.4050191617127439</v>
      </c>
      <c r="DM210" s="36">
        <v>46.245120937670038</v>
      </c>
      <c r="DN210" s="40">
        <v>-5.749210814149464</v>
      </c>
      <c r="DO210" s="36">
        <v>143.16845789382353</v>
      </c>
      <c r="DP210" s="40">
        <v>-2.9170767753334985</v>
      </c>
      <c r="DQ210" s="6"/>
      <c r="DR210" s="6" t="s">
        <v>38</v>
      </c>
      <c r="DS210" s="36">
        <v>184.71288620918418</v>
      </c>
      <c r="DT210" s="40">
        <v>19.208441512678505</v>
      </c>
      <c r="DU210" s="36">
        <v>130.72985446381765</v>
      </c>
      <c r="DV210" s="40">
        <v>10.752837246454973</v>
      </c>
      <c r="DW210" s="36">
        <v>143.36307383740788</v>
      </c>
      <c r="DX210" s="40">
        <v>6.6774342538765268</v>
      </c>
      <c r="DY210" s="6"/>
      <c r="DZ210" s="6" t="s">
        <v>38</v>
      </c>
      <c r="EA210" s="36">
        <v>131.47849478669315</v>
      </c>
      <c r="EB210" s="40">
        <v>12.523890977238878</v>
      </c>
      <c r="EC210" s="36">
        <v>124.19128356382409</v>
      </c>
      <c r="ED210" s="40">
        <v>-7.2301720417166848</v>
      </c>
      <c r="EE210" s="36">
        <v>176.37997700887587</v>
      </c>
      <c r="EF210" s="40">
        <v>6.6874063129878749</v>
      </c>
      <c r="EG210" s="6"/>
      <c r="EH210" s="6" t="s">
        <v>38</v>
      </c>
      <c r="EI210" s="36">
        <v>154.6178232601859</v>
      </c>
      <c r="EJ210" s="40">
        <v>1.1246563328103747</v>
      </c>
      <c r="EK210" s="36">
        <v>142.37424843164325</v>
      </c>
      <c r="EL210" s="40">
        <v>-3.8732452979785279</v>
      </c>
      <c r="EM210" s="36">
        <v>147.21597153567276</v>
      </c>
      <c r="EN210" s="40">
        <v>10.000927512297551</v>
      </c>
      <c r="EO210" s="6"/>
      <c r="EP210" s="6" t="s">
        <v>38</v>
      </c>
      <c r="EQ210" s="36">
        <v>63.910856315045031</v>
      </c>
      <c r="ER210" s="40">
        <v>-25.952116415707181</v>
      </c>
      <c r="ES210" s="36">
        <v>149.763684144861</v>
      </c>
      <c r="ET210" s="40">
        <v>4.5388467740520042</v>
      </c>
      <c r="EU210" s="36">
        <v>43.929438457440526</v>
      </c>
      <c r="EV210" s="40">
        <v>13.500000000000284</v>
      </c>
      <c r="EW210" s="6"/>
      <c r="EX210" s="6" t="s">
        <v>38</v>
      </c>
      <c r="EY210" s="36">
        <v>109.95157117819845</v>
      </c>
      <c r="EZ210" s="40">
        <v>10.757421893945946</v>
      </c>
      <c r="FA210" s="36">
        <v>97.076557241661547</v>
      </c>
      <c r="FB210" s="40">
        <v>-12.415696233105635</v>
      </c>
      <c r="FC210" s="36">
        <v>274.64971929976036</v>
      </c>
      <c r="FD210" s="40">
        <v>6.1361984455715231</v>
      </c>
      <c r="FE210" s="6"/>
      <c r="FF210" s="6" t="s">
        <v>38</v>
      </c>
      <c r="FG210" s="36">
        <v>119.21225020097907</v>
      </c>
      <c r="FH210" s="40">
        <v>-1.9248855378088194</v>
      </c>
      <c r="FI210" s="36">
        <v>186.66676907512533</v>
      </c>
      <c r="FJ210" s="40">
        <v>11.346994286514061</v>
      </c>
      <c r="FK210" s="36">
        <v>79.781134494919954</v>
      </c>
      <c r="FL210" s="40">
        <v>-15.271033512204056</v>
      </c>
      <c r="FM210" s="6"/>
      <c r="FN210" s="6" t="s">
        <v>38</v>
      </c>
      <c r="FO210" s="36">
        <v>104.24278874757839</v>
      </c>
      <c r="FP210" s="40">
        <v>-2.6796600081468398</v>
      </c>
      <c r="FQ210" s="36">
        <v>238.93988776069514</v>
      </c>
      <c r="FR210" s="40">
        <v>14.467781610561076</v>
      </c>
      <c r="FS210" s="36">
        <v>139.28344866072385</v>
      </c>
      <c r="FT210" s="40">
        <v>9.1865417158065696</v>
      </c>
      <c r="FU210" s="6"/>
      <c r="FV210" s="6" t="s">
        <v>38</v>
      </c>
      <c r="FW210" s="36">
        <v>127.440950291601</v>
      </c>
      <c r="FX210" s="40">
        <v>-14.152731235608101</v>
      </c>
      <c r="FY210" s="36">
        <v>165.36853489941169</v>
      </c>
      <c r="FZ210" s="40">
        <v>6.3634959771902544</v>
      </c>
      <c r="GA210" s="36">
        <v>126.28082856640175</v>
      </c>
      <c r="GB210" s="40">
        <v>28.493763138535485</v>
      </c>
      <c r="GC210" s="6"/>
      <c r="GD210" s="6" t="s">
        <v>38</v>
      </c>
      <c r="GE210" s="36">
        <v>171.66399815901519</v>
      </c>
      <c r="GF210" s="40">
        <v>4.264923765078322</v>
      </c>
      <c r="GG210" s="36">
        <v>99.582174427677742</v>
      </c>
      <c r="GH210" s="40">
        <v>7.094750375681997</v>
      </c>
      <c r="GI210" s="36">
        <v>71.054447724772942</v>
      </c>
      <c r="GJ210" s="40">
        <v>-20.642712417382697</v>
      </c>
      <c r="GK210" s="6"/>
      <c r="GL210" s="6" t="s">
        <v>38</v>
      </c>
      <c r="GM210" s="36">
        <v>142.40575574409596</v>
      </c>
      <c r="GN210" s="40">
        <v>1.1635278491083625</v>
      </c>
      <c r="GO210" s="36">
        <v>127.27240946904331</v>
      </c>
      <c r="GP210" s="40">
        <v>1.1027420023887089</v>
      </c>
      <c r="GQ210" s="36">
        <v>88.738894529140325</v>
      </c>
      <c r="GR210" s="40">
        <v>20.004133442953844</v>
      </c>
      <c r="GS210" s="6"/>
      <c r="GT210" s="6" t="s">
        <v>38</v>
      </c>
      <c r="GU210" s="36">
        <v>83.758805595415993</v>
      </c>
      <c r="GV210" s="40">
        <v>8.0738666992954364</v>
      </c>
      <c r="GW210" s="36">
        <v>93.393740410840365</v>
      </c>
      <c r="GX210" s="40">
        <v>11.328108525712153</v>
      </c>
      <c r="GY210" s="36">
        <v>106.05345998872065</v>
      </c>
      <c r="GZ210" s="40">
        <v>35.42650717359632</v>
      </c>
      <c r="HA210" s="6"/>
      <c r="HB210" s="6" t="s">
        <v>38</v>
      </c>
      <c r="HC210" s="36">
        <v>130.37999609587544</v>
      </c>
      <c r="HD210" s="40">
        <v>21.999567298246021</v>
      </c>
      <c r="HE210" s="36">
        <v>168.25464405870346</v>
      </c>
      <c r="HF210" s="40">
        <v>-4.2000000000001734</v>
      </c>
      <c r="HG210" s="36">
        <v>94.083328916339937</v>
      </c>
      <c r="HH210" s="40">
        <v>1.2896165061156779</v>
      </c>
      <c r="HI210" s="6"/>
      <c r="HJ210" s="6" t="s">
        <v>38</v>
      </c>
      <c r="HK210" s="36">
        <v>70.640229581649251</v>
      </c>
      <c r="HL210" s="40">
        <v>6.964723915832451</v>
      </c>
      <c r="HM210" s="36">
        <v>83.266002112124951</v>
      </c>
      <c r="HN210" s="40">
        <v>-9.2079098417488012</v>
      </c>
      <c r="HO210" s="36">
        <v>66.138177042955803</v>
      </c>
      <c r="HP210" s="40">
        <v>3.1671517456345555</v>
      </c>
      <c r="HQ210" s="6"/>
      <c r="HR210" s="6" t="s">
        <v>38</v>
      </c>
      <c r="HS210" s="36">
        <v>106.19782675690608</v>
      </c>
      <c r="HT210" s="40">
        <v>6.7452563686810407</v>
      </c>
      <c r="HU210" s="36">
        <v>166.1931726609125</v>
      </c>
      <c r="HV210" s="40">
        <v>14.359508682955905</v>
      </c>
      <c r="HW210" s="36">
        <v>54.563196250921152</v>
      </c>
      <c r="HX210" s="40">
        <v>-25.116801081553049</v>
      </c>
      <c r="HY210" s="6"/>
      <c r="HZ210" s="6" t="s">
        <v>38</v>
      </c>
      <c r="IA210" s="36">
        <v>87.688592830900163</v>
      </c>
      <c r="IB210" s="40">
        <v>4.4736466695588746</v>
      </c>
      <c r="IC210" s="36">
        <v>113.35823027073795</v>
      </c>
      <c r="ID210" s="40">
        <v>4.1931815738302021</v>
      </c>
      <c r="IE210" s="36">
        <v>107.91424626188973</v>
      </c>
      <c r="IF210" s="40">
        <v>1.2433205493154134</v>
      </c>
      <c r="IG210" s="6"/>
      <c r="IH210" s="6" t="s">
        <v>38</v>
      </c>
      <c r="II210" s="36">
        <v>118.07189577353961</v>
      </c>
      <c r="IJ210" s="40">
        <v>17.647838025103525</v>
      </c>
      <c r="IK210" s="36">
        <v>181.83362807474484</v>
      </c>
      <c r="IL210" s="40">
        <v>17.583290262238506</v>
      </c>
      <c r="IM210" s="36">
        <v>141.49053155857499</v>
      </c>
      <c r="IN210" s="40">
        <v>27.556370757271026</v>
      </c>
      <c r="IO210" s="36">
        <v>174.24957610180186</v>
      </c>
      <c r="IP210" s="40">
        <v>39.700000000000102</v>
      </c>
      <c r="IQ210" s="6"/>
      <c r="IR210" s="6" t="s">
        <v>38</v>
      </c>
      <c r="IS210" s="36">
        <v>76.319573441848931</v>
      </c>
      <c r="IT210" s="40">
        <v>-8.0863550457819429</v>
      </c>
      <c r="IU210" s="36">
        <v>109.18682402166152</v>
      </c>
      <c r="IV210" s="40">
        <v>10.695752020232433</v>
      </c>
      <c r="IW210" s="36">
        <v>110.31889391179014</v>
      </c>
      <c r="IX210" s="40">
        <v>17.124862643609688</v>
      </c>
      <c r="IY210" s="6"/>
      <c r="IZ210" s="6" t="s">
        <v>38</v>
      </c>
      <c r="JA210" s="36">
        <v>150.0116770896654</v>
      </c>
      <c r="JB210" s="40">
        <v>11.729739724407168</v>
      </c>
      <c r="JC210" s="36">
        <v>214.06943384477549</v>
      </c>
      <c r="JD210" s="40">
        <v>11.673819378420774</v>
      </c>
      <c r="JE210" s="36">
        <v>154.34255967447007</v>
      </c>
      <c r="JF210" s="40">
        <v>-35.105651312886152</v>
      </c>
      <c r="JG210" s="6"/>
      <c r="JH210" s="6" t="s">
        <v>38</v>
      </c>
      <c r="JI210" s="36">
        <v>163.59066550342649</v>
      </c>
      <c r="JJ210" s="40">
        <v>19.389174890453447</v>
      </c>
      <c r="JK210" s="36">
        <v>301.20603672588999</v>
      </c>
      <c r="JL210" s="40">
        <v>16.300000000000182</v>
      </c>
      <c r="JM210" s="36">
        <v>126.09042544839166</v>
      </c>
      <c r="JN210" s="40">
        <v>4.8733048406513575</v>
      </c>
      <c r="JO210" s="6"/>
      <c r="JP210" s="6" t="s">
        <v>38</v>
      </c>
      <c r="JQ210" s="36">
        <v>108.18520343633168</v>
      </c>
      <c r="JR210" s="40">
        <v>5.9158594065257972</v>
      </c>
      <c r="JS210" s="36">
        <v>165.49677346525868</v>
      </c>
      <c r="JT210" s="40">
        <v>1.0880105560599844</v>
      </c>
      <c r="JU210" s="36">
        <v>158.59172038293781</v>
      </c>
      <c r="JV210" s="40">
        <v>24.957125842198195</v>
      </c>
      <c r="JW210" s="6"/>
      <c r="JX210" s="6" t="s">
        <v>38</v>
      </c>
      <c r="JY210" s="36">
        <v>113.14649995807805</v>
      </c>
      <c r="JZ210" s="40">
        <v>-5.1639852880879005</v>
      </c>
      <c r="KA210" s="36">
        <v>214.97512421994495</v>
      </c>
      <c r="KB210" s="40">
        <v>19.285262312904578</v>
      </c>
      <c r="KC210" s="36">
        <v>153.73750484737806</v>
      </c>
      <c r="KD210" s="40">
        <v>-26.611695002162932</v>
      </c>
      <c r="KE210" s="6"/>
      <c r="KF210" s="6" t="s">
        <v>38</v>
      </c>
      <c r="KG210" s="36">
        <v>68.990275460425167</v>
      </c>
      <c r="KH210" s="40">
        <v>-2.2803010110781372</v>
      </c>
      <c r="KI210" s="36">
        <v>199.69926660410405</v>
      </c>
      <c r="KJ210" s="40">
        <v>13.472166551620418</v>
      </c>
      <c r="KK210" s="36">
        <v>115.42908639055831</v>
      </c>
      <c r="KL210" s="40">
        <v>0.5917819481448845</v>
      </c>
      <c r="KM210" s="6"/>
      <c r="KN210" s="6" t="s">
        <v>38</v>
      </c>
      <c r="KO210" s="36">
        <v>30.189432638072933</v>
      </c>
      <c r="KP210" s="40">
        <v>-28.400000000000048</v>
      </c>
      <c r="KQ210" s="36">
        <v>143.25502505644909</v>
      </c>
      <c r="KR210" s="40">
        <v>3.6860013208762581</v>
      </c>
      <c r="KS210" s="36">
        <v>114.30360775256628</v>
      </c>
      <c r="KT210" s="40">
        <v>4.9765088178162387E-2</v>
      </c>
      <c r="KU210" s="6"/>
      <c r="KV210" s="6" t="s">
        <v>38</v>
      </c>
      <c r="KW210" s="36">
        <v>133.63572338571214</v>
      </c>
      <c r="KX210" s="40">
        <v>1.4603601097510364</v>
      </c>
      <c r="KY210" s="36">
        <v>130.10960101362468</v>
      </c>
      <c r="KZ210" s="40">
        <v>-17.459808503121238</v>
      </c>
      <c r="LA210" s="36">
        <v>138.9293868018604</v>
      </c>
      <c r="LB210" s="40">
        <v>5.7524682616880227</v>
      </c>
      <c r="LC210" s="6"/>
      <c r="LD210" s="6" t="s">
        <v>38</v>
      </c>
      <c r="LE210" s="36">
        <v>156.14558858679464</v>
      </c>
      <c r="LF210" s="40">
        <v>1.3904318802012909</v>
      </c>
      <c r="LG210" s="36">
        <v>92.25232688345011</v>
      </c>
      <c r="LH210" s="40">
        <v>-15.866310537396899</v>
      </c>
      <c r="LI210" s="36">
        <v>43.031108804234592</v>
      </c>
      <c r="LJ210" s="40">
        <v>-18.38263660756985</v>
      </c>
      <c r="LK210" s="6"/>
      <c r="LL210" s="6" t="s">
        <v>38</v>
      </c>
      <c r="LM210" s="36">
        <v>133.57882962605666</v>
      </c>
      <c r="LN210" s="40">
        <v>-33.792465836368777</v>
      </c>
      <c r="LO210" s="36">
        <v>69.460263078081837</v>
      </c>
      <c r="LP210" s="40">
        <v>1.5999999999999375</v>
      </c>
      <c r="LQ210" s="36">
        <v>269.94507571386237</v>
      </c>
      <c r="LR210" s="40">
        <v>18.312167756485735</v>
      </c>
      <c r="LS210" s="6"/>
      <c r="LT210" s="6" t="s">
        <v>38</v>
      </c>
      <c r="LU210" s="36">
        <v>97.587501173369347</v>
      </c>
      <c r="LV210" s="40">
        <v>-18.60282043047728</v>
      </c>
      <c r="LW210" s="36">
        <v>148.52544374367912</v>
      </c>
      <c r="LX210" s="40">
        <v>10.822749782470737</v>
      </c>
      <c r="LY210" s="36">
        <v>120.73563023557296</v>
      </c>
      <c r="LZ210" s="40">
        <v>-13.196474876664126</v>
      </c>
      <c r="MA210" s="6"/>
      <c r="MB210" s="6" t="s">
        <v>38</v>
      </c>
      <c r="MC210" s="36">
        <v>162.83839323105994</v>
      </c>
      <c r="MD210" s="40">
        <v>-8.6418705420656607</v>
      </c>
      <c r="ME210" s="36">
        <v>110.82702704694481</v>
      </c>
      <c r="MF210" s="40">
        <v>7.5070413069934432</v>
      </c>
      <c r="MG210" s="36">
        <v>62.792790895670052</v>
      </c>
      <c r="MH210" s="40">
        <v>-12.038498846399946</v>
      </c>
      <c r="MI210" s="6"/>
      <c r="MJ210" s="6" t="s">
        <v>38</v>
      </c>
      <c r="MK210" s="36">
        <v>103.94717051435434</v>
      </c>
      <c r="ML210" s="40">
        <v>3.9897269436897602</v>
      </c>
      <c r="MM210" s="36">
        <v>109.35793070597988</v>
      </c>
      <c r="MN210" s="40">
        <v>4.1552416325054509</v>
      </c>
      <c r="MO210" s="36">
        <v>218.65529382003061</v>
      </c>
      <c r="MP210" s="40">
        <v>13.849043603059116</v>
      </c>
    </row>
    <row r="211" spans="1:354">
      <c r="A211" s="399"/>
      <c r="B211" s="6" t="s">
        <v>39</v>
      </c>
      <c r="C211" s="36">
        <v>89.854553984739852</v>
      </c>
      <c r="D211" s="40">
        <v>-2.4210985745328202</v>
      </c>
      <c r="E211" s="421">
        <v>78.293389509901274</v>
      </c>
      <c r="F211" s="40">
        <v>-0.33511425128529027</v>
      </c>
      <c r="G211" s="421">
        <v>100.78635218865737</v>
      </c>
      <c r="H211" s="40">
        <v>-3.8985466189458151</v>
      </c>
      <c r="I211" s="6"/>
      <c r="J211" s="6" t="s">
        <v>39</v>
      </c>
      <c r="K211" s="36">
        <v>110.70846451891381</v>
      </c>
      <c r="L211" s="40">
        <v>14.400000000000034</v>
      </c>
      <c r="M211" s="36">
        <v>120.52934212996259</v>
      </c>
      <c r="N211" s="40">
        <v>37.385341933439861</v>
      </c>
      <c r="O211" s="36">
        <v>108.54887175188601</v>
      </c>
      <c r="P211" s="40">
        <v>19.500000000000028</v>
      </c>
      <c r="Q211" s="6"/>
      <c r="R211" s="6" t="s">
        <v>39</v>
      </c>
      <c r="S211" s="36">
        <v>71.532361936588771</v>
      </c>
      <c r="T211" s="40">
        <v>0.74370722752350105</v>
      </c>
      <c r="U211" s="36">
        <v>182.29115553144885</v>
      </c>
      <c r="V211" s="40">
        <v>12.008768784658798</v>
      </c>
      <c r="W211" s="36">
        <v>151.73714852207053</v>
      </c>
      <c r="X211" s="40">
        <v>1.1232564693330431</v>
      </c>
      <c r="Y211" s="6"/>
      <c r="Z211" s="6" t="s">
        <v>39</v>
      </c>
      <c r="AA211" s="36">
        <v>176.7513691593299</v>
      </c>
      <c r="AB211" s="40">
        <v>-2.9981147679440312</v>
      </c>
      <c r="AC211" s="36">
        <v>114.61859831439905</v>
      </c>
      <c r="AD211" s="40">
        <v>-7.0721887774877388</v>
      </c>
      <c r="AE211" s="36">
        <v>148.38304948985564</v>
      </c>
      <c r="AF211" s="40">
        <v>-3.0883319599712848</v>
      </c>
      <c r="AG211" s="6"/>
      <c r="AH211" s="6" t="s">
        <v>39</v>
      </c>
      <c r="AI211" s="36">
        <v>110.72981440779003</v>
      </c>
      <c r="AJ211" s="40">
        <v>4.4780028538839503</v>
      </c>
      <c r="AK211" s="36">
        <v>274.23851896151774</v>
      </c>
      <c r="AL211" s="40">
        <v>13.494923475756821</v>
      </c>
      <c r="AM211" s="36">
        <v>87.299205822198772</v>
      </c>
      <c r="AN211" s="40">
        <v>15.389102554920811</v>
      </c>
      <c r="AO211" s="6"/>
      <c r="AP211" s="6" t="s">
        <v>39</v>
      </c>
      <c r="AQ211" s="36">
        <v>202.93896703144833</v>
      </c>
      <c r="AR211" s="40">
        <v>-5.3012505134324357</v>
      </c>
      <c r="AS211" s="36">
        <v>177.38777209572362</v>
      </c>
      <c r="AT211" s="40">
        <v>11.333928267540898</v>
      </c>
      <c r="AU211" s="36">
        <v>223.66788913986909</v>
      </c>
      <c r="AV211" s="40">
        <v>31.07800479680742</v>
      </c>
      <c r="AW211" s="6"/>
      <c r="AX211" s="6" t="s">
        <v>39</v>
      </c>
      <c r="AY211" s="36">
        <v>126.95273779380952</v>
      </c>
      <c r="AZ211" s="40">
        <v>-15.636788518901781</v>
      </c>
      <c r="BA211" s="36">
        <v>96.326906434204105</v>
      </c>
      <c r="BB211" s="40">
        <v>-0.3527931256965644</v>
      </c>
      <c r="BC211" s="36">
        <v>149.51690325126449</v>
      </c>
      <c r="BD211" s="40">
        <v>-1.109343049953651</v>
      </c>
      <c r="BE211" s="6"/>
      <c r="BF211" s="6" t="s">
        <v>39</v>
      </c>
      <c r="BG211" s="36">
        <v>137.62241732923258</v>
      </c>
      <c r="BH211" s="40">
        <v>6.6999415543365046</v>
      </c>
      <c r="BI211" s="36">
        <v>105.35831063456837</v>
      </c>
      <c r="BJ211" s="40">
        <v>3.2632759050718505</v>
      </c>
      <c r="BK211" s="36">
        <v>264.92708574350581</v>
      </c>
      <c r="BL211" s="40">
        <v>16.397602408949609</v>
      </c>
      <c r="BM211" s="6"/>
      <c r="BN211" s="6" t="s">
        <v>39</v>
      </c>
      <c r="BO211" s="36">
        <v>132.7749361287195</v>
      </c>
      <c r="BP211" s="40">
        <v>-5.9023094319644542</v>
      </c>
      <c r="BQ211" s="428">
        <v>93.470191092248768</v>
      </c>
      <c r="BR211" s="40">
        <v>-2.5622739128244518</v>
      </c>
      <c r="BS211" s="36">
        <v>167.28601761531758</v>
      </c>
      <c r="BT211" s="40">
        <v>8.5998675616955751</v>
      </c>
      <c r="BU211" s="6"/>
      <c r="BV211" s="6" t="s">
        <v>39</v>
      </c>
      <c r="BW211" s="36">
        <v>177.09877255023909</v>
      </c>
      <c r="BX211" s="40">
        <v>15.042076770162822</v>
      </c>
      <c r="BY211" s="36">
        <v>98.020551610199888</v>
      </c>
      <c r="BZ211" s="40">
        <v>23.397207261250031</v>
      </c>
      <c r="CA211" s="36">
        <v>146.18144058398988</v>
      </c>
      <c r="CB211" s="40">
        <v>7.5027451969586991</v>
      </c>
      <c r="CC211" s="6"/>
      <c r="CD211" s="6" t="s">
        <v>39</v>
      </c>
      <c r="CE211" s="36">
        <v>105.62413094125181</v>
      </c>
      <c r="CF211" s="40">
        <v>2.7856950565820568</v>
      </c>
      <c r="CG211" s="36">
        <v>75.383214484163034</v>
      </c>
      <c r="CH211" s="40">
        <v>23.073820673769461</v>
      </c>
      <c r="CI211" s="36">
        <v>117.67874148747411</v>
      </c>
      <c r="CJ211" s="40">
        <v>8.4660535985322696</v>
      </c>
      <c r="CK211" s="6"/>
      <c r="CL211" s="6" t="s">
        <v>39</v>
      </c>
      <c r="CM211" s="36">
        <v>227.15052109175053</v>
      </c>
      <c r="CN211" s="40">
        <v>13.310151549044519</v>
      </c>
      <c r="CO211" s="36">
        <v>81.902314386384731</v>
      </c>
      <c r="CP211" s="40">
        <v>0.75383571067449395</v>
      </c>
      <c r="CQ211" s="36">
        <v>116.86951393565396</v>
      </c>
      <c r="CR211" s="40">
        <v>-3.4631109235966449</v>
      </c>
      <c r="CS211" s="6"/>
      <c r="CT211" s="6" t="s">
        <v>39</v>
      </c>
      <c r="CU211" s="36">
        <v>157.61036264011446</v>
      </c>
      <c r="CV211" s="40">
        <v>23.744369127338445</v>
      </c>
      <c r="CW211" s="36">
        <v>77.177589361414988</v>
      </c>
      <c r="CX211" s="40">
        <v>-7.9534016956950779</v>
      </c>
      <c r="CY211" s="36">
        <v>135.70003042008636</v>
      </c>
      <c r="CZ211" s="40">
        <v>7.7999999999998266</v>
      </c>
      <c r="DA211" s="6"/>
      <c r="DB211" s="6" t="s">
        <v>39</v>
      </c>
      <c r="DC211" s="36">
        <v>77.479081761546794</v>
      </c>
      <c r="DD211" s="40">
        <v>20.079222631252819</v>
      </c>
      <c r="DE211" s="36">
        <v>327.10119283157763</v>
      </c>
      <c r="DF211" s="40">
        <v>16.51964763354907</v>
      </c>
      <c r="DG211" s="36">
        <v>97.083379842081214</v>
      </c>
      <c r="DH211" s="40">
        <v>-5.7384334288110352</v>
      </c>
      <c r="DI211" s="6"/>
      <c r="DJ211" s="6" t="s">
        <v>39</v>
      </c>
      <c r="DK211" s="36">
        <v>177.40510134190822</v>
      </c>
      <c r="DL211" s="40">
        <v>15.267800574783337</v>
      </c>
      <c r="DM211" s="36">
        <v>48.483746576332578</v>
      </c>
      <c r="DN211" s="40">
        <v>2.3562164301972928</v>
      </c>
      <c r="DO211" s="36">
        <v>151.01757968770482</v>
      </c>
      <c r="DP211" s="40">
        <v>3.0439803161695949</v>
      </c>
      <c r="DQ211" s="6"/>
      <c r="DR211" s="6" t="s">
        <v>39</v>
      </c>
      <c r="DS211" s="36">
        <v>234.15382752184965</v>
      </c>
      <c r="DT211" s="40">
        <v>14.914965290239152</v>
      </c>
      <c r="DU211" s="36">
        <v>133.89112311535916</v>
      </c>
      <c r="DV211" s="40">
        <v>15.864762146893412</v>
      </c>
      <c r="DW211" s="36">
        <v>137.54718438245047</v>
      </c>
      <c r="DX211" s="40">
        <v>8.3750790515111362</v>
      </c>
      <c r="DY211" s="6"/>
      <c r="DZ211" s="6" t="s">
        <v>39</v>
      </c>
      <c r="EA211" s="36">
        <v>130.61061788455555</v>
      </c>
      <c r="EB211" s="40">
        <v>11.770365693992389</v>
      </c>
      <c r="EC211" s="36">
        <v>107.33142555608288</v>
      </c>
      <c r="ED211" s="40">
        <v>-10.806627013088075</v>
      </c>
      <c r="EE211" s="36">
        <v>144.29756885979262</v>
      </c>
      <c r="EF211" s="40">
        <v>19.756822493636975</v>
      </c>
      <c r="EG211" s="6"/>
      <c r="EH211" s="6" t="s">
        <v>39</v>
      </c>
      <c r="EI211" s="36">
        <v>147.47013927597831</v>
      </c>
      <c r="EJ211" s="40">
        <v>-1.4683102170928493</v>
      </c>
      <c r="EK211" s="36">
        <v>166.77092314662679</v>
      </c>
      <c r="EL211" s="40">
        <v>8.9749752682826198</v>
      </c>
      <c r="EM211" s="36">
        <v>169.66570110512706</v>
      </c>
      <c r="EN211" s="40">
        <v>11.204985493047829</v>
      </c>
      <c r="EO211" s="6"/>
      <c r="EP211" s="6" t="s">
        <v>39</v>
      </c>
      <c r="EQ211" s="36">
        <v>49.984903737973085</v>
      </c>
      <c r="ER211" s="40">
        <v>-16.253312238311651</v>
      </c>
      <c r="ES211" s="36">
        <v>163.47087942034736</v>
      </c>
      <c r="ET211" s="40">
        <v>5.8782459028752641</v>
      </c>
      <c r="EU211" s="36">
        <v>49.372329151687055</v>
      </c>
      <c r="EV211" s="40">
        <v>18.300000000000225</v>
      </c>
      <c r="EW211" s="6"/>
      <c r="EX211" s="6" t="s">
        <v>39</v>
      </c>
      <c r="EY211" s="36">
        <v>98.112222244537506</v>
      </c>
      <c r="EZ211" s="40">
        <v>-3.397182060797121</v>
      </c>
      <c r="FA211" s="36">
        <v>104.66176557748966</v>
      </c>
      <c r="FB211" s="40">
        <v>-6.4677223766484815</v>
      </c>
      <c r="FC211" s="36">
        <v>279.26869545269693</v>
      </c>
      <c r="FD211" s="40">
        <v>6.8736955472843704</v>
      </c>
      <c r="FE211" s="6"/>
      <c r="FF211" s="6" t="s">
        <v>39</v>
      </c>
      <c r="FG211" s="36">
        <v>122.35824703302634</v>
      </c>
      <c r="FH211" s="40">
        <v>-6.0257273162890925</v>
      </c>
      <c r="FI211" s="36">
        <v>197.03731166899075</v>
      </c>
      <c r="FJ211" s="40">
        <v>9.127368250901597</v>
      </c>
      <c r="FK211" s="36">
        <v>72.922047428534398</v>
      </c>
      <c r="FL211" s="40">
        <v>-27.482169368322261</v>
      </c>
      <c r="FM211" s="6"/>
      <c r="FN211" s="6" t="s">
        <v>39</v>
      </c>
      <c r="FO211" s="36">
        <v>115.08383714470361</v>
      </c>
      <c r="FP211" s="40">
        <v>6.9342084402401269</v>
      </c>
      <c r="FQ211" s="36">
        <v>255.94947692015674</v>
      </c>
      <c r="FR211" s="40">
        <v>20.442790038540906</v>
      </c>
      <c r="FS211" s="36">
        <v>143.94491390837422</v>
      </c>
      <c r="FT211" s="40">
        <v>0.62540857754159163</v>
      </c>
      <c r="FU211" s="6"/>
      <c r="FV211" s="6" t="s">
        <v>39</v>
      </c>
      <c r="FW211" s="36">
        <v>129.58439114670648</v>
      </c>
      <c r="FX211" s="40">
        <v>-9.4917886758226757</v>
      </c>
      <c r="FY211" s="36">
        <v>183.417216137552</v>
      </c>
      <c r="FZ211" s="40">
        <v>15.136576709031388</v>
      </c>
      <c r="GA211" s="36">
        <v>125.13079010989689</v>
      </c>
      <c r="GB211" s="40">
        <v>25.200475144056071</v>
      </c>
      <c r="GC211" s="6"/>
      <c r="GD211" s="6" t="s">
        <v>39</v>
      </c>
      <c r="GE211" s="36">
        <v>184.24132996635998</v>
      </c>
      <c r="GF211" s="40">
        <v>2.07441157155273</v>
      </c>
      <c r="GG211" s="36">
        <v>95.892513292271943</v>
      </c>
      <c r="GH211" s="40">
        <v>-0.82305459657845859</v>
      </c>
      <c r="GI211" s="36">
        <v>80.67981715534998</v>
      </c>
      <c r="GJ211" s="40">
        <v>-16.115580323676099</v>
      </c>
      <c r="GK211" s="6"/>
      <c r="GL211" s="6" t="s">
        <v>39</v>
      </c>
      <c r="GM211" s="36">
        <v>151.15056030914877</v>
      </c>
      <c r="GN211" s="40">
        <v>10.630633023047139</v>
      </c>
      <c r="GO211" s="36">
        <v>117.6227171756351</v>
      </c>
      <c r="GP211" s="40">
        <v>-9.9484473796703412</v>
      </c>
      <c r="GQ211" s="36">
        <v>102.22805330468472</v>
      </c>
      <c r="GR211" s="40">
        <v>24.721163146580153</v>
      </c>
      <c r="GS211" s="6"/>
      <c r="GT211" s="6" t="s">
        <v>39</v>
      </c>
      <c r="GU211" s="36">
        <v>83.871124024636629</v>
      </c>
      <c r="GV211" s="40">
        <v>14.715654991413146</v>
      </c>
      <c r="GW211" s="36">
        <v>95.853320768265874</v>
      </c>
      <c r="GX211" s="40">
        <v>3.1401438324533757</v>
      </c>
      <c r="GY211" s="36">
        <v>94.182557825382546</v>
      </c>
      <c r="GZ211" s="40">
        <v>37.144251584576097</v>
      </c>
      <c r="HA211" s="6"/>
      <c r="HB211" s="6" t="s">
        <v>39</v>
      </c>
      <c r="HC211" s="36">
        <v>147.2069584004216</v>
      </c>
      <c r="HD211" s="40">
        <v>24.900055659817482</v>
      </c>
      <c r="HE211" s="36">
        <v>207.40121284305121</v>
      </c>
      <c r="HF211" s="40">
        <v>18.115798614019567</v>
      </c>
      <c r="HG211" s="36">
        <v>95.752432957232898</v>
      </c>
      <c r="HH211" s="40">
        <v>-9.5524108433657062</v>
      </c>
      <c r="HI211" s="6"/>
      <c r="HJ211" s="6" t="s">
        <v>39</v>
      </c>
      <c r="HK211" s="36">
        <v>77.899211638212776</v>
      </c>
      <c r="HL211" s="40">
        <v>-1.2368450357180194</v>
      </c>
      <c r="HM211" s="36">
        <v>63.263106295940382</v>
      </c>
      <c r="HN211" s="40">
        <v>-7.9640073071266215</v>
      </c>
      <c r="HO211" s="36">
        <v>69.493629837845603</v>
      </c>
      <c r="HP211" s="40">
        <v>4.8459545628130059</v>
      </c>
      <c r="HQ211" s="6"/>
      <c r="HR211" s="6" t="s">
        <v>39</v>
      </c>
      <c r="HS211" s="36">
        <v>112.59710847656505</v>
      </c>
      <c r="HT211" s="40">
        <v>7.63930779373554</v>
      </c>
      <c r="HU211" s="36">
        <v>145.49721509840381</v>
      </c>
      <c r="HV211" s="40">
        <v>16.537513581853062</v>
      </c>
      <c r="HW211" s="36">
        <v>48.956766486459607</v>
      </c>
      <c r="HX211" s="40">
        <v>-16.725974633012484</v>
      </c>
      <c r="HY211" s="6"/>
      <c r="HZ211" s="6" t="s">
        <v>39</v>
      </c>
      <c r="IA211" s="36">
        <v>107.65423648639519</v>
      </c>
      <c r="IB211" s="40">
        <v>11.614063078878615</v>
      </c>
      <c r="IC211" s="36">
        <v>127.58736666507245</v>
      </c>
      <c r="ID211" s="40">
        <v>5.210817689182079</v>
      </c>
      <c r="IE211" s="36">
        <v>104.68479683263722</v>
      </c>
      <c r="IF211" s="40">
        <v>1.7548297062754727</v>
      </c>
      <c r="IG211" s="6"/>
      <c r="IH211" s="6" t="s">
        <v>39</v>
      </c>
      <c r="II211" s="36">
        <v>111.09379843488786</v>
      </c>
      <c r="IJ211" s="40">
        <v>5.5431168652525571</v>
      </c>
      <c r="IK211" s="36">
        <v>137.09213336007815</v>
      </c>
      <c r="IL211" s="40">
        <v>3.4700497224858395</v>
      </c>
      <c r="IM211" s="36">
        <v>130.77570119716557</v>
      </c>
      <c r="IN211" s="40">
        <v>19.595313431150132</v>
      </c>
      <c r="IO211" s="36">
        <v>151.43472082978064</v>
      </c>
      <c r="IP211" s="40">
        <v>39.999999999999972</v>
      </c>
      <c r="IQ211" s="6"/>
      <c r="IR211" s="6" t="s">
        <v>39</v>
      </c>
      <c r="IS211" s="36">
        <v>79.671441553275301</v>
      </c>
      <c r="IT211" s="40">
        <v>-4.2719963101712324</v>
      </c>
      <c r="IU211" s="36">
        <v>119.70362480128156</v>
      </c>
      <c r="IV211" s="40">
        <v>4.9859464175695081</v>
      </c>
      <c r="IW211" s="36">
        <v>91.167791865061275</v>
      </c>
      <c r="IX211" s="40">
        <v>8.9262279487842591</v>
      </c>
      <c r="IY211" s="6"/>
      <c r="IZ211" s="6" t="s">
        <v>39</v>
      </c>
      <c r="JA211" s="36">
        <v>153.44598087604982</v>
      </c>
      <c r="JB211" s="40">
        <v>14.30717610074062</v>
      </c>
      <c r="JC211" s="36">
        <v>171.34574544590723</v>
      </c>
      <c r="JD211" s="40">
        <v>13.392520676164608</v>
      </c>
      <c r="JE211" s="36">
        <v>151.85452257756594</v>
      </c>
      <c r="JF211" s="40">
        <v>-22.250217093400721</v>
      </c>
      <c r="JG211" s="6"/>
      <c r="JH211" s="6" t="s">
        <v>39</v>
      </c>
      <c r="JI211" s="36">
        <v>163.59383008509931</v>
      </c>
      <c r="JJ211" s="40">
        <v>10.389012198229537</v>
      </c>
      <c r="JK211" s="36">
        <v>262.51550871666547</v>
      </c>
      <c r="JL211" s="40">
        <v>1.4000000000002899</v>
      </c>
      <c r="JM211" s="36">
        <v>121.29595460232909</v>
      </c>
      <c r="JN211" s="40">
        <v>6.3377769560175352</v>
      </c>
      <c r="JO211" s="6"/>
      <c r="JP211" s="6" t="s">
        <v>39</v>
      </c>
      <c r="JQ211" s="36">
        <v>110.32993265668436</v>
      </c>
      <c r="JR211" s="40">
        <v>-6.2511904514775694</v>
      </c>
      <c r="JS211" s="36">
        <v>139.23715015221973</v>
      </c>
      <c r="JT211" s="40">
        <v>1.0813218656908248</v>
      </c>
      <c r="JU211" s="36">
        <v>235.2662432065714</v>
      </c>
      <c r="JV211" s="40">
        <v>27.723661563991058</v>
      </c>
      <c r="JW211" s="6"/>
      <c r="JX211" s="6" t="s">
        <v>39</v>
      </c>
      <c r="JY211" s="36">
        <v>114.81474086103253</v>
      </c>
      <c r="JZ211" s="40">
        <v>-9.6990614533266495</v>
      </c>
      <c r="KA211" s="36">
        <v>182.83729270666356</v>
      </c>
      <c r="KB211" s="40">
        <v>21.366655490081456</v>
      </c>
      <c r="KC211" s="36">
        <v>134.49831103743006</v>
      </c>
      <c r="KD211" s="40">
        <v>-26.512161484224336</v>
      </c>
      <c r="KE211" s="6"/>
      <c r="KF211" s="6" t="s">
        <v>39</v>
      </c>
      <c r="KG211" s="36">
        <v>78.732546212684369</v>
      </c>
      <c r="KH211" s="40">
        <v>-11.841914112403245</v>
      </c>
      <c r="KI211" s="36">
        <v>203.48775393129571</v>
      </c>
      <c r="KJ211" s="40">
        <v>18.617972358736409</v>
      </c>
      <c r="KK211" s="36">
        <v>161.11324413197875</v>
      </c>
      <c r="KL211" s="40">
        <v>7.6782626416808313</v>
      </c>
      <c r="KM211" s="6"/>
      <c r="KN211" s="6" t="s">
        <v>39</v>
      </c>
      <c r="KO211" s="36">
        <v>31.935759177017765</v>
      </c>
      <c r="KP211" s="40">
        <v>-11.700000000000017</v>
      </c>
      <c r="KQ211" s="36">
        <v>153.90174998174263</v>
      </c>
      <c r="KR211" s="40">
        <v>6.0902271751563291</v>
      </c>
      <c r="KS211" s="36">
        <v>91.245693024201984</v>
      </c>
      <c r="KT211" s="40">
        <v>3.2465473225904162</v>
      </c>
      <c r="KU211" s="6"/>
      <c r="KV211" s="6" t="s">
        <v>39</v>
      </c>
      <c r="KW211" s="36">
        <v>140.17073628540626</v>
      </c>
      <c r="KX211" s="40">
        <v>2.9073948399716016</v>
      </c>
      <c r="KY211" s="36">
        <v>126.96523769470933</v>
      </c>
      <c r="KZ211" s="40">
        <v>-11.800016958889941</v>
      </c>
      <c r="LA211" s="36">
        <v>136.43947327905752</v>
      </c>
      <c r="LB211" s="40">
        <v>18.100792179591068</v>
      </c>
      <c r="LC211" s="6"/>
      <c r="LD211" s="6" t="s">
        <v>39</v>
      </c>
      <c r="LE211" s="36">
        <v>157.46434461820124</v>
      </c>
      <c r="LF211" s="40">
        <v>1.7910879133902711</v>
      </c>
      <c r="LG211" s="36">
        <v>85.088997185782375</v>
      </c>
      <c r="LH211" s="40">
        <v>-17.729209296252307</v>
      </c>
      <c r="LI211" s="36">
        <v>48.87164753872964</v>
      </c>
      <c r="LJ211" s="40">
        <v>-4.2533497730752714</v>
      </c>
      <c r="LK211" s="6"/>
      <c r="LL211" s="6" t="s">
        <v>39</v>
      </c>
      <c r="LM211" s="36">
        <v>144.92105115456326</v>
      </c>
      <c r="LN211" s="40">
        <v>-30.113049417126405</v>
      </c>
      <c r="LO211" s="36">
        <v>81.037156406422383</v>
      </c>
      <c r="LP211" s="40">
        <v>4.4976629114233049</v>
      </c>
      <c r="LQ211" s="36">
        <v>259.22280373780012</v>
      </c>
      <c r="LR211" s="40">
        <v>20.100672063713219</v>
      </c>
      <c r="LS211" s="6"/>
      <c r="LT211" s="6" t="s">
        <v>39</v>
      </c>
      <c r="LU211" s="36">
        <v>89.424877458722719</v>
      </c>
      <c r="LV211" s="40">
        <v>-10.052417559263617</v>
      </c>
      <c r="LW211" s="36">
        <v>156.40816769694928</v>
      </c>
      <c r="LX211" s="40">
        <v>13.908172740816013</v>
      </c>
      <c r="LY211" s="36">
        <v>133.69476311880607</v>
      </c>
      <c r="LZ211" s="40">
        <v>7.8282411702866597</v>
      </c>
      <c r="MA211" s="6"/>
      <c r="MB211" s="6" t="s">
        <v>39</v>
      </c>
      <c r="MC211" s="36">
        <v>181.43950302521318</v>
      </c>
      <c r="MD211" s="40">
        <v>1.0907757780296095</v>
      </c>
      <c r="ME211" s="36">
        <v>89.583516476340975</v>
      </c>
      <c r="MF211" s="40">
        <v>9.5018275912247958</v>
      </c>
      <c r="MG211" s="36">
        <v>56.754690252525265</v>
      </c>
      <c r="MH211" s="40">
        <v>-11.446546780831738</v>
      </c>
      <c r="MI211" s="6"/>
      <c r="MJ211" s="6" t="s">
        <v>39</v>
      </c>
      <c r="MK211" s="36">
        <v>94.876741115368901</v>
      </c>
      <c r="ML211" s="40">
        <v>2.497074529238887</v>
      </c>
      <c r="MM211" s="36">
        <v>102.75251193347896</v>
      </c>
      <c r="MN211" s="40">
        <v>-3.0775825955797558</v>
      </c>
      <c r="MO211" s="36">
        <v>220.17671718878734</v>
      </c>
      <c r="MP211" s="40">
        <v>13.252506885942012</v>
      </c>
    </row>
    <row r="212" spans="1:354">
      <c r="A212" s="399"/>
      <c r="B212" s="6" t="s">
        <v>40</v>
      </c>
      <c r="C212" s="36">
        <v>83.665811445760241</v>
      </c>
      <c r="D212" s="40">
        <v>-6.1368002588306894</v>
      </c>
      <c r="E212" s="421">
        <v>71.557565185033923</v>
      </c>
      <c r="F212" s="40">
        <v>-5.9465870346014498</v>
      </c>
      <c r="G212" s="421">
        <v>95.114909416269597</v>
      </c>
      <c r="H212" s="40">
        <v>-6.2716450344680368</v>
      </c>
      <c r="I212" s="6"/>
      <c r="J212" s="6" t="s">
        <v>40</v>
      </c>
      <c r="K212" s="36">
        <v>113.84108037586225</v>
      </c>
      <c r="L212" s="40">
        <v>7.9999999999999858</v>
      </c>
      <c r="M212" s="36">
        <v>152.50750219915312</v>
      </c>
      <c r="N212" s="40">
        <v>50.006695468481496</v>
      </c>
      <c r="O212" s="36">
        <v>109.30542542609668</v>
      </c>
      <c r="P212" s="40">
        <v>7.6000000000000085</v>
      </c>
      <c r="Q212" s="6"/>
      <c r="R212" s="6" t="s">
        <v>40</v>
      </c>
      <c r="S212" s="36">
        <v>75.141920150155428</v>
      </c>
      <c r="T212" s="40">
        <v>-12.739846667630047</v>
      </c>
      <c r="U212" s="36">
        <v>202.70659470768891</v>
      </c>
      <c r="V212" s="40">
        <v>10.737888320583224</v>
      </c>
      <c r="W212" s="36">
        <v>147.55251210423293</v>
      </c>
      <c r="X212" s="40">
        <v>-0.16526412239670663</v>
      </c>
      <c r="Y212" s="6"/>
      <c r="Z212" s="6" t="s">
        <v>40</v>
      </c>
      <c r="AA212" s="36">
        <v>192.81214560706252</v>
      </c>
      <c r="AB212" s="40">
        <v>-0.88114906699060214</v>
      </c>
      <c r="AC212" s="36">
        <v>118.05365672323398</v>
      </c>
      <c r="AD212" s="40">
        <v>10.837409260441049</v>
      </c>
      <c r="AE212" s="36">
        <v>187.09208058824626</v>
      </c>
      <c r="AF212" s="40">
        <v>-10.272358092819985</v>
      </c>
      <c r="AG212" s="6"/>
      <c r="AH212" s="6" t="s">
        <v>40</v>
      </c>
      <c r="AI212" s="36">
        <v>112.53045684194237</v>
      </c>
      <c r="AJ212" s="40">
        <v>11.270360958675909</v>
      </c>
      <c r="AK212" s="36">
        <v>268.01698660392952</v>
      </c>
      <c r="AL212" s="40">
        <v>23.009548279924701</v>
      </c>
      <c r="AM212" s="36">
        <v>77.617401456944677</v>
      </c>
      <c r="AN212" s="40">
        <v>4.8592698271897348</v>
      </c>
      <c r="AO212" s="6"/>
      <c r="AP212" s="6" t="s">
        <v>40</v>
      </c>
      <c r="AQ212" s="36">
        <v>155.85504850271695</v>
      </c>
      <c r="AR212" s="40">
        <v>-6.5000000000001705</v>
      </c>
      <c r="AS212" s="36">
        <v>172.58447868798203</v>
      </c>
      <c r="AT212" s="40">
        <v>17.714236293624921</v>
      </c>
      <c r="AU212" s="36">
        <v>220.62926200865078</v>
      </c>
      <c r="AV212" s="40">
        <v>25.589596092626252</v>
      </c>
      <c r="AW212" s="6"/>
      <c r="AX212" s="6" t="s">
        <v>40</v>
      </c>
      <c r="AY212" s="36">
        <v>139.52710160112932</v>
      </c>
      <c r="AZ212" s="40">
        <v>-17.692671847775216</v>
      </c>
      <c r="BA212" s="36">
        <v>85.404070455371993</v>
      </c>
      <c r="BB212" s="40">
        <v>-8.5680726151069706</v>
      </c>
      <c r="BC212" s="36">
        <v>136.62031095269228</v>
      </c>
      <c r="BD212" s="40">
        <v>3.8254428090636026</v>
      </c>
      <c r="BE212" s="6"/>
      <c r="BF212" s="6" t="s">
        <v>40</v>
      </c>
      <c r="BG212" s="36">
        <v>136.26224517862974</v>
      </c>
      <c r="BH212" s="40">
        <v>-0.75784586180532187</v>
      </c>
      <c r="BI212" s="36">
        <v>119.47674978918975</v>
      </c>
      <c r="BJ212" s="40">
        <v>1.6065868693396794</v>
      </c>
      <c r="BK212" s="36">
        <v>275.18733131968634</v>
      </c>
      <c r="BL212" s="40">
        <v>11.782486600973314</v>
      </c>
      <c r="BM212" s="6"/>
      <c r="BN212" s="6" t="s">
        <v>40</v>
      </c>
      <c r="BO212" s="36">
        <v>132.3724393959067</v>
      </c>
      <c r="BP212" s="40">
        <v>-1.7728793675876631</v>
      </c>
      <c r="BQ212" s="428">
        <v>96.318192931370902</v>
      </c>
      <c r="BR212" s="40">
        <v>-4.3895108926664648</v>
      </c>
      <c r="BS212" s="36">
        <v>181.10874615259556</v>
      </c>
      <c r="BT212" s="40">
        <v>10.239421983357573</v>
      </c>
      <c r="BU212" s="6"/>
      <c r="BV212" s="6" t="s">
        <v>40</v>
      </c>
      <c r="BW212" s="36">
        <v>123.95140782113249</v>
      </c>
      <c r="BX212" s="40">
        <v>18.638193628874561</v>
      </c>
      <c r="BY212" s="36">
        <v>89.767487445762853</v>
      </c>
      <c r="BZ212" s="40">
        <v>15.261738345371839</v>
      </c>
      <c r="CA212" s="36">
        <v>144.34907992226383</v>
      </c>
      <c r="CB212" s="40">
        <v>7.7298336198921902</v>
      </c>
      <c r="CC212" s="6"/>
      <c r="CD212" s="6" t="s">
        <v>40</v>
      </c>
      <c r="CE212" s="36">
        <v>99.667622897533505</v>
      </c>
      <c r="CF212" s="40">
        <v>2.6152818245734863</v>
      </c>
      <c r="CG212" s="36">
        <v>74.8439390791401</v>
      </c>
      <c r="CH212" s="40">
        <v>5.1334164276392471</v>
      </c>
      <c r="CI212" s="36">
        <v>118.82139965573094</v>
      </c>
      <c r="CJ212" s="40">
        <v>3.6745903018714472</v>
      </c>
      <c r="CK212" s="6"/>
      <c r="CL212" s="6" t="s">
        <v>40</v>
      </c>
      <c r="CM212" s="36">
        <v>265.17453632184032</v>
      </c>
      <c r="CN212" s="40">
        <v>16.547020162907415</v>
      </c>
      <c r="CO212" s="36">
        <v>83.972027319693595</v>
      </c>
      <c r="CP212" s="40">
        <v>15.004292575825517</v>
      </c>
      <c r="CQ212" s="36">
        <v>96.287422933421354</v>
      </c>
      <c r="CR212" s="40">
        <v>-7.145561128939832</v>
      </c>
      <c r="CS212" s="6"/>
      <c r="CT212" s="6" t="s">
        <v>40</v>
      </c>
      <c r="CU212" s="36">
        <v>152.53896953271553</v>
      </c>
      <c r="CV212" s="40">
        <v>12.649045537688622</v>
      </c>
      <c r="CW212" s="36">
        <v>63.033355975780481</v>
      </c>
      <c r="CX212" s="40">
        <v>-12.246121782271743</v>
      </c>
      <c r="CY212" s="36">
        <v>168.66053140615088</v>
      </c>
      <c r="CZ212" s="40">
        <v>12.700000000000244</v>
      </c>
      <c r="DA212" s="6"/>
      <c r="DB212" s="6" t="s">
        <v>40</v>
      </c>
      <c r="DC212" s="36">
        <v>72.26811601030434</v>
      </c>
      <c r="DD212" s="40">
        <v>4.7580816521974612</v>
      </c>
      <c r="DE212" s="36">
        <v>295.00745568354336</v>
      </c>
      <c r="DF212" s="40">
        <v>-0.77561545789703246</v>
      </c>
      <c r="DG212" s="36">
        <v>99.26221007115349</v>
      </c>
      <c r="DH212" s="40">
        <v>-5.1125798187257345</v>
      </c>
      <c r="DI212" s="6"/>
      <c r="DJ212" s="6" t="s">
        <v>40</v>
      </c>
      <c r="DK212" s="36">
        <v>201.24657076984531</v>
      </c>
      <c r="DL212" s="40">
        <v>7.3854194146507126</v>
      </c>
      <c r="DM212" s="36">
        <v>60.283707656953268</v>
      </c>
      <c r="DN212" s="40">
        <v>7.4758601961694637</v>
      </c>
      <c r="DO212" s="36">
        <v>110.29851453652574</v>
      </c>
      <c r="DP212" s="40">
        <v>1.9152389785679418</v>
      </c>
      <c r="DQ212" s="6"/>
      <c r="DR212" s="6" t="s">
        <v>40</v>
      </c>
      <c r="DS212" s="36">
        <v>237.18446414963398</v>
      </c>
      <c r="DT212" s="40">
        <v>17.788995243238759</v>
      </c>
      <c r="DU212" s="36">
        <v>160.21571460437454</v>
      </c>
      <c r="DV212" s="40">
        <v>15.028109603897448</v>
      </c>
      <c r="DW212" s="36">
        <v>92.737449791477204</v>
      </c>
      <c r="DX212" s="40">
        <v>-10.499454165992873</v>
      </c>
      <c r="DY212" s="6"/>
      <c r="DZ212" s="6" t="s">
        <v>40</v>
      </c>
      <c r="EA212" s="36">
        <v>119.95906347331528</v>
      </c>
      <c r="EB212" s="40">
        <v>-1.5388227666435057</v>
      </c>
      <c r="EC212" s="36">
        <v>119.25108147146582</v>
      </c>
      <c r="ED212" s="40">
        <v>-13.774332433863194</v>
      </c>
      <c r="EE212" s="36">
        <v>158.85033134245089</v>
      </c>
      <c r="EF212" s="40">
        <v>10.529035595758444</v>
      </c>
      <c r="EG212" s="6"/>
      <c r="EH212" s="6" t="s">
        <v>40</v>
      </c>
      <c r="EI212" s="36">
        <v>153.629569883258</v>
      </c>
      <c r="EJ212" s="40">
        <v>1.5993060794365732</v>
      </c>
      <c r="EK212" s="36">
        <v>159.54058031124958</v>
      </c>
      <c r="EL212" s="40">
        <v>1.8211557468214039</v>
      </c>
      <c r="EM212" s="36">
        <v>163.94969906818903</v>
      </c>
      <c r="EN212" s="40">
        <v>15.920789387154926</v>
      </c>
      <c r="EO212" s="6"/>
      <c r="EP212" s="6" t="s">
        <v>40</v>
      </c>
      <c r="EQ212" s="36">
        <v>51.09567006655459</v>
      </c>
      <c r="ER212" s="40">
        <v>-23.904408912871304</v>
      </c>
      <c r="ES212" s="36">
        <v>154.44739023907579</v>
      </c>
      <c r="ET212" s="40">
        <v>-9.8004460092435721</v>
      </c>
      <c r="EU212" s="36">
        <v>62.061704517525975</v>
      </c>
      <c r="EV212" s="40">
        <v>31.475481068262525</v>
      </c>
      <c r="EW212" s="6"/>
      <c r="EX212" s="6" t="s">
        <v>40</v>
      </c>
      <c r="EY212" s="36">
        <v>118.06711605290472</v>
      </c>
      <c r="EZ212" s="40">
        <v>3.7218931920508709</v>
      </c>
      <c r="FA212" s="36">
        <v>98.713583164400461</v>
      </c>
      <c r="FB212" s="40">
        <v>0.85167315973238544</v>
      </c>
      <c r="FC212" s="36">
        <v>286.52615260933919</v>
      </c>
      <c r="FD212" s="40">
        <v>7.6719324544117597</v>
      </c>
      <c r="FE212" s="6"/>
      <c r="FF212" s="6" t="s">
        <v>40</v>
      </c>
      <c r="FG212" s="36">
        <v>120.63268135447903</v>
      </c>
      <c r="FH212" s="40">
        <v>0.44798345787630467</v>
      </c>
      <c r="FI212" s="36">
        <v>193.1580218064158</v>
      </c>
      <c r="FJ212" s="40">
        <v>5.781727615557088</v>
      </c>
      <c r="FK212" s="36">
        <v>76.039559833000339</v>
      </c>
      <c r="FL212" s="40">
        <v>-14.530888051534276</v>
      </c>
      <c r="FM212" s="6"/>
      <c r="FN212" s="6" t="s">
        <v>40</v>
      </c>
      <c r="FO212" s="36">
        <v>118.08257135074693</v>
      </c>
      <c r="FP212" s="40">
        <v>4.2445777749950082</v>
      </c>
      <c r="FQ212" s="36">
        <v>261.89950006715833</v>
      </c>
      <c r="FR212" s="40">
        <v>20.659086305431543</v>
      </c>
      <c r="FS212" s="36">
        <v>174.79706733055122</v>
      </c>
      <c r="FT212" s="40">
        <v>2.1673727042295923</v>
      </c>
      <c r="FU212" s="6"/>
      <c r="FV212" s="6" t="s">
        <v>40</v>
      </c>
      <c r="FW212" s="36">
        <v>128.60363943368469</v>
      </c>
      <c r="FX212" s="40">
        <v>-11.172665860881082</v>
      </c>
      <c r="FY212" s="36">
        <v>159.61595785717097</v>
      </c>
      <c r="FZ212" s="40">
        <v>14.834369453321443</v>
      </c>
      <c r="GA212" s="36">
        <v>106.47008975723909</v>
      </c>
      <c r="GB212" s="40">
        <v>7.9889063184872811</v>
      </c>
      <c r="GC212" s="6"/>
      <c r="GD212" s="6" t="s">
        <v>40</v>
      </c>
      <c r="GE212" s="36">
        <v>176.65538796183424</v>
      </c>
      <c r="GF212" s="40">
        <v>3.4870265333683221</v>
      </c>
      <c r="GG212" s="36">
        <v>123.26822541908771</v>
      </c>
      <c r="GH212" s="40">
        <v>6.8497818613486743</v>
      </c>
      <c r="GI212" s="36">
        <v>67.88598421440868</v>
      </c>
      <c r="GJ212" s="40">
        <v>-12.911707996068046</v>
      </c>
      <c r="GK212" s="6"/>
      <c r="GL212" s="6" t="s">
        <v>40</v>
      </c>
      <c r="GM212" s="36">
        <v>165.2854916877194</v>
      </c>
      <c r="GN212" s="40">
        <v>8.7726669942171043</v>
      </c>
      <c r="GO212" s="36">
        <v>133.72113072271497</v>
      </c>
      <c r="GP212" s="40">
        <v>-8.1625945376047753</v>
      </c>
      <c r="GQ212" s="36">
        <v>152.11095826618251</v>
      </c>
      <c r="GR212" s="40">
        <v>28.684250123329207</v>
      </c>
      <c r="GS212" s="6"/>
      <c r="GT212" s="6" t="s">
        <v>40</v>
      </c>
      <c r="GU212" s="36">
        <v>74.757901322138494</v>
      </c>
      <c r="GV212" s="40">
        <v>5.4644205576297225</v>
      </c>
      <c r="GW212" s="36">
        <v>106.37962843332484</v>
      </c>
      <c r="GX212" s="40">
        <v>7.864927356149181</v>
      </c>
      <c r="GY212" s="36">
        <v>134.8039860839541</v>
      </c>
      <c r="GZ212" s="40">
        <v>37.807268633471068</v>
      </c>
      <c r="HA212" s="6"/>
      <c r="HB212" s="6" t="s">
        <v>40</v>
      </c>
      <c r="HC212" s="36">
        <v>153.61745679238038</v>
      </c>
      <c r="HD212" s="40">
        <v>19.861427699856421</v>
      </c>
      <c r="HE212" s="36">
        <v>213.44295448888215</v>
      </c>
      <c r="HF212" s="40">
        <v>0.84428124789658909</v>
      </c>
      <c r="HG212" s="36">
        <v>84.655077787932342</v>
      </c>
      <c r="HH212" s="40">
        <v>-13.224665262987543</v>
      </c>
      <c r="HI212" s="6"/>
      <c r="HJ212" s="6" t="s">
        <v>40</v>
      </c>
      <c r="HK212" s="36">
        <v>69.30442633463899</v>
      </c>
      <c r="HL212" s="40">
        <v>-9.5869915095101561</v>
      </c>
      <c r="HM212" s="36">
        <v>60.769273990231405</v>
      </c>
      <c r="HN212" s="40">
        <v>-15.688541648223207</v>
      </c>
      <c r="HO212" s="36">
        <v>93.167502277950007</v>
      </c>
      <c r="HP212" s="40">
        <v>3.7855979457739579</v>
      </c>
      <c r="HQ212" s="6"/>
      <c r="HR212" s="6" t="s">
        <v>40</v>
      </c>
      <c r="HS212" s="36">
        <v>133.92119096572452</v>
      </c>
      <c r="HT212" s="40">
        <v>9.4833939091370354</v>
      </c>
      <c r="HU212" s="36">
        <v>168.39709491343396</v>
      </c>
      <c r="HV212" s="40">
        <v>14.502740938122443</v>
      </c>
      <c r="HW212" s="36">
        <v>60.187645036353459</v>
      </c>
      <c r="HX212" s="40">
        <v>-4.002477066098777</v>
      </c>
      <c r="HY212" s="6"/>
      <c r="HZ212" s="6" t="s">
        <v>40</v>
      </c>
      <c r="IA212" s="36">
        <v>86.42256814746959</v>
      </c>
      <c r="IB212" s="40">
        <v>-3.362324603326357</v>
      </c>
      <c r="IC212" s="36">
        <v>133.68910194853623</v>
      </c>
      <c r="ID212" s="40">
        <v>0.95600822172113453</v>
      </c>
      <c r="IE212" s="36">
        <v>95.840830579182324</v>
      </c>
      <c r="IF212" s="40">
        <v>0.45374367056145104</v>
      </c>
      <c r="IG212" s="6"/>
      <c r="IH212" s="6" t="s">
        <v>40</v>
      </c>
      <c r="II212" s="36">
        <v>151.81183333768286</v>
      </c>
      <c r="IJ212" s="40">
        <v>11.007635735014304</v>
      </c>
      <c r="IK212" s="36">
        <v>113.43583140748871</v>
      </c>
      <c r="IL212" s="40">
        <v>3.8807612771936988</v>
      </c>
      <c r="IM212" s="36">
        <v>142.1591562319457</v>
      </c>
      <c r="IN212" s="40">
        <v>17.84156398302477</v>
      </c>
      <c r="IO212" s="36">
        <v>180.43483377144565</v>
      </c>
      <c r="IP212" s="40">
        <v>41.899999999999977</v>
      </c>
      <c r="IQ212" s="6"/>
      <c r="IR212" s="6" t="s">
        <v>40</v>
      </c>
      <c r="IS212" s="36">
        <v>83.281593142414067</v>
      </c>
      <c r="IT212" s="40">
        <v>-5.7077429003362283</v>
      </c>
      <c r="IU212" s="36">
        <v>107.81314149325448</v>
      </c>
      <c r="IV212" s="40">
        <v>9.5418148150826312</v>
      </c>
      <c r="IW212" s="36">
        <v>114.18438289671442</v>
      </c>
      <c r="IX212" s="40">
        <v>2.6366339935999719</v>
      </c>
      <c r="IY212" s="6"/>
      <c r="IZ212" s="6" t="s">
        <v>40</v>
      </c>
      <c r="JA212" s="36">
        <v>160.58001675729651</v>
      </c>
      <c r="JB212" s="40">
        <v>16.670543499351467</v>
      </c>
      <c r="JC212" s="36">
        <v>179.11539581332363</v>
      </c>
      <c r="JD212" s="40">
        <v>5.8997764816377298</v>
      </c>
      <c r="JE212" s="36">
        <v>171.02023491970817</v>
      </c>
      <c r="JF212" s="40">
        <v>-12.842420048921426</v>
      </c>
      <c r="JG212" s="6"/>
      <c r="JH212" s="6" t="s">
        <v>40</v>
      </c>
      <c r="JI212" s="36">
        <v>128.51930635871364</v>
      </c>
      <c r="JJ212" s="40">
        <v>10.707699599847047</v>
      </c>
      <c r="JK212" s="36">
        <v>226.10315812679045</v>
      </c>
      <c r="JL212" s="40">
        <v>8.2999999999999972</v>
      </c>
      <c r="JM212" s="36">
        <v>126.31403334221592</v>
      </c>
      <c r="JN212" s="40">
        <v>11.250137279215735</v>
      </c>
      <c r="JO212" s="6"/>
      <c r="JP212" s="6" t="s">
        <v>40</v>
      </c>
      <c r="JQ212" s="36">
        <v>88.276065945187909</v>
      </c>
      <c r="JR212" s="40">
        <v>-25.51155934298157</v>
      </c>
      <c r="JS212" s="36">
        <v>143.57670850933212</v>
      </c>
      <c r="JT212" s="40">
        <v>1.0561663674892259</v>
      </c>
      <c r="JU212" s="36">
        <v>214.62461210053908</v>
      </c>
      <c r="JV212" s="40">
        <v>22.455412425369616</v>
      </c>
      <c r="JW212" s="6"/>
      <c r="JX212" s="6" t="s">
        <v>40</v>
      </c>
      <c r="JY212" s="36">
        <v>107.94494865021757</v>
      </c>
      <c r="JZ212" s="40">
        <v>-16.341915533536806</v>
      </c>
      <c r="KA212" s="36">
        <v>288.23024759120273</v>
      </c>
      <c r="KB212" s="40">
        <v>30.401552196678495</v>
      </c>
      <c r="KC212" s="36">
        <v>185.94138893564269</v>
      </c>
      <c r="KD212" s="40">
        <v>-11.438119942652094</v>
      </c>
      <c r="KE212" s="6"/>
      <c r="KF212" s="6" t="s">
        <v>40</v>
      </c>
      <c r="KG212" s="36">
        <v>100.73374333934896</v>
      </c>
      <c r="KH212" s="40">
        <v>13.165277493197621</v>
      </c>
      <c r="KI212" s="36">
        <v>198.24628141299783</v>
      </c>
      <c r="KJ212" s="40">
        <v>17.976855753045641</v>
      </c>
      <c r="KK212" s="36">
        <v>109.03378646234533</v>
      </c>
      <c r="KL212" s="40">
        <v>8.8584046825136369</v>
      </c>
      <c r="KM212" s="6"/>
      <c r="KN212" s="6" t="s">
        <v>40</v>
      </c>
      <c r="KO212" s="36">
        <v>45.554160313322569</v>
      </c>
      <c r="KP212" s="40">
        <v>-1.7999999999998693</v>
      </c>
      <c r="KQ212" s="36">
        <v>132.90184013269379</v>
      </c>
      <c r="KR212" s="40">
        <v>10.696658047912777</v>
      </c>
      <c r="KS212" s="36">
        <v>75.927697560604912</v>
      </c>
      <c r="KT212" s="40">
        <v>-5.5307731691705158</v>
      </c>
      <c r="KU212" s="6"/>
      <c r="KV212" s="6" t="s">
        <v>40</v>
      </c>
      <c r="KW212" s="36">
        <v>140.2812739616634</v>
      </c>
      <c r="KX212" s="40">
        <v>1.0000416644482897</v>
      </c>
      <c r="KY212" s="36">
        <v>125.88921182098977</v>
      </c>
      <c r="KZ212" s="40">
        <v>-16.70679690845212</v>
      </c>
      <c r="LA212" s="36">
        <v>160.73579045077787</v>
      </c>
      <c r="LB212" s="40">
        <v>7.0027383224976205</v>
      </c>
      <c r="LC212" s="6"/>
      <c r="LD212" s="6" t="s">
        <v>40</v>
      </c>
      <c r="LE212" s="36">
        <v>150.27333529657233</v>
      </c>
      <c r="LF212" s="40">
        <v>3.1965190809047925</v>
      </c>
      <c r="LG212" s="36">
        <v>113.09781631235633</v>
      </c>
      <c r="LH212" s="40">
        <v>-0.1197553093294772</v>
      </c>
      <c r="LI212" s="36">
        <v>43.850849764927446</v>
      </c>
      <c r="LJ212" s="40">
        <v>-13.60737710566427</v>
      </c>
      <c r="LK212" s="6"/>
      <c r="LL212" s="6" t="s">
        <v>40</v>
      </c>
      <c r="LM212" s="36">
        <v>205.30972464585673</v>
      </c>
      <c r="LN212" s="40">
        <v>-5.1962059530111588</v>
      </c>
      <c r="LO212" s="36">
        <v>76.270595618426412</v>
      </c>
      <c r="LP212" s="40">
        <v>-0.80521224388955659</v>
      </c>
      <c r="LQ212" s="36">
        <v>242.18401603973169</v>
      </c>
      <c r="LR212" s="40">
        <v>5.8022520360344174</v>
      </c>
      <c r="LS212" s="6"/>
      <c r="LT212" s="6" t="s">
        <v>40</v>
      </c>
      <c r="LU212" s="36">
        <v>94.138892865472073</v>
      </c>
      <c r="LV212" s="40">
        <v>-10.745496983743635</v>
      </c>
      <c r="LW212" s="36">
        <v>165.74999930989293</v>
      </c>
      <c r="LX212" s="40">
        <v>11.94692080001478</v>
      </c>
      <c r="LY212" s="36">
        <v>149.58263059738607</v>
      </c>
      <c r="LZ212" s="40">
        <v>11.33557850422649</v>
      </c>
      <c r="MA212" s="6"/>
      <c r="MB212" s="6" t="s">
        <v>40</v>
      </c>
      <c r="MC212" s="36">
        <v>182.33861920602885</v>
      </c>
      <c r="MD212" s="40">
        <v>5.4327280979551631</v>
      </c>
      <c r="ME212" s="36">
        <v>130.01939488545952</v>
      </c>
      <c r="MF212" s="40">
        <v>6.7404723114956795</v>
      </c>
      <c r="MG212" s="36">
        <v>79.973902766513774</v>
      </c>
      <c r="MH212" s="40">
        <v>-14.907223433154044</v>
      </c>
      <c r="MI212" s="6"/>
      <c r="MJ212" s="6" t="s">
        <v>40</v>
      </c>
      <c r="MK212" s="36">
        <v>109.64184967833862</v>
      </c>
      <c r="ML212" s="40">
        <v>0.70460638205493353</v>
      </c>
      <c r="MM212" s="36">
        <v>101.80113456850329</v>
      </c>
      <c r="MN212" s="40">
        <v>-1.5433917889664883</v>
      </c>
      <c r="MO212" s="36">
        <v>198.68075374224722</v>
      </c>
      <c r="MP212" s="40">
        <v>4.5273456206266474</v>
      </c>
    </row>
    <row r="213" spans="1:354">
      <c r="A213" s="399"/>
      <c r="B213" s="6" t="s">
        <v>41</v>
      </c>
      <c r="C213" s="36">
        <v>86.006137951765751</v>
      </c>
      <c r="D213" s="40">
        <v>-1.8484082499362557</v>
      </c>
      <c r="E213" s="421">
        <v>67.60431469724854</v>
      </c>
      <c r="F213" s="40">
        <v>-11.699504267294643</v>
      </c>
      <c r="G213" s="421">
        <v>103.40620338984077</v>
      </c>
      <c r="H213" s="40">
        <v>5.4222105834503367</v>
      </c>
      <c r="I213" s="6"/>
      <c r="J213" s="6" t="s">
        <v>41</v>
      </c>
      <c r="K213" s="36">
        <v>109.52961768169176</v>
      </c>
      <c r="L213" s="40">
        <v>-0.40000000000010516</v>
      </c>
      <c r="M213" s="36">
        <v>124.23236437871415</v>
      </c>
      <c r="N213" s="40">
        <v>11.18869601944472</v>
      </c>
      <c r="O213" s="36">
        <v>102.17707740646435</v>
      </c>
      <c r="P213" s="40">
        <v>0.4000000000000199</v>
      </c>
      <c r="Q213" s="6"/>
      <c r="R213" s="6" t="s">
        <v>41</v>
      </c>
      <c r="S213" s="36">
        <v>70.133558582699834</v>
      </c>
      <c r="T213" s="40">
        <v>-19.663161311447837</v>
      </c>
      <c r="U213" s="36">
        <v>201.28499463771786</v>
      </c>
      <c r="V213" s="40">
        <v>-7.1376661738857479</v>
      </c>
      <c r="W213" s="36">
        <v>129.78874909024421</v>
      </c>
      <c r="X213" s="40">
        <v>-5.3089393111905565</v>
      </c>
      <c r="Y213" s="6"/>
      <c r="Z213" s="6" t="s">
        <v>41</v>
      </c>
      <c r="AA213" s="36">
        <v>181.40741123835252</v>
      </c>
      <c r="AB213" s="40">
        <v>-13.750687712151375</v>
      </c>
      <c r="AC213" s="36">
        <v>160.17139529659602</v>
      </c>
      <c r="AD213" s="40">
        <v>3.7152188907359402</v>
      </c>
      <c r="AE213" s="36">
        <v>179.84192650948177</v>
      </c>
      <c r="AF213" s="40">
        <v>-18.515205340967583</v>
      </c>
      <c r="AG213" s="6"/>
      <c r="AH213" s="6" t="s">
        <v>41</v>
      </c>
      <c r="AI213" s="36">
        <v>117.91380792683481</v>
      </c>
      <c r="AJ213" s="40">
        <v>7.5936402402992087</v>
      </c>
      <c r="AK213" s="36">
        <v>261.57577452136962</v>
      </c>
      <c r="AL213" s="40">
        <v>20.931675654934949</v>
      </c>
      <c r="AM213" s="36">
        <v>85.096999139523376</v>
      </c>
      <c r="AN213" s="40">
        <v>5.6858663985592557</v>
      </c>
      <c r="AO213" s="6"/>
      <c r="AP213" s="6" t="s">
        <v>41</v>
      </c>
      <c r="AQ213" s="36">
        <v>178.52708247450829</v>
      </c>
      <c r="AR213" s="40">
        <v>1.5408972492406718</v>
      </c>
      <c r="AS213" s="36">
        <v>184.14005506481178</v>
      </c>
      <c r="AT213" s="40">
        <v>12.257461873992497</v>
      </c>
      <c r="AU213" s="36">
        <v>246.17207599073924</v>
      </c>
      <c r="AV213" s="40">
        <v>28.019350502901887</v>
      </c>
      <c r="AW213" s="6"/>
      <c r="AX213" s="6" t="s">
        <v>41</v>
      </c>
      <c r="AY213" s="36">
        <v>124.03207611122014</v>
      </c>
      <c r="AZ213" s="40">
        <v>-18.871987415086934</v>
      </c>
      <c r="BA213" s="36">
        <v>93.579064413990963</v>
      </c>
      <c r="BB213" s="40">
        <v>-12.142209007498252</v>
      </c>
      <c r="BC213" s="36">
        <v>146.67595290698324</v>
      </c>
      <c r="BD213" s="40">
        <v>6.690942711670715</v>
      </c>
      <c r="BE213" s="6"/>
      <c r="BF213" s="6" t="s">
        <v>41</v>
      </c>
      <c r="BG213" s="36">
        <v>140.00658688350237</v>
      </c>
      <c r="BH213" s="40">
        <v>-14.112316068448266</v>
      </c>
      <c r="BI213" s="36">
        <v>102.54806984450386</v>
      </c>
      <c r="BJ213" s="40">
        <v>-9.2583996555247268</v>
      </c>
      <c r="BK213" s="36">
        <v>231.62725101900921</v>
      </c>
      <c r="BL213" s="40">
        <v>9.482532866013571E-2</v>
      </c>
      <c r="BM213" s="6"/>
      <c r="BN213" s="6" t="s">
        <v>41</v>
      </c>
      <c r="BO213" s="36">
        <v>130.16638089844807</v>
      </c>
      <c r="BP213" s="40">
        <v>-0.88207656920975808</v>
      </c>
      <c r="BQ213" s="428">
        <v>130.17374108302332</v>
      </c>
      <c r="BR213" s="40">
        <v>6.8854940578127781</v>
      </c>
      <c r="BS213" s="36">
        <v>159.5979671359556</v>
      </c>
      <c r="BT213" s="40">
        <v>6.039750409975241</v>
      </c>
      <c r="BU213" s="6"/>
      <c r="BV213" s="6" t="s">
        <v>41</v>
      </c>
      <c r="BW213" s="36">
        <v>191.11868049094525</v>
      </c>
      <c r="BX213" s="40">
        <v>13.202002583954183</v>
      </c>
      <c r="BY213" s="36">
        <v>95.610982488134894</v>
      </c>
      <c r="BZ213" s="40">
        <v>10.393873258750943</v>
      </c>
      <c r="CA213" s="36">
        <v>124.23271638834879</v>
      </c>
      <c r="CB213" s="40">
        <v>-2.4552538373424255</v>
      </c>
      <c r="CC213" s="6"/>
      <c r="CD213" s="6" t="s">
        <v>41</v>
      </c>
      <c r="CE213" s="36">
        <v>116.7111795977566</v>
      </c>
      <c r="CF213" s="40">
        <v>-5.3723211336873504</v>
      </c>
      <c r="CG213" s="36">
        <v>74.358997778178036</v>
      </c>
      <c r="CH213" s="40">
        <v>0.15423168347395233</v>
      </c>
      <c r="CI213" s="36">
        <v>133.33957847916324</v>
      </c>
      <c r="CJ213" s="40">
        <v>1.0220073335594151</v>
      </c>
      <c r="CK213" s="6"/>
      <c r="CL213" s="6" t="s">
        <v>41</v>
      </c>
      <c r="CM213" s="36">
        <v>245.35236354388675</v>
      </c>
      <c r="CN213" s="40">
        <v>11.921267027502651</v>
      </c>
      <c r="CO213" s="36">
        <v>98.333624782949499</v>
      </c>
      <c r="CP213" s="40">
        <v>29.936147575613546</v>
      </c>
      <c r="CQ213" s="36">
        <v>110.32709041104528</v>
      </c>
      <c r="CR213" s="40">
        <v>3.32379249638484</v>
      </c>
      <c r="CS213" s="6"/>
      <c r="CT213" s="6" t="s">
        <v>41</v>
      </c>
      <c r="CU213" s="36">
        <v>153.50747528275156</v>
      </c>
      <c r="CV213" s="40">
        <v>13.905192865324651</v>
      </c>
      <c r="CW213" s="36">
        <v>70.509399966142027</v>
      </c>
      <c r="CX213" s="40">
        <v>-12.487029051264741</v>
      </c>
      <c r="CY213" s="36">
        <v>162.06547533313986</v>
      </c>
      <c r="CZ213" s="40">
        <v>8.9274870453313042</v>
      </c>
      <c r="DA213" s="6"/>
      <c r="DB213" s="6" t="s">
        <v>41</v>
      </c>
      <c r="DC213" s="36">
        <v>82.926602468711678</v>
      </c>
      <c r="DD213" s="40">
        <v>-1.0817050749844555</v>
      </c>
      <c r="DE213" s="36">
        <v>412.73645613932331</v>
      </c>
      <c r="DF213" s="40">
        <v>26.51567124016367</v>
      </c>
      <c r="DG213" s="36">
        <v>103.53368334124636</v>
      </c>
      <c r="DH213" s="40">
        <v>-1.303497229575683</v>
      </c>
      <c r="DI213" s="6"/>
      <c r="DJ213" s="6" t="s">
        <v>41</v>
      </c>
      <c r="DK213" s="36">
        <v>206.98295358835063</v>
      </c>
      <c r="DL213" s="40">
        <v>-7.6240441877937855</v>
      </c>
      <c r="DM213" s="36">
        <v>65.962286260967517</v>
      </c>
      <c r="DN213" s="40">
        <v>19.813007369044527</v>
      </c>
      <c r="DO213" s="36">
        <v>126.8092602280977</v>
      </c>
      <c r="DP213" s="40">
        <v>10.884048444684112</v>
      </c>
      <c r="DQ213" s="6"/>
      <c r="DR213" s="6" t="s">
        <v>41</v>
      </c>
      <c r="DS213" s="36">
        <v>240.94527937299716</v>
      </c>
      <c r="DT213" s="40">
        <v>22.023971448587986</v>
      </c>
      <c r="DU213" s="36">
        <v>158.07695711324712</v>
      </c>
      <c r="DV213" s="40">
        <v>11.554582522140038</v>
      </c>
      <c r="DW213" s="36">
        <v>124.75678280653268</v>
      </c>
      <c r="DX213" s="40">
        <v>-2.1742324112604194</v>
      </c>
      <c r="DY213" s="6"/>
      <c r="DZ213" s="6" t="s">
        <v>41</v>
      </c>
      <c r="EA213" s="36">
        <v>111.83313402522325</v>
      </c>
      <c r="EB213" s="40">
        <v>-2.8743311730052028</v>
      </c>
      <c r="EC213" s="36">
        <v>111.53882548351297</v>
      </c>
      <c r="ED213" s="40">
        <v>-16.090370959799515</v>
      </c>
      <c r="EE213" s="36">
        <v>154.51203357666284</v>
      </c>
      <c r="EF213" s="40">
        <v>16.702375992161265</v>
      </c>
      <c r="EG213" s="6"/>
      <c r="EH213" s="6" t="s">
        <v>41</v>
      </c>
      <c r="EI213" s="36">
        <v>143.08596251661589</v>
      </c>
      <c r="EJ213" s="40">
        <v>1.5993428067622659</v>
      </c>
      <c r="EK213" s="36">
        <v>170.76278139749144</v>
      </c>
      <c r="EL213" s="40">
        <v>-4.8091236417296841</v>
      </c>
      <c r="EM213" s="36">
        <v>148.59320438775174</v>
      </c>
      <c r="EN213" s="40">
        <v>12.455500713567062</v>
      </c>
      <c r="EO213" s="6"/>
      <c r="EP213" s="6" t="s">
        <v>41</v>
      </c>
      <c r="EQ213" s="36">
        <v>45.51995269880095</v>
      </c>
      <c r="ER213" s="40">
        <v>-21.211882565617856</v>
      </c>
      <c r="ES213" s="36">
        <v>188.96173178876637</v>
      </c>
      <c r="ET213" s="40">
        <v>-7.271030668857577</v>
      </c>
      <c r="EU213" s="36">
        <v>46.598241905877671</v>
      </c>
      <c r="EV213" s="40">
        <v>-7.4472871926669342</v>
      </c>
      <c r="EW213" s="6"/>
      <c r="EX213" s="6" t="s">
        <v>41</v>
      </c>
      <c r="EY213" s="36">
        <v>105.28681295266453</v>
      </c>
      <c r="EZ213" s="40">
        <v>5.2042989376536468</v>
      </c>
      <c r="FA213" s="36">
        <v>102.65584276789167</v>
      </c>
      <c r="FB213" s="40">
        <v>0.64264541029082523</v>
      </c>
      <c r="FC213" s="36">
        <v>287.52703695947298</v>
      </c>
      <c r="FD213" s="40">
        <v>8.0937006757469447</v>
      </c>
      <c r="FE213" s="6"/>
      <c r="FF213" s="6" t="s">
        <v>41</v>
      </c>
      <c r="FG213" s="36">
        <v>108.71382216888915</v>
      </c>
      <c r="FH213" s="40">
        <v>-10.106723816177237</v>
      </c>
      <c r="FI213" s="36">
        <v>202.43030107812984</v>
      </c>
      <c r="FJ213" s="40">
        <v>5.6281766441233003</v>
      </c>
      <c r="FK213" s="36">
        <v>73.892744008296177</v>
      </c>
      <c r="FL213" s="40">
        <v>-23.198878378412473</v>
      </c>
      <c r="FM213" s="6"/>
      <c r="FN213" s="6" t="s">
        <v>41</v>
      </c>
      <c r="FO213" s="36">
        <v>103.15136397261976</v>
      </c>
      <c r="FP213" s="40">
        <v>1.1303817409106642</v>
      </c>
      <c r="FQ213" s="36">
        <v>246.02158729547415</v>
      </c>
      <c r="FR213" s="40">
        <v>22.124860113137274</v>
      </c>
      <c r="FS213" s="36">
        <v>147.99054966323132</v>
      </c>
      <c r="FT213" s="40">
        <v>-14.620342821999799</v>
      </c>
      <c r="FU213" s="6"/>
      <c r="FV213" s="6" t="s">
        <v>41</v>
      </c>
      <c r="FW213" s="36">
        <v>140.90450038259087</v>
      </c>
      <c r="FX213" s="40">
        <v>-13.162473226895486</v>
      </c>
      <c r="FY213" s="36">
        <v>193.28300129703197</v>
      </c>
      <c r="FZ213" s="40">
        <v>15.545040295197168</v>
      </c>
      <c r="GA213" s="36">
        <v>94.333025462970468</v>
      </c>
      <c r="GB213" s="40">
        <v>-2.231459431617381</v>
      </c>
      <c r="GC213" s="6"/>
      <c r="GD213" s="6" t="s">
        <v>41</v>
      </c>
      <c r="GE213" s="36">
        <v>160.77714712514339</v>
      </c>
      <c r="GF213" s="40">
        <v>-5.799406275356219</v>
      </c>
      <c r="GG213" s="36">
        <v>127.79687321771516</v>
      </c>
      <c r="GH213" s="40">
        <v>14.090218183123554</v>
      </c>
      <c r="GI213" s="36">
        <v>55.331263263983352</v>
      </c>
      <c r="GJ213" s="40">
        <v>-6.9396593523919989</v>
      </c>
      <c r="GK213" s="6"/>
      <c r="GL213" s="6" t="s">
        <v>41</v>
      </c>
      <c r="GM213" s="36">
        <v>149.39484821877252</v>
      </c>
      <c r="GN213" s="40">
        <v>6.7736956367783421</v>
      </c>
      <c r="GO213" s="36">
        <v>119.20980137199436</v>
      </c>
      <c r="GP213" s="40">
        <v>-16.831737325288202</v>
      </c>
      <c r="GQ213" s="36">
        <v>157.51813306986318</v>
      </c>
      <c r="GR213" s="40">
        <v>29.40414745106844</v>
      </c>
      <c r="GS213" s="6"/>
      <c r="GT213" s="6" t="s">
        <v>41</v>
      </c>
      <c r="GU213" s="36">
        <v>66.498236744122579</v>
      </c>
      <c r="GV213" s="40">
        <v>-1.4031058006341937</v>
      </c>
      <c r="GW213" s="36">
        <v>102.37437155974357</v>
      </c>
      <c r="GX213" s="40">
        <v>8.8864591276911256</v>
      </c>
      <c r="GY213" s="36">
        <v>147.47901717041145</v>
      </c>
      <c r="GZ213" s="40">
        <v>38.776407535797176</v>
      </c>
      <c r="HA213" s="6"/>
      <c r="HB213" s="6" t="s">
        <v>41</v>
      </c>
      <c r="HC213" s="36">
        <v>144.69930729935811</v>
      </c>
      <c r="HD213" s="40">
        <v>19.407391311656113</v>
      </c>
      <c r="HE213" s="36">
        <v>224.03640911104156</v>
      </c>
      <c r="HF213" s="40">
        <v>-6.1161999999998784</v>
      </c>
      <c r="HG213" s="36">
        <v>83.601846288682665</v>
      </c>
      <c r="HH213" s="40">
        <v>-16.441054173849636</v>
      </c>
      <c r="HI213" s="6"/>
      <c r="HJ213" s="6" t="s">
        <v>41</v>
      </c>
      <c r="HK213" s="36">
        <v>81.289297792819625</v>
      </c>
      <c r="HL213" s="40">
        <v>-11.850039912418481</v>
      </c>
      <c r="HM213" s="36">
        <v>76.305463554279015</v>
      </c>
      <c r="HN213" s="40">
        <v>-16.111330003110766</v>
      </c>
      <c r="HO213" s="36">
        <v>88.393003128183693</v>
      </c>
      <c r="HP213" s="40">
        <v>-2.8285173067558844E-2</v>
      </c>
      <c r="HQ213" s="6"/>
      <c r="HR213" s="6" t="s">
        <v>41</v>
      </c>
      <c r="HS213" s="36">
        <v>123.13777746874598</v>
      </c>
      <c r="HT213" s="40">
        <v>6.8817302496397588</v>
      </c>
      <c r="HU213" s="36">
        <v>169.53303167078371</v>
      </c>
      <c r="HV213" s="40">
        <v>12.493281158815321</v>
      </c>
      <c r="HW213" s="36">
        <v>68.461236175660758</v>
      </c>
      <c r="HX213" s="40">
        <v>-19.801808093426018</v>
      </c>
      <c r="HY213" s="6"/>
      <c r="HZ213" s="6" t="s">
        <v>41</v>
      </c>
      <c r="IA213" s="36">
        <v>95.484777120509875</v>
      </c>
      <c r="IB213" s="40">
        <v>-8.6601865530459747</v>
      </c>
      <c r="IC213" s="36">
        <v>147.54164481293722</v>
      </c>
      <c r="ID213" s="40">
        <v>2.3734299491418653</v>
      </c>
      <c r="IE213" s="36">
        <v>102.71846970907448</v>
      </c>
      <c r="IF213" s="40">
        <v>2.1850487616282663</v>
      </c>
      <c r="IG213" s="6"/>
      <c r="IH213" s="6" t="s">
        <v>41</v>
      </c>
      <c r="II213" s="36">
        <v>143.27755004910486</v>
      </c>
      <c r="IJ213" s="40">
        <v>11.186545859908819</v>
      </c>
      <c r="IK213" s="36">
        <v>128.99479234496158</v>
      </c>
      <c r="IL213" s="40">
        <v>-3.8087678538663283</v>
      </c>
      <c r="IM213" s="36">
        <v>186.907516378617</v>
      </c>
      <c r="IN213" s="40">
        <v>18.921436130746216</v>
      </c>
      <c r="IO213" s="36">
        <v>249.93661861580568</v>
      </c>
      <c r="IP213" s="40">
        <v>23.9491584175003</v>
      </c>
      <c r="IQ213" s="6"/>
      <c r="IR213" s="6" t="s">
        <v>41</v>
      </c>
      <c r="IS213" s="36">
        <v>86.841505856166052</v>
      </c>
      <c r="IT213" s="40">
        <v>-1.877596454507966</v>
      </c>
      <c r="IU213" s="36">
        <v>94.04598798598596</v>
      </c>
      <c r="IV213" s="40">
        <v>-0.93200385128002949</v>
      </c>
      <c r="IW213" s="36">
        <v>120.91425080711059</v>
      </c>
      <c r="IX213" s="40">
        <v>2.9771314936546673</v>
      </c>
      <c r="IY213" s="6"/>
      <c r="IZ213" s="6" t="s">
        <v>41</v>
      </c>
      <c r="JA213" s="36">
        <v>219.51098241783168</v>
      </c>
      <c r="JB213" s="40">
        <v>23.276206637176315</v>
      </c>
      <c r="JC213" s="36">
        <v>181.96149018315501</v>
      </c>
      <c r="JD213" s="40">
        <v>-1.7265314946232309</v>
      </c>
      <c r="JE213" s="36">
        <v>162.64499291636673</v>
      </c>
      <c r="JF213" s="40">
        <v>-14.105470686255998</v>
      </c>
      <c r="JG213" s="6"/>
      <c r="JH213" s="6" t="s">
        <v>41</v>
      </c>
      <c r="JI213" s="36">
        <v>156.98692731628182</v>
      </c>
      <c r="JJ213" s="40">
        <v>5.4493689948958348</v>
      </c>
      <c r="JK213" s="36">
        <v>219.51849342533211</v>
      </c>
      <c r="JL213" s="40">
        <v>-2.2468999999999681</v>
      </c>
      <c r="JM213" s="36">
        <v>130.88969581090828</v>
      </c>
      <c r="JN213" s="40">
        <v>11.501409551588381</v>
      </c>
      <c r="JO213" s="6"/>
      <c r="JP213" s="6" t="s">
        <v>41</v>
      </c>
      <c r="JQ213" s="36">
        <v>87.397676652821616</v>
      </c>
      <c r="JR213" s="40">
        <v>-31.451976558833621</v>
      </c>
      <c r="JS213" s="36">
        <v>123.32249947715697</v>
      </c>
      <c r="JT213" s="40">
        <v>-9.3994521237621171</v>
      </c>
      <c r="JU213" s="36">
        <v>190.89676571023867</v>
      </c>
      <c r="JV213" s="40">
        <v>24.384855261481292</v>
      </c>
      <c r="JW213" s="6"/>
      <c r="JX213" s="6" t="s">
        <v>41</v>
      </c>
      <c r="JY213" s="36">
        <v>117.65066980245588</v>
      </c>
      <c r="JZ213" s="40">
        <v>4.6201572891282865</v>
      </c>
      <c r="KA213" s="36">
        <v>336.15582385665579</v>
      </c>
      <c r="KB213" s="40">
        <v>30.159490659855862</v>
      </c>
      <c r="KC213" s="36">
        <v>212.44926374628244</v>
      </c>
      <c r="KD213" s="40">
        <v>-11.179996901332672</v>
      </c>
      <c r="KE213" s="6"/>
      <c r="KF213" s="6" t="s">
        <v>41</v>
      </c>
      <c r="KG213" s="36">
        <v>71.03413846840759</v>
      </c>
      <c r="KH213" s="40">
        <v>-7.075235723320688</v>
      </c>
      <c r="KI213" s="36">
        <v>193.00034770257011</v>
      </c>
      <c r="KJ213" s="40">
        <v>19.281126584516841</v>
      </c>
      <c r="KK213" s="36">
        <v>112.29847549574441</v>
      </c>
      <c r="KL213" s="40">
        <v>10.84460939381043</v>
      </c>
      <c r="KM213" s="6"/>
      <c r="KN213" s="6" t="s">
        <v>41</v>
      </c>
      <c r="KO213" s="36">
        <v>31.196336834634753</v>
      </c>
      <c r="KP213" s="40">
        <v>-7.1000000000000085</v>
      </c>
      <c r="KQ213" s="36">
        <v>143.14995140134806</v>
      </c>
      <c r="KR213" s="40">
        <v>14.097123050952959</v>
      </c>
      <c r="KS213" s="36">
        <v>98.185329890585791</v>
      </c>
      <c r="KT213" s="40">
        <v>9.1814239236308595</v>
      </c>
      <c r="KU213" s="6"/>
      <c r="KV213" s="6" t="s">
        <v>41</v>
      </c>
      <c r="KW213" s="36">
        <v>134.18500467102308</v>
      </c>
      <c r="KX213" s="40">
        <v>0.41559140372871184</v>
      </c>
      <c r="KY213" s="36">
        <v>150.19717697345763</v>
      </c>
      <c r="KZ213" s="40">
        <v>-12.779081155141654</v>
      </c>
      <c r="LA213" s="36">
        <v>159.76874559882228</v>
      </c>
      <c r="LB213" s="40">
        <v>6.4499900713002916</v>
      </c>
      <c r="LC213" s="6"/>
      <c r="LD213" s="6" t="s">
        <v>41</v>
      </c>
      <c r="LE213" s="36">
        <v>153.83064110287819</v>
      </c>
      <c r="LF213" s="40">
        <v>4.9280413590056469</v>
      </c>
      <c r="LG213" s="36">
        <v>84.306561553559476</v>
      </c>
      <c r="LH213" s="40">
        <v>-12.456289580669534</v>
      </c>
      <c r="LI213" s="36">
        <v>59.688305255452129</v>
      </c>
      <c r="LJ213" s="40">
        <v>17.284752834986122</v>
      </c>
      <c r="LK213" s="6"/>
      <c r="LL213" s="6" t="s">
        <v>41</v>
      </c>
      <c r="LM213" s="36">
        <v>208.91997956922873</v>
      </c>
      <c r="LN213" s="40">
        <v>1.640728360186273</v>
      </c>
      <c r="LO213" s="36">
        <v>84.27022943572679</v>
      </c>
      <c r="LP213" s="40">
        <v>0.30697258884266887</v>
      </c>
      <c r="LQ213" s="36">
        <v>181.59119795221409</v>
      </c>
      <c r="LR213" s="40">
        <v>3.5304331813179317</v>
      </c>
      <c r="LS213" s="6"/>
      <c r="LT213" s="6" t="s">
        <v>41</v>
      </c>
      <c r="LU213" s="36">
        <v>92.745569155177165</v>
      </c>
      <c r="LV213" s="40">
        <v>-11.538788919759327</v>
      </c>
      <c r="LW213" s="36">
        <v>158.20275645582242</v>
      </c>
      <c r="LX213" s="40">
        <v>12.931253975324466</v>
      </c>
      <c r="LY213" s="36">
        <v>100.74960274357166</v>
      </c>
      <c r="LZ213" s="40">
        <v>-21.410853650225633</v>
      </c>
      <c r="MA213" s="6"/>
      <c r="MB213" s="6" t="s">
        <v>41</v>
      </c>
      <c r="MC213" s="36">
        <v>132.02552235541367</v>
      </c>
      <c r="MD213" s="40">
        <v>-9.179876738676839</v>
      </c>
      <c r="ME213" s="36">
        <v>148.14554523168144</v>
      </c>
      <c r="MF213" s="40">
        <v>7.5230446617491964</v>
      </c>
      <c r="MG213" s="36">
        <v>86.709037954436681</v>
      </c>
      <c r="MH213" s="40">
        <v>-16.221077252461441</v>
      </c>
      <c r="MI213" s="6"/>
      <c r="MJ213" s="6" t="s">
        <v>41</v>
      </c>
      <c r="MK213" s="36">
        <v>121.21863983974683</v>
      </c>
      <c r="ML213" s="40">
        <v>1.6040008057090347</v>
      </c>
      <c r="MM213" s="36">
        <v>103.57845619387631</v>
      </c>
      <c r="MN213" s="40">
        <v>-0.32745937566352268</v>
      </c>
      <c r="MO213" s="36">
        <v>183.75858167456383</v>
      </c>
      <c r="MP213" s="40">
        <v>-6.1744872680692282</v>
      </c>
    </row>
    <row r="214" spans="1:354">
      <c r="A214" s="399"/>
      <c r="B214" s="6" t="s">
        <v>42</v>
      </c>
      <c r="C214" s="36">
        <v>98.614033602528366</v>
      </c>
      <c r="D214" s="40">
        <v>-1.9492684847518689</v>
      </c>
      <c r="E214" s="421">
        <v>78.40252765581188</v>
      </c>
      <c r="F214" s="40">
        <v>-7.8194035623777864</v>
      </c>
      <c r="G214" s="421">
        <v>117.7252662891362</v>
      </c>
      <c r="H214" s="40">
        <v>2.1469625868464277</v>
      </c>
      <c r="I214" s="6"/>
      <c r="J214" s="6" t="s">
        <v>42</v>
      </c>
      <c r="K214" s="36">
        <v>108.05738235601952</v>
      </c>
      <c r="L214" s="40">
        <v>-7.2000000000000028</v>
      </c>
      <c r="M214" s="36">
        <v>172.26542627883731</v>
      </c>
      <c r="N214" s="40">
        <v>47.893318848150301</v>
      </c>
      <c r="O214" s="36">
        <v>110.30405111578547</v>
      </c>
      <c r="P214" s="40">
        <v>-2.9999999999999858</v>
      </c>
      <c r="Q214" s="6"/>
      <c r="R214" s="6" t="s">
        <v>42</v>
      </c>
      <c r="S214" s="36">
        <v>87.462403556172518</v>
      </c>
      <c r="T214" s="40">
        <v>-10.956301702631379</v>
      </c>
      <c r="U214" s="36">
        <v>201.11016906940475</v>
      </c>
      <c r="V214" s="40">
        <v>-6.3946947066697106</v>
      </c>
      <c r="W214" s="36">
        <v>167.45615456815972</v>
      </c>
      <c r="X214" s="40">
        <v>-3.7982531783420797</v>
      </c>
      <c r="Y214" s="6"/>
      <c r="Z214" s="6" t="s">
        <v>42</v>
      </c>
      <c r="AA214" s="36">
        <v>151.03889674156653</v>
      </c>
      <c r="AB214" s="40">
        <v>-14.394119964945517</v>
      </c>
      <c r="AC214" s="36">
        <v>141.85395755472649</v>
      </c>
      <c r="AD214" s="40">
        <v>10.51185560298984</v>
      </c>
      <c r="AE214" s="36">
        <v>141.31084379429936</v>
      </c>
      <c r="AF214" s="40">
        <v>-19.864782284301398</v>
      </c>
      <c r="AG214" s="6"/>
      <c r="AH214" s="6" t="s">
        <v>42</v>
      </c>
      <c r="AI214" s="36">
        <v>114.06863314694766</v>
      </c>
      <c r="AJ214" s="40">
        <v>5.2879078658835823</v>
      </c>
      <c r="AK214" s="36">
        <v>232.15653698928054</v>
      </c>
      <c r="AL214" s="40">
        <v>20.125080380312539</v>
      </c>
      <c r="AM214" s="36">
        <v>83.219182083972839</v>
      </c>
      <c r="AN214" s="40">
        <v>5.7219013382820094</v>
      </c>
      <c r="AO214" s="6"/>
      <c r="AP214" s="6" t="s">
        <v>42</v>
      </c>
      <c r="AQ214" s="36">
        <v>139.93219920551465</v>
      </c>
      <c r="AR214" s="40">
        <v>5.1999999999997613</v>
      </c>
      <c r="AS214" s="36">
        <v>180.58934164242544</v>
      </c>
      <c r="AT214" s="40">
        <v>14.772092898640807</v>
      </c>
      <c r="AU214" s="36">
        <v>224.45764297588121</v>
      </c>
      <c r="AV214" s="40">
        <v>28.326839654570847</v>
      </c>
      <c r="AW214" s="6"/>
      <c r="AX214" s="6" t="s">
        <v>42</v>
      </c>
      <c r="AY214" s="36">
        <v>117.86447732167912</v>
      </c>
      <c r="AZ214" s="40">
        <v>-14.856026873955102</v>
      </c>
      <c r="BA214" s="36">
        <v>101.69777491920817</v>
      </c>
      <c r="BB214" s="40">
        <v>-2.7899196310168008</v>
      </c>
      <c r="BC214" s="36">
        <v>161.33185747726958</v>
      </c>
      <c r="BD214" s="40">
        <v>7.780747602467514</v>
      </c>
      <c r="BE214" s="6"/>
      <c r="BF214" s="6" t="s">
        <v>42</v>
      </c>
      <c r="BG214" s="36">
        <v>169.58741786877323</v>
      </c>
      <c r="BH214" s="40">
        <v>-10.802701457119923</v>
      </c>
      <c r="BI214" s="36">
        <v>105.21952081562524</v>
      </c>
      <c r="BJ214" s="40">
        <v>2.5856306951870209</v>
      </c>
      <c r="BK214" s="36">
        <v>204.19201865675251</v>
      </c>
      <c r="BL214" s="40">
        <v>3.9174025674893329</v>
      </c>
      <c r="BM214" s="6"/>
      <c r="BN214" s="6" t="s">
        <v>42</v>
      </c>
      <c r="BO214" s="36">
        <v>134.0406479273808</v>
      </c>
      <c r="BP214" s="40">
        <v>-0.45395392986196725</v>
      </c>
      <c r="BQ214" s="428">
        <v>145.3897102028568</v>
      </c>
      <c r="BR214" s="40">
        <v>1.2218231056129412</v>
      </c>
      <c r="BS214" s="36">
        <v>154.12928425730155</v>
      </c>
      <c r="BT214" s="40">
        <v>4.2136105669735571</v>
      </c>
      <c r="BU214" s="6"/>
      <c r="BV214" s="6" t="s">
        <v>42</v>
      </c>
      <c r="BW214" s="36">
        <v>167.83981127005816</v>
      </c>
      <c r="BX214" s="40">
        <v>21.392808812987283</v>
      </c>
      <c r="BY214" s="36">
        <v>101.45784114916768</v>
      </c>
      <c r="BZ214" s="40">
        <v>8.4424598082116944</v>
      </c>
      <c r="CA214" s="36">
        <v>133.7227085680266</v>
      </c>
      <c r="CB214" s="40">
        <v>-0.99175507793709983</v>
      </c>
      <c r="CC214" s="6"/>
      <c r="CD214" s="6" t="s">
        <v>42</v>
      </c>
      <c r="CE214" s="36">
        <v>100.96369123370825</v>
      </c>
      <c r="CF214" s="40">
        <v>-2.5533333970890908</v>
      </c>
      <c r="CG214" s="36">
        <v>82.48829564636921</v>
      </c>
      <c r="CH214" s="40">
        <v>6.5131579711728875</v>
      </c>
      <c r="CI214" s="36">
        <v>151.2900147945744</v>
      </c>
      <c r="CJ214" s="40">
        <v>0.79734368060788086</v>
      </c>
      <c r="CK214" s="6"/>
      <c r="CL214" s="6" t="s">
        <v>42</v>
      </c>
      <c r="CM214" s="36">
        <v>177.00183756530464</v>
      </c>
      <c r="CN214" s="40">
        <v>8.18662117754387</v>
      </c>
      <c r="CO214" s="36">
        <v>104.5829769167666</v>
      </c>
      <c r="CP214" s="40">
        <v>14.759362116051619</v>
      </c>
      <c r="CQ214" s="36">
        <v>128.68527254030661</v>
      </c>
      <c r="CR214" s="40">
        <v>6.834298009747684</v>
      </c>
      <c r="CS214" s="6"/>
      <c r="CT214" s="6" t="s">
        <v>42</v>
      </c>
      <c r="CU214" s="36">
        <v>163.81011466372004</v>
      </c>
      <c r="CV214" s="40">
        <v>9.4421105326979671</v>
      </c>
      <c r="CW214" s="36">
        <v>70.172156033242373</v>
      </c>
      <c r="CX214" s="40">
        <v>-10.818749151362695</v>
      </c>
      <c r="CY214" s="36">
        <v>159.09531524134337</v>
      </c>
      <c r="CZ214" s="40">
        <v>3.5999999999998948</v>
      </c>
      <c r="DA214" s="6"/>
      <c r="DB214" s="6" t="s">
        <v>42</v>
      </c>
      <c r="DC214" s="36">
        <v>90.811116088656078</v>
      </c>
      <c r="DD214" s="40">
        <v>-9.1537851013841873</v>
      </c>
      <c r="DE214" s="36">
        <v>461.03096144191096</v>
      </c>
      <c r="DF214" s="40">
        <v>30.666185758592974</v>
      </c>
      <c r="DG214" s="36">
        <v>107.56113040055288</v>
      </c>
      <c r="DH214" s="40">
        <v>-3.8936520378945261</v>
      </c>
      <c r="DI214" s="6"/>
      <c r="DJ214" s="6" t="s">
        <v>42</v>
      </c>
      <c r="DK214" s="36">
        <v>168.67466449028819</v>
      </c>
      <c r="DL214" s="40">
        <v>-8.9923840788242586</v>
      </c>
      <c r="DM214" s="36">
        <v>54.606097579007383</v>
      </c>
      <c r="DN214" s="40">
        <v>20.517013346757821</v>
      </c>
      <c r="DO214" s="36">
        <v>110.51189176726324</v>
      </c>
      <c r="DP214" s="40">
        <v>10.823047864156379</v>
      </c>
      <c r="DQ214" s="6"/>
      <c r="DR214" s="6" t="s">
        <v>42</v>
      </c>
      <c r="DS214" s="36">
        <v>224.71746218249584</v>
      </c>
      <c r="DT214" s="40">
        <v>26.205651653345654</v>
      </c>
      <c r="DU214" s="36">
        <v>163.54819214181344</v>
      </c>
      <c r="DV214" s="40">
        <v>11.270903235646458</v>
      </c>
      <c r="DW214" s="36">
        <v>96.173802668001784</v>
      </c>
      <c r="DX214" s="40">
        <v>-8.6734568528809177</v>
      </c>
      <c r="DY214" s="6"/>
      <c r="DZ214" s="6" t="s">
        <v>42</v>
      </c>
      <c r="EA214" s="36">
        <v>120.96848559291138</v>
      </c>
      <c r="EB214" s="40">
        <v>-1.167286411287165</v>
      </c>
      <c r="EC214" s="36">
        <v>122.18817991410616</v>
      </c>
      <c r="ED214" s="40">
        <v>-12.942811616803695</v>
      </c>
      <c r="EE214" s="36">
        <v>145.21117993329892</v>
      </c>
      <c r="EF214" s="40">
        <v>8.9228464760622899</v>
      </c>
      <c r="EG214" s="6"/>
      <c r="EH214" s="6" t="s">
        <v>42</v>
      </c>
      <c r="EI214" s="36">
        <v>138.09168013893759</v>
      </c>
      <c r="EJ214" s="40">
        <v>-2.5201374433870143</v>
      </c>
      <c r="EK214" s="36">
        <v>186.49476852730118</v>
      </c>
      <c r="EL214" s="40">
        <v>-5.2181464028197695</v>
      </c>
      <c r="EM214" s="36">
        <v>124.58300183037915</v>
      </c>
      <c r="EN214" s="40">
        <v>2.9288871716967293</v>
      </c>
      <c r="EO214" s="6"/>
      <c r="EP214" s="6" t="s">
        <v>42</v>
      </c>
      <c r="EQ214" s="36">
        <v>55.286322341259719</v>
      </c>
      <c r="ER214" s="40">
        <v>-15.315690011520886</v>
      </c>
      <c r="ES214" s="36">
        <v>160.51854890661011</v>
      </c>
      <c r="ET214" s="40">
        <v>-5.3743382498126522</v>
      </c>
      <c r="EU214" s="36">
        <v>63.068712755551459</v>
      </c>
      <c r="EV214" s="40">
        <v>26.793345888994111</v>
      </c>
      <c r="EW214" s="6"/>
      <c r="EX214" s="6" t="s">
        <v>42</v>
      </c>
      <c r="EY214" s="36">
        <v>120.82980886825892</v>
      </c>
      <c r="EZ214" s="40">
        <v>14.200615146983367</v>
      </c>
      <c r="FA214" s="36">
        <v>116.88878851220487</v>
      </c>
      <c r="FB214" s="40">
        <v>6.9390732032433675</v>
      </c>
      <c r="FC214" s="36">
        <v>283.22999468539524</v>
      </c>
      <c r="FD214" s="40">
        <v>5.756326904383414</v>
      </c>
      <c r="FE214" s="6"/>
      <c r="FF214" s="6" t="s">
        <v>42</v>
      </c>
      <c r="FG214" s="36">
        <v>117.86812152804389</v>
      </c>
      <c r="FH214" s="40">
        <v>3.0779697494879343</v>
      </c>
      <c r="FI214" s="36">
        <v>197.48629639792907</v>
      </c>
      <c r="FJ214" s="40">
        <v>1.4174188930154372</v>
      </c>
      <c r="FK214" s="36">
        <v>82.119899516823594</v>
      </c>
      <c r="FL214" s="40">
        <v>-28.72983133933495</v>
      </c>
      <c r="FM214" s="6"/>
      <c r="FN214" s="6" t="s">
        <v>42</v>
      </c>
      <c r="FO214" s="36">
        <v>94.913847689989325</v>
      </c>
      <c r="FP214" s="40">
        <v>-0.79533166925183707</v>
      </c>
      <c r="FQ214" s="36">
        <v>235.54968555355623</v>
      </c>
      <c r="FR214" s="40">
        <v>24.190288035027123</v>
      </c>
      <c r="FS214" s="36">
        <v>157.66394936280631</v>
      </c>
      <c r="FT214" s="40">
        <v>-11.173805214757323</v>
      </c>
      <c r="FU214" s="6"/>
      <c r="FV214" s="6" t="s">
        <v>42</v>
      </c>
      <c r="FW214" s="36">
        <v>185.44263048672681</v>
      </c>
      <c r="FX214" s="40">
        <v>4.6966273460675438</v>
      </c>
      <c r="FY214" s="36">
        <v>165.46158945148025</v>
      </c>
      <c r="FZ214" s="40">
        <v>25.739454234602647</v>
      </c>
      <c r="GA214" s="36">
        <v>102.54963429318146</v>
      </c>
      <c r="GB214" s="40">
        <v>2.5007095380306055</v>
      </c>
      <c r="GC214" s="6"/>
      <c r="GD214" s="6" t="s">
        <v>42</v>
      </c>
      <c r="GE214" s="36">
        <v>168.17657486018754</v>
      </c>
      <c r="GF214" s="40">
        <v>1.7652315932913893</v>
      </c>
      <c r="GG214" s="36">
        <v>110.80100311943616</v>
      </c>
      <c r="GH214" s="40">
        <v>8.3664439501201002</v>
      </c>
      <c r="GI214" s="36">
        <v>52.753362704997933</v>
      </c>
      <c r="GJ214" s="40">
        <v>-8.5702943105340097</v>
      </c>
      <c r="GK214" s="6"/>
      <c r="GL214" s="6" t="s">
        <v>42</v>
      </c>
      <c r="GM214" s="36">
        <v>152.32699727425421</v>
      </c>
      <c r="GN214" s="40">
        <v>4.7767674301949796</v>
      </c>
      <c r="GO214" s="36">
        <v>122.09827833067797</v>
      </c>
      <c r="GP214" s="40">
        <v>-16.221388155287499</v>
      </c>
      <c r="GQ214" s="36">
        <v>178.4628008145981</v>
      </c>
      <c r="GR214" s="40">
        <v>29.306691668076041</v>
      </c>
      <c r="GS214" s="6"/>
      <c r="GT214" s="6" t="s">
        <v>42</v>
      </c>
      <c r="GU214" s="36">
        <v>75.662851266809952</v>
      </c>
      <c r="GV214" s="40">
        <v>0.79477907312967488</v>
      </c>
      <c r="GW214" s="36">
        <v>89.498754066780407</v>
      </c>
      <c r="GX214" s="40">
        <v>7.4495565979117941</v>
      </c>
      <c r="GY214" s="36">
        <v>177.35151573111963</v>
      </c>
      <c r="GZ214" s="40">
        <v>32.966994376543198</v>
      </c>
      <c r="HA214" s="6"/>
      <c r="HB214" s="6" t="s">
        <v>42</v>
      </c>
      <c r="HC214" s="36">
        <v>185.73250427721928</v>
      </c>
      <c r="HD214" s="40">
        <v>9.7896397529580952</v>
      </c>
      <c r="HE214" s="36">
        <v>227.00560944215047</v>
      </c>
      <c r="HF214" s="40">
        <v>-4.2000000000001592</v>
      </c>
      <c r="HG214" s="36">
        <v>90.501936770114781</v>
      </c>
      <c r="HH214" s="40">
        <v>-22.299498720746797</v>
      </c>
      <c r="HI214" s="6"/>
      <c r="HJ214" s="6" t="s">
        <v>42</v>
      </c>
      <c r="HK214" s="36">
        <v>68.022606844306395</v>
      </c>
      <c r="HL214" s="40">
        <v>-21.039531527350846</v>
      </c>
      <c r="HM214" s="36">
        <v>75.403243590824601</v>
      </c>
      <c r="HN214" s="40">
        <v>-14.230592931513783</v>
      </c>
      <c r="HO214" s="36">
        <v>98.203465929640672</v>
      </c>
      <c r="HP214" s="40">
        <v>-1.3161165043209593</v>
      </c>
      <c r="HQ214" s="6"/>
      <c r="HR214" s="6" t="s">
        <v>42</v>
      </c>
      <c r="HS214" s="36">
        <v>124.0204597366133</v>
      </c>
      <c r="HT214" s="40">
        <v>1.0132892013813688</v>
      </c>
      <c r="HU214" s="36">
        <v>168.98793183031466</v>
      </c>
      <c r="HV214" s="40">
        <v>8.0508274643158444</v>
      </c>
      <c r="HW214" s="36">
        <v>62.482194330807225</v>
      </c>
      <c r="HX214" s="40">
        <v>-13.661497957462117</v>
      </c>
      <c r="HY214" s="6"/>
      <c r="HZ214" s="6" t="s">
        <v>42</v>
      </c>
      <c r="IA214" s="36">
        <v>88.224290711969687</v>
      </c>
      <c r="IB214" s="40">
        <v>-9.4235468854487578</v>
      </c>
      <c r="IC214" s="36">
        <v>134.65543623991229</v>
      </c>
      <c r="ID214" s="40">
        <v>-0.47029169833155038</v>
      </c>
      <c r="IE214" s="36">
        <v>128.80905666609036</v>
      </c>
      <c r="IF214" s="40">
        <v>5.1689255304315793</v>
      </c>
      <c r="IG214" s="6"/>
      <c r="IH214" s="6" t="s">
        <v>42</v>
      </c>
      <c r="II214" s="36">
        <v>140.34672472073126</v>
      </c>
      <c r="IJ214" s="40">
        <v>15.327339910230165</v>
      </c>
      <c r="IK214" s="36">
        <v>145.13721106522044</v>
      </c>
      <c r="IL214" s="40">
        <v>-4.7270157706623195</v>
      </c>
      <c r="IM214" s="36">
        <v>113.28304274779238</v>
      </c>
      <c r="IN214" s="40">
        <v>-4.795716667450904</v>
      </c>
      <c r="IO214" s="36">
        <v>260.03854079248879</v>
      </c>
      <c r="IP214" s="40">
        <v>10.90000000000002</v>
      </c>
      <c r="IQ214" s="6"/>
      <c r="IR214" s="6" t="s">
        <v>42</v>
      </c>
      <c r="IS214" s="36">
        <v>91.981363651016181</v>
      </c>
      <c r="IT214" s="40">
        <v>-3.787555402754009</v>
      </c>
      <c r="IU214" s="36">
        <v>76.993110542516945</v>
      </c>
      <c r="IV214" s="40">
        <v>-8.7078374701742263</v>
      </c>
      <c r="IW214" s="36">
        <v>95.671089696205456</v>
      </c>
      <c r="IX214" s="40">
        <v>-5.7653846261691086</v>
      </c>
      <c r="IY214" s="6"/>
      <c r="IZ214" s="6" t="s">
        <v>42</v>
      </c>
      <c r="JA214" s="36">
        <v>237.73407970520722</v>
      </c>
      <c r="JB214" s="40">
        <v>23.514436524614851</v>
      </c>
      <c r="JC214" s="36">
        <v>167.4129327157722</v>
      </c>
      <c r="JD214" s="40">
        <v>1.4811122058085147</v>
      </c>
      <c r="JE214" s="36">
        <v>98.728070193835777</v>
      </c>
      <c r="JF214" s="40">
        <v>-36.230137513173553</v>
      </c>
      <c r="JG214" s="6"/>
      <c r="JH214" s="6" t="s">
        <v>42</v>
      </c>
      <c r="JI214" s="36">
        <v>152.27271761733371</v>
      </c>
      <c r="JJ214" s="40">
        <v>11.073227842198733</v>
      </c>
      <c r="JK214" s="36">
        <v>337.14416578986601</v>
      </c>
      <c r="JL214" s="40">
        <v>16.494664964893872</v>
      </c>
      <c r="JM214" s="36">
        <v>143.24648829530526</v>
      </c>
      <c r="JN214" s="40">
        <v>16.625862010511597</v>
      </c>
      <c r="JO214" s="6"/>
      <c r="JP214" s="6" t="s">
        <v>42</v>
      </c>
      <c r="JQ214" s="36">
        <v>98.898419050919827</v>
      </c>
      <c r="JR214" s="40">
        <v>-32.881047539780212</v>
      </c>
      <c r="JS214" s="36">
        <v>156.04824514977628</v>
      </c>
      <c r="JT214" s="40">
        <v>-3.0541084805677343</v>
      </c>
      <c r="JU214" s="36">
        <v>179.45338143959154</v>
      </c>
      <c r="JV214" s="40">
        <v>18.265200128357236</v>
      </c>
      <c r="JW214" s="6"/>
      <c r="JX214" s="6" t="s">
        <v>42</v>
      </c>
      <c r="JY214" s="36">
        <v>102.92695771742613</v>
      </c>
      <c r="JZ214" s="40">
        <v>-10.500211423987821</v>
      </c>
      <c r="KA214" s="36">
        <v>200.96603693362525</v>
      </c>
      <c r="KB214" s="40">
        <v>8.6225852224524289</v>
      </c>
      <c r="KC214" s="36">
        <v>183.16945187586262</v>
      </c>
      <c r="KD214" s="40">
        <v>-14.191862613609345</v>
      </c>
      <c r="KE214" s="6"/>
      <c r="KF214" s="6" t="s">
        <v>42</v>
      </c>
      <c r="KG214" s="36">
        <v>91.016021168483135</v>
      </c>
      <c r="KH214" s="40">
        <v>22.853699354970061</v>
      </c>
      <c r="KI214" s="36">
        <v>212.05733444545794</v>
      </c>
      <c r="KJ214" s="40">
        <v>20.432175511539612</v>
      </c>
      <c r="KK214" s="36">
        <v>92.313636258607971</v>
      </c>
      <c r="KL214" s="40">
        <v>5.7946126594898146</v>
      </c>
      <c r="KM214" s="6"/>
      <c r="KN214" s="6" t="s">
        <v>42</v>
      </c>
      <c r="KO214" s="36">
        <v>37.550236618846888</v>
      </c>
      <c r="KP214" s="40">
        <v>-10.40000000000002</v>
      </c>
      <c r="KQ214" s="36">
        <v>159.93698028473258</v>
      </c>
      <c r="KR214" s="40">
        <v>9.8042536393297723</v>
      </c>
      <c r="KS214" s="36">
        <v>113.76393117359184</v>
      </c>
      <c r="KT214" s="40">
        <v>16.501137199778682</v>
      </c>
      <c r="KU214" s="6"/>
      <c r="KV214" s="6" t="s">
        <v>42</v>
      </c>
      <c r="KW214" s="36">
        <v>139.66355292651352</v>
      </c>
      <c r="KX214" s="40">
        <v>0.51870605008197401</v>
      </c>
      <c r="KY214" s="36">
        <v>144.21421788076728</v>
      </c>
      <c r="KZ214" s="40">
        <v>-10.906627233242233</v>
      </c>
      <c r="LA214" s="36">
        <v>130.35664365569826</v>
      </c>
      <c r="LB214" s="40">
        <v>19.137949006290683</v>
      </c>
      <c r="LC214" s="6"/>
      <c r="LD214" s="6" t="s">
        <v>42</v>
      </c>
      <c r="LE214" s="36">
        <v>154.41429238952531</v>
      </c>
      <c r="LF214" s="40">
        <v>4.8857517285354248</v>
      </c>
      <c r="LG214" s="36">
        <v>99.442555438133553</v>
      </c>
      <c r="LH214" s="40">
        <v>-16.837172149042729</v>
      </c>
      <c r="LI214" s="36">
        <v>57.105704622527774</v>
      </c>
      <c r="LJ214" s="40">
        <v>8.5625200414840492</v>
      </c>
      <c r="LK214" s="6"/>
      <c r="LL214" s="6" t="s">
        <v>42</v>
      </c>
      <c r="LM214" s="36">
        <v>205.06687252953239</v>
      </c>
      <c r="LN214" s="40">
        <v>2.9672553357974891</v>
      </c>
      <c r="LO214" s="36">
        <v>95.815439456778847</v>
      </c>
      <c r="LP214" s="40">
        <v>-2.1007776980038102</v>
      </c>
      <c r="LQ214" s="36">
        <v>153.11203324849237</v>
      </c>
      <c r="LR214" s="40">
        <v>15.132841396850452</v>
      </c>
      <c r="LS214" s="6"/>
      <c r="LT214" s="6" t="s">
        <v>42</v>
      </c>
      <c r="LU214" s="36">
        <v>112.36186083293755</v>
      </c>
      <c r="LV214" s="40">
        <v>-12.468633066782402</v>
      </c>
      <c r="LW214" s="36">
        <v>151.32058194137201</v>
      </c>
      <c r="LX214" s="40">
        <v>10.825439403961212</v>
      </c>
      <c r="LY214" s="36">
        <v>140.18567050293771</v>
      </c>
      <c r="LZ214" s="40">
        <v>-3.6778632169687739</v>
      </c>
      <c r="MA214" s="6"/>
      <c r="MB214" s="6" t="s">
        <v>42</v>
      </c>
      <c r="MC214" s="36">
        <v>129.66941605220859</v>
      </c>
      <c r="MD214" s="40">
        <v>-2.6480255472334733</v>
      </c>
      <c r="ME214" s="36">
        <v>116.14000057346335</v>
      </c>
      <c r="MF214" s="40">
        <v>7.2780418380506688</v>
      </c>
      <c r="MG214" s="36">
        <v>65.126939918192704</v>
      </c>
      <c r="MH214" s="40">
        <v>-22.41218520485134</v>
      </c>
      <c r="MI214" s="6"/>
      <c r="MJ214" s="6" t="s">
        <v>42</v>
      </c>
      <c r="MK214" s="36">
        <v>117.13887115923089</v>
      </c>
      <c r="ML214" s="40">
        <v>4.2471837328190105</v>
      </c>
      <c r="MM214" s="36">
        <v>127.46367392225828</v>
      </c>
      <c r="MN214" s="40">
        <v>3.3287813479627744</v>
      </c>
      <c r="MO214" s="36">
        <v>192.19981109763884</v>
      </c>
      <c r="MP214" s="40">
        <v>-9.2033827149114842</v>
      </c>
    </row>
    <row r="215" spans="1:354">
      <c r="A215" s="399"/>
      <c r="B215" s="6" t="s">
        <v>43</v>
      </c>
      <c r="C215" s="36">
        <v>98.842581953191157</v>
      </c>
      <c r="D215" s="40">
        <v>-1.4195234486463733</v>
      </c>
      <c r="E215" s="421">
        <v>79.226391164162322</v>
      </c>
      <c r="F215" s="40">
        <v>-5.4632868573823146</v>
      </c>
      <c r="G215" s="421">
        <v>117.39090722802929</v>
      </c>
      <c r="H215" s="40">
        <v>1.346916324278908</v>
      </c>
      <c r="I215" s="6"/>
      <c r="J215" s="6" t="s">
        <v>43</v>
      </c>
      <c r="K215" s="36">
        <v>97.401687667609394</v>
      </c>
      <c r="L215" s="40">
        <v>-9.4000000000000057</v>
      </c>
      <c r="M215" s="36">
        <v>148.96684383691863</v>
      </c>
      <c r="N215" s="40">
        <v>27.271377967616601</v>
      </c>
      <c r="O215" s="36">
        <v>92.999545567171182</v>
      </c>
      <c r="P215" s="40">
        <v>-15</v>
      </c>
      <c r="Q215" s="6"/>
      <c r="R215" s="6" t="s">
        <v>43</v>
      </c>
      <c r="S215" s="36">
        <v>97.470956296045031</v>
      </c>
      <c r="T215" s="40">
        <v>3.5378302447523424</v>
      </c>
      <c r="U215" s="36">
        <v>164.4458775952657</v>
      </c>
      <c r="V215" s="40">
        <v>-18.078780354035501</v>
      </c>
      <c r="W215" s="36">
        <v>173.50610117949898</v>
      </c>
      <c r="X215" s="40">
        <v>6.0562515529942544</v>
      </c>
      <c r="Y215" s="6"/>
      <c r="Z215" s="6" t="s">
        <v>43</v>
      </c>
      <c r="AA215" s="36">
        <v>135.30772366299715</v>
      </c>
      <c r="AB215" s="40">
        <v>-14.322866709956656</v>
      </c>
      <c r="AC215" s="36">
        <v>135.83566014604915</v>
      </c>
      <c r="AD215" s="40">
        <v>12.614293374799914</v>
      </c>
      <c r="AE215" s="36">
        <v>162.87396054364044</v>
      </c>
      <c r="AF215" s="40">
        <v>-18.60235359689699</v>
      </c>
      <c r="AG215" s="6"/>
      <c r="AH215" s="6" t="s">
        <v>43</v>
      </c>
      <c r="AI215" s="36">
        <v>95.975662901779572</v>
      </c>
      <c r="AJ215" s="40">
        <v>-5.0684588318719648</v>
      </c>
      <c r="AK215" s="36">
        <v>258.0346358448532</v>
      </c>
      <c r="AL215" s="40">
        <v>19.927208712573517</v>
      </c>
      <c r="AM215" s="36">
        <v>78.928155093120822</v>
      </c>
      <c r="AN215" s="40">
        <v>1.9932114542838804</v>
      </c>
      <c r="AO215" s="6"/>
      <c r="AP215" s="6" t="s">
        <v>43</v>
      </c>
      <c r="AQ215" s="36">
        <v>185.05692061791606</v>
      </c>
      <c r="AR215" s="40">
        <v>19.388479037778055</v>
      </c>
      <c r="AS215" s="36">
        <v>191.20841763920077</v>
      </c>
      <c r="AT215" s="40">
        <v>18.417311123564446</v>
      </c>
      <c r="AU215" s="36">
        <v>205.73517123375524</v>
      </c>
      <c r="AV215" s="40">
        <v>26.370157115977349</v>
      </c>
      <c r="AW215" s="6"/>
      <c r="AX215" s="6" t="s">
        <v>43</v>
      </c>
      <c r="AY215" s="36">
        <v>119.03661200502951</v>
      </c>
      <c r="AZ215" s="40">
        <v>-19.081176586951273</v>
      </c>
      <c r="BA215" s="36">
        <v>96.82211120011452</v>
      </c>
      <c r="BB215" s="40">
        <v>-5.5964256674273116</v>
      </c>
      <c r="BC215" s="36">
        <v>149.53886493609414</v>
      </c>
      <c r="BD215" s="40">
        <v>9.573223824288803</v>
      </c>
      <c r="BE215" s="6"/>
      <c r="BF215" s="6" t="s">
        <v>43</v>
      </c>
      <c r="BG215" s="36">
        <v>120.30606042750247</v>
      </c>
      <c r="BH215" s="40">
        <v>4.416663043347441</v>
      </c>
      <c r="BI215" s="36">
        <v>113.16888810732405</v>
      </c>
      <c r="BJ215" s="40">
        <v>7.070453149115167</v>
      </c>
      <c r="BK215" s="36">
        <v>249.56340835192725</v>
      </c>
      <c r="BL215" s="40">
        <v>20.271746763302986</v>
      </c>
      <c r="BM215" s="6"/>
      <c r="BN215" s="6" t="s">
        <v>43</v>
      </c>
      <c r="BO215" s="36">
        <v>133.89794381634454</v>
      </c>
      <c r="BP215" s="40">
        <v>-0.6963892758709278</v>
      </c>
      <c r="BQ215" s="428">
        <v>159.91953000892062</v>
      </c>
      <c r="BR215" s="40">
        <v>4.3798287140652832</v>
      </c>
      <c r="BS215" s="36">
        <v>149.01172069620679</v>
      </c>
      <c r="BT215" s="40">
        <v>8.3418081111405371</v>
      </c>
      <c r="BU215" s="6"/>
      <c r="BV215" s="6" t="s">
        <v>43</v>
      </c>
      <c r="BW215" s="36">
        <v>234.22098533170495</v>
      </c>
      <c r="BX215" s="40">
        <v>32.896902582542936</v>
      </c>
      <c r="BY215" s="36">
        <v>130.89124212559784</v>
      </c>
      <c r="BZ215" s="40">
        <v>5.2575200872595076</v>
      </c>
      <c r="CA215" s="36">
        <v>147.76948209735482</v>
      </c>
      <c r="CB215" s="40">
        <v>6.4579006877890635</v>
      </c>
      <c r="CC215" s="6"/>
      <c r="CD215" s="6" t="s">
        <v>43</v>
      </c>
      <c r="CE215" s="36">
        <v>115.01728625702721</v>
      </c>
      <c r="CF215" s="40">
        <v>-3.4773371449524149</v>
      </c>
      <c r="CG215" s="36">
        <v>92.227688003378461</v>
      </c>
      <c r="CH215" s="40">
        <v>6.9318864799314355</v>
      </c>
      <c r="CI215" s="36">
        <v>161.80834456039088</v>
      </c>
      <c r="CJ215" s="40">
        <v>-3.4309387410589238</v>
      </c>
      <c r="CK215" s="6"/>
      <c r="CL215" s="6" t="s">
        <v>43</v>
      </c>
      <c r="CM215" s="36">
        <v>230.45462448108245</v>
      </c>
      <c r="CN215" s="40">
        <v>7.981571325963003</v>
      </c>
      <c r="CO215" s="36">
        <v>115.87251746634439</v>
      </c>
      <c r="CP215" s="40">
        <v>18.059516805653502</v>
      </c>
      <c r="CQ215" s="36">
        <v>154.01792233319995</v>
      </c>
      <c r="CR215" s="40">
        <v>9.2003729010782536</v>
      </c>
      <c r="CS215" s="6"/>
      <c r="CT215" s="6" t="s">
        <v>43</v>
      </c>
      <c r="CU215" s="36">
        <v>136.41968971941643</v>
      </c>
      <c r="CV215" s="40">
        <v>10.233062699896522</v>
      </c>
      <c r="CW215" s="36">
        <v>70.598420370108215</v>
      </c>
      <c r="CX215" s="40">
        <v>-10.997924166711599</v>
      </c>
      <c r="CY215" s="36">
        <v>179.43029803285094</v>
      </c>
      <c r="CZ215" s="40">
        <v>3.3999999999997641</v>
      </c>
      <c r="DA215" s="6"/>
      <c r="DB215" s="6" t="s">
        <v>43</v>
      </c>
      <c r="DC215" s="36">
        <v>103.32515629967844</v>
      </c>
      <c r="DD215" s="40">
        <v>7.7920944952958706</v>
      </c>
      <c r="DE215" s="36">
        <v>395.20455689045644</v>
      </c>
      <c r="DF215" s="40">
        <v>29.568720611277058</v>
      </c>
      <c r="DG215" s="36">
        <v>103.35766222961323</v>
      </c>
      <c r="DH215" s="40">
        <v>-1.2050624129147707</v>
      </c>
      <c r="DI215" s="6"/>
      <c r="DJ215" s="6" t="s">
        <v>43</v>
      </c>
      <c r="DK215" s="36">
        <v>222.27558560314139</v>
      </c>
      <c r="DL215" s="40">
        <v>0.72011771981148343</v>
      </c>
      <c r="DM215" s="36">
        <v>73.585896201130296</v>
      </c>
      <c r="DN215" s="40">
        <v>16.221248617263484</v>
      </c>
      <c r="DO215" s="36">
        <v>154.42392269609775</v>
      </c>
      <c r="DP215" s="40">
        <v>4.5379382461176192</v>
      </c>
      <c r="DQ215" s="6"/>
      <c r="DR215" s="6" t="s">
        <v>43</v>
      </c>
      <c r="DS215" s="36">
        <v>201.46823353866014</v>
      </c>
      <c r="DT215" s="40">
        <v>22.454758559004674</v>
      </c>
      <c r="DU215" s="36">
        <v>161.69733298001472</v>
      </c>
      <c r="DV215" s="40">
        <v>15.812389399641717</v>
      </c>
      <c r="DW215" s="36">
        <v>127.27676564361913</v>
      </c>
      <c r="DX215" s="40">
        <v>-13.124920415289481</v>
      </c>
      <c r="DY215" s="6"/>
      <c r="DZ215" s="6" t="s">
        <v>43</v>
      </c>
      <c r="EA215" s="36">
        <v>122.25067843397248</v>
      </c>
      <c r="EB215" s="40">
        <v>0.98288712347654439</v>
      </c>
      <c r="EC215" s="36">
        <v>136.48015988690528</v>
      </c>
      <c r="ED215" s="40">
        <v>-13.042901037647582</v>
      </c>
      <c r="EE215" s="36">
        <v>137.98628884440677</v>
      </c>
      <c r="EF215" s="40">
        <v>13.454187967135027</v>
      </c>
      <c r="EG215" s="6"/>
      <c r="EH215" s="6" t="s">
        <v>43</v>
      </c>
      <c r="EI215" s="36">
        <v>130.43015813761602</v>
      </c>
      <c r="EJ215" s="40">
        <v>0.81681553396680329</v>
      </c>
      <c r="EK215" s="36">
        <v>175.75343400042087</v>
      </c>
      <c r="EL215" s="40">
        <v>-5.4015723186516311</v>
      </c>
      <c r="EM215" s="36">
        <v>119.50565128783548</v>
      </c>
      <c r="EN215" s="40">
        <v>6.0380266209181883</v>
      </c>
      <c r="EO215" s="6"/>
      <c r="EP215" s="6" t="s">
        <v>43</v>
      </c>
      <c r="EQ215" s="36">
        <v>57.063520347893011</v>
      </c>
      <c r="ER215" s="40">
        <v>-16.177696792266573</v>
      </c>
      <c r="ES215" s="36">
        <v>154.31045536226497</v>
      </c>
      <c r="ET215" s="40">
        <v>-7.5267388398459758</v>
      </c>
      <c r="EU215" s="36">
        <v>59.431901570230025</v>
      </c>
      <c r="EV215" s="40">
        <v>20.66673934626975</v>
      </c>
      <c r="EW215" s="6"/>
      <c r="EX215" s="6" t="s">
        <v>43</v>
      </c>
      <c r="EY215" s="36">
        <v>92.792185418322418</v>
      </c>
      <c r="EZ215" s="40">
        <v>11.50551088026566</v>
      </c>
      <c r="FA215" s="36">
        <v>89.029565992374359</v>
      </c>
      <c r="FB215" s="40">
        <v>3.7382357743759513</v>
      </c>
      <c r="FC215" s="36">
        <v>285.91253576950089</v>
      </c>
      <c r="FD215" s="40">
        <v>6.0760940813461701</v>
      </c>
      <c r="FE215" s="6"/>
      <c r="FF215" s="6" t="s">
        <v>43</v>
      </c>
      <c r="FG215" s="36">
        <v>116.63982321816144</v>
      </c>
      <c r="FH215" s="40">
        <v>7.0527440182965364</v>
      </c>
      <c r="FI215" s="36">
        <v>170.87295055120137</v>
      </c>
      <c r="FJ215" s="40">
        <v>5.3832402405450352</v>
      </c>
      <c r="FK215" s="36">
        <v>75.498976114186547</v>
      </c>
      <c r="FL215" s="40">
        <v>-26.503132855430394</v>
      </c>
      <c r="FM215" s="6"/>
      <c r="FN215" s="6" t="s">
        <v>43</v>
      </c>
      <c r="FO215" s="36">
        <v>89.169837273024129</v>
      </c>
      <c r="FP215" s="40">
        <v>0.25247643996237912</v>
      </c>
      <c r="FQ215" s="36">
        <v>222.33592727833962</v>
      </c>
      <c r="FR215" s="40">
        <v>22.422933937282636</v>
      </c>
      <c r="FS215" s="36">
        <v>123.12111435704377</v>
      </c>
      <c r="FT215" s="40">
        <v>-9.7866833742373842</v>
      </c>
      <c r="FU215" s="6"/>
      <c r="FV215" s="6" t="s">
        <v>43</v>
      </c>
      <c r="FW215" s="36">
        <v>133.93744440473836</v>
      </c>
      <c r="FX215" s="40">
        <v>3.6884438827584205</v>
      </c>
      <c r="FY215" s="36">
        <v>215.92808357862503</v>
      </c>
      <c r="FZ215" s="40">
        <v>25.442518945263842</v>
      </c>
      <c r="GA215" s="36">
        <v>112.86929292644848</v>
      </c>
      <c r="GB215" s="40">
        <v>1.1483384794224776</v>
      </c>
      <c r="GC215" s="6"/>
      <c r="GD215" s="6" t="s">
        <v>43</v>
      </c>
      <c r="GE215" s="36">
        <v>158.9857923707651</v>
      </c>
      <c r="GF215" s="40">
        <v>1.4767902935579116</v>
      </c>
      <c r="GG215" s="36">
        <v>110.94333184799569</v>
      </c>
      <c r="GH215" s="40">
        <v>12.250421496876314</v>
      </c>
      <c r="GI215" s="36">
        <v>58.868246382971265</v>
      </c>
      <c r="GJ215" s="40">
        <v>-7.94592963311446</v>
      </c>
      <c r="GK215" s="6"/>
      <c r="GL215" s="6" t="s">
        <v>43</v>
      </c>
      <c r="GM215" s="36">
        <v>156.2497766160009</v>
      </c>
      <c r="GN215" s="40">
        <v>8.3956487602024197</v>
      </c>
      <c r="GO215" s="36">
        <v>111.28216426033862</v>
      </c>
      <c r="GP215" s="40">
        <v>-15.050621646364448</v>
      </c>
      <c r="GQ215" s="36">
        <v>149.77304556230101</v>
      </c>
      <c r="GR215" s="40">
        <v>17.286558565478899</v>
      </c>
      <c r="GS215" s="6"/>
      <c r="GT215" s="6" t="s">
        <v>43</v>
      </c>
      <c r="GU215" s="36">
        <v>105.84537436178874</v>
      </c>
      <c r="GV215" s="40">
        <v>1.3318069068923819</v>
      </c>
      <c r="GW215" s="36">
        <v>80.420455158293223</v>
      </c>
      <c r="GX215" s="40">
        <v>6.7961755949826852</v>
      </c>
      <c r="GY215" s="36">
        <v>218.45550060481244</v>
      </c>
      <c r="GZ215" s="40">
        <v>23.013731366091775</v>
      </c>
      <c r="HA215" s="6"/>
      <c r="HB215" s="6" t="s">
        <v>43</v>
      </c>
      <c r="HC215" s="36">
        <v>169.96700031423188</v>
      </c>
      <c r="HD215" s="40">
        <v>9.8523833933226399</v>
      </c>
      <c r="HE215" s="36">
        <v>145.07859323010575</v>
      </c>
      <c r="HF215" s="40">
        <v>-12.899999999999878</v>
      </c>
      <c r="HG215" s="36">
        <v>74.798473152012804</v>
      </c>
      <c r="HH215" s="40">
        <v>-22.519677597783399</v>
      </c>
      <c r="HI215" s="6"/>
      <c r="HJ215" s="6" t="s">
        <v>43</v>
      </c>
      <c r="HK215" s="36">
        <v>76.117227844692707</v>
      </c>
      <c r="HL215" s="40">
        <v>-16.083124422617431</v>
      </c>
      <c r="HM215" s="36">
        <v>93.759559904100414</v>
      </c>
      <c r="HN215" s="40">
        <v>-9.3384019121169786</v>
      </c>
      <c r="HO215" s="36">
        <v>106.49501965830601</v>
      </c>
      <c r="HP215" s="40">
        <v>-4.1599461006398428</v>
      </c>
      <c r="HQ215" s="6"/>
      <c r="HR215" s="6" t="s">
        <v>43</v>
      </c>
      <c r="HS215" s="36">
        <v>143.36957564050235</v>
      </c>
      <c r="HT215" s="40">
        <v>7.6711531887838191E-2</v>
      </c>
      <c r="HU215" s="36">
        <v>182.18208465850199</v>
      </c>
      <c r="HV215" s="40">
        <v>6.6266077764384903</v>
      </c>
      <c r="HW215" s="36">
        <v>64.261306399579695</v>
      </c>
      <c r="HX215" s="40">
        <v>-12.090929133015621</v>
      </c>
      <c r="HY215" s="6"/>
      <c r="HZ215" s="6" t="s">
        <v>43</v>
      </c>
      <c r="IA215" s="36">
        <v>95.691254295159624</v>
      </c>
      <c r="IB215" s="40">
        <v>-9.0335771250554586</v>
      </c>
      <c r="IC215" s="36">
        <v>122.9843812353519</v>
      </c>
      <c r="ID215" s="40">
        <v>1.1079834133883537</v>
      </c>
      <c r="IE215" s="36">
        <v>118.32997819095819</v>
      </c>
      <c r="IF215" s="40">
        <v>5.9444300745112599</v>
      </c>
      <c r="IG215" s="6"/>
      <c r="IH215" s="6" t="s">
        <v>43</v>
      </c>
      <c r="II215" s="36">
        <v>145.68516842301094</v>
      </c>
      <c r="IJ215" s="40">
        <v>8.5838500805277818</v>
      </c>
      <c r="IK215" s="36">
        <v>181.43183593745377</v>
      </c>
      <c r="IL215" s="40">
        <v>3.3346679220048543</v>
      </c>
      <c r="IM215" s="36">
        <v>117.79676272996083</v>
      </c>
      <c r="IN215" s="40">
        <v>-1.8257769789788512</v>
      </c>
      <c r="IO215" s="36">
        <v>296.33581084996183</v>
      </c>
      <c r="IP215" s="40">
        <v>26.07065583706401</v>
      </c>
      <c r="IQ215" s="6"/>
      <c r="IR215" s="6" t="s">
        <v>43</v>
      </c>
      <c r="IS215" s="36">
        <v>88.984530150295669</v>
      </c>
      <c r="IT215" s="40">
        <v>-8.4454841460288321</v>
      </c>
      <c r="IU215" s="36">
        <v>102.10470203837478</v>
      </c>
      <c r="IV215" s="40">
        <v>-7.2064341511334078</v>
      </c>
      <c r="IW215" s="36">
        <v>103.07712032934415</v>
      </c>
      <c r="IX215" s="40">
        <v>-11.406647809061639</v>
      </c>
      <c r="IY215" s="6"/>
      <c r="IZ215" s="6" t="s">
        <v>43</v>
      </c>
      <c r="JA215" s="36">
        <v>161.4884039065509</v>
      </c>
      <c r="JB215" s="40">
        <v>16.79691857087191</v>
      </c>
      <c r="JC215" s="36">
        <v>187.86958343731879</v>
      </c>
      <c r="JD215" s="40">
        <v>6.7589142958389061</v>
      </c>
      <c r="JE215" s="36">
        <v>88.066807862725156</v>
      </c>
      <c r="JF215" s="40">
        <v>-27.253308323528174</v>
      </c>
      <c r="JG215" s="6"/>
      <c r="JH215" s="6" t="s">
        <v>43</v>
      </c>
      <c r="JI215" s="36">
        <v>157.56286708305274</v>
      </c>
      <c r="JJ215" s="40">
        <v>8.5115088009606126</v>
      </c>
      <c r="JK215" s="36">
        <v>279.69746680588116</v>
      </c>
      <c r="JL215" s="40">
        <v>29.500000000000313</v>
      </c>
      <c r="JM215" s="36">
        <v>140.86898414574841</v>
      </c>
      <c r="JN215" s="40">
        <v>14.262683038038617</v>
      </c>
      <c r="JO215" s="6"/>
      <c r="JP215" s="6" t="s">
        <v>43</v>
      </c>
      <c r="JQ215" s="36">
        <v>102.47701456410176</v>
      </c>
      <c r="JR215" s="40">
        <v>-33.42410445356478</v>
      </c>
      <c r="JS215" s="36">
        <v>108.29757113374149</v>
      </c>
      <c r="JT215" s="40">
        <v>-8.955319157117998</v>
      </c>
      <c r="JU215" s="36">
        <v>175.19500534805147</v>
      </c>
      <c r="JV215" s="40">
        <v>18.643651897968255</v>
      </c>
      <c r="JW215" s="6"/>
      <c r="JX215" s="6" t="s">
        <v>43</v>
      </c>
      <c r="JY215" s="36">
        <v>106.44042351522778</v>
      </c>
      <c r="JZ215" s="40">
        <v>8.0676192305205063E-2</v>
      </c>
      <c r="KA215" s="36">
        <v>278.17598288734177</v>
      </c>
      <c r="KB215" s="40">
        <v>16.546104875484119</v>
      </c>
      <c r="KC215" s="36">
        <v>219.21781898021644</v>
      </c>
      <c r="KD215" s="40">
        <v>-6.1632281431420353</v>
      </c>
      <c r="KE215" s="6"/>
      <c r="KF215" s="6" t="s">
        <v>43</v>
      </c>
      <c r="KG215" s="36">
        <v>101.47368644722687</v>
      </c>
      <c r="KH215" s="40">
        <v>24.492054913168133</v>
      </c>
      <c r="KI215" s="36">
        <v>196.6108061442977</v>
      </c>
      <c r="KJ215" s="40">
        <v>21.454178764810365</v>
      </c>
      <c r="KK215" s="36">
        <v>84.704526026819678</v>
      </c>
      <c r="KL215" s="40">
        <v>6.6639368698331083</v>
      </c>
      <c r="KM215" s="6"/>
      <c r="KN215" s="6" t="s">
        <v>43</v>
      </c>
      <c r="KO215" s="36">
        <v>25.609208714068803</v>
      </c>
      <c r="KP215" s="40">
        <v>-7.199999999999946</v>
      </c>
      <c r="KQ215" s="36">
        <v>161.15229638805693</v>
      </c>
      <c r="KR215" s="40">
        <v>9.3465422559312117</v>
      </c>
      <c r="KS215" s="36">
        <v>105.38670906391306</v>
      </c>
      <c r="KT215" s="40">
        <v>8.3040818749170171</v>
      </c>
      <c r="KU215" s="6"/>
      <c r="KV215" s="6" t="s">
        <v>43</v>
      </c>
      <c r="KW215" s="36">
        <v>133.7037803249718</v>
      </c>
      <c r="KX215" s="40">
        <v>0.60416081900022789</v>
      </c>
      <c r="KY215" s="36">
        <v>117.1920612283845</v>
      </c>
      <c r="KZ215" s="40">
        <v>-12.012391162063921</v>
      </c>
      <c r="LA215" s="36">
        <v>105.16452803527095</v>
      </c>
      <c r="LB215" s="40">
        <v>7.1061865993371498E-2</v>
      </c>
      <c r="LC215" s="6"/>
      <c r="LD215" s="6" t="s">
        <v>43</v>
      </c>
      <c r="LE215" s="36">
        <v>154.07416493494267</v>
      </c>
      <c r="LF215" s="40">
        <v>4.139525699989278</v>
      </c>
      <c r="LG215" s="36">
        <v>129.42543349311012</v>
      </c>
      <c r="LH215" s="40">
        <v>-9.3090321180082896</v>
      </c>
      <c r="LI215" s="36">
        <v>57.490905699052739</v>
      </c>
      <c r="LJ215" s="40">
        <v>12.478931284962442</v>
      </c>
      <c r="LK215" s="6"/>
      <c r="LL215" s="6" t="s">
        <v>43</v>
      </c>
      <c r="LM215" s="36">
        <v>231.3069380156883</v>
      </c>
      <c r="LN215" s="40">
        <v>5.708928007977093</v>
      </c>
      <c r="LO215" s="36">
        <v>77.311617704270574</v>
      </c>
      <c r="LP215" s="40">
        <v>3.8000000000000256</v>
      </c>
      <c r="LQ215" s="36">
        <v>201.32730536</v>
      </c>
      <c r="LR215" s="40">
        <v>23.596696338805629</v>
      </c>
      <c r="LS215" s="6"/>
      <c r="LT215" s="6" t="s">
        <v>43</v>
      </c>
      <c r="LU215" s="36">
        <v>99.085217505211176</v>
      </c>
      <c r="LV215" s="40">
        <v>-4.5289759612746678</v>
      </c>
      <c r="LW215" s="36">
        <v>162.49220082907686</v>
      </c>
      <c r="LX215" s="40">
        <v>8.9916032201725784</v>
      </c>
      <c r="LY215" s="36">
        <v>132.08971928343971</v>
      </c>
      <c r="LZ215" s="40">
        <v>-13.29441794643644</v>
      </c>
      <c r="MA215" s="6"/>
      <c r="MB215" s="6" t="s">
        <v>43</v>
      </c>
      <c r="MC215" s="36">
        <v>128.93217924553323</v>
      </c>
      <c r="MD215" s="40">
        <v>-7.8943089376007975</v>
      </c>
      <c r="ME215" s="36">
        <v>126.01487547965822</v>
      </c>
      <c r="MF215" s="40">
        <v>7.9267828444963442</v>
      </c>
      <c r="MG215" s="36">
        <v>94.840626506643687</v>
      </c>
      <c r="MH215" s="40">
        <v>-23.83373187533752</v>
      </c>
      <c r="MI215" s="6"/>
      <c r="MJ215" s="6" t="s">
        <v>43</v>
      </c>
      <c r="MK215" s="36">
        <v>136.79518645484197</v>
      </c>
      <c r="ML215" s="40">
        <v>14.166424728263223</v>
      </c>
      <c r="MM215" s="36">
        <v>141.99782609593439</v>
      </c>
      <c r="MN215" s="40">
        <v>3.5243536772345436</v>
      </c>
      <c r="MO215" s="36">
        <v>204.99502453003825</v>
      </c>
      <c r="MP215" s="40">
        <v>-9.0238935260721433</v>
      </c>
    </row>
    <row r="216" spans="1:354">
      <c r="A216" s="399"/>
      <c r="B216" s="6" t="s">
        <v>44</v>
      </c>
      <c r="C216" s="36">
        <v>102.77778255047318</v>
      </c>
      <c r="D216" s="40">
        <v>0.85892915496987143</v>
      </c>
      <c r="E216" s="421">
        <v>79.512726836528728</v>
      </c>
      <c r="F216" s="40">
        <v>-6.4705698594866021</v>
      </c>
      <c r="G216" s="421">
        <v>124.7763359679299</v>
      </c>
      <c r="H216" s="40">
        <v>5.857454452115519</v>
      </c>
      <c r="I216" s="6"/>
      <c r="J216" s="6" t="s">
        <v>44</v>
      </c>
      <c r="K216" s="36">
        <v>89.410267160025214</v>
      </c>
      <c r="L216" s="40">
        <v>-4.0999999999999943</v>
      </c>
      <c r="M216" s="36">
        <v>136.82087968878832</v>
      </c>
      <c r="N216" s="40">
        <v>22.909968915321443</v>
      </c>
      <c r="O216" s="36">
        <v>82.803949491530787</v>
      </c>
      <c r="P216" s="40">
        <v>-17.899999999999991</v>
      </c>
      <c r="Q216" s="6"/>
      <c r="R216" s="6" t="s">
        <v>44</v>
      </c>
      <c r="S216" s="36">
        <v>119.9354754518762</v>
      </c>
      <c r="T216" s="40">
        <v>-5.0430985199909912</v>
      </c>
      <c r="U216" s="36">
        <v>167.96473641031704</v>
      </c>
      <c r="V216" s="40">
        <v>-10.35873807243253</v>
      </c>
      <c r="W216" s="36">
        <v>157.31425983610259</v>
      </c>
      <c r="X216" s="40">
        <v>-4.5837676983667421</v>
      </c>
      <c r="Y216" s="6"/>
      <c r="Z216" s="6" t="s">
        <v>44</v>
      </c>
      <c r="AA216" s="36">
        <v>124.52136209994957</v>
      </c>
      <c r="AB216" s="40">
        <v>-10.502136731725869</v>
      </c>
      <c r="AC216" s="36">
        <v>121.77483230512041</v>
      </c>
      <c r="AD216" s="40">
        <v>7.6242015990459606</v>
      </c>
      <c r="AE216" s="36">
        <v>154.84029626674956</v>
      </c>
      <c r="AF216" s="40">
        <v>-19.802204186196803</v>
      </c>
      <c r="AG216" s="6"/>
      <c r="AH216" s="6" t="s">
        <v>44</v>
      </c>
      <c r="AI216" s="36">
        <v>110.68323379367482</v>
      </c>
      <c r="AJ216" s="40">
        <v>-2.5868303491538001</v>
      </c>
      <c r="AK216" s="36">
        <v>186.37993155049452</v>
      </c>
      <c r="AL216" s="40">
        <v>17.887192702424514</v>
      </c>
      <c r="AM216" s="36">
        <v>88.599037200919909</v>
      </c>
      <c r="AN216" s="40">
        <v>4.2978352339254116</v>
      </c>
      <c r="AO216" s="6"/>
      <c r="AP216" s="6" t="s">
        <v>44</v>
      </c>
      <c r="AQ216" s="36">
        <v>121.62975089422625</v>
      </c>
      <c r="AR216" s="40">
        <v>8.6349648975736528</v>
      </c>
      <c r="AS216" s="36">
        <v>203.55624085846134</v>
      </c>
      <c r="AT216" s="40">
        <v>20.11652933146695</v>
      </c>
      <c r="AU216" s="36">
        <v>214.61223547084808</v>
      </c>
      <c r="AV216" s="40">
        <v>25.606858838423264</v>
      </c>
      <c r="AW216" s="6"/>
      <c r="AX216" s="6" t="s">
        <v>44</v>
      </c>
      <c r="AY216" s="36">
        <v>136.11245824925899</v>
      </c>
      <c r="AZ216" s="40">
        <v>3.4429326730049894</v>
      </c>
      <c r="BA216" s="36">
        <v>97.796298854856957</v>
      </c>
      <c r="BB216" s="40">
        <v>-13.797254025663733</v>
      </c>
      <c r="BC216" s="36">
        <v>139.4378227211086</v>
      </c>
      <c r="BD216" s="40">
        <v>12.042899572315392</v>
      </c>
      <c r="BE216" s="6"/>
      <c r="BF216" s="6" t="s">
        <v>44</v>
      </c>
      <c r="BG216" s="36">
        <v>108.22174974461949</v>
      </c>
      <c r="BH216" s="40">
        <v>14.450342056960181</v>
      </c>
      <c r="BI216" s="36">
        <v>150.67400937296682</v>
      </c>
      <c r="BJ216" s="40">
        <v>22.295614682738176</v>
      </c>
      <c r="BK216" s="36">
        <v>253.48528927437249</v>
      </c>
      <c r="BL216" s="40">
        <v>-8.8762835898945269</v>
      </c>
      <c r="BM216" s="6"/>
      <c r="BN216" s="6" t="s">
        <v>44</v>
      </c>
      <c r="BO216" s="36">
        <v>134.19543992357768</v>
      </c>
      <c r="BP216" s="40">
        <v>13.231021399736505</v>
      </c>
      <c r="BQ216" s="428">
        <v>174.94904859501713</v>
      </c>
      <c r="BR216" s="40">
        <v>4.3439298642757223</v>
      </c>
      <c r="BS216" s="36">
        <v>158.63698684732589</v>
      </c>
      <c r="BT216" s="40">
        <v>14.162001586767431</v>
      </c>
      <c r="BU216" s="6"/>
      <c r="BV216" s="6" t="s">
        <v>44</v>
      </c>
      <c r="BW216" s="36">
        <v>234.62595527652914</v>
      </c>
      <c r="BX216" s="40">
        <v>23.521139719218255</v>
      </c>
      <c r="BY216" s="36">
        <v>125.28354966757712</v>
      </c>
      <c r="BZ216" s="40">
        <v>7.5234063844361998</v>
      </c>
      <c r="CA216" s="36">
        <v>158.00047671562623</v>
      </c>
      <c r="CB216" s="40">
        <v>4.917171148385151</v>
      </c>
      <c r="CC216" s="6"/>
      <c r="CD216" s="6" t="s">
        <v>44</v>
      </c>
      <c r="CE216" s="36">
        <v>87.046636332544267</v>
      </c>
      <c r="CF216" s="40">
        <v>-3.7048795029895984</v>
      </c>
      <c r="CG216" s="36">
        <v>94.124164204076394</v>
      </c>
      <c r="CH216" s="40">
        <v>19.425370283460524</v>
      </c>
      <c r="CI216" s="36">
        <v>139.10541168456984</v>
      </c>
      <c r="CJ216" s="40">
        <v>-4.2755565935081279</v>
      </c>
      <c r="CK216" s="6"/>
      <c r="CL216" s="6" t="s">
        <v>44</v>
      </c>
      <c r="CM216" s="36">
        <v>253.70528813314948</v>
      </c>
      <c r="CN216" s="40">
        <v>15.044497632028239</v>
      </c>
      <c r="CO216" s="36">
        <v>115.34667620915656</v>
      </c>
      <c r="CP216" s="40">
        <v>10.177328835020475</v>
      </c>
      <c r="CQ216" s="36">
        <v>155.86855361175648</v>
      </c>
      <c r="CR216" s="40">
        <v>10.242866630459574</v>
      </c>
      <c r="CS216" s="6"/>
      <c r="CT216" s="6" t="s">
        <v>44</v>
      </c>
      <c r="CU216" s="36">
        <v>143.38410038861304</v>
      </c>
      <c r="CV216" s="40">
        <v>15.677287552690416</v>
      </c>
      <c r="CW216" s="36">
        <v>64.74420010998827</v>
      </c>
      <c r="CX216" s="40">
        <v>-8.3459814956071483</v>
      </c>
      <c r="CY216" s="36">
        <v>200.41018735697565</v>
      </c>
      <c r="CZ216" s="40">
        <v>5.9000000000000625</v>
      </c>
      <c r="DA216" s="6"/>
      <c r="DB216" s="6" t="s">
        <v>44</v>
      </c>
      <c r="DC216" s="36">
        <v>96.842407790373343</v>
      </c>
      <c r="DD216" s="40">
        <v>6.8635004217819215</v>
      </c>
      <c r="DE216" s="36">
        <v>314.27896957715251</v>
      </c>
      <c r="DF216" s="40">
        <v>17.519824584756051</v>
      </c>
      <c r="DG216" s="36">
        <v>90.989098086440166</v>
      </c>
      <c r="DH216" s="40">
        <v>-2.9722907508761978</v>
      </c>
      <c r="DI216" s="6"/>
      <c r="DJ216" s="6" t="s">
        <v>44</v>
      </c>
      <c r="DK216" s="36">
        <v>206.54782828493489</v>
      </c>
      <c r="DL216" s="40">
        <v>-4.2006176846594059</v>
      </c>
      <c r="DM216" s="36">
        <v>71.062427917789975</v>
      </c>
      <c r="DN216" s="40">
        <v>26.266613194148135</v>
      </c>
      <c r="DO216" s="36">
        <v>144.63250231899758</v>
      </c>
      <c r="DP216" s="40">
        <v>8.344827153128449</v>
      </c>
      <c r="DQ216" s="6"/>
      <c r="DR216" s="6" t="s">
        <v>44</v>
      </c>
      <c r="DS216" s="36">
        <v>244.96581117751657</v>
      </c>
      <c r="DT216" s="40">
        <v>33.025420520012545</v>
      </c>
      <c r="DU216" s="36">
        <v>175.27943306718765</v>
      </c>
      <c r="DV216" s="40">
        <v>15.619942146425416</v>
      </c>
      <c r="DW216" s="36">
        <v>150.13279223361772</v>
      </c>
      <c r="DX216" s="40">
        <v>-18.594823089007505</v>
      </c>
      <c r="DY216" s="6"/>
      <c r="DZ216" s="6" t="s">
        <v>44</v>
      </c>
      <c r="EA216" s="36">
        <v>114.42824865022115</v>
      </c>
      <c r="EB216" s="40">
        <v>2.757750097762397</v>
      </c>
      <c r="EC216" s="36">
        <v>151.24624949290802</v>
      </c>
      <c r="ED216" s="40">
        <v>-12.974950481246623</v>
      </c>
      <c r="EE216" s="36">
        <v>150.08145787240062</v>
      </c>
      <c r="EF216" s="40">
        <v>18.290385679128505</v>
      </c>
      <c r="EG216" s="6"/>
      <c r="EH216" s="6" t="s">
        <v>44</v>
      </c>
      <c r="EI216" s="36">
        <v>123.2111826250316</v>
      </c>
      <c r="EJ216" s="40">
        <v>-2.7944888648953992</v>
      </c>
      <c r="EK216" s="36">
        <v>143.01933558982154</v>
      </c>
      <c r="EL216" s="40">
        <v>-9.6179526989973851</v>
      </c>
      <c r="EM216" s="36">
        <v>125.93226001755362</v>
      </c>
      <c r="EN216" s="40">
        <v>16.55558209507862</v>
      </c>
      <c r="EO216" s="6"/>
      <c r="EP216" s="6" t="s">
        <v>44</v>
      </c>
      <c r="EQ216" s="36">
        <v>58.878561219787009</v>
      </c>
      <c r="ER216" s="40">
        <v>-23.431909259657829</v>
      </c>
      <c r="ES216" s="36">
        <v>159.29395206551183</v>
      </c>
      <c r="ET216" s="40">
        <v>-0.80405567766446495</v>
      </c>
      <c r="EU216" s="36">
        <v>53.400119931472211</v>
      </c>
      <c r="EV216" s="40">
        <v>8.0414430174519538</v>
      </c>
      <c r="EW216" s="6"/>
      <c r="EX216" s="6" t="s">
        <v>44</v>
      </c>
      <c r="EY216" s="36">
        <v>77.354833612035563</v>
      </c>
      <c r="EZ216" s="40">
        <v>-13.933991326916555</v>
      </c>
      <c r="FA216" s="36">
        <v>84.732876571746147</v>
      </c>
      <c r="FB216" s="40">
        <v>-8.9190700665690628</v>
      </c>
      <c r="FC216" s="36">
        <v>288.79087979956864</v>
      </c>
      <c r="FD216" s="40">
        <v>6.2762970126628801</v>
      </c>
      <c r="FE216" s="6"/>
      <c r="FF216" s="6" t="s">
        <v>44</v>
      </c>
      <c r="FG216" s="36">
        <v>117.39776560626026</v>
      </c>
      <c r="FH216" s="40">
        <v>1.8102644499588365</v>
      </c>
      <c r="FI216" s="36">
        <v>197.10475303439827</v>
      </c>
      <c r="FJ216" s="40">
        <v>5.5732107549438297</v>
      </c>
      <c r="FK216" s="36">
        <v>73.017555188614054</v>
      </c>
      <c r="FL216" s="40">
        <v>-25.979661701312807</v>
      </c>
      <c r="FM216" s="6"/>
      <c r="FN216" s="6" t="s">
        <v>44</v>
      </c>
      <c r="FO216" s="36">
        <v>94.537527226752374</v>
      </c>
      <c r="FP216" s="40">
        <v>2.6821933830272684</v>
      </c>
      <c r="FQ216" s="36">
        <v>247.25653944376083</v>
      </c>
      <c r="FR216" s="40">
        <v>16.896661823608312</v>
      </c>
      <c r="FS216" s="36">
        <v>131.15843967118136</v>
      </c>
      <c r="FT216" s="40">
        <v>-10.550313477774054</v>
      </c>
      <c r="FU216" s="6"/>
      <c r="FV216" s="6" t="s">
        <v>44</v>
      </c>
      <c r="FW216" s="36">
        <v>126.64436387361839</v>
      </c>
      <c r="FX216" s="40">
        <v>4.5823076839502477</v>
      </c>
      <c r="FY216" s="36">
        <v>175.38700045502037</v>
      </c>
      <c r="FZ216" s="40">
        <v>17.672621573554764</v>
      </c>
      <c r="GA216" s="36">
        <v>120.36187233378874</v>
      </c>
      <c r="GB216" s="40">
        <v>5.9793422074436222</v>
      </c>
      <c r="GC216" s="6"/>
      <c r="GD216" s="6" t="s">
        <v>44</v>
      </c>
      <c r="GE216" s="36">
        <v>130.78117974049593</v>
      </c>
      <c r="GF216" s="40">
        <v>-1.0999566082270036</v>
      </c>
      <c r="GG216" s="36">
        <v>95.209336598600942</v>
      </c>
      <c r="GH216" s="40">
        <v>9.4768504243844376</v>
      </c>
      <c r="GI216" s="36">
        <v>59.521004258334735</v>
      </c>
      <c r="GJ216" s="40">
        <v>-9.0521125030553975</v>
      </c>
      <c r="GK216" s="6"/>
      <c r="GL216" s="6" t="s">
        <v>44</v>
      </c>
      <c r="GM216" s="36">
        <v>141.71426905672743</v>
      </c>
      <c r="GN216" s="40">
        <v>4.7937769440269165</v>
      </c>
      <c r="GO216" s="36">
        <v>116.79514995206613</v>
      </c>
      <c r="GP216" s="40">
        <v>-12.626196875770191</v>
      </c>
      <c r="GQ216" s="36">
        <v>118.92739079148562</v>
      </c>
      <c r="GR216" s="40">
        <v>15.500553634788261</v>
      </c>
      <c r="GS216" s="6"/>
      <c r="GT216" s="6" t="s">
        <v>44</v>
      </c>
      <c r="GU216" s="36">
        <v>83.808103390712361</v>
      </c>
      <c r="GV216" s="40">
        <v>8.7895425183095739</v>
      </c>
      <c r="GW216" s="36">
        <v>82.277504454373968</v>
      </c>
      <c r="GX216" s="40">
        <v>3.9286746507612946</v>
      </c>
      <c r="GY216" s="36">
        <v>250.21253561206123</v>
      </c>
      <c r="GZ216" s="40">
        <v>19.911447547996076</v>
      </c>
      <c r="HA216" s="6"/>
      <c r="HB216" s="6" t="s">
        <v>44</v>
      </c>
      <c r="HC216" s="36">
        <v>172.52423390118673</v>
      </c>
      <c r="HD216" s="40">
        <v>13.133076773134093</v>
      </c>
      <c r="HE216" s="36">
        <v>164.70600933518423</v>
      </c>
      <c r="HF216" s="40">
        <v>-13.800000000000182</v>
      </c>
      <c r="HG216" s="36">
        <v>79.588761941105815</v>
      </c>
      <c r="HH216" s="40">
        <v>-15.075734679488079</v>
      </c>
      <c r="HI216" s="6"/>
      <c r="HJ216" s="6" t="s">
        <v>44</v>
      </c>
      <c r="HK216" s="36">
        <v>68.253794079091222</v>
      </c>
      <c r="HL216" s="40">
        <v>-16.770997173456564</v>
      </c>
      <c r="HM216" s="36">
        <v>83.858896585280149</v>
      </c>
      <c r="HN216" s="40">
        <v>-7.3022150562796213</v>
      </c>
      <c r="HO216" s="36">
        <v>98.577683104190143</v>
      </c>
      <c r="HP216" s="40">
        <v>-4.8624393699006276</v>
      </c>
      <c r="HQ216" s="6"/>
      <c r="HR216" s="6" t="s">
        <v>44</v>
      </c>
      <c r="HS216" s="36">
        <v>144.19135213097783</v>
      </c>
      <c r="HT216" s="40">
        <v>-1.6647533044378662</v>
      </c>
      <c r="HU216" s="36">
        <v>163.61514945889559</v>
      </c>
      <c r="HV216" s="40">
        <v>0.87479196892974187</v>
      </c>
      <c r="HW216" s="36">
        <v>69.499351967025703</v>
      </c>
      <c r="HX216" s="40">
        <v>-13.564402275735759</v>
      </c>
      <c r="HY216" s="6"/>
      <c r="HZ216" s="6" t="s">
        <v>44</v>
      </c>
      <c r="IA216" s="36">
        <v>62.424605293081157</v>
      </c>
      <c r="IB216" s="40">
        <v>-4.1587611710007764</v>
      </c>
      <c r="IC216" s="36">
        <v>122.22623088044821</v>
      </c>
      <c r="ID216" s="40">
        <v>5.6105998168438447</v>
      </c>
      <c r="IE216" s="36">
        <v>134.01335267642116</v>
      </c>
      <c r="IF216" s="40">
        <v>4.7099289729283669</v>
      </c>
      <c r="IG216" s="6"/>
      <c r="IH216" s="6" t="s">
        <v>44</v>
      </c>
      <c r="II216" s="36">
        <v>170.43278782268328</v>
      </c>
      <c r="IJ216" s="40">
        <v>12.090644086750117</v>
      </c>
      <c r="IK216" s="36">
        <v>180.29867662677322</v>
      </c>
      <c r="IL216" s="40">
        <v>7.1619988593340338</v>
      </c>
      <c r="IM216" s="36">
        <v>116.75592427418704</v>
      </c>
      <c r="IN216" s="40">
        <v>-0.62927120578815732</v>
      </c>
      <c r="IO216" s="36">
        <v>259.77894169489224</v>
      </c>
      <c r="IP216" s="40">
        <v>23.100000000000051</v>
      </c>
      <c r="IQ216" s="6"/>
      <c r="IR216" s="6" t="s">
        <v>44</v>
      </c>
      <c r="IS216" s="36">
        <v>99.336066706611163</v>
      </c>
      <c r="IT216" s="40">
        <v>-1.6133325504775229</v>
      </c>
      <c r="IU216" s="36">
        <v>93.291394158771993</v>
      </c>
      <c r="IV216" s="40">
        <v>-3.2152289518943604</v>
      </c>
      <c r="IW216" s="36">
        <v>93.206569540510031</v>
      </c>
      <c r="IX216" s="40">
        <v>-14.119721059921261</v>
      </c>
      <c r="IY216" s="6"/>
      <c r="IZ216" s="6" t="s">
        <v>44</v>
      </c>
      <c r="JA216" s="36">
        <v>158.54583727477089</v>
      </c>
      <c r="JB216" s="40">
        <v>11.19605273648996</v>
      </c>
      <c r="JC216" s="36">
        <v>184.47912297314411</v>
      </c>
      <c r="JD216" s="40">
        <v>5.2049885651682075</v>
      </c>
      <c r="JE216" s="36">
        <v>94.399453095546946</v>
      </c>
      <c r="JF216" s="40">
        <v>-28.686287896853074</v>
      </c>
      <c r="JG216" s="6"/>
      <c r="JH216" s="6" t="s">
        <v>44</v>
      </c>
      <c r="JI216" s="36">
        <v>128.3772703547921</v>
      </c>
      <c r="JJ216" s="40">
        <v>9.1062555552197324</v>
      </c>
      <c r="JK216" s="36">
        <v>297.11417832849776</v>
      </c>
      <c r="JL216" s="40">
        <v>21.900000000000276</v>
      </c>
      <c r="JM216" s="36">
        <v>136.27177065806762</v>
      </c>
      <c r="JN216" s="40">
        <v>13.636648510905445</v>
      </c>
      <c r="JO216" s="6"/>
      <c r="JP216" s="6" t="s">
        <v>44</v>
      </c>
      <c r="JQ216" s="36">
        <v>97.573307741257707</v>
      </c>
      <c r="JR216" s="40">
        <v>-34.354453457950768</v>
      </c>
      <c r="JS216" s="36">
        <v>82.199871855076537</v>
      </c>
      <c r="JT216" s="40">
        <v>-4.2761464101063495</v>
      </c>
      <c r="JU216" s="36">
        <v>164.66239886595869</v>
      </c>
      <c r="JV216" s="40">
        <v>25.51240196501648</v>
      </c>
      <c r="JW216" s="6"/>
      <c r="JX216" s="6" t="s">
        <v>44</v>
      </c>
      <c r="JY216" s="36">
        <v>99.154494443694617</v>
      </c>
      <c r="JZ216" s="40">
        <v>-7.3189286517940531</v>
      </c>
      <c r="KA216" s="36">
        <v>258.79360446894299</v>
      </c>
      <c r="KB216" s="40">
        <v>25.174032640988713</v>
      </c>
      <c r="KC216" s="36">
        <v>218.98699410898885</v>
      </c>
      <c r="KD216" s="40">
        <v>-6.0886108452231582</v>
      </c>
      <c r="KE216" s="6"/>
      <c r="KF216" s="6" t="s">
        <v>44</v>
      </c>
      <c r="KG216" s="36">
        <v>127.43742245564661</v>
      </c>
      <c r="KH216" s="40">
        <v>23.458631773261686</v>
      </c>
      <c r="KI216" s="36">
        <v>174.2721321274779</v>
      </c>
      <c r="KJ216" s="40">
        <v>21.206043830439583</v>
      </c>
      <c r="KK216" s="36">
        <v>95.804253608952678</v>
      </c>
      <c r="KL216" s="40">
        <v>10.387317893954148</v>
      </c>
      <c r="KM216" s="6"/>
      <c r="KN216" s="6" t="s">
        <v>44</v>
      </c>
      <c r="KO216" s="36">
        <v>34.589584133739002</v>
      </c>
      <c r="KP216" s="40">
        <v>-9.1000000000000796</v>
      </c>
      <c r="KQ216" s="36">
        <v>152.1787466904683</v>
      </c>
      <c r="KR216" s="40">
        <v>9.6682518250930514</v>
      </c>
      <c r="KS216" s="36">
        <v>118.46825947215926</v>
      </c>
      <c r="KT216" s="40">
        <v>14.581225141106074</v>
      </c>
      <c r="KU216" s="6"/>
      <c r="KV216" s="6" t="s">
        <v>44</v>
      </c>
      <c r="KW216" s="36">
        <v>132.17432945829012</v>
      </c>
      <c r="KX216" s="40">
        <v>-0.99515085090760635</v>
      </c>
      <c r="KY216" s="36">
        <v>122.38545548737838</v>
      </c>
      <c r="KZ216" s="40">
        <v>-9.8972774253179949</v>
      </c>
      <c r="LA216" s="36">
        <v>118.50030986321002</v>
      </c>
      <c r="LB216" s="40">
        <v>6.0015399204124975</v>
      </c>
      <c r="LC216" s="6"/>
      <c r="LD216" s="6" t="s">
        <v>44</v>
      </c>
      <c r="LE216" s="36">
        <v>155.31594003928359</v>
      </c>
      <c r="LF216" s="40">
        <v>4.5002543172070375</v>
      </c>
      <c r="LG216" s="36">
        <v>109.35477126182717</v>
      </c>
      <c r="LH216" s="40">
        <v>-0.73632907513605517</v>
      </c>
      <c r="LI216" s="36">
        <v>51.154427592188902</v>
      </c>
      <c r="LJ216" s="40">
        <v>0.74376076618318621</v>
      </c>
      <c r="LK216" s="6"/>
      <c r="LL216" s="6" t="s">
        <v>44</v>
      </c>
      <c r="LM216" s="36">
        <v>247.16467824017982</v>
      </c>
      <c r="LN216" s="40">
        <v>4.6873312783095997</v>
      </c>
      <c r="LO216" s="36">
        <v>54.81770639216036</v>
      </c>
      <c r="LP216" s="40">
        <v>-20.083764693841161</v>
      </c>
      <c r="LQ216" s="36">
        <v>180.04524477479413</v>
      </c>
      <c r="LR216" s="40">
        <v>24.802174994429805</v>
      </c>
      <c r="LS216" s="6"/>
      <c r="LT216" s="6" t="s">
        <v>44</v>
      </c>
      <c r="LU216" s="36">
        <v>88.412018169902069</v>
      </c>
      <c r="LV216" s="40">
        <v>-8.1029705242892476</v>
      </c>
      <c r="LW216" s="36">
        <v>154.86658132829132</v>
      </c>
      <c r="LX216" s="40">
        <v>10.124982012311207</v>
      </c>
      <c r="LY216" s="36">
        <v>138.90619667115666</v>
      </c>
      <c r="LZ216" s="40">
        <v>-4.779671758154791</v>
      </c>
      <c r="MA216" s="6"/>
      <c r="MB216" s="6" t="s">
        <v>44</v>
      </c>
      <c r="MC216" s="36">
        <v>132.0247550013051</v>
      </c>
      <c r="MD216" s="40">
        <v>-8.1484901110551817</v>
      </c>
      <c r="ME216" s="36">
        <v>117.32625750759269</v>
      </c>
      <c r="MF216" s="40">
        <v>8.1051458899656694</v>
      </c>
      <c r="MG216" s="36">
        <v>70.724333135105624</v>
      </c>
      <c r="MH216" s="40">
        <v>-22.811772851845518</v>
      </c>
      <c r="MI216" s="6"/>
      <c r="MJ216" s="6" t="s">
        <v>44</v>
      </c>
      <c r="MK216" s="36">
        <v>130.08459149419448</v>
      </c>
      <c r="ML216" s="40">
        <v>8.7339064532284283</v>
      </c>
      <c r="MM216" s="36">
        <v>144.61086987084059</v>
      </c>
      <c r="MN216" s="40">
        <v>1.7821310722906816</v>
      </c>
      <c r="MO216" s="36">
        <v>215.15967309106065</v>
      </c>
      <c r="MP216" s="40">
        <v>22.337050305590395</v>
      </c>
    </row>
    <row r="217" spans="1:354">
      <c r="A217" s="399"/>
      <c r="B217" s="142"/>
      <c r="C217" s="36"/>
      <c r="D217" s="40"/>
      <c r="E217" s="421"/>
      <c r="F217" s="40"/>
      <c r="G217" s="421"/>
      <c r="H217" s="40"/>
      <c r="I217" s="6"/>
      <c r="J217" s="6"/>
      <c r="K217" s="36"/>
      <c r="L217" s="40"/>
      <c r="M217" s="36"/>
      <c r="N217" s="40"/>
      <c r="O217" s="36"/>
      <c r="P217" s="40"/>
      <c r="Q217" s="6"/>
      <c r="R217" s="6"/>
      <c r="S217" s="36"/>
      <c r="T217" s="40"/>
      <c r="U217" s="36"/>
      <c r="V217" s="40"/>
      <c r="W217" s="36"/>
      <c r="X217" s="40"/>
      <c r="Y217" s="6"/>
      <c r="Z217" s="6"/>
      <c r="AA217" s="36"/>
      <c r="AB217" s="40"/>
      <c r="AC217" s="36"/>
      <c r="AD217" s="40"/>
      <c r="AE217" s="36"/>
      <c r="AF217" s="40"/>
      <c r="AG217" s="6"/>
      <c r="AH217" s="6"/>
      <c r="AI217" s="36"/>
      <c r="AJ217" s="40"/>
      <c r="AK217" s="36"/>
      <c r="AL217" s="40"/>
      <c r="AM217" s="36"/>
      <c r="AN217" s="40"/>
      <c r="AO217" s="6"/>
      <c r="AP217" s="6"/>
      <c r="AQ217" s="36"/>
      <c r="AR217" s="40"/>
      <c r="AS217" s="36"/>
      <c r="AT217" s="40"/>
      <c r="AU217" s="36"/>
      <c r="AV217" s="40"/>
      <c r="AW217" s="6"/>
      <c r="AX217" s="6"/>
      <c r="AY217" s="36"/>
      <c r="AZ217" s="40"/>
      <c r="BA217" s="36"/>
      <c r="BB217" s="40"/>
      <c r="BC217" s="36"/>
      <c r="BD217" s="40"/>
      <c r="BE217" s="6"/>
      <c r="BF217" s="6"/>
      <c r="BG217" s="36"/>
      <c r="BH217" s="40"/>
      <c r="BI217" s="36"/>
      <c r="BJ217" s="40"/>
      <c r="BK217" s="36"/>
      <c r="BL217" s="40"/>
      <c r="BM217" s="6"/>
      <c r="BN217" s="6"/>
      <c r="BO217" s="36"/>
      <c r="BP217" s="40"/>
      <c r="BQ217" s="36"/>
      <c r="BR217" s="40"/>
      <c r="BS217" s="36"/>
      <c r="BT217" s="40"/>
      <c r="BU217" s="6"/>
      <c r="BV217" s="6"/>
      <c r="BW217" s="36"/>
      <c r="BX217" s="40"/>
      <c r="BY217" s="36"/>
      <c r="BZ217" s="40"/>
      <c r="CA217" s="36"/>
      <c r="CB217" s="40"/>
      <c r="CC217" s="6"/>
      <c r="CD217" s="6"/>
      <c r="CE217" s="36"/>
      <c r="CF217" s="40"/>
      <c r="CG217" s="36"/>
      <c r="CH217" s="40"/>
      <c r="CI217" s="36"/>
      <c r="CJ217" s="40"/>
      <c r="CK217" s="6"/>
      <c r="CL217" s="6"/>
      <c r="CM217" s="36"/>
      <c r="CN217" s="40"/>
      <c r="CO217" s="36"/>
      <c r="CP217" s="40"/>
      <c r="CQ217" s="36"/>
      <c r="CR217" s="40"/>
      <c r="CS217" s="6"/>
      <c r="CT217" s="6"/>
      <c r="CU217" s="36"/>
      <c r="CV217" s="40"/>
      <c r="CW217" s="36"/>
      <c r="CX217" s="40"/>
      <c r="CY217" s="36"/>
      <c r="CZ217" s="40"/>
      <c r="DA217" s="6"/>
      <c r="DB217" s="6"/>
      <c r="DC217" s="36"/>
      <c r="DD217" s="40"/>
      <c r="DE217" s="36"/>
      <c r="DF217" s="40"/>
      <c r="DG217" s="36"/>
      <c r="DH217" s="40"/>
      <c r="DI217" s="6"/>
      <c r="DJ217" s="6"/>
      <c r="DK217" s="36"/>
      <c r="DL217" s="40"/>
      <c r="DM217" s="36"/>
      <c r="DN217" s="40"/>
      <c r="DO217" s="36"/>
      <c r="DP217" s="40"/>
      <c r="DQ217" s="6"/>
      <c r="DR217" s="6"/>
      <c r="DS217" s="36"/>
      <c r="DT217" s="40"/>
      <c r="DU217" s="36"/>
      <c r="DV217" s="40"/>
      <c r="DW217" s="36"/>
      <c r="DX217" s="40"/>
      <c r="DY217" s="6"/>
      <c r="DZ217" s="6"/>
      <c r="EA217" s="36"/>
      <c r="EB217" s="40"/>
      <c r="EC217" s="36"/>
      <c r="ED217" s="40"/>
      <c r="EE217" s="36"/>
      <c r="EF217" s="40"/>
      <c r="EG217" s="6"/>
      <c r="EH217" s="6"/>
      <c r="EI217" s="36"/>
      <c r="EJ217" s="40"/>
      <c r="EK217" s="36"/>
      <c r="EL217" s="40"/>
      <c r="EM217" s="36"/>
      <c r="EN217" s="40"/>
      <c r="EO217" s="6"/>
      <c r="EP217" s="6"/>
      <c r="EQ217" s="36"/>
      <c r="ER217" s="40"/>
      <c r="ES217" s="36"/>
      <c r="ET217" s="40"/>
      <c r="EU217" s="36"/>
      <c r="EV217" s="40"/>
      <c r="EW217" s="6"/>
      <c r="EX217" s="6"/>
      <c r="EY217" s="36"/>
      <c r="EZ217" s="40"/>
      <c r="FA217" s="36"/>
      <c r="FB217" s="40"/>
      <c r="FC217" s="36"/>
      <c r="FD217" s="40"/>
      <c r="FE217" s="6"/>
      <c r="FF217" s="6"/>
      <c r="FG217" s="36"/>
      <c r="FH217" s="40"/>
      <c r="FI217" s="36"/>
      <c r="FJ217" s="40"/>
      <c r="FK217" s="36"/>
      <c r="FL217" s="40"/>
      <c r="FM217" s="6"/>
      <c r="FN217" s="6"/>
      <c r="FO217" s="36"/>
      <c r="FP217" s="40"/>
      <c r="FQ217" s="36"/>
      <c r="FR217" s="40"/>
      <c r="FS217" s="36"/>
      <c r="FT217" s="40"/>
      <c r="FU217" s="6"/>
      <c r="FV217" s="6"/>
      <c r="FW217" s="36"/>
      <c r="FX217" s="40"/>
      <c r="FY217" s="36"/>
      <c r="FZ217" s="40"/>
      <c r="GA217" s="36"/>
      <c r="GB217" s="40"/>
      <c r="GC217" s="6"/>
      <c r="GD217" s="6"/>
      <c r="GE217" s="36"/>
      <c r="GF217" s="40"/>
      <c r="GG217" s="36"/>
      <c r="GH217" s="40"/>
      <c r="GI217" s="36"/>
      <c r="GJ217" s="40"/>
      <c r="GK217" s="6"/>
      <c r="GL217" s="6"/>
      <c r="GM217" s="36"/>
      <c r="GN217" s="40"/>
      <c r="GO217" s="36"/>
      <c r="GP217" s="40"/>
      <c r="GQ217" s="36"/>
      <c r="GR217" s="40"/>
      <c r="GS217" s="6"/>
      <c r="GT217" s="6"/>
      <c r="GU217" s="36"/>
      <c r="GV217" s="40"/>
      <c r="GW217" s="36"/>
      <c r="GX217" s="40"/>
      <c r="GY217" s="36"/>
      <c r="GZ217" s="40"/>
      <c r="HA217" s="6"/>
      <c r="HB217" s="6"/>
      <c r="HC217" s="36"/>
      <c r="HD217" s="40"/>
      <c r="HE217" s="36"/>
      <c r="HF217" s="40"/>
      <c r="HG217" s="36"/>
      <c r="HH217" s="40"/>
      <c r="HI217" s="6"/>
      <c r="HJ217" s="6"/>
      <c r="HK217" s="36"/>
      <c r="HL217" s="40"/>
      <c r="HM217" s="36"/>
      <c r="HN217" s="40"/>
      <c r="HO217" s="36"/>
      <c r="HP217" s="40"/>
      <c r="HQ217" s="6"/>
      <c r="HR217" s="6"/>
      <c r="HS217" s="36"/>
      <c r="HT217" s="40"/>
      <c r="HU217" s="36"/>
      <c r="HV217" s="40"/>
      <c r="HW217" s="36"/>
      <c r="HX217" s="40"/>
      <c r="HY217" s="6"/>
      <c r="HZ217" s="6"/>
      <c r="IA217" s="36"/>
      <c r="IB217" s="40"/>
      <c r="IC217" s="36"/>
      <c r="ID217" s="40"/>
      <c r="IE217" s="36"/>
      <c r="IF217" s="40"/>
      <c r="IG217" s="6"/>
      <c r="IH217" s="6"/>
      <c r="II217" s="36"/>
      <c r="IJ217" s="40"/>
      <c r="IK217" s="36"/>
      <c r="IL217" s="40"/>
      <c r="IM217" s="36"/>
      <c r="IN217" s="40"/>
      <c r="IO217" s="36"/>
      <c r="IP217" s="40"/>
      <c r="IQ217" s="6"/>
      <c r="IR217" s="6"/>
      <c r="IS217" s="36"/>
      <c r="IT217" s="40"/>
      <c r="IU217" s="36"/>
      <c r="IV217" s="40"/>
      <c r="IW217" s="36"/>
      <c r="IX217" s="40"/>
      <c r="IY217" s="6"/>
      <c r="IZ217" s="6"/>
      <c r="JA217" s="36"/>
      <c r="JB217" s="40"/>
      <c r="JC217" s="36"/>
      <c r="JD217" s="40"/>
      <c r="JE217" s="36"/>
      <c r="JF217" s="40"/>
      <c r="JG217" s="6"/>
      <c r="JH217" s="6"/>
      <c r="JI217" s="36"/>
      <c r="JJ217" s="40"/>
      <c r="JK217" s="36"/>
      <c r="JL217" s="40"/>
      <c r="JM217" s="36"/>
      <c r="JN217" s="40"/>
      <c r="JO217" s="6"/>
      <c r="JP217" s="6"/>
      <c r="JQ217" s="36"/>
      <c r="JR217" s="40"/>
      <c r="JS217" s="36"/>
      <c r="JT217" s="40"/>
      <c r="JU217" s="36"/>
      <c r="JV217" s="40"/>
      <c r="JW217" s="6"/>
      <c r="JX217" s="6"/>
      <c r="JY217" s="36"/>
      <c r="JZ217" s="40"/>
      <c r="KA217" s="36"/>
      <c r="KB217" s="40"/>
      <c r="KC217" s="36"/>
      <c r="KD217" s="40"/>
      <c r="KE217" s="6"/>
      <c r="KF217" s="6"/>
      <c r="KG217" s="36"/>
      <c r="KH217" s="40"/>
      <c r="KI217" s="36"/>
      <c r="KJ217" s="40"/>
      <c r="KK217" s="36"/>
      <c r="KL217" s="40"/>
      <c r="KM217" s="6"/>
      <c r="KN217" s="6"/>
      <c r="KO217" s="36"/>
      <c r="KP217" s="40"/>
      <c r="KQ217" s="36"/>
      <c r="KR217" s="40"/>
      <c r="KS217" s="36"/>
      <c r="KT217" s="40"/>
      <c r="KU217" s="6"/>
      <c r="KV217" s="6"/>
      <c r="KW217" s="36"/>
      <c r="KX217" s="40"/>
      <c r="KY217" s="36"/>
      <c r="KZ217" s="40"/>
      <c r="LA217" s="36"/>
      <c r="LB217" s="40"/>
      <c r="LC217" s="6"/>
      <c r="LD217" s="6"/>
      <c r="LE217" s="36"/>
      <c r="LF217" s="40"/>
      <c r="LG217" s="36"/>
      <c r="LH217" s="40"/>
      <c r="LI217" s="36"/>
      <c r="LJ217" s="40"/>
      <c r="LK217" s="6"/>
      <c r="LL217" s="6"/>
      <c r="LM217" s="36"/>
      <c r="LN217" s="40"/>
      <c r="LO217" s="36"/>
      <c r="LP217" s="40"/>
      <c r="LQ217" s="36"/>
      <c r="LR217" s="40"/>
      <c r="LS217" s="6"/>
      <c r="LT217" s="6"/>
      <c r="LU217" s="36"/>
      <c r="LV217" s="40"/>
      <c r="LW217" s="36"/>
      <c r="LX217" s="40"/>
      <c r="LY217" s="36"/>
      <c r="LZ217" s="40"/>
      <c r="MA217" s="6"/>
      <c r="MB217" s="6"/>
      <c r="MC217" s="36"/>
      <c r="MD217" s="40"/>
      <c r="ME217" s="36"/>
      <c r="MF217" s="40"/>
      <c r="MG217" s="36"/>
      <c r="MH217" s="40"/>
      <c r="MI217" s="6"/>
      <c r="MJ217" s="6"/>
      <c r="MK217" s="36"/>
      <c r="ML217" s="40"/>
      <c r="MM217" s="36"/>
      <c r="MN217" s="40"/>
      <c r="MO217" s="36"/>
      <c r="MP217" s="40"/>
    </row>
    <row r="218" spans="1:354">
      <c r="A218" s="399">
        <v>2025</v>
      </c>
      <c r="B218" s="6" t="s">
        <v>33</v>
      </c>
      <c r="C218" s="36">
        <v>102.27331720431424</v>
      </c>
      <c r="D218" s="40">
        <v>-3.1045624228639923</v>
      </c>
      <c r="E218" s="36">
        <v>76.630042613501203</v>
      </c>
      <c r="F218" s="40">
        <v>-10.031888656089919</v>
      </c>
      <c r="G218" s="36">
        <v>126.52062410185998</v>
      </c>
      <c r="H218" s="40">
        <v>1.365299556437833</v>
      </c>
      <c r="I218" s="399">
        <v>2025</v>
      </c>
      <c r="J218" s="6" t="s">
        <v>33</v>
      </c>
      <c r="K218" s="36">
        <v>74.364600938363154</v>
      </c>
      <c r="L218" s="40">
        <v>-11.799999999999983</v>
      </c>
      <c r="M218" s="36">
        <v>126.73332286022539</v>
      </c>
      <c r="N218" s="40">
        <v>43.619252910585914</v>
      </c>
      <c r="O218" s="36">
        <v>72.352910854196651</v>
      </c>
      <c r="P218" s="40">
        <v>-15.100000000000009</v>
      </c>
      <c r="Q218" s="399">
        <v>2025</v>
      </c>
      <c r="R218" s="6" t="s">
        <v>33</v>
      </c>
      <c r="S218" s="36">
        <v>139.45633443754258</v>
      </c>
      <c r="T218" s="40">
        <v>18.089165810883088</v>
      </c>
      <c r="U218" s="36">
        <v>153.82975916205956</v>
      </c>
      <c r="V218" s="40">
        <v>-8.9881695544780484</v>
      </c>
      <c r="W218" s="36">
        <v>150.85971833408371</v>
      </c>
      <c r="X218" s="40">
        <v>-1.3720720165067348</v>
      </c>
      <c r="Y218" s="399">
        <v>2025</v>
      </c>
      <c r="Z218" s="6" t="s">
        <v>33</v>
      </c>
      <c r="AA218" s="36">
        <v>121.90034636408723</v>
      </c>
      <c r="AB218" s="40">
        <v>-11.597217901427257</v>
      </c>
      <c r="AC218" s="36">
        <v>109.49678426603782</v>
      </c>
      <c r="AD218" s="40">
        <v>-5.879013470479407</v>
      </c>
      <c r="AE218" s="36">
        <v>150.26330974509321</v>
      </c>
      <c r="AF218" s="40">
        <v>-18.534950865493514</v>
      </c>
      <c r="AG218" s="399">
        <v>2025</v>
      </c>
      <c r="AH218" s="6" t="s">
        <v>33</v>
      </c>
      <c r="AI218" s="36">
        <v>85.904911416362935</v>
      </c>
      <c r="AJ218" s="40">
        <v>-20.116844508987413</v>
      </c>
      <c r="AK218" s="36">
        <v>199.63289933816893</v>
      </c>
      <c r="AL218" s="40">
        <v>18.328379451589399</v>
      </c>
      <c r="AM218" s="36">
        <v>112.93577528040146</v>
      </c>
      <c r="AN218" s="40">
        <v>0.43782492057056288</v>
      </c>
      <c r="AO218" s="399">
        <v>2025</v>
      </c>
      <c r="AP218" s="6" t="s">
        <v>33</v>
      </c>
      <c r="AQ218" s="36">
        <v>103.97553862779674</v>
      </c>
      <c r="AR218" s="40">
        <v>8.3514166983487854</v>
      </c>
      <c r="AS218" s="36">
        <v>212.6532736553095</v>
      </c>
      <c r="AT218" s="40">
        <v>20.862842103914119</v>
      </c>
      <c r="AU218" s="36">
        <v>199.90498717869585</v>
      </c>
      <c r="AV218" s="40">
        <v>14.923965237039155</v>
      </c>
      <c r="AW218" s="399">
        <v>2025</v>
      </c>
      <c r="AX218" s="6" t="s">
        <v>33</v>
      </c>
      <c r="AY218" s="36">
        <v>154.40553864596592</v>
      </c>
      <c r="AZ218" s="40">
        <v>7.7046867682378348</v>
      </c>
      <c r="BA218" s="36">
        <v>109.65746582537957</v>
      </c>
      <c r="BB218" s="40">
        <v>-3.8459977159486129</v>
      </c>
      <c r="BC218" s="36">
        <v>178.69049458766668</v>
      </c>
      <c r="BD218" s="40">
        <v>16.491595233170159</v>
      </c>
      <c r="BE218" s="399">
        <v>2025</v>
      </c>
      <c r="BF218" s="6" t="s">
        <v>33</v>
      </c>
      <c r="BG218" s="36">
        <v>136.60365329221966</v>
      </c>
      <c r="BH218" s="40">
        <v>9.8874851641054988</v>
      </c>
      <c r="BI218" s="36">
        <v>175.2898690614623</v>
      </c>
      <c r="BJ218" s="40">
        <v>4.4766871390712168</v>
      </c>
      <c r="BK218" s="36">
        <v>263.10663327401767</v>
      </c>
      <c r="BL218" s="40">
        <v>6.9101799469214882</v>
      </c>
      <c r="BM218" s="399">
        <v>2025</v>
      </c>
      <c r="BN218" s="6" t="s">
        <v>33</v>
      </c>
      <c r="BO218" s="36">
        <v>129.06160034995756</v>
      </c>
      <c r="BP218" s="40">
        <v>14.610431703723975</v>
      </c>
      <c r="BQ218" s="428">
        <v>172.56741012497491</v>
      </c>
      <c r="BR218" s="40">
        <v>13.864720167284531</v>
      </c>
      <c r="BS218" s="36">
        <v>134.76486930279336</v>
      </c>
      <c r="BT218" s="40">
        <v>7.7154851233813559</v>
      </c>
      <c r="BU218" s="399">
        <v>2025</v>
      </c>
      <c r="BV218" s="6" t="s">
        <v>33</v>
      </c>
      <c r="BW218" s="36">
        <v>176.47041846748132</v>
      </c>
      <c r="BX218" s="40">
        <v>14.252396463364931</v>
      </c>
      <c r="BY218" s="36">
        <v>156.51687179345777</v>
      </c>
      <c r="BZ218" s="40">
        <v>1.6102339465449091</v>
      </c>
      <c r="CA218" s="36">
        <v>188.80134511569054</v>
      </c>
      <c r="CB218" s="40">
        <v>5.4444367476346827</v>
      </c>
      <c r="CC218" s="399">
        <v>2025</v>
      </c>
      <c r="CD218" s="6" t="s">
        <v>33</v>
      </c>
      <c r="CE218" s="36">
        <v>99.603174444110579</v>
      </c>
      <c r="CF218" s="40">
        <v>-10.957195186536381</v>
      </c>
      <c r="CG218" s="36">
        <v>69.231496345487159</v>
      </c>
      <c r="CH218" s="40">
        <v>-0.89983122235479129</v>
      </c>
      <c r="CI218" s="36">
        <v>132.46762400194331</v>
      </c>
      <c r="CJ218" s="40">
        <v>-9.9890466017043877E-2</v>
      </c>
      <c r="CK218" s="399">
        <v>2025</v>
      </c>
      <c r="CL218" s="6" t="s">
        <v>33</v>
      </c>
      <c r="CM218" s="36">
        <v>257.69887633978357</v>
      </c>
      <c r="CN218" s="40">
        <v>7.1902864671042863</v>
      </c>
      <c r="CO218" s="36">
        <v>114.73605964041428</v>
      </c>
      <c r="CP218" s="40">
        <v>15.099503147478828</v>
      </c>
      <c r="CQ218" s="36">
        <v>143.99922223905097</v>
      </c>
      <c r="CR218" s="40">
        <v>6.3145894887543363</v>
      </c>
      <c r="CS218" s="399">
        <v>2025</v>
      </c>
      <c r="CT218" s="6" t="s">
        <v>33</v>
      </c>
      <c r="CU218" s="36">
        <v>127.67702297587346</v>
      </c>
      <c r="CV218" s="40">
        <v>13.332721243322567</v>
      </c>
      <c r="CW218" s="36">
        <v>60.586830587655385</v>
      </c>
      <c r="CX218" s="40">
        <v>-16.759480657630505</v>
      </c>
      <c r="CY218" s="36">
        <v>174.93534272429349</v>
      </c>
      <c r="CZ218" s="40">
        <v>6.6000000000000227</v>
      </c>
      <c r="DA218" s="399">
        <v>2025</v>
      </c>
      <c r="DB218" s="6" t="s">
        <v>33</v>
      </c>
      <c r="DC218" s="36">
        <v>95.04142060585518</v>
      </c>
      <c r="DD218" s="40">
        <v>0.59658223309435243</v>
      </c>
      <c r="DE218" s="36">
        <v>379.88715439984276</v>
      </c>
      <c r="DF218" s="40">
        <v>20.185125472985149</v>
      </c>
      <c r="DG218" s="36">
        <v>97.191354883718731</v>
      </c>
      <c r="DH218" s="40">
        <v>-6.1483671008514875</v>
      </c>
      <c r="DI218" s="399">
        <v>2025</v>
      </c>
      <c r="DJ218" s="6" t="s">
        <v>33</v>
      </c>
      <c r="DK218" s="36">
        <v>191.13032205147556</v>
      </c>
      <c r="DL218" s="40">
        <v>-5.6893055717319783</v>
      </c>
      <c r="DM218" s="36">
        <v>52.436980064411728</v>
      </c>
      <c r="DN218" s="40">
        <v>9.5245041574719096</v>
      </c>
      <c r="DO218" s="36">
        <v>133.52160969991974</v>
      </c>
      <c r="DP218" s="40">
        <v>3.5284456742405581</v>
      </c>
      <c r="DQ218" s="399">
        <v>2025</v>
      </c>
      <c r="DR218" s="6" t="s">
        <v>33</v>
      </c>
      <c r="DS218" s="36">
        <v>232.63137988184641</v>
      </c>
      <c r="DT218" s="40">
        <v>12.973542693494906</v>
      </c>
      <c r="DU218" s="36">
        <v>156.52807723760506</v>
      </c>
      <c r="DV218" s="40">
        <v>14.318271288582565</v>
      </c>
      <c r="DW218" s="36">
        <v>122.85702737155496</v>
      </c>
      <c r="DX218" s="40">
        <v>-18.894842576333843</v>
      </c>
      <c r="DY218" s="399">
        <v>2025</v>
      </c>
      <c r="DZ218" s="6" t="s">
        <v>33</v>
      </c>
      <c r="EA218" s="36">
        <v>124.74392139016862</v>
      </c>
      <c r="EB218" s="40">
        <v>3.2423545816924388</v>
      </c>
      <c r="EC218" s="36">
        <v>147.6151035152528</v>
      </c>
      <c r="ED218" s="40">
        <v>-10.716631930132095</v>
      </c>
      <c r="EE218" s="36">
        <v>157.75470086529256</v>
      </c>
      <c r="EF218" s="40">
        <v>17.986991427323673</v>
      </c>
      <c r="EG218" s="399">
        <v>2025</v>
      </c>
      <c r="EH218" s="6" t="s">
        <v>33</v>
      </c>
      <c r="EI218" s="36">
        <v>131.92128995266512</v>
      </c>
      <c r="EJ218" s="40">
        <v>-3.2647682041823316</v>
      </c>
      <c r="EK218" s="36">
        <v>151.02309196486979</v>
      </c>
      <c r="EL218" s="40">
        <v>-10.876077643190271</v>
      </c>
      <c r="EM218" s="36">
        <v>122.499448318999</v>
      </c>
      <c r="EN218" s="40">
        <v>11.129122952186094</v>
      </c>
      <c r="EO218" s="399">
        <v>2025</v>
      </c>
      <c r="EP218" s="6" t="s">
        <v>33</v>
      </c>
      <c r="EQ218" s="36">
        <v>76.822049535152416</v>
      </c>
      <c r="ER218" s="40">
        <v>-13.122497842746853</v>
      </c>
      <c r="ES218" s="36">
        <v>139.79586715998497</v>
      </c>
      <c r="ET218" s="40">
        <v>-10.966387165546067</v>
      </c>
      <c r="EU218" s="36">
        <v>73.876167220971794</v>
      </c>
      <c r="EV218" s="40">
        <v>3.2999999999999972</v>
      </c>
      <c r="EW218" s="399">
        <v>2025</v>
      </c>
      <c r="EX218" s="6" t="s">
        <v>33</v>
      </c>
      <c r="EY218" s="36">
        <v>68.677153464534001</v>
      </c>
      <c r="EZ218" s="40">
        <v>-19.096606031999315</v>
      </c>
      <c r="FA218" s="36">
        <v>81.301225273221306</v>
      </c>
      <c r="FB218" s="40">
        <v>-13.783319622150401</v>
      </c>
      <c r="FC218" s="36">
        <v>288.21503745706758</v>
      </c>
      <c r="FD218" s="40">
        <v>5.3482847473814559</v>
      </c>
      <c r="FE218" s="399">
        <v>2025</v>
      </c>
      <c r="FF218" s="6" t="s">
        <v>33</v>
      </c>
      <c r="FG218" s="36">
        <v>120.21259864119527</v>
      </c>
      <c r="FH218" s="40">
        <v>6.3445032752865984</v>
      </c>
      <c r="FI218" s="36">
        <v>171.18140030869014</v>
      </c>
      <c r="FJ218" s="40">
        <v>4.0326298784235206</v>
      </c>
      <c r="FK218" s="36">
        <v>74.654698219763688</v>
      </c>
      <c r="FL218" s="40">
        <v>-23.554490967486188</v>
      </c>
      <c r="FM218" s="399">
        <v>2025</v>
      </c>
      <c r="FN218" s="6" t="s">
        <v>33</v>
      </c>
      <c r="FO218" s="36">
        <v>83.059740268177464</v>
      </c>
      <c r="FP218" s="40">
        <v>-8.026986733130542</v>
      </c>
      <c r="FQ218" s="36">
        <v>270.54461389074567</v>
      </c>
      <c r="FR218" s="40">
        <v>14.348529917881876</v>
      </c>
      <c r="FS218" s="36">
        <v>117.32783215875416</v>
      </c>
      <c r="FT218" s="40">
        <v>-5.7193769402668124</v>
      </c>
      <c r="FU218" s="399">
        <v>2025</v>
      </c>
      <c r="FV218" s="6" t="s">
        <v>33</v>
      </c>
      <c r="FW218" s="36">
        <v>118.50320264760148</v>
      </c>
      <c r="FX218" s="40">
        <v>0.15409045829528623</v>
      </c>
      <c r="FY218" s="36">
        <v>180.99902020068029</v>
      </c>
      <c r="FZ218" s="40">
        <v>15.019060145881255</v>
      </c>
      <c r="GA218" s="36">
        <v>133.78799043501968</v>
      </c>
      <c r="GB218" s="40">
        <v>7.7855756416623194</v>
      </c>
      <c r="GC218" s="399">
        <v>2025</v>
      </c>
      <c r="GD218" s="6" t="s">
        <v>33</v>
      </c>
      <c r="GE218" s="36">
        <v>136.3523899667907</v>
      </c>
      <c r="GF218" s="40">
        <v>3.3431148878402439</v>
      </c>
      <c r="GG218" s="36">
        <v>124.4651104803222</v>
      </c>
      <c r="GH218" s="40">
        <v>10.988780979307393</v>
      </c>
      <c r="GI218" s="36">
        <v>54.392229670494388</v>
      </c>
      <c r="GJ218" s="40">
        <v>-17.896964186721348</v>
      </c>
      <c r="GK218" s="399">
        <v>2025</v>
      </c>
      <c r="GL218" s="6" t="s">
        <v>33</v>
      </c>
      <c r="GM218" s="36">
        <v>127.90905523528004</v>
      </c>
      <c r="GN218" s="40">
        <v>4.1644746398472847</v>
      </c>
      <c r="GO218" s="36">
        <v>104.07668029992982</v>
      </c>
      <c r="GP218" s="40">
        <v>-16.859865738244793</v>
      </c>
      <c r="GQ218" s="36">
        <v>105.68912006414789</v>
      </c>
      <c r="GR218" s="40">
        <v>6.1752744154768493</v>
      </c>
      <c r="GS218" s="399">
        <v>2025</v>
      </c>
      <c r="GT218" s="6" t="s">
        <v>33</v>
      </c>
      <c r="GU218" s="36">
        <v>71.461240254243577</v>
      </c>
      <c r="GV218" s="40">
        <v>10.071200347742021</v>
      </c>
      <c r="GW218" s="36">
        <v>82.284154513053736</v>
      </c>
      <c r="GX218" s="40">
        <v>-1.4923917164689726</v>
      </c>
      <c r="GY218" s="36">
        <v>245.40802889720081</v>
      </c>
      <c r="GZ218" s="40">
        <v>21.411045820708921</v>
      </c>
      <c r="HA218" s="399">
        <v>2025</v>
      </c>
      <c r="HB218" s="6" t="s">
        <v>33</v>
      </c>
      <c r="HC218" s="36">
        <v>160.15885974514572</v>
      </c>
      <c r="HD218" s="40">
        <v>19.866754107555778</v>
      </c>
      <c r="HE218" s="36">
        <v>173.12328493306794</v>
      </c>
      <c r="HF218" s="40">
        <v>-18.800000000000068</v>
      </c>
      <c r="HG218" s="36">
        <v>75.954836210135113</v>
      </c>
      <c r="HH218" s="40">
        <v>-18.755644782311634</v>
      </c>
      <c r="HI218" s="399">
        <v>2025</v>
      </c>
      <c r="HJ218" s="6" t="s">
        <v>33</v>
      </c>
      <c r="HK218" s="36">
        <v>67.965703823350879</v>
      </c>
      <c r="HL218" s="40">
        <v>-27.17883579096349</v>
      </c>
      <c r="HM218" s="36">
        <v>84.361742640627384</v>
      </c>
      <c r="HN218" s="40">
        <v>-8.543343098086325</v>
      </c>
      <c r="HO218" s="36">
        <v>112.74908305002424</v>
      </c>
      <c r="HP218" s="40">
        <v>3.3195227724655183</v>
      </c>
      <c r="HQ218" s="399">
        <v>2025</v>
      </c>
      <c r="HR218" s="6" t="s">
        <v>33</v>
      </c>
      <c r="HS218" s="36">
        <v>129.35628770030266</v>
      </c>
      <c r="HT218" s="40">
        <v>-1.6850154098261356</v>
      </c>
      <c r="HU218" s="36">
        <v>152.19980354671617</v>
      </c>
      <c r="HV218" s="40">
        <v>-1.244888039325815</v>
      </c>
      <c r="HW218" s="36">
        <v>77.353968654971098</v>
      </c>
      <c r="HX218" s="40">
        <v>-17.188820931290337</v>
      </c>
      <c r="HY218" s="399">
        <v>2025</v>
      </c>
      <c r="HZ218" s="6" t="s">
        <v>33</v>
      </c>
      <c r="IA218" s="36">
        <v>76.182471253454111</v>
      </c>
      <c r="IB218" s="40">
        <v>-5.8030948036673919</v>
      </c>
      <c r="IC218" s="36">
        <v>118.64740947716673</v>
      </c>
      <c r="ID218" s="40">
        <v>7.175153488615976</v>
      </c>
      <c r="IE218" s="36">
        <v>130.03193491222777</v>
      </c>
      <c r="IF218" s="40">
        <v>3.8643094562388995</v>
      </c>
      <c r="IG218" s="399">
        <v>2025</v>
      </c>
      <c r="IH218" s="6" t="s">
        <v>33</v>
      </c>
      <c r="II218" s="36">
        <v>165.54027021995913</v>
      </c>
      <c r="IJ218" s="40">
        <v>6.2996100504644374</v>
      </c>
      <c r="IK218" s="36">
        <v>204.1353241220921</v>
      </c>
      <c r="IL218" s="40">
        <v>3.3391915790303699</v>
      </c>
      <c r="IM218" s="36">
        <v>168.10731014763996</v>
      </c>
      <c r="IN218" s="40">
        <v>11.832343604549791</v>
      </c>
      <c r="IO218" s="36">
        <v>352.61988410477471</v>
      </c>
      <c r="IP218" s="40">
        <v>22.500000000000341</v>
      </c>
      <c r="IQ218" s="399">
        <v>2025</v>
      </c>
      <c r="IR218" s="6" t="s">
        <v>33</v>
      </c>
      <c r="IS218" s="36">
        <v>102.33069441540862</v>
      </c>
      <c r="IT218" s="40">
        <v>-2.6427274427680345</v>
      </c>
      <c r="IU218" s="36">
        <v>93.689062937184872</v>
      </c>
      <c r="IV218" s="40">
        <v>-5.5759962014633544</v>
      </c>
      <c r="IW218" s="36">
        <v>106.05963371702319</v>
      </c>
      <c r="IX218" s="40">
        <v>-11.851291615481912</v>
      </c>
      <c r="IY218" s="399">
        <v>2025</v>
      </c>
      <c r="IZ218" s="6" t="s">
        <v>33</v>
      </c>
      <c r="JA218" s="36">
        <v>179.19730195153164</v>
      </c>
      <c r="JB218" s="40">
        <v>8.5966754927014222</v>
      </c>
      <c r="JC218" s="36">
        <v>183.97198478569308</v>
      </c>
      <c r="JD218" s="40">
        <v>1.9452024842925368</v>
      </c>
      <c r="JE218" s="36">
        <v>78.42527519238692</v>
      </c>
      <c r="JF218" s="40">
        <v>-33.372592169117766</v>
      </c>
      <c r="JG218" s="399">
        <v>2025</v>
      </c>
      <c r="JH218" s="6" t="s">
        <v>33</v>
      </c>
      <c r="JI218" s="36">
        <v>170.95796492058037</v>
      </c>
      <c r="JJ218" s="40">
        <v>6.8404482683070569</v>
      </c>
      <c r="JK218" s="36">
        <v>269.76927737256926</v>
      </c>
      <c r="JL218" s="40">
        <v>23.700000000000458</v>
      </c>
      <c r="JM218" s="36">
        <v>139.34902228045789</v>
      </c>
      <c r="JN218" s="40">
        <v>13.99884177094755</v>
      </c>
      <c r="JO218" s="399">
        <v>2025</v>
      </c>
      <c r="JP218" s="6" t="s">
        <v>33</v>
      </c>
      <c r="JQ218" s="36">
        <v>99.832180640729661</v>
      </c>
      <c r="JR218" s="40">
        <v>-33.116326089493256</v>
      </c>
      <c r="JS218" s="36">
        <v>99.417037846175944</v>
      </c>
      <c r="JT218" s="40">
        <v>-3.4515788380230958</v>
      </c>
      <c r="JU218" s="36">
        <v>154.51706029802349</v>
      </c>
      <c r="JV218" s="40">
        <v>22.451029588833265</v>
      </c>
      <c r="JW218" s="399">
        <v>2025</v>
      </c>
      <c r="JX218" s="6" t="s">
        <v>33</v>
      </c>
      <c r="JY218" s="36">
        <v>78.789768732226491</v>
      </c>
      <c r="JZ218" s="40">
        <v>-21.113144031642349</v>
      </c>
      <c r="KA218" s="36">
        <v>258.50085995130792</v>
      </c>
      <c r="KB218" s="40">
        <v>22.411178451041906</v>
      </c>
      <c r="KC218" s="36">
        <v>174.61212624593099</v>
      </c>
      <c r="KD218" s="40">
        <v>-7.6590935528039807</v>
      </c>
      <c r="KE218" s="399">
        <v>2025</v>
      </c>
      <c r="KF218" s="6" t="s">
        <v>33</v>
      </c>
      <c r="KG218" s="36">
        <v>128.56392470118604</v>
      </c>
      <c r="KH218" s="40">
        <v>9.9272157343174712</v>
      </c>
      <c r="KI218" s="36">
        <v>166.6836237877105</v>
      </c>
      <c r="KJ218" s="40">
        <v>20.986017121578769</v>
      </c>
      <c r="KK218" s="36">
        <v>107.15224430048185</v>
      </c>
      <c r="KL218" s="40">
        <v>10.618950906894511</v>
      </c>
      <c r="KM218" s="399">
        <v>2025</v>
      </c>
      <c r="KN218" s="6" t="s">
        <v>33</v>
      </c>
      <c r="KO218" s="36">
        <v>29.046739638767722</v>
      </c>
      <c r="KP218" s="40">
        <v>-18.799999999999955</v>
      </c>
      <c r="KQ218" s="36">
        <v>219.64193174224772</v>
      </c>
      <c r="KR218" s="40">
        <v>8.3089539855989472</v>
      </c>
      <c r="KS218" s="36">
        <v>105.20571420719534</v>
      </c>
      <c r="KT218" s="40">
        <v>6.8597006870437411</v>
      </c>
      <c r="KU218" s="399">
        <v>2025</v>
      </c>
      <c r="KV218" s="6" t="s">
        <v>33</v>
      </c>
      <c r="KW218" s="36">
        <v>138.76865524022944</v>
      </c>
      <c r="KX218" s="40">
        <v>-2.7916328063724194</v>
      </c>
      <c r="KY218" s="36">
        <v>135.12885067454343</v>
      </c>
      <c r="KZ218" s="40">
        <v>-6.714882560022744</v>
      </c>
      <c r="LA218" s="36">
        <v>134.57956821996498</v>
      </c>
      <c r="LB218" s="40">
        <v>7.3323242649508558</v>
      </c>
      <c r="LC218" s="399">
        <v>2025</v>
      </c>
      <c r="LD218" s="6" t="s">
        <v>33</v>
      </c>
      <c r="LE218" s="36">
        <v>153.35914830114396</v>
      </c>
      <c r="LF218" s="40">
        <v>4.2022352903358069</v>
      </c>
      <c r="LG218" s="36">
        <v>96.371390306627305</v>
      </c>
      <c r="LH218" s="40">
        <v>-7.9685368870441806</v>
      </c>
      <c r="LI218" s="36">
        <v>54.91651154883845</v>
      </c>
      <c r="LJ218" s="40">
        <v>-5.4016952533095832</v>
      </c>
      <c r="LK218" s="399">
        <v>2025</v>
      </c>
      <c r="LL218" s="6" t="s">
        <v>33</v>
      </c>
      <c r="LM218" s="36">
        <v>172.96897268068696</v>
      </c>
      <c r="LN218" s="40">
        <v>-7.9205483989261438</v>
      </c>
      <c r="LO218" s="36">
        <v>60.61043352001424</v>
      </c>
      <c r="LP218" s="40">
        <v>-23.309390547039058</v>
      </c>
      <c r="LQ218" s="36">
        <v>167.85567190445951</v>
      </c>
      <c r="LR218" s="40">
        <v>19.382493635890995</v>
      </c>
      <c r="LS218" s="399">
        <v>2025</v>
      </c>
      <c r="LT218" s="6" t="s">
        <v>33</v>
      </c>
      <c r="LU218" s="36">
        <v>85.327675670944302</v>
      </c>
      <c r="LV218" s="40">
        <v>-8.1136368808726473</v>
      </c>
      <c r="LW218" s="36">
        <v>150.35873028524441</v>
      </c>
      <c r="LX218" s="40">
        <v>9.3899650902091025</v>
      </c>
      <c r="LY218" s="36">
        <v>136.52622916755098</v>
      </c>
      <c r="LZ218" s="40">
        <v>-22.918228322829592</v>
      </c>
      <c r="MA218" s="399">
        <v>2025</v>
      </c>
      <c r="MB218" s="6" t="s">
        <v>33</v>
      </c>
      <c r="MC218" s="36">
        <v>159.49827412680776</v>
      </c>
      <c r="MD218" s="40">
        <v>-10.68378971512719</v>
      </c>
      <c r="ME218" s="36">
        <v>119.23378057177585</v>
      </c>
      <c r="MF218" s="40">
        <v>6.6313401479835932</v>
      </c>
      <c r="MG218" s="36">
        <v>74.949851442076536</v>
      </c>
      <c r="MH218" s="40">
        <v>-23.704015597111777</v>
      </c>
      <c r="MI218" s="399">
        <v>2025</v>
      </c>
      <c r="MJ218" s="6" t="s">
        <v>33</v>
      </c>
      <c r="MK218" s="36">
        <v>119.66254219669611</v>
      </c>
      <c r="ML218" s="40">
        <v>-1.6469726838926277</v>
      </c>
      <c r="MM218" s="36">
        <v>144.09042550283687</v>
      </c>
      <c r="MN218" s="40">
        <v>-0.51876173914978096</v>
      </c>
      <c r="MO218" s="36">
        <v>259.23751018113364</v>
      </c>
      <c r="MP218" s="40">
        <v>23.621424569686454</v>
      </c>
    </row>
    <row r="219" spans="1:354">
      <c r="B219" s="6" t="s">
        <v>34</v>
      </c>
      <c r="C219" s="36">
        <v>89.501493048977423</v>
      </c>
      <c r="D219" s="40">
        <v>-8.8839781992315352</v>
      </c>
      <c r="E219" s="36">
        <v>73.445854177055168</v>
      </c>
      <c r="F219" s="40">
        <v>-6.7103290670052047</v>
      </c>
      <c r="G219" s="36">
        <v>104.68309560854823</v>
      </c>
      <c r="H219" s="40">
        <v>-10.27095652634577</v>
      </c>
      <c r="J219" s="6" t="s">
        <v>34</v>
      </c>
      <c r="K219" s="36">
        <v>71.425743743118502</v>
      </c>
      <c r="L219" s="40">
        <v>-5.7000000000000171</v>
      </c>
      <c r="M219" s="36">
        <v>113.9090393178021</v>
      </c>
      <c r="N219" s="40">
        <v>61.608173520465584</v>
      </c>
      <c r="O219" s="36">
        <v>68.6342012156869</v>
      </c>
      <c r="P219" s="40">
        <v>-6.5999999999999943</v>
      </c>
      <c r="R219" s="6" t="s">
        <v>34</v>
      </c>
      <c r="S219" s="36">
        <v>148.2264704490949</v>
      </c>
      <c r="T219" s="40">
        <v>5.8186036648569086</v>
      </c>
      <c r="U219" s="36">
        <v>123.16286425875344</v>
      </c>
      <c r="V219" s="40">
        <v>-2.1539819323572118</v>
      </c>
      <c r="W219" s="36">
        <v>129.2292155558774</v>
      </c>
      <c r="X219" s="40">
        <v>11.954138400368478</v>
      </c>
      <c r="Z219" s="6" t="s">
        <v>34</v>
      </c>
      <c r="AA219" s="36">
        <v>120.5732951641473</v>
      </c>
      <c r="AB219" s="40">
        <v>-9.3058795286046063</v>
      </c>
      <c r="AC219" s="36">
        <v>111.82811918750761</v>
      </c>
      <c r="AD219" s="40">
        <v>1.2009294282305518</v>
      </c>
      <c r="AE219" s="36">
        <v>151.02967949138014</v>
      </c>
      <c r="AF219" s="40">
        <v>-14.69208685755514</v>
      </c>
      <c r="AH219" s="6" t="s">
        <v>34</v>
      </c>
      <c r="AI219" s="36">
        <v>81.436848799184844</v>
      </c>
      <c r="AJ219" s="40">
        <v>-11.715936519448931</v>
      </c>
      <c r="AK219" s="36">
        <v>225.28073650855879</v>
      </c>
      <c r="AL219" s="40">
        <v>17.061541461573597</v>
      </c>
      <c r="AM219" s="36">
        <v>96.562891046550575</v>
      </c>
      <c r="AN219" s="40">
        <v>7.7429544710965814</v>
      </c>
      <c r="AP219" s="6" t="s">
        <v>34</v>
      </c>
      <c r="AQ219" s="36">
        <v>129.78096717561405</v>
      </c>
      <c r="AR219" s="40">
        <v>11.299999999999997</v>
      </c>
      <c r="AS219" s="36">
        <v>203.37798736383502</v>
      </c>
      <c r="AT219" s="40">
        <v>20.453774326577872</v>
      </c>
      <c r="AU219" s="36">
        <v>189.85562268458693</v>
      </c>
      <c r="AV219" s="40">
        <v>20.301153593860562</v>
      </c>
      <c r="AX219" s="6" t="s">
        <v>34</v>
      </c>
      <c r="AY219" s="36">
        <v>158.43423132649821</v>
      </c>
      <c r="AZ219" s="40">
        <v>8.4726981121263805</v>
      </c>
      <c r="BA219" s="36">
        <v>102.56418310654988</v>
      </c>
      <c r="BB219" s="40">
        <v>-6.6169002583528425</v>
      </c>
      <c r="BC219" s="36">
        <v>175.01570605931229</v>
      </c>
      <c r="BD219" s="40">
        <v>9.1140245755698004</v>
      </c>
      <c r="BF219" s="6" t="s">
        <v>34</v>
      </c>
      <c r="BG219" s="36">
        <v>138.66359944649824</v>
      </c>
      <c r="BH219" s="40">
        <v>12.415990372044121</v>
      </c>
      <c r="BI219" s="36">
        <v>165.32074534529627</v>
      </c>
      <c r="BJ219" s="40">
        <v>9.3191743863232404</v>
      </c>
      <c r="BK219" s="36">
        <v>287.70931057231928</v>
      </c>
      <c r="BL219" s="40">
        <v>9.1136241554942217</v>
      </c>
      <c r="BN219" s="6" t="s">
        <v>34</v>
      </c>
      <c r="BO219" s="36">
        <v>123.92944001449767</v>
      </c>
      <c r="BP219" s="40">
        <v>14.369796979587406</v>
      </c>
      <c r="BQ219" s="428">
        <v>196.66139467017322</v>
      </c>
      <c r="BR219" s="40">
        <v>82.467798550915319</v>
      </c>
      <c r="BS219" s="36">
        <v>131.70966748593625</v>
      </c>
      <c r="BT219" s="40">
        <v>10.746553623407223</v>
      </c>
      <c r="BU219" s="429"/>
      <c r="BV219" s="6" t="s">
        <v>34</v>
      </c>
      <c r="BW219" s="36">
        <v>210.67186433219211</v>
      </c>
      <c r="BX219" s="40">
        <v>7.0589880758994212</v>
      </c>
      <c r="BY219" s="36">
        <v>159.76973694444831</v>
      </c>
      <c r="BZ219" s="40">
        <v>1.4246370845977623</v>
      </c>
      <c r="CA219" s="36">
        <v>199.75128375960955</v>
      </c>
      <c r="CB219" s="40">
        <v>6.1862953812535011</v>
      </c>
      <c r="CC219" s="429"/>
      <c r="CD219" s="6" t="s">
        <v>34</v>
      </c>
      <c r="CE219" s="36">
        <v>92.45608376148455</v>
      </c>
      <c r="CF219" s="40">
        <v>-12.751705599446638</v>
      </c>
      <c r="CG219" s="36">
        <v>65.906234106849354</v>
      </c>
      <c r="CH219" s="40">
        <v>-4.3127617341888964</v>
      </c>
      <c r="CI219" s="36">
        <v>138.54420884754404</v>
      </c>
      <c r="CJ219" s="40">
        <v>5.2152425604806751</v>
      </c>
      <c r="CK219" s="429"/>
      <c r="CL219" s="6" t="s">
        <v>34</v>
      </c>
      <c r="CM219" s="36">
        <v>251.41693191040466</v>
      </c>
      <c r="CN219" s="40">
        <v>10.359923250173409</v>
      </c>
      <c r="CO219" s="36">
        <v>109.48857968951856</v>
      </c>
      <c r="CP219" s="40">
        <v>16.091472290250181</v>
      </c>
      <c r="CQ219" s="36">
        <v>133.6028611003303</v>
      </c>
      <c r="CR219" s="40">
        <v>5.8966745210963012</v>
      </c>
      <c r="CS219" s="429"/>
      <c r="CT219" s="6" t="s">
        <v>34</v>
      </c>
      <c r="CU219" s="36">
        <v>112.63288871417306</v>
      </c>
      <c r="CV219" s="40">
        <v>14.726724908831429</v>
      </c>
      <c r="CW219" s="36">
        <v>75.074999191374005</v>
      </c>
      <c r="CX219" s="40">
        <v>-14.429487332038192</v>
      </c>
      <c r="CY219" s="36">
        <v>208.2185547811072</v>
      </c>
      <c r="CZ219" s="40">
        <v>6.5000000000000142</v>
      </c>
      <c r="DA219" s="429"/>
      <c r="DB219" s="6" t="s">
        <v>34</v>
      </c>
      <c r="DC219" s="36">
        <v>85.846235427962981</v>
      </c>
      <c r="DD219" s="40">
        <v>0.46660885878773684</v>
      </c>
      <c r="DE219" s="36">
        <v>311.86999571327596</v>
      </c>
      <c r="DF219" s="40">
        <v>17.439626305148082</v>
      </c>
      <c r="DG219" s="36">
        <v>92.056837872694643</v>
      </c>
      <c r="DH219" s="40">
        <v>-2.8262012867919708</v>
      </c>
      <c r="DI219" s="429"/>
      <c r="DJ219" s="6" t="s">
        <v>34</v>
      </c>
      <c r="DK219" s="36">
        <v>184.29121341218234</v>
      </c>
      <c r="DL219" s="40">
        <v>-0.698054678314179</v>
      </c>
      <c r="DM219" s="36">
        <v>49.774360800376314</v>
      </c>
      <c r="DN219" s="40">
        <v>25.105364996841644</v>
      </c>
      <c r="DO219" s="36">
        <v>125.03748470374589</v>
      </c>
      <c r="DP219" s="40">
        <v>4.7576778202781185</v>
      </c>
      <c r="DQ219" s="429"/>
      <c r="DR219" s="6" t="s">
        <v>34</v>
      </c>
      <c r="DS219" s="36">
        <v>206.95771928395641</v>
      </c>
      <c r="DT219" s="40">
        <v>6.0122396762784405</v>
      </c>
      <c r="DU219" s="36">
        <v>152.23146502962575</v>
      </c>
      <c r="DV219" s="40">
        <v>15.597107300351155</v>
      </c>
      <c r="DW219" s="36">
        <v>106.74165866716311</v>
      </c>
      <c r="DX219" s="40">
        <v>-17.948490409429354</v>
      </c>
      <c r="DY219" s="429"/>
      <c r="DZ219" s="6" t="s">
        <v>34</v>
      </c>
      <c r="EA219" s="36">
        <v>123.08765606025193</v>
      </c>
      <c r="EB219" s="40">
        <v>-1.0233761008699389</v>
      </c>
      <c r="EC219" s="36">
        <v>146.71470485864873</v>
      </c>
      <c r="ED219" s="40">
        <v>-3.8656955999120726</v>
      </c>
      <c r="EE219" s="36">
        <v>153.97923258613136</v>
      </c>
      <c r="EF219" s="40">
        <v>16.461906384912254</v>
      </c>
      <c r="EG219" s="429"/>
      <c r="EH219" s="6" t="s">
        <v>34</v>
      </c>
      <c r="EI219" s="36">
        <v>139.24785180731038</v>
      </c>
      <c r="EJ219" s="40">
        <v>-2.2336320562472736</v>
      </c>
      <c r="EK219" s="36">
        <v>131.42774978699143</v>
      </c>
      <c r="EL219" s="40">
        <v>2.6109268541304402</v>
      </c>
      <c r="EM219" s="36">
        <v>132.7125097051395</v>
      </c>
      <c r="EN219" s="40">
        <v>14.822539211296501</v>
      </c>
      <c r="EO219" s="429"/>
      <c r="EP219" s="6" t="s">
        <v>34</v>
      </c>
      <c r="EQ219" s="36">
        <v>68.847416038876077</v>
      </c>
      <c r="ER219" s="40">
        <v>-17.713117774203283</v>
      </c>
      <c r="ES219" s="36">
        <v>125.88664445071055</v>
      </c>
      <c r="ET219" s="40">
        <v>-6.4323070086447984</v>
      </c>
      <c r="EU219" s="36">
        <v>47.889505903047173</v>
      </c>
      <c r="EV219" s="40">
        <v>-2.6000000000000085</v>
      </c>
      <c r="EW219" s="429"/>
      <c r="EX219" s="6" t="s">
        <v>34</v>
      </c>
      <c r="EY219" s="36">
        <v>72.310487978497747</v>
      </c>
      <c r="EZ219" s="40">
        <v>-14.998083823210081</v>
      </c>
      <c r="FA219" s="36">
        <v>78.167484771662473</v>
      </c>
      <c r="FB219" s="40">
        <v>-11.41039844252947</v>
      </c>
      <c r="FC219" s="36">
        <v>267.58815947095286</v>
      </c>
      <c r="FD219" s="40">
        <v>0.38606328904336351</v>
      </c>
      <c r="FE219" s="429"/>
      <c r="FF219" s="6" t="s">
        <v>34</v>
      </c>
      <c r="FG219" s="36">
        <v>105.20502760342022</v>
      </c>
      <c r="FH219" s="40">
        <v>3.3299307273534566</v>
      </c>
      <c r="FI219" s="36">
        <v>202.12289213230835</v>
      </c>
      <c r="FJ219" s="40">
        <v>9.8829185139491074</v>
      </c>
      <c r="FK219" s="36">
        <v>72.539572606462869</v>
      </c>
      <c r="FL219" s="40">
        <v>-10.50692483481626</v>
      </c>
      <c r="FM219" s="429"/>
      <c r="FN219" s="6" t="s">
        <v>34</v>
      </c>
      <c r="FO219" s="36">
        <v>81.427711591627244</v>
      </c>
      <c r="FP219" s="40">
        <v>-7.0929953115754927</v>
      </c>
      <c r="FQ219" s="36">
        <v>229.55671148925401</v>
      </c>
      <c r="FR219" s="40">
        <v>6.7569850945890124</v>
      </c>
      <c r="FS219" s="36">
        <v>108.52030616497392</v>
      </c>
      <c r="FT219" s="40">
        <v>-1.6515039562393383</v>
      </c>
      <c r="FU219" s="429"/>
      <c r="FV219" s="6" t="s">
        <v>34</v>
      </c>
      <c r="FW219" s="36">
        <v>114.52214017386279</v>
      </c>
      <c r="FX219" s="40">
        <v>0.60962456777191676</v>
      </c>
      <c r="FY219" s="36">
        <v>215.70577346683626</v>
      </c>
      <c r="FZ219" s="40">
        <v>17.923018121082251</v>
      </c>
      <c r="GA219" s="36">
        <v>143.90412626364846</v>
      </c>
      <c r="GB219" s="40">
        <v>9.2625895340253521</v>
      </c>
      <c r="GC219" s="429"/>
      <c r="GD219" s="6" t="s">
        <v>34</v>
      </c>
      <c r="GE219" s="36">
        <v>129.34962709724999</v>
      </c>
      <c r="GF219" s="40">
        <v>0.18420009951218219</v>
      </c>
      <c r="GG219" s="36">
        <v>134.67508715023206</v>
      </c>
      <c r="GH219" s="40">
        <v>8.7539118331747829</v>
      </c>
      <c r="GI219" s="36">
        <v>53.125823659557788</v>
      </c>
      <c r="GJ219" s="40">
        <v>-15.041467811053991</v>
      </c>
      <c r="GL219" s="6" t="s">
        <v>34</v>
      </c>
      <c r="GM219" s="36">
        <v>105.89339277127829</v>
      </c>
      <c r="GN219" s="40">
        <v>1.1501155891246384</v>
      </c>
      <c r="GO219" s="36">
        <v>120.19052806573274</v>
      </c>
      <c r="GP219" s="40">
        <v>-1.7721113895193525</v>
      </c>
      <c r="GQ219" s="36">
        <v>110.03971343618446</v>
      </c>
      <c r="GR219" s="40">
        <v>6.2910892805421668</v>
      </c>
      <c r="GT219" s="6" t="s">
        <v>34</v>
      </c>
      <c r="GU219" s="36">
        <v>76.051512541769057</v>
      </c>
      <c r="GV219" s="40">
        <v>20.836177836025982</v>
      </c>
      <c r="GW219" s="36">
        <v>103.11509509000891</v>
      </c>
      <c r="GX219" s="40">
        <v>4.6304685380852391</v>
      </c>
      <c r="GY219" s="36">
        <v>222.02502836975907</v>
      </c>
      <c r="GZ219" s="40">
        <v>13.89817569893772</v>
      </c>
      <c r="HB219" s="6" t="s">
        <v>34</v>
      </c>
      <c r="HC219" s="36">
        <v>144.61414421807339</v>
      </c>
      <c r="HD219" s="40">
        <v>23.638699607720852</v>
      </c>
      <c r="HE219" s="36">
        <v>129.18976053946872</v>
      </c>
      <c r="HF219" s="40">
        <v>-18.899999999999977</v>
      </c>
      <c r="HG219" s="36">
        <v>73.753994495796277</v>
      </c>
      <c r="HH219" s="40">
        <v>-15.662339034055123</v>
      </c>
      <c r="HJ219" s="6" t="s">
        <v>34</v>
      </c>
      <c r="HK219" s="36">
        <v>86.665165694768504</v>
      </c>
      <c r="HL219" s="40">
        <v>-24.129209993714241</v>
      </c>
      <c r="HM219" s="36">
        <v>85.414631210101518</v>
      </c>
      <c r="HN219" s="40">
        <v>-3.5418617148729368</v>
      </c>
      <c r="HO219" s="36">
        <v>134.95956970481757</v>
      </c>
      <c r="HP219" s="40">
        <v>14.343257192691297</v>
      </c>
      <c r="HR219" s="6" t="s">
        <v>34</v>
      </c>
      <c r="HS219" s="36">
        <v>164.57155702244046</v>
      </c>
      <c r="HT219" s="40">
        <v>-2.6632696714208635</v>
      </c>
      <c r="HU219" s="36">
        <v>154.86551849392353</v>
      </c>
      <c r="HV219" s="40">
        <v>1.7589371210315932</v>
      </c>
      <c r="HW219" s="36">
        <v>59.739661029884552</v>
      </c>
      <c r="HX219" s="40">
        <v>-18.909042444605191</v>
      </c>
      <c r="HZ219" s="6" t="s">
        <v>34</v>
      </c>
      <c r="IA219" s="36">
        <v>90.860263670560244</v>
      </c>
      <c r="IB219" s="40">
        <v>-5.2212625908380659</v>
      </c>
      <c r="IC219" s="36">
        <v>129.15951771216575</v>
      </c>
      <c r="ID219" s="40">
        <v>12.181976353686323</v>
      </c>
      <c r="IE219" s="36">
        <v>115.27386643325494</v>
      </c>
      <c r="IF219" s="40">
        <v>7.793889366409573</v>
      </c>
      <c r="IH219" s="6" t="s">
        <v>34</v>
      </c>
      <c r="II219" s="36">
        <v>166.22873454081383</v>
      </c>
      <c r="IJ219" s="40">
        <v>2.2353364662786532</v>
      </c>
      <c r="IK219" s="36">
        <v>164.47518415034489</v>
      </c>
      <c r="IL219" s="40">
        <v>5.5738386619631228</v>
      </c>
      <c r="IM219" s="36">
        <v>123.11373176389216</v>
      </c>
      <c r="IN219" s="40">
        <v>11.862612696693731</v>
      </c>
      <c r="IO219" s="36">
        <v>243.00115087552814</v>
      </c>
      <c r="IP219" s="40">
        <v>23</v>
      </c>
      <c r="IR219" s="6" t="s">
        <v>34</v>
      </c>
      <c r="IS219" s="36">
        <v>102.57664583083144</v>
      </c>
      <c r="IT219" s="40">
        <v>5.0463460728338703</v>
      </c>
      <c r="IU219" s="36">
        <v>86.919856513023916</v>
      </c>
      <c r="IV219" s="40">
        <v>5.4657773131537652</v>
      </c>
      <c r="IW219" s="36">
        <v>82.364632152757977</v>
      </c>
      <c r="IX219" s="40">
        <v>-13.076370228560279</v>
      </c>
      <c r="IZ219" s="6" t="s">
        <v>34</v>
      </c>
      <c r="JA219" s="36">
        <v>163.28790153812434</v>
      </c>
      <c r="JB219" s="40">
        <v>12.986430877183764</v>
      </c>
      <c r="JC219" s="36">
        <v>157.01522881613855</v>
      </c>
      <c r="JD219" s="40">
        <v>1.3911879536335334</v>
      </c>
      <c r="JE219" s="36">
        <v>55.860905608068521</v>
      </c>
      <c r="JF219" s="40">
        <v>-31.961394845438861</v>
      </c>
      <c r="JH219" s="6" t="s">
        <v>34</v>
      </c>
      <c r="JI219" s="36">
        <v>221.90848021684454</v>
      </c>
      <c r="JJ219" s="40">
        <v>12.894426760638694</v>
      </c>
      <c r="JK219" s="36">
        <v>228.22304182939678</v>
      </c>
      <c r="JL219" s="40">
        <v>33.900000000000006</v>
      </c>
      <c r="JM219" s="36">
        <v>118.3181616962916</v>
      </c>
      <c r="JN219" s="40">
        <v>12.483716969447102</v>
      </c>
      <c r="JP219" s="6" t="s">
        <v>34</v>
      </c>
      <c r="JQ219" s="36">
        <v>112.05787166559301</v>
      </c>
      <c r="JR219" s="40">
        <v>-29.126405414953297</v>
      </c>
      <c r="JS219" s="36">
        <v>74.93043873963704</v>
      </c>
      <c r="JT219" s="40">
        <v>-6.0746889867431264</v>
      </c>
      <c r="JU219" s="36">
        <v>136.94039190681789</v>
      </c>
      <c r="JV219" s="40">
        <v>12.687451816914887</v>
      </c>
      <c r="JX219" s="6" t="s">
        <v>34</v>
      </c>
      <c r="JY219" s="36">
        <v>89.027725168325716</v>
      </c>
      <c r="JZ219" s="40">
        <v>-21.115817830842246</v>
      </c>
      <c r="KA219" s="36">
        <v>243.21724196536545</v>
      </c>
      <c r="KB219" s="40">
        <v>15.627007576747658</v>
      </c>
      <c r="KC219" s="36">
        <v>146.91175550708203</v>
      </c>
      <c r="KD219" s="40">
        <v>-3.9655375108618358</v>
      </c>
      <c r="KF219" s="6" t="s">
        <v>34</v>
      </c>
      <c r="KG219" s="36">
        <v>124.95900356299759</v>
      </c>
      <c r="KH219" s="40">
        <v>17.880354348161617</v>
      </c>
      <c r="KI219" s="36">
        <v>171.27037628752055</v>
      </c>
      <c r="KJ219" s="40">
        <v>21.867475046405204</v>
      </c>
      <c r="KK219" s="36">
        <v>111.25967984324166</v>
      </c>
      <c r="KL219" s="40">
        <v>5.3842791171941968</v>
      </c>
      <c r="KN219" s="6" t="s">
        <v>34</v>
      </c>
      <c r="KO219" s="36">
        <v>32.584189739818719</v>
      </c>
      <c r="KP219" s="40">
        <v>9.0999999999999943</v>
      </c>
      <c r="KQ219" s="36">
        <v>216.82852297686358</v>
      </c>
      <c r="KR219" s="40">
        <v>15.204133569514042</v>
      </c>
      <c r="KS219" s="36">
        <v>109.8445342900588</v>
      </c>
      <c r="KT219" s="40">
        <v>12.014433253923684</v>
      </c>
      <c r="KV219" s="6" t="s">
        <v>34</v>
      </c>
      <c r="KW219" s="36">
        <v>138.89189685809657</v>
      </c>
      <c r="KX219" s="40">
        <v>-4.3647591921923805</v>
      </c>
      <c r="KY219" s="36">
        <v>139.65481823712088</v>
      </c>
      <c r="KZ219" s="40">
        <v>-5.6089623398552391</v>
      </c>
      <c r="LA219" s="36">
        <v>116.93970184958101</v>
      </c>
      <c r="LB219" s="40">
        <v>2.3069724100199807</v>
      </c>
      <c r="LD219" s="6" t="s">
        <v>34</v>
      </c>
      <c r="LE219" s="36">
        <v>148.28944364335183</v>
      </c>
      <c r="LF219" s="40">
        <v>-0.20807949006315596</v>
      </c>
      <c r="LG219" s="36">
        <v>90.626306716802631</v>
      </c>
      <c r="LH219" s="40">
        <v>-3.6449329154932713</v>
      </c>
      <c r="LI219" s="36">
        <v>52.969506072820892</v>
      </c>
      <c r="LJ219" s="40">
        <v>-0.20937727380531612</v>
      </c>
      <c r="LL219" s="6" t="s">
        <v>34</v>
      </c>
      <c r="LM219" s="36">
        <v>124.80530155049571</v>
      </c>
      <c r="LN219" s="40">
        <v>4.3777708014511632</v>
      </c>
      <c r="LO219" s="36">
        <v>63.08234482360232</v>
      </c>
      <c r="LP219" s="40">
        <v>-20.800000000000011</v>
      </c>
      <c r="LQ219" s="36">
        <v>211.71667813926211</v>
      </c>
      <c r="LR219" s="40">
        <v>25.059115643803807</v>
      </c>
      <c r="LT219" s="6" t="s">
        <v>34</v>
      </c>
      <c r="LU219" s="36">
        <v>82.924107435794141</v>
      </c>
      <c r="LV219" s="40">
        <v>-4.0085405738927875</v>
      </c>
      <c r="LW219" s="36">
        <v>150.95888217887872</v>
      </c>
      <c r="LX219" s="40">
        <v>5.6359610426344915</v>
      </c>
      <c r="LY219" s="36">
        <v>128.37440129160987</v>
      </c>
      <c r="LZ219" s="40">
        <v>-13.000911138838674</v>
      </c>
      <c r="MB219" s="6" t="s">
        <v>34</v>
      </c>
      <c r="MC219" s="36">
        <v>162.39676375795443</v>
      </c>
      <c r="MD219" s="40">
        <v>-4.2069923835501442</v>
      </c>
      <c r="ME219" s="36">
        <v>120.33731844862449</v>
      </c>
      <c r="MF219" s="40">
        <v>6.5283971286376925</v>
      </c>
      <c r="MG219" s="36">
        <v>72.048909457935565</v>
      </c>
      <c r="MH219" s="40">
        <v>-20.374498065197471</v>
      </c>
      <c r="MJ219" s="6" t="s">
        <v>34</v>
      </c>
      <c r="MK219" s="36">
        <v>114.4051046251433</v>
      </c>
      <c r="ML219" s="40">
        <v>-3.718111051559319</v>
      </c>
      <c r="MM219" s="36">
        <v>134.36446124309848</v>
      </c>
      <c r="MN219" s="40">
        <v>3.3424832611788275</v>
      </c>
      <c r="MO219" s="36">
        <v>264.38628594507179</v>
      </c>
      <c r="MP219" s="40">
        <v>23.354302214765738</v>
      </c>
    </row>
    <row r="220" spans="1:354">
      <c r="B220" s="6" t="s">
        <v>35</v>
      </c>
      <c r="C220" s="36">
        <v>105.44326274573264</v>
      </c>
      <c r="D220" s="40">
        <v>1.9229163973038794</v>
      </c>
      <c r="E220" s="36">
        <v>86.092323392443717</v>
      </c>
      <c r="F220" s="40">
        <v>2.1767718412633741</v>
      </c>
      <c r="G220" s="36">
        <v>123.74077633329492</v>
      </c>
      <c r="H220" s="40">
        <v>1.7565986844434889</v>
      </c>
      <c r="J220" s="6" t="s">
        <v>35</v>
      </c>
      <c r="K220" s="36">
        <v>83.390409104088349</v>
      </c>
      <c r="L220" s="40">
        <v>-0.39999999999999147</v>
      </c>
      <c r="M220" s="36">
        <v>114.61652871944897</v>
      </c>
      <c r="N220" s="40">
        <v>30.603326521069306</v>
      </c>
      <c r="O220" s="36">
        <v>79.033021240253674</v>
      </c>
      <c r="P220" s="40">
        <v>-10.000000000000014</v>
      </c>
      <c r="R220" s="6" t="s">
        <v>35</v>
      </c>
      <c r="S220" s="36">
        <v>99.658068235419719</v>
      </c>
      <c r="T220" s="40">
        <v>6.8331980643679913</v>
      </c>
      <c r="U220" s="36">
        <v>126.33989162437547</v>
      </c>
      <c r="V220" s="40">
        <v>-3.027277905499389</v>
      </c>
      <c r="W220" s="36">
        <v>139.9927787160465</v>
      </c>
      <c r="X220" s="40">
        <v>8.8579635665422529</v>
      </c>
      <c r="Z220" s="6" t="s">
        <v>35</v>
      </c>
      <c r="AA220" s="36">
        <v>132.38167026141096</v>
      </c>
      <c r="AB220" s="40">
        <v>-7.2636474017448478</v>
      </c>
      <c r="AC220" s="36">
        <v>144.6158273525852</v>
      </c>
      <c r="AD220" s="40">
        <v>2.5062928064708956</v>
      </c>
      <c r="AE220" s="36">
        <v>130.8517229751252</v>
      </c>
      <c r="AF220" s="40">
        <v>-13.760116453239362</v>
      </c>
      <c r="AH220" s="6" t="s">
        <v>35</v>
      </c>
      <c r="AI220" s="36">
        <v>75.788880750836299</v>
      </c>
      <c r="AJ220" s="40">
        <v>-11.911306961478019</v>
      </c>
      <c r="AK220" s="36">
        <v>217.35962937877468</v>
      </c>
      <c r="AL220" s="40">
        <v>19.715996765534953</v>
      </c>
      <c r="AM220" s="36">
        <v>111.31893195434786</v>
      </c>
      <c r="AN220" s="40">
        <v>6.0258039764693621</v>
      </c>
      <c r="AP220" s="6" t="s">
        <v>35</v>
      </c>
      <c r="AQ220" s="36">
        <v>142.32390947962537</v>
      </c>
      <c r="AR220" s="40">
        <v>7.318586102747318</v>
      </c>
      <c r="AS220" s="36">
        <v>204.8457183543004</v>
      </c>
      <c r="AT220" s="40">
        <v>22.387831928031915</v>
      </c>
      <c r="AU220" s="36">
        <v>192.32454809177955</v>
      </c>
      <c r="AV220" s="40">
        <v>18.52204028317577</v>
      </c>
      <c r="AX220" s="6" t="s">
        <v>35</v>
      </c>
      <c r="AY220" s="36">
        <v>168.87564408700828</v>
      </c>
      <c r="AZ220" s="40">
        <v>5.7747533103972444</v>
      </c>
      <c r="BA220" s="36">
        <v>83.4960064716402</v>
      </c>
      <c r="BB220" s="40">
        <v>-6.3376892576345796</v>
      </c>
      <c r="BC220" s="36">
        <v>190.55012993236511</v>
      </c>
      <c r="BD220" s="40">
        <v>3.5684451696821782</v>
      </c>
      <c r="BF220" s="6" t="s">
        <v>35</v>
      </c>
      <c r="BG220" s="36">
        <v>177.90637094282371</v>
      </c>
      <c r="BH220" s="40">
        <v>13.519010725181928</v>
      </c>
      <c r="BI220" s="36">
        <v>133.3458022198202</v>
      </c>
      <c r="BJ220" s="40">
        <v>5.6960996126178998</v>
      </c>
      <c r="BK220" s="36">
        <v>317.55556062410437</v>
      </c>
      <c r="BL220" s="40">
        <v>9.362680471655537</v>
      </c>
      <c r="BN220" s="6" t="s">
        <v>35</v>
      </c>
      <c r="BO220" s="36">
        <v>126.5525841055974</v>
      </c>
      <c r="BP220" s="40">
        <v>13.516463604862921</v>
      </c>
      <c r="BQ220" s="428">
        <v>143.94760088009431</v>
      </c>
      <c r="BR220" s="40">
        <v>33.03265366720774</v>
      </c>
      <c r="BS220" s="36">
        <v>158.31248030122904</v>
      </c>
      <c r="BT220" s="40">
        <v>9.6540994710585579</v>
      </c>
      <c r="BU220" s="36"/>
      <c r="BV220" s="6" t="s">
        <v>35</v>
      </c>
      <c r="BW220" s="36">
        <v>146.44132025156509</v>
      </c>
      <c r="BX220" s="40">
        <v>7.9400856552414467</v>
      </c>
      <c r="BY220" s="36">
        <v>161.56604075899699</v>
      </c>
      <c r="BZ220" s="40">
        <v>-1.9733317622857811</v>
      </c>
      <c r="CA220" s="36">
        <v>183.47870741341168</v>
      </c>
      <c r="CB220" s="40">
        <v>4.7054598614332974</v>
      </c>
      <c r="CC220" s="36"/>
      <c r="CD220" s="6" t="s">
        <v>35</v>
      </c>
      <c r="CE220" s="36">
        <v>114.06865419408989</v>
      </c>
      <c r="CF220" s="40">
        <v>-10.487248396086983</v>
      </c>
      <c r="CG220" s="36">
        <v>82.945348214374448</v>
      </c>
      <c r="CH220" s="40">
        <v>-4.4199633642090816</v>
      </c>
      <c r="CI220" s="36">
        <v>172.44872292129241</v>
      </c>
      <c r="CJ220" s="40">
        <v>3.0458456459080878</v>
      </c>
      <c r="CK220" s="36"/>
      <c r="CL220" s="6" t="s">
        <v>35</v>
      </c>
      <c r="CM220" s="36">
        <v>276.35275095003692</v>
      </c>
      <c r="CN220" s="40">
        <v>8.7576441378723473</v>
      </c>
      <c r="CO220" s="36">
        <v>113.26467859465332</v>
      </c>
      <c r="CP220" s="40">
        <v>14.219177958864449</v>
      </c>
      <c r="CQ220" s="36">
        <v>145.00931863948091</v>
      </c>
      <c r="CR220" s="40">
        <v>6.2485693206914448</v>
      </c>
      <c r="CS220" s="36"/>
      <c r="CT220" s="6" t="s">
        <v>35</v>
      </c>
      <c r="CU220" s="36">
        <v>146.2185667579372</v>
      </c>
      <c r="CV220" s="40">
        <v>14.415438161793887</v>
      </c>
      <c r="CW220" s="36">
        <v>61.533407369650504</v>
      </c>
      <c r="CX220" s="40">
        <v>-13.331947515772057</v>
      </c>
      <c r="CY220" s="36">
        <v>201.97392988359408</v>
      </c>
      <c r="CZ220" s="40">
        <v>-3.6000000000000085</v>
      </c>
      <c r="DA220" s="36"/>
      <c r="DB220" s="6" t="s">
        <v>35</v>
      </c>
      <c r="DC220" s="36">
        <v>85.119463716843754</v>
      </c>
      <c r="DD220" s="40">
        <v>4.3628127799821357</v>
      </c>
      <c r="DE220" s="36">
        <v>349.73326980953817</v>
      </c>
      <c r="DF220" s="40">
        <v>18.475726502796448</v>
      </c>
      <c r="DG220" s="36">
        <v>89.128091222546999</v>
      </c>
      <c r="DH220" s="40">
        <v>8.9406223437762833E-2</v>
      </c>
      <c r="DI220" s="36"/>
      <c r="DJ220" s="6" t="s">
        <v>35</v>
      </c>
      <c r="DK220" s="36">
        <v>156.59534557214246</v>
      </c>
      <c r="DL220" s="40">
        <v>-4.7018824909855965</v>
      </c>
      <c r="DM220" s="36">
        <v>49.638700295200842</v>
      </c>
      <c r="DN220" s="40">
        <v>18.209026384012802</v>
      </c>
      <c r="DO220" s="36">
        <v>135.58286706361415</v>
      </c>
      <c r="DP220" s="40">
        <v>4.8185610851820826</v>
      </c>
      <c r="DQ220" s="36"/>
      <c r="DR220" s="6" t="s">
        <v>35</v>
      </c>
      <c r="DS220" s="36">
        <v>203.18937181465526</v>
      </c>
      <c r="DT220" s="40">
        <v>5.1064971819784262</v>
      </c>
      <c r="DU220" s="36">
        <v>139.69415000756462</v>
      </c>
      <c r="DV220" s="40">
        <v>15.409741678980154</v>
      </c>
      <c r="DW220" s="36">
        <v>125.85515196828658</v>
      </c>
      <c r="DX220" s="40">
        <v>-16.659496502832738</v>
      </c>
      <c r="DY220" s="36"/>
      <c r="DZ220" s="6" t="s">
        <v>35</v>
      </c>
      <c r="EA220" s="36">
        <v>136.90512380285503</v>
      </c>
      <c r="EB220" s="40">
        <v>-2.8667021528489869</v>
      </c>
      <c r="EC220" s="36">
        <v>149.81483848259305</v>
      </c>
      <c r="ED220" s="40">
        <v>-4.4355314071244862</v>
      </c>
      <c r="EE220" s="36">
        <v>154.01559743768641</v>
      </c>
      <c r="EF220" s="40">
        <v>15.430552170499396</v>
      </c>
      <c r="EG220" s="36"/>
      <c r="EH220" s="6" t="s">
        <v>35</v>
      </c>
      <c r="EI220" s="36">
        <v>154.12243666761179</v>
      </c>
      <c r="EJ220" s="40">
        <v>4.419979947053406</v>
      </c>
      <c r="EK220" s="36">
        <v>155.92660188558992</v>
      </c>
      <c r="EL220" s="40">
        <v>-3.8054728344353066</v>
      </c>
      <c r="EM220" s="36">
        <v>129.8586192902317</v>
      </c>
      <c r="EN220" s="40">
        <v>16.868249479271384</v>
      </c>
      <c r="EO220" s="36"/>
      <c r="EP220" s="6" t="s">
        <v>35</v>
      </c>
      <c r="EQ220" s="36">
        <v>62.778383756803812</v>
      </c>
      <c r="ER220" s="40">
        <v>-20.859531629816246</v>
      </c>
      <c r="ES220" s="36">
        <v>126.692879502191</v>
      </c>
      <c r="ET220" s="40">
        <v>-10.655403193394292</v>
      </c>
      <c r="EU220" s="36">
        <v>50.549076979293453</v>
      </c>
      <c r="EV220" s="40">
        <v>2.0298614165560167</v>
      </c>
      <c r="EW220" s="36"/>
      <c r="EX220" s="6" t="s">
        <v>35</v>
      </c>
      <c r="EY220" s="36">
        <v>77.137808824183864</v>
      </c>
      <c r="EZ220" s="40">
        <v>-17.047016912592682</v>
      </c>
      <c r="FA220" s="36">
        <v>89.431211585347143</v>
      </c>
      <c r="FB220" s="40">
        <v>-11.826794493133562</v>
      </c>
      <c r="FC220" s="36">
        <v>270.73132272495451</v>
      </c>
      <c r="FD220" s="40">
        <v>0.38630917146961963</v>
      </c>
      <c r="FE220" s="36"/>
      <c r="FF220" s="6" t="s">
        <v>35</v>
      </c>
      <c r="FG220" s="36">
        <v>89.892656486424485</v>
      </c>
      <c r="FH220" s="40">
        <v>1.5854731467498766</v>
      </c>
      <c r="FI220" s="36">
        <v>203.82474051765575</v>
      </c>
      <c r="FJ220" s="40">
        <v>9.4996061657941766</v>
      </c>
      <c r="FK220" s="36">
        <v>81.835056853271837</v>
      </c>
      <c r="FL220" s="40">
        <v>-14.772057215460137</v>
      </c>
      <c r="FM220" s="36"/>
      <c r="FN220" s="6" t="s">
        <v>35</v>
      </c>
      <c r="FO220" s="36">
        <v>102.69140899064469</v>
      </c>
      <c r="FP220" s="40">
        <v>-4.0682070856506982</v>
      </c>
      <c r="FQ220" s="36">
        <v>285.76332068981412</v>
      </c>
      <c r="FR220" s="40">
        <v>6.5914475696456094</v>
      </c>
      <c r="FS220" s="36">
        <v>108.03201235111221</v>
      </c>
      <c r="FT220" s="40">
        <v>-5.8963072571508661</v>
      </c>
      <c r="FU220" s="36"/>
      <c r="FV220" s="6" t="s">
        <v>35</v>
      </c>
      <c r="FW220" s="36">
        <v>104.79129035089817</v>
      </c>
      <c r="FX220" s="40">
        <v>0.18961294967638764</v>
      </c>
      <c r="FY220" s="36">
        <v>202.08399585124135</v>
      </c>
      <c r="FZ220" s="40">
        <v>16.641217209850836</v>
      </c>
      <c r="GA220" s="36">
        <v>131.12802705438099</v>
      </c>
      <c r="GB220" s="40">
        <v>5.0204091640133157</v>
      </c>
      <c r="GC220" s="36"/>
      <c r="GD220" s="6" t="s">
        <v>35</v>
      </c>
      <c r="GE220" s="36">
        <v>114.29057191774598</v>
      </c>
      <c r="GF220" s="40">
        <v>0.31590555017461952</v>
      </c>
      <c r="GG220" s="36">
        <v>122.42662847994669</v>
      </c>
      <c r="GH220" s="40">
        <v>4.9489315470224966</v>
      </c>
      <c r="GI220" s="36">
        <v>50.363857060727916</v>
      </c>
      <c r="GJ220" s="40">
        <v>-17.531183195134986</v>
      </c>
      <c r="GL220" s="6" t="s">
        <v>35</v>
      </c>
      <c r="GM220" s="36">
        <v>107.5143988887754</v>
      </c>
      <c r="GN220" s="40">
        <v>0.58483528240813598</v>
      </c>
      <c r="GO220" s="36">
        <v>106.54016496157804</v>
      </c>
      <c r="GP220" s="40">
        <v>-3.6951453390917095</v>
      </c>
      <c r="GQ220" s="36">
        <v>111.5673604384906</v>
      </c>
      <c r="GR220" s="40">
        <v>5.5567377435079095</v>
      </c>
      <c r="GT220" s="6" t="s">
        <v>35</v>
      </c>
      <c r="GU220" s="36">
        <v>73.481224424227591</v>
      </c>
      <c r="GV220" s="40">
        <v>15.483280504978183</v>
      </c>
      <c r="GW220" s="36">
        <v>82.829399015557399</v>
      </c>
      <c r="GX220" s="40">
        <v>1.1119001722060773</v>
      </c>
      <c r="GY220" s="36">
        <v>256.4030410219645</v>
      </c>
      <c r="GZ220" s="40">
        <v>17.466494667905735</v>
      </c>
      <c r="HB220" s="6" t="s">
        <v>35</v>
      </c>
      <c r="HC220" s="36">
        <v>149.60601995258915</v>
      </c>
      <c r="HD220" s="40">
        <v>26.225534953154323</v>
      </c>
      <c r="HE220" s="36">
        <v>153.04180460725308</v>
      </c>
      <c r="HF220" s="40">
        <v>-19.700000000000017</v>
      </c>
      <c r="HG220" s="36">
        <v>70.888391259387788</v>
      </c>
      <c r="HH220" s="40">
        <v>-11.617608692702291</v>
      </c>
      <c r="HJ220" s="6" t="s">
        <v>35</v>
      </c>
      <c r="HK220" s="36">
        <v>85.395974715963959</v>
      </c>
      <c r="HL220" s="40">
        <v>-18.176312078268893</v>
      </c>
      <c r="HM220" s="36">
        <v>71.384733368025067</v>
      </c>
      <c r="HN220" s="40">
        <v>-4.8477565341201796</v>
      </c>
      <c r="HO220" s="36">
        <v>118.45738512853883</v>
      </c>
      <c r="HP220" s="40">
        <v>9.8861740328880927</v>
      </c>
      <c r="HR220" s="6" t="s">
        <v>35</v>
      </c>
      <c r="HS220" s="36">
        <v>173.17650021424438</v>
      </c>
      <c r="HT220" s="40">
        <v>-0.99436367156697258</v>
      </c>
      <c r="HU220" s="36">
        <v>168.14354338732792</v>
      </c>
      <c r="HV220" s="40">
        <v>2.3773960049031189</v>
      </c>
      <c r="HW220" s="36">
        <v>49.547764969452736</v>
      </c>
      <c r="HX220" s="40">
        <v>-18.0504880376524</v>
      </c>
      <c r="HZ220" s="6" t="s">
        <v>35</v>
      </c>
      <c r="IA220" s="36">
        <v>87.520611914048047</v>
      </c>
      <c r="IB220" s="40">
        <v>-4.2373920202652755</v>
      </c>
      <c r="IC220" s="36">
        <v>135.67521477373589</v>
      </c>
      <c r="ID220" s="40">
        <v>10.619644307598335</v>
      </c>
      <c r="IE220" s="36">
        <v>116.90917368756929</v>
      </c>
      <c r="IF220" s="40">
        <v>6.8252805666349161</v>
      </c>
      <c r="IH220" s="6" t="s">
        <v>35</v>
      </c>
      <c r="II220" s="36">
        <v>164.5119571602005</v>
      </c>
      <c r="IJ220" s="40">
        <v>-1.1137163705254238</v>
      </c>
      <c r="IK220" s="36">
        <v>154.00378555529591</v>
      </c>
      <c r="IL220" s="40">
        <v>3.2634643345183605</v>
      </c>
      <c r="IM220" s="36">
        <v>152.6703484116459</v>
      </c>
      <c r="IN220" s="40">
        <v>9.5447598384618288</v>
      </c>
      <c r="IO220" s="36">
        <v>235.77577882922674</v>
      </c>
      <c r="IP220" s="40">
        <v>17.816405295564891</v>
      </c>
      <c r="IR220" s="6" t="s">
        <v>35</v>
      </c>
      <c r="IS220" s="36">
        <v>103.99033903770615</v>
      </c>
      <c r="IT220" s="40">
        <v>1.5852494120232876</v>
      </c>
      <c r="IU220" s="36">
        <v>94.8983398706348</v>
      </c>
      <c r="IV220" s="40">
        <v>6.7517934897133358</v>
      </c>
      <c r="IW220" s="36">
        <v>84.178565050620847</v>
      </c>
      <c r="IX220" s="40">
        <v>-14.485875196783709</v>
      </c>
      <c r="IZ220" s="6" t="s">
        <v>35</v>
      </c>
      <c r="JA220" s="36">
        <v>161.14335016224391</v>
      </c>
      <c r="JB220" s="40">
        <v>12.262397713147493</v>
      </c>
      <c r="JC220" s="36">
        <v>172.58086174458896</v>
      </c>
      <c r="JD220" s="40">
        <v>5.4464562616724805</v>
      </c>
      <c r="JE220" s="36">
        <v>74.872914024183075</v>
      </c>
      <c r="JF220" s="40">
        <v>-32.884694700713553</v>
      </c>
      <c r="JH220" s="6" t="s">
        <v>35</v>
      </c>
      <c r="JI220" s="36">
        <v>237.5994434984049</v>
      </c>
      <c r="JJ220" s="40">
        <v>6.7622570041125698</v>
      </c>
      <c r="JK220" s="36">
        <v>305.74382601377965</v>
      </c>
      <c r="JL220" s="40">
        <v>33</v>
      </c>
      <c r="JM220" s="36">
        <v>129.20978682913076</v>
      </c>
      <c r="JN220" s="40">
        <v>13.401356549883346</v>
      </c>
      <c r="JP220" s="6" t="s">
        <v>35</v>
      </c>
      <c r="JQ220" s="36">
        <v>106.10172173645256</v>
      </c>
      <c r="JR220" s="40">
        <v>-27.317594487450734</v>
      </c>
      <c r="JS220" s="36">
        <v>95.260096796212594</v>
      </c>
      <c r="JT220" s="40">
        <v>-4.9069623212310063</v>
      </c>
      <c r="JU220" s="36">
        <v>175.60771661095075</v>
      </c>
      <c r="JV220" s="40">
        <v>13.180061133919608</v>
      </c>
      <c r="JX220" s="6" t="s">
        <v>35</v>
      </c>
      <c r="JY220" s="36">
        <v>87.975322757427463</v>
      </c>
      <c r="JZ220" s="40">
        <v>-21.992444748220734</v>
      </c>
      <c r="KA220" s="36">
        <v>259.61312409510282</v>
      </c>
      <c r="KB220" s="40">
        <v>15.667339415274867</v>
      </c>
      <c r="KC220" s="36">
        <v>135.96731310815102</v>
      </c>
      <c r="KD220" s="40">
        <v>-14.565840314490316</v>
      </c>
      <c r="KF220" s="6" t="s">
        <v>35</v>
      </c>
      <c r="KG220" s="36">
        <v>104.29929836910054</v>
      </c>
      <c r="KH220" s="40">
        <v>18.892324995008352</v>
      </c>
      <c r="KI220" s="36">
        <v>179.44213353324864</v>
      </c>
      <c r="KJ220" s="40">
        <v>13.549415184227584</v>
      </c>
      <c r="KK220" s="36">
        <v>119.96924590383759</v>
      </c>
      <c r="KL220" s="40">
        <v>2.7897515000012447</v>
      </c>
      <c r="KN220" s="6" t="s">
        <v>35</v>
      </c>
      <c r="KO220" s="36">
        <v>30.209985635299102</v>
      </c>
      <c r="KP220" s="40">
        <v>10.799999999999983</v>
      </c>
      <c r="KQ220" s="36">
        <v>225.91599046914885</v>
      </c>
      <c r="KR220" s="40">
        <v>18.26442617096906</v>
      </c>
      <c r="KS220" s="36">
        <v>105.74472333262582</v>
      </c>
      <c r="KT220" s="40">
        <v>8.4421856232467434</v>
      </c>
      <c r="KV220" s="6" t="s">
        <v>35</v>
      </c>
      <c r="KW220" s="36">
        <v>127.53055721652711</v>
      </c>
      <c r="KX220" s="40">
        <v>-3.596215319722404</v>
      </c>
      <c r="KY220" s="36">
        <v>137.70392077655427</v>
      </c>
      <c r="KZ220" s="40">
        <v>-10.968269740699355</v>
      </c>
      <c r="LA220" s="36">
        <v>119.07679987364476</v>
      </c>
      <c r="LB220" s="40">
        <v>2.5414476206566263</v>
      </c>
      <c r="LD220" s="6" t="s">
        <v>35</v>
      </c>
      <c r="LE220" s="36">
        <v>149.89043503886745</v>
      </c>
      <c r="LF220" s="40">
        <v>-0.25888906032135139</v>
      </c>
      <c r="LG220" s="36">
        <v>87.772102320614977</v>
      </c>
      <c r="LH220" s="40">
        <v>-2.8778204637285256</v>
      </c>
      <c r="LI220" s="36">
        <v>46.3154094641136</v>
      </c>
      <c r="LJ220" s="40">
        <v>-3.2610993381290854</v>
      </c>
      <c r="LL220" s="6" t="s">
        <v>35</v>
      </c>
      <c r="LM220" s="36">
        <v>140.39121017307912</v>
      </c>
      <c r="LN220" s="40">
        <v>-0.28463596458510665</v>
      </c>
      <c r="LO220" s="36">
        <v>66.11350428806557</v>
      </c>
      <c r="LP220" s="40">
        <v>-15.899999999999991</v>
      </c>
      <c r="LQ220" s="36">
        <v>235.97534095956993</v>
      </c>
      <c r="LR220" s="40">
        <v>20.548631729783011</v>
      </c>
      <c r="LT220" s="6" t="s">
        <v>35</v>
      </c>
      <c r="LU220" s="36">
        <v>77.777122876255419</v>
      </c>
      <c r="LV220" s="40">
        <v>-4.4563253189393919</v>
      </c>
      <c r="LW220" s="36">
        <v>149.23948420616682</v>
      </c>
      <c r="LX220" s="40">
        <v>5.8583275098706338</v>
      </c>
      <c r="LY220" s="36">
        <v>117.52939114430764</v>
      </c>
      <c r="LZ220" s="40">
        <v>-18.688800968004159</v>
      </c>
      <c r="MB220" s="6" t="s">
        <v>35</v>
      </c>
      <c r="MC220" s="36">
        <v>155.50894444193585</v>
      </c>
      <c r="MD220" s="40">
        <v>-2.4832441385948982</v>
      </c>
      <c r="ME220" s="36">
        <v>118.44328699161474</v>
      </c>
      <c r="MF220" s="40">
        <v>4.9879721255644256</v>
      </c>
      <c r="MG220" s="36">
        <v>66.90611549765822</v>
      </c>
      <c r="MH220" s="40">
        <v>-18.219172959492269</v>
      </c>
      <c r="MJ220" s="6" t="s">
        <v>35</v>
      </c>
      <c r="MK220" s="36">
        <v>119.54281579214108</v>
      </c>
      <c r="ML220" s="40">
        <v>-1.0398521676323611</v>
      </c>
      <c r="MM220" s="36">
        <v>121.81370063208159</v>
      </c>
      <c r="MN220" s="40">
        <v>2.5112486722655802</v>
      </c>
      <c r="MO220" s="36">
        <v>292.94390762498716</v>
      </c>
      <c r="MP220" s="40">
        <v>29.418348811088151</v>
      </c>
    </row>
    <row r="221" spans="1:354">
      <c r="B221" s="6" t="s">
        <v>36</v>
      </c>
      <c r="C221" s="36">
        <v>90.836761973194754</v>
      </c>
      <c r="D221" s="40">
        <v>-6.2755806013527433</v>
      </c>
      <c r="E221" s="36">
        <v>79.751852618556427</v>
      </c>
      <c r="F221" s="40">
        <v>-0.69886852017300782</v>
      </c>
      <c r="G221" s="36">
        <v>101.31823141663641</v>
      </c>
      <c r="H221" s="40">
        <v>-10.035997548800907</v>
      </c>
      <c r="J221" s="6" t="s">
        <v>36</v>
      </c>
      <c r="K221" s="36">
        <v>101.56076054979218</v>
      </c>
      <c r="L221" s="40">
        <v>12.299999999999997</v>
      </c>
      <c r="M221" s="36">
        <v>102.43479073907314</v>
      </c>
      <c r="N221" s="40">
        <v>51.586214102961037</v>
      </c>
      <c r="O221" s="36">
        <v>93.139052229198612</v>
      </c>
      <c r="P221" s="40">
        <v>14.599999999999994</v>
      </c>
      <c r="R221" s="6" t="s">
        <v>36</v>
      </c>
      <c r="S221" s="36">
        <v>80.86165519061079</v>
      </c>
      <c r="T221" s="40">
        <v>-1.0301309156220242</v>
      </c>
      <c r="U221" s="36">
        <v>141.55485295194319</v>
      </c>
      <c r="V221" s="40">
        <v>-1.1769193619834795</v>
      </c>
      <c r="W221" s="36">
        <v>136.9361196136436</v>
      </c>
      <c r="X221" s="40">
        <v>12.880756329080171</v>
      </c>
      <c r="Z221" s="6" t="s">
        <v>36</v>
      </c>
      <c r="AA221" s="36">
        <v>122.43256681291363</v>
      </c>
      <c r="AB221" s="40">
        <v>-3.4681271630241355</v>
      </c>
      <c r="AC221" s="36">
        <v>122.9280534479727</v>
      </c>
      <c r="AD221" s="40">
        <v>6.7393519255413139</v>
      </c>
      <c r="AE221" s="36">
        <v>148.57529839159713</v>
      </c>
      <c r="AF221" s="40">
        <v>-15.270459025940681</v>
      </c>
      <c r="AH221" s="6" t="s">
        <v>36</v>
      </c>
      <c r="AI221" s="36">
        <v>79.263644801998723</v>
      </c>
      <c r="AJ221" s="40">
        <v>-11.879059009569161</v>
      </c>
      <c r="AK221" s="36">
        <v>213.34809673734219</v>
      </c>
      <c r="AL221" s="40">
        <v>21.170113207129603</v>
      </c>
      <c r="AM221" s="36">
        <v>72.509439107437288</v>
      </c>
      <c r="AN221" s="40">
        <v>5.7742057648064957</v>
      </c>
      <c r="AP221" s="6" t="s">
        <v>36</v>
      </c>
      <c r="AQ221" s="36">
        <v>154.65490463864745</v>
      </c>
      <c r="AR221" s="40">
        <v>10.599999999999966</v>
      </c>
      <c r="AS221" s="36">
        <v>194.23259082862634</v>
      </c>
      <c r="AT221" s="40">
        <v>23.27149957429711</v>
      </c>
      <c r="AU221" s="36">
        <v>188.09825372202877</v>
      </c>
      <c r="AV221" s="40">
        <v>17.014014134585963</v>
      </c>
      <c r="AX221" s="6" t="s">
        <v>36</v>
      </c>
      <c r="AY221" s="36">
        <v>169.52160001452236</v>
      </c>
      <c r="AZ221" s="40">
        <v>5.9930260188684201</v>
      </c>
      <c r="BA221" s="36">
        <v>81.662482588874312</v>
      </c>
      <c r="BB221" s="40">
        <v>-3.2736140627917791</v>
      </c>
      <c r="BC221" s="36">
        <v>176.35513225456762</v>
      </c>
      <c r="BD221" s="40">
        <v>7.1918629515198091</v>
      </c>
      <c r="BF221" s="6" t="s">
        <v>36</v>
      </c>
      <c r="BG221" s="36">
        <v>171.88618650072428</v>
      </c>
      <c r="BH221" s="40">
        <v>12.466033265774357</v>
      </c>
      <c r="BI221" s="36">
        <v>111.55463049240053</v>
      </c>
      <c r="BJ221" s="40">
        <v>6.615096297332073</v>
      </c>
      <c r="BK221" s="36">
        <v>255.11633840546196</v>
      </c>
      <c r="BL221" s="40">
        <v>10.550637994138285</v>
      </c>
      <c r="BN221" s="6" t="s">
        <v>36</v>
      </c>
      <c r="BO221" s="36">
        <v>148.20471070639709</v>
      </c>
      <c r="BP221" s="40">
        <v>13.525844328114303</v>
      </c>
      <c r="BQ221" s="428">
        <v>160.78378224473687</v>
      </c>
      <c r="BR221" s="40">
        <v>17.158357334183052</v>
      </c>
      <c r="BS221" s="36">
        <v>173.93449712347027</v>
      </c>
      <c r="BT221" s="40">
        <v>10.383865442441504</v>
      </c>
      <c r="BV221" s="6" t="s">
        <v>36</v>
      </c>
      <c r="BW221" s="36">
        <v>162.06080510993516</v>
      </c>
      <c r="BX221" s="40">
        <v>7.9831909285969402</v>
      </c>
      <c r="BY221" s="36">
        <v>136.14402541929462</v>
      </c>
      <c r="BZ221" s="40">
        <v>-1.1753996072242927</v>
      </c>
      <c r="CA221" s="36">
        <v>144.08870085504444</v>
      </c>
      <c r="CB221" s="40">
        <v>5.8086158028726658</v>
      </c>
      <c r="CD221" s="6" t="s">
        <v>36</v>
      </c>
      <c r="CE221" s="36">
        <v>81.735165339025571</v>
      </c>
      <c r="CF221" s="40">
        <v>-11.011081479438246</v>
      </c>
      <c r="CG221" s="36">
        <v>71.448608218111872</v>
      </c>
      <c r="CH221" s="40">
        <v>-3.7937281307593054</v>
      </c>
      <c r="CI221" s="36">
        <v>127.5167394911031</v>
      </c>
      <c r="CJ221" s="40">
        <v>3.0244609254367987</v>
      </c>
      <c r="CL221" s="6" t="s">
        <v>36</v>
      </c>
      <c r="CM221" s="36">
        <v>293.06174470767445</v>
      </c>
      <c r="CN221" s="40">
        <v>11.763245017398276</v>
      </c>
      <c r="CO221" s="36">
        <v>90.278039845867298</v>
      </c>
      <c r="CP221" s="40">
        <v>17.707155049760843</v>
      </c>
      <c r="CQ221" s="36">
        <v>140.18292894665262</v>
      </c>
      <c r="CR221" s="40">
        <v>6.2191235925773753</v>
      </c>
      <c r="CT221" s="6" t="s">
        <v>36</v>
      </c>
      <c r="CU221" s="36">
        <v>147.94966534240729</v>
      </c>
      <c r="CV221" s="40">
        <v>14.202697498550194</v>
      </c>
      <c r="CW221" s="36">
        <v>64.776066897759534</v>
      </c>
      <c r="CX221" s="40">
        <v>-14.591810814671433</v>
      </c>
      <c r="CY221" s="36">
        <v>120.35394349255166</v>
      </c>
      <c r="CZ221" s="40">
        <v>-1.0999999999999943</v>
      </c>
      <c r="DB221" s="6" t="s">
        <v>36</v>
      </c>
      <c r="DC221" s="36">
        <v>80.783130768930491</v>
      </c>
      <c r="DD221" s="40">
        <v>4.750951200619852</v>
      </c>
      <c r="DE221" s="36">
        <v>449.50793360589472</v>
      </c>
      <c r="DF221" s="40">
        <v>17.443882721301534</v>
      </c>
      <c r="DG221" s="36">
        <v>87.494757174342226</v>
      </c>
      <c r="DH221" s="40">
        <v>1.5655941619381508</v>
      </c>
      <c r="DJ221" s="6" t="s">
        <v>36</v>
      </c>
      <c r="DK221" s="36">
        <v>158.15406871591145</v>
      </c>
      <c r="DL221" s="40">
        <v>-4.1080525664871317</v>
      </c>
      <c r="DM221" s="36">
        <v>49.290675650962982</v>
      </c>
      <c r="DN221" s="40">
        <v>14.712960969733601</v>
      </c>
      <c r="DO221" s="36">
        <v>124.11978712554389</v>
      </c>
      <c r="DP221" s="40">
        <v>4.9045661137505192</v>
      </c>
      <c r="DR221" s="6" t="s">
        <v>36</v>
      </c>
      <c r="DS221" s="36">
        <v>216.67132296516962</v>
      </c>
      <c r="DT221" s="40">
        <v>6.6624771074902895</v>
      </c>
      <c r="DU221" s="36">
        <v>157.00851673642387</v>
      </c>
      <c r="DV221" s="40">
        <v>16.262202029070934</v>
      </c>
      <c r="DW221" s="36">
        <v>135.56888542663646</v>
      </c>
      <c r="DX221" s="40">
        <v>-18.553371226807656</v>
      </c>
      <c r="DZ221" s="6" t="s">
        <v>36</v>
      </c>
      <c r="EA221" s="36">
        <v>94.938263055079716</v>
      </c>
      <c r="EB221" s="40">
        <v>-4.2735863820572746</v>
      </c>
      <c r="EC221" s="36">
        <v>134.045928856834</v>
      </c>
      <c r="ED221" s="40">
        <v>-3.0162824660328766</v>
      </c>
      <c r="EE221" s="36">
        <v>149.84577822336857</v>
      </c>
      <c r="EF221" s="40">
        <v>13.751107933778542</v>
      </c>
      <c r="EH221" s="6" t="s">
        <v>36</v>
      </c>
      <c r="EI221" s="36">
        <v>152.15792003026868</v>
      </c>
      <c r="EJ221" s="40">
        <v>2.9922558834327759</v>
      </c>
      <c r="EK221" s="36">
        <v>143.14743939345433</v>
      </c>
      <c r="EL221" s="40">
        <v>-5.1639466439198429</v>
      </c>
      <c r="EM221" s="36">
        <v>123.92287803608282</v>
      </c>
      <c r="EN221" s="40">
        <v>14.202745956260713</v>
      </c>
      <c r="EP221" s="6" t="s">
        <v>36</v>
      </c>
      <c r="EQ221" s="36">
        <v>72.161645679587224</v>
      </c>
      <c r="ER221" s="40">
        <v>-16.399365291516546</v>
      </c>
      <c r="ES221" s="36">
        <v>124.99299515663255</v>
      </c>
      <c r="ET221" s="40">
        <v>-9.3229861525728097</v>
      </c>
      <c r="EU221" s="36">
        <v>50.658992054171328</v>
      </c>
      <c r="EV221" s="40">
        <v>0.89999999999999147</v>
      </c>
      <c r="EX221" s="6" t="s">
        <v>36</v>
      </c>
      <c r="EY221" s="36">
        <v>66.91164465737549</v>
      </c>
      <c r="EZ221" s="40">
        <v>-13.676176593362655</v>
      </c>
      <c r="FA221" s="36">
        <v>79.811668649023829</v>
      </c>
      <c r="FB221" s="40">
        <v>-9.0627122792535175</v>
      </c>
      <c r="FC221" s="36">
        <v>266.11499393104447</v>
      </c>
      <c r="FD221" s="40">
        <v>0.38728598669935366</v>
      </c>
      <c r="FF221" s="6" t="s">
        <v>36</v>
      </c>
      <c r="FG221" s="36">
        <v>108.18099519623983</v>
      </c>
      <c r="FH221" s="40">
        <v>3.9623781166739036</v>
      </c>
      <c r="FI221" s="36">
        <v>200.82931292478423</v>
      </c>
      <c r="FJ221" s="40">
        <v>10.406516865098865</v>
      </c>
      <c r="FK221" s="36">
        <v>73.291597220582304</v>
      </c>
      <c r="FL221" s="40">
        <v>-15.513629484058328</v>
      </c>
      <c r="FN221" s="6" t="s">
        <v>36</v>
      </c>
      <c r="FO221" s="36">
        <v>87.261453449300134</v>
      </c>
      <c r="FP221" s="40">
        <v>-3.086843392956979</v>
      </c>
      <c r="FQ221" s="36">
        <v>269.67023480740352</v>
      </c>
      <c r="FR221" s="40">
        <v>4.3151771625600048</v>
      </c>
      <c r="FS221" s="36">
        <v>91.330674749097483</v>
      </c>
      <c r="FT221" s="40">
        <v>-1.6312950795921495</v>
      </c>
      <c r="FV221" s="6" t="s">
        <v>36</v>
      </c>
      <c r="FW221" s="36">
        <v>137.40486269976327</v>
      </c>
      <c r="FX221" s="40">
        <v>-0.49743865044258939</v>
      </c>
      <c r="FY221" s="36">
        <v>188.27973462691673</v>
      </c>
      <c r="FZ221" s="40">
        <v>17.297591057584555</v>
      </c>
      <c r="GA221" s="36">
        <v>104.01700514784966</v>
      </c>
      <c r="GB221" s="40">
        <v>4.4204159865314665</v>
      </c>
      <c r="GD221" s="6" t="s">
        <v>36</v>
      </c>
      <c r="GE221" s="36">
        <v>124.41242748213156</v>
      </c>
      <c r="GF221" s="40">
        <v>0.63967597148982236</v>
      </c>
      <c r="GG221" s="36">
        <v>98.181714236192519</v>
      </c>
      <c r="GH221" s="40">
        <v>3.8102357771688844</v>
      </c>
      <c r="GI221" s="36">
        <v>51.974007102600787</v>
      </c>
      <c r="GJ221" s="40">
        <v>-14.850721770098247</v>
      </c>
      <c r="GL221" s="6" t="s">
        <v>36</v>
      </c>
      <c r="GM221" s="36">
        <v>109.76545019508526</v>
      </c>
      <c r="GN221" s="40">
        <v>1.5177085899128002</v>
      </c>
      <c r="GO221" s="36">
        <v>111.50895723224853</v>
      </c>
      <c r="GP221" s="40">
        <v>-4.3015456927693236</v>
      </c>
      <c r="GQ221" s="36">
        <v>101.21286842579099</v>
      </c>
      <c r="GR221" s="40">
        <v>4.7854381337291159</v>
      </c>
      <c r="GT221" s="6" t="s">
        <v>36</v>
      </c>
      <c r="GU221" s="36">
        <v>91.290040095531154</v>
      </c>
      <c r="GV221" s="40">
        <v>17.634652219259422</v>
      </c>
      <c r="GW221" s="36">
        <v>98.908298792866333</v>
      </c>
      <c r="GX221" s="40">
        <v>2.9323445469229483</v>
      </c>
      <c r="GY221" s="36">
        <v>225.37190987055305</v>
      </c>
      <c r="GZ221" s="40">
        <v>17.365325399185537</v>
      </c>
      <c r="HB221" s="6" t="s">
        <v>36</v>
      </c>
      <c r="HC221" s="36">
        <v>143.30117575973429</v>
      </c>
      <c r="HD221" s="40">
        <v>25.36646437249415</v>
      </c>
      <c r="HE221" s="36">
        <v>109.58353504040328</v>
      </c>
      <c r="HF221" s="40">
        <v>-16.90000000000002</v>
      </c>
      <c r="HG221" s="36">
        <v>73.651256621203416</v>
      </c>
      <c r="HH221" s="40">
        <v>-11.872908795076526</v>
      </c>
      <c r="HJ221" s="6" t="s">
        <v>36</v>
      </c>
      <c r="HK221" s="36">
        <v>80.521461833586898</v>
      </c>
      <c r="HL221" s="40">
        <v>-16.909151960303163</v>
      </c>
      <c r="HM221" s="36">
        <v>72.568331653711724</v>
      </c>
      <c r="HN221" s="40">
        <v>-6.0879036486559102</v>
      </c>
      <c r="HO221" s="36">
        <v>105.09093607236133</v>
      </c>
      <c r="HP221" s="40">
        <v>8.9823522579544743</v>
      </c>
      <c r="HR221" s="6" t="s">
        <v>36</v>
      </c>
      <c r="HS221" s="36">
        <v>118.50616819129955</v>
      </c>
      <c r="HT221" s="40">
        <v>-2.3091124274515238</v>
      </c>
      <c r="HU221" s="36">
        <v>195.61852336995338</v>
      </c>
      <c r="HV221" s="40">
        <v>6.2258895667306291</v>
      </c>
      <c r="HW221" s="36">
        <v>35.105555075741172</v>
      </c>
      <c r="HX221" s="40">
        <v>-15.923648745920801</v>
      </c>
      <c r="HZ221" s="6" t="s">
        <v>36</v>
      </c>
      <c r="IA221" s="36">
        <v>79.186832459618685</v>
      </c>
      <c r="IB221" s="40">
        <v>-4.2640145007444232</v>
      </c>
      <c r="IC221" s="36">
        <v>135.5685278351813</v>
      </c>
      <c r="ID221" s="40">
        <v>11.540815293719547</v>
      </c>
      <c r="IE221" s="36">
        <v>100.24969829991846</v>
      </c>
      <c r="IF221" s="40">
        <v>7.6158635916122819</v>
      </c>
      <c r="IH221" s="6" t="s">
        <v>36</v>
      </c>
      <c r="II221" s="36">
        <v>142.2435887747308</v>
      </c>
      <c r="IJ221" s="40">
        <v>0.2956456244001231</v>
      </c>
      <c r="IK221" s="36">
        <v>175.41005532413035</v>
      </c>
      <c r="IL221" s="40">
        <v>5.6631603175023741</v>
      </c>
      <c r="IM221" s="36">
        <v>141.85681523118939</v>
      </c>
      <c r="IN221" s="40">
        <v>10.490514214236484</v>
      </c>
      <c r="IO221" s="36">
        <v>196.41095564773417</v>
      </c>
      <c r="IP221" s="40">
        <v>15.599999999999994</v>
      </c>
      <c r="IR221" s="6" t="s">
        <v>36</v>
      </c>
      <c r="IS221" s="36">
        <v>84.001299279389798</v>
      </c>
      <c r="IT221" s="40">
        <v>-0.24708266154294733</v>
      </c>
      <c r="IU221" s="36">
        <v>94.00359583063404</v>
      </c>
      <c r="IV221" s="40">
        <v>7.5267428072167064</v>
      </c>
      <c r="IW221" s="36">
        <v>84.002086539058752</v>
      </c>
      <c r="IX221" s="40">
        <v>-12.162499762551718</v>
      </c>
      <c r="IZ221" s="6" t="s">
        <v>36</v>
      </c>
      <c r="JA221" s="36">
        <v>160.45160555159509</v>
      </c>
      <c r="JB221" s="40">
        <v>12.949690676494143</v>
      </c>
      <c r="JC221" s="36">
        <v>125.37802264953378</v>
      </c>
      <c r="JD221" s="40">
        <v>2.2798255654105333</v>
      </c>
      <c r="JE221" s="36">
        <v>93.086940018981082</v>
      </c>
      <c r="JF221" s="40">
        <v>-16.005049696726545</v>
      </c>
      <c r="JH221" s="6" t="s">
        <v>36</v>
      </c>
      <c r="JI221" s="36">
        <v>205.65239137812219</v>
      </c>
      <c r="JJ221" s="40">
        <v>7.8128202615449993</v>
      </c>
      <c r="JK221" s="36">
        <v>266.48554902325606</v>
      </c>
      <c r="JL221" s="40">
        <v>38.899999999999977</v>
      </c>
      <c r="JM221" s="36">
        <v>126.69323829612014</v>
      </c>
      <c r="JN221" s="40">
        <v>13.837806586086089</v>
      </c>
      <c r="JP221" s="6" t="s">
        <v>36</v>
      </c>
      <c r="JQ221" s="36">
        <v>96.303152442449928</v>
      </c>
      <c r="JR221" s="40">
        <v>-25.514261687675074</v>
      </c>
      <c r="JS221" s="36">
        <v>118.08994663541148</v>
      </c>
      <c r="JT221" s="40">
        <v>-3.9323755319049667</v>
      </c>
      <c r="JU221" s="36">
        <v>171.27143388507196</v>
      </c>
      <c r="JV221" s="40">
        <v>11.616409867108587</v>
      </c>
      <c r="JX221" s="6" t="s">
        <v>36</v>
      </c>
      <c r="JY221" s="36">
        <v>82.216973077021066</v>
      </c>
      <c r="JZ221" s="40">
        <v>-21.369508896790663</v>
      </c>
      <c r="KA221" s="36">
        <v>259.4538594012966</v>
      </c>
      <c r="KB221" s="40">
        <v>17.427511946666925</v>
      </c>
      <c r="KC221" s="36">
        <v>110.34328939437148</v>
      </c>
      <c r="KD221" s="40">
        <v>-11.913436688016915</v>
      </c>
      <c r="KF221" s="6" t="s">
        <v>36</v>
      </c>
      <c r="KG221" s="36">
        <v>93.854007737494797</v>
      </c>
      <c r="KH221" s="40">
        <v>19.071222192986312</v>
      </c>
      <c r="KI221" s="36">
        <v>142.30103336465783</v>
      </c>
      <c r="KJ221" s="40">
        <v>13.698214304758366</v>
      </c>
      <c r="KK221" s="36">
        <v>119.35843052297926</v>
      </c>
      <c r="KL221" s="40">
        <v>1.5635918768563357</v>
      </c>
      <c r="KN221" s="6" t="s">
        <v>36</v>
      </c>
      <c r="KO221" s="36">
        <v>23.52884594336512</v>
      </c>
      <c r="KP221" s="40">
        <v>11.19999999999996</v>
      </c>
      <c r="KQ221" s="36">
        <v>220.66471662323806</v>
      </c>
      <c r="KR221" s="40">
        <v>18.962256614258138</v>
      </c>
      <c r="KS221" s="36">
        <v>99.939628752469801</v>
      </c>
      <c r="KT221" s="40">
        <v>8.325608341891197</v>
      </c>
      <c r="KV221" s="6" t="s">
        <v>36</v>
      </c>
      <c r="KW221" s="36">
        <v>128.48242753307346</v>
      </c>
      <c r="KX221" s="40">
        <v>-3.7422912302064333</v>
      </c>
      <c r="KY221" s="36">
        <v>133.46098735183458</v>
      </c>
      <c r="KZ221" s="40">
        <v>-9.2221925371248972</v>
      </c>
      <c r="LA221" s="36">
        <v>124.59400305422965</v>
      </c>
      <c r="LB221" s="40">
        <v>2.8376898467873843</v>
      </c>
      <c r="LD221" s="6" t="s">
        <v>36</v>
      </c>
      <c r="LE221" s="36">
        <v>153.48343936856995</v>
      </c>
      <c r="LF221" s="40">
        <v>-0.21894298195890372</v>
      </c>
      <c r="LG221" s="36">
        <v>92.633140183760048</v>
      </c>
      <c r="LH221" s="40">
        <v>-5.8021112525280216</v>
      </c>
      <c r="LI221" s="36">
        <v>39.264221346500349</v>
      </c>
      <c r="LJ221" s="40">
        <v>-2.7190098898610557</v>
      </c>
      <c r="LL221" s="6" t="s">
        <v>36</v>
      </c>
      <c r="LM221" s="36">
        <v>121.87469900072841</v>
      </c>
      <c r="LN221" s="40">
        <v>2.0863264284452185</v>
      </c>
      <c r="LO221" s="36">
        <v>74.523208044950962</v>
      </c>
      <c r="LP221" s="40">
        <v>-13.999999999999986</v>
      </c>
      <c r="LQ221" s="36">
        <v>274.46569820688529</v>
      </c>
      <c r="LR221" s="40">
        <v>20.847959824378421</v>
      </c>
      <c r="LT221" s="6" t="s">
        <v>36</v>
      </c>
      <c r="LU221" s="36">
        <v>83.67293031130842</v>
      </c>
      <c r="LV221" s="40">
        <v>-4.3044729771451244</v>
      </c>
      <c r="LW221" s="36">
        <v>151.72862215328249</v>
      </c>
      <c r="LX221" s="40">
        <v>6.6507652049626671</v>
      </c>
      <c r="LY221" s="36">
        <v>164.44665613142095</v>
      </c>
      <c r="LZ221" s="40">
        <v>-5.2683422337653667</v>
      </c>
      <c r="MB221" s="6" t="s">
        <v>36</v>
      </c>
      <c r="MC221" s="36">
        <v>156.66328526784895</v>
      </c>
      <c r="MD221" s="40">
        <v>-2.2551008931110772</v>
      </c>
      <c r="ME221" s="36">
        <v>109.09539692777921</v>
      </c>
      <c r="MF221" s="40">
        <v>4.4202619474612277</v>
      </c>
      <c r="MG221" s="36">
        <v>55.028172713837563</v>
      </c>
      <c r="MH221" s="40">
        <v>-18.095339117939062</v>
      </c>
      <c r="MJ221" s="6" t="s">
        <v>36</v>
      </c>
      <c r="MK221" s="36">
        <v>107.07221417563285</v>
      </c>
      <c r="ML221" s="40">
        <v>-1.9165311966851277</v>
      </c>
      <c r="MM221" s="36">
        <v>117.83126771759207</v>
      </c>
      <c r="MN221" s="40">
        <v>4.2591106714532572</v>
      </c>
      <c r="MO221" s="36">
        <v>286.26893754835015</v>
      </c>
      <c r="MP221" s="40">
        <v>29.116007381903557</v>
      </c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220" man="1"/>
    <brk id="16" max="220" man="1"/>
    <brk id="24" max="220" man="1"/>
    <brk id="32" max="220" man="1"/>
    <brk id="40" max="220" man="1"/>
    <brk id="48" max="220" man="1"/>
    <brk id="56" max="220" man="1"/>
    <brk id="64" max="220" man="1"/>
    <brk id="72" max="220" man="1"/>
    <brk id="80" max="220" man="1"/>
    <brk id="88" max="220" man="1"/>
    <brk id="96" max="220" man="1"/>
    <brk id="104" max="220" man="1"/>
    <brk id="112" max="220" man="1"/>
    <brk id="120" max="220" man="1"/>
    <brk id="128" max="220" man="1"/>
    <brk id="136" max="220" man="1"/>
    <brk id="144" max="220" man="1"/>
    <brk id="152" max="220" man="1"/>
    <brk id="160" max="220" man="1"/>
    <brk id="168" max="220" man="1"/>
    <brk id="176" max="220" man="1"/>
    <brk id="184" max="220" man="1"/>
    <brk id="192" max="220" man="1"/>
    <brk id="200" max="220" man="1"/>
    <brk id="208" max="220" man="1"/>
    <brk id="216" max="220" man="1"/>
    <brk id="224" max="220" man="1"/>
    <brk id="232" max="220" man="1"/>
    <brk id="240" max="220" man="1"/>
    <brk id="250" max="220" man="1"/>
    <brk id="258" max="220" man="1"/>
    <brk id="266" max="220" man="1"/>
    <brk id="274" max="220" man="1"/>
    <brk id="282" max="220" man="1"/>
    <brk id="290" max="220" man="1"/>
    <brk id="298" max="220" man="1"/>
    <brk id="306" max="220" man="1"/>
    <brk id="314" max="220" man="1"/>
    <brk id="322" max="220" man="1"/>
    <brk id="330" max="220" man="1"/>
    <brk id="338" max="220" man="1"/>
    <brk id="346" max="2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L315"/>
  <sheetViews>
    <sheetView view="pageBreakPreview" zoomScaleNormal="100" zoomScaleSheetLayoutView="100" workbookViewId="0">
      <pane ySplit="11" topLeftCell="A12" activePane="bottomLeft" state="frozen"/>
      <selection activeCell="I91" sqref="I91"/>
      <selection pane="bottomLeft" activeCell="C21" sqref="C21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4" customWidth="1"/>
    <col min="4" max="4" width="14.5703125" style="385" customWidth="1"/>
    <col min="5" max="5" width="12.140625" style="384" customWidth="1"/>
    <col min="6" max="6" width="14.5703125" style="385" customWidth="1"/>
    <col min="7" max="7" width="12.140625" style="385" customWidth="1"/>
    <col min="8" max="8" width="14.5703125" style="385" customWidth="1"/>
    <col min="9" max="9" width="9.140625" style="5" customWidth="1"/>
    <col min="10" max="10" width="11.140625" style="5" customWidth="1"/>
    <col min="11" max="11" width="12.140625" style="385" customWidth="1"/>
    <col min="12" max="12" width="14.5703125" style="385" customWidth="1"/>
    <col min="13" max="13" width="12.140625" style="385" customWidth="1"/>
    <col min="14" max="14" width="14.5703125" style="385" customWidth="1"/>
    <col min="15" max="15" width="12.140625" style="385" customWidth="1"/>
    <col min="16" max="16" width="14.5703125" style="385" customWidth="1"/>
    <col min="17" max="17" width="9.140625" style="5" customWidth="1"/>
    <col min="18" max="18" width="11.140625" style="5" customWidth="1"/>
    <col min="19" max="19" width="12.140625" style="385" customWidth="1"/>
    <col min="20" max="20" width="14.5703125" style="385" customWidth="1"/>
    <col min="21" max="21" width="12.140625" style="385" customWidth="1"/>
    <col min="22" max="22" width="14.5703125" style="385" customWidth="1"/>
    <col min="23" max="23" width="12.140625" style="385" customWidth="1"/>
    <col min="24" max="24" width="14.5703125" style="385" customWidth="1"/>
    <col min="25" max="25" width="9.140625" style="5" customWidth="1"/>
    <col min="26" max="26" width="11.140625" style="5" customWidth="1"/>
    <col min="27" max="27" width="12.140625" style="385" customWidth="1"/>
    <col min="28" max="28" width="14.5703125" style="385" customWidth="1"/>
    <col min="29" max="29" width="12.140625" style="385" customWidth="1"/>
    <col min="30" max="30" width="14.5703125" style="385" customWidth="1"/>
    <col min="31" max="31" width="12.140625" style="385" customWidth="1"/>
    <col min="32" max="32" width="14.5703125" style="385" customWidth="1"/>
    <col min="33" max="33" width="9.140625" style="5" customWidth="1"/>
    <col min="34" max="34" width="11.140625" style="5" customWidth="1"/>
    <col min="35" max="35" width="12.140625" style="385" customWidth="1"/>
    <col min="36" max="36" width="14.5703125" style="385" customWidth="1"/>
    <col min="37" max="37" width="12.140625" style="385" customWidth="1"/>
    <col min="38" max="38" width="14.5703125" style="385" customWidth="1"/>
    <col min="39" max="39" width="12.140625" style="385" customWidth="1"/>
    <col min="40" max="40" width="14.5703125" style="385" customWidth="1"/>
    <col min="41" max="41" width="9.140625" style="5" customWidth="1"/>
    <col min="42" max="42" width="11.140625" style="5" customWidth="1"/>
    <col min="43" max="43" width="12.140625" style="385" customWidth="1"/>
    <col min="44" max="44" width="14.5703125" style="385" customWidth="1"/>
    <col min="45" max="45" width="12.140625" style="385" customWidth="1"/>
    <col min="46" max="46" width="14.5703125" style="385" customWidth="1"/>
    <col min="47" max="47" width="12.140625" style="385" customWidth="1"/>
    <col min="48" max="48" width="14.5703125" style="385" customWidth="1"/>
    <col min="49" max="49" width="9.140625" style="5" customWidth="1"/>
    <col min="50" max="50" width="11.140625" style="5" customWidth="1"/>
    <col min="51" max="51" width="12.140625" style="385" customWidth="1"/>
    <col min="52" max="52" width="14.5703125" style="385" customWidth="1"/>
    <col min="53" max="53" width="12.140625" style="385" customWidth="1"/>
    <col min="54" max="54" width="14.5703125" style="385" customWidth="1"/>
    <col min="55" max="55" width="12.140625" style="385" customWidth="1"/>
    <col min="56" max="56" width="14.5703125" style="385" customWidth="1"/>
    <col min="57" max="57" width="9.140625" style="5" customWidth="1"/>
    <col min="58" max="58" width="11.140625" style="5" customWidth="1"/>
    <col min="59" max="59" width="12.140625" style="385" customWidth="1"/>
    <col min="60" max="60" width="14.5703125" style="385" customWidth="1"/>
    <col min="61" max="61" width="12.140625" style="385" customWidth="1"/>
    <col min="62" max="62" width="14.5703125" style="385" customWidth="1"/>
    <col min="63" max="63" width="12.140625" style="385" customWidth="1"/>
    <col min="64" max="64" width="14.5703125" style="385" customWidth="1"/>
    <col min="65" max="65" width="9.140625" style="5" customWidth="1"/>
    <col min="66" max="66" width="11.140625" style="5" customWidth="1"/>
    <col min="67" max="67" width="12.140625" style="385" customWidth="1"/>
    <col min="68" max="68" width="14.5703125" style="385" customWidth="1"/>
    <col min="69" max="69" width="12.140625" style="385" customWidth="1"/>
    <col min="70" max="70" width="14.5703125" style="385" customWidth="1"/>
    <col min="71" max="71" width="12.140625" style="385" customWidth="1"/>
    <col min="72" max="72" width="14.5703125" style="385" customWidth="1"/>
    <col min="73" max="73" width="9.140625" style="5" customWidth="1"/>
    <col min="74" max="74" width="11.140625" style="5" customWidth="1"/>
    <col min="75" max="75" width="12.140625" style="385" customWidth="1"/>
    <col min="76" max="76" width="14.5703125" style="385" customWidth="1"/>
    <col min="77" max="77" width="12.140625" style="385" customWidth="1"/>
    <col min="78" max="78" width="14.5703125" style="385" customWidth="1"/>
    <col min="79" max="79" width="12.140625" style="385" customWidth="1"/>
    <col min="80" max="80" width="14.5703125" style="385" customWidth="1"/>
    <col min="81" max="81" width="9.140625" style="5" customWidth="1"/>
    <col min="82" max="82" width="11.140625" style="5" customWidth="1"/>
    <col min="83" max="83" width="12.140625" style="385" customWidth="1"/>
    <col min="84" max="84" width="14.5703125" style="385" customWidth="1"/>
    <col min="85" max="85" width="12.140625" style="385" customWidth="1"/>
    <col min="86" max="86" width="14.5703125" style="385" customWidth="1"/>
    <col min="87" max="87" width="12.140625" style="385" customWidth="1"/>
    <col min="88" max="88" width="14.5703125" style="385" customWidth="1"/>
    <col min="89" max="89" width="9.140625" style="5" customWidth="1"/>
    <col min="90" max="90" width="11.140625" style="5" customWidth="1"/>
    <col min="91" max="91" width="12.140625" style="385" customWidth="1"/>
    <col min="92" max="92" width="14.5703125" style="385" customWidth="1"/>
    <col min="93" max="93" width="12.140625" style="385" customWidth="1"/>
    <col min="94" max="94" width="14.5703125" style="385" customWidth="1"/>
    <col min="95" max="95" width="12.140625" style="385" customWidth="1"/>
    <col min="96" max="96" width="14.5703125" style="385" customWidth="1"/>
    <col min="97" max="97" width="9.140625" style="5" customWidth="1"/>
    <col min="98" max="98" width="11.140625" style="5" customWidth="1"/>
    <col min="99" max="99" width="12.140625" style="385" customWidth="1"/>
    <col min="100" max="100" width="14.5703125" style="385" customWidth="1"/>
    <col min="101" max="101" width="12.140625" style="385" customWidth="1"/>
    <col min="102" max="102" width="14.5703125" style="385" customWidth="1"/>
    <col min="103" max="103" width="12.140625" style="385" customWidth="1"/>
    <col min="104" max="104" width="14.5703125" style="385" customWidth="1"/>
    <col min="105" max="105" width="9.140625" style="5" customWidth="1"/>
    <col min="106" max="106" width="11.140625" style="5" customWidth="1"/>
    <col min="107" max="107" width="12.140625" style="385" customWidth="1"/>
    <col min="108" max="108" width="14.5703125" style="385" customWidth="1"/>
    <col min="109" max="109" width="12.140625" style="385" customWidth="1"/>
    <col min="110" max="110" width="14.5703125" style="385" customWidth="1"/>
    <col min="111" max="111" width="12.140625" style="385" customWidth="1"/>
    <col min="112" max="112" width="14.5703125" style="385" customWidth="1"/>
    <col min="113" max="113" width="9.140625" style="5" customWidth="1"/>
    <col min="114" max="114" width="11.140625" style="5" customWidth="1"/>
    <col min="115" max="115" width="12.140625" style="385" customWidth="1"/>
    <col min="116" max="116" width="14.5703125" style="385" customWidth="1"/>
    <col min="117" max="117" width="12.140625" style="385" customWidth="1"/>
    <col min="118" max="118" width="14.5703125" style="385" customWidth="1"/>
    <col min="119" max="119" width="12.140625" style="385" customWidth="1"/>
    <col min="120" max="120" width="14.5703125" customWidth="1"/>
  </cols>
  <sheetData>
    <row r="1" spans="1:428" ht="15" customHeight="1"/>
    <row r="2" spans="1:428" ht="15" customHeight="1">
      <c r="A2" s="523" t="s">
        <v>339</v>
      </c>
      <c r="B2" s="523"/>
      <c r="C2" s="523"/>
      <c r="D2" s="523"/>
      <c r="E2" s="523"/>
      <c r="F2" s="523"/>
      <c r="G2" s="523"/>
      <c r="H2" s="523"/>
      <c r="I2" s="523" t="s">
        <v>339</v>
      </c>
      <c r="J2" s="523"/>
      <c r="K2" s="523"/>
      <c r="L2" s="523"/>
      <c r="M2" s="523"/>
      <c r="N2" s="523"/>
      <c r="O2" s="523"/>
      <c r="P2" s="523"/>
      <c r="Q2" s="523" t="s">
        <v>339</v>
      </c>
      <c r="R2" s="523"/>
      <c r="S2" s="523"/>
      <c r="T2" s="523"/>
      <c r="U2" s="523"/>
      <c r="V2" s="523"/>
      <c r="W2" s="523"/>
      <c r="X2" s="523"/>
      <c r="Y2" s="523" t="s">
        <v>339</v>
      </c>
      <c r="Z2" s="523"/>
      <c r="AA2" s="523"/>
      <c r="AB2" s="523"/>
      <c r="AC2" s="523"/>
      <c r="AD2" s="523"/>
      <c r="AE2" s="523"/>
      <c r="AF2" s="523"/>
      <c r="AG2" s="523" t="s">
        <v>339</v>
      </c>
      <c r="AH2" s="523"/>
      <c r="AI2" s="523"/>
      <c r="AJ2" s="523"/>
      <c r="AK2" s="523"/>
      <c r="AL2" s="523"/>
      <c r="AM2" s="523"/>
      <c r="AN2" s="523"/>
      <c r="AO2" s="523" t="s">
        <v>339</v>
      </c>
      <c r="AP2" s="523"/>
      <c r="AQ2" s="523"/>
      <c r="AR2" s="523"/>
      <c r="AS2" s="523"/>
      <c r="AT2" s="523"/>
      <c r="AU2" s="523"/>
      <c r="AV2" s="523"/>
      <c r="AW2" s="523" t="s">
        <v>339</v>
      </c>
      <c r="AX2" s="523"/>
      <c r="AY2" s="523"/>
      <c r="AZ2" s="523"/>
      <c r="BA2" s="523"/>
      <c r="BB2" s="523"/>
      <c r="BC2" s="523"/>
      <c r="BD2" s="523"/>
      <c r="BE2" s="523" t="s">
        <v>339</v>
      </c>
      <c r="BF2" s="523"/>
      <c r="BG2" s="523"/>
      <c r="BH2" s="523"/>
      <c r="BI2" s="523"/>
      <c r="BJ2" s="523"/>
      <c r="BK2" s="523"/>
      <c r="BL2" s="523"/>
      <c r="BM2" s="523" t="s">
        <v>339</v>
      </c>
      <c r="BN2" s="523"/>
      <c r="BO2" s="523"/>
      <c r="BP2" s="523"/>
      <c r="BQ2" s="523"/>
      <c r="BR2" s="523"/>
      <c r="BS2" s="523"/>
      <c r="BT2" s="523"/>
      <c r="BU2" s="523" t="s">
        <v>339</v>
      </c>
      <c r="BV2" s="523"/>
      <c r="BW2" s="523"/>
      <c r="BX2" s="523"/>
      <c r="BY2" s="523"/>
      <c r="BZ2" s="523"/>
      <c r="CA2" s="523"/>
      <c r="CB2" s="523"/>
      <c r="CC2" s="523" t="s">
        <v>339</v>
      </c>
      <c r="CD2" s="523"/>
      <c r="CE2" s="523"/>
      <c r="CF2" s="523"/>
      <c r="CG2" s="523"/>
      <c r="CH2" s="523"/>
      <c r="CI2" s="523"/>
      <c r="CJ2" s="523"/>
      <c r="CK2" s="523" t="s">
        <v>339</v>
      </c>
      <c r="CL2" s="523"/>
      <c r="CM2" s="523"/>
      <c r="CN2" s="523"/>
      <c r="CO2" s="523"/>
      <c r="CP2" s="523"/>
      <c r="CQ2" s="523"/>
      <c r="CR2" s="523"/>
      <c r="CS2" s="523" t="s">
        <v>339</v>
      </c>
      <c r="CT2" s="523"/>
      <c r="CU2" s="523"/>
      <c r="CV2" s="523"/>
      <c r="CW2" s="523"/>
      <c r="CX2" s="523"/>
      <c r="CY2" s="523"/>
      <c r="CZ2" s="523"/>
      <c r="DA2" s="523" t="s">
        <v>339</v>
      </c>
      <c r="DB2" s="523"/>
      <c r="DC2" s="523"/>
      <c r="DD2" s="523"/>
      <c r="DE2" s="523"/>
      <c r="DF2" s="523"/>
      <c r="DG2" s="523"/>
      <c r="DH2" s="523"/>
      <c r="DI2" s="523" t="s">
        <v>339</v>
      </c>
      <c r="DJ2" s="523"/>
      <c r="DK2" s="523"/>
      <c r="DL2" s="523"/>
      <c r="DM2" s="523"/>
      <c r="DN2" s="523"/>
      <c r="DO2" s="523"/>
      <c r="DP2" s="523"/>
    </row>
    <row r="3" spans="1:428" ht="15" customHeight="1">
      <c r="A3" s="551" t="s">
        <v>340</v>
      </c>
      <c r="B3" s="551"/>
      <c r="C3" s="551"/>
      <c r="D3" s="551"/>
      <c r="E3" s="551"/>
      <c r="F3" s="551"/>
      <c r="G3" s="551"/>
      <c r="H3" s="551"/>
      <c r="I3" s="551" t="s">
        <v>340</v>
      </c>
      <c r="J3" s="551"/>
      <c r="K3" s="551"/>
      <c r="L3" s="551"/>
      <c r="M3" s="551"/>
      <c r="N3" s="551"/>
      <c r="O3" s="551"/>
      <c r="P3" s="551"/>
      <c r="Q3" s="551" t="s">
        <v>340</v>
      </c>
      <c r="R3" s="551"/>
      <c r="S3" s="551"/>
      <c r="T3" s="551"/>
      <c r="U3" s="551"/>
      <c r="V3" s="551"/>
      <c r="W3" s="551"/>
      <c r="X3" s="551"/>
      <c r="Y3" s="551" t="s">
        <v>340</v>
      </c>
      <c r="Z3" s="551"/>
      <c r="AA3" s="551"/>
      <c r="AB3" s="551"/>
      <c r="AC3" s="551"/>
      <c r="AD3" s="551"/>
      <c r="AE3" s="551"/>
      <c r="AF3" s="551"/>
      <c r="AG3" s="551" t="s">
        <v>340</v>
      </c>
      <c r="AH3" s="551"/>
      <c r="AI3" s="551"/>
      <c r="AJ3" s="551"/>
      <c r="AK3" s="551"/>
      <c r="AL3" s="551"/>
      <c r="AM3" s="551"/>
      <c r="AN3" s="551"/>
      <c r="AO3" s="551" t="s">
        <v>340</v>
      </c>
      <c r="AP3" s="551"/>
      <c r="AQ3" s="551"/>
      <c r="AR3" s="551"/>
      <c r="AS3" s="551"/>
      <c r="AT3" s="551"/>
      <c r="AU3" s="551"/>
      <c r="AV3" s="551"/>
      <c r="AW3" s="551" t="s">
        <v>340</v>
      </c>
      <c r="AX3" s="551"/>
      <c r="AY3" s="551"/>
      <c r="AZ3" s="551"/>
      <c r="BA3" s="551"/>
      <c r="BB3" s="551"/>
      <c r="BC3" s="551"/>
      <c r="BD3" s="551"/>
      <c r="BE3" s="551" t="s">
        <v>340</v>
      </c>
      <c r="BF3" s="551"/>
      <c r="BG3" s="551"/>
      <c r="BH3" s="551"/>
      <c r="BI3" s="551"/>
      <c r="BJ3" s="551"/>
      <c r="BK3" s="551"/>
      <c r="BL3" s="551"/>
      <c r="BM3" s="551" t="s">
        <v>340</v>
      </c>
      <c r="BN3" s="551"/>
      <c r="BO3" s="551"/>
      <c r="BP3" s="551"/>
      <c r="BQ3" s="551"/>
      <c r="BR3" s="551"/>
      <c r="BS3" s="551"/>
      <c r="BT3" s="551"/>
      <c r="BU3" s="551" t="s">
        <v>340</v>
      </c>
      <c r="BV3" s="551"/>
      <c r="BW3" s="551"/>
      <c r="BX3" s="551"/>
      <c r="BY3" s="551"/>
      <c r="BZ3" s="551"/>
      <c r="CA3" s="551"/>
      <c r="CB3" s="551"/>
      <c r="CC3" s="551" t="s">
        <v>340</v>
      </c>
      <c r="CD3" s="551"/>
      <c r="CE3" s="551"/>
      <c r="CF3" s="551"/>
      <c r="CG3" s="551"/>
      <c r="CH3" s="551"/>
      <c r="CI3" s="551"/>
      <c r="CJ3" s="551"/>
      <c r="CK3" s="551" t="s">
        <v>340</v>
      </c>
      <c r="CL3" s="551"/>
      <c r="CM3" s="551"/>
      <c r="CN3" s="551"/>
      <c r="CO3" s="551"/>
      <c r="CP3" s="551"/>
      <c r="CQ3" s="551"/>
      <c r="CR3" s="551"/>
      <c r="CS3" s="551" t="s">
        <v>340</v>
      </c>
      <c r="CT3" s="551"/>
      <c r="CU3" s="551"/>
      <c r="CV3" s="551"/>
      <c r="CW3" s="551"/>
      <c r="CX3" s="551"/>
      <c r="CY3" s="551"/>
      <c r="CZ3" s="551"/>
      <c r="DA3" s="551" t="s">
        <v>340</v>
      </c>
      <c r="DB3" s="551"/>
      <c r="DC3" s="551"/>
      <c r="DD3" s="551"/>
      <c r="DE3" s="551"/>
      <c r="DF3" s="551"/>
      <c r="DG3" s="551"/>
      <c r="DH3" s="551"/>
      <c r="DI3" s="551" t="s">
        <v>340</v>
      </c>
      <c r="DJ3" s="551"/>
      <c r="DK3" s="551"/>
      <c r="DL3" s="551"/>
      <c r="DM3" s="551"/>
      <c r="DN3" s="551"/>
      <c r="DO3" s="551"/>
      <c r="DP3" s="551"/>
    </row>
    <row r="4" spans="1:428" ht="15" customHeight="1">
      <c r="A4" s="386"/>
      <c r="B4" s="386"/>
      <c r="C4" s="387"/>
      <c r="D4" s="388"/>
      <c r="E4" s="387"/>
      <c r="F4" s="388"/>
      <c r="G4" s="388"/>
      <c r="H4" s="388"/>
      <c r="I4" s="386"/>
      <c r="J4" s="386"/>
      <c r="K4" s="388"/>
      <c r="L4" s="388"/>
      <c r="M4" s="388"/>
      <c r="N4" s="388"/>
      <c r="O4" s="388"/>
      <c r="P4" s="388"/>
      <c r="Q4" s="386"/>
      <c r="R4" s="386"/>
      <c r="S4" s="388"/>
      <c r="T4" s="388"/>
      <c r="U4" s="388"/>
      <c r="V4" s="388"/>
      <c r="W4" s="388"/>
      <c r="X4" s="388"/>
      <c r="Y4" s="386"/>
      <c r="Z4" s="386"/>
      <c r="AA4" s="388"/>
      <c r="AB4" s="388"/>
      <c r="AC4" s="388"/>
      <c r="AD4" s="388"/>
      <c r="AE4" s="388"/>
      <c r="AF4" s="388"/>
      <c r="AG4" s="386"/>
      <c r="AH4" s="386"/>
      <c r="AI4" s="388"/>
      <c r="AJ4" s="388"/>
      <c r="AK4" s="388"/>
      <c r="AL4" s="388"/>
      <c r="AM4" s="388"/>
      <c r="AN4" s="388"/>
      <c r="AO4" s="386"/>
      <c r="AP4" s="386"/>
      <c r="AQ4" s="388"/>
      <c r="AR4" s="388"/>
      <c r="AS4" s="388"/>
      <c r="AT4" s="388"/>
      <c r="AU4" s="388"/>
      <c r="AV4" s="388"/>
      <c r="AW4" s="386"/>
      <c r="AX4" s="386"/>
      <c r="AY4" s="388"/>
      <c r="AZ4" s="388"/>
      <c r="BA4" s="388"/>
      <c r="BB4" s="388"/>
      <c r="BC4" s="388"/>
      <c r="BD4" s="388"/>
      <c r="BE4" s="386"/>
      <c r="BF4" s="386"/>
      <c r="BG4" s="388"/>
      <c r="BH4" s="388"/>
      <c r="BI4" s="388"/>
      <c r="BJ4" s="388"/>
      <c r="BK4" s="388"/>
      <c r="BL4" s="388"/>
      <c r="BM4" s="386"/>
      <c r="BN4" s="386"/>
      <c r="BO4" s="388"/>
      <c r="BP4" s="388"/>
      <c r="BQ4" s="388"/>
      <c r="BR4" s="388"/>
      <c r="BU4" s="386"/>
      <c r="BV4" s="386"/>
      <c r="CC4" s="386"/>
      <c r="CD4" s="386"/>
      <c r="CK4" s="386"/>
      <c r="CL4" s="386"/>
      <c r="CS4" s="386"/>
      <c r="CT4" s="386"/>
      <c r="DA4" s="386"/>
      <c r="DB4" s="386"/>
      <c r="DI4" s="386"/>
      <c r="DJ4" s="386"/>
    </row>
    <row r="5" spans="1:428" ht="33.75" customHeight="1">
      <c r="A5" s="530" t="s">
        <v>10</v>
      </c>
      <c r="B5" s="530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30" t="s">
        <v>10</v>
      </c>
      <c r="J5" s="530" t="s">
        <v>5</v>
      </c>
      <c r="K5" s="526" t="s">
        <v>63</v>
      </c>
      <c r="L5" s="526" t="s">
        <v>64</v>
      </c>
      <c r="M5" s="526" t="s">
        <v>63</v>
      </c>
      <c r="N5" s="526" t="s">
        <v>64</v>
      </c>
      <c r="O5" s="526" t="s">
        <v>63</v>
      </c>
      <c r="P5" s="526" t="s">
        <v>64</v>
      </c>
      <c r="Q5" s="530" t="s">
        <v>10</v>
      </c>
      <c r="R5" s="530" t="s">
        <v>5</v>
      </c>
      <c r="S5" s="526" t="s">
        <v>63</v>
      </c>
      <c r="T5" s="526" t="s">
        <v>64</v>
      </c>
      <c r="U5" s="526" t="s">
        <v>63</v>
      </c>
      <c r="V5" s="526" t="s">
        <v>64</v>
      </c>
      <c r="W5" s="526" t="s">
        <v>63</v>
      </c>
      <c r="X5" s="526" t="s">
        <v>64</v>
      </c>
      <c r="Y5" s="530" t="s">
        <v>10</v>
      </c>
      <c r="Z5" s="530" t="s">
        <v>5</v>
      </c>
      <c r="AA5" s="526" t="s">
        <v>63</v>
      </c>
      <c r="AB5" s="526" t="s">
        <v>64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30" t="s">
        <v>10</v>
      </c>
      <c r="AH5" s="530" t="s">
        <v>5</v>
      </c>
      <c r="AI5" s="526" t="s">
        <v>63</v>
      </c>
      <c r="AJ5" s="526" t="s">
        <v>64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30" t="s">
        <v>10</v>
      </c>
      <c r="AP5" s="530" t="s">
        <v>5</v>
      </c>
      <c r="AQ5" s="526" t="s">
        <v>63</v>
      </c>
      <c r="AR5" s="526" t="s">
        <v>64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30" t="s">
        <v>10</v>
      </c>
      <c r="AX5" s="530" t="s">
        <v>5</v>
      </c>
      <c r="AY5" s="526" t="s">
        <v>63</v>
      </c>
      <c r="AZ5" s="526" t="s">
        <v>64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30" t="s">
        <v>10</v>
      </c>
      <c r="BF5" s="530" t="s">
        <v>5</v>
      </c>
      <c r="BG5" s="526" t="s">
        <v>63</v>
      </c>
      <c r="BH5" s="526" t="s">
        <v>64</v>
      </c>
      <c r="BI5" s="526" t="s">
        <v>63</v>
      </c>
      <c r="BJ5" s="526" t="s">
        <v>64</v>
      </c>
      <c r="BK5" s="526" t="s">
        <v>63</v>
      </c>
      <c r="BL5" s="526" t="s">
        <v>64</v>
      </c>
      <c r="BM5" s="530" t="s">
        <v>10</v>
      </c>
      <c r="BN5" s="530" t="s">
        <v>5</v>
      </c>
      <c r="BO5" s="526" t="s">
        <v>63</v>
      </c>
      <c r="BP5" s="526" t="s">
        <v>64</v>
      </c>
      <c r="BQ5" s="526" t="s">
        <v>63</v>
      </c>
      <c r="BR5" s="526" t="s">
        <v>64</v>
      </c>
      <c r="BS5" s="526" t="s">
        <v>63</v>
      </c>
      <c r="BT5" s="526" t="s">
        <v>64</v>
      </c>
      <c r="BU5" s="530" t="s">
        <v>10</v>
      </c>
      <c r="BV5" s="530" t="s">
        <v>5</v>
      </c>
      <c r="BW5" s="526" t="s">
        <v>63</v>
      </c>
      <c r="BX5" s="526" t="s">
        <v>64</v>
      </c>
      <c r="BY5" s="526" t="s">
        <v>63</v>
      </c>
      <c r="BZ5" s="526" t="s">
        <v>64</v>
      </c>
      <c r="CA5" s="526" t="s">
        <v>63</v>
      </c>
      <c r="CB5" s="526" t="s">
        <v>64</v>
      </c>
      <c r="CC5" s="530" t="s">
        <v>10</v>
      </c>
      <c r="CD5" s="530" t="s">
        <v>5</v>
      </c>
      <c r="CE5" s="526" t="s">
        <v>63</v>
      </c>
      <c r="CF5" s="526" t="s">
        <v>64</v>
      </c>
      <c r="CG5" s="526" t="s">
        <v>63</v>
      </c>
      <c r="CH5" s="526" t="s">
        <v>64</v>
      </c>
      <c r="CI5" s="526" t="s">
        <v>63</v>
      </c>
      <c r="CJ5" s="526" t="s">
        <v>64</v>
      </c>
      <c r="CK5" s="530" t="s">
        <v>10</v>
      </c>
      <c r="CL5" s="530" t="s">
        <v>5</v>
      </c>
      <c r="CM5" s="526" t="s">
        <v>63</v>
      </c>
      <c r="CN5" s="526" t="s">
        <v>64</v>
      </c>
      <c r="CO5" s="526" t="s">
        <v>63</v>
      </c>
      <c r="CP5" s="526" t="s">
        <v>64</v>
      </c>
      <c r="CQ5" s="526" t="s">
        <v>63</v>
      </c>
      <c r="CR5" s="526" t="s">
        <v>64</v>
      </c>
      <c r="CS5" s="530" t="s">
        <v>10</v>
      </c>
      <c r="CT5" s="530" t="s">
        <v>5</v>
      </c>
      <c r="CU5" s="526" t="s">
        <v>63</v>
      </c>
      <c r="CV5" s="526" t="s">
        <v>64</v>
      </c>
      <c r="CW5" s="526" t="s">
        <v>63</v>
      </c>
      <c r="CX5" s="526" t="s">
        <v>64</v>
      </c>
      <c r="CY5" s="526" t="s">
        <v>63</v>
      </c>
      <c r="CZ5" s="526" t="s">
        <v>64</v>
      </c>
      <c r="DA5" s="530" t="s">
        <v>10</v>
      </c>
      <c r="DB5" s="530" t="s">
        <v>5</v>
      </c>
      <c r="DC5" s="526" t="s">
        <v>63</v>
      </c>
      <c r="DD5" s="526" t="s">
        <v>64</v>
      </c>
      <c r="DE5" s="526" t="s">
        <v>63</v>
      </c>
      <c r="DF5" s="526" t="s">
        <v>64</v>
      </c>
      <c r="DG5" s="526" t="s">
        <v>63</v>
      </c>
      <c r="DH5" s="526" t="s">
        <v>64</v>
      </c>
      <c r="DI5" s="530" t="s">
        <v>10</v>
      </c>
      <c r="DJ5" s="530" t="s">
        <v>5</v>
      </c>
      <c r="DK5" s="526" t="s">
        <v>63</v>
      </c>
      <c r="DL5" s="526" t="s">
        <v>64</v>
      </c>
      <c r="DM5" s="526" t="s">
        <v>63</v>
      </c>
      <c r="DN5" s="526" t="s">
        <v>64</v>
      </c>
      <c r="DO5" s="526" t="s">
        <v>63</v>
      </c>
      <c r="DP5" s="526" t="s">
        <v>64</v>
      </c>
    </row>
    <row r="6" spans="1:428" ht="33.75" customHeight="1">
      <c r="A6" s="521"/>
      <c r="B6" s="521"/>
      <c r="C6" s="535"/>
      <c r="D6" s="535"/>
      <c r="E6" s="535"/>
      <c r="F6" s="535"/>
      <c r="G6" s="535"/>
      <c r="H6" s="535"/>
      <c r="I6" s="521"/>
      <c r="J6" s="521"/>
      <c r="K6" s="535"/>
      <c r="L6" s="535"/>
      <c r="M6" s="535"/>
      <c r="N6" s="535"/>
      <c r="O6" s="535"/>
      <c r="P6" s="535"/>
      <c r="Q6" s="521"/>
      <c r="R6" s="521"/>
      <c r="S6" s="535"/>
      <c r="T6" s="535"/>
      <c r="U6" s="535"/>
      <c r="V6" s="535"/>
      <c r="W6" s="535"/>
      <c r="X6" s="535"/>
      <c r="Y6" s="521"/>
      <c r="Z6" s="521"/>
      <c r="AA6" s="535"/>
      <c r="AB6" s="535"/>
      <c r="AC6" s="535"/>
      <c r="AD6" s="535"/>
      <c r="AE6" s="535"/>
      <c r="AF6" s="535"/>
      <c r="AG6" s="521"/>
      <c r="AH6" s="521"/>
      <c r="AI6" s="535"/>
      <c r="AJ6" s="535"/>
      <c r="AK6" s="535"/>
      <c r="AL6" s="535"/>
      <c r="AM6" s="535"/>
      <c r="AN6" s="535"/>
      <c r="AO6" s="521"/>
      <c r="AP6" s="521"/>
      <c r="AQ6" s="535"/>
      <c r="AR6" s="535"/>
      <c r="AS6" s="535"/>
      <c r="AT6" s="535"/>
      <c r="AU6" s="535"/>
      <c r="AV6" s="535"/>
      <c r="AW6" s="521"/>
      <c r="AX6" s="521"/>
      <c r="AY6" s="535"/>
      <c r="AZ6" s="535"/>
      <c r="BA6" s="535"/>
      <c r="BB6" s="535"/>
      <c r="BC6" s="535"/>
      <c r="BD6" s="535"/>
      <c r="BE6" s="521"/>
      <c r="BF6" s="521"/>
      <c r="BG6" s="535"/>
      <c r="BH6" s="535"/>
      <c r="BI6" s="535"/>
      <c r="BJ6" s="535"/>
      <c r="BK6" s="535"/>
      <c r="BL6" s="561"/>
      <c r="BM6" s="521"/>
      <c r="BN6" s="521"/>
      <c r="BO6" s="535"/>
      <c r="BP6" s="535"/>
      <c r="BQ6" s="535"/>
      <c r="BR6" s="535"/>
      <c r="BS6" s="535"/>
      <c r="BT6" s="535"/>
      <c r="BU6" s="521"/>
      <c r="BV6" s="521"/>
      <c r="BW6" s="535"/>
      <c r="BX6" s="535"/>
      <c r="BY6" s="535"/>
      <c r="BZ6" s="535"/>
      <c r="CA6" s="535"/>
      <c r="CB6" s="535"/>
      <c r="CC6" s="521"/>
      <c r="CD6" s="521"/>
      <c r="CE6" s="535"/>
      <c r="CF6" s="535"/>
      <c r="CG6" s="535"/>
      <c r="CH6" s="535"/>
      <c r="CI6" s="535"/>
      <c r="CJ6" s="535"/>
      <c r="CK6" s="521"/>
      <c r="CL6" s="521"/>
      <c r="CM6" s="535"/>
      <c r="CN6" s="535"/>
      <c r="CO6" s="535"/>
      <c r="CP6" s="535"/>
      <c r="CQ6" s="535"/>
      <c r="CR6" s="535"/>
      <c r="CS6" s="521"/>
      <c r="CT6" s="521"/>
      <c r="CU6" s="535"/>
      <c r="CV6" s="535"/>
      <c r="CW6" s="535"/>
      <c r="CX6" s="535"/>
      <c r="CY6" s="535"/>
      <c r="CZ6" s="535"/>
      <c r="DA6" s="521"/>
      <c r="DB6" s="521"/>
      <c r="DC6" s="535"/>
      <c r="DD6" s="535"/>
      <c r="DE6" s="535"/>
      <c r="DF6" s="535"/>
      <c r="DG6" s="535"/>
      <c r="DH6" s="535"/>
      <c r="DI6" s="521"/>
      <c r="DJ6" s="521"/>
      <c r="DK6" s="535"/>
      <c r="DL6" s="535"/>
      <c r="DM6" s="535"/>
      <c r="DN6" s="535"/>
      <c r="DO6" s="535"/>
      <c r="DP6" s="535"/>
    </row>
    <row r="7" spans="1:428" ht="69.95" customHeight="1">
      <c r="A7" s="521"/>
      <c r="B7" s="521"/>
      <c r="C7" s="552" t="s">
        <v>341</v>
      </c>
      <c r="D7" s="552"/>
      <c r="E7" s="552" t="s">
        <v>342</v>
      </c>
      <c r="F7" s="552"/>
      <c r="G7" s="552" t="s">
        <v>343</v>
      </c>
      <c r="H7" s="552"/>
      <c r="I7" s="521"/>
      <c r="J7" s="521"/>
      <c r="K7" s="552" t="s">
        <v>344</v>
      </c>
      <c r="L7" s="552"/>
      <c r="M7" s="552" t="s">
        <v>92</v>
      </c>
      <c r="N7" s="552"/>
      <c r="O7" s="552" t="s">
        <v>94</v>
      </c>
      <c r="P7" s="552"/>
      <c r="Q7" s="521"/>
      <c r="R7" s="521"/>
      <c r="S7" s="552" t="s">
        <v>345</v>
      </c>
      <c r="T7" s="552"/>
      <c r="U7" s="552" t="s">
        <v>346</v>
      </c>
      <c r="V7" s="552"/>
      <c r="W7" s="552" t="s">
        <v>347</v>
      </c>
      <c r="X7" s="552"/>
      <c r="Y7" s="521"/>
      <c r="Z7" s="521"/>
      <c r="AA7" s="552" t="s">
        <v>348</v>
      </c>
      <c r="AB7" s="552"/>
      <c r="AC7" s="552" t="s">
        <v>102</v>
      </c>
      <c r="AD7" s="552"/>
      <c r="AE7" s="552" t="s">
        <v>349</v>
      </c>
      <c r="AF7" s="552"/>
      <c r="AG7" s="521"/>
      <c r="AH7" s="521"/>
      <c r="AI7" s="552" t="s">
        <v>350</v>
      </c>
      <c r="AJ7" s="552"/>
      <c r="AK7" s="552" t="s">
        <v>351</v>
      </c>
      <c r="AL7" s="552"/>
      <c r="AM7" s="552" t="s">
        <v>114</v>
      </c>
      <c r="AN7" s="552"/>
      <c r="AO7" s="521"/>
      <c r="AP7" s="521"/>
      <c r="AQ7" s="552" t="s">
        <v>352</v>
      </c>
      <c r="AR7" s="552"/>
      <c r="AS7" s="552" t="s">
        <v>353</v>
      </c>
      <c r="AT7" s="552"/>
      <c r="AU7" s="552" t="s">
        <v>354</v>
      </c>
      <c r="AV7" s="552"/>
      <c r="AW7" s="521"/>
      <c r="AX7" s="521"/>
      <c r="AY7" s="552" t="s">
        <v>355</v>
      </c>
      <c r="AZ7" s="552"/>
      <c r="BA7" s="552" t="s">
        <v>356</v>
      </c>
      <c r="BB7" s="552"/>
      <c r="BC7" s="552" t="s">
        <v>357</v>
      </c>
      <c r="BD7" s="552"/>
      <c r="BE7" s="521"/>
      <c r="BF7" s="521"/>
      <c r="BG7" s="552" t="s">
        <v>358</v>
      </c>
      <c r="BH7" s="552"/>
      <c r="BI7" s="552" t="s">
        <v>359</v>
      </c>
      <c r="BJ7" s="552"/>
      <c r="BK7" s="552" t="s">
        <v>360</v>
      </c>
      <c r="BL7" s="552"/>
      <c r="BM7" s="521"/>
      <c r="BN7" s="521"/>
      <c r="BO7" s="552" t="s">
        <v>361</v>
      </c>
      <c r="BP7" s="552"/>
      <c r="BQ7" s="552" t="s">
        <v>362</v>
      </c>
      <c r="BR7" s="552"/>
      <c r="BS7" s="552" t="s">
        <v>363</v>
      </c>
      <c r="BT7" s="552"/>
      <c r="BU7" s="521"/>
      <c r="BV7" s="521"/>
      <c r="BW7" s="552" t="s">
        <v>364</v>
      </c>
      <c r="BX7" s="552"/>
      <c r="BY7" s="552" t="s">
        <v>172</v>
      </c>
      <c r="BZ7" s="552"/>
      <c r="CA7" s="552" t="s">
        <v>365</v>
      </c>
      <c r="CB7" s="552"/>
      <c r="CC7" s="521"/>
      <c r="CD7" s="521"/>
      <c r="CE7" s="552" t="s">
        <v>366</v>
      </c>
      <c r="CF7" s="552"/>
      <c r="CG7" s="552" t="s">
        <v>176</v>
      </c>
      <c r="CH7" s="552"/>
      <c r="CI7" s="552" t="s">
        <v>367</v>
      </c>
      <c r="CJ7" s="552"/>
      <c r="CK7" s="521"/>
      <c r="CL7" s="521"/>
      <c r="CM7" s="552" t="s">
        <v>368</v>
      </c>
      <c r="CN7" s="552"/>
      <c r="CO7" s="552" t="s">
        <v>369</v>
      </c>
      <c r="CP7" s="552"/>
      <c r="CQ7" s="552" t="s">
        <v>183</v>
      </c>
      <c r="CR7" s="552"/>
      <c r="CS7" s="521"/>
      <c r="CT7" s="521"/>
      <c r="CU7" s="552" t="s">
        <v>370</v>
      </c>
      <c r="CV7" s="552"/>
      <c r="CW7" s="552" t="s">
        <v>371</v>
      </c>
      <c r="CX7" s="552"/>
      <c r="CY7" s="552" t="s">
        <v>372</v>
      </c>
      <c r="CZ7" s="552"/>
      <c r="DA7" s="521"/>
      <c r="DB7" s="521"/>
      <c r="DC7" s="552" t="s">
        <v>193</v>
      </c>
      <c r="DD7" s="552"/>
      <c r="DE7" s="552" t="s">
        <v>373</v>
      </c>
      <c r="DF7" s="552"/>
      <c r="DG7" s="552" t="s">
        <v>374</v>
      </c>
      <c r="DH7" s="552"/>
      <c r="DI7" s="521"/>
      <c r="DJ7" s="521"/>
      <c r="DK7" s="552" t="s">
        <v>375</v>
      </c>
      <c r="DL7" s="552"/>
      <c r="DM7" s="552" t="s">
        <v>376</v>
      </c>
      <c r="DN7" s="552"/>
      <c r="DO7" s="552" t="s">
        <v>377</v>
      </c>
      <c r="DP7" s="552"/>
    </row>
    <row r="8" spans="1:428" ht="69.95" customHeight="1">
      <c r="A8" s="522"/>
      <c r="B8" s="522"/>
      <c r="C8" s="553" t="s">
        <v>378</v>
      </c>
      <c r="D8" s="553"/>
      <c r="E8" s="553" t="s">
        <v>379</v>
      </c>
      <c r="F8" s="553"/>
      <c r="G8" s="553" t="s">
        <v>380</v>
      </c>
      <c r="H8" s="553"/>
      <c r="I8" s="522"/>
      <c r="J8" s="522"/>
      <c r="K8" s="553" t="s">
        <v>381</v>
      </c>
      <c r="L8" s="553"/>
      <c r="M8" s="553" t="s">
        <v>382</v>
      </c>
      <c r="N8" s="553"/>
      <c r="O8" s="553" t="s">
        <v>227</v>
      </c>
      <c r="P8" s="553"/>
      <c r="Q8" s="522"/>
      <c r="R8" s="522"/>
      <c r="S8" s="553" t="s">
        <v>383</v>
      </c>
      <c r="T8" s="553"/>
      <c r="U8" s="553" t="s">
        <v>384</v>
      </c>
      <c r="V8" s="553"/>
      <c r="W8" s="553" t="s">
        <v>385</v>
      </c>
      <c r="X8" s="553"/>
      <c r="Y8" s="522"/>
      <c r="Z8" s="522"/>
      <c r="AA8" s="553" t="s">
        <v>386</v>
      </c>
      <c r="AB8" s="553"/>
      <c r="AC8" s="553" t="s">
        <v>235</v>
      </c>
      <c r="AD8" s="553"/>
      <c r="AE8" s="553" t="s">
        <v>387</v>
      </c>
      <c r="AF8" s="553"/>
      <c r="AG8" s="522"/>
      <c r="AH8" s="522"/>
      <c r="AI8" s="553" t="s">
        <v>388</v>
      </c>
      <c r="AJ8" s="553"/>
      <c r="AK8" s="553" t="s">
        <v>389</v>
      </c>
      <c r="AL8" s="553"/>
      <c r="AM8" s="553" t="s">
        <v>247</v>
      </c>
      <c r="AN8" s="553"/>
      <c r="AO8" s="522"/>
      <c r="AP8" s="522"/>
      <c r="AQ8" s="553" t="s">
        <v>390</v>
      </c>
      <c r="AR8" s="553"/>
      <c r="AS8" s="553" t="s">
        <v>391</v>
      </c>
      <c r="AT8" s="553"/>
      <c r="AU8" s="553" t="s">
        <v>392</v>
      </c>
      <c r="AV8" s="553"/>
      <c r="AW8" s="522"/>
      <c r="AX8" s="522"/>
      <c r="AY8" s="553" t="s">
        <v>393</v>
      </c>
      <c r="AZ8" s="553"/>
      <c r="BA8" s="553" t="s">
        <v>394</v>
      </c>
      <c r="BB8" s="553"/>
      <c r="BC8" s="553" t="s">
        <v>395</v>
      </c>
      <c r="BD8" s="553"/>
      <c r="BE8" s="522"/>
      <c r="BF8" s="522"/>
      <c r="BG8" s="553" t="s">
        <v>396</v>
      </c>
      <c r="BH8" s="553"/>
      <c r="BI8" s="553" t="s">
        <v>397</v>
      </c>
      <c r="BJ8" s="553"/>
      <c r="BK8" s="553" t="s">
        <v>398</v>
      </c>
      <c r="BL8" s="553"/>
      <c r="BM8" s="522"/>
      <c r="BN8" s="522"/>
      <c r="BO8" s="553" t="s">
        <v>399</v>
      </c>
      <c r="BP8" s="553"/>
      <c r="BQ8" s="553" t="s">
        <v>400</v>
      </c>
      <c r="BR8" s="553"/>
      <c r="BS8" s="553" t="s">
        <v>401</v>
      </c>
      <c r="BT8" s="553"/>
      <c r="BU8" s="522"/>
      <c r="BV8" s="522"/>
      <c r="BW8" s="553" t="s">
        <v>402</v>
      </c>
      <c r="BX8" s="553"/>
      <c r="BY8" s="553" t="s">
        <v>305</v>
      </c>
      <c r="BZ8" s="553"/>
      <c r="CA8" s="553" t="s">
        <v>306</v>
      </c>
      <c r="CB8" s="553"/>
      <c r="CC8" s="522"/>
      <c r="CD8" s="522"/>
      <c r="CE8" s="553" t="s">
        <v>403</v>
      </c>
      <c r="CF8" s="553"/>
      <c r="CG8" s="553" t="s">
        <v>404</v>
      </c>
      <c r="CH8" s="553"/>
      <c r="CI8" s="553" t="s">
        <v>405</v>
      </c>
      <c r="CJ8" s="553"/>
      <c r="CK8" s="522"/>
      <c r="CL8" s="522"/>
      <c r="CM8" s="553" t="s">
        <v>406</v>
      </c>
      <c r="CN8" s="553"/>
      <c r="CO8" s="553" t="s">
        <v>407</v>
      </c>
      <c r="CP8" s="553"/>
      <c r="CQ8" s="553" t="s">
        <v>316</v>
      </c>
      <c r="CR8" s="553"/>
      <c r="CS8" s="522"/>
      <c r="CT8" s="522"/>
      <c r="CU8" s="553" t="s">
        <v>408</v>
      </c>
      <c r="CV8" s="553"/>
      <c r="CW8" s="553" t="s">
        <v>409</v>
      </c>
      <c r="CX8" s="553"/>
      <c r="CY8" s="553" t="s">
        <v>410</v>
      </c>
      <c r="CZ8" s="553"/>
      <c r="DA8" s="522"/>
      <c r="DB8" s="522"/>
      <c r="DC8" s="553" t="s">
        <v>411</v>
      </c>
      <c r="DD8" s="553"/>
      <c r="DE8" s="553" t="s">
        <v>412</v>
      </c>
      <c r="DF8" s="553"/>
      <c r="DG8" s="553" t="s">
        <v>328</v>
      </c>
      <c r="DH8" s="553"/>
      <c r="DI8" s="522"/>
      <c r="DJ8" s="522"/>
      <c r="DK8" s="553" t="s">
        <v>413</v>
      </c>
      <c r="DL8" s="553"/>
      <c r="DM8" s="553" t="s">
        <v>414</v>
      </c>
      <c r="DN8" s="553"/>
      <c r="DO8" s="553" t="s">
        <v>415</v>
      </c>
      <c r="DP8" s="553"/>
    </row>
    <row r="9" spans="1:428" s="1" customFormat="1" ht="15" customHeight="1">
      <c r="A9" s="562" t="s">
        <v>416</v>
      </c>
      <c r="B9" s="562"/>
      <c r="C9" s="555">
        <v>104</v>
      </c>
      <c r="D9" s="555"/>
      <c r="E9" s="555">
        <v>105</v>
      </c>
      <c r="F9" s="555"/>
      <c r="G9" s="555">
        <v>106</v>
      </c>
      <c r="H9" s="555" t="s">
        <v>417</v>
      </c>
      <c r="I9" s="562" t="s">
        <v>416</v>
      </c>
      <c r="J9" s="562"/>
      <c r="K9" s="555">
        <v>107</v>
      </c>
      <c r="L9" s="555" t="s">
        <v>417</v>
      </c>
      <c r="M9" s="555">
        <v>110</v>
      </c>
      <c r="N9" s="555" t="s">
        <v>417</v>
      </c>
      <c r="O9" s="555">
        <v>120</v>
      </c>
      <c r="P9" s="555" t="s">
        <v>417</v>
      </c>
      <c r="Q9" s="562" t="s">
        <v>416</v>
      </c>
      <c r="R9" s="562"/>
      <c r="S9" s="555">
        <v>131</v>
      </c>
      <c r="T9" s="555" t="s">
        <v>417</v>
      </c>
      <c r="U9" s="555">
        <v>141</v>
      </c>
      <c r="V9" s="555" t="s">
        <v>417</v>
      </c>
      <c r="W9" s="555">
        <v>151</v>
      </c>
      <c r="X9" s="555" t="s">
        <v>417</v>
      </c>
      <c r="Y9" s="562" t="s">
        <v>416</v>
      </c>
      <c r="Z9" s="562"/>
      <c r="AA9" s="555">
        <v>152</v>
      </c>
      <c r="AB9" s="555" t="s">
        <v>417</v>
      </c>
      <c r="AC9" s="555">
        <v>161</v>
      </c>
      <c r="AD9" s="555" t="s">
        <v>417</v>
      </c>
      <c r="AE9" s="555">
        <v>162</v>
      </c>
      <c r="AF9" s="555" t="s">
        <v>417</v>
      </c>
      <c r="AG9" s="562" t="s">
        <v>416</v>
      </c>
      <c r="AH9" s="562"/>
      <c r="AI9" s="555">
        <v>170</v>
      </c>
      <c r="AJ9" s="555" t="s">
        <v>417</v>
      </c>
      <c r="AK9" s="555">
        <v>181</v>
      </c>
      <c r="AL9" s="555" t="s">
        <v>417</v>
      </c>
      <c r="AM9" s="555">
        <v>192</v>
      </c>
      <c r="AN9" s="555" t="s">
        <v>417</v>
      </c>
      <c r="AO9" s="562" t="s">
        <v>416</v>
      </c>
      <c r="AP9" s="562"/>
      <c r="AQ9" s="555">
        <v>201</v>
      </c>
      <c r="AR9" s="555" t="s">
        <v>417</v>
      </c>
      <c r="AS9" s="555">
        <v>202</v>
      </c>
      <c r="AT9" s="555" t="s">
        <v>417</v>
      </c>
      <c r="AU9" s="555">
        <v>210</v>
      </c>
      <c r="AV9" s="555" t="s">
        <v>417</v>
      </c>
      <c r="AW9" s="562" t="s">
        <v>416</v>
      </c>
      <c r="AX9" s="562"/>
      <c r="AY9" s="555">
        <v>221</v>
      </c>
      <c r="AZ9" s="555" t="s">
        <v>417</v>
      </c>
      <c r="BA9" s="555">
        <v>222</v>
      </c>
      <c r="BB9" s="555" t="s">
        <v>417</v>
      </c>
      <c r="BC9" s="555">
        <v>231</v>
      </c>
      <c r="BD9" s="555" t="s">
        <v>417</v>
      </c>
      <c r="BE9" s="562" t="s">
        <v>416</v>
      </c>
      <c r="BF9" s="562"/>
      <c r="BG9" s="555">
        <v>239</v>
      </c>
      <c r="BH9" s="555" t="s">
        <v>417</v>
      </c>
      <c r="BI9" s="555">
        <v>241</v>
      </c>
      <c r="BJ9" s="555" t="s">
        <v>417</v>
      </c>
      <c r="BK9" s="555">
        <v>242</v>
      </c>
      <c r="BL9" s="555" t="s">
        <v>417</v>
      </c>
      <c r="BM9" s="562" t="s">
        <v>416</v>
      </c>
      <c r="BN9" s="562"/>
      <c r="BO9" s="555" t="s">
        <v>418</v>
      </c>
      <c r="BP9" s="555" t="s">
        <v>417</v>
      </c>
      <c r="BQ9" s="555">
        <v>259</v>
      </c>
      <c r="BR9" s="555" t="s">
        <v>417</v>
      </c>
      <c r="BS9" s="555">
        <v>261</v>
      </c>
      <c r="BT9" s="555" t="s">
        <v>417</v>
      </c>
      <c r="BU9" s="562" t="s">
        <v>416</v>
      </c>
      <c r="BV9" s="562"/>
      <c r="BW9" s="555">
        <v>262</v>
      </c>
      <c r="BX9" s="555" t="s">
        <v>417</v>
      </c>
      <c r="BY9" s="555">
        <v>263</v>
      </c>
      <c r="BZ9" s="555" t="s">
        <v>417</v>
      </c>
      <c r="CA9" s="555">
        <v>264</v>
      </c>
      <c r="CB9" s="555" t="s">
        <v>417</v>
      </c>
      <c r="CC9" s="562" t="s">
        <v>416</v>
      </c>
      <c r="CD9" s="562"/>
      <c r="CE9" s="555">
        <v>265</v>
      </c>
      <c r="CF9" s="555" t="s">
        <v>417</v>
      </c>
      <c r="CG9" s="555">
        <v>266</v>
      </c>
      <c r="CH9" s="555" t="s">
        <v>417</v>
      </c>
      <c r="CI9" s="555">
        <v>267</v>
      </c>
      <c r="CJ9" s="555" t="s">
        <v>417</v>
      </c>
      <c r="CK9" s="562" t="s">
        <v>416</v>
      </c>
      <c r="CL9" s="562"/>
      <c r="CM9" s="555">
        <v>271</v>
      </c>
      <c r="CN9" s="555" t="s">
        <v>417</v>
      </c>
      <c r="CO9" s="555">
        <v>273</v>
      </c>
      <c r="CP9" s="555" t="s">
        <v>417</v>
      </c>
      <c r="CQ9" s="555">
        <v>275</v>
      </c>
      <c r="CR9" s="555" t="s">
        <v>417</v>
      </c>
      <c r="CS9" s="562" t="s">
        <v>416</v>
      </c>
      <c r="CT9" s="562"/>
      <c r="CU9" s="555">
        <v>281</v>
      </c>
      <c r="CV9" s="555" t="s">
        <v>417</v>
      </c>
      <c r="CW9" s="555">
        <v>282</v>
      </c>
      <c r="CX9" s="555" t="s">
        <v>417</v>
      </c>
      <c r="CY9" s="555">
        <v>291</v>
      </c>
      <c r="CZ9" s="555" t="s">
        <v>417</v>
      </c>
      <c r="DA9" s="562" t="s">
        <v>416</v>
      </c>
      <c r="DB9" s="562"/>
      <c r="DC9" s="555">
        <v>293</v>
      </c>
      <c r="DD9" s="555" t="s">
        <v>417</v>
      </c>
      <c r="DE9" s="555">
        <v>301</v>
      </c>
      <c r="DF9" s="555" t="s">
        <v>417</v>
      </c>
      <c r="DG9" s="555">
        <v>303</v>
      </c>
      <c r="DH9" s="555" t="s">
        <v>417</v>
      </c>
      <c r="DI9" s="562" t="s">
        <v>416</v>
      </c>
      <c r="DJ9" s="562"/>
      <c r="DK9" s="555">
        <v>309</v>
      </c>
      <c r="DL9" s="555" t="s">
        <v>417</v>
      </c>
      <c r="DM9" s="555">
        <v>310</v>
      </c>
      <c r="DN9" s="555" t="s">
        <v>417</v>
      </c>
      <c r="DO9" s="555">
        <v>331</v>
      </c>
      <c r="DP9" s="555"/>
      <c r="DQ9" s="395"/>
      <c r="DR9" s="395"/>
      <c r="DS9" s="395"/>
      <c r="DT9" s="395"/>
      <c r="DU9" s="395"/>
      <c r="DV9" s="395"/>
      <c r="DW9" s="395"/>
      <c r="DX9" s="395"/>
      <c r="DY9" s="395"/>
      <c r="DZ9" s="395"/>
      <c r="EA9" s="395"/>
      <c r="EB9" s="395"/>
      <c r="EC9" s="395"/>
      <c r="ED9" s="395"/>
      <c r="EE9" s="395"/>
      <c r="EF9" s="395"/>
      <c r="EG9" s="395"/>
      <c r="EH9" s="395"/>
      <c r="EI9" s="395"/>
      <c r="EJ9" s="395"/>
      <c r="EK9" s="395"/>
      <c r="EL9" s="395"/>
      <c r="EM9" s="395"/>
      <c r="EN9" s="395"/>
      <c r="EO9" s="395"/>
      <c r="EP9" s="395"/>
      <c r="EQ9" s="395"/>
      <c r="ER9" s="395"/>
      <c r="ES9" s="395"/>
      <c r="ET9" s="395"/>
      <c r="EU9" s="395"/>
      <c r="EV9" s="395"/>
      <c r="EW9" s="395"/>
      <c r="EX9" s="395"/>
      <c r="EY9" s="395"/>
      <c r="EZ9" s="395"/>
      <c r="FA9" s="395"/>
      <c r="FB9" s="395"/>
      <c r="FC9" s="395"/>
      <c r="FD9" s="395"/>
      <c r="FE9" s="395"/>
      <c r="FF9" s="395"/>
      <c r="FG9" s="395"/>
      <c r="FH9" s="395"/>
      <c r="FI9" s="395"/>
      <c r="FJ9" s="395"/>
      <c r="FK9" s="395"/>
      <c r="FL9" s="395"/>
      <c r="FM9" s="395"/>
      <c r="FN9" s="395"/>
      <c r="FO9" s="395"/>
      <c r="FP9" s="395"/>
      <c r="FQ9" s="395"/>
      <c r="FR9" s="395"/>
      <c r="FS9" s="395"/>
      <c r="FT9" s="395"/>
      <c r="FU9" s="395"/>
      <c r="FV9" s="395"/>
      <c r="FW9" s="395"/>
      <c r="FX9" s="395"/>
      <c r="FY9" s="395"/>
      <c r="FZ9" s="395"/>
      <c r="GA9" s="395"/>
      <c r="GB9" s="395"/>
      <c r="GC9" s="395"/>
      <c r="GD9" s="395"/>
      <c r="GE9" s="395"/>
      <c r="GF9" s="395"/>
      <c r="GG9" s="395"/>
      <c r="GH9" s="395"/>
      <c r="GI9" s="395"/>
      <c r="GJ9" s="395"/>
      <c r="GK9" s="395"/>
      <c r="GL9" s="395"/>
      <c r="GM9" s="395"/>
      <c r="GN9" s="395"/>
      <c r="GO9" s="395"/>
      <c r="GP9" s="395"/>
      <c r="GQ9" s="395"/>
      <c r="GR9" s="395"/>
      <c r="GS9" s="395"/>
      <c r="GT9" s="395"/>
      <c r="GU9" s="395"/>
      <c r="GV9" s="395"/>
      <c r="GW9" s="395"/>
      <c r="GX9" s="395"/>
      <c r="GY9" s="395"/>
      <c r="GZ9" s="395"/>
      <c r="HA9" s="395"/>
      <c r="HB9" s="395"/>
      <c r="HC9" s="395"/>
      <c r="HD9" s="395"/>
      <c r="HE9" s="395"/>
      <c r="HF9" s="395"/>
      <c r="HG9" s="395"/>
      <c r="HH9" s="395"/>
      <c r="HI9" s="395"/>
      <c r="HJ9" s="395"/>
      <c r="HK9" s="395"/>
      <c r="HL9" s="395"/>
      <c r="HM9" s="395"/>
      <c r="HN9" s="395"/>
      <c r="HO9" s="395"/>
      <c r="HP9" s="395"/>
      <c r="HQ9" s="395"/>
      <c r="HR9" s="395"/>
      <c r="HS9" s="395"/>
      <c r="HT9" s="395"/>
      <c r="HU9" s="395"/>
      <c r="HV9" s="395"/>
      <c r="HW9" s="395"/>
      <c r="HX9" s="395"/>
      <c r="HY9" s="395"/>
      <c r="HZ9" s="395"/>
      <c r="IA9" s="395"/>
      <c r="IB9" s="395"/>
      <c r="IC9" s="395"/>
      <c r="ID9" s="395"/>
      <c r="IE9" s="395"/>
      <c r="IF9" s="395"/>
      <c r="IG9" s="395"/>
      <c r="IH9" s="395"/>
      <c r="II9" s="395"/>
      <c r="IJ9" s="395"/>
      <c r="IK9" s="395"/>
      <c r="IL9" s="395"/>
      <c r="IM9" s="395"/>
      <c r="IN9" s="395"/>
      <c r="IO9" s="395"/>
      <c r="IP9" s="395"/>
      <c r="IQ9" s="395"/>
      <c r="IR9" s="395"/>
      <c r="IS9" s="395"/>
      <c r="IT9" s="395"/>
      <c r="IU9" s="395"/>
      <c r="IV9" s="395"/>
      <c r="IW9" s="395"/>
      <c r="IX9" s="395"/>
      <c r="IY9" s="395"/>
      <c r="IZ9" s="395"/>
      <c r="JA9" s="395"/>
      <c r="JB9" s="395"/>
      <c r="JC9" s="395"/>
      <c r="JD9" s="395"/>
      <c r="JE9" s="395"/>
      <c r="JF9" s="395"/>
      <c r="JG9" s="395"/>
      <c r="JH9" s="395"/>
      <c r="JI9" s="395"/>
      <c r="JJ9" s="395"/>
      <c r="JK9" s="395"/>
      <c r="JL9" s="395"/>
      <c r="JM9" s="395"/>
      <c r="JN9" s="395"/>
      <c r="JO9" s="395"/>
      <c r="JP9" s="395"/>
      <c r="JQ9" s="395"/>
      <c r="JR9" s="395"/>
      <c r="JS9" s="395"/>
      <c r="JT9" s="395"/>
      <c r="JU9" s="395"/>
      <c r="JV9" s="395"/>
      <c r="JW9" s="395"/>
      <c r="JX9" s="395"/>
      <c r="JY9" s="395"/>
      <c r="JZ9" s="395"/>
      <c r="KA9" s="395"/>
      <c r="KB9" s="395"/>
      <c r="KC9" s="395"/>
      <c r="KD9" s="395"/>
      <c r="KE9" s="395"/>
      <c r="KF9" s="395"/>
      <c r="KG9" s="395"/>
      <c r="KH9" s="395"/>
      <c r="KI9" s="395"/>
      <c r="KJ9" s="395"/>
      <c r="KK9" s="395"/>
      <c r="KL9" s="395"/>
      <c r="KM9" s="395"/>
      <c r="KN9" s="395"/>
      <c r="KO9" s="395"/>
      <c r="KP9" s="395"/>
      <c r="KQ9" s="395"/>
      <c r="KR9" s="395"/>
      <c r="KS9" s="395"/>
      <c r="KT9" s="395"/>
      <c r="KU9" s="395"/>
      <c r="KV9" s="395"/>
      <c r="KW9" s="395"/>
      <c r="KX9" s="395"/>
      <c r="KY9" s="395"/>
      <c r="KZ9" s="395"/>
      <c r="LA9" s="395"/>
      <c r="LB9" s="395"/>
      <c r="LC9" s="395"/>
      <c r="LD9" s="395"/>
      <c r="LE9" s="395"/>
      <c r="LF9" s="395"/>
      <c r="LG9" s="395"/>
      <c r="LH9" s="395"/>
      <c r="LI9" s="395"/>
      <c r="LJ9" s="395"/>
      <c r="LK9" s="395"/>
      <c r="LL9" s="395"/>
      <c r="LM9" s="395"/>
      <c r="LN9" s="395"/>
      <c r="LO9" s="395"/>
      <c r="LP9" s="395"/>
      <c r="LQ9" s="395"/>
      <c r="LR9" s="395"/>
      <c r="LS9" s="395"/>
      <c r="LT9" s="395"/>
      <c r="LU9" s="395"/>
      <c r="LV9" s="395"/>
      <c r="LW9" s="395"/>
      <c r="LX9" s="395"/>
      <c r="LY9" s="395"/>
      <c r="LZ9" s="395"/>
      <c r="MA9" s="395"/>
      <c r="MB9" s="395"/>
      <c r="MC9" s="395"/>
      <c r="MD9" s="395"/>
      <c r="ME9" s="395"/>
      <c r="MF9" s="395"/>
      <c r="MG9" s="395"/>
      <c r="MH9" s="395"/>
      <c r="MI9" s="395"/>
      <c r="MJ9" s="395"/>
      <c r="MK9" s="395"/>
      <c r="ML9" s="395"/>
      <c r="MM9" s="395"/>
      <c r="MN9" s="395"/>
      <c r="MO9" s="395"/>
      <c r="MP9" s="395"/>
      <c r="MQ9" s="395"/>
      <c r="MR9" s="395"/>
      <c r="MS9" s="395"/>
      <c r="MT9" s="395"/>
      <c r="MU9" s="395"/>
      <c r="MV9" s="395"/>
      <c r="MW9" s="395"/>
      <c r="MX9" s="395"/>
      <c r="MY9" s="395"/>
      <c r="MZ9" s="395"/>
      <c r="NA9" s="395"/>
      <c r="NB9" s="395"/>
      <c r="NC9" s="395"/>
      <c r="ND9" s="395"/>
      <c r="NE9" s="395"/>
      <c r="NF9" s="395"/>
      <c r="NG9" s="395"/>
      <c r="NH9" s="395"/>
      <c r="NI9" s="395"/>
      <c r="NJ9" s="395"/>
      <c r="NK9" s="395"/>
      <c r="NL9" s="395"/>
      <c r="NM9" s="395"/>
      <c r="NN9" s="395"/>
      <c r="NO9" s="395"/>
      <c r="NP9" s="395"/>
      <c r="NQ9" s="395"/>
      <c r="NR9" s="395"/>
      <c r="NS9" s="395"/>
      <c r="NT9" s="395"/>
      <c r="NU9" s="395"/>
      <c r="NV9" s="395"/>
      <c r="NW9" s="395"/>
      <c r="NX9" s="395"/>
      <c r="NY9" s="395"/>
      <c r="NZ9" s="395"/>
      <c r="OA9" s="395"/>
      <c r="OB9" s="395"/>
      <c r="OC9" s="395"/>
      <c r="OD9" s="395"/>
      <c r="OE9" s="395"/>
      <c r="OF9" s="395"/>
      <c r="OG9" s="395"/>
      <c r="OH9" s="395"/>
      <c r="OI9" s="395"/>
      <c r="OJ9" s="395"/>
      <c r="OK9" s="395"/>
      <c r="OL9" s="395"/>
      <c r="OM9" s="395"/>
      <c r="ON9" s="395"/>
      <c r="OO9" s="395"/>
      <c r="OP9" s="395"/>
      <c r="OQ9" s="395"/>
      <c r="OR9" s="395"/>
      <c r="OS9" s="395"/>
      <c r="OT9" s="395"/>
      <c r="OU9" s="395"/>
      <c r="OV9" s="395"/>
      <c r="OW9" s="395"/>
      <c r="OX9" s="395"/>
      <c r="OY9" s="395"/>
      <c r="OZ9" s="395"/>
      <c r="PA9" s="395"/>
      <c r="PB9" s="395"/>
      <c r="PC9" s="395"/>
      <c r="PD9" s="395"/>
      <c r="PE9" s="395"/>
      <c r="PF9" s="395"/>
      <c r="PG9" s="395"/>
      <c r="PH9" s="395"/>
      <c r="PI9" s="395"/>
      <c r="PJ9" s="395"/>
      <c r="PK9" s="395"/>
      <c r="PL9" s="395"/>
    </row>
    <row r="10" spans="1:428" s="380" customFormat="1" ht="15" hidden="1" customHeight="1">
      <c r="A10" s="550" t="s">
        <v>26</v>
      </c>
      <c r="B10" s="550"/>
      <c r="C10" s="559">
        <v>3.9209429613851499</v>
      </c>
      <c r="D10" s="559"/>
      <c r="E10" s="559">
        <v>0.39953791142818301</v>
      </c>
      <c r="F10" s="559"/>
      <c r="G10" s="559">
        <v>0.227245434271067</v>
      </c>
      <c r="H10" s="559"/>
      <c r="I10" s="550" t="s">
        <v>26</v>
      </c>
      <c r="J10" s="550"/>
      <c r="K10" s="559">
        <v>1.82527679102198</v>
      </c>
      <c r="L10" s="559"/>
      <c r="M10" s="559">
        <v>0.643699288807704</v>
      </c>
      <c r="N10" s="559"/>
      <c r="O10" s="559">
        <v>0.35134077293196297</v>
      </c>
      <c r="P10" s="559"/>
      <c r="Q10" s="550" t="s">
        <v>26</v>
      </c>
      <c r="R10" s="550"/>
      <c r="S10" s="559">
        <v>0.37008844826871101</v>
      </c>
      <c r="T10" s="559"/>
      <c r="U10" s="559">
        <v>0.39287141649572499</v>
      </c>
      <c r="V10" s="559"/>
      <c r="W10" s="559">
        <v>2.41424420534984E-2</v>
      </c>
      <c r="X10" s="559"/>
      <c r="Y10" s="550" t="s">
        <v>26</v>
      </c>
      <c r="Z10" s="550"/>
      <c r="AA10" s="559">
        <v>7.7921468150030995E-2</v>
      </c>
      <c r="AB10" s="559"/>
      <c r="AC10" s="559">
        <v>0.37770922025547499</v>
      </c>
      <c r="AD10" s="559"/>
      <c r="AE10" s="559">
        <v>1.3599935737241</v>
      </c>
      <c r="AF10" s="559"/>
      <c r="AG10" s="550" t="s">
        <v>26</v>
      </c>
      <c r="AH10" s="550"/>
      <c r="AI10" s="559">
        <v>1.0594365285109399</v>
      </c>
      <c r="AJ10" s="559"/>
      <c r="AK10" s="559">
        <v>0.90600666513945805</v>
      </c>
      <c r="AL10" s="559"/>
      <c r="AM10" s="559">
        <v>13.8668021684541</v>
      </c>
      <c r="AN10" s="559"/>
      <c r="AO10" s="550" t="s">
        <v>26</v>
      </c>
      <c r="AP10" s="550"/>
      <c r="AQ10" s="559">
        <v>5.5905663087712396</v>
      </c>
      <c r="AR10" s="559"/>
      <c r="AS10" s="559">
        <v>1.32291145679744</v>
      </c>
      <c r="AT10" s="559"/>
      <c r="AU10" s="559">
        <v>0.29061807665763401</v>
      </c>
      <c r="AV10" s="559"/>
      <c r="AW10" s="550" t="s">
        <v>26</v>
      </c>
      <c r="AX10" s="550"/>
      <c r="AY10" s="559">
        <v>2.0615431588157702</v>
      </c>
      <c r="AZ10" s="559"/>
      <c r="BA10" s="559">
        <v>2.23907782996536</v>
      </c>
      <c r="BB10" s="559"/>
      <c r="BC10" s="559">
        <v>0.70290930309950295</v>
      </c>
      <c r="BD10" s="559"/>
      <c r="BE10" s="550" t="s">
        <v>26</v>
      </c>
      <c r="BF10" s="550"/>
      <c r="BG10" s="559">
        <v>2.04998264401498</v>
      </c>
      <c r="BH10" s="559"/>
      <c r="BI10" s="559">
        <v>1.75161436011309</v>
      </c>
      <c r="BJ10" s="559"/>
      <c r="BK10" s="559">
        <v>0.89637658879218896</v>
      </c>
      <c r="BL10" s="559"/>
      <c r="BM10" s="550" t="s">
        <v>26</v>
      </c>
      <c r="BN10" s="550"/>
      <c r="BO10" s="559">
        <v>0.61611918888371298</v>
      </c>
      <c r="BP10" s="559"/>
      <c r="BQ10" s="559">
        <v>1.4425710120062201</v>
      </c>
      <c r="BR10" s="559"/>
      <c r="BS10" s="559">
        <v>7.6525244101364098</v>
      </c>
      <c r="BT10" s="559"/>
      <c r="BU10" s="550" t="s">
        <v>26</v>
      </c>
      <c r="BV10" s="550"/>
      <c r="BW10" s="559">
        <v>2.4041400730898701</v>
      </c>
      <c r="BX10" s="559"/>
      <c r="BY10" s="559">
        <v>0.86247008673105696</v>
      </c>
      <c r="BZ10" s="559"/>
      <c r="CA10" s="559">
        <v>2.2196526779102301</v>
      </c>
      <c r="CB10" s="559"/>
      <c r="CC10" s="550" t="s">
        <v>26</v>
      </c>
      <c r="CD10" s="550"/>
      <c r="CE10" s="559">
        <v>0.221927072114351</v>
      </c>
      <c r="CF10" s="559"/>
      <c r="CG10" s="559">
        <v>0.247213075112548</v>
      </c>
      <c r="CH10" s="559"/>
      <c r="CI10" s="559">
        <v>0.18780732775903999</v>
      </c>
      <c r="CJ10" s="559"/>
      <c r="CK10" s="550" t="s">
        <v>26</v>
      </c>
      <c r="CL10" s="550"/>
      <c r="CM10" s="559">
        <v>0.52734463151711597</v>
      </c>
      <c r="CN10" s="559"/>
      <c r="CO10" s="559">
        <v>0.42255736112154701</v>
      </c>
      <c r="CP10" s="559"/>
      <c r="CQ10" s="559">
        <v>0.23530380864969799</v>
      </c>
      <c r="CR10" s="559"/>
      <c r="CS10" s="550" t="s">
        <v>26</v>
      </c>
      <c r="CT10" s="550"/>
      <c r="CU10" s="559">
        <v>1.0038187304798301</v>
      </c>
      <c r="CV10" s="559"/>
      <c r="CW10" s="559">
        <v>0.58899410339603198</v>
      </c>
      <c r="CX10" s="559"/>
      <c r="CY10" s="559">
        <v>1.46630023431946</v>
      </c>
      <c r="CZ10" s="559"/>
      <c r="DA10" s="550" t="s">
        <v>26</v>
      </c>
      <c r="DB10" s="550"/>
      <c r="DC10" s="559">
        <v>1.14300419873401</v>
      </c>
      <c r="DD10" s="559"/>
      <c r="DE10" s="559">
        <v>0.50019042588614304</v>
      </c>
      <c r="DF10" s="559"/>
      <c r="DG10" s="559">
        <v>0.18312582970412</v>
      </c>
      <c r="DH10" s="559"/>
      <c r="DI10" s="550" t="s">
        <v>26</v>
      </c>
      <c r="DJ10" s="550"/>
      <c r="DK10" s="559">
        <v>0.232696987391564</v>
      </c>
      <c r="DL10" s="559"/>
      <c r="DM10" s="559">
        <v>0.91883950063422304</v>
      </c>
      <c r="DN10" s="559"/>
      <c r="DO10" s="559">
        <v>0.100267933501578</v>
      </c>
      <c r="DP10" s="559"/>
      <c r="FD10" s="2"/>
    </row>
    <row r="11" spans="1:428" s="380" customFormat="1" ht="15" customHeight="1">
      <c r="A11" s="550" t="s">
        <v>58</v>
      </c>
      <c r="B11" s="550"/>
      <c r="C11" s="559">
        <v>3.71152496061777</v>
      </c>
      <c r="D11" s="559"/>
      <c r="E11" s="559">
        <v>0.474625549153043</v>
      </c>
      <c r="F11" s="559"/>
      <c r="G11" s="559">
        <v>0.23294367978829</v>
      </c>
      <c r="H11" s="559"/>
      <c r="I11" s="550" t="s">
        <v>58</v>
      </c>
      <c r="J11" s="550"/>
      <c r="K11" s="559">
        <v>1.8546908853664099</v>
      </c>
      <c r="L11" s="559"/>
      <c r="M11" s="559">
        <v>0.64755184550826095</v>
      </c>
      <c r="N11" s="559"/>
      <c r="O11" s="559">
        <v>0.51641002307315098</v>
      </c>
      <c r="P11" s="559"/>
      <c r="Q11" s="550" t="s">
        <v>58</v>
      </c>
      <c r="R11" s="550"/>
      <c r="S11" s="559">
        <v>0.40387961651170001</v>
      </c>
      <c r="T11" s="559"/>
      <c r="U11" s="559">
        <v>0.584907994477744</v>
      </c>
      <c r="V11" s="559"/>
      <c r="W11" s="559">
        <v>5.9858607290674E-2</v>
      </c>
      <c r="X11" s="559"/>
      <c r="Y11" s="550" t="s">
        <v>58</v>
      </c>
      <c r="Z11" s="550"/>
      <c r="AA11" s="559">
        <v>8.8218852381993701E-2</v>
      </c>
      <c r="AB11" s="559"/>
      <c r="AC11" s="559">
        <v>0.347934160364129</v>
      </c>
      <c r="AD11" s="559"/>
      <c r="AE11" s="559">
        <v>1.09158301802994</v>
      </c>
      <c r="AF11" s="559"/>
      <c r="AG11" s="550" t="s">
        <v>58</v>
      </c>
      <c r="AH11" s="550"/>
      <c r="AI11" s="559">
        <v>1.15368662569003</v>
      </c>
      <c r="AJ11" s="559"/>
      <c r="AK11" s="559">
        <v>0.92325000376756405</v>
      </c>
      <c r="AL11" s="559"/>
      <c r="AM11" s="559">
        <v>9.3572843416015807</v>
      </c>
      <c r="AN11" s="559"/>
      <c r="AO11" s="550" t="s">
        <v>58</v>
      </c>
      <c r="AP11" s="550"/>
      <c r="AQ11" s="559">
        <v>4.9634763881817099</v>
      </c>
      <c r="AR11" s="559"/>
      <c r="AS11" s="559">
        <v>1.3829667845846401</v>
      </c>
      <c r="AT11" s="559"/>
      <c r="AU11" s="559">
        <v>0.38260864516027698</v>
      </c>
      <c r="AV11" s="559"/>
      <c r="AW11" s="550" t="s">
        <v>58</v>
      </c>
      <c r="AX11" s="550"/>
      <c r="AY11" s="559">
        <v>2.22101546941082</v>
      </c>
      <c r="AZ11" s="559"/>
      <c r="BA11" s="559">
        <v>2.2644343686703898</v>
      </c>
      <c r="BB11" s="559"/>
      <c r="BC11" s="559">
        <v>0.37694137700639302</v>
      </c>
      <c r="BD11" s="559"/>
      <c r="BE11" s="550" t="s">
        <v>58</v>
      </c>
      <c r="BF11" s="550"/>
      <c r="BG11" s="559">
        <v>2.5960349299935501</v>
      </c>
      <c r="BH11" s="559"/>
      <c r="BI11" s="559">
        <v>1.4710267605337499</v>
      </c>
      <c r="BJ11" s="559"/>
      <c r="BK11" s="559">
        <v>0.70975970604242999</v>
      </c>
      <c r="BL11" s="559"/>
      <c r="BM11" s="550" t="s">
        <v>58</v>
      </c>
      <c r="BN11" s="550"/>
      <c r="BO11" s="559">
        <v>1.38762104571248</v>
      </c>
      <c r="BP11" s="559"/>
      <c r="BQ11" s="559">
        <v>2.4044371951441699</v>
      </c>
      <c r="BR11" s="559"/>
      <c r="BS11" s="559">
        <v>7.6833841424861404</v>
      </c>
      <c r="BT11" s="559"/>
      <c r="BU11" s="550" t="s">
        <v>58</v>
      </c>
      <c r="BV11" s="550"/>
      <c r="BW11" s="559">
        <v>1.8155257052167399</v>
      </c>
      <c r="BX11" s="559"/>
      <c r="BY11" s="559">
        <v>0.90877197496935203</v>
      </c>
      <c r="BZ11" s="559"/>
      <c r="CA11" s="559">
        <v>2.4309808257863299</v>
      </c>
      <c r="CB11" s="559"/>
      <c r="CC11" s="550" t="s">
        <v>58</v>
      </c>
      <c r="CD11" s="550"/>
      <c r="CE11" s="559">
        <v>0.55025268862003096</v>
      </c>
      <c r="CF11" s="559"/>
      <c r="CG11" s="559">
        <v>0.40159409048706801</v>
      </c>
      <c r="CH11" s="559"/>
      <c r="CI11" s="559">
        <v>8.8665321549037404E-2</v>
      </c>
      <c r="CJ11" s="559"/>
      <c r="CK11" s="550" t="s">
        <v>58</v>
      </c>
      <c r="CL11" s="550"/>
      <c r="CM11" s="559">
        <v>0.64610276562081104</v>
      </c>
      <c r="CN11" s="559"/>
      <c r="CO11" s="559">
        <v>0.503531896672886</v>
      </c>
      <c r="CP11" s="559"/>
      <c r="CQ11" s="559">
        <v>0.47239134962598101</v>
      </c>
      <c r="CR11" s="559"/>
      <c r="CS11" s="550" t="s">
        <v>58</v>
      </c>
      <c r="CT11" s="550"/>
      <c r="CU11" s="559">
        <v>1.27156500770591</v>
      </c>
      <c r="CV11" s="559"/>
      <c r="CW11" s="559">
        <v>0.87323626800393395</v>
      </c>
      <c r="CX11" s="559"/>
      <c r="CY11" s="559">
        <v>1.6587982056117001</v>
      </c>
      <c r="CZ11" s="559"/>
      <c r="DA11" s="550" t="s">
        <v>58</v>
      </c>
      <c r="DB11" s="550"/>
      <c r="DC11" s="559">
        <v>1.4190711609834099</v>
      </c>
      <c r="DD11" s="559"/>
      <c r="DE11" s="559">
        <v>0.449236016888791</v>
      </c>
      <c r="DF11" s="559"/>
      <c r="DG11" s="559">
        <v>0.278034347108155</v>
      </c>
      <c r="DH11" s="559"/>
      <c r="DI11" s="550" t="s">
        <v>58</v>
      </c>
      <c r="DJ11" s="550"/>
      <c r="DK11" s="559">
        <v>0.33556108302458698</v>
      </c>
      <c r="DL11" s="559"/>
      <c r="DM11" s="559">
        <v>1.0428349407836</v>
      </c>
      <c r="DN11" s="559"/>
      <c r="DO11" s="559">
        <v>0.68709384663348505</v>
      </c>
      <c r="DP11" s="559"/>
    </row>
    <row r="12" spans="1:428" ht="15" customHeight="1">
      <c r="A12" s="9"/>
      <c r="B12" s="6"/>
      <c r="C12" s="389"/>
      <c r="D12" s="389"/>
      <c r="E12" s="389"/>
      <c r="F12" s="389"/>
      <c r="G12" s="389"/>
      <c r="H12" s="389"/>
      <c r="I12" s="9"/>
      <c r="J12" s="6"/>
      <c r="K12" s="389"/>
      <c r="L12" s="389"/>
      <c r="M12" s="389"/>
      <c r="N12" s="389"/>
      <c r="O12" s="389"/>
      <c r="P12" s="389"/>
      <c r="Q12" s="9"/>
      <c r="R12" s="6"/>
      <c r="S12" s="389"/>
      <c r="T12" s="389"/>
      <c r="U12" s="389"/>
      <c r="V12" s="389"/>
      <c r="W12" s="389"/>
      <c r="X12" s="389"/>
      <c r="Y12" s="9"/>
      <c r="Z12" s="6"/>
      <c r="AA12" s="389"/>
      <c r="AB12" s="389"/>
      <c r="AC12" s="389"/>
      <c r="AD12" s="389"/>
      <c r="AE12" s="389"/>
      <c r="AF12" s="389"/>
      <c r="AG12" s="9"/>
      <c r="AH12" s="6"/>
      <c r="AI12" s="389"/>
      <c r="AJ12" s="389"/>
      <c r="AK12" s="389"/>
      <c r="AL12" s="389"/>
      <c r="AM12" s="389"/>
      <c r="AN12" s="389"/>
      <c r="AO12" s="9"/>
      <c r="AP12" s="6"/>
      <c r="AQ12" s="389"/>
      <c r="AR12" s="389"/>
      <c r="AS12" s="389"/>
      <c r="AT12" s="389"/>
      <c r="AU12" s="389"/>
      <c r="AV12" s="389"/>
      <c r="AW12" s="9"/>
      <c r="AX12" s="6"/>
      <c r="AY12" s="389"/>
      <c r="AZ12" s="389"/>
      <c r="BA12" s="389"/>
      <c r="BB12" s="389"/>
      <c r="BC12" s="389"/>
      <c r="BD12" s="389"/>
      <c r="BE12" s="9"/>
      <c r="BF12" s="6"/>
      <c r="BG12" s="389"/>
      <c r="BH12" s="389"/>
      <c r="BI12" s="389"/>
      <c r="BJ12" s="389"/>
      <c r="BK12" s="389"/>
      <c r="BL12" s="389"/>
      <c r="BM12" s="9"/>
      <c r="BN12" s="6"/>
      <c r="BO12" s="389"/>
      <c r="BP12" s="389"/>
      <c r="BQ12" s="389"/>
      <c r="BR12" s="389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28" ht="15" hidden="1" customHeight="1">
      <c r="A13" s="9">
        <v>2015</v>
      </c>
      <c r="B13" s="6"/>
      <c r="C13" s="389">
        <v>99.999999999999986</v>
      </c>
      <c r="D13" s="390"/>
      <c r="E13" s="389">
        <v>100</v>
      </c>
      <c r="F13" s="389"/>
      <c r="G13" s="389">
        <v>99.999999999999986</v>
      </c>
      <c r="H13" s="389"/>
      <c r="I13" s="9">
        <v>2015</v>
      </c>
      <c r="J13" s="6"/>
      <c r="K13" s="389">
        <v>100.00000000000001</v>
      </c>
      <c r="L13" s="390"/>
      <c r="M13" s="389">
        <v>99.999999999999986</v>
      </c>
      <c r="N13" s="389"/>
      <c r="O13" s="389">
        <v>100</v>
      </c>
      <c r="P13" s="389"/>
      <c r="Q13" s="9">
        <v>2015</v>
      </c>
      <c r="R13" s="6"/>
      <c r="S13" s="389">
        <v>100</v>
      </c>
      <c r="T13" s="390"/>
      <c r="U13" s="389">
        <v>100</v>
      </c>
      <c r="V13" s="389"/>
      <c r="W13" s="389">
        <v>99.999999999999986</v>
      </c>
      <c r="X13" s="389"/>
      <c r="Y13" s="9">
        <v>2015</v>
      </c>
      <c r="Z13" s="6"/>
      <c r="AA13" s="389">
        <v>100</v>
      </c>
      <c r="AB13" s="390"/>
      <c r="AC13" s="389">
        <v>100</v>
      </c>
      <c r="AD13" s="389"/>
      <c r="AE13" s="389">
        <v>100.00000000000001</v>
      </c>
      <c r="AF13" s="389"/>
      <c r="AG13" s="9">
        <v>2015</v>
      </c>
      <c r="AH13" s="6"/>
      <c r="AI13" s="389">
        <v>100</v>
      </c>
      <c r="AJ13" s="390"/>
      <c r="AK13" s="389">
        <v>100</v>
      </c>
      <c r="AL13" s="389"/>
      <c r="AM13" s="389">
        <v>100.00000000000001</v>
      </c>
      <c r="AN13" s="389"/>
      <c r="AO13" s="9">
        <v>2015</v>
      </c>
      <c r="AP13" s="6"/>
      <c r="AQ13" s="389">
        <v>100</v>
      </c>
      <c r="AR13" s="390"/>
      <c r="AS13" s="389">
        <v>100</v>
      </c>
      <c r="AT13" s="389"/>
      <c r="AU13" s="389">
        <v>99.999999999999986</v>
      </c>
      <c r="AV13" s="389"/>
      <c r="AW13" s="9">
        <v>2015</v>
      </c>
      <c r="AX13" s="6"/>
      <c r="AY13" s="389">
        <v>100.00000000000001</v>
      </c>
      <c r="AZ13" s="390"/>
      <c r="BA13" s="389">
        <v>99.999999999999986</v>
      </c>
      <c r="BB13" s="389"/>
      <c r="BC13" s="389">
        <v>100</v>
      </c>
      <c r="BD13" s="389"/>
      <c r="BE13" s="9">
        <v>2015</v>
      </c>
      <c r="BF13" s="6"/>
      <c r="BG13" s="389">
        <v>100</v>
      </c>
      <c r="BH13" s="390"/>
      <c r="BI13" s="389">
        <v>100</v>
      </c>
      <c r="BJ13" s="389"/>
      <c r="BK13" s="389">
        <v>99.999999999999986</v>
      </c>
      <c r="BL13" s="389"/>
      <c r="BM13" s="9">
        <v>2015</v>
      </c>
      <c r="BN13" s="405"/>
      <c r="BO13" s="389">
        <v>100</v>
      </c>
      <c r="BP13" s="390"/>
      <c r="BQ13" s="389">
        <v>100</v>
      </c>
      <c r="BR13" s="389"/>
      <c r="BS13" s="389">
        <v>100</v>
      </c>
      <c r="BT13" s="389"/>
      <c r="BU13" s="9">
        <v>2015</v>
      </c>
      <c r="BV13" s="6"/>
      <c r="BW13" s="389">
        <v>100</v>
      </c>
      <c r="BX13" s="390"/>
      <c r="BY13" s="389">
        <v>100</v>
      </c>
      <c r="BZ13" s="389"/>
      <c r="CA13" s="389">
        <v>100</v>
      </c>
      <c r="CB13" s="389"/>
      <c r="CC13" s="9">
        <v>2015</v>
      </c>
      <c r="CD13" s="6"/>
      <c r="CE13" s="389">
        <v>100</v>
      </c>
      <c r="CF13" s="390"/>
      <c r="CG13" s="389">
        <v>100</v>
      </c>
      <c r="CH13" s="389"/>
      <c r="CI13" s="389">
        <v>100</v>
      </c>
      <c r="CJ13" s="389"/>
      <c r="CK13" s="9">
        <v>2015</v>
      </c>
      <c r="CL13" s="6"/>
      <c r="CM13" s="389">
        <v>99.999999999999986</v>
      </c>
      <c r="CN13" s="390"/>
      <c r="CO13" s="389">
        <v>100</v>
      </c>
      <c r="CP13" s="389"/>
      <c r="CQ13" s="389">
        <v>100.00000000000001</v>
      </c>
      <c r="CR13" s="389"/>
      <c r="CS13" s="9">
        <v>2015</v>
      </c>
      <c r="CT13" s="6"/>
      <c r="CU13" s="389">
        <v>99.999999999999986</v>
      </c>
      <c r="CV13" s="390"/>
      <c r="CW13" s="389">
        <v>100.00000000000001</v>
      </c>
      <c r="CX13" s="389"/>
      <c r="CY13" s="389">
        <v>100</v>
      </c>
      <c r="CZ13" s="389"/>
      <c r="DA13" s="9">
        <v>2015</v>
      </c>
      <c r="DB13" s="6"/>
      <c r="DC13" s="389">
        <v>100</v>
      </c>
      <c r="DD13" s="390"/>
      <c r="DE13" s="389">
        <v>99.999999999999986</v>
      </c>
      <c r="DF13" s="389"/>
      <c r="DG13" s="389">
        <v>100</v>
      </c>
      <c r="DH13" s="389"/>
      <c r="DI13" s="9">
        <v>2015</v>
      </c>
      <c r="DJ13" s="6"/>
      <c r="DK13" s="389">
        <v>100.00000000000001</v>
      </c>
      <c r="DL13" s="390"/>
      <c r="DM13" s="389">
        <v>100.00287284412339</v>
      </c>
      <c r="DN13" s="389"/>
      <c r="DO13" s="389">
        <v>100</v>
      </c>
      <c r="DP13" s="389"/>
      <c r="DQ13" s="396"/>
    </row>
    <row r="14" spans="1:428" ht="15" hidden="1" customHeight="1">
      <c r="A14" s="9">
        <v>2016</v>
      </c>
      <c r="B14" s="6"/>
      <c r="C14" s="389">
        <v>97.034435387399313</v>
      </c>
      <c r="D14" s="390">
        <v>-2.9655646126006729</v>
      </c>
      <c r="E14" s="389">
        <v>108.11438496490798</v>
      </c>
      <c r="F14" s="390">
        <v>8.1143849649079982</v>
      </c>
      <c r="G14" s="389">
        <v>106.09178577763305</v>
      </c>
      <c r="H14" s="390">
        <v>6.0917857776330777</v>
      </c>
      <c r="I14" s="9">
        <v>2016</v>
      </c>
      <c r="J14" s="6"/>
      <c r="K14" s="389">
        <v>108.34633209146689</v>
      </c>
      <c r="L14" s="390">
        <v>8.3463320914668628</v>
      </c>
      <c r="M14" s="389">
        <v>109.94555926233936</v>
      </c>
      <c r="N14" s="390">
        <v>9.9455592623393727</v>
      </c>
      <c r="O14" s="389">
        <v>103.2325902836137</v>
      </c>
      <c r="P14" s="390">
        <v>3.2325902836137175</v>
      </c>
      <c r="Q14" s="9">
        <v>2016</v>
      </c>
      <c r="R14" s="6"/>
      <c r="S14" s="389">
        <v>105.00225808595441</v>
      </c>
      <c r="T14" s="390">
        <v>5.0022580859544092</v>
      </c>
      <c r="U14" s="389">
        <v>108.2516557935124</v>
      </c>
      <c r="V14" s="390">
        <v>8.2516557935123842</v>
      </c>
      <c r="W14" s="389">
        <v>112.59150402656877</v>
      </c>
      <c r="X14" s="390">
        <v>12.591504026568785</v>
      </c>
      <c r="Y14" s="9">
        <v>2016</v>
      </c>
      <c r="Z14" s="6"/>
      <c r="AA14" s="389">
        <v>105.69003013121909</v>
      </c>
      <c r="AB14" s="390">
        <v>5.6900301312190891</v>
      </c>
      <c r="AC14" s="389">
        <v>112.5803430351347</v>
      </c>
      <c r="AD14" s="390">
        <v>12.580343035134717</v>
      </c>
      <c r="AE14" s="389">
        <v>100.30103045274262</v>
      </c>
      <c r="AF14" s="390">
        <v>0.30103045274260865</v>
      </c>
      <c r="AG14" s="9">
        <v>2016</v>
      </c>
      <c r="AH14" s="6"/>
      <c r="AI14" s="389">
        <v>104.52705441239716</v>
      </c>
      <c r="AJ14" s="390">
        <v>4.5270544123971632</v>
      </c>
      <c r="AK14" s="389">
        <v>105.3325458538804</v>
      </c>
      <c r="AL14" s="390">
        <v>5.3325458538804043</v>
      </c>
      <c r="AM14" s="389">
        <v>103.0863660057762</v>
      </c>
      <c r="AN14" s="390">
        <v>3.0863660057761848</v>
      </c>
      <c r="AO14" s="9">
        <v>2016</v>
      </c>
      <c r="AP14" s="6"/>
      <c r="AQ14" s="389">
        <v>106.76614637775008</v>
      </c>
      <c r="AR14" s="390">
        <v>6.7661463777500757</v>
      </c>
      <c r="AS14" s="389">
        <v>103.32271134717587</v>
      </c>
      <c r="AT14" s="390">
        <v>3.3227113471758827</v>
      </c>
      <c r="AU14" s="389">
        <v>104.43949930571985</v>
      </c>
      <c r="AV14" s="390">
        <v>4.4394993057198775</v>
      </c>
      <c r="AW14" s="9">
        <v>2016</v>
      </c>
      <c r="AX14" s="6"/>
      <c r="AY14" s="389">
        <v>103.65650634133517</v>
      </c>
      <c r="AZ14" s="390">
        <v>3.6565063413351595</v>
      </c>
      <c r="BA14" s="389">
        <v>103.64093480097733</v>
      </c>
      <c r="BB14" s="390">
        <v>3.6409348009773623</v>
      </c>
      <c r="BC14" s="389">
        <v>115.50232550313511</v>
      </c>
      <c r="BD14" s="390">
        <v>15.502325503135111</v>
      </c>
      <c r="BE14" s="9">
        <v>2016</v>
      </c>
      <c r="BF14" s="6"/>
      <c r="BG14" s="389">
        <v>102.79441401046616</v>
      </c>
      <c r="BH14" s="390">
        <v>2.7944140104661557</v>
      </c>
      <c r="BI14" s="389">
        <v>100.38582649925632</v>
      </c>
      <c r="BJ14" s="390">
        <v>0.38582649925631074</v>
      </c>
      <c r="BK14" s="389">
        <v>105.55150539368033</v>
      </c>
      <c r="BL14" s="390">
        <v>5.551505393680344</v>
      </c>
      <c r="BM14" s="9">
        <v>2016</v>
      </c>
      <c r="BN14" s="6"/>
      <c r="BO14" s="389">
        <v>102.93632152914476</v>
      </c>
      <c r="BP14" s="390">
        <v>2.9363215291447631</v>
      </c>
      <c r="BQ14" s="389">
        <v>106.18132710652345</v>
      </c>
      <c r="BR14" s="390">
        <v>6.1813271065234545</v>
      </c>
      <c r="BS14" s="389">
        <v>110.6259003908573</v>
      </c>
      <c r="BT14" s="390">
        <v>10.625900390857296</v>
      </c>
      <c r="BU14" s="9">
        <v>2016</v>
      </c>
      <c r="BV14" s="6"/>
      <c r="BW14" s="389">
        <v>104.18285061083799</v>
      </c>
      <c r="BX14" s="390">
        <v>4.1828506108379884</v>
      </c>
      <c r="BY14" s="389">
        <v>103.00840586502717</v>
      </c>
      <c r="BZ14" s="390">
        <v>3.0084058650271714</v>
      </c>
      <c r="CA14" s="389">
        <v>104.23005470645252</v>
      </c>
      <c r="CB14" s="390">
        <v>4.2300547064525205</v>
      </c>
      <c r="CC14" s="9">
        <v>2016</v>
      </c>
      <c r="CD14" s="6"/>
      <c r="CE14" s="389">
        <v>110.9025446306991</v>
      </c>
      <c r="CF14" s="390">
        <v>10.902544630699111</v>
      </c>
      <c r="CG14" s="389">
        <v>110.17794958688978</v>
      </c>
      <c r="CH14" s="390">
        <v>10.177949586889781</v>
      </c>
      <c r="CI14" s="389">
        <v>99.577442453592596</v>
      </c>
      <c r="CJ14" s="390">
        <v>-0.42255754640740406</v>
      </c>
      <c r="CK14" s="9">
        <v>2016</v>
      </c>
      <c r="CL14" s="6"/>
      <c r="CM14" s="389">
        <v>103.37964878796039</v>
      </c>
      <c r="CN14" s="390">
        <v>3.3796487879604058</v>
      </c>
      <c r="CO14" s="389">
        <v>108.10920540034886</v>
      </c>
      <c r="CP14" s="390">
        <v>8.1092054003488556</v>
      </c>
      <c r="CQ14" s="389">
        <v>106.22224784504049</v>
      </c>
      <c r="CR14" s="390">
        <v>6.2222478450404566</v>
      </c>
      <c r="CS14" s="9">
        <v>2016</v>
      </c>
      <c r="CT14" s="6"/>
      <c r="CU14" s="389">
        <v>107.24289250038333</v>
      </c>
      <c r="CV14" s="390">
        <v>7.2428925003833484</v>
      </c>
      <c r="CW14" s="389">
        <v>102.99205935855906</v>
      </c>
      <c r="CX14" s="390">
        <v>2.9920593585590467</v>
      </c>
      <c r="CY14" s="389">
        <v>78.675567783058241</v>
      </c>
      <c r="CZ14" s="390">
        <v>-21.324432216941759</v>
      </c>
      <c r="DA14" s="9">
        <v>2016</v>
      </c>
      <c r="DB14" s="6"/>
      <c r="DC14" s="389">
        <v>115.81520283850195</v>
      </c>
      <c r="DD14" s="390">
        <v>15.815202838501946</v>
      </c>
      <c r="DE14" s="389">
        <v>97.201831180845275</v>
      </c>
      <c r="DF14" s="390">
        <v>-2.7981688191547107</v>
      </c>
      <c r="DG14" s="389">
        <v>100.6486200455322</v>
      </c>
      <c r="DH14" s="390">
        <v>0.64862004553218355</v>
      </c>
      <c r="DI14" s="9">
        <v>2016</v>
      </c>
      <c r="DJ14" s="6"/>
      <c r="DK14" s="389">
        <v>94.133820802839594</v>
      </c>
      <c r="DL14" s="390">
        <v>-5.8661791971604202</v>
      </c>
      <c r="DM14" s="389">
        <v>109.99869696201178</v>
      </c>
      <c r="DN14" s="390">
        <v>9.9955369616921814</v>
      </c>
      <c r="DO14" s="389">
        <v>106.87037238582072</v>
      </c>
      <c r="DP14" s="390">
        <v>6.8703723858207155</v>
      </c>
      <c r="DQ14" s="396"/>
    </row>
    <row r="15" spans="1:428" ht="15" hidden="1" customHeight="1">
      <c r="A15" s="9">
        <v>2017</v>
      </c>
      <c r="B15" s="6"/>
      <c r="C15" s="389">
        <v>114.35202313229159</v>
      </c>
      <c r="D15" s="390">
        <v>17.846847540003409</v>
      </c>
      <c r="E15" s="389">
        <v>107.00634448963076</v>
      </c>
      <c r="F15" s="390">
        <v>-1.0248779342701368</v>
      </c>
      <c r="G15" s="389">
        <v>110.57455414874261</v>
      </c>
      <c r="H15" s="390">
        <v>4.2253680039898427</v>
      </c>
      <c r="I15" s="9">
        <v>2017</v>
      </c>
      <c r="J15" s="6"/>
      <c r="K15" s="389">
        <v>113.18520375252325</v>
      </c>
      <c r="L15" s="390">
        <v>4.466114881463028</v>
      </c>
      <c r="M15" s="389">
        <v>119.94916611040075</v>
      </c>
      <c r="N15" s="390">
        <v>9.0986911296635071</v>
      </c>
      <c r="O15" s="389">
        <v>105.35403745282254</v>
      </c>
      <c r="P15" s="390">
        <v>2.0550168928053836</v>
      </c>
      <c r="Q15" s="9">
        <v>2017</v>
      </c>
      <c r="R15" s="6"/>
      <c r="S15" s="389">
        <v>109.79011039133906</v>
      </c>
      <c r="T15" s="390">
        <v>4.5597612781482582</v>
      </c>
      <c r="U15" s="389">
        <v>120.86766170583066</v>
      </c>
      <c r="V15" s="390">
        <v>11.65433066112449</v>
      </c>
      <c r="W15" s="389">
        <v>123.98318991340672</v>
      </c>
      <c r="X15" s="390">
        <v>10.117713574684799</v>
      </c>
      <c r="Y15" s="9">
        <v>2017</v>
      </c>
      <c r="Z15" s="6"/>
      <c r="AA15" s="389">
        <v>109.68463895243173</v>
      </c>
      <c r="AB15" s="390">
        <v>3.7795512180790638</v>
      </c>
      <c r="AC15" s="389">
        <v>123.93184353207623</v>
      </c>
      <c r="AD15" s="390">
        <v>10.083021769971751</v>
      </c>
      <c r="AE15" s="389">
        <v>101.39136137740083</v>
      </c>
      <c r="AF15" s="390">
        <v>1.0870585473914218</v>
      </c>
      <c r="AG15" s="9">
        <v>2017</v>
      </c>
      <c r="AH15" s="6"/>
      <c r="AI15" s="389">
        <v>110.32923222289321</v>
      </c>
      <c r="AJ15" s="390">
        <v>5.5508861730708929</v>
      </c>
      <c r="AK15" s="389">
        <v>110.1627008609219</v>
      </c>
      <c r="AL15" s="390">
        <v>4.5856244790114573</v>
      </c>
      <c r="AM15" s="389">
        <v>106.65639736908115</v>
      </c>
      <c r="AN15" s="390">
        <v>3.4631460023577745</v>
      </c>
      <c r="AO15" s="9">
        <v>2017</v>
      </c>
      <c r="AP15" s="6"/>
      <c r="AQ15" s="389">
        <v>111.5725293677415</v>
      </c>
      <c r="AR15" s="390">
        <v>4.5017855875268964</v>
      </c>
      <c r="AS15" s="389">
        <v>107.05875572867198</v>
      </c>
      <c r="AT15" s="390">
        <v>3.6158985113568889</v>
      </c>
      <c r="AU15" s="389">
        <v>109.4464543664016</v>
      </c>
      <c r="AV15" s="390">
        <v>4.7941201307612431</v>
      </c>
      <c r="AW15" s="9">
        <v>2017</v>
      </c>
      <c r="AX15" s="6"/>
      <c r="AY15" s="389">
        <v>110.25812854462525</v>
      </c>
      <c r="AZ15" s="390">
        <v>6.3687485101526562</v>
      </c>
      <c r="BA15" s="389">
        <v>106.57351531580923</v>
      </c>
      <c r="BB15" s="390">
        <v>2.8295581475247644</v>
      </c>
      <c r="BC15" s="389">
        <v>125.29424270841183</v>
      </c>
      <c r="BD15" s="390">
        <v>8.4776797026575395</v>
      </c>
      <c r="BE15" s="9">
        <v>2017</v>
      </c>
      <c r="BF15" s="6"/>
      <c r="BG15" s="389">
        <v>106.76728876144436</v>
      </c>
      <c r="BH15" s="390">
        <v>3.8648741658021493</v>
      </c>
      <c r="BI15" s="389">
        <v>108.98145501087033</v>
      </c>
      <c r="BJ15" s="390">
        <v>8.5625917635670135</v>
      </c>
      <c r="BK15" s="389">
        <v>105.14673054501253</v>
      </c>
      <c r="BL15" s="390">
        <v>-0.38348562359018956</v>
      </c>
      <c r="BM15" s="9">
        <v>2017</v>
      </c>
      <c r="BN15" s="6"/>
      <c r="BO15" s="389">
        <v>106.76624724582217</v>
      </c>
      <c r="BP15" s="390">
        <v>3.7206747431644231</v>
      </c>
      <c r="BQ15" s="389">
        <v>112.06925854059774</v>
      </c>
      <c r="BR15" s="390">
        <v>5.5451665509580437</v>
      </c>
      <c r="BS15" s="389">
        <v>126.13200959800163</v>
      </c>
      <c r="BT15" s="390">
        <v>14.016707798407978</v>
      </c>
      <c r="BU15" s="9">
        <v>2017</v>
      </c>
      <c r="BV15" s="6"/>
      <c r="BW15" s="389">
        <v>96.863999970257098</v>
      </c>
      <c r="BX15" s="390">
        <v>-7.025005168959666</v>
      </c>
      <c r="BY15" s="389">
        <v>103.86077321603591</v>
      </c>
      <c r="BZ15" s="390">
        <v>0.82747358708337515</v>
      </c>
      <c r="CA15" s="389">
        <v>106.615698286162</v>
      </c>
      <c r="CB15" s="390">
        <v>2.2888250288539638</v>
      </c>
      <c r="CC15" s="9">
        <v>2017</v>
      </c>
      <c r="CD15" s="6"/>
      <c r="CE15" s="389">
        <v>110.01809220833191</v>
      </c>
      <c r="CF15" s="390">
        <v>-0.79750417387840855</v>
      </c>
      <c r="CG15" s="389">
        <v>110.06858868211539</v>
      </c>
      <c r="CH15" s="390">
        <v>-9.9258431641217726E-2</v>
      </c>
      <c r="CI15" s="389">
        <v>109.27482550776017</v>
      </c>
      <c r="CJ15" s="390">
        <v>9.738533964343361</v>
      </c>
      <c r="CK15" s="9">
        <v>2017</v>
      </c>
      <c r="CL15" s="6"/>
      <c r="CM15" s="389">
        <v>112.04717258443901</v>
      </c>
      <c r="CN15" s="390">
        <v>8.3841683523769461</v>
      </c>
      <c r="CO15" s="389">
        <v>118.82243525621936</v>
      </c>
      <c r="CP15" s="390">
        <v>9.9096370343278295</v>
      </c>
      <c r="CQ15" s="389">
        <v>105.01896209914408</v>
      </c>
      <c r="CR15" s="390">
        <v>-1.1328001151432829</v>
      </c>
      <c r="CS15" s="9">
        <v>2017</v>
      </c>
      <c r="CT15" s="6"/>
      <c r="CU15" s="389">
        <v>113.69640393750073</v>
      </c>
      <c r="CV15" s="390">
        <v>6.0176588738450221</v>
      </c>
      <c r="CW15" s="389">
        <v>110.73476649054646</v>
      </c>
      <c r="CX15" s="390">
        <v>7.5177709623532678</v>
      </c>
      <c r="CY15" s="389">
        <v>75.266441506734893</v>
      </c>
      <c r="CZ15" s="390">
        <v>-4.3331448026199837</v>
      </c>
      <c r="DA15" s="9">
        <v>2017</v>
      </c>
      <c r="DB15" s="6"/>
      <c r="DC15" s="389">
        <v>130.29343295017705</v>
      </c>
      <c r="DD15" s="390">
        <v>12.501148171250207</v>
      </c>
      <c r="DE15" s="389">
        <v>105.26626632835946</v>
      </c>
      <c r="DF15" s="390">
        <v>8.2965876769442843</v>
      </c>
      <c r="DG15" s="389">
        <v>103.0932369668207</v>
      </c>
      <c r="DH15" s="390">
        <v>2.4288628300940189</v>
      </c>
      <c r="DI15" s="9">
        <v>2017</v>
      </c>
      <c r="DJ15" s="6"/>
      <c r="DK15" s="389">
        <v>92.027955012060332</v>
      </c>
      <c r="DL15" s="390">
        <v>-2.2370979662983501</v>
      </c>
      <c r="DM15" s="389">
        <v>116.7167634887312</v>
      </c>
      <c r="DN15" s="390">
        <v>6.107405553212601</v>
      </c>
      <c r="DO15" s="389">
        <v>119.53619869329803</v>
      </c>
      <c r="DP15" s="390">
        <v>11.851578716083694</v>
      </c>
      <c r="DQ15" s="396"/>
    </row>
    <row r="16" spans="1:428" ht="15" hidden="1" customHeight="1">
      <c r="A16" s="9">
        <v>2018</v>
      </c>
      <c r="B16" s="6"/>
      <c r="C16" s="389">
        <v>114.17959592911454</v>
      </c>
      <c r="D16" s="390">
        <v>-0.15078631619623195</v>
      </c>
      <c r="E16" s="389">
        <v>108.62602743118491</v>
      </c>
      <c r="F16" s="390">
        <v>1.5136326255039023</v>
      </c>
      <c r="G16" s="389">
        <v>115.17119986432145</v>
      </c>
      <c r="H16" s="390">
        <v>4.157055618235205</v>
      </c>
      <c r="I16" s="9">
        <v>2018</v>
      </c>
      <c r="J16" s="6"/>
      <c r="K16" s="389">
        <v>119.72385102065768</v>
      </c>
      <c r="L16" s="390">
        <v>5.7769452643571952</v>
      </c>
      <c r="M16" s="389">
        <v>123.695956317588</v>
      </c>
      <c r="N16" s="390">
        <v>3.1236483993050115</v>
      </c>
      <c r="O16" s="389">
        <v>107.29376627019138</v>
      </c>
      <c r="P16" s="390">
        <v>1.8411528065428513</v>
      </c>
      <c r="Q16" s="9">
        <v>2018</v>
      </c>
      <c r="R16" s="6"/>
      <c r="S16" s="389">
        <v>111.43378773787954</v>
      </c>
      <c r="T16" s="390">
        <v>1.4971087474834519</v>
      </c>
      <c r="U16" s="389">
        <v>127.46295748116763</v>
      </c>
      <c r="V16" s="390">
        <v>5.4566256037853265</v>
      </c>
      <c r="W16" s="389">
        <v>130.41331327291027</v>
      </c>
      <c r="X16" s="390">
        <v>5.1862864344710999</v>
      </c>
      <c r="Y16" s="9">
        <v>2018</v>
      </c>
      <c r="Z16" s="6"/>
      <c r="AA16" s="389">
        <v>112.65001825845938</v>
      </c>
      <c r="AB16" s="390">
        <v>2.7035502275880958</v>
      </c>
      <c r="AC16" s="389">
        <v>130.6129018493279</v>
      </c>
      <c r="AD16" s="390">
        <v>5.3909133656375019</v>
      </c>
      <c r="AE16" s="389">
        <v>107.21005052880183</v>
      </c>
      <c r="AF16" s="390">
        <v>5.7388411323747448</v>
      </c>
      <c r="AG16" s="9">
        <v>2018</v>
      </c>
      <c r="AH16" s="6"/>
      <c r="AI16" s="389">
        <v>115.00442068035493</v>
      </c>
      <c r="AJ16" s="390">
        <v>4.2374884364432432</v>
      </c>
      <c r="AK16" s="389">
        <v>114.42949418858524</v>
      </c>
      <c r="AL16" s="390">
        <v>3.8731742180595887</v>
      </c>
      <c r="AM16" s="389">
        <v>110.18302632618519</v>
      </c>
      <c r="AN16" s="390">
        <v>3.3065329826398084</v>
      </c>
      <c r="AO16" s="9">
        <v>2018</v>
      </c>
      <c r="AP16" s="6"/>
      <c r="AQ16" s="389">
        <v>116.53138700771318</v>
      </c>
      <c r="AR16" s="390">
        <v>4.4445148533178553</v>
      </c>
      <c r="AS16" s="389">
        <v>111.5130088719212</v>
      </c>
      <c r="AT16" s="390">
        <v>4.1605687577184369</v>
      </c>
      <c r="AU16" s="389">
        <v>115.88920072395382</v>
      </c>
      <c r="AV16" s="390">
        <v>5.8866652143735791</v>
      </c>
      <c r="AW16" s="9">
        <v>2018</v>
      </c>
      <c r="AX16" s="6"/>
      <c r="AY16" s="389">
        <v>115.95088071748491</v>
      </c>
      <c r="AZ16" s="390">
        <v>5.1631133667896449</v>
      </c>
      <c r="BA16" s="389">
        <v>110.89929105397952</v>
      </c>
      <c r="BB16" s="390">
        <v>4.0589594190936822</v>
      </c>
      <c r="BC16" s="389">
        <v>127.94540915879084</v>
      </c>
      <c r="BD16" s="390">
        <v>2.1159523319430349</v>
      </c>
      <c r="BE16" s="9">
        <v>2018</v>
      </c>
      <c r="BF16" s="6"/>
      <c r="BG16" s="389">
        <v>113.25162647534513</v>
      </c>
      <c r="BH16" s="390">
        <v>6.0733374323937994</v>
      </c>
      <c r="BI16" s="389">
        <v>111.60405009467229</v>
      </c>
      <c r="BJ16" s="390">
        <v>2.4064599647163618</v>
      </c>
      <c r="BK16" s="389">
        <v>112.15964185720361</v>
      </c>
      <c r="BL16" s="390">
        <v>6.6696427704795838</v>
      </c>
      <c r="BM16" s="9">
        <v>2018</v>
      </c>
      <c r="BN16" s="6"/>
      <c r="BO16" s="389">
        <v>115.23562775400785</v>
      </c>
      <c r="BP16" s="390">
        <v>7.9326385694586463</v>
      </c>
      <c r="BQ16" s="389">
        <v>115.67011109162684</v>
      </c>
      <c r="BR16" s="390">
        <v>3.2130600290575302</v>
      </c>
      <c r="BS16" s="389">
        <v>135.09287102406839</v>
      </c>
      <c r="BT16" s="390">
        <v>7.1043515873774936</v>
      </c>
      <c r="BU16" s="9">
        <v>2018</v>
      </c>
      <c r="BV16" s="6"/>
      <c r="BW16" s="389">
        <v>100.69168795091548</v>
      </c>
      <c r="BX16" s="390">
        <v>3.9516104866964952</v>
      </c>
      <c r="BY16" s="389">
        <v>110.59876424302745</v>
      </c>
      <c r="BZ16" s="390">
        <v>6.4875224960786255</v>
      </c>
      <c r="CA16" s="389">
        <v>114.15355636668336</v>
      </c>
      <c r="CB16" s="390">
        <v>7.0701202559208127</v>
      </c>
      <c r="CC16" s="9">
        <v>2018</v>
      </c>
      <c r="CD16" s="6"/>
      <c r="CE16" s="389">
        <v>120.4635206262377</v>
      </c>
      <c r="CF16" s="390">
        <v>9.494282447768839</v>
      </c>
      <c r="CG16" s="389">
        <v>115.28225146008924</v>
      </c>
      <c r="CH16" s="390">
        <v>4.7367399186258439</v>
      </c>
      <c r="CI16" s="389">
        <v>118.80259718754139</v>
      </c>
      <c r="CJ16" s="390">
        <v>8.7190911863818172</v>
      </c>
      <c r="CK16" s="9">
        <v>2018</v>
      </c>
      <c r="CL16" s="6"/>
      <c r="CM16" s="389">
        <v>111.42613271474745</v>
      </c>
      <c r="CN16" s="390">
        <v>-0.55426643561536082</v>
      </c>
      <c r="CO16" s="389">
        <v>121.74863408099664</v>
      </c>
      <c r="CP16" s="390">
        <v>2.462665252119649</v>
      </c>
      <c r="CQ16" s="389">
        <v>116.30471411899508</v>
      </c>
      <c r="CR16" s="390">
        <v>10.746394550344718</v>
      </c>
      <c r="CS16" s="9">
        <v>2018</v>
      </c>
      <c r="CT16" s="6"/>
      <c r="CU16" s="389">
        <v>120.06121202449424</v>
      </c>
      <c r="CV16" s="390">
        <v>5.5980733484695406</v>
      </c>
      <c r="CW16" s="389">
        <v>113.3887237623926</v>
      </c>
      <c r="CX16" s="390">
        <v>2.3966793410565401</v>
      </c>
      <c r="CY16" s="389">
        <v>83.090908972657843</v>
      </c>
      <c r="CZ16" s="390">
        <v>10.395692036566942</v>
      </c>
      <c r="DA16" s="9">
        <v>2018</v>
      </c>
      <c r="DB16" s="6"/>
      <c r="DC16" s="389">
        <v>135.89879460617118</v>
      </c>
      <c r="DD16" s="390">
        <v>4.302106045619027</v>
      </c>
      <c r="DE16" s="389">
        <v>102.93512972690252</v>
      </c>
      <c r="DF16" s="390">
        <v>-2.2145143765101096</v>
      </c>
      <c r="DG16" s="389">
        <v>124.38917941920302</v>
      </c>
      <c r="DH16" s="390">
        <v>20.656973317499137</v>
      </c>
      <c r="DI16" s="9">
        <v>2018</v>
      </c>
      <c r="DJ16" s="6"/>
      <c r="DK16" s="389">
        <v>87.525461477608971</v>
      </c>
      <c r="DL16" s="390">
        <v>-4.892528073519955</v>
      </c>
      <c r="DM16" s="389">
        <v>122.13892374225922</v>
      </c>
      <c r="DN16" s="390">
        <v>4.6455711171699221</v>
      </c>
      <c r="DO16" s="389">
        <v>127.81328945131042</v>
      </c>
      <c r="DP16" s="390">
        <v>6.9243382745083579</v>
      </c>
      <c r="DQ16" s="396"/>
    </row>
    <row r="17" spans="1:121" ht="15" hidden="1" customHeight="1">
      <c r="A17" s="9">
        <v>2019</v>
      </c>
      <c r="B17" s="6"/>
      <c r="C17" s="389">
        <v>112.55079254804896</v>
      </c>
      <c r="D17" s="390">
        <v>-1.4265275400666013</v>
      </c>
      <c r="E17" s="389">
        <v>124.71135885933147</v>
      </c>
      <c r="F17" s="390">
        <v>14.807990136927998</v>
      </c>
      <c r="G17" s="389">
        <v>122.18776541441811</v>
      </c>
      <c r="H17" s="390">
        <v>6.0922917868031021</v>
      </c>
      <c r="I17" s="9">
        <v>2019</v>
      </c>
      <c r="J17" s="6"/>
      <c r="K17" s="389">
        <v>124.61820152450794</v>
      </c>
      <c r="L17" s="390">
        <v>4.0880329709790004</v>
      </c>
      <c r="M17" s="389">
        <v>127.17021426371046</v>
      </c>
      <c r="N17" s="390">
        <v>2.8087077779667595</v>
      </c>
      <c r="O17" s="389">
        <v>113.56866049668507</v>
      </c>
      <c r="P17" s="390">
        <v>5.8483306576190017</v>
      </c>
      <c r="Q17" s="9">
        <v>2019</v>
      </c>
      <c r="R17" s="6"/>
      <c r="S17" s="389">
        <v>116.52678664975828</v>
      </c>
      <c r="T17" s="390">
        <v>4.5704260936178116</v>
      </c>
      <c r="U17" s="389">
        <v>135.20933874071881</v>
      </c>
      <c r="V17" s="390">
        <v>6.077358797120084</v>
      </c>
      <c r="W17" s="389">
        <v>139.29659480775913</v>
      </c>
      <c r="X17" s="390">
        <v>6.8116370268572268</v>
      </c>
      <c r="Y17" s="9">
        <v>2019</v>
      </c>
      <c r="Z17" s="6"/>
      <c r="AA17" s="389">
        <v>116.84007509728104</v>
      </c>
      <c r="AB17" s="390">
        <v>3.7195349841916396</v>
      </c>
      <c r="AC17" s="389">
        <v>126.82505843330109</v>
      </c>
      <c r="AD17" s="390">
        <v>-2.9000530287554369</v>
      </c>
      <c r="AE17" s="389">
        <v>115.70442775089286</v>
      </c>
      <c r="AF17" s="390">
        <v>7.923116517708408</v>
      </c>
      <c r="AG17" s="9">
        <v>2019</v>
      </c>
      <c r="AH17" s="6"/>
      <c r="AI17" s="389">
        <v>119.9660838462591</v>
      </c>
      <c r="AJ17" s="390">
        <v>4.3143238638579646</v>
      </c>
      <c r="AK17" s="389">
        <v>119.15858747559484</v>
      </c>
      <c r="AL17" s="390">
        <v>4.1327573109917211</v>
      </c>
      <c r="AM17" s="389">
        <v>113.18798239718836</v>
      </c>
      <c r="AN17" s="390">
        <v>2.7272404572618285</v>
      </c>
      <c r="AO17" s="9">
        <v>2019</v>
      </c>
      <c r="AP17" s="6"/>
      <c r="AQ17" s="389">
        <v>119.29055099111257</v>
      </c>
      <c r="AR17" s="390">
        <v>2.3677431928418997</v>
      </c>
      <c r="AS17" s="389">
        <v>111.12821577855981</v>
      </c>
      <c r="AT17" s="390">
        <v>-0.34506565400216971</v>
      </c>
      <c r="AU17" s="389">
        <v>120.70214815046164</v>
      </c>
      <c r="AV17" s="390">
        <v>4.1530594709788176</v>
      </c>
      <c r="AW17" s="9">
        <v>2019</v>
      </c>
      <c r="AX17" s="6"/>
      <c r="AY17" s="389">
        <v>123.85172473899939</v>
      </c>
      <c r="AZ17" s="390">
        <v>6.8139577488548326</v>
      </c>
      <c r="BA17" s="389">
        <v>114.10703751112247</v>
      </c>
      <c r="BB17" s="390">
        <v>2.8924859903582245</v>
      </c>
      <c r="BC17" s="389">
        <v>128.91049012182347</v>
      </c>
      <c r="BD17" s="390">
        <v>0.75429120073771116</v>
      </c>
      <c r="BE17" s="9">
        <v>2019</v>
      </c>
      <c r="BF17" s="6"/>
      <c r="BG17" s="389">
        <v>119.06835396742393</v>
      </c>
      <c r="BH17" s="390">
        <v>5.1361094521190864</v>
      </c>
      <c r="BI17" s="389">
        <v>116.68960427750521</v>
      </c>
      <c r="BJ17" s="390">
        <v>4.556782821518496</v>
      </c>
      <c r="BK17" s="389">
        <v>116.00273537245143</v>
      </c>
      <c r="BL17" s="390">
        <v>3.4264495246344211</v>
      </c>
      <c r="BM17" s="9">
        <v>2019</v>
      </c>
      <c r="BN17" s="6"/>
      <c r="BO17" s="389">
        <v>120.09840451235401</v>
      </c>
      <c r="BP17" s="390">
        <v>4.2198553113509831</v>
      </c>
      <c r="BQ17" s="389">
        <v>119.64554211989248</v>
      </c>
      <c r="BR17" s="390">
        <v>3.4368697243807134</v>
      </c>
      <c r="BS17" s="389">
        <v>138.06839188436695</v>
      </c>
      <c r="BT17" s="390">
        <v>2.2025743014732626</v>
      </c>
      <c r="BU17" s="9">
        <v>2019</v>
      </c>
      <c r="BV17" s="6"/>
      <c r="BW17" s="389">
        <v>105.59627468558051</v>
      </c>
      <c r="BX17" s="390">
        <v>4.8708953385068696</v>
      </c>
      <c r="BY17" s="389">
        <v>116.61928589550119</v>
      </c>
      <c r="BZ17" s="390">
        <v>5.4435704536846146</v>
      </c>
      <c r="CA17" s="389">
        <v>119.82072969634014</v>
      </c>
      <c r="CB17" s="390">
        <v>4.964517541137937</v>
      </c>
      <c r="CC17" s="9">
        <v>2019</v>
      </c>
      <c r="CD17" s="6"/>
      <c r="CE17" s="389">
        <v>119.76942876897549</v>
      </c>
      <c r="CF17" s="390">
        <v>-0.5761842702703035</v>
      </c>
      <c r="CG17" s="389">
        <v>115.30918115257522</v>
      </c>
      <c r="CH17" s="390">
        <v>2.3359790553101334E-2</v>
      </c>
      <c r="CI17" s="389">
        <v>110.6692642530731</v>
      </c>
      <c r="CJ17" s="390">
        <v>-6.8460901756457844</v>
      </c>
      <c r="CK17" s="9">
        <v>2019</v>
      </c>
      <c r="CL17" s="6"/>
      <c r="CM17" s="389">
        <v>110.64220588586745</v>
      </c>
      <c r="CN17" s="390">
        <v>-0.70353947478987777</v>
      </c>
      <c r="CO17" s="389">
        <v>122.31976262819863</v>
      </c>
      <c r="CP17" s="390">
        <v>0.46910468566080965</v>
      </c>
      <c r="CQ17" s="389">
        <v>123.66149309944323</v>
      </c>
      <c r="CR17" s="390">
        <v>6.3254349027686061</v>
      </c>
      <c r="CS17" s="9">
        <v>2019</v>
      </c>
      <c r="CT17" s="6"/>
      <c r="CU17" s="389">
        <v>125.38417799725708</v>
      </c>
      <c r="CV17" s="390">
        <v>4.4335434258958628</v>
      </c>
      <c r="CW17" s="389">
        <v>115.66766028499869</v>
      </c>
      <c r="CX17" s="390">
        <v>2.0098440541421354</v>
      </c>
      <c r="CY17" s="389">
        <v>95.261542844321994</v>
      </c>
      <c r="CZ17" s="390">
        <v>14.647371201185265</v>
      </c>
      <c r="DA17" s="9">
        <v>2019</v>
      </c>
      <c r="DB17" s="6"/>
      <c r="DC17" s="389">
        <v>138.5318730057613</v>
      </c>
      <c r="DD17" s="390">
        <v>1.9375288848003862</v>
      </c>
      <c r="DE17" s="389">
        <v>106.00102829072928</v>
      </c>
      <c r="DF17" s="390">
        <v>2.9784764170996993</v>
      </c>
      <c r="DG17" s="389">
        <v>132.03582699154757</v>
      </c>
      <c r="DH17" s="390">
        <v>6.1473575177906952</v>
      </c>
      <c r="DI17" s="9">
        <v>2019</v>
      </c>
      <c r="DJ17" s="6"/>
      <c r="DK17" s="389">
        <v>96.111074705001045</v>
      </c>
      <c r="DL17" s="390">
        <v>9.8092750183196245</v>
      </c>
      <c r="DM17" s="389">
        <v>132.01476024169628</v>
      </c>
      <c r="DN17" s="390">
        <v>8.0857405623430196</v>
      </c>
      <c r="DO17" s="389">
        <v>134.25619236431896</v>
      </c>
      <c r="DP17" s="390">
        <v>5.0408708990021864</v>
      </c>
      <c r="DQ17" s="396"/>
    </row>
    <row r="18" spans="1:121" ht="15" hidden="1" customHeight="1">
      <c r="A18" s="9">
        <v>2020</v>
      </c>
      <c r="B18" s="6"/>
      <c r="C18" s="389">
        <v>108.15000936827902</v>
      </c>
      <c r="D18" s="390">
        <v>-3.9100419287507009</v>
      </c>
      <c r="E18" s="389">
        <v>133.14435161777229</v>
      </c>
      <c r="F18" s="390">
        <v>6.7620085576590014</v>
      </c>
      <c r="G18" s="389">
        <v>121.54562474700789</v>
      </c>
      <c r="H18" s="390">
        <v>-0.52553597754430825</v>
      </c>
      <c r="I18" s="9">
        <v>2020</v>
      </c>
      <c r="J18" s="6"/>
      <c r="K18" s="389">
        <v>129.28792968060318</v>
      </c>
      <c r="L18" s="390">
        <v>3.7472280124158885</v>
      </c>
      <c r="M18" s="389">
        <v>108.71378236307685</v>
      </c>
      <c r="N18" s="390">
        <v>-14.513171977803594</v>
      </c>
      <c r="O18" s="389">
        <v>95.444839151962526</v>
      </c>
      <c r="P18" s="390">
        <v>-15.958470642745283</v>
      </c>
      <c r="Q18" s="9">
        <v>2020</v>
      </c>
      <c r="R18" s="6"/>
      <c r="S18" s="389">
        <v>96.942019482717527</v>
      </c>
      <c r="T18" s="390">
        <v>-16.807094514591057</v>
      </c>
      <c r="U18" s="389">
        <v>119.87704037454675</v>
      </c>
      <c r="V18" s="390">
        <v>-11.339674100154937</v>
      </c>
      <c r="W18" s="389">
        <v>119.48514361895882</v>
      </c>
      <c r="X18" s="390">
        <v>-14.2224949691999</v>
      </c>
      <c r="Y18" s="9">
        <v>2020</v>
      </c>
      <c r="Z18" s="6"/>
      <c r="AA18" s="389">
        <v>92.472826110369155</v>
      </c>
      <c r="AB18" s="390">
        <v>-20.855215102030471</v>
      </c>
      <c r="AC18" s="389">
        <v>109.58676724683615</v>
      </c>
      <c r="AD18" s="390">
        <v>-13.592180756242882</v>
      </c>
      <c r="AE18" s="389">
        <v>102.2761334023221</v>
      </c>
      <c r="AF18" s="390">
        <v>-11.605687534690858</v>
      </c>
      <c r="AG18" s="9">
        <v>2020</v>
      </c>
      <c r="AH18" s="6"/>
      <c r="AI18" s="389">
        <v>116.48781809778289</v>
      </c>
      <c r="AJ18" s="390">
        <v>-2.8993742539214082</v>
      </c>
      <c r="AK18" s="389">
        <v>113.11552371063478</v>
      </c>
      <c r="AL18" s="390">
        <v>-5.0714462910176508</v>
      </c>
      <c r="AM18" s="389">
        <v>101.17721286424266</v>
      </c>
      <c r="AN18" s="390">
        <v>-10.611346963318653</v>
      </c>
      <c r="AO18" s="9">
        <v>2020</v>
      </c>
      <c r="AP18" s="6"/>
      <c r="AQ18" s="389">
        <v>109.9294778566167</v>
      </c>
      <c r="AR18" s="390">
        <v>-7.8472880347356977</v>
      </c>
      <c r="AS18" s="389">
        <v>107.17372217952727</v>
      </c>
      <c r="AT18" s="390">
        <v>-3.5584964370457186</v>
      </c>
      <c r="AU18" s="389">
        <v>138.24308381925786</v>
      </c>
      <c r="AV18" s="390">
        <v>14.532413828236528</v>
      </c>
      <c r="AW18" s="9">
        <v>2020</v>
      </c>
      <c r="AX18" s="6"/>
      <c r="AY18" s="389">
        <v>184.44945365573821</v>
      </c>
      <c r="AZ18" s="390">
        <v>48.927642343649438</v>
      </c>
      <c r="BA18" s="389">
        <v>116.54500346773216</v>
      </c>
      <c r="BB18" s="390">
        <v>2.1365605573381572</v>
      </c>
      <c r="BC18" s="389">
        <v>120.93601481658942</v>
      </c>
      <c r="BD18" s="390">
        <v>-6.1860561523720605</v>
      </c>
      <c r="BE18" s="9">
        <v>2020</v>
      </c>
      <c r="BF18" s="6"/>
      <c r="BG18" s="389">
        <v>100.50155209407239</v>
      </c>
      <c r="BH18" s="390">
        <v>-15.593397619682605</v>
      </c>
      <c r="BI18" s="389">
        <v>113.40428592965033</v>
      </c>
      <c r="BJ18" s="390">
        <v>-2.8154336182698074</v>
      </c>
      <c r="BK18" s="389">
        <v>106.52733398683922</v>
      </c>
      <c r="BL18" s="390">
        <v>-8.1682568563486058</v>
      </c>
      <c r="BM18" s="9">
        <v>2020</v>
      </c>
      <c r="BN18" s="6"/>
      <c r="BO18" s="389">
        <v>110.77833146140961</v>
      </c>
      <c r="BP18" s="390">
        <v>-7.7603637523641567</v>
      </c>
      <c r="BQ18" s="389">
        <v>95.826420721394072</v>
      </c>
      <c r="BR18" s="390">
        <v>-19.908072608865041</v>
      </c>
      <c r="BS18" s="389">
        <v>143.21429098544067</v>
      </c>
      <c r="BT18" s="390">
        <v>3.7270652832571898</v>
      </c>
      <c r="BU18" s="9">
        <v>2020</v>
      </c>
      <c r="BV18" s="6"/>
      <c r="BW18" s="389">
        <v>104.12737428685513</v>
      </c>
      <c r="BX18" s="390">
        <v>-1.3910532384775109</v>
      </c>
      <c r="BY18" s="389">
        <v>111.22898407174044</v>
      </c>
      <c r="BZ18" s="390">
        <v>-4.6221358520329403</v>
      </c>
      <c r="CA18" s="389">
        <v>125.39344758372721</v>
      </c>
      <c r="CB18" s="390">
        <v>4.6508796111573787</v>
      </c>
      <c r="CC18" s="9">
        <v>2020</v>
      </c>
      <c r="CD18" s="6"/>
      <c r="CE18" s="389">
        <v>117.32582112912364</v>
      </c>
      <c r="CF18" s="390">
        <v>-2.0402599102024084</v>
      </c>
      <c r="CG18" s="389">
        <v>121.3514470610379</v>
      </c>
      <c r="CH18" s="390">
        <v>5.2400562106738562</v>
      </c>
      <c r="CI18" s="389">
        <v>89.379037130023093</v>
      </c>
      <c r="CJ18" s="390">
        <v>-19.237705488277712</v>
      </c>
      <c r="CK18" s="9">
        <v>2020</v>
      </c>
      <c r="CL18" s="6"/>
      <c r="CM18" s="389">
        <v>112.65074935489974</v>
      </c>
      <c r="CN18" s="390">
        <v>1.8153501667385257</v>
      </c>
      <c r="CO18" s="389">
        <v>128.2678870970162</v>
      </c>
      <c r="CP18" s="390">
        <v>4.8627665235889879</v>
      </c>
      <c r="CQ18" s="389">
        <v>127.20417237931842</v>
      </c>
      <c r="CR18" s="390">
        <v>2.8648200754185495</v>
      </c>
      <c r="CS18" s="9">
        <v>2020</v>
      </c>
      <c r="CT18" s="6"/>
      <c r="CU18" s="389">
        <v>122.51944354289007</v>
      </c>
      <c r="CV18" s="390">
        <v>-2.2847655103897466</v>
      </c>
      <c r="CW18" s="389">
        <v>123.22362247223559</v>
      </c>
      <c r="CX18" s="390">
        <v>6.5324760340266437</v>
      </c>
      <c r="CY18" s="389">
        <v>97.714231036249771</v>
      </c>
      <c r="CZ18" s="390">
        <v>2.5746887135095022</v>
      </c>
      <c r="DA18" s="9">
        <v>2020</v>
      </c>
      <c r="DB18" s="6"/>
      <c r="DC18" s="389">
        <v>132.07234992572859</v>
      </c>
      <c r="DD18" s="390">
        <v>-4.662842521276005</v>
      </c>
      <c r="DE18" s="389">
        <v>88.265058220028493</v>
      </c>
      <c r="DF18" s="390">
        <v>-16.731884922904996</v>
      </c>
      <c r="DG18" s="389">
        <v>106.27794398745004</v>
      </c>
      <c r="DH18" s="390">
        <v>-19.508252866660541</v>
      </c>
      <c r="DI18" s="9">
        <v>2020</v>
      </c>
      <c r="DJ18" s="6"/>
      <c r="DK18" s="389">
        <v>90.246919027846374</v>
      </c>
      <c r="DL18" s="390">
        <v>-6.1014359637053701</v>
      </c>
      <c r="DM18" s="389">
        <v>122.79589228842718</v>
      </c>
      <c r="DN18" s="390">
        <v>-6.9832100110555473</v>
      </c>
      <c r="DO18" s="389">
        <v>122.1822286030205</v>
      </c>
      <c r="DP18" s="390">
        <v>-8.9932267172708293</v>
      </c>
      <c r="DQ18" s="396"/>
    </row>
    <row r="19" spans="1:121" ht="15" hidden="1" customHeight="1">
      <c r="A19" s="9">
        <v>2021</v>
      </c>
      <c r="B19" s="6"/>
      <c r="C19" s="389">
        <v>99.054683968321157</v>
      </c>
      <c r="D19" s="390">
        <v>-8.4099164235722839</v>
      </c>
      <c r="E19" s="389">
        <v>142.15964587933473</v>
      </c>
      <c r="F19" s="390">
        <v>6.771067756177402</v>
      </c>
      <c r="G19" s="389">
        <v>136.52093691761357</v>
      </c>
      <c r="H19" s="390">
        <v>12.320733224068036</v>
      </c>
      <c r="I19" s="9">
        <v>2021</v>
      </c>
      <c r="J19" s="6"/>
      <c r="K19" s="389">
        <v>137.83487326247459</v>
      </c>
      <c r="L19" s="390">
        <v>6.6107823081288615</v>
      </c>
      <c r="M19" s="389">
        <v>119.44116984636084</v>
      </c>
      <c r="N19" s="390">
        <v>9.8675505994789319</v>
      </c>
      <c r="O19" s="389">
        <v>83.632605665206171</v>
      </c>
      <c r="P19" s="390">
        <v>-12.375979248023569</v>
      </c>
      <c r="Q19" s="9">
        <v>2021</v>
      </c>
      <c r="R19" s="6"/>
      <c r="S19" s="389">
        <v>114.01614682598496</v>
      </c>
      <c r="T19" s="390">
        <v>17.612720917487536</v>
      </c>
      <c r="U19" s="389">
        <v>121.5792788560433</v>
      </c>
      <c r="V19" s="390">
        <v>1.4199870769064944</v>
      </c>
      <c r="W19" s="389">
        <v>143.64873171785402</v>
      </c>
      <c r="X19" s="390">
        <v>20.223089973389079</v>
      </c>
      <c r="Y19" s="9">
        <v>2021</v>
      </c>
      <c r="Z19" s="6"/>
      <c r="AA19" s="389">
        <v>95.999897505440501</v>
      </c>
      <c r="AB19" s="390">
        <v>3.8141706525349122</v>
      </c>
      <c r="AC19" s="389">
        <v>124.45326082391853</v>
      </c>
      <c r="AD19" s="390">
        <v>13.565956867398683</v>
      </c>
      <c r="AE19" s="389">
        <v>110.1564786219941</v>
      </c>
      <c r="AF19" s="390">
        <v>7.704969827782989</v>
      </c>
      <c r="AG19" s="9">
        <v>2021</v>
      </c>
      <c r="AH19" s="6"/>
      <c r="AI19" s="389">
        <v>133.79602525706943</v>
      </c>
      <c r="AJ19" s="390">
        <v>14.858383856720181</v>
      </c>
      <c r="AK19" s="389">
        <v>116.64032739866394</v>
      </c>
      <c r="AL19" s="390">
        <v>3.1161095952188589</v>
      </c>
      <c r="AM19" s="389">
        <v>112.89264267018031</v>
      </c>
      <c r="AN19" s="390">
        <v>11.579118928347171</v>
      </c>
      <c r="AO19" s="9">
        <v>2021</v>
      </c>
      <c r="AP19" s="6"/>
      <c r="AQ19" s="389">
        <v>121.38521659626588</v>
      </c>
      <c r="AR19" s="390">
        <v>10.420988949470996</v>
      </c>
      <c r="AS19" s="389">
        <v>113.19796664033657</v>
      </c>
      <c r="AT19" s="390">
        <v>5.62100889872805</v>
      </c>
      <c r="AU19" s="389">
        <v>159.93795689913989</v>
      </c>
      <c r="AV19" s="390">
        <v>15.693279172104127</v>
      </c>
      <c r="AW19" s="9">
        <v>2021</v>
      </c>
      <c r="AX19" s="6"/>
      <c r="AY19" s="389">
        <v>227.16627494023348</v>
      </c>
      <c r="AZ19" s="390">
        <v>23.159093419828267</v>
      </c>
      <c r="BA19" s="389">
        <v>130.62436669446842</v>
      </c>
      <c r="BB19" s="390">
        <v>12.08062362848051</v>
      </c>
      <c r="BC19" s="389">
        <v>103.02287178919079</v>
      </c>
      <c r="BD19" s="390">
        <v>-14.812083112351232</v>
      </c>
      <c r="BE19" s="9">
        <v>2021</v>
      </c>
      <c r="BF19" s="6"/>
      <c r="BG19" s="389">
        <v>104.33681335861316</v>
      </c>
      <c r="BH19" s="390">
        <v>3.8161214276082518</v>
      </c>
      <c r="BI19" s="389">
        <v>114.48804565423929</v>
      </c>
      <c r="BJ19" s="390">
        <v>0.95566028717932738</v>
      </c>
      <c r="BK19" s="389">
        <v>112.73417076370794</v>
      </c>
      <c r="BL19" s="390">
        <v>5.8265203348048829</v>
      </c>
      <c r="BM19" s="9">
        <v>2021</v>
      </c>
      <c r="BN19" s="6"/>
      <c r="BO19" s="389">
        <v>115.74861526867282</v>
      </c>
      <c r="BP19" s="390">
        <v>4.4866931481041945</v>
      </c>
      <c r="BQ19" s="389">
        <v>103.04943656565645</v>
      </c>
      <c r="BR19" s="390">
        <v>7.5376037108414948</v>
      </c>
      <c r="BS19" s="389">
        <v>167.04493153413509</v>
      </c>
      <c r="BT19" s="390">
        <v>16.639848149733226</v>
      </c>
      <c r="BU19" s="9">
        <v>2021</v>
      </c>
      <c r="BV19" s="6"/>
      <c r="BW19" s="389">
        <v>118.64089305201652</v>
      </c>
      <c r="BX19" s="390">
        <v>13.938235612451777</v>
      </c>
      <c r="BY19" s="389">
        <v>97.206509336518948</v>
      </c>
      <c r="BZ19" s="390">
        <v>-12.606853197703643</v>
      </c>
      <c r="CA19" s="389">
        <v>155.91365932348106</v>
      </c>
      <c r="CB19" s="390">
        <v>24.339558667429586</v>
      </c>
      <c r="CC19" s="9">
        <v>2021</v>
      </c>
      <c r="CD19" s="6"/>
      <c r="CE19" s="389">
        <v>131.58179278774713</v>
      </c>
      <c r="CF19" s="390">
        <v>12.150753790961332</v>
      </c>
      <c r="CG19" s="389">
        <v>132.56476953669787</v>
      </c>
      <c r="CH19" s="390">
        <v>9.2403698078852301</v>
      </c>
      <c r="CI19" s="389">
        <v>84.608137089397687</v>
      </c>
      <c r="CJ19" s="390">
        <v>-5.3378288621357513</v>
      </c>
      <c r="CK19" s="9">
        <v>2021</v>
      </c>
      <c r="CL19" s="6"/>
      <c r="CM19" s="389">
        <v>118.61049226989144</v>
      </c>
      <c r="CN19" s="390">
        <v>5.2904600716111077</v>
      </c>
      <c r="CO19" s="389">
        <v>143.23590202424623</v>
      </c>
      <c r="CP19" s="390">
        <v>11.669339275783727</v>
      </c>
      <c r="CQ19" s="389">
        <v>136.1080224511069</v>
      </c>
      <c r="CR19" s="390">
        <v>6.9996525312373592</v>
      </c>
      <c r="CS19" s="9">
        <v>2021</v>
      </c>
      <c r="CT19" s="6"/>
      <c r="CU19" s="389">
        <v>142.49014248677082</v>
      </c>
      <c r="CV19" s="390">
        <v>16.300024197293752</v>
      </c>
      <c r="CW19" s="389">
        <v>129.20164853905862</v>
      </c>
      <c r="CX19" s="390">
        <v>4.8513636808315681</v>
      </c>
      <c r="CY19" s="389">
        <v>97.161850037963688</v>
      </c>
      <c r="CZ19" s="390">
        <v>-0.56530250755507438</v>
      </c>
      <c r="DA19" s="9">
        <v>2021</v>
      </c>
      <c r="DB19" s="6"/>
      <c r="DC19" s="389">
        <v>134.51032856541948</v>
      </c>
      <c r="DD19" s="390">
        <v>1.8459417440985106</v>
      </c>
      <c r="DE19" s="389">
        <v>93.242144245863827</v>
      </c>
      <c r="DF19" s="390">
        <v>5.6387953808724376</v>
      </c>
      <c r="DG19" s="389">
        <v>101.48225897923605</v>
      </c>
      <c r="DH19" s="390">
        <v>-4.5123991190310448</v>
      </c>
      <c r="DI19" s="9">
        <v>2021</v>
      </c>
      <c r="DJ19" s="6"/>
      <c r="DK19" s="389">
        <v>92.059304868970017</v>
      </c>
      <c r="DL19" s="390">
        <v>2.0082523155880949</v>
      </c>
      <c r="DM19" s="389">
        <v>118.25051141293513</v>
      </c>
      <c r="DN19" s="390">
        <v>-3.7015740435483906</v>
      </c>
      <c r="DO19" s="389">
        <v>122.48260892351438</v>
      </c>
      <c r="DP19" s="390">
        <v>0.2458461626770827</v>
      </c>
      <c r="DQ19" s="396"/>
    </row>
    <row r="20" spans="1:121" ht="15" hidden="1" customHeight="1">
      <c r="A20" s="9">
        <v>2022</v>
      </c>
      <c r="B20" s="6"/>
      <c r="C20" s="389">
        <v>97.274810422093722</v>
      </c>
      <c r="D20" s="390">
        <v>-1.7968595475976343</v>
      </c>
      <c r="E20" s="389">
        <v>153.9002904726662</v>
      </c>
      <c r="F20" s="390">
        <v>8.258774507145958</v>
      </c>
      <c r="G20" s="389">
        <v>149.60643656558605</v>
      </c>
      <c r="H20" s="390">
        <v>9.584976446410721</v>
      </c>
      <c r="I20" s="9">
        <v>2022</v>
      </c>
      <c r="J20" s="6"/>
      <c r="K20" s="389">
        <v>144.91469785882938</v>
      </c>
      <c r="L20" s="390">
        <v>5.1364538079364763</v>
      </c>
      <c r="M20" s="389">
        <v>135.26943896181444</v>
      </c>
      <c r="N20" s="390">
        <v>13.251937448213027</v>
      </c>
      <c r="O20" s="389">
        <v>102.15308235986754</v>
      </c>
      <c r="P20" s="390">
        <v>22.145043248803702</v>
      </c>
      <c r="Q20" s="9">
        <v>2022</v>
      </c>
      <c r="R20" s="6"/>
      <c r="S20" s="389">
        <v>119.87133749270669</v>
      </c>
      <c r="T20" s="390">
        <v>5.1354047910934071</v>
      </c>
      <c r="U20" s="389">
        <v>123.77093169406648</v>
      </c>
      <c r="V20" s="390">
        <v>1.8026532634876133</v>
      </c>
      <c r="W20" s="389">
        <v>191.54563146562779</v>
      </c>
      <c r="X20" s="390">
        <v>33.343071793943807</v>
      </c>
      <c r="Y20" s="9">
        <v>2022</v>
      </c>
      <c r="Z20" s="6"/>
      <c r="AA20" s="389">
        <v>112.99270582475731</v>
      </c>
      <c r="AB20" s="390">
        <v>17.700860897641888</v>
      </c>
      <c r="AC20" s="389">
        <v>134.58048946129736</v>
      </c>
      <c r="AD20" s="390">
        <v>8.137375083893744</v>
      </c>
      <c r="AE20" s="389">
        <v>116.99119130554682</v>
      </c>
      <c r="AF20" s="390">
        <v>6.2045489916269645</v>
      </c>
      <c r="AG20" s="9">
        <v>2022</v>
      </c>
      <c r="AH20" s="6"/>
      <c r="AI20" s="389">
        <v>143.85339247025914</v>
      </c>
      <c r="AJ20" s="390">
        <v>7.5169402034671435</v>
      </c>
      <c r="AK20" s="389">
        <v>124.64200578933327</v>
      </c>
      <c r="AL20" s="390">
        <v>6.8601302560824138</v>
      </c>
      <c r="AM20" s="389">
        <v>120.00212861451256</v>
      </c>
      <c r="AN20" s="390">
        <v>6.2975635756024104</v>
      </c>
      <c r="AO20" s="9">
        <v>2022</v>
      </c>
      <c r="AP20" s="6"/>
      <c r="AQ20" s="389">
        <v>128.30511751672296</v>
      </c>
      <c r="AR20" s="390">
        <v>5.7007773388690879</v>
      </c>
      <c r="AS20" s="389">
        <v>110.82674661463956</v>
      </c>
      <c r="AT20" s="390">
        <v>-2.0947549643105248</v>
      </c>
      <c r="AU20" s="389">
        <v>169.70113345601263</v>
      </c>
      <c r="AV20" s="390">
        <v>6.1043524290044502</v>
      </c>
      <c r="AW20" s="9">
        <v>2022</v>
      </c>
      <c r="AX20" s="6"/>
      <c r="AY20" s="389">
        <v>188.80391536652846</v>
      </c>
      <c r="AZ20" s="390">
        <v>-16.887348081839164</v>
      </c>
      <c r="BA20" s="389">
        <v>134.22214498152144</v>
      </c>
      <c r="BB20" s="390">
        <v>2.7542933819294717</v>
      </c>
      <c r="BC20" s="389">
        <v>111.07989132696412</v>
      </c>
      <c r="BD20" s="390">
        <v>7.8206124502721082</v>
      </c>
      <c r="BE20" s="9">
        <v>2022</v>
      </c>
      <c r="BF20" s="6"/>
      <c r="BG20" s="389">
        <v>114.06783589770653</v>
      </c>
      <c r="BH20" s="390">
        <v>9.3265475778401878</v>
      </c>
      <c r="BI20" s="389">
        <v>122.21713049208107</v>
      </c>
      <c r="BJ20" s="390">
        <v>6.7509972710898296</v>
      </c>
      <c r="BK20" s="389">
        <v>120.9555272742641</v>
      </c>
      <c r="BL20" s="390">
        <v>7.2926925836783028</v>
      </c>
      <c r="BM20" s="9">
        <v>2022</v>
      </c>
      <c r="BN20" s="6"/>
      <c r="BO20" s="389">
        <v>54.765926732926992</v>
      </c>
      <c r="BP20" s="390">
        <v>-52.685458391181896</v>
      </c>
      <c r="BQ20" s="389">
        <v>109.69061939718138</v>
      </c>
      <c r="BR20" s="390">
        <v>6.4446571013453138</v>
      </c>
      <c r="BS20" s="389">
        <v>198.76678012057641</v>
      </c>
      <c r="BT20" s="390">
        <v>18.990009631007013</v>
      </c>
      <c r="BU20" s="9">
        <v>2022</v>
      </c>
      <c r="BV20" s="6"/>
      <c r="BW20" s="389">
        <v>125.40792212184152</v>
      </c>
      <c r="BX20" s="390">
        <v>5.7037914126776457</v>
      </c>
      <c r="BY20" s="389">
        <v>95.405621285785116</v>
      </c>
      <c r="BZ20" s="390">
        <v>-1.8526414157094564</v>
      </c>
      <c r="CA20" s="389">
        <v>182.97414245068475</v>
      </c>
      <c r="CB20" s="390">
        <v>17.356069535293315</v>
      </c>
      <c r="CC20" s="9">
        <v>2022</v>
      </c>
      <c r="CD20" s="6"/>
      <c r="CE20" s="389">
        <v>151.66921749986219</v>
      </c>
      <c r="CF20" s="390">
        <v>15.266112648668511</v>
      </c>
      <c r="CG20" s="389">
        <v>144.77828572545801</v>
      </c>
      <c r="CH20" s="390">
        <v>9.2132443872118444</v>
      </c>
      <c r="CI20" s="389">
        <v>74.395810745136927</v>
      </c>
      <c r="CJ20" s="390">
        <v>-12.070146791519974</v>
      </c>
      <c r="CK20" s="9">
        <v>2022</v>
      </c>
      <c r="CL20" s="6"/>
      <c r="CM20" s="389">
        <v>119.92302458270582</v>
      </c>
      <c r="CN20" s="390">
        <v>1.1065903932240531</v>
      </c>
      <c r="CO20" s="389">
        <v>161.09662369902594</v>
      </c>
      <c r="CP20" s="390">
        <v>12.469444756773584</v>
      </c>
      <c r="CQ20" s="389">
        <v>142.57426370086222</v>
      </c>
      <c r="CR20" s="390">
        <v>4.7508156634030314</v>
      </c>
      <c r="CS20" s="9">
        <v>2022</v>
      </c>
      <c r="CT20" s="6"/>
      <c r="CU20" s="389">
        <v>152.86628586447208</v>
      </c>
      <c r="CV20" s="390">
        <v>7.2820078614663544</v>
      </c>
      <c r="CW20" s="389">
        <v>137.77311249756215</v>
      </c>
      <c r="CX20" s="390">
        <v>6.6341753804420875</v>
      </c>
      <c r="CY20" s="389">
        <v>135.24838448497599</v>
      </c>
      <c r="CZ20" s="390">
        <v>39.199062628110624</v>
      </c>
      <c r="DA20" s="9">
        <v>2022</v>
      </c>
      <c r="DB20" s="6"/>
      <c r="DC20" s="389">
        <v>154.26396753634918</v>
      </c>
      <c r="DD20" s="390">
        <v>14.685592683927212</v>
      </c>
      <c r="DE20" s="389">
        <v>100.52822335280052</v>
      </c>
      <c r="DF20" s="390">
        <v>7.8141479540887957</v>
      </c>
      <c r="DG20" s="389">
        <v>102.86856336835935</v>
      </c>
      <c r="DH20" s="390">
        <v>1.3660559028420494</v>
      </c>
      <c r="DI20" s="9">
        <v>2022</v>
      </c>
      <c r="DJ20" s="6"/>
      <c r="DK20" s="389">
        <v>101.56296368883085</v>
      </c>
      <c r="DL20" s="390">
        <v>10.323409277734157</v>
      </c>
      <c r="DM20" s="389">
        <v>129.48274390323175</v>
      </c>
      <c r="DN20" s="390">
        <v>9.4986756133960739</v>
      </c>
      <c r="DO20" s="389">
        <v>135.49772666124909</v>
      </c>
      <c r="DP20" s="390">
        <v>10.626094473430214</v>
      </c>
      <c r="DQ20" s="396"/>
    </row>
    <row r="21" spans="1:121" ht="15" customHeight="1">
      <c r="A21" s="9">
        <v>2023</v>
      </c>
      <c r="B21" s="6"/>
      <c r="C21" s="389">
        <v>101.57462864292091</v>
      </c>
      <c r="D21" s="389">
        <v>4.4202792091492853</v>
      </c>
      <c r="E21" s="389">
        <v>156.98973174858713</v>
      </c>
      <c r="F21" s="389">
        <v>2.0074304385212542</v>
      </c>
      <c r="G21" s="389">
        <v>153.92525668398005</v>
      </c>
      <c r="H21" s="389">
        <v>2.8867876393143632</v>
      </c>
      <c r="I21" s="9">
        <v>2023</v>
      </c>
      <c r="J21" s="6"/>
      <c r="K21" s="389">
        <v>150.06639749886827</v>
      </c>
      <c r="L21" s="389">
        <v>3.5549876694063585</v>
      </c>
      <c r="M21" s="389">
        <v>137.67269415706014</v>
      </c>
      <c r="N21" s="389">
        <v>1.7766431306957031</v>
      </c>
      <c r="O21" s="389">
        <v>116.35026185379758</v>
      </c>
      <c r="P21" s="389">
        <v>13.897945285601708</v>
      </c>
      <c r="Q21" s="9">
        <v>2023</v>
      </c>
      <c r="R21" s="6"/>
      <c r="S21" s="389">
        <v>107.01066811508731</v>
      </c>
      <c r="T21" s="389">
        <v>-10.728727689721367</v>
      </c>
      <c r="U21" s="389">
        <v>129.15880032502739</v>
      </c>
      <c r="V21" s="389">
        <v>4.3530969325483539</v>
      </c>
      <c r="W21" s="389">
        <v>207.73259914929204</v>
      </c>
      <c r="X21" s="389">
        <v>8.4507109662633724</v>
      </c>
      <c r="Y21" s="9">
        <v>2023</v>
      </c>
      <c r="Z21" s="6"/>
      <c r="AA21" s="389">
        <v>120.73734407466588</v>
      </c>
      <c r="AB21" s="389">
        <v>6.8541046020438472</v>
      </c>
      <c r="AC21" s="389">
        <v>127.88005781006497</v>
      </c>
      <c r="AD21" s="389">
        <v>-4.9787541106835533</v>
      </c>
      <c r="AE21" s="389">
        <v>111.95930644190234</v>
      </c>
      <c r="AF21" s="389">
        <v>-4.3010801133759458</v>
      </c>
      <c r="AG21" s="9">
        <v>2023</v>
      </c>
      <c r="AH21" s="6"/>
      <c r="AI21" s="389">
        <v>149.69363934466148</v>
      </c>
      <c r="AJ21" s="389">
        <v>4.0598603718085826</v>
      </c>
      <c r="AK21" s="389">
        <v>132.34236774392147</v>
      </c>
      <c r="AL21" s="389">
        <v>6.1779830209112419</v>
      </c>
      <c r="AM21" s="389">
        <v>118.07040983839335</v>
      </c>
      <c r="AN21" s="389">
        <v>-1.609737092518202</v>
      </c>
      <c r="AO21" s="9">
        <v>2023</v>
      </c>
      <c r="AP21" s="6"/>
      <c r="AQ21" s="389">
        <v>134.55767913267226</v>
      </c>
      <c r="AR21" s="389">
        <v>4.8731973727660147</v>
      </c>
      <c r="AS21" s="389">
        <v>112.59021104347478</v>
      </c>
      <c r="AT21" s="389">
        <v>1.5911902881774864</v>
      </c>
      <c r="AU21" s="389">
        <v>168.44389919801884</v>
      </c>
      <c r="AV21" s="389">
        <v>-0.74085200987751421</v>
      </c>
      <c r="AW21" s="9">
        <v>2023</v>
      </c>
      <c r="AX21" s="6"/>
      <c r="AY21" s="389">
        <v>175.34398184304487</v>
      </c>
      <c r="AZ21" s="389">
        <v>-7.1290542345764294</v>
      </c>
      <c r="BA21" s="389">
        <v>130.34616365210854</v>
      </c>
      <c r="BB21" s="389">
        <v>-2.8877360959672558</v>
      </c>
      <c r="BC21" s="389">
        <v>110.93020873938833</v>
      </c>
      <c r="BD21" s="389">
        <v>-0.1347521912271219</v>
      </c>
      <c r="BE21" s="9">
        <v>2023</v>
      </c>
      <c r="BF21" s="6"/>
      <c r="BG21" s="389">
        <v>119.89683308593555</v>
      </c>
      <c r="BH21" s="389">
        <v>5.1101146456888387</v>
      </c>
      <c r="BI21" s="389">
        <v>128.12768726800732</v>
      </c>
      <c r="BJ21" s="389">
        <v>4.8361115599169011</v>
      </c>
      <c r="BK21" s="389">
        <v>120.79917539848481</v>
      </c>
      <c r="BL21" s="389">
        <v>-0.12926393634312205</v>
      </c>
      <c r="BM21" s="9">
        <v>2023</v>
      </c>
      <c r="BN21" s="6"/>
      <c r="BO21" s="389">
        <v>51.089787766178432</v>
      </c>
      <c r="BP21" s="389">
        <v>-6.7124564232715755</v>
      </c>
      <c r="BQ21" s="389">
        <v>115.98986729301514</v>
      </c>
      <c r="BR21" s="389">
        <v>5.7427407470685097</v>
      </c>
      <c r="BS21" s="389">
        <v>184.13029048576018</v>
      </c>
      <c r="BT21" s="389">
        <v>-7.3636498140873528</v>
      </c>
      <c r="BU21" s="9">
        <v>2023</v>
      </c>
      <c r="BV21" s="6"/>
      <c r="BW21" s="389">
        <v>131.13420949388757</v>
      </c>
      <c r="BX21" s="389">
        <v>4.5661288977283334</v>
      </c>
      <c r="BY21" s="389">
        <v>112.39058345487219</v>
      </c>
      <c r="BZ21" s="389">
        <v>17.802894567615724</v>
      </c>
      <c r="CA21" s="389">
        <v>194.30690900133501</v>
      </c>
      <c r="CB21" s="389">
        <v>6.1936437569066243</v>
      </c>
      <c r="CC21" s="9">
        <v>2023</v>
      </c>
      <c r="CD21" s="6"/>
      <c r="CE21" s="389">
        <v>167.29519135336554</v>
      </c>
      <c r="CF21" s="389">
        <v>10.302666626151449</v>
      </c>
      <c r="CG21" s="389">
        <v>150.35619326396343</v>
      </c>
      <c r="CH21" s="389">
        <v>3.8527238463665441</v>
      </c>
      <c r="CI21" s="389">
        <v>67.609002935111491</v>
      </c>
      <c r="CJ21" s="389">
        <v>-9.1225671742129322</v>
      </c>
      <c r="CK21" s="9">
        <v>2023</v>
      </c>
      <c r="CL21" s="6"/>
      <c r="CM21" s="389">
        <v>114.59373706761619</v>
      </c>
      <c r="CN21" s="389">
        <v>-4.4439235364800567</v>
      </c>
      <c r="CO21" s="389">
        <v>149.96589612311141</v>
      </c>
      <c r="CP21" s="389">
        <v>-6.9093487624606382</v>
      </c>
      <c r="CQ21" s="389">
        <v>125.50170765736863</v>
      </c>
      <c r="CR21" s="389">
        <v>-11.974500586805661</v>
      </c>
      <c r="CS21" s="9">
        <v>2023</v>
      </c>
      <c r="CT21" s="6"/>
      <c r="CU21" s="389">
        <v>155.55918075695348</v>
      </c>
      <c r="CV21" s="389">
        <v>1.7616015704527968</v>
      </c>
      <c r="CW21" s="389">
        <v>132.4205170021759</v>
      </c>
      <c r="CX21" s="389">
        <v>-3.8850798957459602</v>
      </c>
      <c r="CY21" s="389">
        <v>142.78474704046315</v>
      </c>
      <c r="CZ21" s="389">
        <v>5.5722385033917732</v>
      </c>
      <c r="DA21" s="9">
        <v>2023</v>
      </c>
      <c r="DB21" s="6"/>
      <c r="DC21" s="389">
        <v>159.51642526291002</v>
      </c>
      <c r="DD21" s="389">
        <v>3.4048506663250606</v>
      </c>
      <c r="DE21" s="389">
        <v>108.52248278382814</v>
      </c>
      <c r="DF21" s="389">
        <v>7.9522537695429349</v>
      </c>
      <c r="DG21" s="389">
        <v>90.718811543374883</v>
      </c>
      <c r="DH21" s="389">
        <v>-11.810947316798561</v>
      </c>
      <c r="DI21" s="9">
        <v>2023</v>
      </c>
      <c r="DJ21" s="6"/>
      <c r="DK21" s="389">
        <v>105.21053858573784</v>
      </c>
      <c r="DL21" s="389">
        <v>3.5914419631180294</v>
      </c>
      <c r="DM21" s="389">
        <v>123.53688769101693</v>
      </c>
      <c r="DN21" s="389">
        <v>-4.5920066512171047</v>
      </c>
      <c r="DO21" s="389">
        <v>143.43863168542862</v>
      </c>
      <c r="DP21" s="389">
        <v>5.8605448370600186</v>
      </c>
      <c r="DQ21" s="396"/>
    </row>
    <row r="22" spans="1:121" ht="15" customHeight="1">
      <c r="A22" s="9">
        <v>2024</v>
      </c>
      <c r="B22" s="6"/>
      <c r="C22" s="389">
        <v>106.84699423226027</v>
      </c>
      <c r="D22" s="389">
        <v>5.1906324047455143</v>
      </c>
      <c r="E22" s="389">
        <v>150.5122276781224</v>
      </c>
      <c r="F22" s="389">
        <v>-4.1260686277483529</v>
      </c>
      <c r="G22" s="389">
        <v>147.31305572486096</v>
      </c>
      <c r="H22" s="389">
        <v>-4.2957218987748291</v>
      </c>
      <c r="I22" s="9">
        <v>2024</v>
      </c>
      <c r="J22" s="6"/>
      <c r="K22" s="389">
        <v>160.23011606809405</v>
      </c>
      <c r="L22" s="389">
        <v>6.7728143932437774</v>
      </c>
      <c r="M22" s="389">
        <v>147.29297918814379</v>
      </c>
      <c r="N22" s="389">
        <v>6.9877945586715953</v>
      </c>
      <c r="O22" s="389">
        <v>127.94141974251174</v>
      </c>
      <c r="P22" s="389">
        <v>9.9622963490011642</v>
      </c>
      <c r="Q22" s="9">
        <v>2024</v>
      </c>
      <c r="R22" s="6"/>
      <c r="S22" s="389">
        <v>109.50633464318354</v>
      </c>
      <c r="T22" s="389">
        <v>2.3321661027405156</v>
      </c>
      <c r="U22" s="389">
        <v>130.83272018265055</v>
      </c>
      <c r="V22" s="389">
        <v>1.2960168826365361</v>
      </c>
      <c r="W22" s="389">
        <v>226.94290411468432</v>
      </c>
      <c r="X22" s="389">
        <v>9.2476120955798251</v>
      </c>
      <c r="Y22" s="9">
        <v>2024</v>
      </c>
      <c r="Z22" s="6"/>
      <c r="AA22" s="389">
        <v>123.68574391805917</v>
      </c>
      <c r="AB22" s="389">
        <v>2.4419949486133703</v>
      </c>
      <c r="AC22" s="389">
        <v>134.34110587499407</v>
      </c>
      <c r="AD22" s="389">
        <v>5.0524281702510905</v>
      </c>
      <c r="AE22" s="389">
        <v>115.51667238653336</v>
      </c>
      <c r="AF22" s="389">
        <v>3.1773740457002475</v>
      </c>
      <c r="AG22" s="9">
        <v>2024</v>
      </c>
      <c r="AH22" s="6"/>
      <c r="AI22" s="389">
        <v>154.14280417016059</v>
      </c>
      <c r="AJ22" s="389">
        <v>2.9721802776503807</v>
      </c>
      <c r="AK22" s="389">
        <v>143.42668985337687</v>
      </c>
      <c r="AL22" s="389">
        <v>8.3754902518468128</v>
      </c>
      <c r="AM22" s="389">
        <v>120.32649903624609</v>
      </c>
      <c r="AN22" s="389">
        <v>1.9107998362508596</v>
      </c>
      <c r="AO22" s="9">
        <v>2024</v>
      </c>
      <c r="AP22" s="6"/>
      <c r="AQ22" s="389">
        <v>138.95511535447474</v>
      </c>
      <c r="AR22" s="389">
        <v>3.2680678279733542</v>
      </c>
      <c r="AS22" s="389">
        <v>109.67282103602138</v>
      </c>
      <c r="AT22" s="389">
        <v>-2.5911577750990347</v>
      </c>
      <c r="AU22" s="389">
        <v>178.10699593281359</v>
      </c>
      <c r="AV22" s="389">
        <v>5.7366854963592573</v>
      </c>
      <c r="AW22" s="9">
        <v>2024</v>
      </c>
      <c r="AX22" s="6"/>
      <c r="AY22" s="389">
        <v>189.86352865710523</v>
      </c>
      <c r="AZ22" s="389">
        <v>8.2806074445470159</v>
      </c>
      <c r="BA22" s="389">
        <v>137.40403551107332</v>
      </c>
      <c r="BB22" s="389">
        <v>5.4147139134850875</v>
      </c>
      <c r="BC22" s="389">
        <v>120.19956446987963</v>
      </c>
      <c r="BD22" s="389">
        <v>8.3560247797496316</v>
      </c>
      <c r="BE22" s="9">
        <v>2024</v>
      </c>
      <c r="BF22" s="6"/>
      <c r="BG22" s="389">
        <v>128.23074610701548</v>
      </c>
      <c r="BH22" s="389">
        <v>6.9509033779955161</v>
      </c>
      <c r="BI22" s="389">
        <v>135.73655116344102</v>
      </c>
      <c r="BJ22" s="389">
        <v>5.9385009264376123</v>
      </c>
      <c r="BK22" s="389">
        <v>123.13437409685446</v>
      </c>
      <c r="BL22" s="389">
        <v>1.9331247011135986</v>
      </c>
      <c r="BM22" s="9">
        <v>2024</v>
      </c>
      <c r="BN22" s="6"/>
      <c r="BO22" s="389">
        <v>54.079126391761868</v>
      </c>
      <c r="BP22" s="389">
        <v>5.8511470810266104</v>
      </c>
      <c r="BQ22" s="389">
        <v>128.76308296991249</v>
      </c>
      <c r="BR22" s="389">
        <v>11.012354764256685</v>
      </c>
      <c r="BS22" s="389">
        <v>181.41173083538635</v>
      </c>
      <c r="BT22" s="389">
        <v>-1.4764326082373032</v>
      </c>
      <c r="BU22" s="9">
        <v>2024</v>
      </c>
      <c r="BV22" s="6"/>
      <c r="BW22" s="389">
        <v>149.83989854037239</v>
      </c>
      <c r="BX22" s="389">
        <v>14.264537925442511</v>
      </c>
      <c r="BY22" s="389">
        <v>109.41870983561527</v>
      </c>
      <c r="BZ22" s="389">
        <v>-2.6442372019985072</v>
      </c>
      <c r="CA22" s="389">
        <v>237.58589031388632</v>
      </c>
      <c r="CB22" s="389">
        <v>22.273516435925572</v>
      </c>
      <c r="CC22" s="9">
        <v>2024</v>
      </c>
      <c r="CD22" s="6"/>
      <c r="CE22" s="389">
        <v>152.42843221909635</v>
      </c>
      <c r="CF22" s="389">
        <v>-8.8865430105921064</v>
      </c>
      <c r="CG22" s="389">
        <v>175.83037562163892</v>
      </c>
      <c r="CH22" s="389">
        <v>16.942556076126067</v>
      </c>
      <c r="CI22" s="389">
        <v>66.307997743183833</v>
      </c>
      <c r="CJ22" s="389">
        <v>-1.9243076150321485</v>
      </c>
      <c r="CK22" s="9">
        <v>2024</v>
      </c>
      <c r="CL22" s="6"/>
      <c r="CM22" s="389">
        <v>122.19465750260746</v>
      </c>
      <c r="CN22" s="389">
        <v>6.6329283165853496</v>
      </c>
      <c r="CO22" s="389">
        <v>135.88421324416157</v>
      </c>
      <c r="CP22" s="389">
        <v>-9.3899234712602748</v>
      </c>
      <c r="CQ22" s="389">
        <v>131.55669931476777</v>
      </c>
      <c r="CR22" s="389">
        <v>4.8246288998153233</v>
      </c>
      <c r="CS22" s="9">
        <v>2024</v>
      </c>
      <c r="CT22" s="6"/>
      <c r="CU22" s="389">
        <v>166.26712311360714</v>
      </c>
      <c r="CV22" s="389">
        <v>6.8835168098396053</v>
      </c>
      <c r="CW22" s="389">
        <v>130.83638010149252</v>
      </c>
      <c r="CX22" s="389">
        <v>-1.196292641462307</v>
      </c>
      <c r="CY22" s="389">
        <v>144.62244239355729</v>
      </c>
      <c r="CZ22" s="389">
        <v>1.2870389808327047</v>
      </c>
      <c r="DA22" s="9">
        <v>2024</v>
      </c>
      <c r="DB22" s="6"/>
      <c r="DC22" s="389">
        <v>157.97123650998</v>
      </c>
      <c r="DD22" s="389">
        <v>-0.96867062459760689</v>
      </c>
      <c r="DE22" s="389">
        <v>117.93775145725789</v>
      </c>
      <c r="DF22" s="389">
        <v>8.6758692133726214</v>
      </c>
      <c r="DG22" s="389">
        <v>76.647290919474884</v>
      </c>
      <c r="DH22" s="389">
        <v>-15.511138632114978</v>
      </c>
      <c r="DI22" s="9">
        <v>2024</v>
      </c>
      <c r="DJ22" s="6"/>
      <c r="DK22" s="389">
        <v>111.10508652138175</v>
      </c>
      <c r="DL22" s="389">
        <v>5.6026211963931161</v>
      </c>
      <c r="DM22" s="389">
        <v>131.72343819880689</v>
      </c>
      <c r="DN22" s="389">
        <v>6.6268065035486927</v>
      </c>
      <c r="DO22" s="389">
        <v>151.27105412245206</v>
      </c>
      <c r="DP22" s="389">
        <v>5.4604692926801874</v>
      </c>
      <c r="DQ22" s="396"/>
    </row>
    <row r="23" spans="1:121" ht="15" hidden="1" customHeight="1">
      <c r="A23" s="9"/>
      <c r="B23" s="6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  <c r="BJ23" s="389"/>
      <c r="BK23" s="389"/>
      <c r="BL23" s="389"/>
      <c r="BM23" s="389"/>
      <c r="BN23" s="389"/>
      <c r="BO23" s="389"/>
      <c r="BP23" s="389"/>
      <c r="BQ23" s="389"/>
      <c r="BR23" s="389"/>
      <c r="BS23" s="389"/>
      <c r="BT23" s="389"/>
      <c r="BU23" s="389"/>
      <c r="BV23" s="389"/>
      <c r="BW23" s="389"/>
      <c r="BX23" s="389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96"/>
    </row>
    <row r="24" spans="1:121" ht="15" hidden="1" customHeight="1">
      <c r="A24" s="9">
        <v>2015</v>
      </c>
      <c r="B24" s="6" t="s">
        <v>28</v>
      </c>
      <c r="C24" s="391">
        <v>76.429486587223053</v>
      </c>
      <c r="D24" s="390"/>
      <c r="E24" s="391">
        <v>95.935000109879638</v>
      </c>
      <c r="F24" s="390"/>
      <c r="G24" s="391">
        <v>98.06675702534649</v>
      </c>
      <c r="H24" s="390"/>
      <c r="I24" s="9">
        <v>2015</v>
      </c>
      <c r="J24" s="6" t="s">
        <v>28</v>
      </c>
      <c r="K24" s="391">
        <v>97.528501301165008</v>
      </c>
      <c r="L24" s="390"/>
      <c r="M24" s="391">
        <v>89.682511991487061</v>
      </c>
      <c r="N24" s="390"/>
      <c r="O24" s="391">
        <v>99.518289499756918</v>
      </c>
      <c r="P24" s="390"/>
      <c r="Q24" s="9">
        <v>2015</v>
      </c>
      <c r="R24" s="6" t="s">
        <v>28</v>
      </c>
      <c r="S24" s="391">
        <v>94.667982975935089</v>
      </c>
      <c r="T24" s="390"/>
      <c r="U24" s="391">
        <v>92.881605009518296</v>
      </c>
      <c r="V24" s="390"/>
      <c r="W24" s="391">
        <v>77.997532432754383</v>
      </c>
      <c r="X24" s="390"/>
      <c r="Y24" s="9">
        <v>2015</v>
      </c>
      <c r="Z24" s="6" t="s">
        <v>28</v>
      </c>
      <c r="AA24" s="391">
        <v>104.93121826927579</v>
      </c>
      <c r="AB24" s="390"/>
      <c r="AC24" s="391">
        <v>84.474672120528012</v>
      </c>
      <c r="AD24" s="390"/>
      <c r="AE24" s="391">
        <v>100.1386818013242</v>
      </c>
      <c r="AF24" s="390"/>
      <c r="AG24" s="9">
        <v>2015</v>
      </c>
      <c r="AH24" s="6" t="s">
        <v>28</v>
      </c>
      <c r="AI24" s="391">
        <v>95.904610586226326</v>
      </c>
      <c r="AJ24" s="390"/>
      <c r="AK24" s="391">
        <v>84.431851381505908</v>
      </c>
      <c r="AL24" s="390"/>
      <c r="AM24" s="391">
        <v>104.78313701512072</v>
      </c>
      <c r="AN24" s="390"/>
      <c r="AO24" s="9">
        <v>2015</v>
      </c>
      <c r="AP24" s="6" t="s">
        <v>28</v>
      </c>
      <c r="AQ24" s="391">
        <v>96.655229437730384</v>
      </c>
      <c r="AR24" s="390"/>
      <c r="AS24" s="391">
        <v>99.971966084637629</v>
      </c>
      <c r="AT24" s="390"/>
      <c r="AU24" s="391">
        <v>89.770711249561074</v>
      </c>
      <c r="AV24" s="390"/>
      <c r="AW24" s="9">
        <v>2015</v>
      </c>
      <c r="AX24" s="6" t="s">
        <v>28</v>
      </c>
      <c r="AY24" s="391">
        <v>94.978313979558948</v>
      </c>
      <c r="AZ24" s="390"/>
      <c r="BA24" s="391">
        <v>95.996530436355627</v>
      </c>
      <c r="BB24" s="390"/>
      <c r="BC24" s="391">
        <v>86.340432272772148</v>
      </c>
      <c r="BD24" s="390"/>
      <c r="BE24" s="9">
        <v>2015</v>
      </c>
      <c r="BF24" s="6" t="s">
        <v>28</v>
      </c>
      <c r="BG24" s="391">
        <v>95.712994040050887</v>
      </c>
      <c r="BH24" s="390"/>
      <c r="BI24" s="391">
        <v>104.47542731704505</v>
      </c>
      <c r="BJ24" s="390"/>
      <c r="BK24" s="391">
        <v>80.385820331071969</v>
      </c>
      <c r="BL24" s="390"/>
      <c r="BM24" s="9">
        <v>2015</v>
      </c>
      <c r="BN24" s="6" t="s">
        <v>28</v>
      </c>
      <c r="BO24" s="391">
        <v>94.609330929985163</v>
      </c>
      <c r="BP24" s="390"/>
      <c r="BQ24" s="391">
        <v>101.21916223399944</v>
      </c>
      <c r="BR24" s="390"/>
      <c r="BS24" s="391">
        <v>91.246864569416161</v>
      </c>
      <c r="BT24" s="390"/>
      <c r="BU24" s="9">
        <v>2015</v>
      </c>
      <c r="BV24" s="6" t="s">
        <v>28</v>
      </c>
      <c r="BW24" s="391">
        <v>92.4228012260632</v>
      </c>
      <c r="BX24" s="390"/>
      <c r="BY24" s="391">
        <v>100.79576248702078</v>
      </c>
      <c r="BZ24" s="390"/>
      <c r="CA24" s="391">
        <v>77.981286701818973</v>
      </c>
      <c r="CB24" s="390"/>
      <c r="CC24" s="9">
        <v>2015</v>
      </c>
      <c r="CD24" s="6" t="s">
        <v>28</v>
      </c>
      <c r="CE24" s="391">
        <v>94.938813564600238</v>
      </c>
      <c r="CF24" s="390"/>
      <c r="CG24" s="391">
        <v>114.60919791995609</v>
      </c>
      <c r="CH24" s="390"/>
      <c r="CI24" s="391">
        <v>81.949763105408309</v>
      </c>
      <c r="CJ24" s="390"/>
      <c r="CK24" s="9">
        <v>2015</v>
      </c>
      <c r="CL24" s="6" t="s">
        <v>28</v>
      </c>
      <c r="CM24" s="391">
        <v>94.910754956441721</v>
      </c>
      <c r="CN24" s="390"/>
      <c r="CO24" s="391">
        <v>98.784932953266903</v>
      </c>
      <c r="CP24" s="390"/>
      <c r="CQ24" s="391">
        <v>88.20800727089393</v>
      </c>
      <c r="CR24" s="390"/>
      <c r="CS24" s="9">
        <v>2015</v>
      </c>
      <c r="CT24" s="6" t="s">
        <v>28</v>
      </c>
      <c r="CU24" s="391">
        <v>104.44240647974921</v>
      </c>
      <c r="CV24" s="390"/>
      <c r="CW24" s="391">
        <v>90.077907909421512</v>
      </c>
      <c r="CX24" s="390"/>
      <c r="CY24" s="391">
        <v>105.78992895786105</v>
      </c>
      <c r="CZ24" s="390"/>
      <c r="DA24" s="9">
        <v>2015</v>
      </c>
      <c r="DB24" s="6" t="s">
        <v>28</v>
      </c>
      <c r="DC24" s="391">
        <v>101.09988521508251</v>
      </c>
      <c r="DD24" s="390"/>
      <c r="DE24" s="391">
        <v>95.679691035448016</v>
      </c>
      <c r="DF24" s="390"/>
      <c r="DG24" s="391">
        <v>95.621911934778609</v>
      </c>
      <c r="DH24" s="390"/>
      <c r="DI24" s="9">
        <v>2015</v>
      </c>
      <c r="DJ24" s="6" t="s">
        <v>28</v>
      </c>
      <c r="DK24" s="391">
        <v>105.11313701625208</v>
      </c>
      <c r="DL24" s="390"/>
      <c r="DM24" s="391">
        <v>98.025072290712046</v>
      </c>
      <c r="DN24" s="390"/>
      <c r="DO24" s="391">
        <v>107.00043103823539</v>
      </c>
      <c r="DP24" s="390"/>
      <c r="DQ24" s="396"/>
    </row>
    <row r="25" spans="1:121" ht="15" hidden="1" customHeight="1">
      <c r="A25" s="9"/>
      <c r="B25" s="6" t="s">
        <v>29</v>
      </c>
      <c r="C25" s="391">
        <v>109.04209316749744</v>
      </c>
      <c r="D25" s="390"/>
      <c r="E25" s="391">
        <v>98.488108265928645</v>
      </c>
      <c r="F25" s="390"/>
      <c r="G25" s="391">
        <v>93.254152768261292</v>
      </c>
      <c r="H25" s="390"/>
      <c r="I25" s="9"/>
      <c r="J25" s="6" t="s">
        <v>29</v>
      </c>
      <c r="K25" s="391">
        <v>95.261156526430071</v>
      </c>
      <c r="L25" s="390"/>
      <c r="M25" s="391">
        <v>101.18084241878141</v>
      </c>
      <c r="N25" s="390"/>
      <c r="O25" s="391">
        <v>100.85798184589608</v>
      </c>
      <c r="P25" s="390"/>
      <c r="Q25" s="9"/>
      <c r="R25" s="6" t="s">
        <v>29</v>
      </c>
      <c r="S25" s="391">
        <v>102.16749486537236</v>
      </c>
      <c r="T25" s="390"/>
      <c r="U25" s="391">
        <v>101.02340270908287</v>
      </c>
      <c r="V25" s="390"/>
      <c r="W25" s="391">
        <v>96.818310259059444</v>
      </c>
      <c r="X25" s="390"/>
      <c r="Y25" s="9"/>
      <c r="Z25" s="6" t="s">
        <v>29</v>
      </c>
      <c r="AA25" s="391">
        <v>107.07914195203557</v>
      </c>
      <c r="AB25" s="390"/>
      <c r="AC25" s="391">
        <v>91.497677365504117</v>
      </c>
      <c r="AD25" s="390"/>
      <c r="AE25" s="391">
        <v>101.62052999111002</v>
      </c>
      <c r="AF25" s="390"/>
      <c r="AG25" s="9"/>
      <c r="AH25" s="6" t="s">
        <v>29</v>
      </c>
      <c r="AI25" s="391">
        <v>96.292625140909124</v>
      </c>
      <c r="AJ25" s="390"/>
      <c r="AK25" s="391">
        <v>103.84322967807914</v>
      </c>
      <c r="AL25" s="390"/>
      <c r="AM25" s="391">
        <v>98.068734081709678</v>
      </c>
      <c r="AN25" s="390"/>
      <c r="AO25" s="9"/>
      <c r="AP25" s="6" t="s">
        <v>29</v>
      </c>
      <c r="AQ25" s="391">
        <v>100.71643779192031</v>
      </c>
      <c r="AR25" s="390"/>
      <c r="AS25" s="391">
        <v>101.51420393820327</v>
      </c>
      <c r="AT25" s="390"/>
      <c r="AU25" s="391">
        <v>104.10998779434196</v>
      </c>
      <c r="AV25" s="390"/>
      <c r="AW25" s="9"/>
      <c r="AX25" s="6" t="s">
        <v>29</v>
      </c>
      <c r="AY25" s="391">
        <v>96.581414056224091</v>
      </c>
      <c r="AZ25" s="390"/>
      <c r="BA25" s="391">
        <v>98.251802283061082</v>
      </c>
      <c r="BB25" s="390"/>
      <c r="BC25" s="391">
        <v>94.868210797744894</v>
      </c>
      <c r="BD25" s="390"/>
      <c r="BE25" s="9"/>
      <c r="BF25" s="6" t="s">
        <v>29</v>
      </c>
      <c r="BG25" s="391">
        <v>99.772126261909023</v>
      </c>
      <c r="BH25" s="390"/>
      <c r="BI25" s="391">
        <v>103.48903954273176</v>
      </c>
      <c r="BJ25" s="390"/>
      <c r="BK25" s="391">
        <v>98.928288370418286</v>
      </c>
      <c r="BL25" s="390"/>
      <c r="BM25" s="9"/>
      <c r="BN25" s="6" t="s">
        <v>29</v>
      </c>
      <c r="BO25" s="391">
        <v>99.739548984231647</v>
      </c>
      <c r="BP25" s="390"/>
      <c r="BQ25" s="391">
        <v>102.67155853319521</v>
      </c>
      <c r="BR25" s="390"/>
      <c r="BS25" s="391">
        <v>97.107081142303784</v>
      </c>
      <c r="BT25" s="390"/>
      <c r="BU25" s="9"/>
      <c r="BV25" s="6" t="s">
        <v>29</v>
      </c>
      <c r="BW25" s="391">
        <v>102.97485066644232</v>
      </c>
      <c r="BX25" s="390"/>
      <c r="BY25" s="391">
        <v>100.54830892265157</v>
      </c>
      <c r="BZ25" s="390"/>
      <c r="CA25" s="391">
        <v>82.350203548684135</v>
      </c>
      <c r="CB25" s="390"/>
      <c r="CC25" s="9"/>
      <c r="CD25" s="6" t="s">
        <v>29</v>
      </c>
      <c r="CE25" s="391">
        <v>103.61665830936629</v>
      </c>
      <c r="CF25" s="390"/>
      <c r="CG25" s="391">
        <v>81.78883113398031</v>
      </c>
      <c r="CH25" s="390"/>
      <c r="CI25" s="391">
        <v>89.430487439769806</v>
      </c>
      <c r="CJ25" s="390"/>
      <c r="CK25" s="9"/>
      <c r="CL25" s="6" t="s">
        <v>29</v>
      </c>
      <c r="CM25" s="391">
        <v>102.39270228294401</v>
      </c>
      <c r="CN25" s="390"/>
      <c r="CO25" s="391">
        <v>102.86217327402004</v>
      </c>
      <c r="CP25" s="390"/>
      <c r="CQ25" s="391">
        <v>100.53295902999349</v>
      </c>
      <c r="CR25" s="390"/>
      <c r="CS25" s="9"/>
      <c r="CT25" s="6" t="s">
        <v>29</v>
      </c>
      <c r="CU25" s="391">
        <v>121.03262662080034</v>
      </c>
      <c r="CV25" s="390"/>
      <c r="CW25" s="391">
        <v>98.084205728974169</v>
      </c>
      <c r="CX25" s="390"/>
      <c r="CY25" s="391">
        <v>106.3457816396031</v>
      </c>
      <c r="CZ25" s="390"/>
      <c r="DA25" s="9"/>
      <c r="DB25" s="6" t="s">
        <v>29</v>
      </c>
      <c r="DC25" s="391">
        <v>102.07149232983063</v>
      </c>
      <c r="DD25" s="390"/>
      <c r="DE25" s="391">
        <v>94.44592113086901</v>
      </c>
      <c r="DF25" s="390"/>
      <c r="DG25" s="391">
        <v>96.032569997527276</v>
      </c>
      <c r="DH25" s="390"/>
      <c r="DI25" s="9"/>
      <c r="DJ25" s="6" t="s">
        <v>29</v>
      </c>
      <c r="DK25" s="391">
        <v>106.36431295627541</v>
      </c>
      <c r="DL25" s="390"/>
      <c r="DM25" s="391">
        <v>94.526658361739649</v>
      </c>
      <c r="DN25" s="390"/>
      <c r="DO25" s="391">
        <v>91.693183590721048</v>
      </c>
      <c r="DP25" s="390"/>
      <c r="DQ25" s="396"/>
    </row>
    <row r="26" spans="1:121" ht="15" hidden="1" customHeight="1">
      <c r="A26" s="9"/>
      <c r="B26" s="6" t="s">
        <v>30</v>
      </c>
      <c r="C26" s="391">
        <v>113.41336851718846</v>
      </c>
      <c r="D26" s="390"/>
      <c r="E26" s="391">
        <v>101.39046904553122</v>
      </c>
      <c r="F26" s="390"/>
      <c r="G26" s="391">
        <v>94.51968131111073</v>
      </c>
      <c r="H26" s="390"/>
      <c r="I26" s="9"/>
      <c r="J26" s="6" t="s">
        <v>30</v>
      </c>
      <c r="K26" s="391">
        <v>97.813780635102333</v>
      </c>
      <c r="L26" s="390"/>
      <c r="M26" s="391">
        <v>100.19666978435401</v>
      </c>
      <c r="N26" s="390"/>
      <c r="O26" s="391">
        <v>103.10035650534935</v>
      </c>
      <c r="P26" s="390"/>
      <c r="Q26" s="9"/>
      <c r="R26" s="6" t="s">
        <v>30</v>
      </c>
      <c r="S26" s="391">
        <v>100.01750898289741</v>
      </c>
      <c r="T26" s="390"/>
      <c r="U26" s="391">
        <v>93.361148753323718</v>
      </c>
      <c r="V26" s="390"/>
      <c r="W26" s="391">
        <v>104.96951279292489</v>
      </c>
      <c r="X26" s="390"/>
      <c r="Y26" s="9"/>
      <c r="Z26" s="6" t="s">
        <v>30</v>
      </c>
      <c r="AA26" s="391">
        <v>91.437182341222481</v>
      </c>
      <c r="AB26" s="390"/>
      <c r="AC26" s="391">
        <v>108.51733377047033</v>
      </c>
      <c r="AD26" s="390"/>
      <c r="AE26" s="391">
        <v>95.660357469973064</v>
      </c>
      <c r="AF26" s="390"/>
      <c r="AG26" s="9"/>
      <c r="AH26" s="6" t="s">
        <v>30</v>
      </c>
      <c r="AI26" s="391">
        <v>102.85894531047653</v>
      </c>
      <c r="AJ26" s="390"/>
      <c r="AK26" s="391">
        <v>103.38168073712565</v>
      </c>
      <c r="AL26" s="390"/>
      <c r="AM26" s="391">
        <v>94.173097216412273</v>
      </c>
      <c r="AN26" s="390"/>
      <c r="AO26" s="9"/>
      <c r="AP26" s="6" t="s">
        <v>30</v>
      </c>
      <c r="AQ26" s="391">
        <v>101.54563864097487</v>
      </c>
      <c r="AR26" s="390"/>
      <c r="AS26" s="391">
        <v>101.21966893555371</v>
      </c>
      <c r="AT26" s="390"/>
      <c r="AU26" s="391">
        <v>106.81148037983728</v>
      </c>
      <c r="AV26" s="390"/>
      <c r="AW26" s="9"/>
      <c r="AX26" s="6" t="s">
        <v>30</v>
      </c>
      <c r="AY26" s="391">
        <v>103.26601765818459</v>
      </c>
      <c r="AZ26" s="390"/>
      <c r="BA26" s="391">
        <v>103.3272818200353</v>
      </c>
      <c r="BB26" s="390"/>
      <c r="BC26" s="391">
        <v>106.71278651668554</v>
      </c>
      <c r="BD26" s="390"/>
      <c r="BE26" s="9"/>
      <c r="BF26" s="6" t="s">
        <v>30</v>
      </c>
      <c r="BG26" s="391">
        <v>99.111229889320768</v>
      </c>
      <c r="BH26" s="390"/>
      <c r="BI26" s="391">
        <v>99.856627394061533</v>
      </c>
      <c r="BJ26" s="390"/>
      <c r="BK26" s="391">
        <v>115.15681376082945</v>
      </c>
      <c r="BL26" s="390"/>
      <c r="BM26" s="9"/>
      <c r="BN26" s="6" t="s">
        <v>30</v>
      </c>
      <c r="BO26" s="391">
        <v>100.58086754836869</v>
      </c>
      <c r="BP26" s="390"/>
      <c r="BQ26" s="391">
        <v>98.081008666190073</v>
      </c>
      <c r="BR26" s="390"/>
      <c r="BS26" s="391">
        <v>102.90227322877008</v>
      </c>
      <c r="BT26" s="390"/>
      <c r="BU26" s="9"/>
      <c r="BV26" s="6" t="s">
        <v>30</v>
      </c>
      <c r="BW26" s="391">
        <v>107.08508982229715</v>
      </c>
      <c r="BX26" s="390"/>
      <c r="BY26" s="391">
        <v>100.20838151685824</v>
      </c>
      <c r="BZ26" s="390"/>
      <c r="CA26" s="391">
        <v>119.54421695263487</v>
      </c>
      <c r="CB26" s="390"/>
      <c r="CC26" s="9"/>
      <c r="CD26" s="6" t="s">
        <v>30</v>
      </c>
      <c r="CE26" s="391">
        <v>96.392896389932801</v>
      </c>
      <c r="CF26" s="390"/>
      <c r="CG26" s="391">
        <v>111.44658013426255</v>
      </c>
      <c r="CH26" s="390"/>
      <c r="CI26" s="391">
        <v>110.64259053512065</v>
      </c>
      <c r="CJ26" s="390"/>
      <c r="CK26" s="9"/>
      <c r="CL26" s="6" t="s">
        <v>30</v>
      </c>
      <c r="CM26" s="391">
        <v>99.717630234992384</v>
      </c>
      <c r="CN26" s="390"/>
      <c r="CO26" s="391">
        <v>98.482327070409042</v>
      </c>
      <c r="CP26" s="390"/>
      <c r="CQ26" s="391">
        <v>107.56147111182247</v>
      </c>
      <c r="CR26" s="390"/>
      <c r="CS26" s="9"/>
      <c r="CT26" s="6" t="s">
        <v>30</v>
      </c>
      <c r="CU26" s="391">
        <v>90.929796532571913</v>
      </c>
      <c r="CV26" s="390"/>
      <c r="CW26" s="391">
        <v>115.48841929182282</v>
      </c>
      <c r="CX26" s="390"/>
      <c r="CY26" s="391">
        <v>87.585238038968157</v>
      </c>
      <c r="CZ26" s="390"/>
      <c r="DA26" s="9"/>
      <c r="DB26" s="6" t="s">
        <v>30</v>
      </c>
      <c r="DC26" s="391">
        <v>101.57941480148536</v>
      </c>
      <c r="DD26" s="390"/>
      <c r="DE26" s="391">
        <v>106.38926853849445</v>
      </c>
      <c r="DF26" s="390"/>
      <c r="DG26" s="391">
        <v>100.83732444609772</v>
      </c>
      <c r="DH26" s="390"/>
      <c r="DI26" s="9"/>
      <c r="DJ26" s="6" t="s">
        <v>30</v>
      </c>
      <c r="DK26" s="391">
        <v>93.341890123435675</v>
      </c>
      <c r="DL26" s="390"/>
      <c r="DM26" s="391">
        <v>97.790107498001646</v>
      </c>
      <c r="DN26" s="390"/>
      <c r="DO26" s="391">
        <v>94.388041959870748</v>
      </c>
      <c r="DP26" s="390"/>
      <c r="DQ26" s="396"/>
    </row>
    <row r="27" spans="1:121" ht="15" hidden="1" customHeight="1">
      <c r="A27" s="9"/>
      <c r="B27" s="6" t="s">
        <v>31</v>
      </c>
      <c r="C27" s="391">
        <v>101.11505172809102</v>
      </c>
      <c r="D27" s="390"/>
      <c r="E27" s="391">
        <v>104.18642257866054</v>
      </c>
      <c r="F27" s="390"/>
      <c r="G27" s="391">
        <v>114.1594088952814</v>
      </c>
      <c r="H27" s="390"/>
      <c r="I27" s="9"/>
      <c r="J27" s="6" t="s">
        <v>31</v>
      </c>
      <c r="K27" s="391">
        <v>109.3965615373026</v>
      </c>
      <c r="L27" s="390"/>
      <c r="M27" s="391">
        <v>108.93997580537746</v>
      </c>
      <c r="N27" s="390"/>
      <c r="O27" s="391">
        <v>96.523372148997666</v>
      </c>
      <c r="P27" s="390"/>
      <c r="Q27" s="9"/>
      <c r="R27" s="6" t="s">
        <v>31</v>
      </c>
      <c r="S27" s="391">
        <v>103.14701317579515</v>
      </c>
      <c r="T27" s="390"/>
      <c r="U27" s="391">
        <v>112.73384352807511</v>
      </c>
      <c r="V27" s="390"/>
      <c r="W27" s="391">
        <v>120.21464451526128</v>
      </c>
      <c r="X27" s="390"/>
      <c r="Y27" s="9"/>
      <c r="Z27" s="6" t="s">
        <v>31</v>
      </c>
      <c r="AA27" s="391">
        <v>96.552457437466202</v>
      </c>
      <c r="AB27" s="390"/>
      <c r="AC27" s="391">
        <v>115.51031674349751</v>
      </c>
      <c r="AD27" s="390"/>
      <c r="AE27" s="391">
        <v>102.58043073759272</v>
      </c>
      <c r="AF27" s="390"/>
      <c r="AG27" s="9"/>
      <c r="AH27" s="6" t="s">
        <v>31</v>
      </c>
      <c r="AI27" s="391">
        <v>104.94381896238804</v>
      </c>
      <c r="AJ27" s="390"/>
      <c r="AK27" s="391">
        <v>108.34323820328929</v>
      </c>
      <c r="AL27" s="390"/>
      <c r="AM27" s="391">
        <v>102.9750316867573</v>
      </c>
      <c r="AN27" s="390"/>
      <c r="AO27" s="9"/>
      <c r="AP27" s="6" t="s">
        <v>31</v>
      </c>
      <c r="AQ27" s="391">
        <v>101.08269412937439</v>
      </c>
      <c r="AR27" s="390"/>
      <c r="AS27" s="391">
        <v>97.294161041605378</v>
      </c>
      <c r="AT27" s="390"/>
      <c r="AU27" s="391">
        <v>99.307820576259644</v>
      </c>
      <c r="AV27" s="390"/>
      <c r="AW27" s="9"/>
      <c r="AX27" s="6" t="s">
        <v>31</v>
      </c>
      <c r="AY27" s="391">
        <v>105.17425430603238</v>
      </c>
      <c r="AZ27" s="390"/>
      <c r="BA27" s="391">
        <v>102.42438546054792</v>
      </c>
      <c r="BB27" s="390"/>
      <c r="BC27" s="391">
        <v>112.07857041279739</v>
      </c>
      <c r="BD27" s="390"/>
      <c r="BE27" s="9"/>
      <c r="BF27" s="6" t="s">
        <v>31</v>
      </c>
      <c r="BG27" s="391">
        <v>105.40364980871935</v>
      </c>
      <c r="BH27" s="390"/>
      <c r="BI27" s="391">
        <v>92.178905746161718</v>
      </c>
      <c r="BJ27" s="390"/>
      <c r="BK27" s="391">
        <v>105.52907753768024</v>
      </c>
      <c r="BL27" s="390"/>
      <c r="BM27" s="9"/>
      <c r="BN27" s="6" t="s">
        <v>31</v>
      </c>
      <c r="BO27" s="391">
        <v>105.0702525374145</v>
      </c>
      <c r="BP27" s="390"/>
      <c r="BQ27" s="391">
        <v>98.028270566615234</v>
      </c>
      <c r="BR27" s="390"/>
      <c r="BS27" s="391">
        <v>108.74378105951001</v>
      </c>
      <c r="BT27" s="390"/>
      <c r="BU27" s="9"/>
      <c r="BV27" s="6" t="s">
        <v>31</v>
      </c>
      <c r="BW27" s="391">
        <v>97.517258285197329</v>
      </c>
      <c r="BX27" s="390"/>
      <c r="BY27" s="391">
        <v>98.447547073469366</v>
      </c>
      <c r="BZ27" s="390"/>
      <c r="CA27" s="391">
        <v>120.12429279686204</v>
      </c>
      <c r="CB27" s="390"/>
      <c r="CC27" s="9"/>
      <c r="CD27" s="6" t="s">
        <v>31</v>
      </c>
      <c r="CE27" s="391">
        <v>105.05163173610067</v>
      </c>
      <c r="CF27" s="390"/>
      <c r="CG27" s="391">
        <v>92.155390811801055</v>
      </c>
      <c r="CH27" s="390"/>
      <c r="CI27" s="391">
        <v>117.97715891970127</v>
      </c>
      <c r="CJ27" s="390"/>
      <c r="CK27" s="9"/>
      <c r="CL27" s="6" t="s">
        <v>31</v>
      </c>
      <c r="CM27" s="391">
        <v>102.97891252562188</v>
      </c>
      <c r="CN27" s="390"/>
      <c r="CO27" s="391">
        <v>99.870566702304018</v>
      </c>
      <c r="CP27" s="390"/>
      <c r="CQ27" s="391">
        <v>103.69756258729012</v>
      </c>
      <c r="CR27" s="390"/>
      <c r="CS27" s="9"/>
      <c r="CT27" s="6" t="s">
        <v>31</v>
      </c>
      <c r="CU27" s="391">
        <v>83.595170366878449</v>
      </c>
      <c r="CV27" s="390"/>
      <c r="CW27" s="391">
        <v>96.349467069781483</v>
      </c>
      <c r="CX27" s="390"/>
      <c r="CY27" s="391">
        <v>100.27905136356766</v>
      </c>
      <c r="CZ27" s="390"/>
      <c r="DA27" s="9"/>
      <c r="DB27" s="6" t="s">
        <v>31</v>
      </c>
      <c r="DC27" s="391">
        <v>95.249207653601559</v>
      </c>
      <c r="DD27" s="390"/>
      <c r="DE27" s="391">
        <v>103.48511929518845</v>
      </c>
      <c r="DF27" s="390"/>
      <c r="DG27" s="391">
        <v>107.50819362159642</v>
      </c>
      <c r="DH27" s="390"/>
      <c r="DI27" s="9"/>
      <c r="DJ27" s="6" t="s">
        <v>31</v>
      </c>
      <c r="DK27" s="391">
        <v>95.180659904036887</v>
      </c>
      <c r="DL27" s="390"/>
      <c r="DM27" s="391">
        <v>109.66965322604024</v>
      </c>
      <c r="DN27" s="390"/>
      <c r="DO27" s="391">
        <v>106.91834341117283</v>
      </c>
      <c r="DP27" s="390"/>
      <c r="DQ27" s="396"/>
    </row>
    <row r="28" spans="1:121" s="381" customFormat="1" ht="15" hidden="1" customHeight="1">
      <c r="A28" s="392"/>
      <c r="B28" s="393"/>
      <c r="C28" s="390"/>
      <c r="D28" s="394"/>
      <c r="E28" s="390"/>
      <c r="F28" s="394"/>
      <c r="G28" s="390"/>
      <c r="H28" s="394"/>
      <c r="I28" s="392"/>
      <c r="J28" s="393"/>
      <c r="K28" s="390"/>
      <c r="L28" s="394"/>
      <c r="M28" s="390"/>
      <c r="N28" s="394"/>
      <c r="O28" s="390"/>
      <c r="P28" s="394"/>
      <c r="Q28" s="392"/>
      <c r="R28" s="393"/>
      <c r="S28" s="390"/>
      <c r="T28" s="394"/>
      <c r="U28" s="390"/>
      <c r="V28" s="394"/>
      <c r="W28" s="390"/>
      <c r="X28" s="394"/>
      <c r="Y28" s="392"/>
      <c r="Z28" s="393"/>
      <c r="AA28" s="390"/>
      <c r="AB28" s="394"/>
      <c r="AC28" s="390"/>
      <c r="AD28" s="394"/>
      <c r="AE28" s="390"/>
      <c r="AF28" s="394"/>
      <c r="AG28" s="392"/>
      <c r="AH28" s="393"/>
      <c r="AI28" s="390"/>
      <c r="AJ28" s="394"/>
      <c r="AK28" s="390"/>
      <c r="AL28" s="394"/>
      <c r="AM28" s="390"/>
      <c r="AN28" s="394"/>
      <c r="AO28" s="392"/>
      <c r="AP28" s="393"/>
      <c r="AQ28" s="390"/>
      <c r="AR28" s="394"/>
      <c r="AS28" s="390"/>
      <c r="AT28" s="394"/>
      <c r="AU28" s="390"/>
      <c r="AV28" s="394"/>
      <c r="AW28" s="392"/>
      <c r="AX28" s="393"/>
      <c r="AY28" s="390"/>
      <c r="AZ28" s="394"/>
      <c r="BA28" s="390"/>
      <c r="BB28" s="394"/>
      <c r="BC28" s="390"/>
      <c r="BD28" s="394"/>
      <c r="BE28" s="392"/>
      <c r="BF28" s="393"/>
      <c r="BG28" s="390"/>
      <c r="BH28" s="394"/>
      <c r="BI28" s="390"/>
      <c r="BJ28" s="394"/>
      <c r="BK28" s="390"/>
      <c r="BL28" s="394"/>
      <c r="BM28" s="392"/>
      <c r="BN28" s="393"/>
      <c r="BO28" s="390"/>
      <c r="BP28" s="394"/>
      <c r="BQ28" s="390"/>
      <c r="BR28" s="394"/>
      <c r="BS28" s="390"/>
      <c r="BT28" s="394"/>
      <c r="BU28" s="392"/>
      <c r="BV28" s="393"/>
      <c r="BW28" s="390"/>
      <c r="BX28" s="394"/>
      <c r="BY28" s="390"/>
      <c r="BZ28" s="394"/>
      <c r="CA28" s="390"/>
      <c r="CB28" s="394"/>
      <c r="CC28" s="392"/>
      <c r="CD28" s="393"/>
      <c r="CE28" s="390"/>
      <c r="CF28" s="394"/>
      <c r="CG28" s="390"/>
      <c r="CH28" s="394"/>
      <c r="CI28" s="390"/>
      <c r="CJ28" s="394"/>
      <c r="CK28" s="392"/>
      <c r="CL28" s="393"/>
      <c r="CM28" s="390"/>
      <c r="CN28" s="394"/>
      <c r="CO28" s="390"/>
      <c r="CP28" s="394"/>
      <c r="CQ28" s="390"/>
      <c r="CR28" s="394"/>
      <c r="CS28" s="392"/>
      <c r="CT28" s="393"/>
      <c r="CU28" s="390"/>
      <c r="CV28" s="394"/>
      <c r="CW28" s="390"/>
      <c r="CX28" s="394"/>
      <c r="CY28" s="390"/>
      <c r="CZ28" s="394"/>
      <c r="DA28" s="392"/>
      <c r="DB28" s="393"/>
      <c r="DC28" s="390"/>
      <c r="DD28" s="394"/>
      <c r="DE28" s="390"/>
      <c r="DF28" s="394"/>
      <c r="DG28" s="390"/>
      <c r="DH28" s="394"/>
      <c r="DI28" s="392"/>
      <c r="DJ28" s="393"/>
      <c r="DK28" s="390"/>
      <c r="DL28" s="394"/>
      <c r="DM28" s="390"/>
      <c r="DN28" s="394"/>
      <c r="DO28" s="390"/>
      <c r="DP28" s="394"/>
      <c r="DQ28" s="397"/>
    </row>
    <row r="29" spans="1:121" ht="15" hidden="1" customHeight="1">
      <c r="A29" s="9">
        <v>2016</v>
      </c>
      <c r="B29" s="6" t="s">
        <v>28</v>
      </c>
      <c r="C29" s="391">
        <v>80.466282578575274</v>
      </c>
      <c r="D29" s="390">
        <v>5.2817259039746887</v>
      </c>
      <c r="E29" s="391">
        <v>104.12038273603133</v>
      </c>
      <c r="F29" s="390">
        <v>8.5322172479038016</v>
      </c>
      <c r="G29" s="391">
        <v>103.11691044526964</v>
      </c>
      <c r="H29" s="390">
        <v>5.1497098232970728</v>
      </c>
      <c r="I29" s="9">
        <v>2016</v>
      </c>
      <c r="J29" s="6" t="s">
        <v>28</v>
      </c>
      <c r="K29" s="391">
        <v>103.90467137015041</v>
      </c>
      <c r="L29" s="390">
        <v>6.5377504872098768</v>
      </c>
      <c r="M29" s="391">
        <v>97.278436667605277</v>
      </c>
      <c r="N29" s="390">
        <v>8.4697947319308327</v>
      </c>
      <c r="O29" s="391">
        <v>107.2383611344551</v>
      </c>
      <c r="P29" s="390">
        <v>7.7574400379108539</v>
      </c>
      <c r="Q29" s="9">
        <v>2016</v>
      </c>
      <c r="R29" s="6" t="s">
        <v>28</v>
      </c>
      <c r="S29" s="391">
        <v>98.724076291644209</v>
      </c>
      <c r="T29" s="390">
        <v>4.2845460399638853</v>
      </c>
      <c r="U29" s="391">
        <v>101.51174537084978</v>
      </c>
      <c r="V29" s="390">
        <v>9.2915495597293898</v>
      </c>
      <c r="W29" s="391">
        <v>117.29312904990661</v>
      </c>
      <c r="X29" s="390">
        <v>50.380563835184091</v>
      </c>
      <c r="Y29" s="9">
        <v>2016</v>
      </c>
      <c r="Z29" s="6" t="s">
        <v>28</v>
      </c>
      <c r="AA29" s="391">
        <v>105.21910614830686</v>
      </c>
      <c r="AB29" s="390">
        <v>0.27435865491649736</v>
      </c>
      <c r="AC29" s="391">
        <v>104.94703880720493</v>
      </c>
      <c r="AD29" s="390">
        <v>24.234917014495252</v>
      </c>
      <c r="AE29" s="391">
        <v>97.566735644117031</v>
      </c>
      <c r="AF29" s="390">
        <v>-2.5683842756288016</v>
      </c>
      <c r="AG29" s="9">
        <v>2016</v>
      </c>
      <c r="AH29" s="6" t="s">
        <v>28</v>
      </c>
      <c r="AI29" s="391">
        <v>104.27931574860419</v>
      </c>
      <c r="AJ29" s="390">
        <v>8.7323279988174249</v>
      </c>
      <c r="AK29" s="391">
        <v>90.034596881890408</v>
      </c>
      <c r="AL29" s="390">
        <v>6.6358197868579936</v>
      </c>
      <c r="AM29" s="391">
        <v>106.05175248772828</v>
      </c>
      <c r="AN29" s="390">
        <v>1.2107057573820299</v>
      </c>
      <c r="AO29" s="9">
        <v>2016</v>
      </c>
      <c r="AP29" s="6" t="s">
        <v>28</v>
      </c>
      <c r="AQ29" s="391">
        <v>100.66461789096824</v>
      </c>
      <c r="AR29" s="390">
        <v>4.1481340187815618</v>
      </c>
      <c r="AS29" s="391">
        <v>102.11315393117025</v>
      </c>
      <c r="AT29" s="390">
        <v>2.1417882736444795</v>
      </c>
      <c r="AU29" s="391">
        <v>93.382726549511446</v>
      </c>
      <c r="AV29" s="390">
        <v>4.0236010717449062</v>
      </c>
      <c r="AW29" s="9">
        <v>2016</v>
      </c>
      <c r="AX29" s="6" t="s">
        <v>28</v>
      </c>
      <c r="AY29" s="391">
        <v>100.84874181616705</v>
      </c>
      <c r="AZ29" s="390">
        <v>6.1808086400349396</v>
      </c>
      <c r="BA29" s="391">
        <v>98.048774055132881</v>
      </c>
      <c r="BB29" s="390">
        <v>2.1378310335266235</v>
      </c>
      <c r="BC29" s="391">
        <v>108.54129991885607</v>
      </c>
      <c r="BD29" s="390">
        <v>25.713176389881326</v>
      </c>
      <c r="BE29" s="9">
        <v>2016</v>
      </c>
      <c r="BF29" s="6" t="s">
        <v>28</v>
      </c>
      <c r="BG29" s="391">
        <v>97.710154380092092</v>
      </c>
      <c r="BH29" s="390">
        <v>2.0866135889610717</v>
      </c>
      <c r="BI29" s="391">
        <v>97.377988161438978</v>
      </c>
      <c r="BJ29" s="390">
        <v>-6.793405241663109</v>
      </c>
      <c r="BK29" s="391">
        <v>93.866693616720283</v>
      </c>
      <c r="BL29" s="390">
        <v>16.77021299294681</v>
      </c>
      <c r="BM29" s="9">
        <v>2016</v>
      </c>
      <c r="BN29" s="6" t="s">
        <v>28</v>
      </c>
      <c r="BO29" s="391">
        <v>93.1255374063403</v>
      </c>
      <c r="BP29" s="390">
        <v>-1.5683374029385533</v>
      </c>
      <c r="BQ29" s="391">
        <v>111.02981268508891</v>
      </c>
      <c r="BR29" s="390">
        <v>9.6924833544947973</v>
      </c>
      <c r="BS29" s="391">
        <v>97.024634718372752</v>
      </c>
      <c r="BT29" s="390">
        <v>6.3320204767815795</v>
      </c>
      <c r="BU29" s="9">
        <v>2016</v>
      </c>
      <c r="BV29" s="6" t="s">
        <v>28</v>
      </c>
      <c r="BW29" s="391">
        <v>98.350364150425776</v>
      </c>
      <c r="BX29" s="390">
        <v>6.4135287458599635</v>
      </c>
      <c r="BY29" s="391">
        <v>92.941623460108687</v>
      </c>
      <c r="BZ29" s="390">
        <v>-7.7921321622260109</v>
      </c>
      <c r="CA29" s="391">
        <v>94.291218825809892</v>
      </c>
      <c r="CB29" s="390">
        <v>20.915187237620273</v>
      </c>
      <c r="CC29" s="9">
        <v>2016</v>
      </c>
      <c r="CD29" s="6" t="s">
        <v>28</v>
      </c>
      <c r="CE29" s="391">
        <v>104.03757460902143</v>
      </c>
      <c r="CF29" s="390">
        <v>9.5838158312669748</v>
      </c>
      <c r="CG29" s="391">
        <v>133.53646501422486</v>
      </c>
      <c r="CH29" s="390">
        <v>16.514614392020889</v>
      </c>
      <c r="CI29" s="391">
        <v>86.514418444787609</v>
      </c>
      <c r="CJ29" s="390">
        <v>5.5700653258850679</v>
      </c>
      <c r="CK29" s="9">
        <v>2016</v>
      </c>
      <c r="CL29" s="6" t="s">
        <v>28</v>
      </c>
      <c r="CM29" s="391">
        <v>102.2768887841612</v>
      </c>
      <c r="CN29" s="390">
        <v>7.7611160411695153</v>
      </c>
      <c r="CO29" s="391">
        <v>98.946938836437411</v>
      </c>
      <c r="CP29" s="390">
        <v>0.16399857582243271</v>
      </c>
      <c r="CQ29" s="391">
        <v>92.354991380161607</v>
      </c>
      <c r="CR29" s="390">
        <v>4.7013692266417024</v>
      </c>
      <c r="CS29" s="9">
        <v>2016</v>
      </c>
      <c r="CT29" s="6" t="s">
        <v>28</v>
      </c>
      <c r="CU29" s="391">
        <v>110.49503807285548</v>
      </c>
      <c r="CV29" s="390">
        <v>5.7951858800570903</v>
      </c>
      <c r="CW29" s="391">
        <v>90.928807363792245</v>
      </c>
      <c r="CX29" s="390">
        <v>0.94462612877994445</v>
      </c>
      <c r="CY29" s="391">
        <v>84.425794374960319</v>
      </c>
      <c r="CZ29" s="390">
        <v>-20.194866178056174</v>
      </c>
      <c r="DA29" s="9">
        <v>2016</v>
      </c>
      <c r="DB29" s="6" t="s">
        <v>28</v>
      </c>
      <c r="DC29" s="391">
        <v>118.9111446873419</v>
      </c>
      <c r="DD29" s="390">
        <v>17.61748733380584</v>
      </c>
      <c r="DE29" s="391">
        <v>107.67028497492323</v>
      </c>
      <c r="DF29" s="390">
        <v>12.532015738881171</v>
      </c>
      <c r="DG29" s="391">
        <v>93.701480182128464</v>
      </c>
      <c r="DH29" s="390">
        <v>-2.0083595002367503</v>
      </c>
      <c r="DI29" s="9">
        <v>2016</v>
      </c>
      <c r="DJ29" s="6" t="s">
        <v>28</v>
      </c>
      <c r="DK29" s="391">
        <v>101.69626635298192</v>
      </c>
      <c r="DL29" s="390">
        <v>-3.2506599653113426</v>
      </c>
      <c r="DM29" s="391">
        <v>107.56440941135146</v>
      </c>
      <c r="DN29" s="390">
        <v>9.7315277588867275</v>
      </c>
      <c r="DO29" s="391">
        <v>108.12002814605624</v>
      </c>
      <c r="DP29" s="390">
        <v>1.046348222112087</v>
      </c>
      <c r="DQ29" s="396"/>
    </row>
    <row r="30" spans="1:121" ht="15" hidden="1" customHeight="1">
      <c r="A30" s="9"/>
      <c r="B30" s="6" t="s">
        <v>29</v>
      </c>
      <c r="C30" s="391">
        <v>85.832861755147562</v>
      </c>
      <c r="D30" s="390">
        <v>-21.284653236341157</v>
      </c>
      <c r="E30" s="391">
        <v>113.44411147550052</v>
      </c>
      <c r="F30" s="390">
        <v>15.185592933909376</v>
      </c>
      <c r="G30" s="391">
        <v>107.69036608748672</v>
      </c>
      <c r="H30" s="390">
        <v>15.480504503750893</v>
      </c>
      <c r="I30" s="9"/>
      <c r="J30" s="6" t="s">
        <v>29</v>
      </c>
      <c r="K30" s="391">
        <v>109.36762220827318</v>
      </c>
      <c r="L30" s="390">
        <v>14.808203255362827</v>
      </c>
      <c r="M30" s="391">
        <v>110.14334905398961</v>
      </c>
      <c r="N30" s="390">
        <v>8.8579086919566379</v>
      </c>
      <c r="O30" s="391">
        <v>105.37666666666655</v>
      </c>
      <c r="P30" s="390">
        <v>4.4802451308957529</v>
      </c>
      <c r="Q30" s="9"/>
      <c r="R30" s="6" t="s">
        <v>29</v>
      </c>
      <c r="S30" s="391">
        <v>106.93682677097671</v>
      </c>
      <c r="T30" s="390">
        <v>4.6681499941727793</v>
      </c>
      <c r="U30" s="391">
        <v>110.5770807472506</v>
      </c>
      <c r="V30" s="390">
        <v>9.4568959092374456</v>
      </c>
      <c r="W30" s="391">
        <v>103.60325907418496</v>
      </c>
      <c r="X30" s="390">
        <v>7.0079190568094418</v>
      </c>
      <c r="Y30" s="9"/>
      <c r="Z30" s="6" t="s">
        <v>29</v>
      </c>
      <c r="AA30" s="391">
        <v>116.30490655340481</v>
      </c>
      <c r="AB30" s="390">
        <v>8.6158372519474966</v>
      </c>
      <c r="AC30" s="391">
        <v>112.4433333333335</v>
      </c>
      <c r="AD30" s="390">
        <v>22.892008377609585</v>
      </c>
      <c r="AE30" s="391">
        <v>100.30108226217278</v>
      </c>
      <c r="AF30" s="390">
        <v>-1.2984066596116577</v>
      </c>
      <c r="AG30" s="9"/>
      <c r="AH30" s="6" t="s">
        <v>29</v>
      </c>
      <c r="AI30" s="391">
        <v>101.56017690747613</v>
      </c>
      <c r="AJ30" s="390">
        <v>5.4703584608465832</v>
      </c>
      <c r="AK30" s="391">
        <v>107.0542435426721</v>
      </c>
      <c r="AL30" s="390">
        <v>3.0921744966400979</v>
      </c>
      <c r="AM30" s="391">
        <v>102.95608398031571</v>
      </c>
      <c r="AN30" s="390">
        <v>4.9835963973328603</v>
      </c>
      <c r="AO30" s="9"/>
      <c r="AP30" s="6" t="s">
        <v>29</v>
      </c>
      <c r="AQ30" s="391">
        <v>106.72795128093976</v>
      </c>
      <c r="AR30" s="390">
        <v>5.9687511004303104</v>
      </c>
      <c r="AS30" s="391">
        <v>105.46415973148721</v>
      </c>
      <c r="AT30" s="390">
        <v>3.8910375494728697</v>
      </c>
      <c r="AU30" s="391">
        <v>108.11168793890282</v>
      </c>
      <c r="AV30" s="390">
        <v>3.8437235747887968</v>
      </c>
      <c r="AW30" s="9"/>
      <c r="AX30" s="6" t="s">
        <v>29</v>
      </c>
      <c r="AY30" s="391">
        <v>101.59752022964567</v>
      </c>
      <c r="AZ30" s="390">
        <v>5.1936557591727706</v>
      </c>
      <c r="BA30" s="391">
        <v>101.95203112821935</v>
      </c>
      <c r="BB30" s="390">
        <v>3.7660671450056498</v>
      </c>
      <c r="BC30" s="391">
        <v>112.99594948966855</v>
      </c>
      <c r="BD30" s="390">
        <v>19.108338335347369</v>
      </c>
      <c r="BE30" s="9"/>
      <c r="BF30" s="6" t="s">
        <v>29</v>
      </c>
      <c r="BG30" s="391">
        <v>101.95152953791728</v>
      </c>
      <c r="BH30" s="390">
        <v>2.184380906433887</v>
      </c>
      <c r="BI30" s="391">
        <v>103.75030985455074</v>
      </c>
      <c r="BJ30" s="390">
        <v>0.25246181911960264</v>
      </c>
      <c r="BK30" s="391">
        <v>106.38771111273884</v>
      </c>
      <c r="BL30" s="390">
        <v>7.5402322886555453</v>
      </c>
      <c r="BM30" s="9"/>
      <c r="BN30" s="6" t="s">
        <v>29</v>
      </c>
      <c r="BO30" s="391">
        <v>107.80727700332132</v>
      </c>
      <c r="BP30" s="390">
        <v>8.0887953687910965</v>
      </c>
      <c r="BQ30" s="391">
        <v>106.62752851432562</v>
      </c>
      <c r="BR30" s="390">
        <v>3.8530339245326388</v>
      </c>
      <c r="BS30" s="391">
        <v>109.37521194653323</v>
      </c>
      <c r="BT30" s="390">
        <v>12.633610916850998</v>
      </c>
      <c r="BU30" s="9"/>
      <c r="BV30" s="6" t="s">
        <v>29</v>
      </c>
      <c r="BW30" s="391">
        <v>107.22642402447521</v>
      </c>
      <c r="BX30" s="390">
        <v>4.1287492339315435</v>
      </c>
      <c r="BY30" s="391">
        <v>104.33233333333335</v>
      </c>
      <c r="BZ30" s="390">
        <v>3.7633894107485162</v>
      </c>
      <c r="CA30" s="391">
        <v>89.496000000000038</v>
      </c>
      <c r="CB30" s="390">
        <v>8.6773270051377978</v>
      </c>
      <c r="CC30" s="9"/>
      <c r="CD30" s="6" t="s">
        <v>29</v>
      </c>
      <c r="CE30" s="391">
        <v>113.30924346617843</v>
      </c>
      <c r="CF30" s="390">
        <v>9.3542730628053903</v>
      </c>
      <c r="CG30" s="391">
        <v>97.086666666666943</v>
      </c>
      <c r="CH30" s="390">
        <v>18.704064259858271</v>
      </c>
      <c r="CI30" s="391">
        <v>90.078943431668236</v>
      </c>
      <c r="CJ30" s="390">
        <v>0.7250949988784896</v>
      </c>
      <c r="CK30" s="9"/>
      <c r="CL30" s="6" t="s">
        <v>29</v>
      </c>
      <c r="CM30" s="391">
        <v>103.04988977312864</v>
      </c>
      <c r="CN30" s="390">
        <v>0.64183039956169807</v>
      </c>
      <c r="CO30" s="391">
        <v>108.89476444268404</v>
      </c>
      <c r="CP30" s="390">
        <v>5.8647323662834197</v>
      </c>
      <c r="CQ30" s="391">
        <v>116.30700000000009</v>
      </c>
      <c r="CR30" s="390">
        <v>15.690417473239293</v>
      </c>
      <c r="CS30" s="9"/>
      <c r="CT30" s="6" t="s">
        <v>29</v>
      </c>
      <c r="CU30" s="391">
        <v>126.51964012343309</v>
      </c>
      <c r="CV30" s="390">
        <v>4.5334994834275193</v>
      </c>
      <c r="CW30" s="391">
        <v>101.69224266215809</v>
      </c>
      <c r="CX30" s="390">
        <v>3.6785096095426866</v>
      </c>
      <c r="CY30" s="391">
        <v>78.764572243878533</v>
      </c>
      <c r="CZ30" s="390">
        <v>-25.935405213527858</v>
      </c>
      <c r="DA30" s="9"/>
      <c r="DB30" s="6" t="s">
        <v>29</v>
      </c>
      <c r="DC30" s="391">
        <v>114.80199999999974</v>
      </c>
      <c r="DD30" s="390">
        <v>12.472148079340457</v>
      </c>
      <c r="DE30" s="391">
        <v>84.711620600403535</v>
      </c>
      <c r="DF30" s="390">
        <v>-10.306745292872037</v>
      </c>
      <c r="DG30" s="391">
        <v>98.561000000000149</v>
      </c>
      <c r="DH30" s="390">
        <v>2.6328879905411071</v>
      </c>
      <c r="DI30" s="9"/>
      <c r="DJ30" s="6" t="s">
        <v>29</v>
      </c>
      <c r="DK30" s="391">
        <v>98.013933333905811</v>
      </c>
      <c r="DL30" s="390">
        <v>-7.8507343208264757</v>
      </c>
      <c r="DM30" s="391">
        <v>103.70208504873051</v>
      </c>
      <c r="DN30" s="390">
        <v>9.7067079763656068</v>
      </c>
      <c r="DO30" s="391">
        <v>96.918880543100443</v>
      </c>
      <c r="DP30" s="390">
        <v>5.6991116981003387</v>
      </c>
      <c r="DQ30" s="396"/>
    </row>
    <row r="31" spans="1:121" ht="15" hidden="1" customHeight="1">
      <c r="A31" s="9"/>
      <c r="B31" s="6" t="s">
        <v>30</v>
      </c>
      <c r="C31" s="391">
        <v>107.49587732869993</v>
      </c>
      <c r="D31" s="390">
        <v>-5.2176311010387622</v>
      </c>
      <c r="E31" s="391">
        <v>108.32809115486252</v>
      </c>
      <c r="F31" s="390">
        <v>6.8424795492521469</v>
      </c>
      <c r="G31" s="391">
        <v>102.82172336275734</v>
      </c>
      <c r="H31" s="390">
        <v>8.7834003844347706</v>
      </c>
      <c r="I31" s="9"/>
      <c r="J31" s="6" t="s">
        <v>30</v>
      </c>
      <c r="K31" s="391">
        <v>107.03412819862099</v>
      </c>
      <c r="L31" s="390">
        <v>9.4264300016328804</v>
      </c>
      <c r="M31" s="391">
        <v>111.85853481968876</v>
      </c>
      <c r="N31" s="390">
        <v>11.638974688913038</v>
      </c>
      <c r="O31" s="391">
        <v>105.23899999999988</v>
      </c>
      <c r="P31" s="390">
        <v>2.0743318133333162</v>
      </c>
      <c r="Q31" s="9"/>
      <c r="R31" s="6" t="s">
        <v>30</v>
      </c>
      <c r="S31" s="391">
        <v>105.10237743883873</v>
      </c>
      <c r="T31" s="390">
        <v>5.0839783030497188</v>
      </c>
      <c r="U31" s="391">
        <v>100.93515201993267</v>
      </c>
      <c r="V31" s="390">
        <v>8.1125857680058857</v>
      </c>
      <c r="W31" s="391">
        <v>104.26295154187665</v>
      </c>
      <c r="X31" s="390">
        <v>-0.67311091787391319</v>
      </c>
      <c r="Y31" s="9"/>
      <c r="Z31" s="6" t="s">
        <v>30</v>
      </c>
      <c r="AA31" s="391">
        <v>103.0347524445142</v>
      </c>
      <c r="AB31" s="390">
        <v>12.683647730976944</v>
      </c>
      <c r="AC31" s="391">
        <v>114.06966666666682</v>
      </c>
      <c r="AD31" s="390">
        <v>5.1165400985067322</v>
      </c>
      <c r="AE31" s="391">
        <v>97.656879157718734</v>
      </c>
      <c r="AF31" s="390">
        <v>2.0870941114477404</v>
      </c>
      <c r="AG31" s="9"/>
      <c r="AH31" s="6" t="s">
        <v>30</v>
      </c>
      <c r="AI31" s="391">
        <v>104.92983334950377</v>
      </c>
      <c r="AJ31" s="390">
        <v>2.0133280900132888</v>
      </c>
      <c r="AK31" s="391">
        <v>108.90157032985449</v>
      </c>
      <c r="AL31" s="390">
        <v>5.3393304823168535</v>
      </c>
      <c r="AM31" s="391">
        <v>97.131935730576174</v>
      </c>
      <c r="AN31" s="390">
        <v>3.1419148372750385</v>
      </c>
      <c r="AO31" s="9"/>
      <c r="AP31" s="6" t="s">
        <v>30</v>
      </c>
      <c r="AQ31" s="391">
        <v>110.08660271163939</v>
      </c>
      <c r="AR31" s="390">
        <v>8.4109610072590044</v>
      </c>
      <c r="AS31" s="391">
        <v>103.9621758358909</v>
      </c>
      <c r="AT31" s="390">
        <v>2.709460452872392</v>
      </c>
      <c r="AU31" s="391">
        <v>110.94705420827712</v>
      </c>
      <c r="AV31" s="390">
        <v>3.8718439382481478</v>
      </c>
      <c r="AW31" s="9"/>
      <c r="AX31" s="6" t="s">
        <v>30</v>
      </c>
      <c r="AY31" s="391">
        <v>105.73573483716534</v>
      </c>
      <c r="AZ31" s="390">
        <v>2.3916068760931921</v>
      </c>
      <c r="BA31" s="391">
        <v>106.22061156064819</v>
      </c>
      <c r="BB31" s="390">
        <v>2.8001605090630477</v>
      </c>
      <c r="BC31" s="391">
        <v>117.92244220535262</v>
      </c>
      <c r="BD31" s="390">
        <v>10.504510335239289</v>
      </c>
      <c r="BE31" s="9"/>
      <c r="BF31" s="6" t="s">
        <v>30</v>
      </c>
      <c r="BG31" s="391">
        <v>102.97546139334656</v>
      </c>
      <c r="BH31" s="390">
        <v>3.8988836162572511</v>
      </c>
      <c r="BI31" s="391">
        <v>101.72974615294494</v>
      </c>
      <c r="BJ31" s="390">
        <v>1.8758081539160827</v>
      </c>
      <c r="BK31" s="391">
        <v>115.18100881067005</v>
      </c>
      <c r="BL31" s="390">
        <v>2.1010523867786901E-2</v>
      </c>
      <c r="BM31" s="9"/>
      <c r="BN31" s="6" t="s">
        <v>30</v>
      </c>
      <c r="BO31" s="391">
        <v>106.65776141990902</v>
      </c>
      <c r="BP31" s="390">
        <v>6.0417990216857049</v>
      </c>
      <c r="BQ31" s="391">
        <v>101.86067691408681</v>
      </c>
      <c r="BR31" s="390">
        <v>3.8536188598554304</v>
      </c>
      <c r="BS31" s="391">
        <v>114.83269552386319</v>
      </c>
      <c r="BT31" s="390">
        <v>11.593934634048026</v>
      </c>
      <c r="BU31" s="9"/>
      <c r="BV31" s="6" t="s">
        <v>30</v>
      </c>
      <c r="BW31" s="391">
        <v>105.47380052348656</v>
      </c>
      <c r="BX31" s="390">
        <v>-1.5046812786770403</v>
      </c>
      <c r="BY31" s="391">
        <v>108.97233333333334</v>
      </c>
      <c r="BZ31" s="390">
        <v>8.7457273371895639</v>
      </c>
      <c r="CA31" s="391">
        <v>116.03933333333339</v>
      </c>
      <c r="CB31" s="390">
        <v>-2.9318721629923488</v>
      </c>
      <c r="CC31" s="9"/>
      <c r="CD31" s="6" t="s">
        <v>30</v>
      </c>
      <c r="CE31" s="391">
        <v>107.38380570977297</v>
      </c>
      <c r="CF31" s="390">
        <v>11.402198431074481</v>
      </c>
      <c r="CG31" s="391">
        <v>120.56133333333368</v>
      </c>
      <c r="CH31" s="390">
        <v>8.1785849221127904</v>
      </c>
      <c r="CI31" s="391">
        <v>113.93802761961477</v>
      </c>
      <c r="CJ31" s="390">
        <v>2.9784525728797604</v>
      </c>
      <c r="CK31" s="9"/>
      <c r="CL31" s="6" t="s">
        <v>30</v>
      </c>
      <c r="CM31" s="391">
        <v>103.78009317320873</v>
      </c>
      <c r="CN31" s="390">
        <v>4.0739665880976474</v>
      </c>
      <c r="CO31" s="391">
        <v>111.97873224748821</v>
      </c>
      <c r="CP31" s="390">
        <v>13.704393040418353</v>
      </c>
      <c r="CQ31" s="391">
        <v>105.64866666666676</v>
      </c>
      <c r="CR31" s="390">
        <v>-1.778336076462864</v>
      </c>
      <c r="CS31" s="9"/>
      <c r="CT31" s="6" t="s">
        <v>30</v>
      </c>
      <c r="CU31" s="391">
        <v>99.500030307305508</v>
      </c>
      <c r="CV31" s="390">
        <v>9.4251104715313545</v>
      </c>
      <c r="CW31" s="391">
        <v>119.11074641378337</v>
      </c>
      <c r="CX31" s="390">
        <v>3.1365284451659647</v>
      </c>
      <c r="CY31" s="391">
        <v>71.255939938225069</v>
      </c>
      <c r="CZ31" s="390">
        <v>-18.643893042201825</v>
      </c>
      <c r="DA31" s="9"/>
      <c r="DB31" s="6" t="s">
        <v>30</v>
      </c>
      <c r="DC31" s="391">
        <v>110.97566666666641</v>
      </c>
      <c r="DD31" s="390">
        <v>9.2501535705280133</v>
      </c>
      <c r="DE31" s="391">
        <v>110.87867782827608</v>
      </c>
      <c r="DF31" s="390">
        <v>4.2197952401160137</v>
      </c>
      <c r="DG31" s="391">
        <v>96.407000000000139</v>
      </c>
      <c r="DH31" s="390">
        <v>-4.3935362926708734</v>
      </c>
      <c r="DI31" s="9"/>
      <c r="DJ31" s="6" t="s">
        <v>30</v>
      </c>
      <c r="DK31" s="391">
        <v>87.099402792342786</v>
      </c>
      <c r="DL31" s="390">
        <v>-6.6877661496224192</v>
      </c>
      <c r="DM31" s="391">
        <v>108.69858558190295</v>
      </c>
      <c r="DN31" s="390">
        <v>11.154991402503796</v>
      </c>
      <c r="DO31" s="391">
        <v>116.94248040855769</v>
      </c>
      <c r="DP31" s="390">
        <v>23.89544054561064</v>
      </c>
      <c r="DQ31" s="396"/>
    </row>
    <row r="32" spans="1:121" ht="15" hidden="1" customHeight="1">
      <c r="A32" s="9"/>
      <c r="B32" s="6" t="s">
        <v>31</v>
      </c>
      <c r="C32" s="391">
        <v>114.34271988717448</v>
      </c>
      <c r="D32" s="390">
        <v>13.081799329593437</v>
      </c>
      <c r="E32" s="391">
        <v>106.56495449323766</v>
      </c>
      <c r="F32" s="390">
        <v>2.2829576596521832</v>
      </c>
      <c r="G32" s="391">
        <v>110.73814321501845</v>
      </c>
      <c r="H32" s="390">
        <v>-2.9969195823370711</v>
      </c>
      <c r="I32" s="9"/>
      <c r="J32" s="6" t="s">
        <v>31</v>
      </c>
      <c r="K32" s="391">
        <v>113.07890658882296</v>
      </c>
      <c r="L32" s="390">
        <v>3.366051912211816</v>
      </c>
      <c r="M32" s="391">
        <v>120.50191650807369</v>
      </c>
      <c r="N32" s="390">
        <v>10.613129493760653</v>
      </c>
      <c r="O32" s="391">
        <v>95.076333333333238</v>
      </c>
      <c r="P32" s="390">
        <v>-1.4991589948087523</v>
      </c>
      <c r="Q32" s="9"/>
      <c r="R32" s="6" t="s">
        <v>31</v>
      </c>
      <c r="S32" s="391">
        <v>109.24575184235802</v>
      </c>
      <c r="T32" s="390">
        <v>5.9126662796999057</v>
      </c>
      <c r="U32" s="391">
        <v>119.98264503601656</v>
      </c>
      <c r="V32" s="390">
        <v>6.4300136330721358</v>
      </c>
      <c r="W32" s="391">
        <v>125.20667644030694</v>
      </c>
      <c r="X32" s="390">
        <v>4.1525988328418038</v>
      </c>
      <c r="Y32" s="9"/>
      <c r="Z32" s="6" t="s">
        <v>31</v>
      </c>
      <c r="AA32" s="391">
        <v>98.201355378650533</v>
      </c>
      <c r="AB32" s="390">
        <v>1.7077741830157578</v>
      </c>
      <c r="AC32" s="391">
        <v>118.8613333333335</v>
      </c>
      <c r="AD32" s="390">
        <v>2.9010539355348328</v>
      </c>
      <c r="AE32" s="391">
        <v>105.67942474696194</v>
      </c>
      <c r="AF32" s="390">
        <v>3.0210382107837432</v>
      </c>
      <c r="AG32" s="9"/>
      <c r="AH32" s="6" t="s">
        <v>31</v>
      </c>
      <c r="AI32" s="391">
        <v>107.33889164400466</v>
      </c>
      <c r="AJ32" s="390">
        <v>2.2822427326329944</v>
      </c>
      <c r="AK32" s="391">
        <v>115.33977266110467</v>
      </c>
      <c r="AL32" s="390">
        <v>6.4577490703088216</v>
      </c>
      <c r="AM32" s="391">
        <v>106.2056918244847</v>
      </c>
      <c r="AN32" s="390">
        <v>3.1373237617006424</v>
      </c>
      <c r="AO32" s="9"/>
      <c r="AP32" s="6" t="s">
        <v>31</v>
      </c>
      <c r="AQ32" s="391">
        <v>109.58541362745287</v>
      </c>
      <c r="AR32" s="390">
        <v>8.4116470888636599</v>
      </c>
      <c r="AS32" s="391">
        <v>101.75135589015514</v>
      </c>
      <c r="AT32" s="390">
        <v>4.5811534842710131</v>
      </c>
      <c r="AU32" s="391">
        <v>105.31652852618795</v>
      </c>
      <c r="AV32" s="390">
        <v>6.0505888811789532</v>
      </c>
      <c r="AW32" s="9"/>
      <c r="AX32" s="6" t="s">
        <v>31</v>
      </c>
      <c r="AY32" s="391">
        <v>106.44402848236268</v>
      </c>
      <c r="AZ32" s="390">
        <v>1.2073051382285485</v>
      </c>
      <c r="BA32" s="391">
        <v>108.34232245990893</v>
      </c>
      <c r="BB32" s="390">
        <v>5.7778594157545484</v>
      </c>
      <c r="BC32" s="391">
        <v>122.54961039866322</v>
      </c>
      <c r="BD32" s="390">
        <v>9.3425888172019569</v>
      </c>
      <c r="BE32" s="9"/>
      <c r="BF32" s="6" t="s">
        <v>31</v>
      </c>
      <c r="BG32" s="391">
        <v>108.54051073050874</v>
      </c>
      <c r="BH32" s="390">
        <v>2.976045827143551</v>
      </c>
      <c r="BI32" s="391">
        <v>98.685261828090631</v>
      </c>
      <c r="BJ32" s="390">
        <v>7.0584002156044647</v>
      </c>
      <c r="BK32" s="391">
        <v>106.77060803459221</v>
      </c>
      <c r="BL32" s="390">
        <v>1.1764819004209244</v>
      </c>
      <c r="BM32" s="9"/>
      <c r="BN32" s="6" t="s">
        <v>31</v>
      </c>
      <c r="BO32" s="391">
        <v>104.1547102870084</v>
      </c>
      <c r="BP32" s="390">
        <v>-0.87136199666036873</v>
      </c>
      <c r="BQ32" s="391">
        <v>105.20729031259248</v>
      </c>
      <c r="BR32" s="390">
        <v>7.3234177288670423</v>
      </c>
      <c r="BS32" s="391">
        <v>121.27105937466008</v>
      </c>
      <c r="BT32" s="390">
        <v>11.519995160269914</v>
      </c>
      <c r="BU32" s="9"/>
      <c r="BV32" s="6" t="s">
        <v>31</v>
      </c>
      <c r="BW32" s="391">
        <v>105.68081374496433</v>
      </c>
      <c r="BX32" s="390">
        <v>8.3713955901959451</v>
      </c>
      <c r="BY32" s="391">
        <v>105.78733333333334</v>
      </c>
      <c r="BZ32" s="390">
        <v>7.4555298512277233</v>
      </c>
      <c r="CA32" s="391">
        <v>117.09366666666672</v>
      </c>
      <c r="CB32" s="390">
        <v>-2.5229086137641588</v>
      </c>
      <c r="CC32" s="9"/>
      <c r="CD32" s="6" t="s">
        <v>31</v>
      </c>
      <c r="CE32" s="391">
        <v>118.8795547378236</v>
      </c>
      <c r="CF32" s="390">
        <v>13.16297783594635</v>
      </c>
      <c r="CG32" s="391">
        <v>89.527333333333601</v>
      </c>
      <c r="CH32" s="390">
        <v>-2.8517674932706285</v>
      </c>
      <c r="CI32" s="391">
        <v>107.77838031829985</v>
      </c>
      <c r="CJ32" s="390">
        <v>-8.6447060556382809</v>
      </c>
      <c r="CK32" s="9"/>
      <c r="CL32" s="6" t="s">
        <v>31</v>
      </c>
      <c r="CM32" s="391">
        <v>104.41172342134304</v>
      </c>
      <c r="CN32" s="390">
        <v>1.3913633972049126</v>
      </c>
      <c r="CO32" s="391">
        <v>112.61638607478578</v>
      </c>
      <c r="CP32" s="390">
        <v>12.76233808753156</v>
      </c>
      <c r="CQ32" s="391">
        <v>110.57833333333342</v>
      </c>
      <c r="CR32" s="390">
        <v>6.6354218694882263</v>
      </c>
      <c r="CS32" s="9"/>
      <c r="CT32" s="6" t="s">
        <v>31</v>
      </c>
      <c r="CU32" s="391">
        <v>92.456861497939215</v>
      </c>
      <c r="CV32" s="390">
        <v>10.600721419872713</v>
      </c>
      <c r="CW32" s="391">
        <v>100.23644099450253</v>
      </c>
      <c r="CX32" s="390">
        <v>4.0342453808342071</v>
      </c>
      <c r="CY32" s="391">
        <v>80.255964575169045</v>
      </c>
      <c r="CZ32" s="390">
        <v>-19.967367576906696</v>
      </c>
      <c r="DA32" s="9"/>
      <c r="DB32" s="6" t="s">
        <v>31</v>
      </c>
      <c r="DC32" s="391">
        <v>118.57199999999972</v>
      </c>
      <c r="DD32" s="390">
        <v>24.486074919612506</v>
      </c>
      <c r="DE32" s="391">
        <v>85.546741319778235</v>
      </c>
      <c r="DF32" s="390">
        <v>-17.334258391529218</v>
      </c>
      <c r="DG32" s="391">
        <v>113.92500000000017</v>
      </c>
      <c r="DH32" s="390">
        <v>5.9686672822253826</v>
      </c>
      <c r="DI32" s="9"/>
      <c r="DJ32" s="6" t="s">
        <v>31</v>
      </c>
      <c r="DK32" s="391">
        <v>89.725680732127785</v>
      </c>
      <c r="DL32" s="390">
        <v>-5.731184441680611</v>
      </c>
      <c r="DM32" s="391">
        <v>120.02970780606226</v>
      </c>
      <c r="DN32" s="390">
        <v>9.4466010197633352</v>
      </c>
      <c r="DO32" s="391">
        <v>105.50010044556844</v>
      </c>
      <c r="DP32" s="390">
        <v>-1.3264730076767961</v>
      </c>
      <c r="DQ32" s="396"/>
    </row>
    <row r="33" spans="1:121" ht="15" hidden="1" customHeight="1">
      <c r="A33" s="9"/>
      <c r="B33" s="6"/>
      <c r="C33" s="391"/>
      <c r="D33" s="390"/>
      <c r="E33" s="391"/>
      <c r="F33" s="390"/>
      <c r="G33" s="391"/>
      <c r="H33" s="390"/>
      <c r="I33" s="390"/>
      <c r="J33" s="390"/>
      <c r="K33" s="391"/>
      <c r="L33" s="390"/>
      <c r="M33" s="391"/>
      <c r="N33" s="390"/>
      <c r="O33" s="391"/>
      <c r="P33" s="390"/>
      <c r="Q33" s="390"/>
      <c r="R33" s="390"/>
      <c r="S33" s="391"/>
      <c r="T33" s="390"/>
      <c r="U33" s="391"/>
      <c r="V33" s="390"/>
      <c r="W33" s="391"/>
      <c r="X33" s="390"/>
      <c r="Y33" s="390"/>
      <c r="Z33" s="390"/>
      <c r="AA33" s="391"/>
      <c r="AB33" s="390"/>
      <c r="AC33" s="391"/>
      <c r="AD33" s="390"/>
      <c r="AE33" s="391"/>
      <c r="AF33" s="390"/>
      <c r="AG33" s="390"/>
      <c r="AH33" s="390"/>
      <c r="AI33" s="391"/>
      <c r="AJ33" s="390"/>
      <c r="AK33" s="391"/>
      <c r="AL33" s="390"/>
      <c r="AM33" s="391"/>
      <c r="AN33" s="390"/>
      <c r="AO33" s="390"/>
      <c r="AP33" s="390"/>
      <c r="AQ33" s="391"/>
      <c r="AR33" s="390"/>
      <c r="AS33" s="391"/>
      <c r="AT33" s="390"/>
      <c r="AU33" s="391"/>
      <c r="AV33" s="390"/>
      <c r="AW33" s="390"/>
      <c r="AX33" s="390"/>
      <c r="AY33" s="391"/>
      <c r="AZ33" s="390"/>
      <c r="BA33" s="391"/>
      <c r="BB33" s="390"/>
      <c r="BC33" s="391"/>
      <c r="BD33" s="390"/>
      <c r="BE33" s="390"/>
      <c r="BF33" s="390"/>
      <c r="BG33" s="391"/>
      <c r="BH33" s="390"/>
      <c r="BI33" s="391"/>
      <c r="BJ33" s="390"/>
      <c r="BK33" s="391"/>
      <c r="BL33" s="390"/>
      <c r="BM33" s="390"/>
      <c r="BN33" s="390"/>
      <c r="BO33" s="391"/>
      <c r="BP33" s="390"/>
      <c r="BQ33" s="391"/>
      <c r="BR33" s="390"/>
      <c r="BS33" s="391"/>
      <c r="BT33" s="390"/>
      <c r="BU33" s="390"/>
      <c r="BV33" s="390"/>
      <c r="BW33" s="391"/>
      <c r="BX33" s="390"/>
      <c r="BY33" s="391"/>
      <c r="BZ33" s="390"/>
      <c r="CA33" s="391"/>
      <c r="CB33" s="390"/>
      <c r="CC33" s="390"/>
      <c r="CD33" s="390"/>
      <c r="CE33" s="391"/>
      <c r="CF33" s="390"/>
      <c r="CG33" s="391"/>
      <c r="CH33" s="390"/>
      <c r="CI33" s="391"/>
      <c r="CJ33" s="390"/>
      <c r="CK33" s="390"/>
      <c r="CL33" s="390"/>
      <c r="CM33" s="391"/>
      <c r="CN33" s="390"/>
      <c r="CO33" s="391"/>
      <c r="CP33" s="390"/>
      <c r="CQ33" s="391"/>
      <c r="CR33" s="390"/>
      <c r="CS33" s="390"/>
      <c r="CT33" s="390"/>
      <c r="CU33" s="391"/>
      <c r="CV33" s="390"/>
      <c r="CW33" s="391"/>
      <c r="CX33" s="390"/>
      <c r="CY33" s="391"/>
      <c r="CZ33" s="390"/>
      <c r="DA33" s="390"/>
      <c r="DB33" s="390"/>
      <c r="DC33" s="391"/>
      <c r="DD33" s="390"/>
      <c r="DE33" s="391"/>
      <c r="DF33" s="390"/>
      <c r="DG33" s="391"/>
      <c r="DH33" s="390"/>
      <c r="DI33" s="390"/>
      <c r="DJ33" s="390"/>
      <c r="DK33" s="391"/>
      <c r="DL33" s="390"/>
      <c r="DM33" s="391"/>
      <c r="DN33" s="390"/>
      <c r="DO33" s="391"/>
      <c r="DP33" s="390"/>
      <c r="DQ33" s="396"/>
    </row>
    <row r="34" spans="1:121" ht="15" hidden="1" customHeight="1">
      <c r="A34" s="9">
        <v>2017</v>
      </c>
      <c r="B34" s="6" t="s">
        <v>28</v>
      </c>
      <c r="C34" s="391">
        <v>89.73218619875145</v>
      </c>
      <c r="D34" s="390">
        <v>11.51526244688641</v>
      </c>
      <c r="E34" s="391">
        <v>100.60301791651619</v>
      </c>
      <c r="F34" s="390">
        <v>-3.3781712351484998</v>
      </c>
      <c r="G34" s="391">
        <v>109.97097335209439</v>
      </c>
      <c r="H34" s="390">
        <v>6.6468854402524187</v>
      </c>
      <c r="I34" s="9">
        <v>2017</v>
      </c>
      <c r="J34" s="6" t="s">
        <v>28</v>
      </c>
      <c r="K34" s="391">
        <v>111.88339483503273</v>
      </c>
      <c r="L34" s="390">
        <v>7.6788881189555838</v>
      </c>
      <c r="M34" s="391">
        <v>110.09433099795729</v>
      </c>
      <c r="N34" s="390">
        <v>13.174445200166176</v>
      </c>
      <c r="O34" s="391">
        <v>110.22199999999988</v>
      </c>
      <c r="P34" s="390">
        <v>2.7822495923859805</v>
      </c>
      <c r="Q34" s="9">
        <v>2017</v>
      </c>
      <c r="R34" s="6" t="s">
        <v>28</v>
      </c>
      <c r="S34" s="391">
        <v>103.56233071392667</v>
      </c>
      <c r="T34" s="390">
        <v>4.9007846961156787</v>
      </c>
      <c r="U34" s="391">
        <v>111.00628190949563</v>
      </c>
      <c r="V34" s="390">
        <v>9.3531408645962415</v>
      </c>
      <c r="W34" s="391">
        <v>137.78225666403441</v>
      </c>
      <c r="X34" s="390">
        <v>17.468310190113485</v>
      </c>
      <c r="Y34" s="9">
        <v>2017</v>
      </c>
      <c r="Z34" s="6" t="s">
        <v>28</v>
      </c>
      <c r="AA34" s="391">
        <v>107.50660394589811</v>
      </c>
      <c r="AB34" s="390">
        <v>2.1740327221246361</v>
      </c>
      <c r="AC34" s="391">
        <v>133.26066666666688</v>
      </c>
      <c r="AD34" s="390">
        <v>26.978967850132534</v>
      </c>
      <c r="AE34" s="391">
        <v>96.670113994312729</v>
      </c>
      <c r="AF34" s="390">
        <v>-0.91898293397332509</v>
      </c>
      <c r="AG34" s="9">
        <v>2017</v>
      </c>
      <c r="AH34" s="6" t="s">
        <v>28</v>
      </c>
      <c r="AI34" s="391">
        <v>111.25395816766884</v>
      </c>
      <c r="AJ34" s="390">
        <v>6.6884236523751923</v>
      </c>
      <c r="AK34" s="391">
        <v>103.13545392215308</v>
      </c>
      <c r="AL34" s="390">
        <v>14.550914308472656</v>
      </c>
      <c r="AM34" s="391">
        <v>108.64690745887685</v>
      </c>
      <c r="AN34" s="390">
        <v>2.4470646738712531</v>
      </c>
      <c r="AO34" s="9">
        <v>2017</v>
      </c>
      <c r="AP34" s="6" t="s">
        <v>28</v>
      </c>
      <c r="AQ34" s="391">
        <v>104.01529186787157</v>
      </c>
      <c r="AR34" s="390">
        <v>3.3285518259578595</v>
      </c>
      <c r="AS34" s="391">
        <v>107.45418410035286</v>
      </c>
      <c r="AT34" s="390">
        <v>5.230501618609054</v>
      </c>
      <c r="AU34" s="391">
        <v>97.827004660474884</v>
      </c>
      <c r="AV34" s="390">
        <v>4.7592079126187059</v>
      </c>
      <c r="AW34" s="9">
        <v>2017</v>
      </c>
      <c r="AX34" s="6" t="s">
        <v>28</v>
      </c>
      <c r="AY34" s="391">
        <v>107.89923088883397</v>
      </c>
      <c r="AZ34" s="390">
        <v>6.9911522401726813</v>
      </c>
      <c r="BA34" s="391">
        <v>99.906106737448624</v>
      </c>
      <c r="BB34" s="390">
        <v>1.8942946510186403</v>
      </c>
      <c r="BC34" s="391">
        <v>112.51653084862444</v>
      </c>
      <c r="BD34" s="390">
        <v>3.6624132314061058</v>
      </c>
      <c r="BE34" s="9">
        <v>2017</v>
      </c>
      <c r="BF34" s="6" t="s">
        <v>28</v>
      </c>
      <c r="BG34" s="391">
        <v>101.99241357026165</v>
      </c>
      <c r="BH34" s="390">
        <v>4.3826142915623478</v>
      </c>
      <c r="BI34" s="391">
        <v>104.63765100363354</v>
      </c>
      <c r="BJ34" s="390">
        <v>7.4551374281414127</v>
      </c>
      <c r="BK34" s="391">
        <v>92.69528640769613</v>
      </c>
      <c r="BL34" s="390">
        <v>-1.2479476626792518</v>
      </c>
      <c r="BM34" s="9">
        <v>2017</v>
      </c>
      <c r="BN34" s="6" t="s">
        <v>28</v>
      </c>
      <c r="BO34" s="391">
        <v>93.836687673225427</v>
      </c>
      <c r="BP34" s="390">
        <v>0.76364688644116541</v>
      </c>
      <c r="BQ34" s="391">
        <v>115.66423082950702</v>
      </c>
      <c r="BR34" s="390">
        <v>4.1740304088980054</v>
      </c>
      <c r="BS34" s="391">
        <v>110.52761122344425</v>
      </c>
      <c r="BT34" s="390">
        <v>13.917059872748538</v>
      </c>
      <c r="BU34" s="9">
        <v>2017</v>
      </c>
      <c r="BV34" s="6" t="s">
        <v>28</v>
      </c>
      <c r="BW34" s="391">
        <v>97.612623530286612</v>
      </c>
      <c r="BX34" s="390">
        <v>-0.75011478250431196</v>
      </c>
      <c r="BY34" s="391">
        <v>94.555333333333337</v>
      </c>
      <c r="BZ34" s="390">
        <v>1.7362617664165043</v>
      </c>
      <c r="CA34" s="391">
        <v>93.652666666666718</v>
      </c>
      <c r="CB34" s="390">
        <v>-0.67721275331355457</v>
      </c>
      <c r="CC34" s="9">
        <v>2017</v>
      </c>
      <c r="CD34" s="6" t="s">
        <v>28</v>
      </c>
      <c r="CE34" s="391">
        <v>104.79340551714047</v>
      </c>
      <c r="CF34" s="390">
        <v>0.7264980089736639</v>
      </c>
      <c r="CG34" s="391">
        <v>128.92300000000037</v>
      </c>
      <c r="CH34" s="390">
        <v>-3.4548353618115044</v>
      </c>
      <c r="CI34" s="391">
        <v>93.828443074511483</v>
      </c>
      <c r="CJ34" s="390">
        <v>8.4541106109285096</v>
      </c>
      <c r="CK34" s="9">
        <v>2017</v>
      </c>
      <c r="CL34" s="6" t="s">
        <v>28</v>
      </c>
      <c r="CM34" s="391">
        <v>107.90511897615283</v>
      </c>
      <c r="CN34" s="390">
        <v>5.5029344937047426</v>
      </c>
      <c r="CO34" s="391">
        <v>113.53549933339973</v>
      </c>
      <c r="CP34" s="390">
        <v>14.743821960048393</v>
      </c>
      <c r="CQ34" s="391">
        <v>97.276000000000082</v>
      </c>
      <c r="CR34" s="390">
        <v>5.3283623833411298</v>
      </c>
      <c r="CS34" s="9">
        <v>2017</v>
      </c>
      <c r="CT34" s="6" t="s">
        <v>28</v>
      </c>
      <c r="CU34" s="391">
        <v>112.83057414587654</v>
      </c>
      <c r="CV34" s="390">
        <v>2.1137022202581761</v>
      </c>
      <c r="CW34" s="391">
        <v>106.35401638586052</v>
      </c>
      <c r="CX34" s="390">
        <v>16.964050743956619</v>
      </c>
      <c r="CY34" s="391">
        <v>88.830402251040752</v>
      </c>
      <c r="CZ34" s="390">
        <v>5.2171352472186925</v>
      </c>
      <c r="DA34" s="9">
        <v>2017</v>
      </c>
      <c r="DB34" s="6" t="s">
        <v>28</v>
      </c>
      <c r="DC34" s="391">
        <v>143.05866666666634</v>
      </c>
      <c r="DD34" s="390">
        <v>20.307198322593337</v>
      </c>
      <c r="DE34" s="391">
        <v>97.721803832995207</v>
      </c>
      <c r="DF34" s="390">
        <v>-9.2397648471396394</v>
      </c>
      <c r="DG34" s="391">
        <v>104.91033333333348</v>
      </c>
      <c r="DH34" s="390">
        <v>11.962301053748845</v>
      </c>
      <c r="DI34" s="9">
        <v>2017</v>
      </c>
      <c r="DJ34" s="6" t="s">
        <v>28</v>
      </c>
      <c r="DK34" s="391">
        <v>86.381700809573474</v>
      </c>
      <c r="DL34" s="390">
        <v>-15.059122711794032</v>
      </c>
      <c r="DM34" s="391">
        <v>121.01117206059503</v>
      </c>
      <c r="DN34" s="390">
        <v>12.501126276647881</v>
      </c>
      <c r="DO34" s="391">
        <v>104.9271892844547</v>
      </c>
      <c r="DP34" s="390">
        <v>-2.9530503426140768</v>
      </c>
      <c r="DQ34" s="396"/>
    </row>
    <row r="35" spans="1:121" ht="15" hidden="1" customHeight="1">
      <c r="A35" s="9"/>
      <c r="B35" s="6" t="s">
        <v>29</v>
      </c>
      <c r="C35" s="391">
        <v>103.12896166522184</v>
      </c>
      <c r="D35" s="390">
        <v>20.150906723131598</v>
      </c>
      <c r="E35" s="391">
        <v>111.69599342147227</v>
      </c>
      <c r="F35" s="390">
        <v>-1.5409508975754704</v>
      </c>
      <c r="G35" s="391">
        <v>112.01516642584249</v>
      </c>
      <c r="H35" s="390">
        <v>4.0159584329412894</v>
      </c>
      <c r="I35" s="9"/>
      <c r="J35" s="6" t="s">
        <v>29</v>
      </c>
      <c r="K35" s="391">
        <v>115.02645528430996</v>
      </c>
      <c r="L35" s="390">
        <v>5.1741392578330334</v>
      </c>
      <c r="M35" s="391">
        <v>120.76273025668894</v>
      </c>
      <c r="N35" s="390">
        <v>9.6414184732061869</v>
      </c>
      <c r="O35" s="391">
        <v>107.71999999999987</v>
      </c>
      <c r="P35" s="390">
        <v>2.2237687027488562</v>
      </c>
      <c r="Q35" s="9"/>
      <c r="R35" s="6" t="s">
        <v>29</v>
      </c>
      <c r="S35" s="391">
        <v>111.88783025693074</v>
      </c>
      <c r="T35" s="390">
        <v>4.629839537465827</v>
      </c>
      <c r="U35" s="391">
        <v>121.98152733250721</v>
      </c>
      <c r="V35" s="390">
        <v>10.31357177110155</v>
      </c>
      <c r="W35" s="391">
        <v>114.56523340948327</v>
      </c>
      <c r="X35" s="390">
        <v>10.580723457211903</v>
      </c>
      <c r="Y35" s="9"/>
      <c r="Z35" s="6" t="s">
        <v>29</v>
      </c>
      <c r="AA35" s="391">
        <v>121.93960848476615</v>
      </c>
      <c r="AB35" s="390">
        <v>4.8447671713437188</v>
      </c>
      <c r="AC35" s="391">
        <v>124.77000000000017</v>
      </c>
      <c r="AD35" s="390">
        <v>10.962558918566373</v>
      </c>
      <c r="AE35" s="391">
        <v>101.69980563650189</v>
      </c>
      <c r="AF35" s="390">
        <v>1.3945247077923284</v>
      </c>
      <c r="AG35" s="9"/>
      <c r="AH35" s="6" t="s">
        <v>29</v>
      </c>
      <c r="AI35" s="391">
        <v>108.79804666693595</v>
      </c>
      <c r="AJ35" s="390">
        <v>7.1266809293308881</v>
      </c>
      <c r="AK35" s="391">
        <v>109.69777941712209</v>
      </c>
      <c r="AL35" s="390">
        <v>2.4693424445115824</v>
      </c>
      <c r="AM35" s="391">
        <v>104.78500150906412</v>
      </c>
      <c r="AN35" s="390">
        <v>1.7764054906148914</v>
      </c>
      <c r="AO35" s="9"/>
      <c r="AP35" s="6" t="s">
        <v>29</v>
      </c>
      <c r="AQ35" s="391">
        <v>111.63663165587548</v>
      </c>
      <c r="AR35" s="390">
        <v>4.5992453860700664</v>
      </c>
      <c r="AS35" s="391">
        <v>107.13997778242346</v>
      </c>
      <c r="AT35" s="390">
        <v>1.5889929386465411</v>
      </c>
      <c r="AU35" s="391">
        <v>113.28740320854058</v>
      </c>
      <c r="AV35" s="390">
        <v>4.7873780978821827</v>
      </c>
      <c r="AW35" s="9"/>
      <c r="AX35" s="6" t="s">
        <v>29</v>
      </c>
      <c r="AY35" s="391">
        <v>109.28727076663051</v>
      </c>
      <c r="AZ35" s="390">
        <v>7.5688368373591572</v>
      </c>
      <c r="BA35" s="391">
        <v>103.55648423384029</v>
      </c>
      <c r="BB35" s="390">
        <v>1.5737333409308008</v>
      </c>
      <c r="BC35" s="391">
        <v>122.45165401214803</v>
      </c>
      <c r="BD35" s="390">
        <v>8.3681800676793614</v>
      </c>
      <c r="BE35" s="9"/>
      <c r="BF35" s="6" t="s">
        <v>29</v>
      </c>
      <c r="BG35" s="391">
        <v>105.93624110030379</v>
      </c>
      <c r="BH35" s="390">
        <v>3.9084372548864366</v>
      </c>
      <c r="BI35" s="391">
        <v>111.25293471397949</v>
      </c>
      <c r="BJ35" s="390">
        <v>7.2314240506334784</v>
      </c>
      <c r="BK35" s="391">
        <v>106.23146936782005</v>
      </c>
      <c r="BL35" s="390">
        <v>-0.14686070720443922</v>
      </c>
      <c r="BM35" s="9"/>
      <c r="BN35" s="6" t="s">
        <v>29</v>
      </c>
      <c r="BO35" s="391">
        <v>110.71715225974934</v>
      </c>
      <c r="BP35" s="390">
        <v>2.6991454912068491</v>
      </c>
      <c r="BQ35" s="391">
        <v>110.75632781048436</v>
      </c>
      <c r="BR35" s="390">
        <v>3.8721701174983423</v>
      </c>
      <c r="BS35" s="391">
        <v>128.05883337685682</v>
      </c>
      <c r="BT35" s="390">
        <v>17.082135063159342</v>
      </c>
      <c r="BU35" s="9"/>
      <c r="BV35" s="6" t="s">
        <v>29</v>
      </c>
      <c r="BW35" s="391">
        <v>98.344437124907373</v>
      </c>
      <c r="BX35" s="390">
        <v>-8.2833937440089045</v>
      </c>
      <c r="BY35" s="391">
        <v>97.526666666666685</v>
      </c>
      <c r="BZ35" s="390">
        <v>-6.5230657162848189</v>
      </c>
      <c r="CA35" s="391">
        <v>93.654666666666728</v>
      </c>
      <c r="CB35" s="390">
        <v>4.6467626113644087</v>
      </c>
      <c r="CC35" s="9"/>
      <c r="CD35" s="6" t="s">
        <v>29</v>
      </c>
      <c r="CE35" s="391">
        <v>108.8882418900932</v>
      </c>
      <c r="CF35" s="390">
        <v>-3.9017130825737496</v>
      </c>
      <c r="CG35" s="391">
        <v>98.704333333333622</v>
      </c>
      <c r="CH35" s="390">
        <v>1.6662088855318444</v>
      </c>
      <c r="CI35" s="391">
        <v>104.35046347124792</v>
      </c>
      <c r="CJ35" s="390">
        <v>15.843347508183996</v>
      </c>
      <c r="CK35" s="9"/>
      <c r="CL35" s="6" t="s">
        <v>29</v>
      </c>
      <c r="CM35" s="391">
        <v>116.05727002987855</v>
      </c>
      <c r="CN35" s="390">
        <v>12.622410645354918</v>
      </c>
      <c r="CO35" s="391">
        <v>122.3205469622341</v>
      </c>
      <c r="CP35" s="390">
        <v>12.329135003195347</v>
      </c>
      <c r="CQ35" s="391">
        <v>111.99900000000009</v>
      </c>
      <c r="CR35" s="390">
        <v>-3.7039903015295579</v>
      </c>
      <c r="CS35" s="9"/>
      <c r="CT35" s="6" t="s">
        <v>29</v>
      </c>
      <c r="CU35" s="391">
        <v>124.7827971432712</v>
      </c>
      <c r="CV35" s="390">
        <v>-1.3727852675421985</v>
      </c>
      <c r="CW35" s="391">
        <v>115.24436470936884</v>
      </c>
      <c r="CX35" s="390">
        <v>13.326603576079648</v>
      </c>
      <c r="CY35" s="391">
        <v>71.216256813106099</v>
      </c>
      <c r="CZ35" s="390">
        <v>-9.5833890996076292</v>
      </c>
      <c r="DA35" s="9"/>
      <c r="DB35" s="6" t="s">
        <v>29</v>
      </c>
      <c r="DC35" s="391">
        <v>124.62166666666637</v>
      </c>
      <c r="DD35" s="390">
        <v>8.5535675917376466</v>
      </c>
      <c r="DE35" s="391">
        <v>92.165690741537972</v>
      </c>
      <c r="DF35" s="390">
        <v>8.7993478206447264</v>
      </c>
      <c r="DG35" s="391">
        <v>101.08300000000014</v>
      </c>
      <c r="DH35" s="390">
        <v>2.5588214405292149</v>
      </c>
      <c r="DI35" s="9"/>
      <c r="DJ35" s="6" t="s">
        <v>29</v>
      </c>
      <c r="DK35" s="391">
        <v>95.794167794607247</v>
      </c>
      <c r="DL35" s="390">
        <v>-2.2647448824816081</v>
      </c>
      <c r="DM35" s="391">
        <v>112.18775752231632</v>
      </c>
      <c r="DN35" s="390">
        <v>8.1827404623526263</v>
      </c>
      <c r="DO35" s="391">
        <v>122.39295185428016</v>
      </c>
      <c r="DP35" s="390">
        <v>26.283909975467807</v>
      </c>
      <c r="DQ35" s="396"/>
    </row>
    <row r="36" spans="1:121" ht="15" hidden="1" customHeight="1">
      <c r="A36" s="9"/>
      <c r="B36" s="6" t="s">
        <v>30</v>
      </c>
      <c r="C36" s="391">
        <v>129.12600830324604</v>
      </c>
      <c r="D36" s="390">
        <v>20.121823749952455</v>
      </c>
      <c r="E36" s="391">
        <v>108.84503380013263</v>
      </c>
      <c r="F36" s="390">
        <v>0.47720091784051988</v>
      </c>
      <c r="G36" s="391">
        <v>109.98154305117275</v>
      </c>
      <c r="H36" s="390">
        <v>6.9633336752734607</v>
      </c>
      <c r="I36" s="9"/>
      <c r="J36" s="6" t="s">
        <v>30</v>
      </c>
      <c r="K36" s="391">
        <v>113.6954950936568</v>
      </c>
      <c r="L36" s="390">
        <v>6.2235914910003771</v>
      </c>
      <c r="M36" s="391">
        <v>121.30944311009485</v>
      </c>
      <c r="N36" s="390">
        <v>8.4489827313048096</v>
      </c>
      <c r="O36" s="391">
        <v>103.95969835138582</v>
      </c>
      <c r="P36" s="390">
        <v>-1.2156155499520622</v>
      </c>
      <c r="Q36" s="9"/>
      <c r="R36" s="6" t="s">
        <v>30</v>
      </c>
      <c r="S36" s="391">
        <v>110.25822084681954</v>
      </c>
      <c r="T36" s="390">
        <v>4.9055440358436186</v>
      </c>
      <c r="U36" s="391">
        <v>114.86127304823913</v>
      </c>
      <c r="V36" s="390">
        <v>13.79709719519353</v>
      </c>
      <c r="W36" s="391">
        <v>107.08010638001213</v>
      </c>
      <c r="X36" s="390">
        <v>2.7019711186710254</v>
      </c>
      <c r="Y36" s="9"/>
      <c r="Z36" s="6" t="s">
        <v>30</v>
      </c>
      <c r="AA36" s="391">
        <v>110.58318327417328</v>
      </c>
      <c r="AB36" s="390">
        <v>7.3261017768971044</v>
      </c>
      <c r="AC36" s="391">
        <v>111.43930676965624</v>
      </c>
      <c r="AD36" s="390">
        <v>-2.30592406717291</v>
      </c>
      <c r="AE36" s="391">
        <v>100.76180084865423</v>
      </c>
      <c r="AF36" s="390">
        <v>3.1794193278703347</v>
      </c>
      <c r="AG36" s="9"/>
      <c r="AH36" s="6" t="s">
        <v>30</v>
      </c>
      <c r="AI36" s="391">
        <v>107.02797452763514</v>
      </c>
      <c r="AJ36" s="390">
        <v>1.9995659110053197</v>
      </c>
      <c r="AK36" s="391">
        <v>110.75023936621675</v>
      </c>
      <c r="AL36" s="390">
        <v>1.6975595767469542</v>
      </c>
      <c r="AM36" s="391">
        <v>102.97575703310129</v>
      </c>
      <c r="AN36" s="390">
        <v>6.0163747984336027</v>
      </c>
      <c r="AO36" s="9"/>
      <c r="AP36" s="6" t="s">
        <v>30</v>
      </c>
      <c r="AQ36" s="391">
        <v>114.39734900287108</v>
      </c>
      <c r="AR36" s="390">
        <v>3.915777383487125</v>
      </c>
      <c r="AS36" s="391">
        <v>108.57057611806209</v>
      </c>
      <c r="AT36" s="390">
        <v>4.4327662874676292</v>
      </c>
      <c r="AU36" s="391">
        <v>114.72798488252279</v>
      </c>
      <c r="AV36" s="390">
        <v>3.4078693672639986</v>
      </c>
      <c r="AW36" s="9"/>
      <c r="AX36" s="6" t="s">
        <v>30</v>
      </c>
      <c r="AY36" s="391">
        <v>111.55940499140853</v>
      </c>
      <c r="AZ36" s="390">
        <v>5.5077596644235172</v>
      </c>
      <c r="BA36" s="391">
        <v>110.93342872752571</v>
      </c>
      <c r="BB36" s="390">
        <v>4.4368198390447589</v>
      </c>
      <c r="BC36" s="391">
        <v>130.51504191326765</v>
      </c>
      <c r="BD36" s="390">
        <v>10.678713459806062</v>
      </c>
      <c r="BE36" s="9"/>
      <c r="BF36" s="6" t="s">
        <v>30</v>
      </c>
      <c r="BG36" s="391">
        <v>107.3836171326529</v>
      </c>
      <c r="BH36" s="390">
        <v>4.2807827026557561</v>
      </c>
      <c r="BI36" s="391">
        <v>113.43138342246873</v>
      </c>
      <c r="BJ36" s="390">
        <v>11.502670272990784</v>
      </c>
      <c r="BK36" s="391">
        <v>114.39287378916499</v>
      </c>
      <c r="BL36" s="390">
        <v>-0.68425778662918901</v>
      </c>
      <c r="BM36" s="9"/>
      <c r="BN36" s="6" t="s">
        <v>30</v>
      </c>
      <c r="BO36" s="391">
        <v>113.22668348486395</v>
      </c>
      <c r="BP36" s="390">
        <v>6.1588786202752175</v>
      </c>
      <c r="BQ36" s="391">
        <v>111.20561615794838</v>
      </c>
      <c r="BR36" s="390">
        <v>9.1742363461254683</v>
      </c>
      <c r="BS36" s="391">
        <v>133.30261952688051</v>
      </c>
      <c r="BT36" s="390">
        <v>16.084203125911216</v>
      </c>
      <c r="BU36" s="9"/>
      <c r="BV36" s="6" t="s">
        <v>30</v>
      </c>
      <c r="BW36" s="391">
        <v>89.754350025984991</v>
      </c>
      <c r="BX36" s="390">
        <v>-14.90365419609698</v>
      </c>
      <c r="BY36" s="391">
        <v>109.52054827105847</v>
      </c>
      <c r="BZ36" s="390">
        <v>0.50307717652351869</v>
      </c>
      <c r="CA36" s="391">
        <v>120.19102406277857</v>
      </c>
      <c r="CB36" s="390">
        <v>3.5778305598491045</v>
      </c>
      <c r="CC36" s="9"/>
      <c r="CD36" s="6" t="s">
        <v>30</v>
      </c>
      <c r="CE36" s="391">
        <v>107.17212977950207</v>
      </c>
      <c r="CF36" s="390">
        <v>-0.19712090558887496</v>
      </c>
      <c r="CG36" s="391">
        <v>124.06480786248699</v>
      </c>
      <c r="CH36" s="390">
        <v>2.9059686321374159</v>
      </c>
      <c r="CI36" s="391">
        <v>116.66144261439676</v>
      </c>
      <c r="CJ36" s="390">
        <v>2.3902599085480034</v>
      </c>
      <c r="CK36" s="9"/>
      <c r="CL36" s="6" t="s">
        <v>30</v>
      </c>
      <c r="CM36" s="391">
        <v>112.83327141039251</v>
      </c>
      <c r="CN36" s="390">
        <v>8.7234246572452463</v>
      </c>
      <c r="CO36" s="391">
        <v>124.4456718195442</v>
      </c>
      <c r="CP36" s="390">
        <v>11.133310157952465</v>
      </c>
      <c r="CQ36" s="391">
        <v>103.38393457312634</v>
      </c>
      <c r="CR36" s="390">
        <v>-2.1436447472507183</v>
      </c>
      <c r="CS36" s="9"/>
      <c r="CT36" s="6" t="s">
        <v>30</v>
      </c>
      <c r="CU36" s="391">
        <v>111.6848053797623</v>
      </c>
      <c r="CV36" s="390">
        <v>12.246001367863045</v>
      </c>
      <c r="CW36" s="391">
        <v>123.4470667699584</v>
      </c>
      <c r="CX36" s="390">
        <v>3.6405786100197162</v>
      </c>
      <c r="CY36" s="391">
        <v>68.769993538024821</v>
      </c>
      <c r="CZ36" s="390">
        <v>-3.4887567301132094</v>
      </c>
      <c r="DA36" s="9"/>
      <c r="DB36" s="6" t="s">
        <v>30</v>
      </c>
      <c r="DC36" s="391">
        <v>122.67805479694134</v>
      </c>
      <c r="DD36" s="390">
        <v>10.545003676729394</v>
      </c>
      <c r="DE36" s="391">
        <v>131.82912301455715</v>
      </c>
      <c r="DF36" s="390">
        <v>18.894926956766383</v>
      </c>
      <c r="DG36" s="391">
        <v>95.816477439515396</v>
      </c>
      <c r="DH36" s="390">
        <v>-0.61253079183538262</v>
      </c>
      <c r="DI36" s="9"/>
      <c r="DJ36" s="6" t="s">
        <v>30</v>
      </c>
      <c r="DK36" s="391">
        <v>94.406438227183685</v>
      </c>
      <c r="DL36" s="390">
        <v>8.3893060119618639</v>
      </c>
      <c r="DM36" s="391">
        <v>117.01717959879807</v>
      </c>
      <c r="DN36" s="390">
        <v>7.6528999640268296</v>
      </c>
      <c r="DO36" s="391">
        <v>136.9577432094228</v>
      </c>
      <c r="DP36" s="390">
        <v>17.115476541064041</v>
      </c>
      <c r="DQ36" s="396"/>
    </row>
    <row r="37" spans="1:121" ht="15" hidden="1" customHeight="1">
      <c r="A37" s="9"/>
      <c r="B37" s="6" t="s">
        <v>31</v>
      </c>
      <c r="C37" s="391">
        <v>135.42093636194701</v>
      </c>
      <c r="D37" s="390">
        <v>18.434244432501742</v>
      </c>
      <c r="E37" s="391">
        <v>106.88133282040201</v>
      </c>
      <c r="F37" s="390">
        <v>0.29688777954146417</v>
      </c>
      <c r="G37" s="391">
        <v>110.33053376586076</v>
      </c>
      <c r="H37" s="390">
        <v>-0.36808405606571171</v>
      </c>
      <c r="I37" s="9"/>
      <c r="J37" s="6" t="s">
        <v>31</v>
      </c>
      <c r="K37" s="391">
        <v>112.13546979709345</v>
      </c>
      <c r="L37" s="390">
        <v>-0.83431722165481403</v>
      </c>
      <c r="M37" s="391">
        <v>127.63016007686201</v>
      </c>
      <c r="N37" s="390">
        <v>5.9154607456477493</v>
      </c>
      <c r="O37" s="391">
        <v>99.514451459904606</v>
      </c>
      <c r="P37" s="390">
        <v>4.6679525503066372</v>
      </c>
      <c r="Q37" s="9"/>
      <c r="R37" s="6" t="s">
        <v>31</v>
      </c>
      <c r="S37" s="391">
        <v>113.45205974767923</v>
      </c>
      <c r="T37" s="390">
        <v>3.8503171376319756</v>
      </c>
      <c r="U37" s="391">
        <v>135.62156453308066</v>
      </c>
      <c r="V37" s="390">
        <v>13.034317998548531</v>
      </c>
      <c r="W37" s="391">
        <v>136.50516320009703</v>
      </c>
      <c r="X37" s="390">
        <v>9.0238692384560864</v>
      </c>
      <c r="Y37" s="9"/>
      <c r="Z37" s="6" t="s">
        <v>31</v>
      </c>
      <c r="AA37" s="391">
        <v>98.709160104889364</v>
      </c>
      <c r="AB37" s="390">
        <v>0.51710561863511373</v>
      </c>
      <c r="AC37" s="391">
        <v>126.25740069198169</v>
      </c>
      <c r="AD37" s="390">
        <v>6.2224334451193926</v>
      </c>
      <c r="AE37" s="391">
        <v>106.43372503013445</v>
      </c>
      <c r="AF37" s="390">
        <v>0.71376266948708178</v>
      </c>
      <c r="AG37" s="9"/>
      <c r="AH37" s="6" t="s">
        <v>31</v>
      </c>
      <c r="AI37" s="391">
        <v>114.2369495293329</v>
      </c>
      <c r="AJ37" s="390">
        <v>6.4264292090941524</v>
      </c>
      <c r="AK37" s="391">
        <v>117.06733073819571</v>
      </c>
      <c r="AL37" s="390">
        <v>1.497799100200254</v>
      </c>
      <c r="AM37" s="391">
        <v>110.21792347528229</v>
      </c>
      <c r="AN37" s="390">
        <v>3.7777934326045397</v>
      </c>
      <c r="AO37" s="9"/>
      <c r="AP37" s="6" t="s">
        <v>31</v>
      </c>
      <c r="AQ37" s="391">
        <v>116.24084494434784</v>
      </c>
      <c r="AR37" s="390">
        <v>6.0732821062489393</v>
      </c>
      <c r="AS37" s="391">
        <v>105.07028491384945</v>
      </c>
      <c r="AT37" s="390">
        <v>3.261803240516258</v>
      </c>
      <c r="AU37" s="391">
        <v>111.94342471406812</v>
      </c>
      <c r="AV37" s="390">
        <v>6.2923610193174255</v>
      </c>
      <c r="AW37" s="9"/>
      <c r="AX37" s="6" t="s">
        <v>31</v>
      </c>
      <c r="AY37" s="391">
        <v>112.28660753162796</v>
      </c>
      <c r="AZ37" s="390">
        <v>5.4888744183835314</v>
      </c>
      <c r="BA37" s="391">
        <v>111.89804156442233</v>
      </c>
      <c r="BB37" s="390">
        <v>3.2819299270875177</v>
      </c>
      <c r="BC37" s="391">
        <v>135.69374405960718</v>
      </c>
      <c r="BD37" s="390">
        <v>10.725561360974623</v>
      </c>
      <c r="BE37" s="9"/>
      <c r="BF37" s="6" t="s">
        <v>31</v>
      </c>
      <c r="BG37" s="391">
        <v>111.75688324255913</v>
      </c>
      <c r="BH37" s="390">
        <v>2.9632922218656148</v>
      </c>
      <c r="BI37" s="391">
        <v>106.60385090339965</v>
      </c>
      <c r="BJ37" s="390">
        <v>8.0240847808694724</v>
      </c>
      <c r="BK37" s="391">
        <v>107.26729261536893</v>
      </c>
      <c r="BL37" s="390">
        <v>0.46518849140187513</v>
      </c>
      <c r="BM37" s="9"/>
      <c r="BN37" s="6" t="s">
        <v>31</v>
      </c>
      <c r="BO37" s="391">
        <v>109.28446556544988</v>
      </c>
      <c r="BP37" s="390">
        <v>4.9251303798992296</v>
      </c>
      <c r="BQ37" s="391">
        <v>110.65085936445128</v>
      </c>
      <c r="BR37" s="390">
        <v>5.1741367310999493</v>
      </c>
      <c r="BS37" s="391">
        <v>132.63897426482492</v>
      </c>
      <c r="BT37" s="390">
        <v>9.3739717858358063</v>
      </c>
      <c r="BU37" s="9"/>
      <c r="BV37" s="6" t="s">
        <v>31</v>
      </c>
      <c r="BW37" s="391">
        <v>101.74458919984943</v>
      </c>
      <c r="BX37" s="390">
        <v>-3.724634969800718</v>
      </c>
      <c r="BY37" s="391">
        <v>113.84054459308521</v>
      </c>
      <c r="BZ37" s="390">
        <v>7.6126422757783416</v>
      </c>
      <c r="CA37" s="391">
        <v>118.96443574853605</v>
      </c>
      <c r="CB37" s="390">
        <v>1.5976688877587861</v>
      </c>
      <c r="CC37" s="9"/>
      <c r="CD37" s="6" t="s">
        <v>31</v>
      </c>
      <c r="CE37" s="391">
        <v>119.21859164659183</v>
      </c>
      <c r="CF37" s="390">
        <v>0.28519362266787596</v>
      </c>
      <c r="CG37" s="391">
        <v>88.582213532640594</v>
      </c>
      <c r="CH37" s="390">
        <v>-1.0556773730477147</v>
      </c>
      <c r="CI37" s="391">
        <v>122.25895287088456</v>
      </c>
      <c r="CJ37" s="390">
        <v>13.435507668439172</v>
      </c>
      <c r="CK37" s="9"/>
      <c r="CL37" s="6" t="s">
        <v>31</v>
      </c>
      <c r="CM37" s="391">
        <v>111.39302992133209</v>
      </c>
      <c r="CN37" s="390">
        <v>6.6863243620801853</v>
      </c>
      <c r="CO37" s="391">
        <v>114.98802290969941</v>
      </c>
      <c r="CP37" s="390">
        <v>2.10594294274253</v>
      </c>
      <c r="CQ37" s="391">
        <v>107.41691382344982</v>
      </c>
      <c r="CR37" s="390">
        <v>-2.8589863986769046</v>
      </c>
      <c r="CS37" s="9"/>
      <c r="CT37" s="6" t="s">
        <v>31</v>
      </c>
      <c r="CU37" s="391">
        <v>105.48743908109299</v>
      </c>
      <c r="CV37" s="390">
        <v>14.093683661806125</v>
      </c>
      <c r="CW37" s="391">
        <v>97.893618096998082</v>
      </c>
      <c r="CX37" s="390">
        <v>-2.3372965702492792</v>
      </c>
      <c r="CY37" s="391">
        <v>72.249113424767827</v>
      </c>
      <c r="CZ37" s="390">
        <v>-9.976643097849589</v>
      </c>
      <c r="DA37" s="9"/>
      <c r="DB37" s="6" t="s">
        <v>31</v>
      </c>
      <c r="DC37" s="391">
        <v>130.81534367043417</v>
      </c>
      <c r="DD37" s="390">
        <v>10.325661767056715</v>
      </c>
      <c r="DE37" s="391">
        <v>99.348447724347579</v>
      </c>
      <c r="DF37" s="390">
        <v>16.133526761677388</v>
      </c>
      <c r="DG37" s="391">
        <v>110.56313709443378</v>
      </c>
      <c r="DH37" s="390">
        <v>-2.9509439592419398</v>
      </c>
      <c r="DI37" s="9"/>
      <c r="DJ37" s="6" t="s">
        <v>31</v>
      </c>
      <c r="DK37" s="391">
        <v>91.529513216876992</v>
      </c>
      <c r="DL37" s="390">
        <v>2.0103859564292179</v>
      </c>
      <c r="DM37" s="391">
        <v>116.65094477321543</v>
      </c>
      <c r="DN37" s="390">
        <v>-2.814938980194853</v>
      </c>
      <c r="DO37" s="391">
        <v>113.86691042503433</v>
      </c>
      <c r="DP37" s="390">
        <v>7.9306180222858274</v>
      </c>
      <c r="DQ37" s="396"/>
    </row>
    <row r="38" spans="1:121" ht="15" hidden="1" customHeight="1">
      <c r="A38" s="9"/>
      <c r="B38" s="6"/>
      <c r="C38" s="390"/>
      <c r="D38" s="390"/>
      <c r="E38" s="390"/>
      <c r="F38" s="390"/>
      <c r="G38" s="390"/>
      <c r="H38" s="390"/>
      <c r="I38" s="9"/>
      <c r="J38" s="6"/>
      <c r="K38" s="390"/>
      <c r="L38" s="390"/>
      <c r="M38" s="390"/>
      <c r="N38" s="390"/>
      <c r="O38" s="390"/>
      <c r="P38" s="390"/>
      <c r="Q38" s="9"/>
      <c r="R38" s="6"/>
      <c r="S38" s="390"/>
      <c r="T38" s="390"/>
      <c r="U38" s="390"/>
      <c r="V38" s="390"/>
      <c r="W38" s="390"/>
      <c r="X38" s="390"/>
      <c r="Y38" s="9"/>
      <c r="Z38" s="6"/>
      <c r="AA38" s="390"/>
      <c r="AB38" s="390"/>
      <c r="AC38" s="390"/>
      <c r="AD38" s="390"/>
      <c r="AE38" s="390"/>
      <c r="AF38" s="390"/>
      <c r="AG38" s="9"/>
      <c r="AH38" s="6"/>
      <c r="AI38" s="390"/>
      <c r="AJ38" s="390"/>
      <c r="AK38" s="390"/>
      <c r="AL38" s="390"/>
      <c r="AM38" s="390"/>
      <c r="AN38" s="390"/>
      <c r="AO38" s="9"/>
      <c r="AP38" s="6"/>
      <c r="AQ38" s="390"/>
      <c r="AR38" s="390"/>
      <c r="AS38" s="390"/>
      <c r="AT38" s="390"/>
      <c r="AU38" s="390"/>
      <c r="AV38" s="390"/>
      <c r="AW38" s="9"/>
      <c r="AX38" s="6"/>
      <c r="AY38" s="390"/>
      <c r="AZ38" s="390"/>
      <c r="BA38" s="390"/>
      <c r="BB38" s="390"/>
      <c r="BC38" s="390"/>
      <c r="BD38" s="390"/>
      <c r="BE38" s="9"/>
      <c r="BF38" s="6"/>
      <c r="BG38" s="390"/>
      <c r="BH38" s="390"/>
      <c r="BI38" s="390"/>
      <c r="BJ38" s="390"/>
      <c r="BK38" s="390"/>
      <c r="BL38" s="390"/>
      <c r="BM38" s="9"/>
      <c r="BN38" s="6"/>
      <c r="BO38" s="390"/>
      <c r="BP38" s="390"/>
      <c r="BQ38" s="390"/>
      <c r="BR38" s="390"/>
      <c r="BS38" s="390"/>
      <c r="BT38" s="390"/>
      <c r="BU38" s="9"/>
      <c r="BV38" s="6"/>
      <c r="BW38" s="390"/>
      <c r="BX38" s="390"/>
      <c r="BY38" s="390"/>
      <c r="BZ38" s="390"/>
      <c r="CA38" s="390"/>
      <c r="CB38" s="390"/>
      <c r="CC38" s="9"/>
      <c r="CD38" s="6"/>
      <c r="CE38" s="390"/>
      <c r="CF38" s="390"/>
      <c r="CG38" s="390"/>
      <c r="CH38" s="390"/>
      <c r="CI38" s="390"/>
      <c r="CJ38" s="390"/>
      <c r="CK38" s="9"/>
      <c r="CL38" s="6"/>
      <c r="CM38" s="390"/>
      <c r="CN38" s="390"/>
      <c r="CO38" s="390"/>
      <c r="CP38" s="390"/>
      <c r="CQ38" s="390"/>
      <c r="CR38" s="390"/>
      <c r="CS38" s="9"/>
      <c r="CT38" s="6"/>
      <c r="CU38" s="390"/>
      <c r="CV38" s="390"/>
      <c r="CW38" s="390"/>
      <c r="CX38" s="390"/>
      <c r="CY38" s="390"/>
      <c r="CZ38" s="390"/>
      <c r="DA38" s="9"/>
      <c r="DB38" s="6"/>
      <c r="DC38" s="390"/>
      <c r="DD38" s="390"/>
      <c r="DE38" s="390"/>
      <c r="DF38" s="390"/>
      <c r="DG38" s="390"/>
      <c r="DH38" s="390"/>
      <c r="DI38" s="9"/>
      <c r="DJ38" s="6"/>
      <c r="DK38" s="390"/>
      <c r="DL38" s="390"/>
      <c r="DM38" s="390"/>
      <c r="DN38" s="390"/>
      <c r="DO38" s="390"/>
      <c r="DP38" s="390"/>
      <c r="DQ38" s="396"/>
    </row>
    <row r="39" spans="1:121" ht="15" hidden="1" customHeight="1">
      <c r="A39" s="9">
        <v>2018</v>
      </c>
      <c r="B39" s="6" t="s">
        <v>28</v>
      </c>
      <c r="C39" s="391">
        <v>103.62742438389813</v>
      </c>
      <c r="D39" s="390">
        <v>15.485233085004239</v>
      </c>
      <c r="E39" s="391">
        <v>101.20198309826465</v>
      </c>
      <c r="F39" s="390">
        <v>0.59537496404480805</v>
      </c>
      <c r="G39" s="391">
        <v>115.67181781822835</v>
      </c>
      <c r="H39" s="390">
        <v>5.1839538128679976</v>
      </c>
      <c r="I39" s="9">
        <v>2018</v>
      </c>
      <c r="J39" s="6" t="s">
        <v>28</v>
      </c>
      <c r="K39" s="391">
        <v>116.16523431794347</v>
      </c>
      <c r="L39" s="390">
        <v>3.8270553813853496</v>
      </c>
      <c r="M39" s="391">
        <v>112.77338491149949</v>
      </c>
      <c r="N39" s="390">
        <v>2.4334167701985763</v>
      </c>
      <c r="O39" s="391">
        <v>109.96919858000018</v>
      </c>
      <c r="P39" s="390">
        <v>-0.2293565894283347</v>
      </c>
      <c r="Q39" s="9">
        <v>2018</v>
      </c>
      <c r="R39" s="6" t="s">
        <v>28</v>
      </c>
      <c r="S39" s="391">
        <v>108.65386051464311</v>
      </c>
      <c r="T39" s="390">
        <v>4.9163916702308796</v>
      </c>
      <c r="U39" s="391">
        <v>120.66808626636966</v>
      </c>
      <c r="V39" s="390">
        <v>8.7038356664818082</v>
      </c>
      <c r="W39" s="391">
        <v>145.2239802593509</v>
      </c>
      <c r="X39" s="390">
        <v>5.4010754181957168</v>
      </c>
      <c r="Y39" s="9">
        <v>2018</v>
      </c>
      <c r="Z39" s="6" t="s">
        <v>28</v>
      </c>
      <c r="AA39" s="391">
        <v>111.3827818568368</v>
      </c>
      <c r="AB39" s="390">
        <v>3.6055253990623157</v>
      </c>
      <c r="AC39" s="391">
        <v>141.34141054228775</v>
      </c>
      <c r="AD39" s="390">
        <v>6.0638627118936341</v>
      </c>
      <c r="AE39" s="391">
        <v>102.3906795524472</v>
      </c>
      <c r="AF39" s="390">
        <v>5.917615405388915</v>
      </c>
      <c r="AG39" s="9">
        <v>2018</v>
      </c>
      <c r="AH39" s="6" t="s">
        <v>28</v>
      </c>
      <c r="AI39" s="391">
        <v>115.42810078651677</v>
      </c>
      <c r="AJ39" s="390">
        <v>3.7519048199230269</v>
      </c>
      <c r="AK39" s="391">
        <v>107.0489775095669</v>
      </c>
      <c r="AL39" s="390">
        <v>3.7945473051078693</v>
      </c>
      <c r="AM39" s="391">
        <v>113.4222209749537</v>
      </c>
      <c r="AN39" s="390">
        <v>4.395259494969352</v>
      </c>
      <c r="AO39" s="9">
        <v>2018</v>
      </c>
      <c r="AP39" s="6" t="s">
        <v>28</v>
      </c>
      <c r="AQ39" s="391">
        <v>111.6901875267359</v>
      </c>
      <c r="AR39" s="390">
        <v>7.37862243237619</v>
      </c>
      <c r="AS39" s="391">
        <v>111.30101961772745</v>
      </c>
      <c r="AT39" s="390">
        <v>3.5799774104486914</v>
      </c>
      <c r="AU39" s="391">
        <v>105.46628971525638</v>
      </c>
      <c r="AV39" s="390">
        <v>7.8089736891106156</v>
      </c>
      <c r="AW39" s="9">
        <v>2018</v>
      </c>
      <c r="AX39" s="6" t="s">
        <v>28</v>
      </c>
      <c r="AY39" s="391">
        <v>110.25507622863721</v>
      </c>
      <c r="AZ39" s="390">
        <v>2.1833754702389001</v>
      </c>
      <c r="BA39" s="391">
        <v>103.75295113712851</v>
      </c>
      <c r="BB39" s="390">
        <v>3.8504597219360335</v>
      </c>
      <c r="BC39" s="391">
        <v>121.45479628876218</v>
      </c>
      <c r="BD39" s="390">
        <v>7.9439575435923899</v>
      </c>
      <c r="BE39" s="9">
        <v>2018</v>
      </c>
      <c r="BF39" s="6" t="s">
        <v>28</v>
      </c>
      <c r="BG39" s="391">
        <v>107.8637988833609</v>
      </c>
      <c r="BH39" s="390">
        <v>5.7566882747161401</v>
      </c>
      <c r="BI39" s="391">
        <v>109.97810836542438</v>
      </c>
      <c r="BJ39" s="390">
        <v>5.1037626614968588</v>
      </c>
      <c r="BK39" s="391">
        <v>100.00425142789112</v>
      </c>
      <c r="BL39" s="390">
        <v>7.884937091675198</v>
      </c>
      <c r="BM39" s="9">
        <v>2018</v>
      </c>
      <c r="BN39" s="6" t="s">
        <v>28</v>
      </c>
      <c r="BO39" s="391">
        <v>105.28871647564154</v>
      </c>
      <c r="BP39" s="390">
        <v>12.204212538166701</v>
      </c>
      <c r="BQ39" s="391">
        <v>116.44412214174328</v>
      </c>
      <c r="BR39" s="390">
        <v>0.67427181821304316</v>
      </c>
      <c r="BS39" s="391">
        <v>118.3283270939102</v>
      </c>
      <c r="BT39" s="390">
        <v>7.0577078289477413</v>
      </c>
      <c r="BU39" s="9">
        <v>2018</v>
      </c>
      <c r="BV39" s="6" t="s">
        <v>28</v>
      </c>
      <c r="BW39" s="391">
        <v>99.255332792126069</v>
      </c>
      <c r="BX39" s="390">
        <v>1.6828860883241816</v>
      </c>
      <c r="BY39" s="391">
        <v>99.868528272938036</v>
      </c>
      <c r="BZ39" s="390">
        <v>5.6191382889786183</v>
      </c>
      <c r="CA39" s="391">
        <v>100.18370937489296</v>
      </c>
      <c r="CB39" s="390">
        <v>6.9736857910003209</v>
      </c>
      <c r="CC39" s="9">
        <v>2018</v>
      </c>
      <c r="CD39" s="6" t="s">
        <v>28</v>
      </c>
      <c r="CE39" s="391">
        <v>115.28100375457633</v>
      </c>
      <c r="CF39" s="390">
        <v>10.007879966951222</v>
      </c>
      <c r="CG39" s="391">
        <v>125.14260651969711</v>
      </c>
      <c r="CH39" s="390">
        <v>-2.9322878619821466</v>
      </c>
      <c r="CI39" s="391">
        <v>116.66592148963851</v>
      </c>
      <c r="CJ39" s="390">
        <v>24.33961138733936</v>
      </c>
      <c r="CK39" s="9">
        <v>2018</v>
      </c>
      <c r="CL39" s="6" t="s">
        <v>28</v>
      </c>
      <c r="CM39" s="391">
        <v>107.88815810594252</v>
      </c>
      <c r="CN39" s="390">
        <v>-1.5718318436825029E-2</v>
      </c>
      <c r="CO39" s="391">
        <v>119.95537262605667</v>
      </c>
      <c r="CP39" s="390">
        <v>5.6545074715396595</v>
      </c>
      <c r="CQ39" s="391">
        <v>102.41757585950371</v>
      </c>
      <c r="CR39" s="390">
        <v>5.2855543602776009</v>
      </c>
      <c r="CS39" s="9">
        <v>2018</v>
      </c>
      <c r="CT39" s="6" t="s">
        <v>28</v>
      </c>
      <c r="CU39" s="391">
        <v>119.40212159928991</v>
      </c>
      <c r="CV39" s="390">
        <v>5.8242612901332507</v>
      </c>
      <c r="CW39" s="391">
        <v>112.01389606673854</v>
      </c>
      <c r="CX39" s="390">
        <v>5.3217357211443215</v>
      </c>
      <c r="CY39" s="391">
        <v>88.387886479123381</v>
      </c>
      <c r="CZ39" s="390">
        <v>-0.49815801876793842</v>
      </c>
      <c r="DA39" s="9">
        <v>2018</v>
      </c>
      <c r="DB39" s="6" t="s">
        <v>28</v>
      </c>
      <c r="DC39" s="391">
        <v>144.79562211507474</v>
      </c>
      <c r="DD39" s="390">
        <v>1.2141560444258772</v>
      </c>
      <c r="DE39" s="391">
        <v>97.730225644640768</v>
      </c>
      <c r="DF39" s="390">
        <v>8.6181500087150198E-3</v>
      </c>
      <c r="DG39" s="391">
        <v>114.6453433177778</v>
      </c>
      <c r="DH39" s="390">
        <v>9.2793623612967622</v>
      </c>
      <c r="DI39" s="9">
        <v>2018</v>
      </c>
      <c r="DJ39" s="6" t="s">
        <v>28</v>
      </c>
      <c r="DK39" s="391">
        <v>91.57932350518756</v>
      </c>
      <c r="DL39" s="390">
        <v>6.0170413952280484</v>
      </c>
      <c r="DM39" s="391">
        <v>123.69275513112579</v>
      </c>
      <c r="DN39" s="390">
        <v>2.2159797520083373</v>
      </c>
      <c r="DO39" s="391">
        <v>114.70740565231586</v>
      </c>
      <c r="DP39" s="390">
        <v>9.3209552591247586</v>
      </c>
      <c r="DQ39" s="396"/>
    </row>
    <row r="40" spans="1:121" ht="15" hidden="1" customHeight="1">
      <c r="A40" s="9"/>
      <c r="B40" s="6" t="s">
        <v>29</v>
      </c>
      <c r="C40" s="391">
        <v>104.08589799316495</v>
      </c>
      <c r="D40" s="390">
        <v>0.92790261095572646</v>
      </c>
      <c r="E40" s="391">
        <v>106.83639907162512</v>
      </c>
      <c r="F40" s="390">
        <v>-4.3507329143938165</v>
      </c>
      <c r="G40" s="391">
        <v>119.36000627714435</v>
      </c>
      <c r="H40" s="390">
        <v>6.5570048107408354</v>
      </c>
      <c r="I40" s="9"/>
      <c r="J40" s="6" t="s">
        <v>29</v>
      </c>
      <c r="K40" s="391">
        <v>119.57401947590871</v>
      </c>
      <c r="L40" s="390">
        <v>3.9534941595466648</v>
      </c>
      <c r="M40" s="391">
        <v>127.02112943730457</v>
      </c>
      <c r="N40" s="390">
        <v>5.1823929181735053</v>
      </c>
      <c r="O40" s="391">
        <v>109.56922979806831</v>
      </c>
      <c r="P40" s="390">
        <v>1.716700518073182</v>
      </c>
      <c r="Q40" s="9"/>
      <c r="R40" s="6" t="s">
        <v>29</v>
      </c>
      <c r="S40" s="391">
        <v>113.57190418559092</v>
      </c>
      <c r="T40" s="390">
        <v>1.5051448623080859</v>
      </c>
      <c r="U40" s="391">
        <v>127.63524088834505</v>
      </c>
      <c r="V40" s="390">
        <v>4.6348932329945995</v>
      </c>
      <c r="W40" s="391">
        <v>134.0494166973406</v>
      </c>
      <c r="X40" s="390">
        <v>17.007064628600062</v>
      </c>
      <c r="Y40" s="9"/>
      <c r="Z40" s="6" t="s">
        <v>29</v>
      </c>
      <c r="AA40" s="391">
        <v>119.16953773464031</v>
      </c>
      <c r="AB40" s="390">
        <v>-2.2716743021787664</v>
      </c>
      <c r="AC40" s="391">
        <v>133.10916972152188</v>
      </c>
      <c r="AD40" s="390">
        <v>6.6836336631575648</v>
      </c>
      <c r="AE40" s="391">
        <v>104.44205344125449</v>
      </c>
      <c r="AF40" s="390">
        <v>2.6964140074701817</v>
      </c>
      <c r="AG40" s="9"/>
      <c r="AH40" s="6" t="s">
        <v>29</v>
      </c>
      <c r="AI40" s="391">
        <v>115.02338861862621</v>
      </c>
      <c r="AJ40" s="390">
        <v>5.7219243749365774</v>
      </c>
      <c r="AK40" s="391">
        <v>112.6336435537695</v>
      </c>
      <c r="AL40" s="390">
        <v>2.6763204800015927</v>
      </c>
      <c r="AM40" s="391">
        <v>107.32517789121562</v>
      </c>
      <c r="AN40" s="390">
        <v>2.4241793630472586</v>
      </c>
      <c r="AO40" s="9"/>
      <c r="AP40" s="6" t="s">
        <v>29</v>
      </c>
      <c r="AQ40" s="391">
        <v>117.59138161835308</v>
      </c>
      <c r="AR40" s="390">
        <v>5.334046606523728</v>
      </c>
      <c r="AS40" s="391">
        <v>113.34346280667098</v>
      </c>
      <c r="AT40" s="390">
        <v>5.7900749586166285</v>
      </c>
      <c r="AU40" s="391">
        <v>118.98476873639224</v>
      </c>
      <c r="AV40" s="390">
        <v>5.0291253630060595</v>
      </c>
      <c r="AW40" s="9"/>
      <c r="AX40" s="6" t="s">
        <v>29</v>
      </c>
      <c r="AY40" s="391">
        <v>114.06559083511064</v>
      </c>
      <c r="AZ40" s="390">
        <v>4.3722567458781612</v>
      </c>
      <c r="BA40" s="391">
        <v>106.58569284609</v>
      </c>
      <c r="BB40" s="390">
        <v>2.925175216850235</v>
      </c>
      <c r="BC40" s="391">
        <v>130.61631490226353</v>
      </c>
      <c r="BD40" s="390">
        <v>6.6676607645540713</v>
      </c>
      <c r="BE40" s="9"/>
      <c r="BF40" s="6" t="s">
        <v>29</v>
      </c>
      <c r="BG40" s="391">
        <v>111.85666036920061</v>
      </c>
      <c r="BH40" s="390">
        <v>5.588662772441765</v>
      </c>
      <c r="BI40" s="391">
        <v>109.54967065282129</v>
      </c>
      <c r="BJ40" s="390">
        <v>-1.5309834886936784</v>
      </c>
      <c r="BK40" s="391">
        <v>116.82177345411274</v>
      </c>
      <c r="BL40" s="390">
        <v>9.9690836899039681</v>
      </c>
      <c r="BM40" s="9"/>
      <c r="BN40" s="6" t="s">
        <v>29</v>
      </c>
      <c r="BO40" s="391">
        <v>117.40753359712222</v>
      </c>
      <c r="BP40" s="390">
        <v>6.0427686233085467</v>
      </c>
      <c r="BQ40" s="391">
        <v>116.88259892992329</v>
      </c>
      <c r="BR40" s="390">
        <v>5.5313057416652782</v>
      </c>
      <c r="BS40" s="391">
        <v>135.68461119000708</v>
      </c>
      <c r="BT40" s="390">
        <v>5.9549018307146326</v>
      </c>
      <c r="BU40" s="9"/>
      <c r="BV40" s="6" t="s">
        <v>29</v>
      </c>
      <c r="BW40" s="391">
        <v>101.08732741378485</v>
      </c>
      <c r="BX40" s="390">
        <v>2.7890650138082833</v>
      </c>
      <c r="BY40" s="391">
        <v>108.21659546627164</v>
      </c>
      <c r="BZ40" s="390">
        <v>10.961031649058327</v>
      </c>
      <c r="CA40" s="391">
        <v>101.47162699684544</v>
      </c>
      <c r="CB40" s="390">
        <v>8.346578561857072</v>
      </c>
      <c r="CC40" s="9"/>
      <c r="CD40" s="6" t="s">
        <v>29</v>
      </c>
      <c r="CE40" s="391">
        <v>118.03080220553893</v>
      </c>
      <c r="CF40" s="390">
        <v>8.396278750348273</v>
      </c>
      <c r="CG40" s="391">
        <v>104.40893995354139</v>
      </c>
      <c r="CH40" s="390">
        <v>5.7794895396768453</v>
      </c>
      <c r="CI40" s="391">
        <v>118.70908947257278</v>
      </c>
      <c r="CJ40" s="390">
        <v>13.760002134807152</v>
      </c>
      <c r="CK40" s="9"/>
      <c r="CL40" s="6" t="s">
        <v>29</v>
      </c>
      <c r="CM40" s="391">
        <v>116.08601183328715</v>
      </c>
      <c r="CN40" s="390">
        <v>2.4765189980072932E-2</v>
      </c>
      <c r="CO40" s="391">
        <v>123.7394718434433</v>
      </c>
      <c r="CP40" s="390">
        <v>1.1600053437034461</v>
      </c>
      <c r="CQ40" s="391">
        <v>125.29692001814992</v>
      </c>
      <c r="CR40" s="390">
        <v>11.873248884498807</v>
      </c>
      <c r="CS40" s="9"/>
      <c r="CT40" s="6" t="s">
        <v>29</v>
      </c>
      <c r="CU40" s="391">
        <v>135.84222464549381</v>
      </c>
      <c r="CV40" s="390">
        <v>8.8629424531368528</v>
      </c>
      <c r="CW40" s="391">
        <v>115.47142044096273</v>
      </c>
      <c r="CX40" s="390">
        <v>0.19702111436555469</v>
      </c>
      <c r="CY40" s="391">
        <v>75.541638214982029</v>
      </c>
      <c r="CZ40" s="390">
        <v>6.0735871210236354</v>
      </c>
      <c r="DA40" s="9"/>
      <c r="DB40" s="6" t="s">
        <v>29</v>
      </c>
      <c r="DC40" s="391">
        <v>134.77181536134185</v>
      </c>
      <c r="DD40" s="390">
        <v>8.1447704610023663</v>
      </c>
      <c r="DE40" s="391">
        <v>76.016707537354748</v>
      </c>
      <c r="DF40" s="390">
        <v>-17.521686295901731</v>
      </c>
      <c r="DG40" s="391">
        <v>129.92337235374157</v>
      </c>
      <c r="DH40" s="390">
        <v>28.531377535036938</v>
      </c>
      <c r="DI40" s="9"/>
      <c r="DJ40" s="6" t="s">
        <v>29</v>
      </c>
      <c r="DK40" s="391">
        <v>93.040923475600039</v>
      </c>
      <c r="DL40" s="390">
        <v>-2.8741252023927473</v>
      </c>
      <c r="DM40" s="391">
        <v>114.72967904420176</v>
      </c>
      <c r="DN40" s="390">
        <v>2.2657744285331773</v>
      </c>
      <c r="DO40" s="391">
        <v>126.95040192254862</v>
      </c>
      <c r="DP40" s="390">
        <v>3.7236213353972545</v>
      </c>
      <c r="DQ40" s="396"/>
    </row>
    <row r="41" spans="1:121" ht="15" hidden="1" customHeight="1">
      <c r="A41" s="9"/>
      <c r="B41" s="6" t="s">
        <v>30</v>
      </c>
      <c r="C41" s="391">
        <v>121.35805352083331</v>
      </c>
      <c r="D41" s="390">
        <v>-6.0157940948426614</v>
      </c>
      <c r="E41" s="391">
        <v>116.53563814747383</v>
      </c>
      <c r="F41" s="390">
        <v>7.0656456053503973</v>
      </c>
      <c r="G41" s="391">
        <v>112.9317245238082</v>
      </c>
      <c r="H41" s="390">
        <v>2.6824332436059564</v>
      </c>
      <c r="I41" s="9"/>
      <c r="J41" s="6" t="s">
        <v>30</v>
      </c>
      <c r="K41" s="391">
        <v>124.96174698536181</v>
      </c>
      <c r="L41" s="390">
        <v>9.9091453732836214</v>
      </c>
      <c r="M41" s="391">
        <v>125.94567344504111</v>
      </c>
      <c r="N41" s="390">
        <v>3.8218214642520678</v>
      </c>
      <c r="O41" s="391">
        <v>106.80978181196303</v>
      </c>
      <c r="P41" s="390">
        <v>2.7415272512083249</v>
      </c>
      <c r="Q41" s="9"/>
      <c r="R41" s="6" t="s">
        <v>30</v>
      </c>
      <c r="S41" s="391">
        <v>111.52688777949471</v>
      </c>
      <c r="T41" s="390">
        <v>1.1506325087883766</v>
      </c>
      <c r="U41" s="391">
        <v>118.67457098269064</v>
      </c>
      <c r="V41" s="390">
        <v>3.3199161329598041</v>
      </c>
      <c r="W41" s="391">
        <v>114.31265063663126</v>
      </c>
      <c r="X41" s="390">
        <v>6.7543304738154148</v>
      </c>
      <c r="Y41" s="9"/>
      <c r="Z41" s="6" t="s">
        <v>30</v>
      </c>
      <c r="AA41" s="391">
        <v>112.13959666870862</v>
      </c>
      <c r="AB41" s="390">
        <v>1.4074593879943365</v>
      </c>
      <c r="AC41" s="391">
        <v>121.25652268477226</v>
      </c>
      <c r="AD41" s="390">
        <v>8.8094732457445275</v>
      </c>
      <c r="AE41" s="391">
        <v>107.15561437892775</v>
      </c>
      <c r="AF41" s="390">
        <v>6.3454736580950168</v>
      </c>
      <c r="AG41" s="9"/>
      <c r="AH41" s="6" t="s">
        <v>30</v>
      </c>
      <c r="AI41" s="391">
        <v>112.47004534322707</v>
      </c>
      <c r="AJ41" s="390">
        <v>5.0847181212298551</v>
      </c>
      <c r="AK41" s="391">
        <v>116.00688698288677</v>
      </c>
      <c r="AL41" s="390">
        <v>4.7463984247364976</v>
      </c>
      <c r="AM41" s="391">
        <v>105.31167329350602</v>
      </c>
      <c r="AN41" s="390">
        <v>2.2684137778699238</v>
      </c>
      <c r="AO41" s="9"/>
      <c r="AP41" s="6" t="s">
        <v>30</v>
      </c>
      <c r="AQ41" s="391">
        <v>119.39615330001737</v>
      </c>
      <c r="AR41" s="390">
        <v>4.369685434774226</v>
      </c>
      <c r="AS41" s="391">
        <v>113.36712274010127</v>
      </c>
      <c r="AT41" s="390">
        <v>4.4179065761089049</v>
      </c>
      <c r="AU41" s="391">
        <v>121.20316778480378</v>
      </c>
      <c r="AV41" s="390">
        <v>5.6439437238537238</v>
      </c>
      <c r="AW41" s="9"/>
      <c r="AX41" s="6" t="s">
        <v>30</v>
      </c>
      <c r="AY41" s="391">
        <v>118.74381317953167</v>
      </c>
      <c r="AZ41" s="390">
        <v>6.4399843192749557</v>
      </c>
      <c r="BA41" s="391">
        <v>116.07860118367903</v>
      </c>
      <c r="BB41" s="390">
        <v>4.6380721439620061</v>
      </c>
      <c r="BC41" s="391">
        <v>132.97274179314547</v>
      </c>
      <c r="BD41" s="390">
        <v>1.8830778765799749</v>
      </c>
      <c r="BE41" s="9"/>
      <c r="BF41" s="6" t="s">
        <v>30</v>
      </c>
      <c r="BG41" s="391">
        <v>114.68513836864805</v>
      </c>
      <c r="BH41" s="390">
        <v>6.7994741013198023</v>
      </c>
      <c r="BI41" s="391">
        <v>115.45867188002443</v>
      </c>
      <c r="BJ41" s="390">
        <v>1.7872377082849908</v>
      </c>
      <c r="BK41" s="391">
        <v>120.48640920544922</v>
      </c>
      <c r="BL41" s="390">
        <v>5.326848792622414</v>
      </c>
      <c r="BM41" s="9"/>
      <c r="BN41" s="6" t="s">
        <v>30</v>
      </c>
      <c r="BO41" s="391">
        <v>122.74700289992018</v>
      </c>
      <c r="BP41" s="390">
        <v>8.4081941835988658</v>
      </c>
      <c r="BQ41" s="391">
        <v>114.65087735322355</v>
      </c>
      <c r="BR41" s="390">
        <v>3.0981000009763733</v>
      </c>
      <c r="BS41" s="391">
        <v>142.77479285515471</v>
      </c>
      <c r="BT41" s="390">
        <v>7.1057668348101259</v>
      </c>
      <c r="BU41" s="9"/>
      <c r="BV41" s="6" t="s">
        <v>30</v>
      </c>
      <c r="BW41" s="391">
        <v>96.307798269597598</v>
      </c>
      <c r="BX41" s="390">
        <v>7.3015383006119521</v>
      </c>
      <c r="BY41" s="391">
        <v>114.00345893857325</v>
      </c>
      <c r="BZ41" s="390">
        <v>4.0932142308307107</v>
      </c>
      <c r="CA41" s="391">
        <v>129.52916967806598</v>
      </c>
      <c r="CB41" s="390">
        <v>7.7694201277542163</v>
      </c>
      <c r="CC41" s="9"/>
      <c r="CD41" s="6" t="s">
        <v>30</v>
      </c>
      <c r="CE41" s="391">
        <v>118.93039221476037</v>
      </c>
      <c r="CF41" s="390">
        <v>10.971380767975745</v>
      </c>
      <c r="CG41" s="391">
        <v>131.8967325701623</v>
      </c>
      <c r="CH41" s="390">
        <v>6.3127689814795644</v>
      </c>
      <c r="CI41" s="391">
        <v>115.13533606870544</v>
      </c>
      <c r="CJ41" s="390">
        <v>-1.3081499006793393</v>
      </c>
      <c r="CK41" s="9"/>
      <c r="CL41" s="6" t="s">
        <v>30</v>
      </c>
      <c r="CM41" s="391">
        <v>109.20595472593654</v>
      </c>
      <c r="CN41" s="390">
        <v>-3.2147580577211556</v>
      </c>
      <c r="CO41" s="391">
        <v>126.8934037729499</v>
      </c>
      <c r="CP41" s="390">
        <v>1.9669080632672262</v>
      </c>
      <c r="CQ41" s="391">
        <v>123.37366759692266</v>
      </c>
      <c r="CR41" s="390">
        <v>19.335434568566384</v>
      </c>
      <c r="CS41" s="9"/>
      <c r="CT41" s="6" t="s">
        <v>30</v>
      </c>
      <c r="CU41" s="391">
        <v>113.33658454637002</v>
      </c>
      <c r="CV41" s="390">
        <v>1.4789649863212446</v>
      </c>
      <c r="CW41" s="391">
        <v>126.01359389118856</v>
      </c>
      <c r="CX41" s="390">
        <v>2.0790507124910818</v>
      </c>
      <c r="CY41" s="391">
        <v>76.187348351040399</v>
      </c>
      <c r="CZ41" s="390">
        <v>10.785743071088575</v>
      </c>
      <c r="DA41" s="9"/>
      <c r="DB41" s="6" t="s">
        <v>30</v>
      </c>
      <c r="DC41" s="391">
        <v>135.93811676234165</v>
      </c>
      <c r="DD41" s="390">
        <v>10.808829653639833</v>
      </c>
      <c r="DE41" s="391">
        <v>139.57806561136849</v>
      </c>
      <c r="DF41" s="390">
        <v>5.8780202883968542</v>
      </c>
      <c r="DG41" s="391">
        <v>112.59951559377892</v>
      </c>
      <c r="DH41" s="390">
        <v>17.51581627998992</v>
      </c>
      <c r="DI41" s="9"/>
      <c r="DJ41" s="6" t="s">
        <v>30</v>
      </c>
      <c r="DK41" s="391">
        <v>80.841637991087609</v>
      </c>
      <c r="DL41" s="390">
        <v>-14.368511820616675</v>
      </c>
      <c r="DM41" s="391">
        <v>126.16475425420782</v>
      </c>
      <c r="DN41" s="390">
        <v>7.817292030770929</v>
      </c>
      <c r="DO41" s="391">
        <v>144.57406236537287</v>
      </c>
      <c r="DP41" s="390">
        <v>5.5610723260121944</v>
      </c>
      <c r="DQ41" s="396"/>
    </row>
    <row r="42" spans="1:121" ht="15" hidden="1" customHeight="1">
      <c r="A42" s="9"/>
      <c r="B42" s="6" t="s">
        <v>31</v>
      </c>
      <c r="C42" s="391">
        <v>127.64700781856182</v>
      </c>
      <c r="D42" s="390">
        <v>-5.7405662316551798</v>
      </c>
      <c r="E42" s="391">
        <v>109.93008940737597</v>
      </c>
      <c r="F42" s="390">
        <v>2.8524687207044366</v>
      </c>
      <c r="G42" s="391">
        <v>112.72125083810488</v>
      </c>
      <c r="H42" s="390">
        <v>2.1668680379246723</v>
      </c>
      <c r="I42" s="9"/>
      <c r="J42" s="6" t="s">
        <v>31</v>
      </c>
      <c r="K42" s="391">
        <v>118.19440330341679</v>
      </c>
      <c r="L42" s="390">
        <v>5.4032265770026555</v>
      </c>
      <c r="M42" s="391">
        <v>129.04363747650675</v>
      </c>
      <c r="N42" s="390">
        <v>1.1074791403485733</v>
      </c>
      <c r="O42" s="391">
        <v>102.82685489073407</v>
      </c>
      <c r="P42" s="390">
        <v>3.3285652307133233</v>
      </c>
      <c r="Q42" s="9"/>
      <c r="R42" s="6" t="s">
        <v>31</v>
      </c>
      <c r="S42" s="391">
        <v>111.98249847178941</v>
      </c>
      <c r="T42" s="390">
        <v>-1.2953147604002737</v>
      </c>
      <c r="U42" s="391">
        <v>142.87393178726518</v>
      </c>
      <c r="V42" s="390">
        <v>5.3475030163182851</v>
      </c>
      <c r="W42" s="391">
        <v>128.06720549831826</v>
      </c>
      <c r="X42" s="390">
        <v>-6.1814201777920488</v>
      </c>
      <c r="Y42" s="9"/>
      <c r="Z42" s="6" t="s">
        <v>31</v>
      </c>
      <c r="AA42" s="391">
        <v>107.90815677365173</v>
      </c>
      <c r="AB42" s="390">
        <v>9.3192938314817155</v>
      </c>
      <c r="AC42" s="391">
        <v>126.74450444872969</v>
      </c>
      <c r="AD42" s="390">
        <v>0.38580214235230414</v>
      </c>
      <c r="AE42" s="391">
        <v>114.8518547425778</v>
      </c>
      <c r="AF42" s="390">
        <v>7.9092690874625902</v>
      </c>
      <c r="AG42" s="9"/>
      <c r="AH42" s="6" t="s">
        <v>31</v>
      </c>
      <c r="AI42" s="391">
        <v>117.09614797304964</v>
      </c>
      <c r="AJ42" s="390">
        <v>2.5028665904480931</v>
      </c>
      <c r="AK42" s="391">
        <v>122.02846870811784</v>
      </c>
      <c r="AL42" s="390">
        <v>4.2378500804951358</v>
      </c>
      <c r="AM42" s="391">
        <v>114.67303314506535</v>
      </c>
      <c r="AN42" s="390">
        <v>4.0420918207392731</v>
      </c>
      <c r="AO42" s="9"/>
      <c r="AP42" s="6" t="s">
        <v>31</v>
      </c>
      <c r="AQ42" s="391">
        <v>117.44782558574633</v>
      </c>
      <c r="AR42" s="390">
        <v>1.038344690264708</v>
      </c>
      <c r="AS42" s="391">
        <v>108.04043032318513</v>
      </c>
      <c r="AT42" s="390">
        <v>2.8268176980494673</v>
      </c>
      <c r="AU42" s="391">
        <v>117.90257665936288</v>
      </c>
      <c r="AV42" s="390">
        <v>5.323360403271522</v>
      </c>
      <c r="AW42" s="9"/>
      <c r="AX42" s="6" t="s">
        <v>31</v>
      </c>
      <c r="AY42" s="391">
        <v>120.73904262666014</v>
      </c>
      <c r="AZ42" s="390">
        <v>7.5275540697508063</v>
      </c>
      <c r="BA42" s="391">
        <v>117.17991904902055</v>
      </c>
      <c r="BB42" s="390">
        <v>4.7202590954706949</v>
      </c>
      <c r="BC42" s="391">
        <v>126.73778365099217</v>
      </c>
      <c r="BD42" s="390">
        <v>-6.6001277145694104</v>
      </c>
      <c r="BE42" s="9"/>
      <c r="BF42" s="6" t="s">
        <v>31</v>
      </c>
      <c r="BG42" s="391">
        <v>118.60090828017098</v>
      </c>
      <c r="BH42" s="390">
        <v>6.1240299827953066</v>
      </c>
      <c r="BI42" s="391">
        <v>111.42974948041909</v>
      </c>
      <c r="BJ42" s="390">
        <v>4.5269458243046898</v>
      </c>
      <c r="BK42" s="391">
        <v>111.3261333413614</v>
      </c>
      <c r="BL42" s="390">
        <v>3.7838567815320516</v>
      </c>
      <c r="BM42" s="9"/>
      <c r="BN42" s="6" t="s">
        <v>31</v>
      </c>
      <c r="BO42" s="391">
        <v>115.4992580433475</v>
      </c>
      <c r="BP42" s="390">
        <v>5.6868031936118371</v>
      </c>
      <c r="BQ42" s="391">
        <v>114.70284594161724</v>
      </c>
      <c r="BR42" s="390">
        <v>3.6619567172270422</v>
      </c>
      <c r="BS42" s="391">
        <v>143.58375295720148</v>
      </c>
      <c r="BT42" s="390">
        <v>8.2515555876694151</v>
      </c>
      <c r="BU42" s="9"/>
      <c r="BV42" s="6" t="s">
        <v>31</v>
      </c>
      <c r="BW42" s="391">
        <v>106.11629332815346</v>
      </c>
      <c r="BX42" s="390">
        <v>4.2967436034529811</v>
      </c>
      <c r="BY42" s="391">
        <v>120.3064742943269</v>
      </c>
      <c r="BZ42" s="390">
        <v>5.6798126927042603</v>
      </c>
      <c r="CA42" s="391">
        <v>125.42971941692912</v>
      </c>
      <c r="CB42" s="390">
        <v>5.4346356772197169</v>
      </c>
      <c r="CC42" s="9"/>
      <c r="CD42" s="6" t="s">
        <v>31</v>
      </c>
      <c r="CE42" s="391">
        <v>129.61188433007513</v>
      </c>
      <c r="CF42" s="390">
        <v>8.7178455473563048</v>
      </c>
      <c r="CG42" s="391">
        <v>99.680726796956137</v>
      </c>
      <c r="CH42" s="390">
        <v>12.529053883064222</v>
      </c>
      <c r="CI42" s="391">
        <v>124.70004171924883</v>
      </c>
      <c r="CJ42" s="390">
        <v>1.99665447073005</v>
      </c>
      <c r="CK42" s="9"/>
      <c r="CL42" s="6" t="s">
        <v>31</v>
      </c>
      <c r="CM42" s="391">
        <v>112.52440619382357</v>
      </c>
      <c r="CN42" s="390">
        <v>1.0156616381567858</v>
      </c>
      <c r="CO42" s="391">
        <v>116.40628808153667</v>
      </c>
      <c r="CP42" s="390">
        <v>1.2334025196267788</v>
      </c>
      <c r="CQ42" s="391">
        <v>114.13069300140394</v>
      </c>
      <c r="CR42" s="390">
        <v>6.2502067309333285</v>
      </c>
      <c r="CS42" s="9"/>
      <c r="CT42" s="6" t="s">
        <v>31</v>
      </c>
      <c r="CU42" s="391">
        <v>111.66391730682317</v>
      </c>
      <c r="CV42" s="390">
        <v>5.8551788530784705</v>
      </c>
      <c r="CW42" s="391">
        <v>100.05598465068057</v>
      </c>
      <c r="CX42" s="390">
        <v>2.2088943035488882</v>
      </c>
      <c r="CY42" s="391">
        <v>92.246762845485591</v>
      </c>
      <c r="CZ42" s="390">
        <v>27.678747146899013</v>
      </c>
      <c r="DA42" s="9"/>
      <c r="DB42" s="6" t="s">
        <v>31</v>
      </c>
      <c r="DC42" s="391">
        <v>128.08962418592651</v>
      </c>
      <c r="DD42" s="390">
        <v>-2.0836389738612269</v>
      </c>
      <c r="DE42" s="391">
        <v>98.415520114246092</v>
      </c>
      <c r="DF42" s="390">
        <v>-0.9390459855900275</v>
      </c>
      <c r="DG42" s="391">
        <v>140.38848641151381</v>
      </c>
      <c r="DH42" s="390">
        <v>26.975852983988418</v>
      </c>
      <c r="DI42" s="9"/>
      <c r="DJ42" s="6" t="s">
        <v>31</v>
      </c>
      <c r="DK42" s="391">
        <v>84.639960938560591</v>
      </c>
      <c r="DL42" s="390">
        <v>-7.5271374621995051</v>
      </c>
      <c r="DM42" s="391">
        <v>123.9685065395015</v>
      </c>
      <c r="DN42" s="390">
        <v>6.2730411489700089</v>
      </c>
      <c r="DO42" s="391">
        <v>125.02128786500434</v>
      </c>
      <c r="DP42" s="390">
        <v>9.7959779520966634</v>
      </c>
      <c r="DQ42" s="396"/>
    </row>
    <row r="43" spans="1:121" ht="15" hidden="1" customHeight="1">
      <c r="A43" s="9"/>
      <c r="B43" s="6"/>
      <c r="C43" s="391"/>
      <c r="D43" s="390"/>
      <c r="E43" s="391"/>
      <c r="F43" s="390"/>
      <c r="G43" s="391"/>
      <c r="H43" s="390"/>
      <c r="I43" s="9"/>
      <c r="J43" s="6"/>
      <c r="K43" s="391"/>
      <c r="L43" s="390"/>
      <c r="M43" s="391"/>
      <c r="N43" s="390"/>
      <c r="O43" s="391"/>
      <c r="P43" s="390"/>
      <c r="Q43" s="9"/>
      <c r="R43" s="6"/>
      <c r="S43" s="391"/>
      <c r="T43" s="390"/>
      <c r="U43" s="391"/>
      <c r="V43" s="390"/>
      <c r="W43" s="391"/>
      <c r="X43" s="390"/>
      <c r="Y43" s="9"/>
      <c r="Z43" s="6"/>
      <c r="AA43" s="391"/>
      <c r="AB43" s="390"/>
      <c r="AC43" s="391"/>
      <c r="AD43" s="390"/>
      <c r="AE43" s="391"/>
      <c r="AF43" s="390"/>
      <c r="AG43" s="9"/>
      <c r="AH43" s="6"/>
      <c r="AI43" s="391"/>
      <c r="AJ43" s="390"/>
      <c r="AK43" s="391"/>
      <c r="AL43" s="390"/>
      <c r="AM43" s="391"/>
      <c r="AN43" s="390"/>
      <c r="AO43" s="9"/>
      <c r="AP43" s="6"/>
      <c r="AQ43" s="391"/>
      <c r="AR43" s="390"/>
      <c r="AS43" s="391"/>
      <c r="AT43" s="390"/>
      <c r="AU43" s="391"/>
      <c r="AV43" s="390"/>
      <c r="AW43" s="9"/>
      <c r="AX43" s="6"/>
      <c r="AY43" s="391"/>
      <c r="AZ43" s="390"/>
      <c r="BA43" s="391"/>
      <c r="BB43" s="390"/>
      <c r="BC43" s="391"/>
      <c r="BD43" s="390"/>
      <c r="BE43" s="9"/>
      <c r="BF43" s="6"/>
      <c r="BG43" s="391"/>
      <c r="BH43" s="390"/>
      <c r="BI43" s="391"/>
      <c r="BJ43" s="390"/>
      <c r="BK43" s="391"/>
      <c r="BL43" s="390"/>
      <c r="BM43" s="9"/>
      <c r="BN43" s="6"/>
      <c r="BO43" s="391"/>
      <c r="BP43" s="390"/>
      <c r="BQ43" s="391"/>
      <c r="BR43" s="390"/>
      <c r="BS43" s="391"/>
      <c r="BT43" s="390"/>
      <c r="BU43" s="9"/>
      <c r="BV43" s="6"/>
      <c r="BW43" s="391"/>
      <c r="BX43" s="390"/>
      <c r="BY43" s="391"/>
      <c r="BZ43" s="390"/>
      <c r="CA43" s="391"/>
      <c r="CB43" s="390"/>
      <c r="CC43" s="9"/>
      <c r="CD43" s="6"/>
      <c r="CE43" s="391"/>
      <c r="CF43" s="390"/>
      <c r="CG43" s="391"/>
      <c r="CH43" s="390"/>
      <c r="CI43" s="391"/>
      <c r="CJ43" s="390"/>
      <c r="CK43" s="9"/>
      <c r="CL43" s="6"/>
      <c r="CM43" s="391"/>
      <c r="CN43" s="390"/>
      <c r="CO43" s="391"/>
      <c r="CP43" s="390"/>
      <c r="CQ43" s="391"/>
      <c r="CR43" s="390"/>
      <c r="CS43" s="9"/>
      <c r="CT43" s="6"/>
      <c r="CU43" s="391"/>
      <c r="CV43" s="390"/>
      <c r="CW43" s="391"/>
      <c r="CX43" s="390"/>
      <c r="CY43" s="391"/>
      <c r="CZ43" s="390"/>
      <c r="DA43" s="9"/>
      <c r="DB43" s="6"/>
      <c r="DC43" s="391"/>
      <c r="DD43" s="390"/>
      <c r="DE43" s="391"/>
      <c r="DF43" s="390"/>
      <c r="DG43" s="391"/>
      <c r="DH43" s="390"/>
      <c r="DI43" s="9"/>
      <c r="DJ43" s="6"/>
      <c r="DK43" s="391"/>
      <c r="DL43" s="390"/>
      <c r="DM43" s="391"/>
      <c r="DN43" s="390"/>
      <c r="DO43" s="391"/>
      <c r="DP43" s="390"/>
      <c r="DQ43" s="396"/>
    </row>
    <row r="44" spans="1:121" ht="15" hidden="1" customHeight="1">
      <c r="A44" s="9">
        <v>2019</v>
      </c>
      <c r="B44" s="6" t="s">
        <v>28</v>
      </c>
      <c r="C44" s="391">
        <v>114.79181181319395</v>
      </c>
      <c r="D44" s="390">
        <v>10.773583822691776</v>
      </c>
      <c r="E44" s="391">
        <v>113.83424828636312</v>
      </c>
      <c r="F44" s="390">
        <v>12.482230882603204</v>
      </c>
      <c r="G44" s="391">
        <v>108.41048419218112</v>
      </c>
      <c r="H44" s="390">
        <v>-6.2775304849604794</v>
      </c>
      <c r="I44" s="9">
        <v>2019</v>
      </c>
      <c r="J44" s="6" t="s">
        <v>28</v>
      </c>
      <c r="K44" s="391">
        <v>114.12767969848544</v>
      </c>
      <c r="L44" s="390">
        <v>-1.7540141260174806</v>
      </c>
      <c r="M44" s="391">
        <v>115.02897710318439</v>
      </c>
      <c r="N44" s="390">
        <v>2.0001103925850998</v>
      </c>
      <c r="O44" s="391">
        <v>118.85097612056268</v>
      </c>
      <c r="P44" s="390">
        <v>8.0766047722910344</v>
      </c>
      <c r="Q44" s="9">
        <v>2019</v>
      </c>
      <c r="R44" s="6" t="s">
        <v>28</v>
      </c>
      <c r="S44" s="391">
        <v>112.18082602365571</v>
      </c>
      <c r="T44" s="390">
        <v>3.2460563226258046</v>
      </c>
      <c r="U44" s="391">
        <v>127.90609570310149</v>
      </c>
      <c r="V44" s="390">
        <v>5.9982797943395099</v>
      </c>
      <c r="W44" s="391">
        <v>149.35755471985422</v>
      </c>
      <c r="X44" s="390">
        <v>2.8463442835827237</v>
      </c>
      <c r="Y44" s="9">
        <v>2019</v>
      </c>
      <c r="Z44" s="6" t="s">
        <v>28</v>
      </c>
      <c r="AA44" s="391">
        <v>115.57172407567346</v>
      </c>
      <c r="AB44" s="390">
        <v>3.7608525743420671</v>
      </c>
      <c r="AC44" s="391">
        <v>138.03564011949561</v>
      </c>
      <c r="AD44" s="390">
        <v>-2.3388548409901944</v>
      </c>
      <c r="AE44" s="391">
        <v>110.7800466453004</v>
      </c>
      <c r="AF44" s="390">
        <v>8.1934870727720295</v>
      </c>
      <c r="AG44" s="9">
        <v>2019</v>
      </c>
      <c r="AH44" s="6" t="s">
        <v>28</v>
      </c>
      <c r="AI44" s="391">
        <v>119.52627034777611</v>
      </c>
      <c r="AJ44" s="390">
        <v>3.5504088981233934</v>
      </c>
      <c r="AK44" s="391">
        <v>112.51224422170714</v>
      </c>
      <c r="AL44" s="390">
        <v>5.1035206867361183</v>
      </c>
      <c r="AM44" s="391">
        <v>116.59595446742988</v>
      </c>
      <c r="AN44" s="390">
        <v>2.7981584782906168</v>
      </c>
      <c r="AO44" s="9">
        <v>2019</v>
      </c>
      <c r="AP44" s="6" t="s">
        <v>28</v>
      </c>
      <c r="AQ44" s="391">
        <v>112.66470528883325</v>
      </c>
      <c r="AR44" s="390">
        <v>0.87251869092266077</v>
      </c>
      <c r="AS44" s="391">
        <v>116.00699992170873</v>
      </c>
      <c r="AT44" s="390">
        <v>4.2281556091259063</v>
      </c>
      <c r="AU44" s="391">
        <v>112.11782898543788</v>
      </c>
      <c r="AV44" s="390">
        <v>6.3067917607983333</v>
      </c>
      <c r="AW44" s="9">
        <v>2019</v>
      </c>
      <c r="AX44" s="6" t="s">
        <v>28</v>
      </c>
      <c r="AY44" s="391">
        <v>117.51083645092103</v>
      </c>
      <c r="AZ44" s="390">
        <v>6.5808854072509746</v>
      </c>
      <c r="BA44" s="391">
        <v>108.89117560708559</v>
      </c>
      <c r="BB44" s="390">
        <v>4.9523646447087373</v>
      </c>
      <c r="BC44" s="391">
        <v>118.78115598496133</v>
      </c>
      <c r="BD44" s="390">
        <v>-2.2013460032028576</v>
      </c>
      <c r="BE44" s="9">
        <v>2019</v>
      </c>
      <c r="BF44" s="6" t="s">
        <v>28</v>
      </c>
      <c r="BG44" s="391">
        <v>114.4897356529445</v>
      </c>
      <c r="BH44" s="390">
        <v>6.1428735481017043</v>
      </c>
      <c r="BI44" s="391">
        <v>113.68135694851344</v>
      </c>
      <c r="BJ44" s="390">
        <v>3.3672597557181945</v>
      </c>
      <c r="BK44" s="391">
        <v>103.32146276251724</v>
      </c>
      <c r="BL44" s="390">
        <v>3.3170703117737332</v>
      </c>
      <c r="BM44" s="9">
        <v>2019</v>
      </c>
      <c r="BN44" s="6" t="s">
        <v>28</v>
      </c>
      <c r="BO44" s="391">
        <v>112.06240894437316</v>
      </c>
      <c r="BP44" s="390">
        <v>6.4334457627268193</v>
      </c>
      <c r="BQ44" s="391">
        <v>119.59831777523436</v>
      </c>
      <c r="BR44" s="390">
        <v>2.7087632896159306</v>
      </c>
      <c r="BS44" s="391">
        <v>120.84815527690084</v>
      </c>
      <c r="BT44" s="390">
        <v>2.1295223594184591</v>
      </c>
      <c r="BU44" s="9">
        <v>2019</v>
      </c>
      <c r="BV44" s="6" t="s">
        <v>28</v>
      </c>
      <c r="BW44" s="391">
        <v>102.67116306481803</v>
      </c>
      <c r="BX44" s="390">
        <v>3.441457679504083</v>
      </c>
      <c r="BY44" s="391">
        <v>105.89050071246754</v>
      </c>
      <c r="BZ44" s="390">
        <v>6.0299000532696425</v>
      </c>
      <c r="CA44" s="391">
        <v>111.25014498830295</v>
      </c>
      <c r="CB44" s="390">
        <v>11.046142813497539</v>
      </c>
      <c r="CC44" s="9">
        <v>2019</v>
      </c>
      <c r="CD44" s="6" t="s">
        <v>28</v>
      </c>
      <c r="CE44" s="391">
        <v>108.45277084356691</v>
      </c>
      <c r="CF44" s="390">
        <v>-5.9231206257937856</v>
      </c>
      <c r="CG44" s="391">
        <v>109.36382962447384</v>
      </c>
      <c r="CH44" s="390">
        <v>-12.608636925538022</v>
      </c>
      <c r="CI44" s="391">
        <v>121.71889800825041</v>
      </c>
      <c r="CJ44" s="390">
        <v>4.3311503942997405</v>
      </c>
      <c r="CK44" s="9">
        <v>2019</v>
      </c>
      <c r="CL44" s="6" t="s">
        <v>28</v>
      </c>
      <c r="CM44" s="391">
        <v>114.36816372863967</v>
      </c>
      <c r="CN44" s="390">
        <v>6.0062250912968693</v>
      </c>
      <c r="CO44" s="391">
        <v>122.59914283260262</v>
      </c>
      <c r="CP44" s="390">
        <v>2.2039614805645442</v>
      </c>
      <c r="CQ44" s="391">
        <v>110.42429304983516</v>
      </c>
      <c r="CR44" s="390">
        <v>7.8177179289178298</v>
      </c>
      <c r="CS44" s="9">
        <v>2019</v>
      </c>
      <c r="CT44" s="6" t="s">
        <v>28</v>
      </c>
      <c r="CU44" s="391">
        <v>121.16780007406255</v>
      </c>
      <c r="CV44" s="390">
        <v>1.4787664164781091</v>
      </c>
      <c r="CW44" s="391">
        <v>115.42328492629348</v>
      </c>
      <c r="CX44" s="390">
        <v>3.0437195555840617</v>
      </c>
      <c r="CY44" s="391">
        <v>94.681747015601331</v>
      </c>
      <c r="CZ44" s="390">
        <v>7.1207274969342222</v>
      </c>
      <c r="DA44" s="9">
        <v>2019</v>
      </c>
      <c r="DB44" s="6" t="s">
        <v>28</v>
      </c>
      <c r="DC44" s="391">
        <v>154.850428056022</v>
      </c>
      <c r="DD44" s="390">
        <v>6.9441367039096775</v>
      </c>
      <c r="DE44" s="391">
        <v>100.06334303865658</v>
      </c>
      <c r="DF44" s="390">
        <v>2.3873038035329159</v>
      </c>
      <c r="DG44" s="391">
        <v>134.08410653975179</v>
      </c>
      <c r="DH44" s="390">
        <v>16.955562833540455</v>
      </c>
      <c r="DI44" s="9">
        <v>2019</v>
      </c>
      <c r="DJ44" s="6" t="s">
        <v>28</v>
      </c>
      <c r="DK44" s="391">
        <v>97.882677246205319</v>
      </c>
      <c r="DL44" s="390">
        <v>6.8829442059164165</v>
      </c>
      <c r="DM44" s="391">
        <v>133.62522669537111</v>
      </c>
      <c r="DN44" s="390">
        <v>8.0299541826164216</v>
      </c>
      <c r="DO44" s="391">
        <v>123.46635585458019</v>
      </c>
      <c r="DP44" s="390">
        <v>7.6359064634529119</v>
      </c>
      <c r="DQ44" s="396"/>
    </row>
    <row r="45" spans="1:121" ht="15" hidden="1" customHeight="1">
      <c r="A45" s="9"/>
      <c r="B45" s="6" t="s">
        <v>29</v>
      </c>
      <c r="C45" s="391">
        <v>104.93686248004821</v>
      </c>
      <c r="D45" s="390">
        <v>0.81755982634568625</v>
      </c>
      <c r="E45" s="391">
        <v>125.19363679763978</v>
      </c>
      <c r="F45" s="390">
        <v>17.182568755155842</v>
      </c>
      <c r="G45" s="391">
        <v>120.38533733325949</v>
      </c>
      <c r="H45" s="390">
        <v>0.85902396296326344</v>
      </c>
      <c r="I45" s="9"/>
      <c r="J45" s="6" t="s">
        <v>29</v>
      </c>
      <c r="K45" s="391">
        <v>122.46440009429176</v>
      </c>
      <c r="L45" s="390">
        <v>2.4172312940984568</v>
      </c>
      <c r="M45" s="391">
        <v>131.05167667093008</v>
      </c>
      <c r="N45" s="390">
        <v>3.1731313140424646</v>
      </c>
      <c r="O45" s="391">
        <v>115.82082287140344</v>
      </c>
      <c r="P45" s="390">
        <v>5.7056101287346479</v>
      </c>
      <c r="Q45" s="9"/>
      <c r="R45" s="6" t="s">
        <v>29</v>
      </c>
      <c r="S45" s="391">
        <v>120.92395526856414</v>
      </c>
      <c r="T45" s="390">
        <v>6.4734769886036503</v>
      </c>
      <c r="U45" s="391">
        <v>134.50979524626578</v>
      </c>
      <c r="V45" s="390">
        <v>5.3860942401750691</v>
      </c>
      <c r="W45" s="391">
        <v>151.52494413342151</v>
      </c>
      <c r="X45" s="390">
        <v>13.03663071920522</v>
      </c>
      <c r="Y45" s="9"/>
      <c r="Z45" s="6" t="s">
        <v>29</v>
      </c>
      <c r="AA45" s="391">
        <v>119.64531420250414</v>
      </c>
      <c r="AB45" s="390">
        <v>0.39924336110395586</v>
      </c>
      <c r="AC45" s="391">
        <v>137.54820987115673</v>
      </c>
      <c r="AD45" s="390">
        <v>3.3348868142756771</v>
      </c>
      <c r="AE45" s="391">
        <v>109.70088714637181</v>
      </c>
      <c r="AF45" s="390">
        <v>5.0351688154764815</v>
      </c>
      <c r="AG45" s="9"/>
      <c r="AH45" s="6" t="s">
        <v>29</v>
      </c>
      <c r="AI45" s="391">
        <v>120.53182924581255</v>
      </c>
      <c r="AJ45" s="390">
        <v>4.7889743932429525</v>
      </c>
      <c r="AK45" s="391">
        <v>117.64915416638371</v>
      </c>
      <c r="AL45" s="390">
        <v>4.4529418159325473</v>
      </c>
      <c r="AM45" s="391">
        <v>110.4304598610949</v>
      </c>
      <c r="AN45" s="390">
        <v>2.8933396905493964</v>
      </c>
      <c r="AO45" s="9"/>
      <c r="AP45" s="6" t="s">
        <v>29</v>
      </c>
      <c r="AQ45" s="391">
        <v>121.36702227520247</v>
      </c>
      <c r="AR45" s="390">
        <v>3.2108140961413056</v>
      </c>
      <c r="AS45" s="391">
        <v>110.50081182868058</v>
      </c>
      <c r="AT45" s="390">
        <v>-2.5079972921235765</v>
      </c>
      <c r="AU45" s="391">
        <v>123.58448701114162</v>
      </c>
      <c r="AV45" s="390">
        <v>3.8658042736040841</v>
      </c>
      <c r="AW45" s="9"/>
      <c r="AX45" s="6" t="s">
        <v>29</v>
      </c>
      <c r="AY45" s="391">
        <v>122.76051112444078</v>
      </c>
      <c r="AZ45" s="390">
        <v>7.6227372564082287</v>
      </c>
      <c r="BA45" s="391">
        <v>110.78566043956357</v>
      </c>
      <c r="BB45" s="390">
        <v>3.9404609392916825</v>
      </c>
      <c r="BC45" s="391">
        <v>133.5152958280762</v>
      </c>
      <c r="BD45" s="390">
        <v>2.2194631107009144</v>
      </c>
      <c r="BE45" s="9"/>
      <c r="BF45" s="6" t="s">
        <v>29</v>
      </c>
      <c r="BG45" s="391">
        <v>117.3962566455394</v>
      </c>
      <c r="BH45" s="390">
        <v>4.9524062832329037</v>
      </c>
      <c r="BI45" s="391">
        <v>115.52297243301985</v>
      </c>
      <c r="BJ45" s="390">
        <v>5.4525967486737841</v>
      </c>
      <c r="BK45" s="391">
        <v>118.95014640173981</v>
      </c>
      <c r="BL45" s="390">
        <v>1.8218974808348491</v>
      </c>
      <c r="BM45" s="9"/>
      <c r="BN45" s="6" t="s">
        <v>29</v>
      </c>
      <c r="BO45" s="391">
        <v>122.84361688190843</v>
      </c>
      <c r="BP45" s="390">
        <v>4.6300975058720155</v>
      </c>
      <c r="BQ45" s="391">
        <v>121.33981900458599</v>
      </c>
      <c r="BR45" s="390">
        <v>3.813416295897909</v>
      </c>
      <c r="BS45" s="391">
        <v>138.89530675016124</v>
      </c>
      <c r="BT45" s="390">
        <v>2.3662930762708498</v>
      </c>
      <c r="BU45" s="9"/>
      <c r="BV45" s="6" t="s">
        <v>29</v>
      </c>
      <c r="BW45" s="391">
        <v>112.79168734133951</v>
      </c>
      <c r="BX45" s="390">
        <v>11.578464113157054</v>
      </c>
      <c r="BY45" s="391">
        <v>117.15128456499463</v>
      </c>
      <c r="BZ45" s="390">
        <v>8.2563021505400229</v>
      </c>
      <c r="CA45" s="391">
        <v>108.92486220777594</v>
      </c>
      <c r="CB45" s="390">
        <v>7.3451421165861461</v>
      </c>
      <c r="CC45" s="9"/>
      <c r="CD45" s="6" t="s">
        <v>29</v>
      </c>
      <c r="CE45" s="391">
        <v>109.60720466238523</v>
      </c>
      <c r="CF45" s="390">
        <v>-7.1367790320401667</v>
      </c>
      <c r="CG45" s="391">
        <v>108.48363418655038</v>
      </c>
      <c r="CH45" s="390">
        <v>3.90262963575924</v>
      </c>
      <c r="CI45" s="391">
        <v>117.33340571949877</v>
      </c>
      <c r="CJ45" s="390">
        <v>-1.1588697707868931</v>
      </c>
      <c r="CK45" s="9"/>
      <c r="CL45" s="6" t="s">
        <v>29</v>
      </c>
      <c r="CM45" s="391">
        <v>112.72211842147119</v>
      </c>
      <c r="CN45" s="390">
        <v>-2.8977594791066537</v>
      </c>
      <c r="CO45" s="391">
        <v>127.4399437929717</v>
      </c>
      <c r="CP45" s="390">
        <v>2.9905347860303522</v>
      </c>
      <c r="CQ45" s="391">
        <v>129.65502299948926</v>
      </c>
      <c r="CR45" s="390">
        <v>3.4782203590543617</v>
      </c>
      <c r="CS45" s="9"/>
      <c r="CT45" s="6" t="s">
        <v>29</v>
      </c>
      <c r="CU45" s="391">
        <v>141.09593830240317</v>
      </c>
      <c r="CV45" s="390">
        <v>3.8675114977098701</v>
      </c>
      <c r="CW45" s="391">
        <v>117.06397659140988</v>
      </c>
      <c r="CX45" s="390">
        <v>1.379177760493036</v>
      </c>
      <c r="CY45" s="391">
        <v>92.046142385091869</v>
      </c>
      <c r="CZ45" s="390">
        <v>21.848221140161257</v>
      </c>
      <c r="DA45" s="9"/>
      <c r="DB45" s="6" t="s">
        <v>29</v>
      </c>
      <c r="DC45" s="391">
        <v>135.69354519570027</v>
      </c>
      <c r="DD45" s="390">
        <v>0.68391883858440394</v>
      </c>
      <c r="DE45" s="391">
        <v>95.636720422184226</v>
      </c>
      <c r="DF45" s="390">
        <v>25.810132430674088</v>
      </c>
      <c r="DG45" s="391">
        <v>117.83672058476436</v>
      </c>
      <c r="DH45" s="390">
        <v>-9.3029079756865798</v>
      </c>
      <c r="DI45" s="9"/>
      <c r="DJ45" s="6" t="s">
        <v>29</v>
      </c>
      <c r="DK45" s="391">
        <v>97.326057680431077</v>
      </c>
      <c r="DL45" s="390">
        <v>4.6056445322738142</v>
      </c>
      <c r="DM45" s="391">
        <v>124.16136000279899</v>
      </c>
      <c r="DN45" s="390">
        <v>8.2207856216206352</v>
      </c>
      <c r="DO45" s="391">
        <v>131.14931714081402</v>
      </c>
      <c r="DP45" s="390">
        <v>3.307524162725457</v>
      </c>
      <c r="DQ45" s="396"/>
    </row>
    <row r="46" spans="1:121" ht="15" hidden="1" customHeight="1">
      <c r="A46" s="9"/>
      <c r="B46" s="6" t="s">
        <v>30</v>
      </c>
      <c r="C46" s="391">
        <v>110.93062055078936</v>
      </c>
      <c r="D46" s="390">
        <v>-8.5922875882760366</v>
      </c>
      <c r="E46" s="391">
        <v>140.33667802136065</v>
      </c>
      <c r="F46" s="390">
        <v>20.423829355760702</v>
      </c>
      <c r="G46" s="391">
        <v>132.43250167740379</v>
      </c>
      <c r="H46" s="390">
        <v>17.267758228100433</v>
      </c>
      <c r="I46" s="9"/>
      <c r="J46" s="6" t="s">
        <v>30</v>
      </c>
      <c r="K46" s="391">
        <v>133.78241113857993</v>
      </c>
      <c r="L46" s="390">
        <v>7.0586914523941289</v>
      </c>
      <c r="M46" s="391">
        <v>129.76856640654444</v>
      </c>
      <c r="N46" s="390">
        <v>3.0353507642892623</v>
      </c>
      <c r="O46" s="391">
        <v>111.64565575283281</v>
      </c>
      <c r="P46" s="390">
        <v>4.5275571757868107</v>
      </c>
      <c r="Q46" s="9"/>
      <c r="R46" s="6" t="s">
        <v>30</v>
      </c>
      <c r="S46" s="391">
        <v>116.52600216697687</v>
      </c>
      <c r="T46" s="390">
        <v>4.4824297413966576</v>
      </c>
      <c r="U46" s="391">
        <v>125.20066186000622</v>
      </c>
      <c r="V46" s="390">
        <v>5.4991484892475029</v>
      </c>
      <c r="W46" s="391">
        <v>121.92981735837834</v>
      </c>
      <c r="X46" s="390">
        <v>6.6634503524548307</v>
      </c>
      <c r="Y46" s="9"/>
      <c r="Z46" s="6" t="s">
        <v>30</v>
      </c>
      <c r="AA46" s="391">
        <v>118.52893184513961</v>
      </c>
      <c r="AB46" s="390">
        <v>5.6976619911580855</v>
      </c>
      <c r="AC46" s="391">
        <v>119.6831758138464</v>
      </c>
      <c r="AD46" s="390">
        <v>-1.2975358653621072</v>
      </c>
      <c r="AE46" s="391">
        <v>116.08484135232025</v>
      </c>
      <c r="AF46" s="390">
        <v>8.3329529909806013</v>
      </c>
      <c r="AG46" s="9"/>
      <c r="AH46" s="6" t="s">
        <v>30</v>
      </c>
      <c r="AI46" s="391">
        <v>117.58074599584677</v>
      </c>
      <c r="AJ46" s="390">
        <v>4.5440549410496516</v>
      </c>
      <c r="AK46" s="391">
        <v>122.07022740864547</v>
      </c>
      <c r="AL46" s="390">
        <v>5.2267072959669747</v>
      </c>
      <c r="AM46" s="391">
        <v>108.45910998475644</v>
      </c>
      <c r="AN46" s="390">
        <v>2.9886873817667379</v>
      </c>
      <c r="AO46" s="9"/>
      <c r="AP46" s="6" t="s">
        <v>30</v>
      </c>
      <c r="AQ46" s="391">
        <v>122.86534877526712</v>
      </c>
      <c r="AR46" s="390">
        <v>2.9056174586566215</v>
      </c>
      <c r="AS46" s="391">
        <v>111.35855844420524</v>
      </c>
      <c r="AT46" s="390">
        <v>-1.7717343859036987</v>
      </c>
      <c r="AU46" s="391">
        <v>125.63495209917784</v>
      </c>
      <c r="AV46" s="390">
        <v>3.6564921489863167</v>
      </c>
      <c r="AW46" s="9"/>
      <c r="AX46" s="6" t="s">
        <v>30</v>
      </c>
      <c r="AY46" s="391">
        <v>126.96362607957867</v>
      </c>
      <c r="AZ46" s="390">
        <v>6.9223083543891875</v>
      </c>
      <c r="BA46" s="391">
        <v>116.83235897569919</v>
      </c>
      <c r="BB46" s="390">
        <v>0.6493512019734311</v>
      </c>
      <c r="BC46" s="391">
        <v>134.3168512608469</v>
      </c>
      <c r="BD46" s="390">
        <v>1.0108157879397055</v>
      </c>
      <c r="BE46" s="9"/>
      <c r="BF46" s="6" t="s">
        <v>30</v>
      </c>
      <c r="BG46" s="391">
        <v>120.46698257868773</v>
      </c>
      <c r="BH46" s="390">
        <v>5.0414938607427047</v>
      </c>
      <c r="BI46" s="391">
        <v>120.25316507714597</v>
      </c>
      <c r="BJ46" s="390">
        <v>4.1525622277238625</v>
      </c>
      <c r="BK46" s="391">
        <v>125.23101718688856</v>
      </c>
      <c r="BL46" s="390">
        <v>3.9378781496832431</v>
      </c>
      <c r="BM46" s="9"/>
      <c r="BN46" s="6" t="s">
        <v>30</v>
      </c>
      <c r="BO46" s="391">
        <v>127.80241996367788</v>
      </c>
      <c r="BP46" s="390">
        <v>4.118566599853807</v>
      </c>
      <c r="BQ46" s="391">
        <v>119.10902166358717</v>
      </c>
      <c r="BR46" s="390">
        <v>3.8884519798559438</v>
      </c>
      <c r="BS46" s="391">
        <v>145.17831742070851</v>
      </c>
      <c r="BT46" s="390">
        <v>1.6834376135234095</v>
      </c>
      <c r="BU46" s="9"/>
      <c r="BV46" s="6" t="s">
        <v>30</v>
      </c>
      <c r="BW46" s="391">
        <v>107.4350314453748</v>
      </c>
      <c r="BX46" s="390">
        <v>11.553823652606383</v>
      </c>
      <c r="BY46" s="391">
        <v>118.89290179004895</v>
      </c>
      <c r="BZ46" s="390">
        <v>4.2888548268611828</v>
      </c>
      <c r="CA46" s="391">
        <v>131.79865732645479</v>
      </c>
      <c r="CB46" s="390">
        <v>1.7521054554965758</v>
      </c>
      <c r="CC46" s="9"/>
      <c r="CD46" s="6" t="s">
        <v>30</v>
      </c>
      <c r="CE46" s="391">
        <v>127.06745716843375</v>
      </c>
      <c r="CF46" s="390">
        <v>6.841871789155249</v>
      </c>
      <c r="CG46" s="391">
        <v>131.99874251327023</v>
      </c>
      <c r="CH46" s="390">
        <v>7.7340765855325344E-2</v>
      </c>
      <c r="CI46" s="391">
        <v>98.54595294407882</v>
      </c>
      <c r="CJ46" s="390">
        <v>-14.408593999957702</v>
      </c>
      <c r="CK46" s="9"/>
      <c r="CL46" s="6" t="s">
        <v>30</v>
      </c>
      <c r="CM46" s="391">
        <v>103.76508066247312</v>
      </c>
      <c r="CN46" s="390">
        <v>-4.9822137237093358</v>
      </c>
      <c r="CO46" s="391">
        <v>115.81955127324572</v>
      </c>
      <c r="CP46" s="390">
        <v>-8.7268937316226385</v>
      </c>
      <c r="CQ46" s="391">
        <v>135.32521162014464</v>
      </c>
      <c r="CR46" s="390">
        <v>9.6872730267443927</v>
      </c>
      <c r="CS46" s="9"/>
      <c r="CT46" s="6" t="s">
        <v>30</v>
      </c>
      <c r="CU46" s="391">
        <v>123.73295811305825</v>
      </c>
      <c r="CV46" s="390">
        <v>9.1730076464715466</v>
      </c>
      <c r="CW46" s="391">
        <v>124.17693297030702</v>
      </c>
      <c r="CX46" s="390">
        <v>-1.4575101496331229</v>
      </c>
      <c r="CY46" s="391">
        <v>90.970710726566395</v>
      </c>
      <c r="CZ46" s="390">
        <v>19.403959706551618</v>
      </c>
      <c r="DA46" s="9"/>
      <c r="DB46" s="6" t="s">
        <v>30</v>
      </c>
      <c r="DC46" s="391">
        <v>137.10343745215553</v>
      </c>
      <c r="DD46" s="390">
        <v>0.85724351459950299</v>
      </c>
      <c r="DE46" s="391">
        <v>129.4517976939434</v>
      </c>
      <c r="DF46" s="390">
        <v>-7.2549134945170834</v>
      </c>
      <c r="DG46" s="391">
        <v>127.75104484495643</v>
      </c>
      <c r="DH46" s="390">
        <v>13.45612294269462</v>
      </c>
      <c r="DI46" s="9"/>
      <c r="DJ46" s="6" t="s">
        <v>30</v>
      </c>
      <c r="DK46" s="391">
        <v>100.09994066597778</v>
      </c>
      <c r="DL46" s="390">
        <v>23.822256888230427</v>
      </c>
      <c r="DM46" s="391">
        <v>134.98470683244227</v>
      </c>
      <c r="DN46" s="390">
        <v>6.9908213513127748</v>
      </c>
      <c r="DO46" s="391">
        <v>151.05322845437342</v>
      </c>
      <c r="DP46" s="390">
        <v>4.4815549781164634</v>
      </c>
      <c r="DQ46" s="396"/>
    </row>
    <row r="47" spans="1:121" ht="15" hidden="1" customHeight="1">
      <c r="A47" s="9"/>
      <c r="B47" s="6" t="s">
        <v>31</v>
      </c>
      <c r="C47" s="391">
        <v>119.54387534816424</v>
      </c>
      <c r="D47" s="390">
        <v>-6.3480786654360344</v>
      </c>
      <c r="E47" s="391">
        <v>119.48087233196232</v>
      </c>
      <c r="F47" s="390">
        <v>8.6880516299712127</v>
      </c>
      <c r="G47" s="391">
        <v>127.52273845482819</v>
      </c>
      <c r="H47" s="390">
        <v>13.131053378729661</v>
      </c>
      <c r="I47" s="9"/>
      <c r="J47" s="6" t="s">
        <v>31</v>
      </c>
      <c r="K47" s="391">
        <v>128.09831516667472</v>
      </c>
      <c r="L47" s="390">
        <v>8.3793408033319565</v>
      </c>
      <c r="M47" s="391">
        <v>132.83163687418298</v>
      </c>
      <c r="N47" s="390">
        <v>2.9354406553874952</v>
      </c>
      <c r="O47" s="391">
        <v>107.95718724194131</v>
      </c>
      <c r="P47" s="390">
        <v>4.9892922978718417</v>
      </c>
      <c r="Q47" s="9"/>
      <c r="R47" s="6" t="s">
        <v>31</v>
      </c>
      <c r="S47" s="391">
        <v>116.47636313983641</v>
      </c>
      <c r="T47" s="390">
        <v>4.0130062548828533</v>
      </c>
      <c r="U47" s="391">
        <v>153.22080215350181</v>
      </c>
      <c r="V47" s="390">
        <v>7.2419581632587864</v>
      </c>
      <c r="W47" s="391">
        <v>134.37406301938242</v>
      </c>
      <c r="X47" s="390">
        <v>4.9246467872268624</v>
      </c>
      <c r="Y47" s="9"/>
      <c r="Z47" s="6" t="s">
        <v>31</v>
      </c>
      <c r="AA47" s="391">
        <v>113.61433026580697</v>
      </c>
      <c r="AB47" s="390">
        <v>5.287990882954773</v>
      </c>
      <c r="AC47" s="391">
        <v>112.03320792870564</v>
      </c>
      <c r="AD47" s="390">
        <v>-11.607048829462286</v>
      </c>
      <c r="AE47" s="391">
        <v>126.25193585957898</v>
      </c>
      <c r="AF47" s="390">
        <v>9.9259007549792386</v>
      </c>
      <c r="AG47" s="9"/>
      <c r="AH47" s="6" t="s">
        <v>31</v>
      </c>
      <c r="AI47" s="391">
        <v>122.22548979560088</v>
      </c>
      <c r="AJ47" s="390">
        <v>4.380453081797171</v>
      </c>
      <c r="AK47" s="391">
        <v>124.40272410564296</v>
      </c>
      <c r="AL47" s="390">
        <v>1.9456569623963276</v>
      </c>
      <c r="AM47" s="391">
        <v>117.26640527547211</v>
      </c>
      <c r="AN47" s="390">
        <v>2.2615361774952447</v>
      </c>
      <c r="AO47" s="9"/>
      <c r="AP47" s="6" t="s">
        <v>31</v>
      </c>
      <c r="AQ47" s="391">
        <v>120.2651276251475</v>
      </c>
      <c r="AR47" s="390">
        <v>2.3987690068764351</v>
      </c>
      <c r="AS47" s="391">
        <v>106.64649291964464</v>
      </c>
      <c r="AT47" s="390">
        <v>-1.2901997885150536</v>
      </c>
      <c r="AU47" s="391">
        <v>121.47132450608922</v>
      </c>
      <c r="AV47" s="390">
        <v>3.0268616240991548</v>
      </c>
      <c r="AW47" s="9"/>
      <c r="AX47" s="6" t="s">
        <v>31</v>
      </c>
      <c r="AY47" s="391">
        <v>128.17192530105709</v>
      </c>
      <c r="AZ47" s="390">
        <v>6.1561550536559366</v>
      </c>
      <c r="BA47" s="391">
        <v>119.91895502214156</v>
      </c>
      <c r="BB47" s="390">
        <v>2.3374619093013536</v>
      </c>
      <c r="BC47" s="391">
        <v>129.02865741340941</v>
      </c>
      <c r="BD47" s="390">
        <v>1.8075696894982656</v>
      </c>
      <c r="BE47" s="9"/>
      <c r="BF47" s="6" t="s">
        <v>31</v>
      </c>
      <c r="BG47" s="391">
        <v>123.92044099252412</v>
      </c>
      <c r="BH47" s="390">
        <v>4.4852377519629272</v>
      </c>
      <c r="BI47" s="391">
        <v>117.30092265134164</v>
      </c>
      <c r="BJ47" s="390">
        <v>5.2689458589819935</v>
      </c>
      <c r="BK47" s="391">
        <v>116.50831513866005</v>
      </c>
      <c r="BL47" s="390">
        <v>4.6549553476436927</v>
      </c>
      <c r="BM47" s="9"/>
      <c r="BN47" s="6" t="s">
        <v>31</v>
      </c>
      <c r="BO47" s="391">
        <v>117.68517225945654</v>
      </c>
      <c r="BP47" s="390">
        <v>1.8925785785469458</v>
      </c>
      <c r="BQ47" s="391">
        <v>118.53501003616243</v>
      </c>
      <c r="BR47" s="390">
        <v>3.3409494447031847</v>
      </c>
      <c r="BS47" s="391">
        <v>147.35178808969724</v>
      </c>
      <c r="BT47" s="390">
        <v>2.6242768104960419</v>
      </c>
      <c r="BU47" s="9"/>
      <c r="BV47" s="6" t="s">
        <v>31</v>
      </c>
      <c r="BW47" s="391">
        <v>99.487216890789796</v>
      </c>
      <c r="BX47" s="390">
        <v>-6.2469920777047321</v>
      </c>
      <c r="BY47" s="391">
        <v>124.54245651449367</v>
      </c>
      <c r="BZ47" s="390">
        <v>3.5209927354395916</v>
      </c>
      <c r="CA47" s="391">
        <v>127.30925426282688</v>
      </c>
      <c r="CB47" s="390">
        <v>1.498476481199944</v>
      </c>
      <c r="CC47" s="9"/>
      <c r="CD47" s="6" t="s">
        <v>31</v>
      </c>
      <c r="CE47" s="391">
        <v>133.95028240151603</v>
      </c>
      <c r="CF47" s="390">
        <v>3.3472224355542579</v>
      </c>
      <c r="CG47" s="391">
        <v>111.3905182860065</v>
      </c>
      <c r="CH47" s="390">
        <v>11.747297461928156</v>
      </c>
      <c r="CI47" s="391">
        <v>105.0788003404643</v>
      </c>
      <c r="CJ47" s="390">
        <v>-15.734751254502413</v>
      </c>
      <c r="CK47" s="9"/>
      <c r="CL47" s="6" t="s">
        <v>31</v>
      </c>
      <c r="CM47" s="391">
        <v>111.71346073088584</v>
      </c>
      <c r="CN47" s="390">
        <v>-0.72068406345630365</v>
      </c>
      <c r="CO47" s="391">
        <v>123.42041261397442</v>
      </c>
      <c r="CP47" s="390">
        <v>6.0255546740952042</v>
      </c>
      <c r="CQ47" s="391">
        <v>119.24144472830388</v>
      </c>
      <c r="CR47" s="390">
        <v>4.4779818579013408</v>
      </c>
      <c r="CS47" s="9"/>
      <c r="CT47" s="6" t="s">
        <v>31</v>
      </c>
      <c r="CU47" s="391">
        <v>115.54001549950431</v>
      </c>
      <c r="CV47" s="390">
        <v>3.4712181751878006</v>
      </c>
      <c r="CW47" s="391">
        <v>106.00644665198428</v>
      </c>
      <c r="CX47" s="390">
        <v>5.9471325199369005</v>
      </c>
      <c r="CY47" s="391">
        <v>103.34757125002841</v>
      </c>
      <c r="CZ47" s="390">
        <v>12.033818924504487</v>
      </c>
      <c r="DA47" s="9"/>
      <c r="DB47" s="6" t="s">
        <v>31</v>
      </c>
      <c r="DC47" s="391">
        <v>126.48008131916735</v>
      </c>
      <c r="DD47" s="390">
        <v>-1.256575524355398</v>
      </c>
      <c r="DE47" s="391">
        <v>98.852252008132965</v>
      </c>
      <c r="DF47" s="390">
        <v>0.44376323305499454</v>
      </c>
      <c r="DG47" s="391">
        <v>148.47143599671767</v>
      </c>
      <c r="DH47" s="390">
        <v>5.7575587513001096</v>
      </c>
      <c r="DI47" s="9"/>
      <c r="DJ47" s="6" t="s">
        <v>31</v>
      </c>
      <c r="DK47" s="391">
        <v>89.135623227389999</v>
      </c>
      <c r="DL47" s="390">
        <v>5.3115127168983207</v>
      </c>
      <c r="DM47" s="391">
        <v>135.28774743617279</v>
      </c>
      <c r="DN47" s="390">
        <v>9.1307390986956136</v>
      </c>
      <c r="DO47" s="391">
        <v>131.35586800750829</v>
      </c>
      <c r="DP47" s="390">
        <v>5.0668012229596542</v>
      </c>
      <c r="DQ47" s="396"/>
    </row>
    <row r="48" spans="1:121" ht="15" hidden="1" customHeight="1">
      <c r="A48" s="9"/>
      <c r="B48" s="6"/>
      <c r="C48" s="391"/>
      <c r="D48" s="390"/>
      <c r="E48" s="391"/>
      <c r="F48" s="390"/>
      <c r="G48" s="391"/>
      <c r="H48" s="390"/>
      <c r="I48" s="9"/>
      <c r="J48" s="6"/>
      <c r="K48" s="391"/>
      <c r="L48" s="390"/>
      <c r="M48" s="391"/>
      <c r="N48" s="390"/>
      <c r="O48" s="391"/>
      <c r="P48" s="390"/>
      <c r="Q48" s="9"/>
      <c r="R48" s="6"/>
      <c r="S48" s="391"/>
      <c r="T48" s="390"/>
      <c r="U48" s="391"/>
      <c r="V48" s="390"/>
      <c r="W48" s="391"/>
      <c r="X48" s="390"/>
      <c r="Y48" s="9"/>
      <c r="Z48" s="6"/>
      <c r="AA48" s="391"/>
      <c r="AB48" s="390"/>
      <c r="AC48" s="391"/>
      <c r="AD48" s="390"/>
      <c r="AE48" s="391"/>
      <c r="AF48" s="390"/>
      <c r="AG48" s="9"/>
      <c r="AH48" s="6"/>
      <c r="AI48" s="391"/>
      <c r="AJ48" s="390"/>
      <c r="AK48" s="391"/>
      <c r="AL48" s="390"/>
      <c r="AM48" s="391"/>
      <c r="AN48" s="390"/>
      <c r="AO48" s="9"/>
      <c r="AP48" s="6"/>
      <c r="AQ48" s="391"/>
      <c r="AR48" s="390"/>
      <c r="AS48" s="391"/>
      <c r="AT48" s="390"/>
      <c r="AU48" s="391"/>
      <c r="AV48" s="390"/>
      <c r="AW48" s="9"/>
      <c r="AX48" s="6"/>
      <c r="AY48" s="391"/>
      <c r="AZ48" s="390"/>
      <c r="BA48" s="391"/>
      <c r="BB48" s="390"/>
      <c r="BC48" s="391"/>
      <c r="BD48" s="390"/>
      <c r="BE48" s="9"/>
      <c r="BF48" s="6"/>
      <c r="BG48" s="391"/>
      <c r="BH48" s="390"/>
      <c r="BI48" s="391"/>
      <c r="BJ48" s="390"/>
      <c r="BK48" s="391"/>
      <c r="BL48" s="390"/>
      <c r="BM48" s="9"/>
      <c r="BN48" s="6"/>
      <c r="BO48" s="391"/>
      <c r="BP48" s="390"/>
      <c r="BQ48" s="391"/>
      <c r="BR48" s="390"/>
      <c r="BS48" s="391"/>
      <c r="BT48" s="390"/>
      <c r="BU48" s="9"/>
      <c r="BV48" s="6"/>
      <c r="BW48" s="391"/>
      <c r="BX48" s="390"/>
      <c r="BY48" s="391"/>
      <c r="BZ48" s="390"/>
      <c r="CA48" s="391"/>
      <c r="CB48" s="390"/>
      <c r="CC48" s="9"/>
      <c r="CD48" s="6"/>
      <c r="CE48" s="391"/>
      <c r="CF48" s="390"/>
      <c r="CG48" s="391"/>
      <c r="CH48" s="390"/>
      <c r="CI48" s="391"/>
      <c r="CJ48" s="390"/>
      <c r="CK48" s="9"/>
      <c r="CL48" s="6"/>
      <c r="CM48" s="391"/>
      <c r="CN48" s="390"/>
      <c r="CO48" s="391"/>
      <c r="CP48" s="390"/>
      <c r="CQ48" s="391"/>
      <c r="CR48" s="390"/>
      <c r="CS48" s="9"/>
      <c r="CT48" s="6"/>
      <c r="CU48" s="391"/>
      <c r="CV48" s="390"/>
      <c r="CW48" s="391"/>
      <c r="CX48" s="390"/>
      <c r="CY48" s="391"/>
      <c r="CZ48" s="390"/>
      <c r="DA48" s="9"/>
      <c r="DB48" s="6"/>
      <c r="DC48" s="391"/>
      <c r="DD48" s="390"/>
      <c r="DE48" s="391"/>
      <c r="DF48" s="390"/>
      <c r="DG48" s="391"/>
      <c r="DH48" s="390"/>
      <c r="DI48" s="9"/>
      <c r="DJ48" s="6"/>
      <c r="DK48" s="391"/>
      <c r="DL48" s="390"/>
      <c r="DM48" s="391"/>
      <c r="DN48" s="390"/>
      <c r="DO48" s="391"/>
      <c r="DP48" s="390"/>
      <c r="DQ48" s="396"/>
    </row>
    <row r="49" spans="1:121" ht="15" hidden="1" customHeight="1">
      <c r="A49" s="9">
        <v>2020</v>
      </c>
      <c r="B49" s="6" t="s">
        <v>28</v>
      </c>
      <c r="C49" s="391">
        <v>95.301718781330536</v>
      </c>
      <c r="D49" s="390">
        <v>-16.978643967725276</v>
      </c>
      <c r="E49" s="391">
        <v>119.22486504613261</v>
      </c>
      <c r="F49" s="390">
        <v>4.7354964265312844</v>
      </c>
      <c r="G49" s="391">
        <v>122.96542408216146</v>
      </c>
      <c r="H49" s="390">
        <v>13.425767810591594</v>
      </c>
      <c r="I49" s="9">
        <v>2020</v>
      </c>
      <c r="J49" s="6" t="s">
        <v>28</v>
      </c>
      <c r="K49" s="391">
        <v>127.26229207396614</v>
      </c>
      <c r="L49" s="390">
        <v>11.508700089392093</v>
      </c>
      <c r="M49" s="391">
        <v>114.14975453924639</v>
      </c>
      <c r="N49" s="390">
        <v>-0.76434876331144608</v>
      </c>
      <c r="O49" s="391">
        <v>114.91977720544024</v>
      </c>
      <c r="P49" s="390">
        <v>-3.3076707011094442</v>
      </c>
      <c r="Q49" s="9">
        <v>2020</v>
      </c>
      <c r="R49" s="6" t="s">
        <v>28</v>
      </c>
      <c r="S49" s="391">
        <v>115.69992117852446</v>
      </c>
      <c r="T49" s="390">
        <v>3.1369845272191839</v>
      </c>
      <c r="U49" s="391">
        <v>132.20437519403845</v>
      </c>
      <c r="V49" s="390">
        <v>3.3604962041169841</v>
      </c>
      <c r="W49" s="391">
        <v>156.47030593777598</v>
      </c>
      <c r="X49" s="390">
        <v>4.7622306292192036</v>
      </c>
      <c r="Y49" s="9">
        <v>2020</v>
      </c>
      <c r="Z49" s="6" t="s">
        <v>28</v>
      </c>
      <c r="AA49" s="391">
        <v>116.72884644685098</v>
      </c>
      <c r="AB49" s="390">
        <v>1.0012158081330114</v>
      </c>
      <c r="AC49" s="391">
        <v>127.39300806474553</v>
      </c>
      <c r="AD49" s="390">
        <v>-7.7100609998525726</v>
      </c>
      <c r="AE49" s="391">
        <v>117.72426459849885</v>
      </c>
      <c r="AF49" s="390">
        <v>6.2684735775863061</v>
      </c>
      <c r="AG49" s="9">
        <v>2020</v>
      </c>
      <c r="AH49" s="6" t="s">
        <v>28</v>
      </c>
      <c r="AI49" s="391">
        <v>118.16404483619174</v>
      </c>
      <c r="AJ49" s="390">
        <v>-1.1396871228565999</v>
      </c>
      <c r="AK49" s="391">
        <v>114.69354160919816</v>
      </c>
      <c r="AL49" s="390">
        <v>1.9387200056135754</v>
      </c>
      <c r="AM49" s="391">
        <v>120.83149787714125</v>
      </c>
      <c r="AN49" s="390">
        <v>3.6326675561410866</v>
      </c>
      <c r="AO49" s="9">
        <v>2020</v>
      </c>
      <c r="AP49" s="6" t="s">
        <v>28</v>
      </c>
      <c r="AQ49" s="391">
        <v>117.4815932524203</v>
      </c>
      <c r="AR49" s="390">
        <v>4.2754187757720672</v>
      </c>
      <c r="AS49" s="391">
        <v>108.23660516320342</v>
      </c>
      <c r="AT49" s="390">
        <v>-6.6982119731993919</v>
      </c>
      <c r="AU49" s="391">
        <v>116.99329638930966</v>
      </c>
      <c r="AV49" s="390">
        <v>4.3485210585954235</v>
      </c>
      <c r="AW49" s="9">
        <v>2020</v>
      </c>
      <c r="AX49" s="6" t="s">
        <v>28</v>
      </c>
      <c r="AY49" s="391">
        <v>141.57212117778946</v>
      </c>
      <c r="AZ49" s="390">
        <v>20.475800746187133</v>
      </c>
      <c r="BA49" s="391">
        <v>108.74338834123468</v>
      </c>
      <c r="BB49" s="390">
        <v>-0.13572014906347363</v>
      </c>
      <c r="BC49" s="391">
        <v>114.50349539836499</v>
      </c>
      <c r="BD49" s="390">
        <v>-3.6012956357639183</v>
      </c>
      <c r="BE49" s="9">
        <v>2020</v>
      </c>
      <c r="BF49" s="6" t="s">
        <v>28</v>
      </c>
      <c r="BG49" s="391">
        <v>114.40696454358475</v>
      </c>
      <c r="BH49" s="390">
        <v>-7.2295659421087066E-2</v>
      </c>
      <c r="BI49" s="391">
        <v>113.67247372622427</v>
      </c>
      <c r="BJ49" s="390">
        <v>-7.8141416742596448E-3</v>
      </c>
      <c r="BK49" s="391">
        <v>105.79901144723449</v>
      </c>
      <c r="BL49" s="390">
        <v>2.3979032221135554</v>
      </c>
      <c r="BM49" s="9">
        <v>2020</v>
      </c>
      <c r="BN49" s="6" t="s">
        <v>28</v>
      </c>
      <c r="BO49" s="391">
        <v>118.31929173437781</v>
      </c>
      <c r="BP49" s="390">
        <v>5.5833912986026633</v>
      </c>
      <c r="BQ49" s="391">
        <v>115.46401304154033</v>
      </c>
      <c r="BR49" s="390">
        <v>-3.4568251549020914</v>
      </c>
      <c r="BS49" s="391">
        <v>127.04233120986821</v>
      </c>
      <c r="BT49" s="390">
        <v>5.1255858385050033</v>
      </c>
      <c r="BU49" s="9">
        <v>2020</v>
      </c>
      <c r="BV49" s="6" t="s">
        <v>28</v>
      </c>
      <c r="BW49" s="391">
        <v>95.924495907181139</v>
      </c>
      <c r="BX49" s="390">
        <v>-6.5711412593793312</v>
      </c>
      <c r="BY49" s="391">
        <v>106.70549020222796</v>
      </c>
      <c r="BZ49" s="390">
        <v>0.76965307017803752</v>
      </c>
      <c r="CA49" s="391">
        <v>109.97384311689667</v>
      </c>
      <c r="CB49" s="390">
        <v>-1.1472361420656796</v>
      </c>
      <c r="CC49" s="9">
        <v>2020</v>
      </c>
      <c r="CD49" s="6" t="s">
        <v>28</v>
      </c>
      <c r="CE49" s="391">
        <v>110.77194036681466</v>
      </c>
      <c r="CF49" s="390">
        <v>2.1384142656833944</v>
      </c>
      <c r="CG49" s="391">
        <v>115.97343042104177</v>
      </c>
      <c r="CH49" s="390">
        <v>6.0436808214046067</v>
      </c>
      <c r="CI49" s="391">
        <v>99.32765154542885</v>
      </c>
      <c r="CJ49" s="390">
        <v>-18.395866894312348</v>
      </c>
      <c r="CK49" s="9">
        <v>2020</v>
      </c>
      <c r="CL49" s="6" t="s">
        <v>28</v>
      </c>
      <c r="CM49" s="391">
        <v>110.74799880951088</v>
      </c>
      <c r="CN49" s="390">
        <v>-3.1653607097499048</v>
      </c>
      <c r="CO49" s="391">
        <v>120.45558862665901</v>
      </c>
      <c r="CP49" s="390">
        <v>-1.7484251165364384</v>
      </c>
      <c r="CQ49" s="391">
        <v>108.75393724674656</v>
      </c>
      <c r="CR49" s="390">
        <v>-1.5126705881057774</v>
      </c>
      <c r="CS49" s="9">
        <v>2020</v>
      </c>
      <c r="CT49" s="6" t="s">
        <v>28</v>
      </c>
      <c r="CU49" s="391">
        <v>118.54582214886625</v>
      </c>
      <c r="CV49" s="390">
        <v>-2.1639230254189954</v>
      </c>
      <c r="CW49" s="391">
        <v>119.25219019182951</v>
      </c>
      <c r="CX49" s="390">
        <v>3.317272825826322</v>
      </c>
      <c r="CY49" s="391">
        <v>92.77533364272135</v>
      </c>
      <c r="CZ49" s="390">
        <v>-2.0134961943254552</v>
      </c>
      <c r="DA49" s="9">
        <v>2020</v>
      </c>
      <c r="DB49" s="6" t="s">
        <v>28</v>
      </c>
      <c r="DC49" s="391">
        <v>153.11486166169348</v>
      </c>
      <c r="DD49" s="390">
        <v>-1.1208018060502951</v>
      </c>
      <c r="DE49" s="391">
        <v>87.024801213576623</v>
      </c>
      <c r="DF49" s="390">
        <v>-13.030288044686756</v>
      </c>
      <c r="DG49" s="391">
        <v>137.42721736397218</v>
      </c>
      <c r="DH49" s="390">
        <v>2.4932938813514482</v>
      </c>
      <c r="DI49" s="9">
        <v>2020</v>
      </c>
      <c r="DJ49" s="6" t="s">
        <v>28</v>
      </c>
      <c r="DK49" s="391">
        <v>101.24340045875918</v>
      </c>
      <c r="DL49" s="390">
        <v>3.4334197910224731</v>
      </c>
      <c r="DM49" s="391">
        <v>134.9754517948185</v>
      </c>
      <c r="DN49" s="390">
        <v>1.0104567324892315</v>
      </c>
      <c r="DO49" s="391">
        <v>122.11805423018687</v>
      </c>
      <c r="DP49" s="390">
        <v>-1.0920397018774537</v>
      </c>
      <c r="DQ49" s="396"/>
    </row>
    <row r="50" spans="1:121" ht="15" hidden="1" customHeight="1">
      <c r="A50" s="9"/>
      <c r="B50" s="6" t="s">
        <v>29</v>
      </c>
      <c r="C50" s="391">
        <v>118.29806417299945</v>
      </c>
      <c r="D50" s="390">
        <v>12.73261023550387</v>
      </c>
      <c r="E50" s="391">
        <v>134.24669432097031</v>
      </c>
      <c r="F50" s="390">
        <v>7.2312441390002107</v>
      </c>
      <c r="G50" s="391">
        <v>112.87884616554804</v>
      </c>
      <c r="H50" s="390">
        <v>-6.2353865794564598</v>
      </c>
      <c r="I50" s="9"/>
      <c r="J50" s="6" t="s">
        <v>29</v>
      </c>
      <c r="K50" s="391">
        <v>130.07484731797379</v>
      </c>
      <c r="L50" s="390">
        <v>6.2144159591051249</v>
      </c>
      <c r="M50" s="391">
        <v>81.024562243532344</v>
      </c>
      <c r="N50" s="390">
        <v>-38.173578315228653</v>
      </c>
      <c r="O50" s="391">
        <v>35.765230692871839</v>
      </c>
      <c r="P50" s="390">
        <v>-69.120206707059751</v>
      </c>
      <c r="Q50" s="9"/>
      <c r="R50" s="6" t="s">
        <v>29</v>
      </c>
      <c r="S50" s="391">
        <v>66.883217241449586</v>
      </c>
      <c r="T50" s="390">
        <v>-44.689853145386813</v>
      </c>
      <c r="U50" s="391">
        <v>74.497380919335455</v>
      </c>
      <c r="V50" s="390">
        <v>-44.61564618179461</v>
      </c>
      <c r="W50" s="391">
        <v>92.781309669641644</v>
      </c>
      <c r="X50" s="390">
        <v>-38.768293101665577</v>
      </c>
      <c r="Y50" s="9"/>
      <c r="Z50" s="6" t="s">
        <v>29</v>
      </c>
      <c r="AA50" s="391">
        <v>58.214932244141288</v>
      </c>
      <c r="AB50" s="390">
        <v>-51.343742433898953</v>
      </c>
      <c r="AC50" s="391">
        <v>69.806733042838133</v>
      </c>
      <c r="AD50" s="390">
        <v>-49.24926096222768</v>
      </c>
      <c r="AE50" s="391">
        <v>67.196649857680498</v>
      </c>
      <c r="AF50" s="390">
        <v>-38.745572979714119</v>
      </c>
      <c r="AG50" s="9"/>
      <c r="AH50" s="6" t="s">
        <v>29</v>
      </c>
      <c r="AI50" s="391">
        <v>96.453002518530454</v>
      </c>
      <c r="AJ50" s="390">
        <v>-19.977151992089787</v>
      </c>
      <c r="AK50" s="391">
        <v>83.288927822230164</v>
      </c>
      <c r="AL50" s="390">
        <v>-29.205672227409352</v>
      </c>
      <c r="AM50" s="391">
        <v>78.779428008076238</v>
      </c>
      <c r="AN50" s="390">
        <v>-28.661505071002111</v>
      </c>
      <c r="AO50" s="9"/>
      <c r="AP50" s="6" t="s">
        <v>29</v>
      </c>
      <c r="AQ50" s="391">
        <v>96.627175868685526</v>
      </c>
      <c r="AR50" s="390">
        <v>-20.384323470026956</v>
      </c>
      <c r="AS50" s="391">
        <v>98.408436544228394</v>
      </c>
      <c r="AT50" s="390">
        <v>-10.943245650719831</v>
      </c>
      <c r="AU50" s="391">
        <v>140.04832189570075</v>
      </c>
      <c r="AV50" s="390">
        <v>13.321926790920656</v>
      </c>
      <c r="AW50" s="9"/>
      <c r="AX50" s="6" t="s">
        <v>29</v>
      </c>
      <c r="AY50" s="391">
        <v>179.03086939094388</v>
      </c>
      <c r="AZ50" s="390">
        <v>45.837507314923556</v>
      </c>
      <c r="BA50" s="391">
        <v>101.27633280230225</v>
      </c>
      <c r="BB50" s="390">
        <v>-8.5835365330957245</v>
      </c>
      <c r="BC50" s="391">
        <v>94.740906025705883</v>
      </c>
      <c r="BD50" s="390">
        <v>-29.041159338252143</v>
      </c>
      <c r="BE50" s="9"/>
      <c r="BF50" s="6" t="s">
        <v>29</v>
      </c>
      <c r="BG50" s="391">
        <v>58.635043798202162</v>
      </c>
      <c r="BH50" s="390">
        <v>-50.053736402139307</v>
      </c>
      <c r="BI50" s="391">
        <v>93.3915326797337</v>
      </c>
      <c r="BJ50" s="390">
        <v>-19.157609337067512</v>
      </c>
      <c r="BK50" s="391">
        <v>73.329359348793957</v>
      </c>
      <c r="BL50" s="390">
        <v>-38.352863307008576</v>
      </c>
      <c r="BM50" s="9"/>
      <c r="BN50" s="6" t="s">
        <v>29</v>
      </c>
      <c r="BO50" s="391">
        <v>74.670011496224276</v>
      </c>
      <c r="BP50" s="390">
        <v>-39.2153915754485</v>
      </c>
      <c r="BQ50" s="391">
        <v>66.374630415781439</v>
      </c>
      <c r="BR50" s="390">
        <v>-45.29855824717125</v>
      </c>
      <c r="BS50" s="391">
        <v>126.24363610858677</v>
      </c>
      <c r="BT50" s="390">
        <v>-9.1087819578610691</v>
      </c>
      <c r="BU50" s="9"/>
      <c r="BV50" s="6" t="s">
        <v>29</v>
      </c>
      <c r="BW50" s="391">
        <v>90.775992130931584</v>
      </c>
      <c r="BX50" s="390">
        <v>-19.518898714390374</v>
      </c>
      <c r="BY50" s="391">
        <v>93.477131312037272</v>
      </c>
      <c r="BZ50" s="390">
        <v>-20.208189215222063</v>
      </c>
      <c r="CA50" s="391">
        <v>95.237678646032862</v>
      </c>
      <c r="CB50" s="390">
        <v>-12.565711155672204</v>
      </c>
      <c r="CC50" s="9"/>
      <c r="CD50" s="6" t="s">
        <v>29</v>
      </c>
      <c r="CE50" s="391">
        <v>90.209907909721437</v>
      </c>
      <c r="CF50" s="390">
        <v>-17.697100124404969</v>
      </c>
      <c r="CG50" s="391">
        <v>120.51104094256993</v>
      </c>
      <c r="CH50" s="390">
        <v>11.086839822619709</v>
      </c>
      <c r="CI50" s="391">
        <v>89.144127615270847</v>
      </c>
      <c r="CJ50" s="390">
        <v>-24.024938108093579</v>
      </c>
      <c r="CK50" s="9"/>
      <c r="CL50" s="6" t="s">
        <v>29</v>
      </c>
      <c r="CM50" s="391">
        <v>114.36375877958359</v>
      </c>
      <c r="CN50" s="390">
        <v>1.4563604562276282</v>
      </c>
      <c r="CO50" s="391">
        <v>125.78544279981431</v>
      </c>
      <c r="CP50" s="390">
        <v>-1.2982593556735651</v>
      </c>
      <c r="CQ50" s="391">
        <v>112.48171700095251</v>
      </c>
      <c r="CR50" s="390">
        <v>-13.245384252181566</v>
      </c>
      <c r="CS50" s="9"/>
      <c r="CT50" s="6" t="s">
        <v>29</v>
      </c>
      <c r="CU50" s="391">
        <v>128.95469483456486</v>
      </c>
      <c r="CV50" s="390">
        <v>-8.6049560419072009</v>
      </c>
      <c r="CW50" s="391">
        <v>126.44818405092026</v>
      </c>
      <c r="CX50" s="390">
        <v>8.0163067518748363</v>
      </c>
      <c r="CY50" s="391">
        <v>52.793824068093691</v>
      </c>
      <c r="CZ50" s="390">
        <v>-42.644175301534013</v>
      </c>
      <c r="DA50" s="9"/>
      <c r="DB50" s="6" t="s">
        <v>29</v>
      </c>
      <c r="DC50" s="391">
        <v>106.46944823653502</v>
      </c>
      <c r="DD50" s="390">
        <v>-21.536836492124664</v>
      </c>
      <c r="DE50" s="391">
        <v>55.495529107323648</v>
      </c>
      <c r="DF50" s="390">
        <v>-41.972571976181328</v>
      </c>
      <c r="DG50" s="391">
        <v>89.680474349390011</v>
      </c>
      <c r="DH50" s="390">
        <v>-23.894288720569506</v>
      </c>
      <c r="DI50" s="9"/>
      <c r="DJ50" s="6" t="s">
        <v>29</v>
      </c>
      <c r="DK50" s="391">
        <v>56.575391699320136</v>
      </c>
      <c r="DL50" s="390">
        <v>-41.870252378777387</v>
      </c>
      <c r="DM50" s="391">
        <v>75.593713314902985</v>
      </c>
      <c r="DN50" s="390">
        <v>-39.116555010996279</v>
      </c>
      <c r="DO50" s="391">
        <v>94.324327708655744</v>
      </c>
      <c r="DP50" s="390">
        <v>-28.078674166957015</v>
      </c>
      <c r="DQ50" s="396"/>
    </row>
    <row r="51" spans="1:121" ht="15" hidden="1" customHeight="1">
      <c r="A51" s="9"/>
      <c r="B51" s="6" t="s">
        <v>30</v>
      </c>
      <c r="C51" s="391">
        <v>121.29814948542526</v>
      </c>
      <c r="D51" s="390">
        <v>9.345957755540681</v>
      </c>
      <c r="E51" s="391">
        <v>152.59335830881005</v>
      </c>
      <c r="F51" s="390">
        <v>8.7337682922662623</v>
      </c>
      <c r="G51" s="391">
        <v>123.62323484921542</v>
      </c>
      <c r="H51" s="390">
        <v>-6.6518918819846107</v>
      </c>
      <c r="I51" s="9"/>
      <c r="J51" s="6" t="s">
        <v>30</v>
      </c>
      <c r="K51" s="391">
        <v>135.13544988904735</v>
      </c>
      <c r="L51" s="390">
        <v>1.0113726751911116</v>
      </c>
      <c r="M51" s="391">
        <v>116.86820198594417</v>
      </c>
      <c r="N51" s="390">
        <v>-9.9410548932053899</v>
      </c>
      <c r="O51" s="391">
        <v>117.34971382572577</v>
      </c>
      <c r="P51" s="390">
        <v>5.1090730171543157</v>
      </c>
      <c r="Q51" s="9"/>
      <c r="R51" s="6" t="s">
        <v>30</v>
      </c>
      <c r="S51" s="391">
        <v>95.547704505807204</v>
      </c>
      <c r="T51" s="390">
        <v>-18.003104260891618</v>
      </c>
      <c r="U51" s="391">
        <v>120.42850402259712</v>
      </c>
      <c r="V51" s="390">
        <v>-3.8116075158972507</v>
      </c>
      <c r="W51" s="391">
        <v>89.14241545032705</v>
      </c>
      <c r="X51" s="390">
        <v>-26.89038876494169</v>
      </c>
      <c r="Y51" s="9"/>
      <c r="Z51" s="6" t="s">
        <v>30</v>
      </c>
      <c r="AA51" s="391">
        <v>94.677986851273047</v>
      </c>
      <c r="AB51" s="390">
        <v>-20.122466829472728</v>
      </c>
      <c r="AC51" s="391">
        <v>118.826171221709</v>
      </c>
      <c r="AD51" s="390">
        <v>-0.71606103891357975</v>
      </c>
      <c r="AE51" s="391">
        <v>103.28233648043822</v>
      </c>
      <c r="AF51" s="390">
        <v>-11.028575930104552</v>
      </c>
      <c r="AG51" s="9"/>
      <c r="AH51" s="6" t="s">
        <v>30</v>
      </c>
      <c r="AI51" s="391">
        <v>123.17825889211339</v>
      </c>
      <c r="AJ51" s="390">
        <v>4.7605692997255886</v>
      </c>
      <c r="AK51" s="391">
        <v>125.97716393194514</v>
      </c>
      <c r="AL51" s="390">
        <v>3.2005646308994784</v>
      </c>
      <c r="AM51" s="391">
        <v>97.966553292409685</v>
      </c>
      <c r="AN51" s="390">
        <v>-9.674205047249103</v>
      </c>
      <c r="AO51" s="9"/>
      <c r="AP51" s="6" t="s">
        <v>30</v>
      </c>
      <c r="AQ51" s="391">
        <v>111.34433517064171</v>
      </c>
      <c r="AR51" s="390">
        <v>-9.3769429049507522</v>
      </c>
      <c r="AS51" s="391">
        <v>112.29668352805031</v>
      </c>
      <c r="AT51" s="390">
        <v>0.84243644759023084</v>
      </c>
      <c r="AU51" s="391">
        <v>154.46615868325839</v>
      </c>
      <c r="AV51" s="390">
        <v>22.94839620850162</v>
      </c>
      <c r="AW51" s="9"/>
      <c r="AX51" s="6" t="s">
        <v>30</v>
      </c>
      <c r="AY51" s="391">
        <v>204.50549390265417</v>
      </c>
      <c r="AZ51" s="390">
        <v>61.074080992672322</v>
      </c>
      <c r="BA51" s="391">
        <v>127.00296566879251</v>
      </c>
      <c r="BB51" s="390">
        <v>8.7052994412350841</v>
      </c>
      <c r="BC51" s="391">
        <v>139.22574676336072</v>
      </c>
      <c r="BD51" s="390">
        <v>3.6547130582897722</v>
      </c>
      <c r="BE51" s="9"/>
      <c r="BF51" s="6" t="s">
        <v>30</v>
      </c>
      <c r="BG51" s="391">
        <v>108.25409618362342</v>
      </c>
      <c r="BH51" s="390">
        <v>-10.137953266229601</v>
      </c>
      <c r="BI51" s="391">
        <v>128.71835932355916</v>
      </c>
      <c r="BJ51" s="390">
        <v>7.0394772902505451</v>
      </c>
      <c r="BK51" s="391">
        <v>119.44786251218379</v>
      </c>
      <c r="BL51" s="390">
        <v>-4.6179890610281404</v>
      </c>
      <c r="BM51" s="9"/>
      <c r="BN51" s="6" t="s">
        <v>30</v>
      </c>
      <c r="BO51" s="391">
        <v>127.71452487280472</v>
      </c>
      <c r="BP51" s="390">
        <v>-6.8774199188197827E-2</v>
      </c>
      <c r="BQ51" s="391">
        <v>96.300677575858302</v>
      </c>
      <c r="BR51" s="390">
        <v>-19.149132256454095</v>
      </c>
      <c r="BS51" s="391">
        <v>160.70951827986983</v>
      </c>
      <c r="BT51" s="390">
        <v>10.698016849274978</v>
      </c>
      <c r="BU51" s="9"/>
      <c r="BV51" s="6" t="s">
        <v>30</v>
      </c>
      <c r="BW51" s="391">
        <v>120.72224610804136</v>
      </c>
      <c r="BX51" s="390">
        <v>12.367674197054086</v>
      </c>
      <c r="BY51" s="391">
        <v>118.29047059654879</v>
      </c>
      <c r="BZ51" s="390">
        <v>-0.50670072344939854</v>
      </c>
      <c r="CA51" s="391">
        <v>145.81164632124799</v>
      </c>
      <c r="CB51" s="390">
        <v>10.632118171040347</v>
      </c>
      <c r="CC51" s="9"/>
      <c r="CD51" s="6" t="s">
        <v>30</v>
      </c>
      <c r="CE51" s="391">
        <v>130.89389925162024</v>
      </c>
      <c r="CF51" s="390">
        <v>3.0113470187054929</v>
      </c>
      <c r="CG51" s="391">
        <v>135.12769824752155</v>
      </c>
      <c r="CH51" s="390">
        <v>2.3704435926249516</v>
      </c>
      <c r="CI51" s="391">
        <v>81.574664835286697</v>
      </c>
      <c r="CJ51" s="390">
        <v>-17.221699726647017</v>
      </c>
      <c r="CK51" s="9"/>
      <c r="CL51" s="6" t="s">
        <v>30</v>
      </c>
      <c r="CM51" s="391">
        <v>110.51288995964057</v>
      </c>
      <c r="CN51" s="390">
        <v>6.5029673316755918</v>
      </c>
      <c r="CO51" s="391">
        <v>127.67772746407155</v>
      </c>
      <c r="CP51" s="390">
        <v>10.238492603765664</v>
      </c>
      <c r="CQ51" s="391">
        <v>156.15163108524624</v>
      </c>
      <c r="CR51" s="390">
        <v>15.38990348935198</v>
      </c>
      <c r="CS51" s="9"/>
      <c r="CT51" s="6" t="s">
        <v>30</v>
      </c>
      <c r="CU51" s="391">
        <v>127.27983078474448</v>
      </c>
      <c r="CV51" s="390">
        <v>2.8665544942725347</v>
      </c>
      <c r="CW51" s="391">
        <v>132.71453566354319</v>
      </c>
      <c r="CX51" s="390">
        <v>6.8753531666607302</v>
      </c>
      <c r="CY51" s="391">
        <v>115.17534675275677</v>
      </c>
      <c r="CZ51" s="390">
        <v>26.607064881512272</v>
      </c>
      <c r="DA51" s="9"/>
      <c r="DB51" s="6" t="s">
        <v>30</v>
      </c>
      <c r="DC51" s="391">
        <v>139.33636543997287</v>
      </c>
      <c r="DD51" s="390">
        <v>1.6286447876965582</v>
      </c>
      <c r="DE51" s="391">
        <v>113.8214665146041</v>
      </c>
      <c r="DF51" s="390">
        <v>-12.0742480659043</v>
      </c>
      <c r="DG51" s="391">
        <v>87.95605674953606</v>
      </c>
      <c r="DH51" s="390">
        <v>-31.150420838997519</v>
      </c>
      <c r="DI51" s="9"/>
      <c r="DJ51" s="6" t="s">
        <v>30</v>
      </c>
      <c r="DK51" s="391">
        <v>107.08164700294856</v>
      </c>
      <c r="DL51" s="390">
        <v>6.974735739622389</v>
      </c>
      <c r="DM51" s="391">
        <v>140.23328963134307</v>
      </c>
      <c r="DN51" s="390">
        <v>3.8882795851947378</v>
      </c>
      <c r="DO51" s="391">
        <v>144.16141400018233</v>
      </c>
      <c r="DP51" s="390">
        <v>-4.5625072199451893</v>
      </c>
      <c r="DQ51" s="396"/>
    </row>
    <row r="52" spans="1:121" ht="15" hidden="1" customHeight="1">
      <c r="A52" s="9"/>
      <c r="B52" s="6" t="s">
        <v>31</v>
      </c>
      <c r="C52" s="391">
        <v>97.70210503336078</v>
      </c>
      <c r="D52" s="390">
        <v>-18.270923751794584</v>
      </c>
      <c r="E52" s="391">
        <v>126.51248879517614</v>
      </c>
      <c r="F52" s="390">
        <v>5.8851398771824819</v>
      </c>
      <c r="G52" s="391">
        <v>126.7149938911067</v>
      </c>
      <c r="H52" s="390">
        <v>-0.63341218476703887</v>
      </c>
      <c r="I52" s="9"/>
      <c r="J52" s="6" t="s">
        <v>31</v>
      </c>
      <c r="K52" s="391">
        <v>124.67912944142553</v>
      </c>
      <c r="L52" s="390">
        <v>-2.6691886780870817</v>
      </c>
      <c r="M52" s="391">
        <v>122.81261068358448</v>
      </c>
      <c r="N52" s="390">
        <v>-7.542650551004229</v>
      </c>
      <c r="O52" s="391">
        <v>113.74463488381231</v>
      </c>
      <c r="P52" s="390">
        <v>5.3608729439206684</v>
      </c>
      <c r="Q52" s="9"/>
      <c r="R52" s="6" t="s">
        <v>31</v>
      </c>
      <c r="S52" s="391">
        <v>109.63723500508888</v>
      </c>
      <c r="T52" s="390">
        <v>-5.8716875685213239</v>
      </c>
      <c r="U52" s="391">
        <v>152.37790136221597</v>
      </c>
      <c r="V52" s="390">
        <v>-0.55012164108198647</v>
      </c>
      <c r="W52" s="391">
        <v>139.54654341809052</v>
      </c>
      <c r="X52" s="390">
        <v>3.8493145793783157</v>
      </c>
      <c r="Y52" s="9"/>
      <c r="Z52" s="6" t="s">
        <v>31</v>
      </c>
      <c r="AA52" s="391">
        <v>100.26953889921128</v>
      </c>
      <c r="AB52" s="390">
        <v>-11.74569381817841</v>
      </c>
      <c r="AC52" s="391">
        <v>122.3211566580519</v>
      </c>
      <c r="AD52" s="390">
        <v>9.1829457707693223</v>
      </c>
      <c r="AE52" s="391">
        <v>120.9012826726708</v>
      </c>
      <c r="AF52" s="390">
        <v>-4.2380761534297022</v>
      </c>
      <c r="AG52" s="9"/>
      <c r="AH52" s="6" t="s">
        <v>31</v>
      </c>
      <c r="AI52" s="391">
        <v>128.155966144296</v>
      </c>
      <c r="AJ52" s="390">
        <v>4.8520782028468261</v>
      </c>
      <c r="AK52" s="391">
        <v>128.50246147916559</v>
      </c>
      <c r="AL52" s="390">
        <v>3.2955366556451935</v>
      </c>
      <c r="AM52" s="391">
        <v>107.13137227934345</v>
      </c>
      <c r="AN52" s="390">
        <v>-8.6427421155447917</v>
      </c>
      <c r="AO52" s="9"/>
      <c r="AP52" s="6" t="s">
        <v>31</v>
      </c>
      <c r="AQ52" s="391">
        <v>114.26480713471932</v>
      </c>
      <c r="AR52" s="390">
        <v>-4.9892438555675795</v>
      </c>
      <c r="AS52" s="391">
        <v>109.75316348262693</v>
      </c>
      <c r="AT52" s="390">
        <v>2.9130545955440681</v>
      </c>
      <c r="AU52" s="391">
        <v>141.46455830876275</v>
      </c>
      <c r="AV52" s="390">
        <v>16.459221041646984</v>
      </c>
      <c r="AW52" s="9"/>
      <c r="AX52" s="6" t="s">
        <v>31</v>
      </c>
      <c r="AY52" s="391">
        <v>212.68933015156529</v>
      </c>
      <c r="AZ52" s="390">
        <v>65.940653268638329</v>
      </c>
      <c r="BA52" s="391">
        <v>129.15732705859924</v>
      </c>
      <c r="BB52" s="390">
        <v>7.7038463475202121</v>
      </c>
      <c r="BC52" s="391">
        <v>135.27391107892606</v>
      </c>
      <c r="BD52" s="390">
        <v>4.8402066569651794</v>
      </c>
      <c r="BE52" s="9"/>
      <c r="BF52" s="6" t="s">
        <v>31</v>
      </c>
      <c r="BG52" s="391">
        <v>120.71010385087925</v>
      </c>
      <c r="BH52" s="390">
        <v>-2.5906437355549343</v>
      </c>
      <c r="BI52" s="391">
        <v>117.83477798908416</v>
      </c>
      <c r="BJ52" s="390">
        <v>0.45511606019444173</v>
      </c>
      <c r="BK52" s="391">
        <v>127.53310263914476</v>
      </c>
      <c r="BL52" s="390">
        <v>9.4626615167885433</v>
      </c>
      <c r="BM52" s="9"/>
      <c r="BN52" s="6" t="s">
        <v>31</v>
      </c>
      <c r="BO52" s="391">
        <v>122.40949774223157</v>
      </c>
      <c r="BP52" s="390">
        <v>4.0143761461804814</v>
      </c>
      <c r="BQ52" s="391">
        <v>105.16636185239616</v>
      </c>
      <c r="BR52" s="390">
        <v>-11.278227571489467</v>
      </c>
      <c r="BS52" s="391">
        <v>158.86167834343789</v>
      </c>
      <c r="BT52" s="390">
        <v>7.8111642912227524</v>
      </c>
      <c r="BU52" s="9"/>
      <c r="BV52" s="6" t="s">
        <v>31</v>
      </c>
      <c r="BW52" s="391">
        <v>109.08676300126653</v>
      </c>
      <c r="BX52" s="390">
        <v>9.6490246792353815</v>
      </c>
      <c r="BY52" s="391">
        <v>126.44284417614774</v>
      </c>
      <c r="BZ52" s="390">
        <v>1.5258954374590417</v>
      </c>
      <c r="CA52" s="391">
        <v>150.55062225073132</v>
      </c>
      <c r="CB52" s="390">
        <v>18.255835463400956</v>
      </c>
      <c r="CC52" s="9"/>
      <c r="CD52" s="6" t="s">
        <v>31</v>
      </c>
      <c r="CE52" s="391">
        <v>137.42753698833815</v>
      </c>
      <c r="CF52" s="390">
        <v>2.5959292690395728</v>
      </c>
      <c r="CG52" s="391">
        <v>113.79361863301843</v>
      </c>
      <c r="CH52" s="390">
        <v>2.1573652623122967</v>
      </c>
      <c r="CI52" s="391">
        <v>87.469704524105964</v>
      </c>
      <c r="CJ52" s="390">
        <v>-16.757990916629566</v>
      </c>
      <c r="CK52" s="9"/>
      <c r="CL52" s="6" t="s">
        <v>31</v>
      </c>
      <c r="CM52" s="391">
        <v>114.97834987086394</v>
      </c>
      <c r="CN52" s="390">
        <v>2.9225566181707592</v>
      </c>
      <c r="CO52" s="391">
        <v>139.15278949751982</v>
      </c>
      <c r="CP52" s="390">
        <v>12.746981273472159</v>
      </c>
      <c r="CQ52" s="391">
        <v>131.42940418432832</v>
      </c>
      <c r="CR52" s="390">
        <v>10.221244370021836</v>
      </c>
      <c r="CS52" s="9"/>
      <c r="CT52" s="6" t="s">
        <v>31</v>
      </c>
      <c r="CU52" s="391">
        <v>115.29742640338469</v>
      </c>
      <c r="CV52" s="390">
        <v>-0.20996110747506691</v>
      </c>
      <c r="CW52" s="391">
        <v>114.47957998264934</v>
      </c>
      <c r="CX52" s="390">
        <v>7.9930358938283206</v>
      </c>
      <c r="CY52" s="391">
        <v>130.11241968142727</v>
      </c>
      <c r="CZ52" s="390">
        <v>25.897897848655546</v>
      </c>
      <c r="DA52" s="9"/>
      <c r="DB52" s="6" t="s">
        <v>31</v>
      </c>
      <c r="DC52" s="391">
        <v>129.36872436471302</v>
      </c>
      <c r="DD52" s="390">
        <v>2.2838719072739053</v>
      </c>
      <c r="DE52" s="391">
        <v>96.718436044609618</v>
      </c>
      <c r="DF52" s="390">
        <v>-2.1585911501012589</v>
      </c>
      <c r="DG52" s="391">
        <v>110.048027486902</v>
      </c>
      <c r="DH52" s="390">
        <v>-25.879327058347513</v>
      </c>
      <c r="DI52" s="9"/>
      <c r="DJ52" s="6" t="s">
        <v>31</v>
      </c>
      <c r="DK52" s="391">
        <v>96.087236950357635</v>
      </c>
      <c r="DL52" s="390">
        <v>7.7989175048831783</v>
      </c>
      <c r="DM52" s="391">
        <v>140.38111441264417</v>
      </c>
      <c r="DN52" s="390">
        <v>3.7648398121746851</v>
      </c>
      <c r="DO52" s="391">
        <v>128.12511847305703</v>
      </c>
      <c r="DP52" s="390">
        <v>-2.4595395572785463</v>
      </c>
      <c r="DQ52" s="396"/>
    </row>
    <row r="53" spans="1:121" ht="15" hidden="1" customHeight="1">
      <c r="A53" s="9"/>
      <c r="B53" s="6"/>
      <c r="C53" s="391"/>
      <c r="D53" s="390"/>
      <c r="E53" s="391"/>
      <c r="F53" s="390"/>
      <c r="G53" s="391"/>
      <c r="H53" s="390"/>
      <c r="I53" s="9"/>
      <c r="J53" s="6"/>
      <c r="K53" s="391"/>
      <c r="L53" s="390"/>
      <c r="M53" s="391"/>
      <c r="N53" s="390"/>
      <c r="O53" s="391"/>
      <c r="P53" s="390"/>
      <c r="Q53" s="9"/>
      <c r="R53" s="6"/>
      <c r="S53" s="391"/>
      <c r="T53" s="390"/>
      <c r="U53" s="391"/>
      <c r="V53" s="390"/>
      <c r="W53" s="391"/>
      <c r="X53" s="390"/>
      <c r="Y53" s="9"/>
      <c r="Z53" s="6"/>
      <c r="AA53" s="391"/>
      <c r="AB53" s="390"/>
      <c r="AC53" s="391"/>
      <c r="AD53" s="390"/>
      <c r="AE53" s="391"/>
      <c r="AF53" s="390"/>
      <c r="AG53" s="9"/>
      <c r="AH53" s="6"/>
      <c r="AI53" s="391"/>
      <c r="AJ53" s="390"/>
      <c r="AK53" s="391"/>
      <c r="AL53" s="390"/>
      <c r="AM53" s="391"/>
      <c r="AN53" s="390"/>
      <c r="AO53" s="9"/>
      <c r="AP53" s="6"/>
      <c r="AQ53" s="391"/>
      <c r="AR53" s="390"/>
      <c r="AS53" s="391"/>
      <c r="AT53" s="390"/>
      <c r="AU53" s="391"/>
      <c r="AV53" s="390"/>
      <c r="AW53" s="9"/>
      <c r="AX53" s="6"/>
      <c r="AY53" s="391"/>
      <c r="AZ53" s="390"/>
      <c r="BA53" s="391"/>
      <c r="BB53" s="390"/>
      <c r="BC53" s="391"/>
      <c r="BD53" s="390"/>
      <c r="BE53" s="9"/>
      <c r="BF53" s="6"/>
      <c r="BG53" s="391"/>
      <c r="BH53" s="390"/>
      <c r="BI53" s="391"/>
      <c r="BJ53" s="390"/>
      <c r="BK53" s="391"/>
      <c r="BL53" s="390"/>
      <c r="BM53" s="9"/>
      <c r="BN53" s="6"/>
      <c r="BO53" s="391"/>
      <c r="BP53" s="390"/>
      <c r="BQ53" s="391"/>
      <c r="BR53" s="390"/>
      <c r="BS53" s="391"/>
      <c r="BT53" s="390"/>
      <c r="BU53" s="9"/>
      <c r="BV53" s="6"/>
      <c r="BW53" s="391"/>
      <c r="BX53" s="390"/>
      <c r="BY53" s="391"/>
      <c r="BZ53" s="390"/>
      <c r="CA53" s="391"/>
      <c r="CB53" s="390"/>
      <c r="CC53" s="9"/>
      <c r="CD53" s="6"/>
      <c r="CE53" s="391"/>
      <c r="CF53" s="390"/>
      <c r="CG53" s="391"/>
      <c r="CH53" s="390"/>
      <c r="CI53" s="391"/>
      <c r="CJ53" s="390"/>
      <c r="CK53" s="9"/>
      <c r="CL53" s="6"/>
      <c r="CM53" s="391"/>
      <c r="CN53" s="390"/>
      <c r="CO53" s="391"/>
      <c r="CP53" s="390"/>
      <c r="CQ53" s="391"/>
      <c r="CR53" s="390"/>
      <c r="CS53" s="9"/>
      <c r="CT53" s="6"/>
      <c r="CU53" s="391"/>
      <c r="CV53" s="390"/>
      <c r="CW53" s="391"/>
      <c r="CX53" s="390"/>
      <c r="CY53" s="391"/>
      <c r="CZ53" s="390"/>
      <c r="DA53" s="9"/>
      <c r="DB53" s="6"/>
      <c r="DC53" s="391"/>
      <c r="DD53" s="390"/>
      <c r="DE53" s="391"/>
      <c r="DF53" s="390"/>
      <c r="DG53" s="391"/>
      <c r="DH53" s="390"/>
      <c r="DI53" s="9"/>
      <c r="DJ53" s="6"/>
      <c r="DK53" s="391"/>
      <c r="DL53" s="390"/>
      <c r="DM53" s="391"/>
      <c r="DN53" s="390"/>
      <c r="DO53" s="391"/>
      <c r="DP53" s="390"/>
      <c r="DQ53" s="396"/>
    </row>
    <row r="54" spans="1:121" ht="15" hidden="1" customHeight="1">
      <c r="A54" s="9">
        <v>2021</v>
      </c>
      <c r="B54" s="6" t="s">
        <v>28</v>
      </c>
      <c r="C54" s="391">
        <v>82.750420706677417</v>
      </c>
      <c r="D54" s="390">
        <v>-13.170064753451115</v>
      </c>
      <c r="E54" s="391">
        <v>129.0484525045963</v>
      </c>
      <c r="F54" s="390">
        <v>8.2395458821971346</v>
      </c>
      <c r="G54" s="391">
        <v>132.3006183145358</v>
      </c>
      <c r="H54" s="390">
        <v>7.5917228782432744</v>
      </c>
      <c r="I54" s="9">
        <v>2021</v>
      </c>
      <c r="J54" s="6" t="s">
        <v>28</v>
      </c>
      <c r="K54" s="391">
        <v>132.7429224391623</v>
      </c>
      <c r="L54" s="390">
        <v>4.306562671376966</v>
      </c>
      <c r="M54" s="391">
        <v>116.25706321343542</v>
      </c>
      <c r="N54" s="390">
        <v>1.846091288321162</v>
      </c>
      <c r="O54" s="391">
        <v>122.57220444525133</v>
      </c>
      <c r="P54" s="390">
        <v>6.6589297559557252</v>
      </c>
      <c r="Q54" s="9">
        <v>2021</v>
      </c>
      <c r="R54" s="6" t="s">
        <v>28</v>
      </c>
      <c r="S54" s="391">
        <v>121.66320249204371</v>
      </c>
      <c r="T54" s="390">
        <v>5.1540928055758428</v>
      </c>
      <c r="U54" s="391">
        <v>132.10642936511263</v>
      </c>
      <c r="V54" s="390">
        <v>-7.4086677375134968E-2</v>
      </c>
      <c r="W54" s="391">
        <v>184.05841855393032</v>
      </c>
      <c r="X54" s="390">
        <v>17.631532354212553</v>
      </c>
      <c r="Y54" s="9">
        <v>2021</v>
      </c>
      <c r="Z54" s="6" t="s">
        <v>28</v>
      </c>
      <c r="AA54" s="391">
        <v>109.59454634527521</v>
      </c>
      <c r="AB54" s="390">
        <v>-6.1118569391707069</v>
      </c>
      <c r="AC54" s="391">
        <v>127.28380180216988</v>
      </c>
      <c r="AD54" s="390">
        <v>-8.5723906071962119E-2</v>
      </c>
      <c r="AE54" s="391">
        <v>116.59377828753186</v>
      </c>
      <c r="AF54" s="390">
        <v>-0.96028317936199414</v>
      </c>
      <c r="AG54" s="9">
        <v>2021</v>
      </c>
      <c r="AH54" s="6" t="s">
        <v>28</v>
      </c>
      <c r="AI54" s="391">
        <v>130.8237534928144</v>
      </c>
      <c r="AJ54" s="390">
        <v>10.713672398547743</v>
      </c>
      <c r="AK54" s="391">
        <v>119.46316377115926</v>
      </c>
      <c r="AL54" s="390">
        <v>4.1585795460156874</v>
      </c>
      <c r="AM54" s="391">
        <v>113.70635373533916</v>
      </c>
      <c r="AN54" s="390">
        <v>-5.8967605855939809</v>
      </c>
      <c r="AO54" s="9">
        <v>2021</v>
      </c>
      <c r="AP54" s="6" t="s">
        <v>28</v>
      </c>
      <c r="AQ54" s="391">
        <v>124.75341667295208</v>
      </c>
      <c r="AR54" s="390">
        <v>6.1897555346458262</v>
      </c>
      <c r="AS54" s="391">
        <v>106.525508686607</v>
      </c>
      <c r="AT54" s="390">
        <v>-1.5808852042397064</v>
      </c>
      <c r="AU54" s="391">
        <v>142.14563748213834</v>
      </c>
      <c r="AV54" s="390">
        <v>21.498959230220464</v>
      </c>
      <c r="AW54" s="9">
        <v>2021</v>
      </c>
      <c r="AX54" s="6" t="s">
        <v>28</v>
      </c>
      <c r="AY54" s="391">
        <v>240.2713223997392</v>
      </c>
      <c r="AZ54" s="390">
        <v>69.716551818843698</v>
      </c>
      <c r="BA54" s="391">
        <v>122.90180134179097</v>
      </c>
      <c r="BB54" s="390">
        <v>13.020021921817886</v>
      </c>
      <c r="BC54" s="391">
        <v>98.048745891765194</v>
      </c>
      <c r="BD54" s="390">
        <v>-14.370521571723799</v>
      </c>
      <c r="BE54" s="9">
        <v>2021</v>
      </c>
      <c r="BF54" s="6" t="s">
        <v>28</v>
      </c>
      <c r="BG54" s="391">
        <v>120.11026379755646</v>
      </c>
      <c r="BH54" s="390">
        <v>4.9850979586115756</v>
      </c>
      <c r="BI54" s="391">
        <v>115.06233391671394</v>
      </c>
      <c r="BJ54" s="390">
        <v>1.2226884354052885</v>
      </c>
      <c r="BK54" s="391">
        <v>116.27892718405438</v>
      </c>
      <c r="BL54" s="390">
        <v>9.9054949507222858</v>
      </c>
      <c r="BM54" s="9">
        <v>2021</v>
      </c>
      <c r="BN54" s="6" t="s">
        <v>28</v>
      </c>
      <c r="BO54" s="391">
        <v>123.86223416133214</v>
      </c>
      <c r="BP54" s="390">
        <v>4.684732595761318</v>
      </c>
      <c r="BQ54" s="391">
        <v>109.9319565514301</v>
      </c>
      <c r="BR54" s="390">
        <v>-4.7911521039199982</v>
      </c>
      <c r="BS54" s="391">
        <v>140.13412888547995</v>
      </c>
      <c r="BT54" s="390">
        <v>10.305067256664785</v>
      </c>
      <c r="BU54" s="9">
        <v>2021</v>
      </c>
      <c r="BV54" s="6" t="s">
        <v>28</v>
      </c>
      <c r="BW54" s="391">
        <v>105.09315575849308</v>
      </c>
      <c r="BX54" s="390">
        <v>9.5582048824981598</v>
      </c>
      <c r="BY54" s="391">
        <v>107.46856984047925</v>
      </c>
      <c r="BZ54" s="390">
        <v>0.7151268756697533</v>
      </c>
      <c r="CA54" s="391">
        <v>138.58416656738885</v>
      </c>
      <c r="CB54" s="390">
        <v>26.01557119367088</v>
      </c>
      <c r="CC54" s="9">
        <v>2021</v>
      </c>
      <c r="CD54" s="6" t="s">
        <v>28</v>
      </c>
      <c r="CE54" s="391">
        <v>121.00944046806747</v>
      </c>
      <c r="CF54" s="390">
        <v>9.2419615178283721</v>
      </c>
      <c r="CG54" s="391">
        <v>123.82990953028445</v>
      </c>
      <c r="CH54" s="390">
        <v>6.7743784767939701</v>
      </c>
      <c r="CI54" s="391">
        <v>83.323402207378706</v>
      </c>
      <c r="CJ54" s="390">
        <v>-16.1125820343496</v>
      </c>
      <c r="CK54" s="9">
        <v>2021</v>
      </c>
      <c r="CL54" s="6" t="s">
        <v>28</v>
      </c>
      <c r="CM54" s="391">
        <v>110.98113975789953</v>
      </c>
      <c r="CN54" s="390">
        <v>0.21051481823131724</v>
      </c>
      <c r="CO54" s="391">
        <v>133.94580947095832</v>
      </c>
      <c r="CP54" s="390">
        <v>11.199331635920203</v>
      </c>
      <c r="CQ54" s="391">
        <v>113.20648620083092</v>
      </c>
      <c r="CR54" s="390">
        <v>4.0941496618942494</v>
      </c>
      <c r="CS54" s="9">
        <v>2021</v>
      </c>
      <c r="CT54" s="6" t="s">
        <v>28</v>
      </c>
      <c r="CU54" s="391">
        <v>129.16917275856858</v>
      </c>
      <c r="CV54" s="390">
        <v>8.9613876028139146</v>
      </c>
      <c r="CW54" s="391">
        <v>118.38284330457252</v>
      </c>
      <c r="CX54" s="390">
        <v>-0.7289986757128446</v>
      </c>
      <c r="CY54" s="391">
        <v>119.52353536325221</v>
      </c>
      <c r="CZ54" s="390">
        <v>28.831156591188801</v>
      </c>
      <c r="DA54" s="9">
        <v>2021</v>
      </c>
      <c r="DB54" s="6" t="s">
        <v>28</v>
      </c>
      <c r="DC54" s="391">
        <v>158.77296495889644</v>
      </c>
      <c r="DD54" s="390">
        <v>3.6953325338885179</v>
      </c>
      <c r="DE54" s="391">
        <v>90.900672483582014</v>
      </c>
      <c r="DF54" s="390">
        <v>4.4537548100721551</v>
      </c>
      <c r="DG54" s="391">
        <v>119.53114190669727</v>
      </c>
      <c r="DH54" s="390">
        <v>-13.022220634707054</v>
      </c>
      <c r="DI54" s="9">
        <v>2021</v>
      </c>
      <c r="DJ54" s="6" t="s">
        <v>28</v>
      </c>
      <c r="DK54" s="391">
        <v>103.21672528643734</v>
      </c>
      <c r="DL54" s="390">
        <v>1.9490898357191924</v>
      </c>
      <c r="DM54" s="391">
        <v>142.66527636708756</v>
      </c>
      <c r="DN54" s="390">
        <v>5.6972023208773379</v>
      </c>
      <c r="DO54" s="391">
        <v>127.36923807575745</v>
      </c>
      <c r="DP54" s="390">
        <v>4.3000880407677755</v>
      </c>
      <c r="DQ54" s="396"/>
    </row>
    <row r="55" spans="1:121" ht="15" hidden="1" customHeight="1">
      <c r="A55" s="9"/>
      <c r="B55" s="6" t="s">
        <v>29</v>
      </c>
      <c r="C55" s="391">
        <v>99.960017981441368</v>
      </c>
      <c r="D55" s="390">
        <v>-15.501560671982304</v>
      </c>
      <c r="E55" s="391">
        <v>148.37759420889449</v>
      </c>
      <c r="F55" s="390">
        <v>10.526069159020494</v>
      </c>
      <c r="G55" s="391">
        <v>133.67714614683922</v>
      </c>
      <c r="H55" s="390">
        <v>18.425330066528517</v>
      </c>
      <c r="I55" s="9"/>
      <c r="J55" s="6" t="s">
        <v>29</v>
      </c>
      <c r="K55" s="391">
        <v>136.82349559648654</v>
      </c>
      <c r="L55" s="390">
        <v>5.1882807611646626</v>
      </c>
      <c r="M55" s="391">
        <v>112.32500042141892</v>
      </c>
      <c r="N55" s="390">
        <v>38.630801958309974</v>
      </c>
      <c r="O55" s="391">
        <v>69.531414102780005</v>
      </c>
      <c r="P55" s="390">
        <v>94.41064060195734</v>
      </c>
      <c r="Q55" s="9"/>
      <c r="R55" s="6" t="s">
        <v>29</v>
      </c>
      <c r="S55" s="391">
        <v>107.80562845239751</v>
      </c>
      <c r="T55" s="390">
        <v>61.184872526716703</v>
      </c>
      <c r="U55" s="391">
        <v>93.147926729058213</v>
      </c>
      <c r="V55" s="390">
        <v>25.035169800019233</v>
      </c>
      <c r="W55" s="391">
        <v>165.91461535794596</v>
      </c>
      <c r="X55" s="390">
        <v>78.823316839031179</v>
      </c>
      <c r="Y55" s="9"/>
      <c r="Z55" s="6" t="s">
        <v>29</v>
      </c>
      <c r="AA55" s="391">
        <v>96.708110112820179</v>
      </c>
      <c r="AB55" s="390">
        <v>66.122515967632722</v>
      </c>
      <c r="AC55" s="391">
        <v>91.105181564814771</v>
      </c>
      <c r="AD55" s="390">
        <v>30.510593453652177</v>
      </c>
      <c r="AE55" s="391">
        <v>110.36860130359747</v>
      </c>
      <c r="AF55" s="390">
        <v>64.247178300336742</v>
      </c>
      <c r="AG55" s="9"/>
      <c r="AH55" s="6" t="s">
        <v>29</v>
      </c>
      <c r="AI55" s="391">
        <v>121.89663080013395</v>
      </c>
      <c r="AJ55" s="390">
        <v>26.379301439284149</v>
      </c>
      <c r="AK55" s="391">
        <v>107.12604454504417</v>
      </c>
      <c r="AL55" s="390">
        <v>28.619790584519677</v>
      </c>
      <c r="AM55" s="391">
        <v>105.93453521457951</v>
      </c>
      <c r="AN55" s="390">
        <v>34.469794834914779</v>
      </c>
      <c r="AO55" s="9"/>
      <c r="AP55" s="6" t="s">
        <v>29</v>
      </c>
      <c r="AQ55" s="391">
        <v>113.3094740233186</v>
      </c>
      <c r="AR55" s="390">
        <v>17.264602845584548</v>
      </c>
      <c r="AS55" s="391">
        <v>111.55974914659733</v>
      </c>
      <c r="AT55" s="390">
        <v>13.364009290461837</v>
      </c>
      <c r="AU55" s="391">
        <v>155.10747164389986</v>
      </c>
      <c r="AV55" s="390">
        <v>10.752824128384916</v>
      </c>
      <c r="AW55" s="9"/>
      <c r="AX55" s="6" t="s">
        <v>29</v>
      </c>
      <c r="AY55" s="391">
        <v>262.43080469601045</v>
      </c>
      <c r="AZ55" s="390">
        <v>46.584108980082561</v>
      </c>
      <c r="BA55" s="391">
        <v>122.46069147580408</v>
      </c>
      <c r="BB55" s="390">
        <v>20.91738324970261</v>
      </c>
      <c r="BC55" s="391">
        <v>84.834623825273084</v>
      </c>
      <c r="BD55" s="390">
        <v>-10.456182673348039</v>
      </c>
      <c r="BE55" s="9"/>
      <c r="BF55" s="6" t="s">
        <v>29</v>
      </c>
      <c r="BG55" s="391">
        <v>86.966273949448507</v>
      </c>
      <c r="BH55" s="390">
        <v>48.317914196075037</v>
      </c>
      <c r="BI55" s="391">
        <v>103.58950763691807</v>
      </c>
      <c r="BJ55" s="390">
        <v>10.919592670307864</v>
      </c>
      <c r="BK55" s="391">
        <v>104.25075026336451</v>
      </c>
      <c r="BL55" s="390">
        <v>42.167818168834316</v>
      </c>
      <c r="BM55" s="9"/>
      <c r="BN55" s="6" t="s">
        <v>29</v>
      </c>
      <c r="BO55" s="391">
        <v>100.03397339811697</v>
      </c>
      <c r="BP55" s="390">
        <v>33.968070171216226</v>
      </c>
      <c r="BQ55" s="391">
        <v>95.407253471776997</v>
      </c>
      <c r="BR55" s="390">
        <v>43.74054194220065</v>
      </c>
      <c r="BS55" s="391">
        <v>168.10562320406268</v>
      </c>
      <c r="BT55" s="390">
        <v>33.159681062631051</v>
      </c>
      <c r="BU55" s="9"/>
      <c r="BV55" s="6" t="s">
        <v>29</v>
      </c>
      <c r="BW55" s="391">
        <v>123.52160815342329</v>
      </c>
      <c r="BX55" s="390">
        <v>36.072991606922642</v>
      </c>
      <c r="BY55" s="391">
        <v>81.219136174772785</v>
      </c>
      <c r="BZ55" s="390">
        <v>-13.113362557464356</v>
      </c>
      <c r="CA55" s="391">
        <v>120.20684002639115</v>
      </c>
      <c r="CB55" s="390">
        <v>26.217734131425502</v>
      </c>
      <c r="CC55" s="9"/>
      <c r="CD55" s="6" t="s">
        <v>29</v>
      </c>
      <c r="CE55" s="391">
        <v>125.12464085015223</v>
      </c>
      <c r="CF55" s="390">
        <v>38.703878265092669</v>
      </c>
      <c r="CG55" s="391">
        <v>139.78005021535458</v>
      </c>
      <c r="CH55" s="390">
        <v>15.989414017232974</v>
      </c>
      <c r="CI55" s="391">
        <v>81.315915106113763</v>
      </c>
      <c r="CJ55" s="390">
        <v>-8.7815234929912123</v>
      </c>
      <c r="CK55" s="9"/>
      <c r="CL55" s="6" t="s">
        <v>29</v>
      </c>
      <c r="CM55" s="391">
        <v>122.01638462597911</v>
      </c>
      <c r="CN55" s="390">
        <v>6.6914780766734339</v>
      </c>
      <c r="CO55" s="391">
        <v>130.06413835179026</v>
      </c>
      <c r="CP55" s="390">
        <v>3.4015824540089739</v>
      </c>
      <c r="CQ55" s="391">
        <v>127.65248337530114</v>
      </c>
      <c r="CR55" s="390">
        <v>13.487317564880485</v>
      </c>
      <c r="CS55" s="9"/>
      <c r="CT55" s="6" t="s">
        <v>29</v>
      </c>
      <c r="CU55" s="391">
        <v>165.19826344934901</v>
      </c>
      <c r="CV55" s="390">
        <v>28.105660411418739</v>
      </c>
      <c r="CW55" s="391">
        <v>130.97562294490555</v>
      </c>
      <c r="CX55" s="390">
        <v>3.5804696824764903</v>
      </c>
      <c r="CY55" s="391">
        <v>98.957527800194569</v>
      </c>
      <c r="CZ55" s="390">
        <v>87.441484959601979</v>
      </c>
      <c r="DA55" s="9"/>
      <c r="DB55" s="6" t="s">
        <v>29</v>
      </c>
      <c r="DC55" s="391">
        <v>131.13335698052185</v>
      </c>
      <c r="DD55" s="390">
        <v>23.165245197094393</v>
      </c>
      <c r="DE55" s="391">
        <v>78.43362384598889</v>
      </c>
      <c r="DF55" s="390">
        <v>41.33323009553601</v>
      </c>
      <c r="DG55" s="391">
        <v>89.106749442996076</v>
      </c>
      <c r="DH55" s="390">
        <v>-0.63974338957969223</v>
      </c>
      <c r="DI55" s="9"/>
      <c r="DJ55" s="6" t="s">
        <v>29</v>
      </c>
      <c r="DK55" s="391">
        <v>78.052370373658093</v>
      </c>
      <c r="DL55" s="390">
        <v>37.961696824798196</v>
      </c>
      <c r="DM55" s="391">
        <v>111.05154522591927</v>
      </c>
      <c r="DN55" s="390">
        <v>46.905794617217083</v>
      </c>
      <c r="DO55" s="391">
        <v>115.30768981764261</v>
      </c>
      <c r="DP55" s="390">
        <v>22.245970492150462</v>
      </c>
      <c r="DQ55" s="396"/>
    </row>
    <row r="56" spans="1:121" ht="15" hidden="1" customHeight="1">
      <c r="A56" s="9"/>
      <c r="B56" s="6" t="s">
        <v>30</v>
      </c>
      <c r="C56" s="391">
        <v>106.85924548845374</v>
      </c>
      <c r="D56" s="390">
        <v>-11.903647383100804</v>
      </c>
      <c r="E56" s="391">
        <v>155.40761631664432</v>
      </c>
      <c r="F56" s="390">
        <v>1.8442860416892728</v>
      </c>
      <c r="G56" s="391">
        <v>136.28267599251379</v>
      </c>
      <c r="H56" s="390">
        <v>10.24034127463112</v>
      </c>
      <c r="I56" s="9"/>
      <c r="J56" s="6" t="s">
        <v>30</v>
      </c>
      <c r="K56" s="391">
        <v>142.85615363192628</v>
      </c>
      <c r="L56" s="390">
        <v>5.7133074624149174</v>
      </c>
      <c r="M56" s="391">
        <v>111.6981165004225</v>
      </c>
      <c r="N56" s="390">
        <v>-4.4238598674971286</v>
      </c>
      <c r="O56" s="391">
        <v>21.349403818832343</v>
      </c>
      <c r="P56" s="390">
        <v>-81.807025238648635</v>
      </c>
      <c r="Q56" s="9"/>
      <c r="R56" s="6" t="s">
        <v>30</v>
      </c>
      <c r="S56" s="391">
        <v>108.33291881692747</v>
      </c>
      <c r="T56" s="390">
        <v>13.380974851513258</v>
      </c>
      <c r="U56" s="391">
        <v>106.91443480597997</v>
      </c>
      <c r="V56" s="390">
        <v>-11.221653317292208</v>
      </c>
      <c r="W56" s="391">
        <v>74.834439512780122</v>
      </c>
      <c r="X56" s="390">
        <v>-16.050693561831721</v>
      </c>
      <c r="Y56" s="9"/>
      <c r="Z56" s="6" t="s">
        <v>30</v>
      </c>
      <c r="AA56" s="391">
        <v>77.921819248944928</v>
      </c>
      <c r="AB56" s="390">
        <v>-17.698060720967703</v>
      </c>
      <c r="AC56" s="391">
        <v>134.47638237700366</v>
      </c>
      <c r="AD56" s="390">
        <v>13.170676959786974</v>
      </c>
      <c r="AE56" s="391">
        <v>85.944123958640105</v>
      </c>
      <c r="AF56" s="390">
        <v>-16.787200127954108</v>
      </c>
      <c r="AG56" s="9"/>
      <c r="AH56" s="6" t="s">
        <v>30</v>
      </c>
      <c r="AI56" s="391">
        <v>133.48640309656659</v>
      </c>
      <c r="AJ56" s="390">
        <v>8.3684769513438795</v>
      </c>
      <c r="AK56" s="391">
        <v>109.34799816670551</v>
      </c>
      <c r="AL56" s="390">
        <v>-13.200142983233832</v>
      </c>
      <c r="AM56" s="391">
        <v>115.58538258706618</v>
      </c>
      <c r="AN56" s="390">
        <v>17.984535234252832</v>
      </c>
      <c r="AO56" s="9"/>
      <c r="AP56" s="6" t="s">
        <v>30</v>
      </c>
      <c r="AQ56" s="391">
        <v>120.08141617426584</v>
      </c>
      <c r="AR56" s="390">
        <v>7.8469021259447373</v>
      </c>
      <c r="AS56" s="391">
        <v>117.73515508172427</v>
      </c>
      <c r="AT56" s="390">
        <v>4.8429493933500822</v>
      </c>
      <c r="AU56" s="391">
        <v>173.38489815459812</v>
      </c>
      <c r="AV56" s="390">
        <v>12.247821550436626</v>
      </c>
      <c r="AW56" s="9"/>
      <c r="AX56" s="6" t="s">
        <v>30</v>
      </c>
      <c r="AY56" s="391">
        <v>217.38584475114624</v>
      </c>
      <c r="AZ56" s="390">
        <v>6.2982908687153412</v>
      </c>
      <c r="BA56" s="391">
        <v>138.01472826185554</v>
      </c>
      <c r="BB56" s="390">
        <v>8.6704767365671529</v>
      </c>
      <c r="BC56" s="391">
        <v>102.53573324903886</v>
      </c>
      <c r="BD56" s="390">
        <v>-26.35289403524132</v>
      </c>
      <c r="BE56" s="9"/>
      <c r="BF56" s="6" t="s">
        <v>30</v>
      </c>
      <c r="BG56" s="391">
        <v>85.888276178830679</v>
      </c>
      <c r="BH56" s="390">
        <v>-20.660483799943478</v>
      </c>
      <c r="BI56" s="391">
        <v>111.96508073710207</v>
      </c>
      <c r="BJ56" s="390">
        <v>-13.015453797344009</v>
      </c>
      <c r="BK56" s="391">
        <v>101.97252161887336</v>
      </c>
      <c r="BL56" s="390">
        <v>-14.630099296693515</v>
      </c>
      <c r="BM56" s="9"/>
      <c r="BN56" s="6" t="s">
        <v>30</v>
      </c>
      <c r="BO56" s="391">
        <v>103.77244317022395</v>
      </c>
      <c r="BP56" s="390">
        <v>-18.746561306496261</v>
      </c>
      <c r="BQ56" s="391">
        <v>94.198830601048783</v>
      </c>
      <c r="BR56" s="390">
        <v>-2.1825879398967345</v>
      </c>
      <c r="BS56" s="391">
        <v>170.31809512282268</v>
      </c>
      <c r="BT56" s="390">
        <v>5.9788473923615868</v>
      </c>
      <c r="BU56" s="9"/>
      <c r="BV56" s="6" t="s">
        <v>30</v>
      </c>
      <c r="BW56" s="391">
        <v>125.42095375791156</v>
      </c>
      <c r="BX56" s="390">
        <v>3.8921638731481636</v>
      </c>
      <c r="BY56" s="391">
        <v>96.492259350206197</v>
      </c>
      <c r="BZ56" s="390">
        <v>-18.427698475128537</v>
      </c>
      <c r="CA56" s="391">
        <v>177.3145517262997</v>
      </c>
      <c r="CB56" s="390">
        <v>21.605205208125426</v>
      </c>
      <c r="CC56" s="9"/>
      <c r="CD56" s="6" t="s">
        <v>30</v>
      </c>
      <c r="CE56" s="391">
        <v>133.99576024031123</v>
      </c>
      <c r="CF56" s="390">
        <v>2.3697521476751149</v>
      </c>
      <c r="CG56" s="391">
        <v>132.30203557305916</v>
      </c>
      <c r="CH56" s="390">
        <v>-2.0911054588426765</v>
      </c>
      <c r="CI56" s="391">
        <v>93.162381632717313</v>
      </c>
      <c r="CJ56" s="390">
        <v>14.205043711583997</v>
      </c>
      <c r="CK56" s="9"/>
      <c r="CL56" s="6" t="s">
        <v>30</v>
      </c>
      <c r="CM56" s="391">
        <v>116.60226505004509</v>
      </c>
      <c r="CN56" s="390">
        <v>5.5101039278118122</v>
      </c>
      <c r="CO56" s="391">
        <v>148.18245726199223</v>
      </c>
      <c r="CP56" s="390">
        <v>16.059754669185125</v>
      </c>
      <c r="CQ56" s="391">
        <v>150.87900613792999</v>
      </c>
      <c r="CR56" s="390">
        <v>-3.3766057457560663</v>
      </c>
      <c r="CS56" s="9"/>
      <c r="CT56" s="6" t="s">
        <v>30</v>
      </c>
      <c r="CU56" s="391">
        <v>144.48526432530343</v>
      </c>
      <c r="CV56" s="390">
        <v>13.51780045155526</v>
      </c>
      <c r="CW56" s="391">
        <v>130.59743625923065</v>
      </c>
      <c r="CX56" s="390">
        <v>-1.5952279784030594</v>
      </c>
      <c r="CY56" s="391">
        <v>38.574382643613681</v>
      </c>
      <c r="CZ56" s="390">
        <v>-66.5081254529061</v>
      </c>
      <c r="DA56" s="9"/>
      <c r="DB56" s="6" t="s">
        <v>30</v>
      </c>
      <c r="DC56" s="391">
        <v>115.71571393685529</v>
      </c>
      <c r="DD56" s="390">
        <v>-16.952251789066167</v>
      </c>
      <c r="DE56" s="391">
        <v>104.52134566676072</v>
      </c>
      <c r="DF56" s="390">
        <v>-8.170796891507365</v>
      </c>
      <c r="DG56" s="391">
        <v>86.156902280878214</v>
      </c>
      <c r="DH56" s="390">
        <v>-2.0455151528463063</v>
      </c>
      <c r="DI56" s="9"/>
      <c r="DJ56" s="6" t="s">
        <v>30</v>
      </c>
      <c r="DK56" s="391">
        <v>81.5426025321255</v>
      </c>
      <c r="DL56" s="390">
        <v>-23.850066921477051</v>
      </c>
      <c r="DM56" s="391">
        <v>85.554476954493566</v>
      </c>
      <c r="DN56" s="390">
        <v>-38.991321404920122</v>
      </c>
      <c r="DO56" s="391">
        <v>110.98260038769041</v>
      </c>
      <c r="DP56" s="390">
        <v>-23.015044519783885</v>
      </c>
      <c r="DQ56" s="396"/>
    </row>
    <row r="57" spans="1:121" ht="15" hidden="1" customHeight="1">
      <c r="A57" s="9"/>
      <c r="B57" s="6" t="s">
        <v>31</v>
      </c>
      <c r="C57" s="391">
        <v>106.64905169671204</v>
      </c>
      <c r="D57" s="390">
        <v>9.1573734878038522</v>
      </c>
      <c r="E57" s="391">
        <v>135.80492048720384</v>
      </c>
      <c r="F57" s="390">
        <v>7.3450706570733502</v>
      </c>
      <c r="G57" s="391">
        <v>143.8233072165655</v>
      </c>
      <c r="H57" s="390">
        <v>13.501411948266309</v>
      </c>
      <c r="I57" s="9"/>
      <c r="J57" s="6" t="s">
        <v>31</v>
      </c>
      <c r="K57" s="391">
        <v>138.9169213823233</v>
      </c>
      <c r="L57" s="390">
        <v>11.419547124434089</v>
      </c>
      <c r="M57" s="391">
        <v>137.48449925016652</v>
      </c>
      <c r="N57" s="390">
        <v>11.946565165350023</v>
      </c>
      <c r="O57" s="391">
        <v>121.07740029396099</v>
      </c>
      <c r="P57" s="390">
        <v>6.446691237471498</v>
      </c>
      <c r="Q57" s="9"/>
      <c r="R57" s="6" t="s">
        <v>31</v>
      </c>
      <c r="S57" s="391">
        <v>118.26283754257118</v>
      </c>
      <c r="T57" s="390">
        <v>7.8674024724190872</v>
      </c>
      <c r="U57" s="391">
        <v>154.14832452402246</v>
      </c>
      <c r="V57" s="390">
        <v>1.1618634631264797</v>
      </c>
      <c r="W57" s="391">
        <v>149.78745344675983</v>
      </c>
      <c r="X57" s="390">
        <v>7.3387056231030101</v>
      </c>
      <c r="Y57" s="9"/>
      <c r="Z57" s="6" t="s">
        <v>31</v>
      </c>
      <c r="AA57" s="391">
        <v>99.775114314721648</v>
      </c>
      <c r="AB57" s="390">
        <v>-0.49309550030605465</v>
      </c>
      <c r="AC57" s="391">
        <v>144.94767755168587</v>
      </c>
      <c r="AD57" s="390">
        <v>18.497634842422457</v>
      </c>
      <c r="AE57" s="391">
        <v>127.71941093820696</v>
      </c>
      <c r="AF57" s="390">
        <v>5.6394176429009661</v>
      </c>
      <c r="AG57" s="9"/>
      <c r="AH57" s="6" t="s">
        <v>31</v>
      </c>
      <c r="AI57" s="391">
        <v>148.97731363876284</v>
      </c>
      <c r="AJ57" s="390">
        <v>16.246881140924202</v>
      </c>
      <c r="AK57" s="391">
        <v>130.6241031117469</v>
      </c>
      <c r="AL57" s="390">
        <v>1.6510513558725108</v>
      </c>
      <c r="AM57" s="391">
        <v>116.34429914373646</v>
      </c>
      <c r="AN57" s="390">
        <v>8.5996535546753137</v>
      </c>
      <c r="AO57" s="9"/>
      <c r="AP57" s="6" t="s">
        <v>31</v>
      </c>
      <c r="AQ57" s="391">
        <v>127.39655951452711</v>
      </c>
      <c r="AR57" s="390">
        <v>11.492385721463066</v>
      </c>
      <c r="AS57" s="391">
        <v>116.9714536464176</v>
      </c>
      <c r="AT57" s="390">
        <v>6.5768401882404675</v>
      </c>
      <c r="AU57" s="391">
        <v>169.11382031592316</v>
      </c>
      <c r="AV57" s="390">
        <v>19.545009957061254</v>
      </c>
      <c r="AW57" s="9"/>
      <c r="AX57" s="6" t="s">
        <v>31</v>
      </c>
      <c r="AY57" s="391">
        <v>188.57712791403796</v>
      </c>
      <c r="AZ57" s="390">
        <v>-11.33681798722327</v>
      </c>
      <c r="BA57" s="391">
        <v>139.1202456984231</v>
      </c>
      <c r="BB57" s="390">
        <v>7.713785091962805</v>
      </c>
      <c r="BC57" s="391">
        <v>126.67238419068603</v>
      </c>
      <c r="BD57" s="390">
        <v>-6.3585999840142478</v>
      </c>
      <c r="BE57" s="9"/>
      <c r="BF57" s="6" t="s">
        <v>31</v>
      </c>
      <c r="BG57" s="391">
        <v>124.38243950861703</v>
      </c>
      <c r="BH57" s="390">
        <v>3.0422769433405819</v>
      </c>
      <c r="BI57" s="391">
        <v>127.33526032622321</v>
      </c>
      <c r="BJ57" s="390">
        <v>8.0625452852460313</v>
      </c>
      <c r="BK57" s="391">
        <v>128.43448398853945</v>
      </c>
      <c r="BL57" s="390">
        <v>0.70678226338236527</v>
      </c>
      <c r="BM57" s="9"/>
      <c r="BN57" s="6" t="s">
        <v>31</v>
      </c>
      <c r="BO57" s="391">
        <v>135.32581034501823</v>
      </c>
      <c r="BP57" s="390">
        <v>10.551724205245634</v>
      </c>
      <c r="BQ57" s="391">
        <v>112.65970563836991</v>
      </c>
      <c r="BR57" s="390">
        <v>7.1252286890848779</v>
      </c>
      <c r="BS57" s="391">
        <v>189.62187892417504</v>
      </c>
      <c r="BT57" s="390">
        <v>19.362882793065836</v>
      </c>
      <c r="BU57" s="9"/>
      <c r="BV57" s="6" t="s">
        <v>31</v>
      </c>
      <c r="BW57" s="391">
        <v>120.52785453823826</v>
      </c>
      <c r="BX57" s="390">
        <v>10.488065849784988</v>
      </c>
      <c r="BY57" s="391">
        <v>103.64607198061758</v>
      </c>
      <c r="BZ57" s="390">
        <v>-18.029309878360493</v>
      </c>
      <c r="CA57" s="391">
        <v>187.54907897384462</v>
      </c>
      <c r="CB57" s="390">
        <v>24.575425972995973</v>
      </c>
      <c r="CC57" s="9"/>
      <c r="CD57" s="6" t="s">
        <v>31</v>
      </c>
      <c r="CE57" s="391">
        <v>146.19732959245758</v>
      </c>
      <c r="CF57" s="390">
        <v>6.3813940032001284</v>
      </c>
      <c r="CG57" s="391">
        <v>134.34708282809325</v>
      </c>
      <c r="CH57" s="390">
        <v>18.062053427933634</v>
      </c>
      <c r="CI57" s="391">
        <v>80.630849411380993</v>
      </c>
      <c r="CJ57" s="390">
        <v>-7.818541459506406</v>
      </c>
      <c r="CK57" s="9"/>
      <c r="CL57" s="6" t="s">
        <v>31</v>
      </c>
      <c r="CM57" s="391">
        <v>124.84217964564202</v>
      </c>
      <c r="CN57" s="390">
        <v>8.5788583553829625</v>
      </c>
      <c r="CO57" s="391">
        <v>160.7512030122441</v>
      </c>
      <c r="CP57" s="390">
        <v>15.521365825806342</v>
      </c>
      <c r="CQ57" s="391">
        <v>152.69411409036559</v>
      </c>
      <c r="CR57" s="390">
        <v>16.179568063942341</v>
      </c>
      <c r="CS57" s="9"/>
      <c r="CT57" s="6" t="s">
        <v>31</v>
      </c>
      <c r="CU57" s="391">
        <v>131.10786941386232</v>
      </c>
      <c r="CV57" s="390">
        <v>13.71274581200322</v>
      </c>
      <c r="CW57" s="391">
        <v>136.85069164752576</v>
      </c>
      <c r="CX57" s="390">
        <v>19.541573849473437</v>
      </c>
      <c r="CY57" s="391">
        <v>131.59195434479435</v>
      </c>
      <c r="CZ57" s="390">
        <v>1.1371202433938521</v>
      </c>
      <c r="DA57" s="9"/>
      <c r="DB57" s="6" t="s">
        <v>31</v>
      </c>
      <c r="DC57" s="391">
        <v>132.41927838540434</v>
      </c>
      <c r="DD57" s="390">
        <v>2.3580305330145137</v>
      </c>
      <c r="DE57" s="391">
        <v>99.112934987123637</v>
      </c>
      <c r="DF57" s="390">
        <v>2.4757419996014107</v>
      </c>
      <c r="DG57" s="391">
        <v>111.13424228637258</v>
      </c>
      <c r="DH57" s="390">
        <v>0.98703704580245244</v>
      </c>
      <c r="DI57" s="9"/>
      <c r="DJ57" s="6" t="s">
        <v>31</v>
      </c>
      <c r="DK57" s="391">
        <v>105.42552128365917</v>
      </c>
      <c r="DL57" s="390">
        <v>9.7185480920073246</v>
      </c>
      <c r="DM57" s="391">
        <v>133.73074710424018</v>
      </c>
      <c r="DN57" s="390">
        <v>-4.7373660881872723</v>
      </c>
      <c r="DO57" s="391">
        <v>136.27090741296701</v>
      </c>
      <c r="DP57" s="390">
        <v>6.3576830499656722</v>
      </c>
      <c r="DQ57" s="396"/>
    </row>
    <row r="58" spans="1:121" ht="15" hidden="1" customHeight="1">
      <c r="A58" s="9"/>
      <c r="B58" s="6"/>
      <c r="C58" s="391"/>
      <c r="D58" s="390"/>
      <c r="E58" s="391"/>
      <c r="F58" s="390"/>
      <c r="G58" s="391"/>
      <c r="H58" s="390"/>
      <c r="I58" s="9"/>
      <c r="J58" s="6"/>
      <c r="K58" s="391"/>
      <c r="L58" s="390"/>
      <c r="M58" s="391"/>
      <c r="N58" s="390"/>
      <c r="O58" s="391"/>
      <c r="P58" s="390"/>
      <c r="Q58" s="9"/>
      <c r="R58" s="6"/>
      <c r="S58" s="391"/>
      <c r="T58" s="390"/>
      <c r="U58" s="391"/>
      <c r="V58" s="390"/>
      <c r="W58" s="391"/>
      <c r="X58" s="390"/>
      <c r="Y58" s="9"/>
      <c r="Z58" s="6"/>
      <c r="AA58" s="391"/>
      <c r="AB58" s="390"/>
      <c r="AC58" s="391"/>
      <c r="AD58" s="390"/>
      <c r="AE58" s="391"/>
      <c r="AF58" s="390"/>
      <c r="AG58" s="9"/>
      <c r="AH58" s="6"/>
      <c r="AI58" s="391"/>
      <c r="AJ58" s="390"/>
      <c r="AK58" s="391"/>
      <c r="AL58" s="390"/>
      <c r="AM58" s="391"/>
      <c r="AN58" s="390"/>
      <c r="AO58" s="9"/>
      <c r="AP58" s="6"/>
      <c r="AQ58" s="391"/>
      <c r="AR58" s="390"/>
      <c r="AS58" s="391"/>
      <c r="AT58" s="390"/>
      <c r="AU58" s="391"/>
      <c r="AV58" s="390"/>
      <c r="AW58" s="9"/>
      <c r="AX58" s="6"/>
      <c r="AY58" s="391"/>
      <c r="AZ58" s="390"/>
      <c r="BA58" s="391"/>
      <c r="BB58" s="390"/>
      <c r="BC58" s="391"/>
      <c r="BD58" s="390"/>
      <c r="BE58" s="9"/>
      <c r="BF58" s="6"/>
      <c r="BG58" s="391"/>
      <c r="BH58" s="390"/>
      <c r="BI58" s="391"/>
      <c r="BJ58" s="390"/>
      <c r="BK58" s="391"/>
      <c r="BL58" s="390"/>
      <c r="BM58" s="9"/>
      <c r="BN58" s="6"/>
      <c r="BO58" s="391"/>
      <c r="BP58" s="390"/>
      <c r="BQ58" s="391"/>
      <c r="BR58" s="390"/>
      <c r="BS58" s="391"/>
      <c r="BT58" s="390"/>
      <c r="BU58" s="9"/>
      <c r="BV58" s="6"/>
      <c r="BW58" s="391"/>
      <c r="BX58" s="390"/>
      <c r="BY58" s="391"/>
      <c r="BZ58" s="390"/>
      <c r="CA58" s="391"/>
      <c r="CB58" s="390"/>
      <c r="CC58" s="9"/>
      <c r="CD58" s="6"/>
      <c r="CE58" s="391"/>
      <c r="CF58" s="390"/>
      <c r="CG58" s="391"/>
      <c r="CH58" s="390"/>
      <c r="CI58" s="391"/>
      <c r="CJ58" s="390"/>
      <c r="CK58" s="9"/>
      <c r="CL58" s="6"/>
      <c r="CM58" s="391"/>
      <c r="CN58" s="390"/>
      <c r="CO58" s="391"/>
      <c r="CP58" s="390"/>
      <c r="CQ58" s="391"/>
      <c r="CR58" s="390"/>
      <c r="CS58" s="9"/>
      <c r="CT58" s="6"/>
      <c r="CU58" s="391"/>
      <c r="CV58" s="390"/>
      <c r="CW58" s="391"/>
      <c r="CX58" s="390"/>
      <c r="CY58" s="391"/>
      <c r="CZ58" s="390"/>
      <c r="DA58" s="9"/>
      <c r="DB58" s="6"/>
      <c r="DC58" s="391"/>
      <c r="DD58" s="390"/>
      <c r="DE58" s="391"/>
      <c r="DF58" s="390"/>
      <c r="DG58" s="391"/>
      <c r="DH58" s="390"/>
      <c r="DI58" s="9"/>
      <c r="DJ58" s="6"/>
      <c r="DK58" s="391"/>
      <c r="DL58" s="390"/>
      <c r="DM58" s="391"/>
      <c r="DN58" s="390"/>
      <c r="DO58" s="391"/>
      <c r="DP58" s="390"/>
      <c r="DQ58" s="396"/>
    </row>
    <row r="59" spans="1:121" ht="15" hidden="1" customHeight="1">
      <c r="A59" s="9">
        <v>2022</v>
      </c>
      <c r="B59" s="6" t="s">
        <v>28</v>
      </c>
      <c r="C59" s="391">
        <v>83.096321822360764</v>
      </c>
      <c r="D59" s="390">
        <v>0.41800526538644078</v>
      </c>
      <c r="E59" s="391">
        <v>135.39632065872433</v>
      </c>
      <c r="F59" s="390">
        <v>4.9189804534091053</v>
      </c>
      <c r="G59" s="391">
        <v>138.01823777682694</v>
      </c>
      <c r="H59" s="390">
        <v>4.3216876346699138</v>
      </c>
      <c r="I59" s="9">
        <v>2022</v>
      </c>
      <c r="J59" s="6" t="s">
        <v>28</v>
      </c>
      <c r="K59" s="391">
        <v>140.52440774694347</v>
      </c>
      <c r="L59" s="390">
        <v>5.8620717133506872</v>
      </c>
      <c r="M59" s="391">
        <v>125.10973356634618</v>
      </c>
      <c r="N59" s="390">
        <v>7.6147376410654886</v>
      </c>
      <c r="O59" s="391">
        <v>127.64729520353735</v>
      </c>
      <c r="P59" s="390">
        <v>4.1404907264704462</v>
      </c>
      <c r="Q59" s="9">
        <v>2022</v>
      </c>
      <c r="R59" s="6" t="s">
        <v>28</v>
      </c>
      <c r="S59" s="391">
        <v>128.42447803291822</v>
      </c>
      <c r="T59" s="390">
        <v>5.5573710065018815</v>
      </c>
      <c r="U59" s="391">
        <v>137.58693990142243</v>
      </c>
      <c r="V59" s="390">
        <v>4.148557010168588</v>
      </c>
      <c r="W59" s="391">
        <v>199.33222944409712</v>
      </c>
      <c r="X59" s="390">
        <v>8.2983495186836507</v>
      </c>
      <c r="Y59" s="9">
        <v>2022</v>
      </c>
      <c r="Z59" s="6" t="s">
        <v>28</v>
      </c>
      <c r="AA59" s="391">
        <v>104.93871544951418</v>
      </c>
      <c r="AB59" s="390">
        <v>-4.2482322807313295</v>
      </c>
      <c r="AC59" s="391">
        <v>138.78064704980508</v>
      </c>
      <c r="AD59" s="390">
        <v>9.0324496006994934</v>
      </c>
      <c r="AE59" s="391">
        <v>127.58801232915339</v>
      </c>
      <c r="AF59" s="390">
        <v>9.4295203424222649</v>
      </c>
      <c r="AG59" s="9">
        <v>2022</v>
      </c>
      <c r="AH59" s="6" t="s">
        <v>28</v>
      </c>
      <c r="AI59" s="391">
        <v>142.03111272742711</v>
      </c>
      <c r="AJ59" s="390">
        <v>8.5667617197883601</v>
      </c>
      <c r="AK59" s="391">
        <v>121.76382508153951</v>
      </c>
      <c r="AL59" s="390">
        <v>1.9258332340731812</v>
      </c>
      <c r="AM59" s="391">
        <v>118.62029335153896</v>
      </c>
      <c r="AN59" s="390">
        <v>4.3216051300329212</v>
      </c>
      <c r="AO59" s="9">
        <v>2022</v>
      </c>
      <c r="AP59" s="6" t="s">
        <v>28</v>
      </c>
      <c r="AQ59" s="391">
        <v>129.57318995266763</v>
      </c>
      <c r="AR59" s="390">
        <v>3.8634399026928889</v>
      </c>
      <c r="AS59" s="391">
        <v>112.20276555128684</v>
      </c>
      <c r="AT59" s="390">
        <v>5.3294811117796002</v>
      </c>
      <c r="AU59" s="391">
        <v>156.23783352453833</v>
      </c>
      <c r="AV59" s="390">
        <v>9.9139138506243398</v>
      </c>
      <c r="AW59" s="9">
        <v>2022</v>
      </c>
      <c r="AX59" s="6" t="s">
        <v>28</v>
      </c>
      <c r="AY59" s="391">
        <v>187.66006483664395</v>
      </c>
      <c r="AZ59" s="390">
        <v>-21.896602989334681</v>
      </c>
      <c r="BA59" s="391">
        <v>129.54155815041213</v>
      </c>
      <c r="BB59" s="390">
        <v>5.4024894152331768</v>
      </c>
      <c r="BC59" s="391">
        <v>111.78572617063982</v>
      </c>
      <c r="BD59" s="390">
        <v>14.010357964230067</v>
      </c>
      <c r="BE59" s="9">
        <v>2022</v>
      </c>
      <c r="BF59" s="6" t="s">
        <v>28</v>
      </c>
      <c r="BG59" s="391">
        <v>126.20647433496133</v>
      </c>
      <c r="BH59" s="390">
        <v>5.0755117378477479</v>
      </c>
      <c r="BI59" s="391">
        <v>121.8469236565778</v>
      </c>
      <c r="BJ59" s="390">
        <v>5.8964471768622246</v>
      </c>
      <c r="BK59" s="391">
        <v>127.67885439737785</v>
      </c>
      <c r="BL59" s="390">
        <v>9.8039494252289359</v>
      </c>
      <c r="BM59" s="9">
        <v>2022</v>
      </c>
      <c r="BN59" s="6" t="s">
        <v>28</v>
      </c>
      <c r="BO59" s="391">
        <v>79.919955950187358</v>
      </c>
      <c r="BP59" s="390">
        <v>-35.476736318117275</v>
      </c>
      <c r="BQ59" s="391">
        <v>113.83434972232915</v>
      </c>
      <c r="BR59" s="390">
        <v>3.5498259953859304</v>
      </c>
      <c r="BS59" s="391">
        <v>168.20751340512149</v>
      </c>
      <c r="BT59" s="390">
        <v>20.033224413578509</v>
      </c>
      <c r="BU59" s="9">
        <v>2022</v>
      </c>
      <c r="BV59" s="6" t="s">
        <v>28</v>
      </c>
      <c r="BW59" s="391">
        <v>115.52024918270013</v>
      </c>
      <c r="BX59" s="390">
        <v>9.9217626009526043</v>
      </c>
      <c r="BY59" s="391">
        <v>98.242434942012721</v>
      </c>
      <c r="BZ59" s="390">
        <v>-8.5849610841209909</v>
      </c>
      <c r="CA59" s="391">
        <v>169.27361529182838</v>
      </c>
      <c r="CB59" s="390">
        <v>22.144989203738703</v>
      </c>
      <c r="CC59" s="9">
        <v>2022</v>
      </c>
      <c r="CD59" s="6" t="s">
        <v>28</v>
      </c>
      <c r="CE59" s="391">
        <v>128.21796156203933</v>
      </c>
      <c r="CF59" s="390">
        <v>5.9569906827840384</v>
      </c>
      <c r="CG59" s="391">
        <v>130.41989670977239</v>
      </c>
      <c r="CH59" s="390">
        <v>5.3218056966085783</v>
      </c>
      <c r="CI59" s="391">
        <v>77.422113708875102</v>
      </c>
      <c r="CJ59" s="390">
        <v>-7.0823902315177065</v>
      </c>
      <c r="CK59" s="9">
        <v>2022</v>
      </c>
      <c r="CL59" s="6" t="s">
        <v>28</v>
      </c>
      <c r="CM59" s="391">
        <v>117.99367023516361</v>
      </c>
      <c r="CN59" s="390">
        <v>6.3186686427636261</v>
      </c>
      <c r="CO59" s="391">
        <v>157.64474706078883</v>
      </c>
      <c r="CP59" s="390">
        <v>17.692929464112012</v>
      </c>
      <c r="CQ59" s="391">
        <v>136.5828066124777</v>
      </c>
      <c r="CR59" s="390">
        <v>20.64927655309134</v>
      </c>
      <c r="CS59" s="9">
        <v>2022</v>
      </c>
      <c r="CT59" s="6" t="s">
        <v>28</v>
      </c>
      <c r="CU59" s="391">
        <v>132.06985475646218</v>
      </c>
      <c r="CV59" s="390">
        <v>2.2456457186694934</v>
      </c>
      <c r="CW59" s="391">
        <v>127.43839763822494</v>
      </c>
      <c r="CX59" s="390">
        <v>7.6493806711117003</v>
      </c>
      <c r="CY59" s="391">
        <v>125.49133658380396</v>
      </c>
      <c r="CZ59" s="390">
        <v>4.9929925536544602</v>
      </c>
      <c r="DA59" s="9">
        <v>2022</v>
      </c>
      <c r="DB59" s="6" t="s">
        <v>28</v>
      </c>
      <c r="DC59" s="391">
        <v>164.9100073306281</v>
      </c>
      <c r="DD59" s="390">
        <v>3.8652943045564712</v>
      </c>
      <c r="DE59" s="391">
        <v>98.717359676228696</v>
      </c>
      <c r="DF59" s="390">
        <v>8.599152216457469</v>
      </c>
      <c r="DG59" s="391">
        <v>115.41587598015379</v>
      </c>
      <c r="DH59" s="390">
        <v>-3.4428399669734233</v>
      </c>
      <c r="DI59" s="9">
        <v>2022</v>
      </c>
      <c r="DJ59" s="6" t="s">
        <v>28</v>
      </c>
      <c r="DK59" s="391">
        <v>104.31888059972772</v>
      </c>
      <c r="DL59" s="390">
        <v>1.067806898767401</v>
      </c>
      <c r="DM59" s="391">
        <v>151.65159630534106</v>
      </c>
      <c r="DN59" s="390">
        <v>6.2988837698187297</v>
      </c>
      <c r="DO59" s="391">
        <v>134.66460270677686</v>
      </c>
      <c r="DP59" s="390">
        <v>5.7277288780515789</v>
      </c>
      <c r="DQ59" s="396"/>
    </row>
    <row r="60" spans="1:121" ht="15" hidden="1" customHeight="1">
      <c r="A60" s="9"/>
      <c r="B60" s="6" t="s">
        <v>29</v>
      </c>
      <c r="C60" s="391">
        <v>90.754123026764674</v>
      </c>
      <c r="D60" s="390">
        <v>-9.2095771295137894</v>
      </c>
      <c r="E60" s="391">
        <v>162.54662003559611</v>
      </c>
      <c r="F60" s="390">
        <v>9.5493028460575005</v>
      </c>
      <c r="G60" s="391">
        <v>143.63590442022493</v>
      </c>
      <c r="H60" s="390">
        <v>7.4498585288815207</v>
      </c>
      <c r="I60" s="9"/>
      <c r="J60" s="6" t="s">
        <v>29</v>
      </c>
      <c r="K60" s="391">
        <v>144.65297289851134</v>
      </c>
      <c r="L60" s="390">
        <v>5.7223193048035625</v>
      </c>
      <c r="M60" s="391">
        <v>137.6513844543409</v>
      </c>
      <c r="N60" s="390">
        <v>22.547415034856797</v>
      </c>
      <c r="O60" s="391">
        <v>104.19096208626604</v>
      </c>
      <c r="P60" s="390">
        <v>49.847322150320366</v>
      </c>
      <c r="Q60" s="9"/>
      <c r="R60" s="6" t="s">
        <v>29</v>
      </c>
      <c r="S60" s="391">
        <v>110.121861838963</v>
      </c>
      <c r="T60" s="390">
        <v>2.1485273262779998</v>
      </c>
      <c r="U60" s="391">
        <v>98.995431936316947</v>
      </c>
      <c r="V60" s="390">
        <v>6.2776547075143299</v>
      </c>
      <c r="W60" s="391">
        <v>211.87779196959545</v>
      </c>
      <c r="X60" s="390">
        <v>27.702910025429659</v>
      </c>
      <c r="Y60" s="9"/>
      <c r="Z60" s="6" t="s">
        <v>29</v>
      </c>
      <c r="AA60" s="391">
        <v>110.64180907412481</v>
      </c>
      <c r="AB60" s="390">
        <v>14.40799426754333</v>
      </c>
      <c r="AC60" s="391">
        <v>114.51651965298281</v>
      </c>
      <c r="AD60" s="390">
        <v>25.697043445890671</v>
      </c>
      <c r="AE60" s="391">
        <v>118.97256718540979</v>
      </c>
      <c r="AF60" s="390">
        <v>7.7956645098227426</v>
      </c>
      <c r="AG60" s="9"/>
      <c r="AH60" s="6" t="s">
        <v>29</v>
      </c>
      <c r="AI60" s="391">
        <v>132.49056166477632</v>
      </c>
      <c r="AJ60" s="390">
        <v>8.6909136004034195</v>
      </c>
      <c r="AK60" s="391">
        <v>119.77254057064535</v>
      </c>
      <c r="AL60" s="390">
        <v>11.805248741620076</v>
      </c>
      <c r="AM60" s="391">
        <v>110.65041872018129</v>
      </c>
      <c r="AN60" s="390">
        <v>4.4516960366601381</v>
      </c>
      <c r="AO60" s="9"/>
      <c r="AP60" s="6" t="s">
        <v>29</v>
      </c>
      <c r="AQ60" s="391">
        <v>123.7183576457365</v>
      </c>
      <c r="AR60" s="390">
        <v>9.1862429970116892</v>
      </c>
      <c r="AS60" s="391">
        <v>107.63858103460838</v>
      </c>
      <c r="AT60" s="390">
        <v>-3.5148592050312573</v>
      </c>
      <c r="AU60" s="391">
        <v>162.71195000569625</v>
      </c>
      <c r="AV60" s="390">
        <v>4.9027156984771096</v>
      </c>
      <c r="AW60" s="9"/>
      <c r="AX60" s="6" t="s">
        <v>29</v>
      </c>
      <c r="AY60" s="391">
        <v>204.67768455675045</v>
      </c>
      <c r="AZ60" s="390">
        <v>-22.006989692448244</v>
      </c>
      <c r="BA60" s="391">
        <v>127.99978177769309</v>
      </c>
      <c r="BB60" s="390">
        <v>4.5231577864995387</v>
      </c>
      <c r="BC60" s="391">
        <v>103.11626893536582</v>
      </c>
      <c r="BD60" s="390">
        <v>21.549745004758833</v>
      </c>
      <c r="BE60" s="9"/>
      <c r="BF60" s="6" t="s">
        <v>29</v>
      </c>
      <c r="BG60" s="391">
        <v>98.010818349492808</v>
      </c>
      <c r="BH60" s="390">
        <v>12.69980177196534</v>
      </c>
      <c r="BI60" s="391">
        <v>114.03556845222789</v>
      </c>
      <c r="BJ60" s="390">
        <v>10.084091578003566</v>
      </c>
      <c r="BK60" s="391">
        <v>117.25385271335377</v>
      </c>
      <c r="BL60" s="390">
        <v>12.472910187351218</v>
      </c>
      <c r="BM60" s="9"/>
      <c r="BN60" s="6" t="s">
        <v>29</v>
      </c>
      <c r="BO60" s="391">
        <v>42.479810251962071</v>
      </c>
      <c r="BP60" s="390">
        <v>-57.534616681774523</v>
      </c>
      <c r="BQ60" s="391">
        <v>102.44778772764903</v>
      </c>
      <c r="BR60" s="390">
        <v>7.3794538671577499</v>
      </c>
      <c r="BS60" s="391">
        <v>199.90319106081199</v>
      </c>
      <c r="BT60" s="390">
        <v>18.915231537585385</v>
      </c>
      <c r="BU60" s="9"/>
      <c r="BV60" s="6" t="s">
        <v>29</v>
      </c>
      <c r="BW60" s="391">
        <v>135.17083386412253</v>
      </c>
      <c r="BX60" s="390">
        <v>9.4309213463526191</v>
      </c>
      <c r="BY60" s="391">
        <v>88.646184303294561</v>
      </c>
      <c r="BZ60" s="390">
        <v>9.1444559475980469</v>
      </c>
      <c r="CA60" s="391">
        <v>157.15256347929841</v>
      </c>
      <c r="CB60" s="390">
        <v>30.735125758896828</v>
      </c>
      <c r="CC60" s="9"/>
      <c r="CD60" s="6" t="s">
        <v>29</v>
      </c>
      <c r="CE60" s="391">
        <v>143.51463309457768</v>
      </c>
      <c r="CF60" s="390">
        <v>14.697338685230733</v>
      </c>
      <c r="CG60" s="391">
        <v>135.02598310057269</v>
      </c>
      <c r="CH60" s="390">
        <v>-3.4011055994453159</v>
      </c>
      <c r="CI60" s="391">
        <v>78.395694549835795</v>
      </c>
      <c r="CJ60" s="390">
        <v>-3.5912041971946138</v>
      </c>
      <c r="CK60" s="9"/>
      <c r="CL60" s="6" t="s">
        <v>29</v>
      </c>
      <c r="CM60" s="391">
        <v>123.42775069290464</v>
      </c>
      <c r="CN60" s="390">
        <v>1.1567020865696378</v>
      </c>
      <c r="CO60" s="391">
        <v>161.76001742438552</v>
      </c>
      <c r="CP60" s="390">
        <v>24.369422251401843</v>
      </c>
      <c r="CQ60" s="391">
        <v>149.45369552828342</v>
      </c>
      <c r="CR60" s="390">
        <v>17.078564847725076</v>
      </c>
      <c r="CS60" s="9"/>
      <c r="CT60" s="6" t="s">
        <v>29</v>
      </c>
      <c r="CU60" s="391">
        <v>168.90961533633217</v>
      </c>
      <c r="CV60" s="390">
        <v>2.2466046612657635</v>
      </c>
      <c r="CW60" s="391">
        <v>141.44000636635761</v>
      </c>
      <c r="CX60" s="390">
        <v>7.9895656811297329</v>
      </c>
      <c r="CY60" s="391">
        <v>154.57524026445066</v>
      </c>
      <c r="CZ60" s="390">
        <v>56.203619573595233</v>
      </c>
      <c r="DA60" s="9"/>
      <c r="DB60" s="6" t="s">
        <v>29</v>
      </c>
      <c r="DC60" s="391">
        <v>158.5845580411933</v>
      </c>
      <c r="DD60" s="390">
        <v>20.933804863051719</v>
      </c>
      <c r="DE60" s="391">
        <v>84.937288336134031</v>
      </c>
      <c r="DF60" s="390">
        <v>8.2919342129539331</v>
      </c>
      <c r="DG60" s="391">
        <v>90.031200558400613</v>
      </c>
      <c r="DH60" s="390">
        <v>1.0374647500702991</v>
      </c>
      <c r="DI60" s="9"/>
      <c r="DJ60" s="6" t="s">
        <v>29</v>
      </c>
      <c r="DK60" s="391">
        <v>93.17163575945402</v>
      </c>
      <c r="DL60" s="390">
        <v>19.370667813694652</v>
      </c>
      <c r="DM60" s="391">
        <v>129.50786940048619</v>
      </c>
      <c r="DN60" s="390">
        <v>16.619601408535132</v>
      </c>
      <c r="DO60" s="391">
        <v>130.78736212016568</v>
      </c>
      <c r="DP60" s="390">
        <v>13.424666062605155</v>
      </c>
      <c r="DQ60" s="396"/>
    </row>
    <row r="61" spans="1:121" ht="15" hidden="1" customHeight="1">
      <c r="A61" s="9"/>
      <c r="B61" s="6" t="s">
        <v>30</v>
      </c>
      <c r="C61" s="391">
        <v>106.71603032752607</v>
      </c>
      <c r="D61" s="390">
        <v>-0.13402224606119262</v>
      </c>
      <c r="E61" s="391">
        <v>173.27799903606243</v>
      </c>
      <c r="F61" s="390">
        <v>11.499039199602066</v>
      </c>
      <c r="G61" s="391">
        <v>164.75845891698927</v>
      </c>
      <c r="H61" s="390">
        <v>20.89464615887033</v>
      </c>
      <c r="I61" s="9"/>
      <c r="J61" s="6" t="s">
        <v>30</v>
      </c>
      <c r="K61" s="391">
        <v>152.69259246067398</v>
      </c>
      <c r="L61" s="390">
        <v>6.8855548596748832</v>
      </c>
      <c r="M61" s="391">
        <v>137.57832236443616</v>
      </c>
      <c r="N61" s="390">
        <v>23.169778215477592</v>
      </c>
      <c r="O61" s="391">
        <v>71.413098946051704</v>
      </c>
      <c r="P61" s="390">
        <v>234.49692343660712</v>
      </c>
      <c r="Q61" s="9"/>
      <c r="R61" s="6" t="s">
        <v>30</v>
      </c>
      <c r="S61" s="391">
        <v>119.37462925757158</v>
      </c>
      <c r="T61" s="390">
        <v>10.192387098240729</v>
      </c>
      <c r="U61" s="391">
        <v>110.40546468674393</v>
      </c>
      <c r="V61" s="390">
        <v>3.2652558909367144</v>
      </c>
      <c r="W61" s="391">
        <v>187.98217666089184</v>
      </c>
      <c r="X61" s="390">
        <v>151.19741376400432</v>
      </c>
      <c r="Y61" s="9"/>
      <c r="Z61" s="6" t="s">
        <v>30</v>
      </c>
      <c r="AA61" s="391">
        <v>111.29827284902267</v>
      </c>
      <c r="AB61" s="390">
        <v>42.833257644365972</v>
      </c>
      <c r="AC61" s="391">
        <v>141.98660099184659</v>
      </c>
      <c r="AD61" s="390">
        <v>5.5847863261134307</v>
      </c>
      <c r="AE61" s="391">
        <v>107.74066184208387</v>
      </c>
      <c r="AF61" s="390">
        <v>25.361289265026613</v>
      </c>
      <c r="AG61" s="9"/>
      <c r="AH61" s="6" t="s">
        <v>30</v>
      </c>
      <c r="AI61" s="391">
        <v>149.37460366974588</v>
      </c>
      <c r="AJ61" s="390">
        <v>11.902486099416038</v>
      </c>
      <c r="AK61" s="391">
        <v>118.71336186803796</v>
      </c>
      <c r="AL61" s="390">
        <v>8.5647326502078016</v>
      </c>
      <c r="AM61" s="391">
        <v>128.40277422246442</v>
      </c>
      <c r="AN61" s="390">
        <v>11.08911122541241</v>
      </c>
      <c r="AO61" s="9"/>
      <c r="AP61" s="6" t="s">
        <v>30</v>
      </c>
      <c r="AQ61" s="391">
        <v>127.9878827618834</v>
      </c>
      <c r="AR61" s="390">
        <v>6.5842549492782751</v>
      </c>
      <c r="AS61" s="391">
        <v>112.89378147326823</v>
      </c>
      <c r="AT61" s="390">
        <v>-4.1120883606051848</v>
      </c>
      <c r="AU61" s="391">
        <v>185.59880694152343</v>
      </c>
      <c r="AV61" s="390">
        <v>7.0443902075224827</v>
      </c>
      <c r="AW61" s="9"/>
      <c r="AX61" s="6" t="s">
        <v>30</v>
      </c>
      <c r="AY61" s="391">
        <v>190.2911300281479</v>
      </c>
      <c r="AZ61" s="390">
        <v>-12.463881792310431</v>
      </c>
      <c r="BA61" s="391">
        <v>145.67406080833894</v>
      </c>
      <c r="BB61" s="390">
        <v>5.5496486809373948</v>
      </c>
      <c r="BC61" s="391">
        <v>113.15423696595754</v>
      </c>
      <c r="BD61" s="390">
        <v>10.35590557598924</v>
      </c>
      <c r="BE61" s="9"/>
      <c r="BF61" s="6" t="s">
        <v>30</v>
      </c>
      <c r="BG61" s="391">
        <v>103.41228705851904</v>
      </c>
      <c r="BH61" s="390">
        <v>20.403263005536473</v>
      </c>
      <c r="BI61" s="391">
        <v>122.46809657858073</v>
      </c>
      <c r="BJ61" s="390">
        <v>9.3806173963649542</v>
      </c>
      <c r="BK61" s="391">
        <v>117.14456192853373</v>
      </c>
      <c r="BL61" s="390">
        <v>14.878557545498893</v>
      </c>
      <c r="BM61" s="9"/>
      <c r="BN61" s="6" t="s">
        <v>30</v>
      </c>
      <c r="BO61" s="391">
        <v>43.881422814235385</v>
      </c>
      <c r="BP61" s="390">
        <v>-57.713800047808313</v>
      </c>
      <c r="BQ61" s="391">
        <v>106.11362224222181</v>
      </c>
      <c r="BR61" s="390">
        <v>12.648555789014608</v>
      </c>
      <c r="BS61" s="391">
        <v>209.50502541816215</v>
      </c>
      <c r="BT61" s="390">
        <v>23.008083942625305</v>
      </c>
      <c r="BU61" s="9"/>
      <c r="BV61" s="6" t="s">
        <v>30</v>
      </c>
      <c r="BW61" s="391">
        <v>138.18332471822598</v>
      </c>
      <c r="BX61" s="390">
        <v>10.175629014070836</v>
      </c>
      <c r="BY61" s="391">
        <v>97.557234489846181</v>
      </c>
      <c r="BZ61" s="390">
        <v>1.1036897123268545</v>
      </c>
      <c r="CA61" s="391">
        <v>202.42715313238753</v>
      </c>
      <c r="CB61" s="390">
        <v>14.162741389015437</v>
      </c>
      <c r="CC61" s="9"/>
      <c r="CD61" s="6" t="s">
        <v>30</v>
      </c>
      <c r="CE61" s="391">
        <v>163.07490352396363</v>
      </c>
      <c r="CF61" s="390">
        <v>21.701539833425443</v>
      </c>
      <c r="CG61" s="391">
        <v>160.50537967505144</v>
      </c>
      <c r="CH61" s="390">
        <v>21.317392419421992</v>
      </c>
      <c r="CI61" s="391">
        <v>78.037988946477526</v>
      </c>
      <c r="CJ61" s="390">
        <v>-16.234441865028828</v>
      </c>
      <c r="CK61" s="9"/>
      <c r="CL61" s="6" t="s">
        <v>30</v>
      </c>
      <c r="CM61" s="391">
        <v>113.17979942684438</v>
      </c>
      <c r="CN61" s="390">
        <v>-2.9351622129568398</v>
      </c>
      <c r="CO61" s="391">
        <v>170.95073021583653</v>
      </c>
      <c r="CP61" s="390">
        <v>15.365025910988322</v>
      </c>
      <c r="CQ61" s="391">
        <v>148.29586486996735</v>
      </c>
      <c r="CR61" s="390">
        <v>-1.7120614286133389</v>
      </c>
      <c r="CS61" s="9"/>
      <c r="CT61" s="6" t="s">
        <v>30</v>
      </c>
      <c r="CU61" s="391">
        <v>173.32953024664957</v>
      </c>
      <c r="CV61" s="390">
        <v>19.96346551742765</v>
      </c>
      <c r="CW61" s="391">
        <v>137.96199873775731</v>
      </c>
      <c r="CX61" s="390">
        <v>5.6391325047976437</v>
      </c>
      <c r="CY61" s="391">
        <v>121.84240403116171</v>
      </c>
      <c r="CZ61" s="390">
        <v>215.86352309732627</v>
      </c>
      <c r="DA61" s="9"/>
      <c r="DB61" s="6" t="s">
        <v>30</v>
      </c>
      <c r="DC61" s="391">
        <v>154.64178230909184</v>
      </c>
      <c r="DD61" s="390">
        <v>33.639396973757641</v>
      </c>
      <c r="DE61" s="391">
        <v>108.29448101004971</v>
      </c>
      <c r="DF61" s="390">
        <v>3.6099184517951528</v>
      </c>
      <c r="DG61" s="391">
        <v>95.494953540040569</v>
      </c>
      <c r="DH61" s="390">
        <v>10.838425026841819</v>
      </c>
      <c r="DI61" s="9"/>
      <c r="DJ61" s="6" t="s">
        <v>30</v>
      </c>
      <c r="DK61" s="391">
        <v>100.33502362388278</v>
      </c>
      <c r="DL61" s="390">
        <v>23.046138470198557</v>
      </c>
      <c r="DM61" s="391">
        <v>113.02828367625089</v>
      </c>
      <c r="DN61" s="390">
        <v>32.112646467782923</v>
      </c>
      <c r="DO61" s="391">
        <v>133.31716110312763</v>
      </c>
      <c r="DP61" s="390">
        <v>20.124380432082972</v>
      </c>
      <c r="DQ61" s="396"/>
    </row>
    <row r="62" spans="1:121" ht="15" hidden="1" customHeight="1">
      <c r="A62" s="9"/>
      <c r="B62" s="6" t="s">
        <v>31</v>
      </c>
      <c r="C62" s="391">
        <v>108.53276651172347</v>
      </c>
      <c r="D62" s="390">
        <v>1.7662743222211787</v>
      </c>
      <c r="E62" s="391">
        <v>144.38022216028202</v>
      </c>
      <c r="F62" s="390">
        <v>6.3144263420751372</v>
      </c>
      <c r="G62" s="391">
        <v>152.0131451483031</v>
      </c>
      <c r="H62" s="390">
        <v>5.6943746394355657</v>
      </c>
      <c r="I62" s="9"/>
      <c r="J62" s="6" t="s">
        <v>31</v>
      </c>
      <c r="K62" s="391">
        <v>141.78881832918884</v>
      </c>
      <c r="L62" s="390">
        <v>2.0673485406155692</v>
      </c>
      <c r="M62" s="391">
        <v>140.73831546213452</v>
      </c>
      <c r="N62" s="390">
        <v>2.3666785926516525</v>
      </c>
      <c r="O62" s="391">
        <v>105.36097320361505</v>
      </c>
      <c r="P62" s="390">
        <v>-12.980479471964543</v>
      </c>
      <c r="Q62" s="9"/>
      <c r="R62" s="6" t="s">
        <v>31</v>
      </c>
      <c r="S62" s="391">
        <v>121.56438084137392</v>
      </c>
      <c r="T62" s="390">
        <v>2.7916997151487237</v>
      </c>
      <c r="U62" s="391">
        <v>148.09589025178249</v>
      </c>
      <c r="V62" s="390">
        <v>-3.926370455811707</v>
      </c>
      <c r="W62" s="391">
        <v>166.99032778792665</v>
      </c>
      <c r="X62" s="390">
        <v>11.484856672111988</v>
      </c>
      <c r="Y62" s="9"/>
      <c r="Z62" s="6" t="s">
        <v>31</v>
      </c>
      <c r="AA62" s="391">
        <v>125.09202592636751</v>
      </c>
      <c r="AB62" s="390">
        <v>25.373974047063967</v>
      </c>
      <c r="AC62" s="391">
        <v>143.03819015055498</v>
      </c>
      <c r="AD62" s="390">
        <v>-1.3173632260855044</v>
      </c>
      <c r="AE62" s="391">
        <v>113.6635238655403</v>
      </c>
      <c r="AF62" s="390">
        <v>-11.005286486536619</v>
      </c>
      <c r="AG62" s="9"/>
      <c r="AH62" s="6" t="s">
        <v>31</v>
      </c>
      <c r="AI62" s="391">
        <v>151.51729181908726</v>
      </c>
      <c r="AJ62" s="390">
        <v>1.7049429327765466</v>
      </c>
      <c r="AK62" s="391">
        <v>138.3182956371102</v>
      </c>
      <c r="AL62" s="390">
        <v>5.8903313722897082</v>
      </c>
      <c r="AM62" s="391">
        <v>122.33502816386557</v>
      </c>
      <c r="AN62" s="390">
        <v>5.1491384315512647</v>
      </c>
      <c r="AO62" s="9"/>
      <c r="AP62" s="6" t="s">
        <v>31</v>
      </c>
      <c r="AQ62" s="391">
        <v>131.9410397066043</v>
      </c>
      <c r="AR62" s="390">
        <v>3.5671922455323255</v>
      </c>
      <c r="AS62" s="391">
        <v>110.57185839939484</v>
      </c>
      <c r="AT62" s="390">
        <v>-5.4710743925329979</v>
      </c>
      <c r="AU62" s="391">
        <v>174.25594335229243</v>
      </c>
      <c r="AV62" s="390">
        <v>3.040628510882911</v>
      </c>
      <c r="AW62" s="9"/>
      <c r="AX62" s="6" t="s">
        <v>31</v>
      </c>
      <c r="AY62" s="391">
        <v>172.58678204457146</v>
      </c>
      <c r="AZ62" s="390">
        <v>-8.4794725884019329</v>
      </c>
      <c r="BA62" s="391">
        <v>133.67317918964167</v>
      </c>
      <c r="BB62" s="390">
        <v>-3.9153657912517446</v>
      </c>
      <c r="BC62" s="391">
        <v>116.26333323589331</v>
      </c>
      <c r="BD62" s="390">
        <v>-8.2173008910319965</v>
      </c>
      <c r="BE62" s="9"/>
      <c r="BF62" s="6" t="s">
        <v>31</v>
      </c>
      <c r="BG62" s="391">
        <v>128.64176384785299</v>
      </c>
      <c r="BH62" s="390">
        <v>3.4243775536665595</v>
      </c>
      <c r="BI62" s="391">
        <v>130.51793328093785</v>
      </c>
      <c r="BJ62" s="390">
        <v>2.4994435528390824</v>
      </c>
      <c r="BK62" s="391">
        <v>121.74484005779095</v>
      </c>
      <c r="BL62" s="390">
        <v>-5.2086042027041941</v>
      </c>
      <c r="BM62" s="9"/>
      <c r="BN62" s="6" t="s">
        <v>31</v>
      </c>
      <c r="BO62" s="391">
        <v>52.782517915323147</v>
      </c>
      <c r="BP62" s="390">
        <v>-60.995971292725208</v>
      </c>
      <c r="BQ62" s="391">
        <v>116.36671789652553</v>
      </c>
      <c r="BR62" s="390">
        <v>3.2904508645308113</v>
      </c>
      <c r="BS62" s="391">
        <v>217.45139059821008</v>
      </c>
      <c r="BT62" s="390">
        <v>14.676318909994208</v>
      </c>
      <c r="BU62" s="9"/>
      <c r="BV62" s="6" t="s">
        <v>31</v>
      </c>
      <c r="BW62" s="391">
        <v>112.7572807223175</v>
      </c>
      <c r="BX62" s="390">
        <v>-6.4471186728504222</v>
      </c>
      <c r="BY62" s="391">
        <v>97.176631407987017</v>
      </c>
      <c r="BZ62" s="390">
        <v>-6.2418579392380451</v>
      </c>
      <c r="CA62" s="391">
        <v>203.04323789922469</v>
      </c>
      <c r="CB62" s="390">
        <v>8.2613889709055144</v>
      </c>
      <c r="CC62" s="9"/>
      <c r="CD62" s="6" t="s">
        <v>31</v>
      </c>
      <c r="CE62" s="391">
        <v>171.8693718188681</v>
      </c>
      <c r="CF62" s="390">
        <v>17.559857145116382</v>
      </c>
      <c r="CG62" s="391">
        <v>153.16188341643553</v>
      </c>
      <c r="CH62" s="390">
        <v>14.00462160567875</v>
      </c>
      <c r="CI62" s="391">
        <v>63.727445775359229</v>
      </c>
      <c r="CJ62" s="390">
        <v>-20.963940922636311</v>
      </c>
      <c r="CK62" s="9"/>
      <c r="CL62" s="6" t="s">
        <v>31</v>
      </c>
      <c r="CM62" s="391">
        <v>125.0908779759106</v>
      </c>
      <c r="CN62" s="390">
        <v>0.19921017958392895</v>
      </c>
      <c r="CO62" s="391">
        <v>154.03100009509285</v>
      </c>
      <c r="CP62" s="390">
        <v>-4.1804993003003403</v>
      </c>
      <c r="CQ62" s="391">
        <v>135.96468779272035</v>
      </c>
      <c r="CR62" s="390">
        <v>-10.956169723572074</v>
      </c>
      <c r="CS62" s="9"/>
      <c r="CT62" s="6" t="s">
        <v>31</v>
      </c>
      <c r="CU62" s="391">
        <v>137.15614311844448</v>
      </c>
      <c r="CV62" s="390">
        <v>4.6132041742588541</v>
      </c>
      <c r="CW62" s="391">
        <v>144.25204724790873</v>
      </c>
      <c r="CX62" s="390">
        <v>5.4083435832724831</v>
      </c>
      <c r="CY62" s="391">
        <v>139.0845570604877</v>
      </c>
      <c r="CZ62" s="390">
        <v>5.6938152130953341</v>
      </c>
      <c r="DA62" s="9"/>
      <c r="DB62" s="6" t="s">
        <v>31</v>
      </c>
      <c r="DC62" s="391">
        <v>138.91952246448361</v>
      </c>
      <c r="DD62" s="390">
        <v>4.9088351472210974</v>
      </c>
      <c r="DE62" s="391">
        <v>110.16376438878972</v>
      </c>
      <c r="DF62" s="390">
        <v>11.149734798088431</v>
      </c>
      <c r="DG62" s="391">
        <v>110.5322233948424</v>
      </c>
      <c r="DH62" s="390">
        <v>-0.54170423007778368</v>
      </c>
      <c r="DI62" s="9"/>
      <c r="DJ62" s="6" t="s">
        <v>31</v>
      </c>
      <c r="DK62" s="391">
        <v>108.42631477225893</v>
      </c>
      <c r="DL62" s="390">
        <v>2.8463634346429245</v>
      </c>
      <c r="DM62" s="391">
        <v>123.74322623084892</v>
      </c>
      <c r="DN62" s="390">
        <v>-7.4683803759850349</v>
      </c>
      <c r="DO62" s="391">
        <v>143.22178071492618</v>
      </c>
      <c r="DP62" s="390">
        <v>5.1007756783292564</v>
      </c>
      <c r="DQ62" s="396"/>
    </row>
    <row r="63" spans="1:121" ht="15" hidden="1" customHeight="1">
      <c r="A63" s="9"/>
      <c r="B63" s="6"/>
      <c r="C63" s="391"/>
      <c r="D63" s="390"/>
      <c r="E63" s="391"/>
      <c r="F63" s="390"/>
      <c r="G63" s="391"/>
      <c r="H63" s="390"/>
      <c r="I63" s="9"/>
      <c r="J63" s="6"/>
      <c r="K63" s="391"/>
      <c r="L63" s="390"/>
      <c r="M63" s="391"/>
      <c r="N63" s="390"/>
      <c r="O63" s="391"/>
      <c r="P63" s="390"/>
      <c r="Q63" s="9"/>
      <c r="R63" s="6"/>
      <c r="S63" s="391"/>
      <c r="T63" s="390"/>
      <c r="U63" s="391"/>
      <c r="V63" s="390"/>
      <c r="W63" s="391"/>
      <c r="X63" s="390"/>
      <c r="Y63" s="9"/>
      <c r="Z63" s="6"/>
      <c r="AA63" s="391"/>
      <c r="AB63" s="390"/>
      <c r="AC63" s="391"/>
      <c r="AD63" s="390"/>
      <c r="AE63" s="391"/>
      <c r="AF63" s="390"/>
      <c r="AG63" s="9"/>
      <c r="AH63" s="6"/>
      <c r="AI63" s="391"/>
      <c r="AJ63" s="390"/>
      <c r="AK63" s="391"/>
      <c r="AL63" s="390"/>
      <c r="AM63" s="391"/>
      <c r="AN63" s="390"/>
      <c r="AO63" s="9"/>
      <c r="AP63" s="6"/>
      <c r="AQ63" s="391"/>
      <c r="AR63" s="390"/>
      <c r="AS63" s="391"/>
      <c r="AT63" s="390"/>
      <c r="AU63" s="391"/>
      <c r="AV63" s="390"/>
      <c r="AW63" s="9"/>
      <c r="AX63" s="6"/>
      <c r="AY63" s="391"/>
      <c r="AZ63" s="390"/>
      <c r="BA63" s="391"/>
      <c r="BB63" s="390"/>
      <c r="BC63" s="391"/>
      <c r="BD63" s="390"/>
      <c r="BE63" s="9"/>
      <c r="BF63" s="6"/>
      <c r="BG63" s="391"/>
      <c r="BH63" s="390"/>
      <c r="BI63" s="391"/>
      <c r="BJ63" s="390"/>
      <c r="BK63" s="391"/>
      <c r="BL63" s="390"/>
      <c r="BM63" s="9"/>
      <c r="BN63" s="6"/>
      <c r="BO63" s="391"/>
      <c r="BP63" s="390"/>
      <c r="BQ63" s="391"/>
      <c r="BR63" s="390"/>
      <c r="BS63" s="391"/>
      <c r="BT63" s="390"/>
      <c r="BU63" s="9"/>
      <c r="BV63" s="6"/>
      <c r="BW63" s="391"/>
      <c r="BX63" s="390"/>
      <c r="BY63" s="391"/>
      <c r="BZ63" s="390"/>
      <c r="CA63" s="391"/>
      <c r="CB63" s="390"/>
      <c r="CC63" s="9"/>
      <c r="CD63" s="6"/>
      <c r="CE63" s="391"/>
      <c r="CF63" s="390"/>
      <c r="CG63" s="391"/>
      <c r="CH63" s="390"/>
      <c r="CI63" s="391"/>
      <c r="CJ63" s="390"/>
      <c r="CK63" s="9"/>
      <c r="CL63" s="6"/>
      <c r="CM63" s="391"/>
      <c r="CN63" s="390"/>
      <c r="CO63" s="391"/>
      <c r="CP63" s="390"/>
      <c r="CQ63" s="391"/>
      <c r="CR63" s="390"/>
      <c r="CS63" s="9"/>
      <c r="CT63" s="6"/>
      <c r="CU63" s="391"/>
      <c r="CV63" s="390"/>
      <c r="CW63" s="391"/>
      <c r="CX63" s="390"/>
      <c r="CY63" s="391"/>
      <c r="CZ63" s="390"/>
      <c r="DA63" s="9"/>
      <c r="DB63" s="6"/>
      <c r="DC63" s="391"/>
      <c r="DD63" s="390"/>
      <c r="DE63" s="391"/>
      <c r="DF63" s="390"/>
      <c r="DG63" s="391"/>
      <c r="DH63" s="390"/>
      <c r="DI63" s="9"/>
      <c r="DJ63" s="6"/>
      <c r="DK63" s="391"/>
      <c r="DL63" s="390"/>
      <c r="DM63" s="391"/>
      <c r="DN63" s="390"/>
      <c r="DO63" s="391"/>
      <c r="DP63" s="390"/>
      <c r="DQ63" s="396"/>
    </row>
    <row r="64" spans="1:121" ht="15" hidden="1" customHeight="1">
      <c r="A64" s="9">
        <v>2023</v>
      </c>
      <c r="B64" s="6" t="s">
        <v>28</v>
      </c>
      <c r="C64" s="391">
        <v>94.523857353868223</v>
      </c>
      <c r="D64" s="390">
        <v>13.752155668137362</v>
      </c>
      <c r="E64" s="391">
        <v>125.68471398991637</v>
      </c>
      <c r="F64" s="390">
        <v>-7.1727256852767312</v>
      </c>
      <c r="G64" s="391">
        <v>155.39836720587144</v>
      </c>
      <c r="H64" s="390">
        <v>12.592632473070609</v>
      </c>
      <c r="I64" s="9">
        <v>2023</v>
      </c>
      <c r="J64" s="6" t="s">
        <v>28</v>
      </c>
      <c r="K64" s="391">
        <v>146.67287243183418</v>
      </c>
      <c r="L64" s="390">
        <v>4.3753713561012688</v>
      </c>
      <c r="M64" s="391">
        <v>123.18728122854144</v>
      </c>
      <c r="N64" s="390">
        <v>-1.5366129261119852</v>
      </c>
      <c r="O64" s="391">
        <v>147.38157722285712</v>
      </c>
      <c r="P64" s="390">
        <v>15.460007975768605</v>
      </c>
      <c r="Q64" s="9">
        <v>2023</v>
      </c>
      <c r="R64" s="6" t="s">
        <v>28</v>
      </c>
      <c r="S64" s="391">
        <v>120.0841804582135</v>
      </c>
      <c r="T64" s="390">
        <v>-6.4943207887260428</v>
      </c>
      <c r="U64" s="391">
        <v>140.9793872028749</v>
      </c>
      <c r="V64" s="390">
        <v>2.4656753786973269</v>
      </c>
      <c r="W64" s="391">
        <v>204.10745065114807</v>
      </c>
      <c r="X64" s="390">
        <v>2.395609189927896</v>
      </c>
      <c r="Y64" s="9">
        <v>2023</v>
      </c>
      <c r="Z64" s="6" t="s">
        <v>28</v>
      </c>
      <c r="AA64" s="391">
        <v>119.8566128791211</v>
      </c>
      <c r="AB64" s="390">
        <v>14.215818600127506</v>
      </c>
      <c r="AC64" s="391">
        <v>143.15180526875636</v>
      </c>
      <c r="AD64" s="390">
        <v>3.1496885998683695</v>
      </c>
      <c r="AE64" s="391">
        <v>111.34346140897462</v>
      </c>
      <c r="AF64" s="390">
        <v>-12.732035419025763</v>
      </c>
      <c r="AG64" s="9">
        <v>2023</v>
      </c>
      <c r="AH64" s="6" t="s">
        <v>28</v>
      </c>
      <c r="AI64" s="391">
        <v>147.30076796107062</v>
      </c>
      <c r="AJ64" s="390">
        <v>3.7102118912188899</v>
      </c>
      <c r="AK64" s="391">
        <v>126.23075039359151</v>
      </c>
      <c r="AL64" s="390">
        <v>3.6685159233957165</v>
      </c>
      <c r="AM64" s="391">
        <v>127.97433452346479</v>
      </c>
      <c r="AN64" s="390">
        <v>7.8857005893624859</v>
      </c>
      <c r="AO64" s="9">
        <v>2023</v>
      </c>
      <c r="AP64" s="6" t="s">
        <v>28</v>
      </c>
      <c r="AQ64" s="391">
        <v>134.47885679159586</v>
      </c>
      <c r="AR64" s="390">
        <v>3.7860199634818201</v>
      </c>
      <c r="AS64" s="391">
        <v>110.54468939268155</v>
      </c>
      <c r="AT64" s="390">
        <v>-1.4777498134370006</v>
      </c>
      <c r="AU64" s="391">
        <v>165.32304261299987</v>
      </c>
      <c r="AV64" s="390">
        <v>5.8149866031230033</v>
      </c>
      <c r="AW64" s="9">
        <v>2023</v>
      </c>
      <c r="AX64" s="6" t="s">
        <v>28</v>
      </c>
      <c r="AY64" s="391">
        <v>174.44362100190941</v>
      </c>
      <c r="AZ64" s="390">
        <v>-7.042757789857589</v>
      </c>
      <c r="BA64" s="391">
        <v>117.93308507845624</v>
      </c>
      <c r="BB64" s="390">
        <v>-8.9611961116579835</v>
      </c>
      <c r="BC64" s="391">
        <v>100.56497330553043</v>
      </c>
      <c r="BD64" s="390">
        <v>-10.037733125230147</v>
      </c>
      <c r="BE64" s="9">
        <v>2023</v>
      </c>
      <c r="BF64" s="6" t="s">
        <v>28</v>
      </c>
      <c r="BG64" s="391">
        <v>132.85644707645079</v>
      </c>
      <c r="BH64" s="390">
        <v>5.2691217122823275</v>
      </c>
      <c r="BI64" s="391">
        <v>129.29009509575107</v>
      </c>
      <c r="BJ64" s="390">
        <v>6.1086248350033401</v>
      </c>
      <c r="BK64" s="391">
        <v>117.78030740169417</v>
      </c>
      <c r="BL64" s="390">
        <v>-7.7526909545070026</v>
      </c>
      <c r="BM64" s="9">
        <v>2023</v>
      </c>
      <c r="BN64" s="6" t="s">
        <v>28</v>
      </c>
      <c r="BO64" s="391">
        <v>56.174993577528262</v>
      </c>
      <c r="BP64" s="390">
        <v>-29.710930255590853</v>
      </c>
      <c r="BQ64" s="391">
        <v>111.81193804687537</v>
      </c>
      <c r="BR64" s="390">
        <v>-1.7766268972300168</v>
      </c>
      <c r="BS64" s="391">
        <v>175.06139933198179</v>
      </c>
      <c r="BT64" s="390">
        <v>4.0746609875582465</v>
      </c>
      <c r="BU64" s="9">
        <v>2023</v>
      </c>
      <c r="BV64" s="6" t="s">
        <v>28</v>
      </c>
      <c r="BW64" s="391">
        <v>106.3190559064048</v>
      </c>
      <c r="BX64" s="390">
        <v>-7.9650046995165695</v>
      </c>
      <c r="BY64" s="391">
        <v>106.51612603567406</v>
      </c>
      <c r="BZ64" s="390">
        <v>8.4217080923786796</v>
      </c>
      <c r="CA64" s="391">
        <v>183.85030687943399</v>
      </c>
      <c r="CB64" s="390">
        <v>8.6113193497257896</v>
      </c>
      <c r="CC64" s="9">
        <v>2023</v>
      </c>
      <c r="CD64" s="6" t="s">
        <v>28</v>
      </c>
      <c r="CE64" s="391">
        <v>153.34155599080211</v>
      </c>
      <c r="CF64" s="390">
        <v>19.594442247162476</v>
      </c>
      <c r="CG64" s="391">
        <v>128.82229908156125</v>
      </c>
      <c r="CH64" s="390">
        <v>-1.2249646476613236</v>
      </c>
      <c r="CI64" s="391">
        <v>67.358638402365813</v>
      </c>
      <c r="CJ64" s="390">
        <v>-12.998192408373484</v>
      </c>
      <c r="CK64" s="9">
        <v>2023</v>
      </c>
      <c r="CL64" s="6" t="s">
        <v>28</v>
      </c>
      <c r="CM64" s="391">
        <v>122.24079239056071</v>
      </c>
      <c r="CN64" s="390">
        <v>3.5994491458164646</v>
      </c>
      <c r="CO64" s="391">
        <v>157.74357581582001</v>
      </c>
      <c r="CP64" s="390">
        <v>6.2690801231113369E-2</v>
      </c>
      <c r="CQ64" s="391">
        <v>123.09317384412186</v>
      </c>
      <c r="CR64" s="390">
        <v>-9.8765233362274927</v>
      </c>
      <c r="CS64" s="9">
        <v>2023</v>
      </c>
      <c r="CT64" s="6" t="s">
        <v>28</v>
      </c>
      <c r="CU64" s="391">
        <v>136.69047850830896</v>
      </c>
      <c r="CV64" s="390">
        <v>3.4986210595652238</v>
      </c>
      <c r="CW64" s="391">
        <v>132.71286214016317</v>
      </c>
      <c r="CX64" s="390">
        <v>4.1388346053373084</v>
      </c>
      <c r="CY64" s="391">
        <v>152.95883195941704</v>
      </c>
      <c r="CZ64" s="390">
        <v>21.887961450844955</v>
      </c>
      <c r="DA64" s="9">
        <v>2023</v>
      </c>
      <c r="DB64" s="6" t="s">
        <v>28</v>
      </c>
      <c r="DC64" s="391">
        <v>165.3454512810014</v>
      </c>
      <c r="DD64" s="390">
        <v>0.2640494397045785</v>
      </c>
      <c r="DE64" s="391">
        <v>104.61515199847014</v>
      </c>
      <c r="DF64" s="390">
        <v>5.9744226766041066</v>
      </c>
      <c r="DG64" s="391">
        <v>101.08278001414442</v>
      </c>
      <c r="DH64" s="390">
        <v>-12.418651978583952</v>
      </c>
      <c r="DI64" s="9">
        <v>2023</v>
      </c>
      <c r="DJ64" s="6" t="s">
        <v>28</v>
      </c>
      <c r="DK64" s="391">
        <v>109.61784649463442</v>
      </c>
      <c r="DL64" s="390">
        <v>5.079584696886144</v>
      </c>
      <c r="DM64" s="391">
        <v>134.5320955996211</v>
      </c>
      <c r="DN64" s="390">
        <v>-11.288704585246109</v>
      </c>
      <c r="DO64" s="391">
        <v>142.29413914686253</v>
      </c>
      <c r="DP64" s="390">
        <v>5.665584189706081</v>
      </c>
      <c r="DQ64" s="396"/>
    </row>
    <row r="65" spans="1:360" ht="15" hidden="1" customHeight="1">
      <c r="A65" s="9"/>
      <c r="B65" s="6" t="s">
        <v>29</v>
      </c>
      <c r="C65" s="391">
        <v>91.398309219640552</v>
      </c>
      <c r="D65" s="390">
        <v>0.70981479561638139</v>
      </c>
      <c r="E65" s="391">
        <v>150.0112242196424</v>
      </c>
      <c r="F65" s="390">
        <v>-7.7118772529435375</v>
      </c>
      <c r="G65" s="391">
        <v>137.63191621227278</v>
      </c>
      <c r="H65" s="390">
        <v>-4.1800051541338377</v>
      </c>
      <c r="I65" s="9"/>
      <c r="J65" s="6" t="s">
        <v>29</v>
      </c>
      <c r="K65" s="391">
        <v>148.88215521438903</v>
      </c>
      <c r="L65" s="390">
        <v>2.9236746615950153</v>
      </c>
      <c r="M65" s="391">
        <v>140.40589905373164</v>
      </c>
      <c r="N65" s="390">
        <v>2.0010802000356449</v>
      </c>
      <c r="O65" s="391">
        <v>125.23436223406429</v>
      </c>
      <c r="P65" s="390">
        <v>20.196953484674737</v>
      </c>
      <c r="Q65" s="9"/>
      <c r="R65" s="6" t="s">
        <v>29</v>
      </c>
      <c r="S65" s="391">
        <v>99.668873675447472</v>
      </c>
      <c r="T65" s="390">
        <v>-9.4922007210534503</v>
      </c>
      <c r="U65" s="391">
        <v>108.14464596062896</v>
      </c>
      <c r="V65" s="390">
        <v>9.2420567751021423</v>
      </c>
      <c r="W65" s="391">
        <v>235.54336367046434</v>
      </c>
      <c r="X65" s="390">
        <v>11.169444178588051</v>
      </c>
      <c r="Y65" s="9"/>
      <c r="Z65" s="6" t="s">
        <v>29</v>
      </c>
      <c r="AA65" s="391">
        <v>118.69358731747701</v>
      </c>
      <c r="AB65" s="390">
        <v>7.2773378442844177</v>
      </c>
      <c r="AC65" s="391">
        <v>103.39136681099335</v>
      </c>
      <c r="AD65" s="390">
        <v>-9.7148890620338335</v>
      </c>
      <c r="AE65" s="391">
        <v>114.66354241578665</v>
      </c>
      <c r="AF65" s="390">
        <v>-3.6218641587416016</v>
      </c>
      <c r="AG65" s="9"/>
      <c r="AH65" s="6" t="s">
        <v>29</v>
      </c>
      <c r="AI65" s="391">
        <v>136.92092855327908</v>
      </c>
      <c r="AJ65" s="390">
        <v>3.3439113192925731</v>
      </c>
      <c r="AK65" s="391">
        <v>127.70215961679905</v>
      </c>
      <c r="AL65" s="390">
        <v>6.6205651214992685</v>
      </c>
      <c r="AM65" s="391">
        <v>108.66520965030283</v>
      </c>
      <c r="AN65" s="390">
        <v>-1.7941270289259137</v>
      </c>
      <c r="AO65" s="9"/>
      <c r="AP65" s="6" t="s">
        <v>29</v>
      </c>
      <c r="AQ65" s="391">
        <v>131.00231986475049</v>
      </c>
      <c r="AR65" s="390">
        <v>5.8875354940221456</v>
      </c>
      <c r="AS65" s="391">
        <v>108.07415692288498</v>
      </c>
      <c r="AT65" s="390">
        <v>0.40466520841309261</v>
      </c>
      <c r="AU65" s="391">
        <v>163.07512693843202</v>
      </c>
      <c r="AV65" s="390">
        <v>0.2232023724889558</v>
      </c>
      <c r="AW65" s="9"/>
      <c r="AX65" s="6" t="s">
        <v>29</v>
      </c>
      <c r="AY65" s="391">
        <v>179.69225294636905</v>
      </c>
      <c r="AZ65" s="390">
        <v>-12.207208452885226</v>
      </c>
      <c r="BA65" s="391">
        <v>123.59827732885913</v>
      </c>
      <c r="BB65" s="390">
        <v>-3.4386812131276798</v>
      </c>
      <c r="BC65" s="391">
        <v>94.725501011395366</v>
      </c>
      <c r="BD65" s="390">
        <v>-8.1371911635300336</v>
      </c>
      <c r="BE65" s="9"/>
      <c r="BF65" s="6" t="s">
        <v>29</v>
      </c>
      <c r="BG65" s="391">
        <v>102.52568347211756</v>
      </c>
      <c r="BH65" s="390">
        <v>4.6064967099094929</v>
      </c>
      <c r="BI65" s="391">
        <v>126.18872925751519</v>
      </c>
      <c r="BJ65" s="390">
        <v>10.65734224000343</v>
      </c>
      <c r="BK65" s="391">
        <v>108.59181261143179</v>
      </c>
      <c r="BL65" s="390">
        <v>-7.3874247212138471</v>
      </c>
      <c r="BM65" s="9"/>
      <c r="BN65" s="6" t="s">
        <v>29</v>
      </c>
      <c r="BO65" s="391">
        <v>48.369998832788262</v>
      </c>
      <c r="BP65" s="390">
        <v>13.865854263212313</v>
      </c>
      <c r="BQ65" s="391">
        <v>105.44298970724627</v>
      </c>
      <c r="BR65" s="390">
        <v>2.9236375387234261</v>
      </c>
      <c r="BS65" s="391">
        <v>188.02559681399256</v>
      </c>
      <c r="BT65" s="390">
        <v>-5.9416731587872249</v>
      </c>
      <c r="BU65" s="9"/>
      <c r="BV65" s="6" t="s">
        <v>29</v>
      </c>
      <c r="BW65" s="391">
        <v>123.20107978124189</v>
      </c>
      <c r="BX65" s="390">
        <v>-8.8552787170884528</v>
      </c>
      <c r="BY65" s="391">
        <v>110.72132135885433</v>
      </c>
      <c r="BZ65" s="390">
        <v>24.902523700322803</v>
      </c>
      <c r="CA65" s="391">
        <v>173.24750970196865</v>
      </c>
      <c r="CB65" s="390">
        <v>10.241605905964363</v>
      </c>
      <c r="CC65" s="9"/>
      <c r="CD65" s="6" t="s">
        <v>29</v>
      </c>
      <c r="CE65" s="391">
        <v>149.56796623537107</v>
      </c>
      <c r="CF65" s="390">
        <v>4.2179205076629245</v>
      </c>
      <c r="CG65" s="391">
        <v>144.89157321333198</v>
      </c>
      <c r="CH65" s="390">
        <v>7.3064382767063591</v>
      </c>
      <c r="CI65" s="391">
        <v>73.043212311675788</v>
      </c>
      <c r="CJ65" s="390">
        <v>-6.8275206551776364</v>
      </c>
      <c r="CK65" s="9"/>
      <c r="CL65" s="6" t="s">
        <v>29</v>
      </c>
      <c r="CM65" s="391">
        <v>121.88920239192522</v>
      </c>
      <c r="CN65" s="390">
        <v>-1.2465173288358784</v>
      </c>
      <c r="CO65" s="391">
        <v>147.86960970700403</v>
      </c>
      <c r="CP65" s="390">
        <v>-8.5870463780547794</v>
      </c>
      <c r="CQ65" s="391">
        <v>131.53694998415688</v>
      </c>
      <c r="CR65" s="390">
        <v>-11.988158259181944</v>
      </c>
      <c r="CS65" s="9"/>
      <c r="CT65" s="6" t="s">
        <v>29</v>
      </c>
      <c r="CU65" s="391">
        <v>173.38087264640967</v>
      </c>
      <c r="CV65" s="390">
        <v>2.6471301241047627</v>
      </c>
      <c r="CW65" s="391">
        <v>134.57780242333521</v>
      </c>
      <c r="CX65" s="390">
        <v>-4.8516711214279269</v>
      </c>
      <c r="CY65" s="391">
        <v>145.94154749441978</v>
      </c>
      <c r="CZ65" s="390">
        <v>-5.5854306001790235</v>
      </c>
      <c r="DA65" s="9"/>
      <c r="DB65" s="6" t="s">
        <v>29</v>
      </c>
      <c r="DC65" s="391">
        <v>167.81634759728081</v>
      </c>
      <c r="DD65" s="390">
        <v>5.821367269371521</v>
      </c>
      <c r="DE65" s="391">
        <v>100.54304105073582</v>
      </c>
      <c r="DF65" s="390">
        <v>18.373264581797088</v>
      </c>
      <c r="DG65" s="391">
        <v>74.573792733635571</v>
      </c>
      <c r="DH65" s="390">
        <v>-17.168945575415577</v>
      </c>
      <c r="DI65" s="9"/>
      <c r="DJ65" s="6" t="s">
        <v>29</v>
      </c>
      <c r="DK65" s="391">
        <v>96.904413102275086</v>
      </c>
      <c r="DL65" s="390">
        <v>4.0063451847707938</v>
      </c>
      <c r="DM65" s="391">
        <v>120.26962304972096</v>
      </c>
      <c r="DN65" s="390">
        <v>-7.133347489639533</v>
      </c>
      <c r="DO65" s="391">
        <v>140.27186654005502</v>
      </c>
      <c r="DP65" s="390">
        <v>7.2518508410431224</v>
      </c>
      <c r="DQ65" s="396"/>
    </row>
    <row r="66" spans="1:360" ht="15" hidden="1" customHeight="1">
      <c r="A66" s="9"/>
      <c r="B66" s="6" t="s">
        <v>30</v>
      </c>
      <c r="C66" s="391">
        <v>106.42371127506097</v>
      </c>
      <c r="D66" s="390">
        <v>-0.27392234471984978</v>
      </c>
      <c r="E66" s="391">
        <v>192.66612117539933</v>
      </c>
      <c r="F66" s="390">
        <v>11.189027024314768</v>
      </c>
      <c r="G66" s="391">
        <v>163.74370152003425</v>
      </c>
      <c r="H66" s="390">
        <v>-0.61590609891919712</v>
      </c>
      <c r="I66" s="9"/>
      <c r="J66" s="6" t="s">
        <v>30</v>
      </c>
      <c r="K66" s="391">
        <v>158.01570415460367</v>
      </c>
      <c r="L66" s="390">
        <v>3.4861623659318468</v>
      </c>
      <c r="M66" s="391">
        <v>138.81849820034461</v>
      </c>
      <c r="N66" s="390">
        <v>0.90143259097411033</v>
      </c>
      <c r="O66" s="391">
        <v>81.308456259466524</v>
      </c>
      <c r="P66" s="390">
        <v>13.8565017615188</v>
      </c>
      <c r="Q66" s="9"/>
      <c r="R66" s="6" t="s">
        <v>30</v>
      </c>
      <c r="S66" s="391">
        <v>102.67950896133054</v>
      </c>
      <c r="T66" s="390">
        <v>-13.985484520515996</v>
      </c>
      <c r="U66" s="391">
        <v>116.24802730937982</v>
      </c>
      <c r="V66" s="390">
        <v>5.2919143442882444</v>
      </c>
      <c r="W66" s="391">
        <v>202.93644848320946</v>
      </c>
      <c r="X66" s="390">
        <v>7.9551540938342242</v>
      </c>
      <c r="Y66" s="9"/>
      <c r="Z66" s="6" t="s">
        <v>30</v>
      </c>
      <c r="AA66" s="391">
        <v>113.45352217424846</v>
      </c>
      <c r="AB66" s="390">
        <v>1.9364625075084803</v>
      </c>
      <c r="AC66" s="391">
        <v>132.51541982642124</v>
      </c>
      <c r="AD66" s="390">
        <v>-6.6704753119410327</v>
      </c>
      <c r="AE66" s="391">
        <v>106.46250700528454</v>
      </c>
      <c r="AF66" s="390">
        <v>-1.1863253992932812</v>
      </c>
      <c r="AG66" s="9"/>
      <c r="AH66" s="6" t="s">
        <v>30</v>
      </c>
      <c r="AI66" s="391">
        <v>153.60141788966288</v>
      </c>
      <c r="AJ66" s="390">
        <v>2.8296739312273758</v>
      </c>
      <c r="AK66" s="391">
        <v>129.50576808691221</v>
      </c>
      <c r="AL66" s="390">
        <v>9.0911469855188756</v>
      </c>
      <c r="AM66" s="391">
        <v>117.54586343183907</v>
      </c>
      <c r="AN66" s="390">
        <v>-8.45535531172807</v>
      </c>
      <c r="AO66" s="9"/>
      <c r="AP66" s="6" t="s">
        <v>30</v>
      </c>
      <c r="AQ66" s="391">
        <v>137.1766425098279</v>
      </c>
      <c r="AR66" s="390">
        <v>7.1793981974370524</v>
      </c>
      <c r="AS66" s="391">
        <v>119.72540027036489</v>
      </c>
      <c r="AT66" s="390">
        <v>6.0513685589620252</v>
      </c>
      <c r="AU66" s="391">
        <v>176.14586560469226</v>
      </c>
      <c r="AV66" s="390">
        <v>-5.0932123393495345</v>
      </c>
      <c r="AW66" s="9"/>
      <c r="AX66" s="6" t="s">
        <v>30</v>
      </c>
      <c r="AY66" s="391">
        <v>178.09551201684727</v>
      </c>
      <c r="AZ66" s="390">
        <v>-6.4089261593520632</v>
      </c>
      <c r="BA66" s="391">
        <v>144.00769299254122</v>
      </c>
      <c r="BB66" s="390">
        <v>-1.1439015337055309</v>
      </c>
      <c r="BC66" s="391">
        <v>120.07691480287308</v>
      </c>
      <c r="BD66" s="390">
        <v>6.1179130561396704</v>
      </c>
      <c r="BE66" s="9"/>
      <c r="BF66" s="6" t="s">
        <v>30</v>
      </c>
      <c r="BG66" s="391">
        <v>108.27472684231952</v>
      </c>
      <c r="BH66" s="390">
        <v>4.7019942427623818</v>
      </c>
      <c r="BI66" s="391">
        <v>121.28891572983419</v>
      </c>
      <c r="BJ66" s="390">
        <v>-0.96284737142944721</v>
      </c>
      <c r="BK66" s="391">
        <v>132.60415194402231</v>
      </c>
      <c r="BL66" s="390">
        <v>13.197018931975691</v>
      </c>
      <c r="BM66" s="9"/>
      <c r="BN66" s="6" t="s">
        <v>30</v>
      </c>
      <c r="BO66" s="391">
        <v>44.592220863943759</v>
      </c>
      <c r="BP66" s="390">
        <v>1.6198154119054351</v>
      </c>
      <c r="BQ66" s="391">
        <v>117.88771181640176</v>
      </c>
      <c r="BR66" s="390">
        <v>11.095738063962841</v>
      </c>
      <c r="BS66" s="391">
        <v>189.55990263024441</v>
      </c>
      <c r="BT66" s="390">
        <v>-9.5201166406907021</v>
      </c>
      <c r="BU66" s="9"/>
      <c r="BV66" s="6" t="s">
        <v>30</v>
      </c>
      <c r="BW66" s="391">
        <v>159.29328596296202</v>
      </c>
      <c r="BX66" s="390">
        <v>15.276779081544049</v>
      </c>
      <c r="BY66" s="391">
        <v>122.87765230429966</v>
      </c>
      <c r="BZ66" s="390">
        <v>25.954423520573286</v>
      </c>
      <c r="CA66" s="391">
        <v>209.98202965845346</v>
      </c>
      <c r="CB66" s="390">
        <v>3.7321458159938743</v>
      </c>
      <c r="CC66" s="9"/>
      <c r="CD66" s="6" t="s">
        <v>30</v>
      </c>
      <c r="CE66" s="391">
        <v>177.71135864831274</v>
      </c>
      <c r="CF66" s="390">
        <v>8.9752958965867435</v>
      </c>
      <c r="CG66" s="391">
        <v>167.13001400982773</v>
      </c>
      <c r="CH66" s="390">
        <v>4.1273596861289548</v>
      </c>
      <c r="CI66" s="391">
        <v>72.932362357802518</v>
      </c>
      <c r="CJ66" s="390">
        <v>-6.54248867455658</v>
      </c>
      <c r="CK66" s="9"/>
      <c r="CL66" s="6" t="s">
        <v>30</v>
      </c>
      <c r="CM66" s="391">
        <v>100.42792930698333</v>
      </c>
      <c r="CN66" s="390">
        <v>-11.266913516756532</v>
      </c>
      <c r="CO66" s="391">
        <v>152.61689418009064</v>
      </c>
      <c r="CP66" s="390">
        <v>-10.724631601513607</v>
      </c>
      <c r="CQ66" s="391">
        <v>138.61086386184692</v>
      </c>
      <c r="CR66" s="390">
        <v>-6.5308638353555324</v>
      </c>
      <c r="CS66" s="9"/>
      <c r="CT66" s="6" t="s">
        <v>30</v>
      </c>
      <c r="CU66" s="391">
        <v>170.05830778245317</v>
      </c>
      <c r="CV66" s="390">
        <v>-1.8872851380497053</v>
      </c>
      <c r="CW66" s="391">
        <v>125.05956645659573</v>
      </c>
      <c r="CX66" s="390">
        <v>-9.3521639286242504</v>
      </c>
      <c r="CY66" s="391">
        <v>127.25133310043479</v>
      </c>
      <c r="CZ66" s="390">
        <v>4.4392829510239551</v>
      </c>
      <c r="DA66" s="9"/>
      <c r="DB66" s="6" t="s">
        <v>30</v>
      </c>
      <c r="DC66" s="391">
        <v>165.93173039317574</v>
      </c>
      <c r="DD66" s="390">
        <v>7.3007100121996729</v>
      </c>
      <c r="DE66" s="391">
        <v>115.29918419092724</v>
      </c>
      <c r="DF66" s="390">
        <v>6.4681995938717307</v>
      </c>
      <c r="DG66" s="391">
        <v>87.190893968818727</v>
      </c>
      <c r="DH66" s="390">
        <v>-8.6958098447997969</v>
      </c>
      <c r="DI66" s="9"/>
      <c r="DJ66" s="6" t="s">
        <v>30</v>
      </c>
      <c r="DK66" s="391">
        <v>102.54268766365676</v>
      </c>
      <c r="DL66" s="390">
        <v>2.2002925399705617</v>
      </c>
      <c r="DM66" s="391">
        <v>107.94060572615517</v>
      </c>
      <c r="DN66" s="390">
        <v>-4.5012432150774373</v>
      </c>
      <c r="DO66" s="391">
        <v>139.56747855396395</v>
      </c>
      <c r="DP66" s="390">
        <v>4.6883067409464019</v>
      </c>
      <c r="DQ66" s="396"/>
    </row>
    <row r="67" spans="1:360" hidden="1">
      <c r="A67" s="9"/>
      <c r="B67" s="6" t="s">
        <v>31</v>
      </c>
      <c r="C67" s="391">
        <v>113.95263672311393</v>
      </c>
      <c r="D67" s="390">
        <v>4.9937639899790156</v>
      </c>
      <c r="E67" s="391">
        <v>159.59686760939044</v>
      </c>
      <c r="F67" s="390">
        <v>10.539286629034166</v>
      </c>
      <c r="G67" s="391">
        <v>158.92704179774174</v>
      </c>
      <c r="H67" s="390">
        <v>4.5482228807867102</v>
      </c>
      <c r="I67" s="9"/>
      <c r="J67" s="6" t="s">
        <v>31</v>
      </c>
      <c r="K67" s="391">
        <v>146.69485819464614</v>
      </c>
      <c r="L67" s="390">
        <v>3.4601034998874383</v>
      </c>
      <c r="M67" s="391">
        <v>148.27909814562295</v>
      </c>
      <c r="N67" s="390">
        <v>5.3580168689153282</v>
      </c>
      <c r="O67" s="391">
        <v>111.47665169880236</v>
      </c>
      <c r="P67" s="390">
        <v>5.8045007645937972</v>
      </c>
      <c r="Q67" s="9"/>
      <c r="R67" s="6" t="s">
        <v>31</v>
      </c>
      <c r="S67" s="391">
        <v>105.61010936535784</v>
      </c>
      <c r="T67" s="390">
        <v>-13.124133373273523</v>
      </c>
      <c r="U67" s="391">
        <v>151.26314082722595</v>
      </c>
      <c r="V67" s="390">
        <v>2.1386485270176792</v>
      </c>
      <c r="W67" s="391">
        <v>188.34313379234632</v>
      </c>
      <c r="X67" s="390">
        <v>12.786851961592149</v>
      </c>
      <c r="Y67" s="9"/>
      <c r="Z67" s="6" t="s">
        <v>31</v>
      </c>
      <c r="AA67" s="391">
        <v>130.94565392781701</v>
      </c>
      <c r="AB67" s="390">
        <v>4.6794573499793728</v>
      </c>
      <c r="AC67" s="391">
        <v>132.46163933408897</v>
      </c>
      <c r="AD67" s="390">
        <v>-7.3942146536765136</v>
      </c>
      <c r="AE67" s="391">
        <v>115.36771493756352</v>
      </c>
      <c r="AF67" s="390">
        <v>1.4993297885425534</v>
      </c>
      <c r="AG67" s="9"/>
      <c r="AH67" s="6" t="s">
        <v>31</v>
      </c>
      <c r="AI67" s="391">
        <v>160.9514429746333</v>
      </c>
      <c r="AJ67" s="390">
        <v>6.2264518077649313</v>
      </c>
      <c r="AK67" s="391">
        <v>145.93079287838319</v>
      </c>
      <c r="AL67" s="390">
        <v>5.5036083304879782</v>
      </c>
      <c r="AM67" s="391">
        <v>118.09623174796677</v>
      </c>
      <c r="AN67" s="390">
        <v>-3.4649081947494267</v>
      </c>
      <c r="AO67" s="9"/>
      <c r="AP67" s="6" t="s">
        <v>31</v>
      </c>
      <c r="AQ67" s="391">
        <v>135.57289736451477</v>
      </c>
      <c r="AR67" s="390">
        <v>2.7526368338362204</v>
      </c>
      <c r="AS67" s="391">
        <v>112.01659758796778</v>
      </c>
      <c r="AT67" s="390">
        <v>1.3066065900370489</v>
      </c>
      <c r="AU67" s="391">
        <v>169.23156163595121</v>
      </c>
      <c r="AV67" s="390">
        <v>-2.8833344904531941</v>
      </c>
      <c r="AW67" s="9"/>
      <c r="AX67" s="6" t="s">
        <v>31</v>
      </c>
      <c r="AY67" s="391">
        <v>169.14454140705377</v>
      </c>
      <c r="AZ67" s="390">
        <v>-1.9944984179777521</v>
      </c>
      <c r="BA67" s="391">
        <v>135.8455992085776</v>
      </c>
      <c r="BB67" s="390">
        <v>1.6251727026361067</v>
      </c>
      <c r="BC67" s="391">
        <v>128.35344583775449</v>
      </c>
      <c r="BD67" s="390">
        <v>10.398904164678342</v>
      </c>
      <c r="BE67" s="9"/>
      <c r="BF67" s="6" t="s">
        <v>31</v>
      </c>
      <c r="BG67" s="391">
        <v>135.93047495285427</v>
      </c>
      <c r="BH67" s="390">
        <v>5.6658979844382173</v>
      </c>
      <c r="BI67" s="391">
        <v>135.74300898892886</v>
      </c>
      <c r="BJ67" s="390">
        <v>4.003339293416559</v>
      </c>
      <c r="BK67" s="391">
        <v>124.22042963679093</v>
      </c>
      <c r="BL67" s="390">
        <v>2.0334246427403713</v>
      </c>
      <c r="BM67" s="9"/>
      <c r="BN67" s="6" t="s">
        <v>31</v>
      </c>
      <c r="BO67" s="391">
        <v>55.221937790453438</v>
      </c>
      <c r="BP67" s="390">
        <v>4.6216436264820686</v>
      </c>
      <c r="BQ67" s="391">
        <v>128.81682960153714</v>
      </c>
      <c r="BR67" s="390">
        <v>10.699031415565386</v>
      </c>
      <c r="BS67" s="391">
        <v>183.87426316682195</v>
      </c>
      <c r="BT67" s="390">
        <v>-15.441210717952757</v>
      </c>
      <c r="BU67" s="9"/>
      <c r="BV67" s="6" t="s">
        <v>31</v>
      </c>
      <c r="BW67" s="391">
        <v>135.7234163249415</v>
      </c>
      <c r="BX67" s="390">
        <v>20.367762911187711</v>
      </c>
      <c r="BY67" s="391">
        <v>109.44723412066075</v>
      </c>
      <c r="BZ67" s="390">
        <v>12.627112645175728</v>
      </c>
      <c r="CA67" s="391">
        <v>210.14778976548382</v>
      </c>
      <c r="CB67" s="390">
        <v>3.4990339692008376</v>
      </c>
      <c r="CC67" s="9"/>
      <c r="CD67" s="6" t="s">
        <v>31</v>
      </c>
      <c r="CE67" s="391">
        <v>188.55988453897635</v>
      </c>
      <c r="CF67" s="390">
        <v>9.7111617640042596</v>
      </c>
      <c r="CG67" s="391">
        <v>160.58088675113274</v>
      </c>
      <c r="CH67" s="390">
        <v>4.843896646612464</v>
      </c>
      <c r="CI67" s="391">
        <v>57.101798668601816</v>
      </c>
      <c r="CJ67" s="390">
        <v>-10.396850252107981</v>
      </c>
      <c r="CK67" s="9"/>
      <c r="CL67" s="6" t="s">
        <v>31</v>
      </c>
      <c r="CM67" s="391">
        <v>113.81702418099546</v>
      </c>
      <c r="CN67" s="390">
        <v>-9.0125307115409328</v>
      </c>
      <c r="CO67" s="391">
        <v>141.63350478953106</v>
      </c>
      <c r="CP67" s="390">
        <v>-8.0487014288734429</v>
      </c>
      <c r="CQ67" s="391">
        <v>108.76584293934881</v>
      </c>
      <c r="CR67" s="390">
        <v>-20.004344727240124</v>
      </c>
      <c r="CS67" s="9"/>
      <c r="CT67" s="6" t="s">
        <v>31</v>
      </c>
      <c r="CU67" s="391">
        <v>142.10706409064201</v>
      </c>
      <c r="CV67" s="390">
        <v>3.6096968459677754</v>
      </c>
      <c r="CW67" s="391">
        <v>137.33183698860947</v>
      </c>
      <c r="CX67" s="390">
        <v>-4.7973047116664702</v>
      </c>
      <c r="CY67" s="391">
        <v>144.98727560758107</v>
      </c>
      <c r="CZ67" s="390">
        <v>4.2439783911640774</v>
      </c>
      <c r="DA67" s="9"/>
      <c r="DB67" s="6" t="s">
        <v>31</v>
      </c>
      <c r="DC67" s="391">
        <v>138.97217178018204</v>
      </c>
      <c r="DD67" s="390">
        <v>3.789914820062279E-2</v>
      </c>
      <c r="DE67" s="391">
        <v>113.6325538951794</v>
      </c>
      <c r="DF67" s="390">
        <v>3.1487572394019168</v>
      </c>
      <c r="DG67" s="391">
        <v>100.0277794569008</v>
      </c>
      <c r="DH67" s="390">
        <v>-9.5035127452541133</v>
      </c>
      <c r="DI67" s="9"/>
      <c r="DJ67" s="6" t="s">
        <v>31</v>
      </c>
      <c r="DK67" s="391">
        <v>111.77720708238502</v>
      </c>
      <c r="DL67" s="390">
        <v>3.0904788354786206</v>
      </c>
      <c r="DM67" s="391">
        <v>131.40522638857041</v>
      </c>
      <c r="DN67" s="390">
        <v>6.1918542057628656</v>
      </c>
      <c r="DO67" s="391">
        <v>151.62104250083306</v>
      </c>
      <c r="DP67" s="390">
        <v>5.8645142826600392</v>
      </c>
      <c r="DQ67" s="396"/>
    </row>
    <row r="68" spans="1:360">
      <c r="A68" s="9"/>
      <c r="B68" s="6"/>
      <c r="C68" s="391"/>
      <c r="D68" s="390"/>
      <c r="E68" s="391"/>
      <c r="F68" s="390"/>
      <c r="G68" s="391"/>
      <c r="H68" s="390"/>
      <c r="I68" s="9"/>
      <c r="J68" s="6"/>
      <c r="K68" s="391"/>
      <c r="L68" s="390"/>
      <c r="M68" s="391"/>
      <c r="N68" s="390"/>
      <c r="O68" s="391"/>
      <c r="P68" s="390"/>
      <c r="Q68" s="9"/>
      <c r="R68" s="6"/>
      <c r="S68" s="391"/>
      <c r="T68" s="390"/>
      <c r="U68" s="391"/>
      <c r="V68" s="390"/>
      <c r="W68" s="391"/>
      <c r="X68" s="390"/>
      <c r="Y68" s="9"/>
      <c r="Z68" s="6"/>
      <c r="AA68" s="391"/>
      <c r="AB68" s="390"/>
      <c r="AC68" s="391"/>
      <c r="AD68" s="390"/>
      <c r="AE68" s="391"/>
      <c r="AF68" s="390"/>
      <c r="AG68" s="9"/>
      <c r="AH68" s="6"/>
      <c r="AI68" s="391"/>
      <c r="AJ68" s="390"/>
      <c r="AK68" s="391"/>
      <c r="AL68" s="390"/>
      <c r="AM68" s="391"/>
      <c r="AN68" s="390"/>
      <c r="AO68" s="9"/>
      <c r="AP68" s="6"/>
      <c r="AQ68" s="391"/>
      <c r="AR68" s="390"/>
      <c r="AS68" s="391"/>
      <c r="AT68" s="390"/>
      <c r="AU68" s="391"/>
      <c r="AV68" s="390"/>
      <c r="AW68" s="9"/>
      <c r="AX68" s="6"/>
      <c r="AY68" s="391"/>
      <c r="AZ68" s="390"/>
      <c r="BA68" s="391"/>
      <c r="BB68" s="390"/>
      <c r="BC68" s="391"/>
      <c r="BD68" s="390"/>
      <c r="BE68" s="9"/>
      <c r="BF68" s="6"/>
      <c r="BG68" s="391"/>
      <c r="BH68" s="390"/>
      <c r="BI68" s="391"/>
      <c r="BJ68" s="390"/>
      <c r="BK68" s="391"/>
      <c r="BL68" s="390"/>
      <c r="BM68" s="9"/>
      <c r="BN68" s="6"/>
      <c r="BO68" s="391"/>
      <c r="BP68" s="390"/>
      <c r="BQ68" s="391"/>
      <c r="BR68" s="390"/>
      <c r="BS68" s="391"/>
      <c r="BT68" s="390"/>
      <c r="BU68" s="9"/>
      <c r="BV68" s="6"/>
      <c r="BW68" s="391"/>
      <c r="BX68" s="390"/>
      <c r="BY68" s="391"/>
      <c r="BZ68" s="390"/>
      <c r="CA68" s="391"/>
      <c r="CB68" s="390"/>
      <c r="CC68" s="9"/>
      <c r="CD68" s="6"/>
      <c r="CE68" s="391"/>
      <c r="CF68" s="390"/>
      <c r="CG68" s="391"/>
      <c r="CH68" s="390"/>
      <c r="CI68" s="391"/>
      <c r="CJ68" s="390"/>
      <c r="CK68" s="9"/>
      <c r="CL68" s="6"/>
      <c r="CM68" s="391"/>
      <c r="CN68" s="390"/>
      <c r="CO68" s="391"/>
      <c r="CP68" s="390"/>
      <c r="CQ68" s="391"/>
      <c r="CR68" s="390"/>
      <c r="CS68" s="9"/>
      <c r="CT68" s="6"/>
      <c r="CU68" s="391"/>
      <c r="CV68" s="390"/>
      <c r="CW68" s="391"/>
      <c r="CX68" s="390"/>
      <c r="CY68" s="391"/>
      <c r="CZ68" s="390"/>
      <c r="DA68" s="9"/>
      <c r="DB68" s="6"/>
      <c r="DC68" s="391"/>
      <c r="DD68" s="390"/>
      <c r="DE68" s="391"/>
      <c r="DF68" s="390"/>
      <c r="DG68" s="391"/>
      <c r="DH68" s="390"/>
      <c r="DI68" s="9"/>
      <c r="DJ68" s="6"/>
      <c r="DK68" s="391"/>
      <c r="DL68" s="390"/>
      <c r="DM68" s="391"/>
      <c r="DN68" s="390"/>
      <c r="DO68" s="391"/>
      <c r="DP68" s="390"/>
      <c r="DQ68" s="396"/>
    </row>
    <row r="69" spans="1:360">
      <c r="A69" s="9">
        <v>2024</v>
      </c>
      <c r="B69" s="6" t="s">
        <v>28</v>
      </c>
      <c r="C69" s="391">
        <v>85.177228129165769</v>
      </c>
      <c r="D69" s="40">
        <v>-9.8881165944292349</v>
      </c>
      <c r="E69" s="391">
        <v>138.50510468556715</v>
      </c>
      <c r="F69" s="40">
        <v>10.200437498452942</v>
      </c>
      <c r="G69" s="391">
        <v>148.53682713021945</v>
      </c>
      <c r="H69" s="40">
        <v>-4.4154518474198881</v>
      </c>
      <c r="I69" s="9">
        <v>2024</v>
      </c>
      <c r="J69" s="6" t="s">
        <v>28</v>
      </c>
      <c r="K69" s="391">
        <v>150.5422725247559</v>
      </c>
      <c r="L69" s="40">
        <v>2.6381157120380294</v>
      </c>
      <c r="M69" s="391">
        <v>130.30873024400066</v>
      </c>
      <c r="N69" s="40">
        <v>5.7809937393189443</v>
      </c>
      <c r="O69" s="391">
        <v>158.79351612194205</v>
      </c>
      <c r="P69" s="40">
        <v>7.7431244217374768</v>
      </c>
      <c r="Q69" s="9">
        <v>2024</v>
      </c>
      <c r="R69" s="6" t="s">
        <v>28</v>
      </c>
      <c r="S69" s="391">
        <v>118.29521541864386</v>
      </c>
      <c r="T69" s="40">
        <v>-1.4897591279245574</v>
      </c>
      <c r="U69" s="391">
        <v>142.19255668829899</v>
      </c>
      <c r="V69" s="40">
        <v>0.86052969125074696</v>
      </c>
      <c r="W69" s="391">
        <v>223.11094364125452</v>
      </c>
      <c r="X69" s="40">
        <v>9.3105337063792035</v>
      </c>
      <c r="Y69" s="9">
        <v>2024</v>
      </c>
      <c r="Z69" s="6" t="s">
        <v>28</v>
      </c>
      <c r="AA69" s="391">
        <v>123.58174179902831</v>
      </c>
      <c r="AB69" s="40">
        <v>3.1079878117898261</v>
      </c>
      <c r="AC69" s="391">
        <v>112.87597588739773</v>
      </c>
      <c r="AD69" s="40">
        <v>-21.149456917094483</v>
      </c>
      <c r="AE69" s="391">
        <v>120.27536232657189</v>
      </c>
      <c r="AF69" s="40">
        <v>8.0219357334236179</v>
      </c>
      <c r="AG69" s="9">
        <v>2024</v>
      </c>
      <c r="AH69" s="6" t="s">
        <v>28</v>
      </c>
      <c r="AI69" s="391">
        <v>152.92371321630705</v>
      </c>
      <c r="AJ69" s="40">
        <v>3.8173224302011022</v>
      </c>
      <c r="AK69" s="391">
        <v>132.87071080725866</v>
      </c>
      <c r="AL69" s="40">
        <v>5.2601766154154461</v>
      </c>
      <c r="AM69" s="391">
        <v>128.4727505565435</v>
      </c>
      <c r="AN69" s="40">
        <v>0.38946561819184922</v>
      </c>
      <c r="AO69" s="9">
        <v>2024</v>
      </c>
      <c r="AP69" s="6" t="s">
        <v>28</v>
      </c>
      <c r="AQ69" s="391">
        <v>135.64039422471009</v>
      </c>
      <c r="AR69" s="40">
        <v>0.86373238204595282</v>
      </c>
      <c r="AS69" s="391">
        <v>104.24559214784477</v>
      </c>
      <c r="AT69" s="40">
        <v>-5.6982359618026095</v>
      </c>
      <c r="AU69" s="391">
        <v>174.23694021730827</v>
      </c>
      <c r="AV69" s="40">
        <v>5.3918059233731128</v>
      </c>
      <c r="AW69" s="9">
        <v>2024</v>
      </c>
      <c r="AX69" s="6" t="s">
        <v>28</v>
      </c>
      <c r="AY69" s="391">
        <v>184.30274552329101</v>
      </c>
      <c r="AZ69" s="40">
        <v>5.6517541110166007</v>
      </c>
      <c r="BA69" s="391">
        <v>122.54084300505929</v>
      </c>
      <c r="BB69" s="40">
        <v>3.9070952172053097</v>
      </c>
      <c r="BC69" s="391">
        <v>109.38533529429374</v>
      </c>
      <c r="BD69" s="40">
        <v>8.77080925777787</v>
      </c>
      <c r="BE69" s="9">
        <v>2024</v>
      </c>
      <c r="BF69" s="6" t="s">
        <v>28</v>
      </c>
      <c r="BG69" s="391">
        <v>141.05390127864806</v>
      </c>
      <c r="BH69" s="40">
        <v>6.1701591323454039</v>
      </c>
      <c r="BI69" s="391">
        <v>135.79280688902256</v>
      </c>
      <c r="BJ69" s="40">
        <v>5.0295514041161766</v>
      </c>
      <c r="BK69" s="391">
        <v>116.16278058845346</v>
      </c>
      <c r="BL69" s="40">
        <v>-1.3733423260002837</v>
      </c>
      <c r="BM69" s="9">
        <v>2024</v>
      </c>
      <c r="BN69" s="6" t="s">
        <v>28</v>
      </c>
      <c r="BO69" s="391">
        <v>58.190112316783313</v>
      </c>
      <c r="BP69" s="40">
        <v>3.5872166793823368</v>
      </c>
      <c r="BQ69" s="391">
        <v>129.15108125492645</v>
      </c>
      <c r="BR69" s="40">
        <v>15.507416748989655</v>
      </c>
      <c r="BS69" s="391">
        <v>163.96361762800723</v>
      </c>
      <c r="BT69" s="40">
        <v>-6.3393653577103066</v>
      </c>
      <c r="BU69" s="9">
        <v>2024</v>
      </c>
      <c r="BV69" s="6" t="s">
        <v>28</v>
      </c>
      <c r="BW69" s="391">
        <v>119.83801420497855</v>
      </c>
      <c r="BX69" s="40">
        <v>12.715461196791296</v>
      </c>
      <c r="BY69" s="391">
        <v>108.50455311719098</v>
      </c>
      <c r="BZ69" s="40">
        <v>1.8667850169944842</v>
      </c>
      <c r="CA69" s="391">
        <v>215.32290111685117</v>
      </c>
      <c r="CB69" s="40">
        <v>17.118597608899506</v>
      </c>
      <c r="CC69" s="9">
        <v>2024</v>
      </c>
      <c r="CD69" s="6" t="s">
        <v>28</v>
      </c>
      <c r="CE69" s="391">
        <v>148.05412720597428</v>
      </c>
      <c r="CF69" s="40">
        <v>-3.4481382105872029</v>
      </c>
      <c r="CG69" s="391">
        <v>145.44639743871133</v>
      </c>
      <c r="CH69" s="40">
        <v>12.904674482346309</v>
      </c>
      <c r="CI69" s="391">
        <v>63.919409720126005</v>
      </c>
      <c r="CJ69" s="40">
        <v>-5.1058465013731791</v>
      </c>
      <c r="CK69" s="9">
        <v>2024</v>
      </c>
      <c r="CL69" s="6" t="s">
        <v>28</v>
      </c>
      <c r="CM69" s="391">
        <v>129.0162900551573</v>
      </c>
      <c r="CN69" s="40">
        <v>5.5427468458718607</v>
      </c>
      <c r="CO69" s="391">
        <v>147.43612562707258</v>
      </c>
      <c r="CP69" s="40">
        <v>-6.5343074261117948</v>
      </c>
      <c r="CQ69" s="391">
        <v>118.60472284494357</v>
      </c>
      <c r="CR69" s="40">
        <v>-3.6463849773361261</v>
      </c>
      <c r="CS69" s="9">
        <v>2024</v>
      </c>
      <c r="CT69" s="6" t="s">
        <v>28</v>
      </c>
      <c r="CU69" s="391">
        <v>144.66827443787545</v>
      </c>
      <c r="CV69" s="40">
        <v>5.836394763283792</v>
      </c>
      <c r="CW69" s="391">
        <v>130.3771197496651</v>
      </c>
      <c r="CX69" s="40">
        <v>-1.7599969986565469</v>
      </c>
      <c r="CY69" s="391">
        <v>153.52930255055009</v>
      </c>
      <c r="CZ69" s="40">
        <v>0.37295694784359057</v>
      </c>
      <c r="DA69" s="9">
        <v>2024</v>
      </c>
      <c r="DB69" s="6" t="s">
        <v>28</v>
      </c>
      <c r="DC69" s="391">
        <v>169.1916165010949</v>
      </c>
      <c r="DD69" s="40">
        <v>2.3261391167979752</v>
      </c>
      <c r="DE69" s="391">
        <v>114.94681541349138</v>
      </c>
      <c r="DF69" s="40">
        <v>9.8758766943934972</v>
      </c>
      <c r="DG69" s="391">
        <v>90.177284286847282</v>
      </c>
      <c r="DH69" s="40">
        <v>-10.788678077285908</v>
      </c>
      <c r="DI69" s="9">
        <v>2024</v>
      </c>
      <c r="DJ69" s="6" t="s">
        <v>28</v>
      </c>
      <c r="DK69" s="391">
        <v>116.53535644039653</v>
      </c>
      <c r="DL69" s="40">
        <v>6.3105690970682389</v>
      </c>
      <c r="DM69" s="391">
        <v>147.98136258167349</v>
      </c>
      <c r="DN69" s="40">
        <v>9.9970694146313832</v>
      </c>
      <c r="DO69" s="391">
        <v>150.65382600218848</v>
      </c>
      <c r="DP69" s="40">
        <v>5.8749340664676879</v>
      </c>
      <c r="DQ69" s="396"/>
    </row>
    <row r="70" spans="1:360">
      <c r="A70" s="9"/>
      <c r="B70" s="6" t="s">
        <v>29</v>
      </c>
      <c r="C70" s="391">
        <v>97.138245724128367</v>
      </c>
      <c r="D70" s="40">
        <v>6.2801342316892317</v>
      </c>
      <c r="E70" s="391">
        <v>143.81375374878704</v>
      </c>
      <c r="F70" s="40">
        <v>-4.1313378402813328</v>
      </c>
      <c r="G70" s="391">
        <v>145.79726568831566</v>
      </c>
      <c r="H70" s="40">
        <v>5.9327441633881364</v>
      </c>
      <c r="I70" s="9"/>
      <c r="J70" s="6" t="s">
        <v>29</v>
      </c>
      <c r="K70" s="391">
        <v>154.09614556313568</v>
      </c>
      <c r="L70" s="40">
        <v>3.5020922025467343</v>
      </c>
      <c r="M70" s="391">
        <v>148.84992823818985</v>
      </c>
      <c r="N70" s="40">
        <v>6.0140131158070318</v>
      </c>
      <c r="O70" s="391">
        <v>139.29494468595826</v>
      </c>
      <c r="P70" s="40">
        <v>11.227415703698469</v>
      </c>
      <c r="Q70" s="9"/>
      <c r="R70" s="6" t="s">
        <v>29</v>
      </c>
      <c r="S70" s="391">
        <v>106.83671386820583</v>
      </c>
      <c r="T70" s="40">
        <v>7.1916536511680249</v>
      </c>
      <c r="U70" s="391">
        <v>110.00149060004873</v>
      </c>
      <c r="V70" s="40">
        <v>1.7170009878212227</v>
      </c>
      <c r="W70" s="391">
        <v>247.88213407789564</v>
      </c>
      <c r="X70" s="40">
        <v>5.2384283790282353</v>
      </c>
      <c r="Y70" s="9"/>
      <c r="Z70" s="6" t="s">
        <v>29</v>
      </c>
      <c r="AA70" s="391">
        <v>117.38157462710451</v>
      </c>
      <c r="AB70" s="40">
        <v>-1.1053779062748958</v>
      </c>
      <c r="AC70" s="391">
        <v>122.06487687013491</v>
      </c>
      <c r="AD70" s="40">
        <v>18.060995453593392</v>
      </c>
      <c r="AE70" s="391">
        <v>114.36470827512971</v>
      </c>
      <c r="AF70" s="40">
        <v>-0.26061827008039984</v>
      </c>
      <c r="AG70" s="9"/>
      <c r="AH70" s="6" t="s">
        <v>29</v>
      </c>
      <c r="AI70" s="391">
        <v>140.68773269323148</v>
      </c>
      <c r="AJ70" s="40">
        <v>2.7510798968082071</v>
      </c>
      <c r="AK70" s="391">
        <v>138.84999267119201</v>
      </c>
      <c r="AL70" s="40">
        <v>8.7295571882611114</v>
      </c>
      <c r="AM70" s="391">
        <v>113.22188741314012</v>
      </c>
      <c r="AN70" s="40">
        <v>4.193317969478187</v>
      </c>
      <c r="AO70" s="9"/>
      <c r="AP70" s="6" t="s">
        <v>29</v>
      </c>
      <c r="AQ70" s="391">
        <v>136.34486417460263</v>
      </c>
      <c r="AR70" s="40">
        <v>4.078205878619471</v>
      </c>
      <c r="AS70" s="391">
        <v>107.34766512058525</v>
      </c>
      <c r="AT70" s="40">
        <v>-0.67221602553708237</v>
      </c>
      <c r="AU70" s="391">
        <v>174.40849685474998</v>
      </c>
      <c r="AV70" s="40">
        <v>6.9497845128747286</v>
      </c>
      <c r="AW70" s="9"/>
      <c r="AX70" s="6" t="s">
        <v>29</v>
      </c>
      <c r="AY70" s="391">
        <v>191.52287727642249</v>
      </c>
      <c r="AZ70" s="40">
        <v>6.5838254772087481</v>
      </c>
      <c r="BA70" s="391">
        <v>129.11569209052331</v>
      </c>
      <c r="BB70" s="40">
        <v>4.4639900174206559</v>
      </c>
      <c r="BC70" s="391">
        <v>103.16686368099415</v>
      </c>
      <c r="BD70" s="40">
        <v>8.9113940591175123</v>
      </c>
      <c r="BE70" s="9"/>
      <c r="BF70" s="6" t="s">
        <v>29</v>
      </c>
      <c r="BG70" s="391">
        <v>112.99962823841413</v>
      </c>
      <c r="BH70" s="40">
        <v>10.2159228903312</v>
      </c>
      <c r="BI70" s="391">
        <v>136.32096320335032</v>
      </c>
      <c r="BJ70" s="40">
        <v>8.0294286228670444</v>
      </c>
      <c r="BK70" s="391">
        <v>113.47999520487834</v>
      </c>
      <c r="BL70" s="40">
        <v>4.501428308354761</v>
      </c>
      <c r="BM70" s="9"/>
      <c r="BN70" s="6" t="s">
        <v>29</v>
      </c>
      <c r="BO70" s="391">
        <v>52.43871424875929</v>
      </c>
      <c r="BP70" s="40">
        <v>8.4116508458813399</v>
      </c>
      <c r="BQ70" s="391">
        <v>117.88882326730004</v>
      </c>
      <c r="BR70" s="40">
        <v>11.803376966651456</v>
      </c>
      <c r="BS70" s="391">
        <v>181.81254379618633</v>
      </c>
      <c r="BT70" s="40">
        <v>-3.3043655348439529</v>
      </c>
      <c r="BU70" s="9"/>
      <c r="BV70" s="6" t="s">
        <v>29</v>
      </c>
      <c r="BW70" s="391">
        <v>141.90823957273085</v>
      </c>
      <c r="BX70" s="40">
        <v>15.184249865914936</v>
      </c>
      <c r="BY70" s="391">
        <v>112.85954122858526</v>
      </c>
      <c r="BZ70" s="40">
        <v>1.9311726445178721</v>
      </c>
      <c r="CA70" s="391">
        <v>219.96766399055011</v>
      </c>
      <c r="CB70" s="40">
        <v>26.967287650455944</v>
      </c>
      <c r="CC70" s="9"/>
      <c r="CD70" s="6" t="s">
        <v>29</v>
      </c>
      <c r="CE70" s="391">
        <v>125.08495749638909</v>
      </c>
      <c r="CF70" s="40">
        <v>-16.369152670334316</v>
      </c>
      <c r="CG70" s="391">
        <v>165.31688645981205</v>
      </c>
      <c r="CH70" s="40">
        <v>14.096964228835262</v>
      </c>
      <c r="CI70" s="391">
        <v>67.132099545250341</v>
      </c>
      <c r="CJ70" s="40">
        <v>-8.0926243238080673</v>
      </c>
      <c r="CK70" s="9"/>
      <c r="CL70" s="6" t="s">
        <v>29</v>
      </c>
      <c r="CM70" s="391">
        <v>126.44481673562012</v>
      </c>
      <c r="CN70" s="40">
        <v>3.7375044337780423</v>
      </c>
      <c r="CO70" s="391">
        <v>135.36320877045989</v>
      </c>
      <c r="CP70" s="40">
        <v>-8.4577222874429197</v>
      </c>
      <c r="CQ70" s="391">
        <v>137.30024411984851</v>
      </c>
      <c r="CR70" s="40">
        <v>4.3815020314716122</v>
      </c>
      <c r="CS70" s="9"/>
      <c r="CT70" s="6" t="s">
        <v>29</v>
      </c>
      <c r="CU70" s="391">
        <v>184.06015140878847</v>
      </c>
      <c r="CV70" s="40">
        <v>6.1594330443577547</v>
      </c>
      <c r="CW70" s="391">
        <v>133.27319270075989</v>
      </c>
      <c r="CX70" s="40">
        <v>-0.96940929267924503</v>
      </c>
      <c r="CY70" s="391">
        <v>164.67268801801677</v>
      </c>
      <c r="CZ70" s="40">
        <v>12.834686794254523</v>
      </c>
      <c r="DA70" s="9"/>
      <c r="DB70" s="6" t="s">
        <v>29</v>
      </c>
      <c r="DC70" s="391">
        <v>167.21666457692433</v>
      </c>
      <c r="DD70" s="40">
        <v>-0.35734481708276178</v>
      </c>
      <c r="DE70" s="391">
        <v>109.99989638398897</v>
      </c>
      <c r="DF70" s="40">
        <v>9.4057780970450864</v>
      </c>
      <c r="DG70" s="391">
        <v>65.035369213246256</v>
      </c>
      <c r="DH70" s="40">
        <v>-12.790583891124967</v>
      </c>
      <c r="DI70" s="9"/>
      <c r="DJ70" s="6" t="s">
        <v>29</v>
      </c>
      <c r="DK70" s="391">
        <v>104.43105879595679</v>
      </c>
      <c r="DL70" s="40">
        <v>7.7670824813085773</v>
      </c>
      <c r="DM70" s="391">
        <v>129.51433639037504</v>
      </c>
      <c r="DN70" s="40">
        <v>7.6866569514666168</v>
      </c>
      <c r="DO70" s="391">
        <v>147.43490109398772</v>
      </c>
      <c r="DP70" s="40">
        <v>5.1065368492029535</v>
      </c>
      <c r="DQ70" s="396"/>
    </row>
    <row r="71" spans="1:360">
      <c r="A71" s="9"/>
      <c r="B71" s="6" t="s">
        <v>30</v>
      </c>
      <c r="C71" s="391">
        <v>122.75825662479555</v>
      </c>
      <c r="D71" s="40">
        <v>15.348595866495003</v>
      </c>
      <c r="E71" s="391">
        <v>181.51950859287308</v>
      </c>
      <c r="F71" s="40">
        <v>-5.7854554368583564</v>
      </c>
      <c r="G71" s="391">
        <v>152.64591751735159</v>
      </c>
      <c r="H71" s="40">
        <v>-6.7775333644359108</v>
      </c>
      <c r="I71" s="9"/>
      <c r="J71" s="6" t="s">
        <v>30</v>
      </c>
      <c r="K71" s="391">
        <v>172.5589713332964</v>
      </c>
      <c r="L71" s="40">
        <v>9.203684694822158</v>
      </c>
      <c r="M71" s="391">
        <v>148.631166149661</v>
      </c>
      <c r="N71" s="40">
        <v>7.0687034340010086</v>
      </c>
      <c r="O71" s="391">
        <v>94.466340514699212</v>
      </c>
      <c r="P71" s="40">
        <v>16.182676268313429</v>
      </c>
      <c r="Q71" s="9"/>
      <c r="R71" s="6" t="s">
        <v>30</v>
      </c>
      <c r="S71" s="391">
        <v>105.55592081655915</v>
      </c>
      <c r="T71" s="40">
        <v>2.8013494457904642</v>
      </c>
      <c r="U71" s="391">
        <v>122.13306821752212</v>
      </c>
      <c r="V71" s="40">
        <v>5.0624866884665352</v>
      </c>
      <c r="W71" s="391">
        <v>229.42530948265042</v>
      </c>
      <c r="X71" s="40">
        <v>13.052786326667487</v>
      </c>
      <c r="Y71" s="9"/>
      <c r="Z71" s="6" t="s">
        <v>30</v>
      </c>
      <c r="AA71" s="391">
        <v>115.09062504765835</v>
      </c>
      <c r="AB71" s="40">
        <v>1.4429722780184164</v>
      </c>
      <c r="AC71" s="391">
        <v>154.55226915186051</v>
      </c>
      <c r="AD71" s="40">
        <v>16.629649103707948</v>
      </c>
      <c r="AE71" s="391">
        <v>109.53573294027687</v>
      </c>
      <c r="AF71" s="40">
        <v>2.8866743996924527</v>
      </c>
      <c r="AG71" s="9"/>
      <c r="AH71" s="6" t="s">
        <v>30</v>
      </c>
      <c r="AI71" s="391">
        <v>159.65328125500784</v>
      </c>
      <c r="AJ71" s="40">
        <v>3.9399788416616133</v>
      </c>
      <c r="AK71" s="391">
        <v>143.97233473575815</v>
      </c>
      <c r="AL71" s="40">
        <v>11.170596385434607</v>
      </c>
      <c r="AM71" s="391">
        <v>120.3923308959257</v>
      </c>
      <c r="AN71" s="40">
        <v>2.4215802929868175</v>
      </c>
      <c r="AO71" s="9"/>
      <c r="AP71" s="6" t="s">
        <v>30</v>
      </c>
      <c r="AQ71" s="391">
        <v>145.31556105992721</v>
      </c>
      <c r="AR71" s="40">
        <v>5.9331664641931923</v>
      </c>
      <c r="AS71" s="391">
        <v>115.33513222549105</v>
      </c>
      <c r="AT71" s="40">
        <v>-3.6669478948992378</v>
      </c>
      <c r="AU71" s="391">
        <v>186.9445707175806</v>
      </c>
      <c r="AV71" s="40">
        <v>6.1305470189819005</v>
      </c>
      <c r="AW71" s="9"/>
      <c r="AX71" s="6" t="s">
        <v>30</v>
      </c>
      <c r="AY71" s="391">
        <v>196.10065160847867</v>
      </c>
      <c r="AZ71" s="40">
        <v>10.109822189078059</v>
      </c>
      <c r="BA71" s="391">
        <v>152.79557052975591</v>
      </c>
      <c r="BB71" s="40">
        <v>6.1023667240262256</v>
      </c>
      <c r="BC71" s="391">
        <v>131.8815489373774</v>
      </c>
      <c r="BD71" s="40">
        <v>9.8308939348447382</v>
      </c>
      <c r="BE71" s="9"/>
      <c r="BF71" s="6" t="s">
        <v>30</v>
      </c>
      <c r="BG71" s="391">
        <v>118.11202251085497</v>
      </c>
      <c r="BH71" s="40">
        <v>9.0854957157836935</v>
      </c>
      <c r="BI71" s="391">
        <v>132.86828259636198</v>
      </c>
      <c r="BJ71" s="40">
        <v>9.5469291623649468</v>
      </c>
      <c r="BK71" s="391">
        <v>136.2727044755153</v>
      </c>
      <c r="BL71" s="40">
        <v>2.7665442429296121</v>
      </c>
      <c r="BM71" s="9"/>
      <c r="BN71" s="6" t="s">
        <v>30</v>
      </c>
      <c r="BO71" s="391">
        <v>46.973379420432387</v>
      </c>
      <c r="BP71" s="40">
        <v>5.339851907698943</v>
      </c>
      <c r="BQ71" s="391">
        <v>132.33080047314465</v>
      </c>
      <c r="BR71" s="40">
        <v>12.251564165768642</v>
      </c>
      <c r="BS71" s="391">
        <v>187.45342940599281</v>
      </c>
      <c r="BT71" s="40">
        <v>-1.1112440948867146</v>
      </c>
      <c r="BU71" s="9"/>
      <c r="BV71" s="6" t="s">
        <v>30</v>
      </c>
      <c r="BW71" s="391">
        <v>185.32474083734897</v>
      </c>
      <c r="BX71" s="40">
        <v>16.341840597374357</v>
      </c>
      <c r="BY71" s="391">
        <v>113.47011977123532</v>
      </c>
      <c r="BZ71" s="40">
        <v>-7.6560158471835962</v>
      </c>
      <c r="CA71" s="391">
        <v>269.07445471817402</v>
      </c>
      <c r="CB71" s="40">
        <v>28.141658196102497</v>
      </c>
      <c r="CC71" s="9"/>
      <c r="CD71" s="6" t="s">
        <v>30</v>
      </c>
      <c r="CE71" s="391">
        <v>155.1700715965944</v>
      </c>
      <c r="CF71" s="40">
        <v>-12.684212884966513</v>
      </c>
      <c r="CG71" s="391">
        <v>198.24479434895454</v>
      </c>
      <c r="CH71" s="40">
        <v>18.61711106976702</v>
      </c>
      <c r="CI71" s="391">
        <v>76.09949732863889</v>
      </c>
      <c r="CJ71" s="40">
        <v>4.3425646289894786</v>
      </c>
      <c r="CK71" s="9"/>
      <c r="CL71" s="6" t="s">
        <v>30</v>
      </c>
      <c r="CM71" s="391">
        <v>106.17358000454169</v>
      </c>
      <c r="CN71" s="40">
        <v>5.7211681423753333</v>
      </c>
      <c r="CO71" s="391">
        <v>133.41773200500577</v>
      </c>
      <c r="CP71" s="40">
        <v>-12.579971750984214</v>
      </c>
      <c r="CQ71" s="391">
        <v>152.31466977621923</v>
      </c>
      <c r="CR71" s="40">
        <v>9.8865309201383127</v>
      </c>
      <c r="CS71" s="9"/>
      <c r="CT71" s="6" t="s">
        <v>30</v>
      </c>
      <c r="CU71" s="391">
        <v>177.61024548477454</v>
      </c>
      <c r="CV71" s="40">
        <v>4.4407931613562539</v>
      </c>
      <c r="CW71" s="391">
        <v>125.50692743714296</v>
      </c>
      <c r="CX71" s="40">
        <v>0.35771832033537976</v>
      </c>
      <c r="CY71" s="391">
        <v>126.2097439869316</v>
      </c>
      <c r="CZ71" s="40">
        <v>-0.81852903865541293</v>
      </c>
      <c r="DA71" s="9"/>
      <c r="DB71" s="6" t="s">
        <v>30</v>
      </c>
      <c r="DC71" s="391">
        <v>165.26788152888523</v>
      </c>
      <c r="DD71" s="40">
        <v>-0.40007348969213297</v>
      </c>
      <c r="DE71" s="391">
        <v>124.11344212122454</v>
      </c>
      <c r="DF71" s="40">
        <v>7.6446836915181677</v>
      </c>
      <c r="DG71" s="391">
        <v>74.479210324491916</v>
      </c>
      <c r="DH71" s="40">
        <v>-14.57914131362476</v>
      </c>
      <c r="DI71" s="9"/>
      <c r="DJ71" s="6" t="s">
        <v>30</v>
      </c>
      <c r="DK71" s="391">
        <v>106.09126593972981</v>
      </c>
      <c r="DL71" s="40">
        <v>3.4605863732697344</v>
      </c>
      <c r="DM71" s="391">
        <v>113.48871083131114</v>
      </c>
      <c r="DN71" s="40">
        <v>5.1399610626898777</v>
      </c>
      <c r="DO71" s="391">
        <v>149.60953413706503</v>
      </c>
      <c r="DP71" s="40">
        <v>7.1951257464455125</v>
      </c>
      <c r="DQ71" s="396"/>
    </row>
    <row r="72" spans="1:360">
      <c r="A72" s="9"/>
      <c r="B72" s="6" t="s">
        <v>31</v>
      </c>
      <c r="C72" s="391">
        <v>122.31424645095149</v>
      </c>
      <c r="D72" s="40">
        <v>7.3377939890543189</v>
      </c>
      <c r="E72" s="391">
        <v>138.21054368526242</v>
      </c>
      <c r="F72" s="40">
        <v>-13.400215332841341</v>
      </c>
      <c r="G72" s="391">
        <v>142.27221256355713</v>
      </c>
      <c r="H72" s="40">
        <v>-10.47954397551824</v>
      </c>
      <c r="I72" s="9"/>
      <c r="J72" s="6" t="s">
        <v>31</v>
      </c>
      <c r="K72" s="391">
        <v>163.72307485118816</v>
      </c>
      <c r="L72" s="40">
        <v>11.607916505122247</v>
      </c>
      <c r="M72" s="391">
        <v>161.38209212072363</v>
      </c>
      <c r="N72" s="40">
        <v>8.8367100548672113</v>
      </c>
      <c r="O72" s="391">
        <v>119.21087764744755</v>
      </c>
      <c r="P72" s="40">
        <v>6.9379783396636583</v>
      </c>
      <c r="Q72" s="9"/>
      <c r="R72" s="6" t="s">
        <v>31</v>
      </c>
      <c r="S72" s="391">
        <v>107.33748846932535</v>
      </c>
      <c r="T72" s="40">
        <v>1.6356190845249898</v>
      </c>
      <c r="U72" s="391">
        <v>149.00376522473226</v>
      </c>
      <c r="V72" s="40">
        <v>-1.4936722787439578</v>
      </c>
      <c r="W72" s="391">
        <v>207.35322925693683</v>
      </c>
      <c r="X72" s="40">
        <v>10.093330763812006</v>
      </c>
      <c r="Y72" s="9"/>
      <c r="Z72" s="6" t="s">
        <v>31</v>
      </c>
      <c r="AA72" s="391">
        <v>138.68903419844557</v>
      </c>
      <c r="AB72" s="40">
        <v>5.9134305250764925</v>
      </c>
      <c r="AC72" s="391">
        <v>147.87130159058316</v>
      </c>
      <c r="AD72" s="40">
        <v>11.633301787567802</v>
      </c>
      <c r="AE72" s="391">
        <v>117.89088600415489</v>
      </c>
      <c r="AF72" s="40">
        <v>2.1870685988336618</v>
      </c>
      <c r="AG72" s="9"/>
      <c r="AH72" s="6" t="s">
        <v>31</v>
      </c>
      <c r="AI72" s="391">
        <v>163.30648951609612</v>
      </c>
      <c r="AJ72" s="40">
        <v>1.4632031238352994</v>
      </c>
      <c r="AK72" s="391">
        <v>158.01372119929869</v>
      </c>
      <c r="AL72" s="40">
        <v>8.2799031531235983</v>
      </c>
      <c r="AM72" s="391">
        <v>119.21902727937498</v>
      </c>
      <c r="AN72" s="40">
        <v>0.95074628105358272</v>
      </c>
      <c r="AO72" s="9"/>
      <c r="AP72" s="6" t="s">
        <v>31</v>
      </c>
      <c r="AQ72" s="391">
        <v>138.51964195865892</v>
      </c>
      <c r="AR72" s="40">
        <v>2.1735499140519465</v>
      </c>
      <c r="AS72" s="391">
        <v>111.76289465016445</v>
      </c>
      <c r="AT72" s="40">
        <v>-0.22648691646261909</v>
      </c>
      <c r="AU72" s="391">
        <v>176.83797594161561</v>
      </c>
      <c r="AV72" s="40">
        <v>4.4946783165821245</v>
      </c>
      <c r="AW72" s="9"/>
      <c r="AX72" s="6" t="s">
        <v>31</v>
      </c>
      <c r="AY72" s="391">
        <v>187.5278402202288</v>
      </c>
      <c r="AZ72" s="40">
        <v>10.868396142288049</v>
      </c>
      <c r="BA72" s="391">
        <v>145.16403641895477</v>
      </c>
      <c r="BB72" s="40">
        <v>6.8595797469078263</v>
      </c>
      <c r="BC72" s="391">
        <v>136.36450996685323</v>
      </c>
      <c r="BD72" s="40">
        <v>6.2414094742926807</v>
      </c>
      <c r="BE72" s="9"/>
      <c r="BF72" s="6" t="s">
        <v>31</v>
      </c>
      <c r="BG72" s="391">
        <v>140.75743240014467</v>
      </c>
      <c r="BH72" s="40">
        <v>3.5510487614823347</v>
      </c>
      <c r="BI72" s="391">
        <v>137.96415196502917</v>
      </c>
      <c r="BJ72" s="40">
        <v>1.6362853546892211</v>
      </c>
      <c r="BK72" s="391">
        <v>126.6220161185708</v>
      </c>
      <c r="BL72" s="40">
        <v>1.9333264977442894</v>
      </c>
      <c r="BM72" s="9"/>
      <c r="BN72" s="6" t="s">
        <v>31</v>
      </c>
      <c r="BO72" s="391">
        <v>58.714299581072488</v>
      </c>
      <c r="BP72" s="40">
        <v>6.3242289755771566</v>
      </c>
      <c r="BQ72" s="391">
        <v>135.68162688427887</v>
      </c>
      <c r="BR72" s="40">
        <v>5.3291152281703233</v>
      </c>
      <c r="BS72" s="391">
        <v>192.41733251135898</v>
      </c>
      <c r="BT72" s="40">
        <v>4.6461474256384889</v>
      </c>
      <c r="BU72" s="9"/>
      <c r="BV72" s="6" t="s">
        <v>31</v>
      </c>
      <c r="BW72" s="391">
        <v>152.28859954643119</v>
      </c>
      <c r="BX72" s="40">
        <v>12.205103341806733</v>
      </c>
      <c r="BY72" s="391">
        <v>102.84062522544951</v>
      </c>
      <c r="BZ72" s="40">
        <v>-6.0363415743587865</v>
      </c>
      <c r="CA72" s="391">
        <v>245.97854142997002</v>
      </c>
      <c r="CB72" s="40">
        <v>17.050263390574713</v>
      </c>
      <c r="CC72" s="9"/>
      <c r="CD72" s="6" t="s">
        <v>31</v>
      </c>
      <c r="CE72" s="391">
        <v>181.40457257742779</v>
      </c>
      <c r="CF72" s="40">
        <v>-3.7947159222350422</v>
      </c>
      <c r="CG72" s="391">
        <v>194.31342423907782</v>
      </c>
      <c r="CH72" s="40">
        <v>21.006570688716877</v>
      </c>
      <c r="CI72" s="391">
        <v>58.080984378720132</v>
      </c>
      <c r="CJ72" s="40">
        <v>1.714807121578005</v>
      </c>
      <c r="CK72" s="9"/>
      <c r="CL72" s="6" t="s">
        <v>31</v>
      </c>
      <c r="CM72" s="391">
        <v>127.14394321511061</v>
      </c>
      <c r="CN72" s="40">
        <v>11.70907351515558</v>
      </c>
      <c r="CO72" s="391">
        <v>127.31978657410797</v>
      </c>
      <c r="CP72" s="40">
        <v>-10.106166783554102</v>
      </c>
      <c r="CQ72" s="391">
        <v>118.00716051805973</v>
      </c>
      <c r="CR72" s="40">
        <v>8.496525498234007</v>
      </c>
      <c r="CS72" s="9"/>
      <c r="CT72" s="6" t="s">
        <v>31</v>
      </c>
      <c r="CU72" s="391">
        <v>158.72982112299016</v>
      </c>
      <c r="CV72" s="40">
        <v>11.697347446250419</v>
      </c>
      <c r="CW72" s="391">
        <v>134.18828051840208</v>
      </c>
      <c r="CX72" s="40">
        <v>-2.2890223702957684</v>
      </c>
      <c r="CY72" s="391">
        <v>134.0780350187307</v>
      </c>
      <c r="CZ72" s="40">
        <v>-7.5242744876295546</v>
      </c>
      <c r="DA72" s="9"/>
      <c r="DB72" s="6" t="s">
        <v>31</v>
      </c>
      <c r="DC72" s="391">
        <v>130.20878343301564</v>
      </c>
      <c r="DD72" s="40">
        <v>-6.3058583851073422</v>
      </c>
      <c r="DE72" s="391">
        <v>122.69085191032678</v>
      </c>
      <c r="DF72" s="40">
        <v>7.9715695059562108</v>
      </c>
      <c r="DG72" s="391">
        <v>76.897299853313996</v>
      </c>
      <c r="DH72" s="40">
        <v>-23.124055866453659</v>
      </c>
      <c r="DI72" s="9"/>
      <c r="DJ72" s="6" t="s">
        <v>31</v>
      </c>
      <c r="DK72" s="391">
        <v>117.36266490944388</v>
      </c>
      <c r="DL72" s="40">
        <v>4.9969559741657434</v>
      </c>
      <c r="DM72" s="391">
        <v>135.90934299186785</v>
      </c>
      <c r="DN72" s="40">
        <v>3.4276540797384882</v>
      </c>
      <c r="DO72" s="391">
        <v>157.38595525656686</v>
      </c>
      <c r="DP72" s="40">
        <v>3.8021851457076679</v>
      </c>
      <c r="DQ72" s="396"/>
    </row>
    <row r="73" spans="1:360">
      <c r="A73" s="9"/>
      <c r="B73" s="6"/>
      <c r="C73" s="391"/>
      <c r="D73" s="40"/>
      <c r="E73" s="391"/>
      <c r="F73" s="40"/>
      <c r="G73" s="391"/>
      <c r="H73" s="40"/>
      <c r="I73" s="9"/>
      <c r="J73" s="6"/>
      <c r="K73" s="391"/>
      <c r="L73" s="40"/>
      <c r="M73" s="391"/>
      <c r="N73" s="40"/>
      <c r="O73" s="391"/>
      <c r="P73" s="40"/>
      <c r="Q73" s="9"/>
      <c r="R73" s="6"/>
      <c r="S73" s="391"/>
      <c r="T73" s="40"/>
      <c r="U73" s="391"/>
      <c r="V73" s="40"/>
      <c r="W73" s="391"/>
      <c r="X73" s="40"/>
      <c r="Y73" s="9"/>
      <c r="Z73" s="6"/>
      <c r="AA73" s="391"/>
      <c r="AB73" s="40"/>
      <c r="AC73" s="391"/>
      <c r="AD73" s="40"/>
      <c r="AE73" s="391"/>
      <c r="AF73" s="40"/>
      <c r="AG73" s="9"/>
      <c r="AH73" s="6"/>
      <c r="AI73" s="391"/>
      <c r="AJ73" s="40"/>
      <c r="AK73" s="391"/>
      <c r="AL73" s="40"/>
      <c r="AM73" s="391"/>
      <c r="AN73" s="40"/>
      <c r="AO73" s="9"/>
      <c r="AP73" s="6"/>
      <c r="AQ73" s="391"/>
      <c r="AR73" s="40"/>
      <c r="AS73" s="391"/>
      <c r="AT73" s="40"/>
      <c r="AU73" s="391"/>
      <c r="AV73" s="40"/>
      <c r="AW73" s="9"/>
      <c r="AX73" s="6"/>
      <c r="AY73" s="391"/>
      <c r="AZ73" s="40"/>
      <c r="BA73" s="391"/>
      <c r="BB73" s="40"/>
      <c r="BC73" s="391"/>
      <c r="BD73" s="40"/>
      <c r="BE73" s="9"/>
      <c r="BF73" s="6"/>
      <c r="BG73" s="391"/>
      <c r="BH73" s="40"/>
      <c r="BI73" s="391"/>
      <c r="BJ73" s="40"/>
      <c r="BK73" s="391"/>
      <c r="BL73" s="40"/>
      <c r="BM73" s="9"/>
      <c r="BN73" s="6"/>
      <c r="BO73" s="391"/>
      <c r="BP73" s="40"/>
      <c r="BQ73" s="391"/>
      <c r="BR73" s="40"/>
      <c r="BS73" s="391"/>
      <c r="BT73" s="40"/>
      <c r="BU73" s="9"/>
      <c r="BV73" s="6"/>
      <c r="BW73" s="391"/>
      <c r="BX73" s="40"/>
      <c r="BY73" s="391"/>
      <c r="BZ73" s="40"/>
      <c r="CA73" s="391"/>
      <c r="CB73" s="40"/>
      <c r="CC73" s="9"/>
      <c r="CD73" s="6"/>
      <c r="CE73" s="391"/>
      <c r="CF73" s="40"/>
      <c r="CG73" s="391"/>
      <c r="CH73" s="40"/>
      <c r="CI73" s="391"/>
      <c r="CJ73" s="40"/>
      <c r="CK73" s="9"/>
      <c r="CL73" s="6"/>
      <c r="CM73" s="391"/>
      <c r="CN73" s="40"/>
      <c r="CO73" s="391"/>
      <c r="CP73" s="40"/>
      <c r="CQ73" s="391"/>
      <c r="CR73" s="40"/>
      <c r="CS73" s="9"/>
      <c r="CT73" s="6"/>
      <c r="CU73" s="391"/>
      <c r="CV73" s="40"/>
      <c r="CW73" s="391"/>
      <c r="CX73" s="40"/>
      <c r="CY73" s="391"/>
      <c r="CZ73" s="40"/>
      <c r="DA73" s="9"/>
      <c r="DB73" s="6"/>
      <c r="DC73" s="391"/>
      <c r="DD73" s="40"/>
      <c r="DE73" s="391"/>
      <c r="DF73" s="40"/>
      <c r="DG73" s="391"/>
      <c r="DH73" s="40"/>
      <c r="DI73" s="9"/>
      <c r="DJ73" s="6"/>
      <c r="DK73" s="391"/>
      <c r="DL73" s="40"/>
      <c r="DM73" s="391"/>
      <c r="DN73" s="40"/>
      <c r="DO73" s="391"/>
      <c r="DP73" s="40"/>
      <c r="DQ73" s="396"/>
    </row>
    <row r="74" spans="1:360">
      <c r="A74" s="9">
        <v>2025</v>
      </c>
      <c r="B74" s="6" t="s">
        <v>28</v>
      </c>
      <c r="C74" s="391">
        <v>95.497700084459197</v>
      </c>
      <c r="D74" s="40">
        <v>12.116468429382437</v>
      </c>
      <c r="E74" s="391">
        <v>125.2402849207142</v>
      </c>
      <c r="F74" s="40">
        <v>-9.5771342110217574</v>
      </c>
      <c r="G74" s="391">
        <v>132.63077214347547</v>
      </c>
      <c r="H74" s="40">
        <v>-10.708492495803384</v>
      </c>
      <c r="I74" s="9">
        <v>2025</v>
      </c>
      <c r="J74" s="6" t="s">
        <v>28</v>
      </c>
      <c r="K74" s="391">
        <v>168.60189463119849</v>
      </c>
      <c r="L74" s="40">
        <v>11.996379358145262</v>
      </c>
      <c r="M74" s="391">
        <v>137.84575092522482</v>
      </c>
      <c r="N74" s="40">
        <v>5.7839721614286503</v>
      </c>
      <c r="O74" s="391">
        <v>159.28421649896768</v>
      </c>
      <c r="P74" s="40">
        <v>0.30901789254973266</v>
      </c>
      <c r="Q74" s="9">
        <v>2025</v>
      </c>
      <c r="R74" s="6" t="s">
        <v>28</v>
      </c>
      <c r="S74" s="391">
        <v>112.84788873575103</v>
      </c>
      <c r="T74" s="40">
        <v>-4.6048579932965907</v>
      </c>
      <c r="U74" s="391">
        <v>146.38556489147493</v>
      </c>
      <c r="V74" s="40">
        <v>2.9488239756230428</v>
      </c>
      <c r="W74" s="391">
        <v>241.84648991405007</v>
      </c>
      <c r="X74" s="40">
        <v>8.3974125011639416</v>
      </c>
      <c r="Y74" s="9">
        <v>2025</v>
      </c>
      <c r="Z74" s="6" t="s">
        <v>28</v>
      </c>
      <c r="AA74" s="391">
        <v>125.55405443175277</v>
      </c>
      <c r="AB74" s="40">
        <v>1.5959579497850882</v>
      </c>
      <c r="AC74" s="391">
        <v>129.41985901081793</v>
      </c>
      <c r="AD74" s="40">
        <v>14.656691110182706</v>
      </c>
      <c r="AE74" s="391">
        <v>120.04228514266917</v>
      </c>
      <c r="AF74" s="40">
        <v>-0.19378630784737538</v>
      </c>
      <c r="AG74" s="9">
        <v>2025</v>
      </c>
      <c r="AH74" s="6" t="s">
        <v>28</v>
      </c>
      <c r="AI74" s="391">
        <v>152.43452927627584</v>
      </c>
      <c r="AJ74" s="40">
        <v>-0.3198875633756586</v>
      </c>
      <c r="AK74" s="391">
        <v>148.25993459888767</v>
      </c>
      <c r="AL74" s="40">
        <v>11.582103909982465</v>
      </c>
      <c r="AM74" s="391">
        <v>128.30036969103085</v>
      </c>
      <c r="AN74" s="40">
        <v>-0.13417698676637713</v>
      </c>
      <c r="AO74" s="9">
        <v>2025</v>
      </c>
      <c r="AP74" s="6" t="s">
        <v>28</v>
      </c>
      <c r="AQ74" s="391">
        <v>142.50841915818853</v>
      </c>
      <c r="AR74" s="40">
        <v>5.063406791711671</v>
      </c>
      <c r="AS74" s="391">
        <v>97.071306533333498</v>
      </c>
      <c r="AT74" s="40">
        <v>-6.8820997288177495</v>
      </c>
      <c r="AU74" s="391">
        <v>183.25931540872912</v>
      </c>
      <c r="AV74" s="40">
        <v>5.1782217824579249</v>
      </c>
      <c r="AW74" s="9">
        <v>2025</v>
      </c>
      <c r="AX74" s="6" t="s">
        <v>28</v>
      </c>
      <c r="AY74" s="391">
        <v>194.76567728173532</v>
      </c>
      <c r="AZ74" s="40">
        <v>5.6770352111342106</v>
      </c>
      <c r="BA74" s="391">
        <v>128.66874358494425</v>
      </c>
      <c r="BB74" s="40">
        <v>5.000700525319516</v>
      </c>
      <c r="BC74" s="391">
        <v>109.55813543600668</v>
      </c>
      <c r="BD74" s="40">
        <v>0.15797377340209096</v>
      </c>
      <c r="BE74" s="9">
        <v>2025</v>
      </c>
      <c r="BF74" s="6" t="s">
        <v>28</v>
      </c>
      <c r="BG74" s="391">
        <v>144.75598321228176</v>
      </c>
      <c r="BH74" s="40">
        <v>2.6245867005977743</v>
      </c>
      <c r="BI74" s="391">
        <v>134.23138565426311</v>
      </c>
      <c r="BJ74" s="40">
        <v>-1.1498556297135423</v>
      </c>
      <c r="BK74" s="391">
        <v>127.82738065435613</v>
      </c>
      <c r="BL74" s="40">
        <v>10.041598528214067</v>
      </c>
      <c r="BM74" s="9">
        <v>2025</v>
      </c>
      <c r="BN74" s="6" t="s">
        <v>28</v>
      </c>
      <c r="BO74" s="391">
        <v>59.920411108687745</v>
      </c>
      <c r="BP74" s="40">
        <v>2.9735271560996352</v>
      </c>
      <c r="BQ74" s="391">
        <v>137.72416805732823</v>
      </c>
      <c r="BR74" s="40">
        <v>6.6380294451268753</v>
      </c>
      <c r="BS74" s="391">
        <v>175.38160692327881</v>
      </c>
      <c r="BT74" s="40">
        <v>6.9637334552938199</v>
      </c>
      <c r="BU74" s="9">
        <v>2025</v>
      </c>
      <c r="BV74" s="6" t="s">
        <v>28</v>
      </c>
      <c r="BW74" s="391">
        <v>131.89840509239681</v>
      </c>
      <c r="BX74" s="40">
        <v>10.063910827819129</v>
      </c>
      <c r="BY74" s="391">
        <v>85.264272219326571</v>
      </c>
      <c r="BZ74" s="40">
        <v>-21.418714911219993</v>
      </c>
      <c r="CA74" s="391">
        <v>253.77707533725871</v>
      </c>
      <c r="CB74" s="40">
        <v>17.858840848303117</v>
      </c>
      <c r="CC74" s="9">
        <v>2025</v>
      </c>
      <c r="CD74" s="6" t="s">
        <v>28</v>
      </c>
      <c r="CE74" s="391">
        <v>142.06573119802212</v>
      </c>
      <c r="CF74" s="40">
        <v>-4.0447342610186467</v>
      </c>
      <c r="CG74" s="391">
        <v>172.46537786949321</v>
      </c>
      <c r="CH74" s="40">
        <v>18.576589662296186</v>
      </c>
      <c r="CI74" s="391">
        <v>66.520164614000223</v>
      </c>
      <c r="CJ74" s="40">
        <v>4.0688030525653147</v>
      </c>
      <c r="CK74" s="9">
        <v>2025</v>
      </c>
      <c r="CL74" s="6" t="s">
        <v>28</v>
      </c>
      <c r="CM74" s="391">
        <v>143.70821453398892</v>
      </c>
      <c r="CN74" s="40">
        <v>11.387650716471924</v>
      </c>
      <c r="CO74" s="391">
        <v>136.37312282739924</v>
      </c>
      <c r="CP74" s="40">
        <v>-7.5035902853662151</v>
      </c>
      <c r="CQ74" s="391">
        <v>123.53202331439691</v>
      </c>
      <c r="CR74" s="40">
        <v>4.1543880810673812</v>
      </c>
      <c r="CS74" s="9">
        <v>2025</v>
      </c>
      <c r="CT74" s="6" t="s">
        <v>28</v>
      </c>
      <c r="CU74" s="391">
        <v>162.54733630428797</v>
      </c>
      <c r="CV74" s="40">
        <v>12.358661175633429</v>
      </c>
      <c r="CW74" s="391">
        <v>125.76503119711019</v>
      </c>
      <c r="CX74" s="40">
        <v>-3.5374984210500315</v>
      </c>
      <c r="CY74" s="391">
        <v>124.9359587998426</v>
      </c>
      <c r="CZ74" s="40">
        <v>-18.624030250702802</v>
      </c>
      <c r="DA74" s="9">
        <v>2025</v>
      </c>
      <c r="DB74" s="6" t="s">
        <v>28</v>
      </c>
      <c r="DC74" s="391">
        <v>159.134660775566</v>
      </c>
      <c r="DD74" s="40">
        <v>-5.9441217794995254</v>
      </c>
      <c r="DE74" s="391">
        <v>121.93648530608164</v>
      </c>
      <c r="DF74" s="40">
        <v>6.0807860291272249</v>
      </c>
      <c r="DG74" s="391">
        <v>71.301625465890098</v>
      </c>
      <c r="DH74" s="40">
        <v>-20.931722406848166</v>
      </c>
      <c r="DI74" s="9">
        <v>2025</v>
      </c>
      <c r="DJ74" s="6" t="s">
        <v>28</v>
      </c>
      <c r="DK74" s="391">
        <v>110.71539379768944</v>
      </c>
      <c r="DL74" s="40">
        <v>-4.9941604166146618</v>
      </c>
      <c r="DM74" s="391">
        <v>151.97236792352155</v>
      </c>
      <c r="DN74" s="40">
        <v>2.6969648557231949</v>
      </c>
      <c r="DO74" s="391">
        <v>162.40744439580854</v>
      </c>
      <c r="DP74" s="40">
        <v>7.801739063334054</v>
      </c>
      <c r="DQ74" s="396"/>
    </row>
    <row r="75" spans="1:360">
      <c r="A75" s="9"/>
      <c r="B75" s="6"/>
      <c r="C75" s="391"/>
      <c r="D75" s="390"/>
      <c r="E75" s="391"/>
      <c r="F75" s="390"/>
      <c r="G75" s="391"/>
      <c r="H75" s="390"/>
      <c r="I75" s="9"/>
      <c r="J75" s="6"/>
      <c r="K75" s="391"/>
      <c r="L75" s="390"/>
      <c r="M75" s="391"/>
      <c r="N75" s="390"/>
      <c r="O75" s="391"/>
      <c r="P75" s="390"/>
      <c r="Q75" s="9"/>
      <c r="R75" s="6"/>
      <c r="S75" s="391"/>
      <c r="T75" s="390"/>
      <c r="U75" s="391"/>
      <c r="V75" s="390"/>
      <c r="W75" s="391"/>
      <c r="X75" s="390"/>
      <c r="Y75" s="9"/>
      <c r="Z75" s="6"/>
      <c r="AA75" s="391"/>
      <c r="AB75" s="390"/>
      <c r="AC75" s="391"/>
      <c r="AD75" s="390"/>
      <c r="AE75" s="391"/>
      <c r="AF75" s="390"/>
      <c r="AG75" s="9"/>
      <c r="AH75" s="6"/>
      <c r="AI75" s="391"/>
      <c r="AJ75" s="390"/>
      <c r="AK75" s="391"/>
      <c r="AL75" s="390"/>
      <c r="AM75" s="391"/>
      <c r="AN75" s="390"/>
      <c r="AO75" s="9"/>
      <c r="AP75" s="6"/>
      <c r="AQ75" s="391"/>
      <c r="AR75" s="390"/>
      <c r="AS75" s="391"/>
      <c r="AT75" s="390"/>
      <c r="AU75" s="391"/>
      <c r="AV75" s="390"/>
      <c r="AW75" s="9"/>
      <c r="AX75" s="6"/>
      <c r="AY75" s="391"/>
      <c r="AZ75" s="390"/>
      <c r="BA75" s="391"/>
      <c r="BB75" s="390"/>
      <c r="BC75" s="391"/>
      <c r="BD75" s="390"/>
      <c r="BE75" s="9"/>
      <c r="BF75" s="6"/>
      <c r="BG75" s="391"/>
      <c r="BH75" s="390"/>
      <c r="BI75" s="391"/>
      <c r="BJ75" s="390"/>
      <c r="BK75" s="391"/>
      <c r="BL75" s="390"/>
      <c r="BM75" s="9"/>
      <c r="BN75" s="6"/>
      <c r="BO75" s="391"/>
      <c r="BP75" s="390"/>
      <c r="BQ75" s="391"/>
      <c r="BR75" s="390"/>
      <c r="BS75" s="391"/>
      <c r="BT75" s="390"/>
      <c r="BU75" s="9"/>
      <c r="BV75" s="6"/>
      <c r="BW75" s="391"/>
      <c r="BX75" s="390"/>
      <c r="BY75" s="391"/>
      <c r="BZ75" s="390"/>
      <c r="CA75" s="391"/>
      <c r="CB75" s="390"/>
      <c r="CC75" s="9"/>
      <c r="CD75" s="6"/>
      <c r="CE75" s="391"/>
      <c r="CF75" s="390"/>
      <c r="CG75" s="391"/>
      <c r="CH75" s="390"/>
      <c r="CI75" s="391"/>
      <c r="CJ75" s="390"/>
      <c r="CK75" s="9"/>
      <c r="CL75" s="6"/>
      <c r="CM75" s="391"/>
      <c r="CN75" s="390"/>
      <c r="CO75" s="391"/>
      <c r="CP75" s="390"/>
      <c r="CQ75" s="391"/>
      <c r="CR75" s="390"/>
      <c r="CS75" s="9"/>
      <c r="CT75" s="6"/>
      <c r="CU75" s="391"/>
      <c r="CV75" s="390"/>
      <c r="CW75" s="391"/>
      <c r="CX75" s="390"/>
      <c r="CY75" s="391"/>
      <c r="CZ75" s="390"/>
      <c r="DA75" s="9"/>
      <c r="DB75" s="6"/>
      <c r="DC75" s="391"/>
      <c r="DD75" s="390"/>
      <c r="DE75" s="391"/>
      <c r="DF75" s="390"/>
      <c r="DG75" s="391"/>
      <c r="DH75" s="390"/>
      <c r="DI75" s="9"/>
      <c r="DJ75" s="6"/>
      <c r="DK75" s="391"/>
      <c r="DL75" s="390"/>
      <c r="DM75" s="391"/>
      <c r="DN75" s="390"/>
      <c r="DO75" s="391"/>
      <c r="DP75" s="390"/>
      <c r="DQ75" s="396"/>
    </row>
    <row r="76" spans="1:360" hidden="1">
      <c r="A76" s="9">
        <v>2015</v>
      </c>
      <c r="B76" s="378" t="s">
        <v>905</v>
      </c>
      <c r="C76" s="391">
        <v>76.429486587223053</v>
      </c>
      <c r="D76" s="390"/>
      <c r="E76" s="391">
        <v>95.935000109879638</v>
      </c>
      <c r="F76" s="390"/>
      <c r="G76" s="391">
        <v>98.06675702534649</v>
      </c>
      <c r="H76" s="390"/>
      <c r="I76" s="9">
        <v>2015</v>
      </c>
      <c r="J76" s="378" t="s">
        <v>905</v>
      </c>
      <c r="K76" s="391">
        <v>97.528501301165008</v>
      </c>
      <c r="L76" s="390"/>
      <c r="M76" s="391">
        <v>89.682511991487061</v>
      </c>
      <c r="N76" s="390"/>
      <c r="O76" s="391">
        <v>99.518289499756918</v>
      </c>
      <c r="P76" s="390"/>
      <c r="Q76" s="9">
        <v>2015</v>
      </c>
      <c r="R76" s="378" t="s">
        <v>905</v>
      </c>
      <c r="S76" s="391">
        <v>94.667982975935089</v>
      </c>
      <c r="T76" s="390"/>
      <c r="U76" s="391">
        <v>92.881605009518296</v>
      </c>
      <c r="V76" s="390"/>
      <c r="W76" s="391">
        <v>77.997532432754383</v>
      </c>
      <c r="X76" s="390"/>
      <c r="Y76" s="9">
        <v>2015</v>
      </c>
      <c r="Z76" s="378" t="s">
        <v>905</v>
      </c>
      <c r="AA76" s="391">
        <v>104.93121826927579</v>
      </c>
      <c r="AB76" s="390"/>
      <c r="AC76" s="391">
        <v>84.474672120528012</v>
      </c>
      <c r="AD76" s="390"/>
      <c r="AE76" s="391">
        <v>100.1386818013242</v>
      </c>
      <c r="AF76" s="390"/>
      <c r="AG76" s="9">
        <v>2015</v>
      </c>
      <c r="AH76" s="378" t="s">
        <v>905</v>
      </c>
      <c r="AI76" s="391">
        <v>95.904610586226326</v>
      </c>
      <c r="AJ76" s="390"/>
      <c r="AK76" s="391">
        <v>84.431851381505908</v>
      </c>
      <c r="AL76" s="390"/>
      <c r="AM76" s="391">
        <v>104.78313701512072</v>
      </c>
      <c r="AN76" s="390"/>
      <c r="AO76" s="9">
        <v>2015</v>
      </c>
      <c r="AP76" s="378" t="s">
        <v>905</v>
      </c>
      <c r="AQ76" s="391">
        <v>96.655229437730384</v>
      </c>
      <c r="AR76" s="390"/>
      <c r="AS76" s="391">
        <v>99.971966084637629</v>
      </c>
      <c r="AT76" s="390"/>
      <c r="AU76" s="391">
        <v>89.770711249561074</v>
      </c>
      <c r="AV76" s="390"/>
      <c r="AW76" s="9">
        <v>2015</v>
      </c>
      <c r="AX76" s="378" t="s">
        <v>905</v>
      </c>
      <c r="AY76" s="391">
        <v>94.978313979558948</v>
      </c>
      <c r="AZ76" s="390"/>
      <c r="BA76" s="391">
        <v>95.996530436355627</v>
      </c>
      <c r="BB76" s="390"/>
      <c r="BC76" s="391">
        <v>86.340432272772148</v>
      </c>
      <c r="BD76" s="390"/>
      <c r="BE76" s="9">
        <v>2015</v>
      </c>
      <c r="BF76" s="378" t="s">
        <v>905</v>
      </c>
      <c r="BG76" s="391">
        <v>95.712994040050887</v>
      </c>
      <c r="BH76" s="390"/>
      <c r="BI76" s="391">
        <v>104.47542731704505</v>
      </c>
      <c r="BJ76" s="390"/>
      <c r="BK76" s="391">
        <v>80.385820331071969</v>
      </c>
      <c r="BL76" s="390"/>
      <c r="BM76" s="9">
        <v>2015</v>
      </c>
      <c r="BN76" s="378" t="s">
        <v>905</v>
      </c>
      <c r="BO76" s="391">
        <v>94.609330929985163</v>
      </c>
      <c r="BP76" s="390"/>
      <c r="BQ76" s="391">
        <v>101.21916223399944</v>
      </c>
      <c r="BR76" s="390"/>
      <c r="BS76" s="391">
        <v>91.246864569416161</v>
      </c>
      <c r="BT76" s="390"/>
      <c r="BU76" s="9">
        <v>2015</v>
      </c>
      <c r="BV76" s="378" t="s">
        <v>905</v>
      </c>
      <c r="BW76" s="391">
        <v>92.4228012260632</v>
      </c>
      <c r="BX76" s="390"/>
      <c r="BY76" s="391">
        <v>100.79576248702078</v>
      </c>
      <c r="BZ76" s="390"/>
      <c r="CA76" s="391">
        <v>77.981286701818973</v>
      </c>
      <c r="CB76" s="390"/>
      <c r="CC76" s="9">
        <v>2015</v>
      </c>
      <c r="CD76" s="378" t="s">
        <v>905</v>
      </c>
      <c r="CE76" s="391">
        <v>94.938813564600238</v>
      </c>
      <c r="CF76" s="390"/>
      <c r="CG76" s="391">
        <v>114.60919791995609</v>
      </c>
      <c r="CH76" s="390"/>
      <c r="CI76" s="391">
        <v>81.949763105408309</v>
      </c>
      <c r="CJ76" s="390"/>
      <c r="CK76" s="9">
        <v>2015</v>
      </c>
      <c r="CL76" s="378" t="s">
        <v>905</v>
      </c>
      <c r="CM76" s="391">
        <v>94.910754956441721</v>
      </c>
      <c r="CN76" s="390"/>
      <c r="CO76" s="391">
        <v>98.784932953266903</v>
      </c>
      <c r="CP76" s="390"/>
      <c r="CQ76" s="391">
        <v>88.20800727089393</v>
      </c>
      <c r="CR76" s="390"/>
      <c r="CS76" s="9">
        <v>2015</v>
      </c>
      <c r="CT76" s="378" t="s">
        <v>905</v>
      </c>
      <c r="CU76" s="391">
        <v>104.44240647974921</v>
      </c>
      <c r="CV76" s="390"/>
      <c r="CW76" s="391">
        <v>90.077907909421512</v>
      </c>
      <c r="CX76" s="390"/>
      <c r="CY76" s="391">
        <v>105.78992895786105</v>
      </c>
      <c r="CZ76" s="390"/>
      <c r="DA76" s="9">
        <v>2015</v>
      </c>
      <c r="DB76" s="378" t="s">
        <v>905</v>
      </c>
      <c r="DC76" s="391">
        <v>101.09988521508251</v>
      </c>
      <c r="DD76" s="390"/>
      <c r="DE76" s="391">
        <v>95.679691035448016</v>
      </c>
      <c r="DF76" s="390"/>
      <c r="DG76" s="391">
        <v>95.621911934778609</v>
      </c>
      <c r="DH76" s="390"/>
      <c r="DI76" s="9">
        <v>2015</v>
      </c>
      <c r="DJ76" s="378" t="s">
        <v>905</v>
      </c>
      <c r="DK76" s="391">
        <v>105.11313701625208</v>
      </c>
      <c r="DL76" s="390"/>
      <c r="DM76" s="391">
        <v>98.025072290712046</v>
      </c>
      <c r="DN76" s="390"/>
      <c r="DO76" s="391">
        <v>107.00043103823539</v>
      </c>
      <c r="DP76" s="390"/>
      <c r="DQ76" s="396"/>
      <c r="DR76" s="6"/>
      <c r="DS76" s="391"/>
      <c r="DT76" s="390"/>
      <c r="DU76" s="391"/>
      <c r="DV76" s="390"/>
      <c r="DW76" s="391"/>
      <c r="DX76" s="390"/>
      <c r="DY76" s="9"/>
      <c r="DZ76" s="6"/>
      <c r="EA76" s="391"/>
      <c r="EB76" s="390"/>
      <c r="EC76" s="391"/>
      <c r="ED76" s="390"/>
      <c r="EE76" s="391"/>
      <c r="EF76" s="390"/>
      <c r="EG76" s="9"/>
      <c r="EH76" s="6"/>
      <c r="EI76" s="391"/>
      <c r="EJ76" s="390"/>
      <c r="EK76" s="391"/>
      <c r="EL76" s="390"/>
      <c r="EM76" s="391"/>
      <c r="EN76" s="390"/>
      <c r="EO76" s="9"/>
      <c r="EP76" s="6"/>
      <c r="EQ76" s="391"/>
      <c r="ER76" s="390"/>
      <c r="ES76" s="391"/>
      <c r="ET76" s="390"/>
      <c r="EU76" s="391"/>
      <c r="EV76" s="390"/>
      <c r="EW76" s="9"/>
      <c r="EX76" s="6"/>
      <c r="EY76" s="391"/>
      <c r="EZ76" s="390"/>
      <c r="FA76" s="391"/>
      <c r="FB76" s="390"/>
      <c r="FC76" s="391"/>
      <c r="FD76" s="390"/>
      <c r="FE76" s="9"/>
      <c r="FF76" s="6"/>
      <c r="FG76" s="391"/>
      <c r="FH76" s="390"/>
      <c r="FI76" s="391"/>
      <c r="FJ76" s="390"/>
      <c r="FK76" s="391"/>
      <c r="FL76" s="390"/>
      <c r="FM76" s="9"/>
      <c r="FN76" s="6"/>
      <c r="FO76" s="391"/>
      <c r="FP76" s="390"/>
      <c r="FQ76" s="391"/>
      <c r="FR76" s="390"/>
      <c r="FS76" s="391"/>
      <c r="FT76" s="390"/>
      <c r="FU76" s="9"/>
      <c r="FV76" s="6"/>
      <c r="FW76" s="391"/>
      <c r="FX76" s="390"/>
      <c r="FY76" s="391"/>
      <c r="FZ76" s="390"/>
      <c r="GA76" s="391"/>
      <c r="GB76" s="390"/>
      <c r="GC76" s="9"/>
      <c r="GD76" s="6"/>
      <c r="GE76" s="391"/>
      <c r="GF76" s="390"/>
      <c r="GG76" s="391"/>
      <c r="GH76" s="390"/>
      <c r="GI76" s="391"/>
      <c r="GJ76" s="390"/>
      <c r="GK76" s="9"/>
      <c r="GL76" s="6"/>
      <c r="GM76" s="391"/>
      <c r="GN76" s="390"/>
      <c r="GO76" s="391"/>
      <c r="GP76" s="390"/>
      <c r="GQ76" s="391"/>
      <c r="GR76" s="390"/>
      <c r="GS76" s="9"/>
      <c r="GT76" s="6"/>
      <c r="GU76" s="391"/>
      <c r="GV76" s="390"/>
      <c r="GW76" s="391"/>
      <c r="GX76" s="390"/>
      <c r="GY76" s="391"/>
      <c r="GZ76" s="390"/>
      <c r="HA76" s="9"/>
      <c r="HB76" s="6"/>
      <c r="HC76" s="391"/>
      <c r="HD76" s="390"/>
      <c r="HE76" s="391"/>
      <c r="HF76" s="390"/>
      <c r="HG76" s="391"/>
      <c r="HH76" s="390"/>
      <c r="HI76" s="9"/>
      <c r="HJ76" s="6"/>
      <c r="HK76" s="391"/>
      <c r="HL76" s="390"/>
      <c r="HM76" s="391"/>
      <c r="HN76" s="390"/>
      <c r="HO76" s="391"/>
      <c r="HP76" s="390"/>
      <c r="HQ76" s="9"/>
      <c r="HR76" s="6"/>
      <c r="HS76" s="391"/>
      <c r="HT76" s="390"/>
      <c r="HU76" s="391"/>
      <c r="HV76" s="390"/>
      <c r="HW76" s="391"/>
      <c r="HX76" s="390"/>
      <c r="HY76" s="9"/>
      <c r="HZ76" s="6"/>
      <c r="IA76" s="391"/>
      <c r="IB76" s="390"/>
      <c r="IC76" s="391"/>
      <c r="ID76" s="390"/>
      <c r="IE76" s="391"/>
      <c r="IF76" s="390"/>
      <c r="IG76" s="9"/>
      <c r="IH76" s="6"/>
      <c r="II76" s="391"/>
      <c r="IJ76" s="390"/>
      <c r="IK76" s="391"/>
      <c r="IL76" s="390"/>
      <c r="IM76" s="391"/>
      <c r="IN76" s="390"/>
      <c r="IO76" s="391"/>
      <c r="IP76" s="390"/>
      <c r="IQ76" s="9"/>
      <c r="IR76" s="6"/>
      <c r="IS76" s="391"/>
      <c r="IT76" s="390"/>
      <c r="IU76" s="391"/>
      <c r="IV76" s="390"/>
      <c r="IW76" s="391"/>
      <c r="IX76" s="390"/>
      <c r="IY76" s="9"/>
      <c r="IZ76" s="6"/>
      <c r="JA76" s="391"/>
      <c r="JB76" s="390"/>
      <c r="JC76" s="391"/>
      <c r="JD76" s="390"/>
      <c r="JE76" s="391"/>
      <c r="JF76" s="390"/>
      <c r="JG76" s="9"/>
      <c r="JH76" s="6"/>
      <c r="JI76" s="391"/>
      <c r="JJ76" s="390"/>
      <c r="JK76" s="391"/>
      <c r="JL76" s="390"/>
      <c r="JM76" s="391"/>
      <c r="JN76" s="390"/>
      <c r="JO76" s="9"/>
      <c r="JP76" s="6"/>
      <c r="JQ76" s="391"/>
      <c r="JR76" s="390"/>
      <c r="JS76" s="391"/>
      <c r="JT76" s="390"/>
      <c r="JU76" s="391"/>
      <c r="JV76" s="390"/>
      <c r="JW76" s="9"/>
      <c r="JX76" s="6"/>
      <c r="JY76" s="391"/>
      <c r="JZ76" s="390"/>
      <c r="KA76" s="391"/>
      <c r="KB76" s="390"/>
      <c r="KC76" s="391"/>
      <c r="KD76" s="390"/>
      <c r="KE76" s="9"/>
      <c r="KF76" s="6"/>
      <c r="KG76" s="391"/>
      <c r="KH76" s="390"/>
      <c r="KI76" s="391"/>
      <c r="KJ76" s="390"/>
      <c r="KK76" s="391"/>
      <c r="KL76" s="390"/>
      <c r="KM76" s="9"/>
      <c r="KN76" s="6"/>
      <c r="KO76" s="391"/>
      <c r="KP76" s="390"/>
      <c r="KQ76" s="391"/>
      <c r="KR76" s="390"/>
      <c r="KS76" s="391"/>
      <c r="KT76" s="390"/>
      <c r="KU76" s="9"/>
      <c r="KV76" s="6"/>
      <c r="KW76" s="391"/>
      <c r="KX76" s="390"/>
      <c r="KY76" s="391"/>
      <c r="KZ76" s="390"/>
      <c r="LA76" s="391"/>
      <c r="LB76" s="390"/>
      <c r="LC76" s="9"/>
      <c r="LD76" s="6"/>
      <c r="LE76" s="391"/>
      <c r="LF76" s="390"/>
      <c r="LG76" s="391"/>
      <c r="LH76" s="390"/>
      <c r="LI76" s="391"/>
      <c r="LJ76" s="390"/>
      <c r="LK76" s="9"/>
      <c r="LL76" s="6"/>
      <c r="LM76" s="391"/>
      <c r="LN76" s="390"/>
      <c r="LO76" s="391"/>
      <c r="LP76" s="390"/>
      <c r="LQ76" s="391"/>
      <c r="LR76" s="390"/>
      <c r="LS76" s="9"/>
      <c r="LT76" s="6"/>
      <c r="LU76" s="391"/>
      <c r="LV76" s="390"/>
      <c r="LW76" s="391"/>
      <c r="LX76" s="390"/>
      <c r="LY76" s="391"/>
      <c r="LZ76" s="390"/>
      <c r="MA76" s="9"/>
      <c r="MB76" s="6"/>
      <c r="MC76" s="391"/>
      <c r="MD76" s="390"/>
      <c r="ME76" s="391"/>
      <c r="MF76" s="390"/>
      <c r="MG76" s="391"/>
      <c r="MH76" s="390"/>
      <c r="MI76" s="9"/>
      <c r="MJ76" s="6"/>
      <c r="MK76" s="391"/>
      <c r="ML76" s="390"/>
      <c r="MM76" s="391"/>
      <c r="MN76" s="390"/>
      <c r="MO76" s="391"/>
      <c r="MP76" s="390"/>
      <c r="MQ76" s="9"/>
      <c r="MR76" s="6"/>
      <c r="MT76" s="2"/>
      <c r="MU76" s="2"/>
      <c r="MV76" s="146"/>
    </row>
    <row r="77" spans="1:360" hidden="1">
      <c r="A77" s="9">
        <v>2016</v>
      </c>
      <c r="B77" s="378" t="s">
        <v>905</v>
      </c>
      <c r="C77" s="391">
        <v>80.466282578575274</v>
      </c>
      <c r="D77" s="390">
        <v>5.2817259039746887</v>
      </c>
      <c r="E77" s="391">
        <v>104.12038273603133</v>
      </c>
      <c r="F77" s="390">
        <v>8.5322172479038016</v>
      </c>
      <c r="G77" s="391">
        <v>103.11691044526964</v>
      </c>
      <c r="H77" s="390">
        <v>5.1497098232970728</v>
      </c>
      <c r="I77" s="9">
        <v>2016</v>
      </c>
      <c r="J77" s="378" t="s">
        <v>905</v>
      </c>
      <c r="K77" s="391">
        <v>103.90467137015041</v>
      </c>
      <c r="L77" s="390">
        <v>6.5377504872098768</v>
      </c>
      <c r="M77" s="391">
        <v>97.278436667605277</v>
      </c>
      <c r="N77" s="390">
        <v>8.4697947319308327</v>
      </c>
      <c r="O77" s="391">
        <v>107.2383611344551</v>
      </c>
      <c r="P77" s="390">
        <v>7.7574400379108539</v>
      </c>
      <c r="Q77" s="9">
        <v>2016</v>
      </c>
      <c r="R77" s="378" t="s">
        <v>905</v>
      </c>
      <c r="S77" s="391">
        <v>98.724076291644209</v>
      </c>
      <c r="T77" s="390">
        <v>4.2845460399638853</v>
      </c>
      <c r="U77" s="391">
        <v>101.51174537084978</v>
      </c>
      <c r="V77" s="390">
        <v>9.2915495597293898</v>
      </c>
      <c r="W77" s="391">
        <v>117.29312904990661</v>
      </c>
      <c r="X77" s="390">
        <v>50.380563835184091</v>
      </c>
      <c r="Y77" s="9">
        <v>2016</v>
      </c>
      <c r="Z77" s="378" t="s">
        <v>905</v>
      </c>
      <c r="AA77" s="391">
        <v>105.21910614830686</v>
      </c>
      <c r="AB77" s="390">
        <v>0.27435865491649736</v>
      </c>
      <c r="AC77" s="391">
        <v>104.94703880720493</v>
      </c>
      <c r="AD77" s="390">
        <v>24.234917014495252</v>
      </c>
      <c r="AE77" s="391">
        <v>97.566735644117031</v>
      </c>
      <c r="AF77" s="390">
        <v>-2.5683842756288016</v>
      </c>
      <c r="AG77" s="9">
        <v>2016</v>
      </c>
      <c r="AH77" s="378" t="s">
        <v>905</v>
      </c>
      <c r="AI77" s="391">
        <v>104.27931574860419</v>
      </c>
      <c r="AJ77" s="390">
        <v>8.7323279988174249</v>
      </c>
      <c r="AK77" s="391">
        <v>90.034596881890408</v>
      </c>
      <c r="AL77" s="390">
        <v>6.6358197868579936</v>
      </c>
      <c r="AM77" s="391">
        <v>106.05175248772828</v>
      </c>
      <c r="AN77" s="390">
        <v>1.2107057573820299</v>
      </c>
      <c r="AO77" s="9">
        <v>2016</v>
      </c>
      <c r="AP77" s="378" t="s">
        <v>905</v>
      </c>
      <c r="AQ77" s="391">
        <v>100.66461789096824</v>
      </c>
      <c r="AR77" s="390">
        <v>4.1481340187815618</v>
      </c>
      <c r="AS77" s="391">
        <v>102.11315393117025</v>
      </c>
      <c r="AT77" s="390">
        <v>2.1417882736444795</v>
      </c>
      <c r="AU77" s="391">
        <v>93.382726549511446</v>
      </c>
      <c r="AV77" s="390">
        <v>4.0236010717449062</v>
      </c>
      <c r="AW77" s="9">
        <v>2016</v>
      </c>
      <c r="AX77" s="378" t="s">
        <v>905</v>
      </c>
      <c r="AY77" s="391">
        <v>100.84874181616705</v>
      </c>
      <c r="AZ77" s="390">
        <v>6.1808086400349396</v>
      </c>
      <c r="BA77" s="391">
        <v>98.048774055132881</v>
      </c>
      <c r="BB77" s="390">
        <v>2.1378310335266235</v>
      </c>
      <c r="BC77" s="391">
        <v>108.54129991885607</v>
      </c>
      <c r="BD77" s="390">
        <v>25.713176389881326</v>
      </c>
      <c r="BE77" s="9">
        <v>2016</v>
      </c>
      <c r="BF77" s="378" t="s">
        <v>905</v>
      </c>
      <c r="BG77" s="391">
        <v>97.710154380092092</v>
      </c>
      <c r="BH77" s="390">
        <v>2.0866135889610717</v>
      </c>
      <c r="BI77" s="391">
        <v>97.377988161438978</v>
      </c>
      <c r="BJ77" s="390">
        <v>-6.793405241663109</v>
      </c>
      <c r="BK77" s="391">
        <v>93.866693616720283</v>
      </c>
      <c r="BL77" s="390">
        <v>16.77021299294681</v>
      </c>
      <c r="BM77" s="9">
        <v>2016</v>
      </c>
      <c r="BN77" s="378" t="s">
        <v>905</v>
      </c>
      <c r="BO77" s="391">
        <v>93.1255374063403</v>
      </c>
      <c r="BP77" s="390">
        <v>-1.5683374029385533</v>
      </c>
      <c r="BQ77" s="391">
        <v>111.02981268508891</v>
      </c>
      <c r="BR77" s="390">
        <v>9.6924833544947973</v>
      </c>
      <c r="BS77" s="391">
        <v>97.024634718372752</v>
      </c>
      <c r="BT77" s="390">
        <v>6.3320204767815795</v>
      </c>
      <c r="BU77" s="9">
        <v>2016</v>
      </c>
      <c r="BV77" s="378" t="s">
        <v>905</v>
      </c>
      <c r="BW77" s="391">
        <v>98.350364150425776</v>
      </c>
      <c r="BX77" s="390">
        <v>6.4135287458599635</v>
      </c>
      <c r="BY77" s="391">
        <v>92.941623460108687</v>
      </c>
      <c r="BZ77" s="390">
        <v>-7.7921321622260109</v>
      </c>
      <c r="CA77" s="391">
        <v>94.291218825809892</v>
      </c>
      <c r="CB77" s="390">
        <v>20.915187237620273</v>
      </c>
      <c r="CC77" s="9">
        <v>2016</v>
      </c>
      <c r="CD77" s="378" t="s">
        <v>905</v>
      </c>
      <c r="CE77" s="391">
        <v>104.03757460902143</v>
      </c>
      <c r="CF77" s="390">
        <v>9.5838158312669748</v>
      </c>
      <c r="CG77" s="391">
        <v>133.53646501422486</v>
      </c>
      <c r="CH77" s="390">
        <v>16.514614392020889</v>
      </c>
      <c r="CI77" s="391">
        <v>86.514418444787609</v>
      </c>
      <c r="CJ77" s="390">
        <v>5.5700653258850679</v>
      </c>
      <c r="CK77" s="9">
        <v>2016</v>
      </c>
      <c r="CL77" s="378" t="s">
        <v>905</v>
      </c>
      <c r="CM77" s="391">
        <v>102.2768887841612</v>
      </c>
      <c r="CN77" s="390">
        <v>7.7611160411695153</v>
      </c>
      <c r="CO77" s="391">
        <v>98.946938836437411</v>
      </c>
      <c r="CP77" s="390">
        <v>0.16399857582243271</v>
      </c>
      <c r="CQ77" s="391">
        <v>92.354991380161607</v>
      </c>
      <c r="CR77" s="390">
        <v>4.7013692266417024</v>
      </c>
      <c r="CS77" s="9">
        <v>2016</v>
      </c>
      <c r="CT77" s="378" t="s">
        <v>905</v>
      </c>
      <c r="CU77" s="391">
        <v>110.49503807285548</v>
      </c>
      <c r="CV77" s="390">
        <v>5.7951858800570903</v>
      </c>
      <c r="CW77" s="391">
        <v>90.928807363792245</v>
      </c>
      <c r="CX77" s="390">
        <v>0.94462612877994445</v>
      </c>
      <c r="CY77" s="391">
        <v>84.425794374960319</v>
      </c>
      <c r="CZ77" s="390">
        <v>-20.194866178056174</v>
      </c>
      <c r="DA77" s="9">
        <v>2016</v>
      </c>
      <c r="DB77" s="378" t="s">
        <v>905</v>
      </c>
      <c r="DC77" s="391">
        <v>118.9111446873419</v>
      </c>
      <c r="DD77" s="390">
        <v>17.61748733380584</v>
      </c>
      <c r="DE77" s="391">
        <v>107.67028497492323</v>
      </c>
      <c r="DF77" s="390">
        <v>12.532015738881171</v>
      </c>
      <c r="DG77" s="391">
        <v>93.701480182128464</v>
      </c>
      <c r="DH77" s="390">
        <v>-2.0083595002367503</v>
      </c>
      <c r="DI77" s="9">
        <v>2016</v>
      </c>
      <c r="DJ77" s="378" t="s">
        <v>905</v>
      </c>
      <c r="DK77" s="391">
        <v>101.69626635298192</v>
      </c>
      <c r="DL77" s="390">
        <v>-3.2506599653113426</v>
      </c>
      <c r="DM77" s="391">
        <v>107.56440941135146</v>
      </c>
      <c r="DN77" s="390">
        <v>9.7315277588867275</v>
      </c>
      <c r="DO77" s="391">
        <v>108.12002814605624</v>
      </c>
      <c r="DP77" s="390">
        <v>1.046348222112087</v>
      </c>
      <c r="DQ77" s="396"/>
      <c r="DR77" s="6"/>
      <c r="DS77" s="391"/>
      <c r="DT77" s="390"/>
      <c r="DU77" s="391"/>
      <c r="DV77" s="390"/>
      <c r="DW77" s="391"/>
      <c r="DX77" s="390"/>
      <c r="DY77" s="9"/>
      <c r="DZ77" s="6"/>
      <c r="EA77" s="391"/>
      <c r="EB77" s="390"/>
      <c r="EC77" s="391"/>
      <c r="ED77" s="390"/>
      <c r="EE77" s="391"/>
      <c r="EF77" s="390"/>
      <c r="EG77" s="9"/>
      <c r="EH77" s="6"/>
      <c r="EI77" s="391"/>
      <c r="EJ77" s="390"/>
      <c r="EK77" s="391"/>
      <c r="EL77" s="390"/>
      <c r="EM77" s="391"/>
      <c r="EN77" s="390"/>
      <c r="EO77" s="9"/>
      <c r="EP77" s="6"/>
      <c r="EQ77" s="391"/>
      <c r="ER77" s="390"/>
      <c r="ES77" s="391"/>
      <c r="ET77" s="390"/>
      <c r="EU77" s="391"/>
      <c r="EV77" s="390"/>
      <c r="EW77" s="9"/>
      <c r="EX77" s="6"/>
      <c r="EY77" s="391"/>
      <c r="EZ77" s="390"/>
      <c r="FA77" s="391"/>
      <c r="FB77" s="390"/>
      <c r="FC77" s="391"/>
      <c r="FD77" s="390"/>
      <c r="FE77" s="9"/>
      <c r="FF77" s="6"/>
      <c r="FG77" s="391"/>
      <c r="FH77" s="390"/>
      <c r="FI77" s="391"/>
      <c r="FJ77" s="390"/>
      <c r="FK77" s="391"/>
      <c r="FL77" s="390"/>
      <c r="FM77" s="9"/>
      <c r="FN77" s="6"/>
      <c r="FO77" s="391"/>
      <c r="FP77" s="390"/>
      <c r="FQ77" s="391"/>
      <c r="FR77" s="390"/>
      <c r="FS77" s="391"/>
      <c r="FT77" s="390"/>
      <c r="FU77" s="9"/>
      <c r="FV77" s="6"/>
      <c r="FW77" s="391"/>
      <c r="FX77" s="390"/>
      <c r="FY77" s="391"/>
      <c r="FZ77" s="390"/>
      <c r="GA77" s="391"/>
      <c r="GB77" s="390"/>
      <c r="GC77" s="9"/>
      <c r="GD77" s="6"/>
      <c r="GE77" s="391"/>
      <c r="GF77" s="390"/>
      <c r="GG77" s="391"/>
      <c r="GH77" s="390"/>
      <c r="GI77" s="391"/>
      <c r="GJ77" s="390"/>
      <c r="GK77" s="9"/>
      <c r="GL77" s="6"/>
      <c r="GM77" s="391"/>
      <c r="GN77" s="390"/>
      <c r="GO77" s="391"/>
      <c r="GP77" s="390"/>
      <c r="GQ77" s="391"/>
      <c r="GR77" s="390"/>
      <c r="GS77" s="9"/>
      <c r="GT77" s="6"/>
      <c r="GU77" s="391"/>
      <c r="GV77" s="390"/>
      <c r="GW77" s="391"/>
      <c r="GX77" s="390"/>
      <c r="GY77" s="391"/>
      <c r="GZ77" s="390"/>
      <c r="HA77" s="9"/>
      <c r="HB77" s="6"/>
      <c r="HC77" s="391"/>
      <c r="HD77" s="390"/>
      <c r="HE77" s="391"/>
      <c r="HF77" s="390"/>
      <c r="HG77" s="391"/>
      <c r="HH77" s="390"/>
      <c r="HI77" s="9"/>
      <c r="HJ77" s="6"/>
      <c r="HK77" s="391"/>
      <c r="HL77" s="390"/>
      <c r="HM77" s="391"/>
      <c r="HN77" s="390"/>
      <c r="HO77" s="391"/>
      <c r="HP77" s="390"/>
      <c r="HQ77" s="9"/>
      <c r="HR77" s="6"/>
      <c r="HS77" s="391"/>
      <c r="HT77" s="390"/>
      <c r="HU77" s="391"/>
      <c r="HV77" s="390"/>
      <c r="HW77" s="391"/>
      <c r="HX77" s="390"/>
      <c r="HY77" s="9"/>
      <c r="HZ77" s="6"/>
      <c r="IA77" s="391"/>
      <c r="IB77" s="390"/>
      <c r="IC77" s="391"/>
      <c r="ID77" s="390"/>
      <c r="IE77" s="391"/>
      <c r="IF77" s="390"/>
      <c r="IG77" s="9"/>
      <c r="IH77" s="6"/>
      <c r="II77" s="391"/>
      <c r="IJ77" s="390"/>
      <c r="IK77" s="391"/>
      <c r="IL77" s="390"/>
      <c r="IM77" s="391"/>
      <c r="IN77" s="390"/>
      <c r="IO77" s="391"/>
      <c r="IP77" s="390"/>
      <c r="IQ77" s="9"/>
      <c r="IR77" s="6"/>
      <c r="IS77" s="391"/>
      <c r="IT77" s="390"/>
      <c r="IU77" s="391"/>
      <c r="IV77" s="390"/>
      <c r="IW77" s="391"/>
      <c r="IX77" s="390"/>
      <c r="IY77" s="9"/>
      <c r="IZ77" s="6"/>
      <c r="JA77" s="391"/>
      <c r="JB77" s="390"/>
      <c r="JC77" s="391"/>
      <c r="JD77" s="390"/>
      <c r="JE77" s="391"/>
      <c r="JF77" s="390"/>
      <c r="JG77" s="9"/>
      <c r="JH77" s="6"/>
      <c r="JI77" s="391"/>
      <c r="JJ77" s="390"/>
      <c r="JK77" s="391"/>
      <c r="JL77" s="390"/>
      <c r="JM77" s="391"/>
      <c r="JN77" s="390"/>
      <c r="JO77" s="9"/>
      <c r="JP77" s="6"/>
      <c r="JQ77" s="391"/>
      <c r="JR77" s="390"/>
      <c r="JS77" s="391"/>
      <c r="JT77" s="390"/>
      <c r="JU77" s="391"/>
      <c r="JV77" s="390"/>
      <c r="JW77" s="9"/>
      <c r="JX77" s="6"/>
      <c r="JY77" s="391"/>
      <c r="JZ77" s="390"/>
      <c r="KA77" s="391"/>
      <c r="KB77" s="390"/>
      <c r="KC77" s="391"/>
      <c r="KD77" s="390"/>
      <c r="KE77" s="9"/>
      <c r="KF77" s="6"/>
      <c r="KG77" s="391"/>
      <c r="KH77" s="390"/>
      <c r="KI77" s="391"/>
      <c r="KJ77" s="390"/>
      <c r="KK77" s="391"/>
      <c r="KL77" s="390"/>
      <c r="KM77" s="9"/>
      <c r="KN77" s="6"/>
      <c r="KO77" s="391"/>
      <c r="KP77" s="390"/>
      <c r="KQ77" s="391"/>
      <c r="KR77" s="390"/>
      <c r="KS77" s="391"/>
      <c r="KT77" s="390"/>
      <c r="KU77" s="9"/>
      <c r="KV77" s="6"/>
      <c r="KW77" s="391"/>
      <c r="KX77" s="390"/>
      <c r="KY77" s="391"/>
      <c r="KZ77" s="390"/>
      <c r="LA77" s="391"/>
      <c r="LB77" s="390"/>
      <c r="LC77" s="9"/>
      <c r="LD77" s="6"/>
      <c r="LE77" s="391"/>
      <c r="LF77" s="390"/>
      <c r="LG77" s="391"/>
      <c r="LH77" s="390"/>
      <c r="LI77" s="391"/>
      <c r="LJ77" s="390"/>
      <c r="LK77" s="9"/>
      <c r="LL77" s="6"/>
      <c r="LM77" s="391"/>
      <c r="LN77" s="390"/>
      <c r="LO77" s="391"/>
      <c r="LP77" s="390"/>
      <c r="LQ77" s="391"/>
      <c r="LR77" s="390"/>
      <c r="LS77" s="9"/>
      <c r="LT77" s="6"/>
      <c r="LU77" s="391"/>
      <c r="LV77" s="390"/>
      <c r="LW77" s="391"/>
      <c r="LX77" s="390"/>
      <c r="LY77" s="391"/>
      <c r="LZ77" s="390"/>
      <c r="MA77" s="9"/>
      <c r="MB77" s="6"/>
      <c r="MC77" s="391"/>
      <c r="MD77" s="390"/>
      <c r="ME77" s="391"/>
      <c r="MF77" s="390"/>
      <c r="MG77" s="391"/>
      <c r="MH77" s="390"/>
      <c r="MI77" s="9"/>
      <c r="MJ77" s="6"/>
      <c r="MK77" s="391"/>
      <c r="ML77" s="390"/>
      <c r="MM77" s="391"/>
      <c r="MN77" s="390"/>
      <c r="MO77" s="391"/>
      <c r="MP77" s="390"/>
      <c r="MQ77" s="9"/>
      <c r="MR77" s="6"/>
      <c r="MT77" s="2"/>
      <c r="MU77" s="2"/>
      <c r="MV77" s="146"/>
    </row>
    <row r="78" spans="1:360" hidden="1">
      <c r="A78" s="9">
        <v>2017</v>
      </c>
      <c r="B78" s="378" t="s">
        <v>905</v>
      </c>
      <c r="C78" s="391">
        <v>89.73218619875145</v>
      </c>
      <c r="D78" s="390">
        <v>11.51526244688641</v>
      </c>
      <c r="E78" s="391">
        <v>100.60301791651619</v>
      </c>
      <c r="F78" s="390">
        <v>-3.3781712351484998</v>
      </c>
      <c r="G78" s="391">
        <v>109.97097335209439</v>
      </c>
      <c r="H78" s="390">
        <v>6.6468854402524187</v>
      </c>
      <c r="I78" s="9">
        <v>2017</v>
      </c>
      <c r="J78" s="378" t="s">
        <v>905</v>
      </c>
      <c r="K78" s="391">
        <v>111.88339483503273</v>
      </c>
      <c r="L78" s="390">
        <v>7.6788881189555838</v>
      </c>
      <c r="M78" s="391">
        <v>110.09433099795729</v>
      </c>
      <c r="N78" s="390">
        <v>13.174445200166176</v>
      </c>
      <c r="O78" s="391">
        <v>110.22199999999988</v>
      </c>
      <c r="P78" s="390">
        <v>2.7822495923859805</v>
      </c>
      <c r="Q78" s="9">
        <v>2017</v>
      </c>
      <c r="R78" s="378" t="s">
        <v>905</v>
      </c>
      <c r="S78" s="391">
        <v>103.56233071392667</v>
      </c>
      <c r="T78" s="390">
        <v>4.9007846961156787</v>
      </c>
      <c r="U78" s="391">
        <v>111.00628190949563</v>
      </c>
      <c r="V78" s="390">
        <v>9.3531408645962415</v>
      </c>
      <c r="W78" s="391">
        <v>137.78225666403441</v>
      </c>
      <c r="X78" s="390">
        <v>17.468310190113485</v>
      </c>
      <c r="Y78" s="9">
        <v>2017</v>
      </c>
      <c r="Z78" s="378" t="s">
        <v>905</v>
      </c>
      <c r="AA78" s="391">
        <v>107.50660394589811</v>
      </c>
      <c r="AB78" s="390">
        <v>2.1740327221246361</v>
      </c>
      <c r="AC78" s="391">
        <v>133.26066666666688</v>
      </c>
      <c r="AD78" s="390">
        <v>26.978967850132534</v>
      </c>
      <c r="AE78" s="391">
        <v>96.670113994312729</v>
      </c>
      <c r="AF78" s="390">
        <v>-0.91898293397332509</v>
      </c>
      <c r="AG78" s="9">
        <v>2017</v>
      </c>
      <c r="AH78" s="378" t="s">
        <v>905</v>
      </c>
      <c r="AI78" s="391">
        <v>111.25395816766884</v>
      </c>
      <c r="AJ78" s="390">
        <v>6.6884236523751923</v>
      </c>
      <c r="AK78" s="391">
        <v>103.13545392215308</v>
      </c>
      <c r="AL78" s="390">
        <v>14.550914308472656</v>
      </c>
      <c r="AM78" s="391">
        <v>108.64690745887685</v>
      </c>
      <c r="AN78" s="390">
        <v>2.4470646738712531</v>
      </c>
      <c r="AO78" s="9">
        <v>2017</v>
      </c>
      <c r="AP78" s="378" t="s">
        <v>905</v>
      </c>
      <c r="AQ78" s="391">
        <v>104.01529186787157</v>
      </c>
      <c r="AR78" s="390">
        <v>3.3285518259578595</v>
      </c>
      <c r="AS78" s="391">
        <v>107.45418410035286</v>
      </c>
      <c r="AT78" s="390">
        <v>5.230501618609054</v>
      </c>
      <c r="AU78" s="391">
        <v>97.827004660474884</v>
      </c>
      <c r="AV78" s="390">
        <v>4.7592079126187059</v>
      </c>
      <c r="AW78" s="9">
        <v>2017</v>
      </c>
      <c r="AX78" s="378" t="s">
        <v>905</v>
      </c>
      <c r="AY78" s="391">
        <v>107.89923088883397</v>
      </c>
      <c r="AZ78" s="390">
        <v>6.9911522401726813</v>
      </c>
      <c r="BA78" s="391">
        <v>99.906106737448624</v>
      </c>
      <c r="BB78" s="390">
        <v>1.8942946510186403</v>
      </c>
      <c r="BC78" s="391">
        <v>112.51653084862444</v>
      </c>
      <c r="BD78" s="390">
        <v>3.6624132314061058</v>
      </c>
      <c r="BE78" s="9">
        <v>2017</v>
      </c>
      <c r="BF78" s="378" t="s">
        <v>905</v>
      </c>
      <c r="BG78" s="391">
        <v>101.99241357026165</v>
      </c>
      <c r="BH78" s="390">
        <v>4.3826142915623478</v>
      </c>
      <c r="BI78" s="391">
        <v>104.63765100363354</v>
      </c>
      <c r="BJ78" s="390">
        <v>7.4551374281414127</v>
      </c>
      <c r="BK78" s="391">
        <v>92.69528640769613</v>
      </c>
      <c r="BL78" s="390">
        <v>-1.2479476626792518</v>
      </c>
      <c r="BM78" s="9">
        <v>2017</v>
      </c>
      <c r="BN78" s="378" t="s">
        <v>905</v>
      </c>
      <c r="BO78" s="391">
        <v>93.836687673225427</v>
      </c>
      <c r="BP78" s="390">
        <v>0.76364688644116541</v>
      </c>
      <c r="BQ78" s="391">
        <v>115.66423082950702</v>
      </c>
      <c r="BR78" s="390">
        <v>4.1740304088980054</v>
      </c>
      <c r="BS78" s="391">
        <v>110.52761122344425</v>
      </c>
      <c r="BT78" s="390">
        <v>13.917059872748538</v>
      </c>
      <c r="BU78" s="9">
        <v>2017</v>
      </c>
      <c r="BV78" s="378" t="s">
        <v>905</v>
      </c>
      <c r="BW78" s="391">
        <v>97.612623530286612</v>
      </c>
      <c r="BX78" s="390">
        <v>-0.75011478250431196</v>
      </c>
      <c r="BY78" s="391">
        <v>94.555333333333337</v>
      </c>
      <c r="BZ78" s="390">
        <v>1.7362617664165043</v>
      </c>
      <c r="CA78" s="391">
        <v>93.652666666666718</v>
      </c>
      <c r="CB78" s="390">
        <v>-0.67721275331355457</v>
      </c>
      <c r="CC78" s="9">
        <v>2017</v>
      </c>
      <c r="CD78" s="378" t="s">
        <v>905</v>
      </c>
      <c r="CE78" s="391">
        <v>104.79340551714047</v>
      </c>
      <c r="CF78" s="390">
        <v>0.7264980089736639</v>
      </c>
      <c r="CG78" s="391">
        <v>128.92300000000037</v>
      </c>
      <c r="CH78" s="390">
        <v>-3.4548353618115044</v>
      </c>
      <c r="CI78" s="391">
        <v>93.828443074511483</v>
      </c>
      <c r="CJ78" s="390">
        <v>8.4541106109285096</v>
      </c>
      <c r="CK78" s="9">
        <v>2017</v>
      </c>
      <c r="CL78" s="378" t="s">
        <v>905</v>
      </c>
      <c r="CM78" s="391">
        <v>107.90511897615283</v>
      </c>
      <c r="CN78" s="390">
        <v>5.5029344937047426</v>
      </c>
      <c r="CO78" s="391">
        <v>113.53549933339973</v>
      </c>
      <c r="CP78" s="390">
        <v>14.743821960048393</v>
      </c>
      <c r="CQ78" s="391">
        <v>97.276000000000082</v>
      </c>
      <c r="CR78" s="390">
        <v>5.3283623833411298</v>
      </c>
      <c r="CS78" s="9">
        <v>2017</v>
      </c>
      <c r="CT78" s="378" t="s">
        <v>905</v>
      </c>
      <c r="CU78" s="391">
        <v>112.83057414587654</v>
      </c>
      <c r="CV78" s="390">
        <v>2.1137022202581761</v>
      </c>
      <c r="CW78" s="391">
        <v>106.35401638586052</v>
      </c>
      <c r="CX78" s="390">
        <v>16.964050743956619</v>
      </c>
      <c r="CY78" s="391">
        <v>88.830402251040752</v>
      </c>
      <c r="CZ78" s="390">
        <v>5.2171352472186925</v>
      </c>
      <c r="DA78" s="9">
        <v>2017</v>
      </c>
      <c r="DB78" s="378" t="s">
        <v>905</v>
      </c>
      <c r="DC78" s="391">
        <v>143.05866666666634</v>
      </c>
      <c r="DD78" s="390">
        <v>20.307198322593337</v>
      </c>
      <c r="DE78" s="391">
        <v>97.721803832995207</v>
      </c>
      <c r="DF78" s="390">
        <v>-9.2397648471396394</v>
      </c>
      <c r="DG78" s="391">
        <v>104.91033333333348</v>
      </c>
      <c r="DH78" s="390">
        <v>11.962301053748845</v>
      </c>
      <c r="DI78" s="9">
        <v>2017</v>
      </c>
      <c r="DJ78" s="378" t="s">
        <v>905</v>
      </c>
      <c r="DK78" s="391">
        <v>86.381700809573474</v>
      </c>
      <c r="DL78" s="390">
        <v>-15.059122711794032</v>
      </c>
      <c r="DM78" s="391">
        <v>121.01117206059503</v>
      </c>
      <c r="DN78" s="390">
        <v>12.501126276647881</v>
      </c>
      <c r="DO78" s="391">
        <v>104.9271892844547</v>
      </c>
      <c r="DP78" s="390">
        <v>-2.9530503426140768</v>
      </c>
      <c r="DQ78" s="396"/>
      <c r="DR78" s="6"/>
      <c r="DS78" s="391"/>
      <c r="DT78" s="390"/>
      <c r="DU78" s="391"/>
      <c r="DV78" s="390"/>
      <c r="DW78" s="391"/>
      <c r="DX78" s="390"/>
      <c r="DY78" s="9"/>
      <c r="DZ78" s="6"/>
      <c r="EA78" s="391"/>
      <c r="EB78" s="390"/>
      <c r="EC78" s="391"/>
      <c r="ED78" s="390"/>
      <c r="EE78" s="391"/>
      <c r="EF78" s="390"/>
      <c r="EG78" s="9"/>
      <c r="EH78" s="6"/>
      <c r="EI78" s="391"/>
      <c r="EJ78" s="390"/>
      <c r="EK78" s="391"/>
      <c r="EL78" s="390"/>
      <c r="EM78" s="391"/>
      <c r="EN78" s="390"/>
      <c r="EO78" s="9"/>
      <c r="EP78" s="6"/>
      <c r="EQ78" s="391"/>
      <c r="ER78" s="390"/>
      <c r="ES78" s="391"/>
      <c r="ET78" s="390"/>
      <c r="EU78" s="391"/>
      <c r="EV78" s="390"/>
      <c r="EW78" s="9"/>
      <c r="EX78" s="6"/>
      <c r="EY78" s="391"/>
      <c r="EZ78" s="390"/>
      <c r="FA78" s="391"/>
      <c r="FB78" s="390"/>
      <c r="FC78" s="391"/>
      <c r="FD78" s="390"/>
      <c r="FE78" s="9"/>
      <c r="FF78" s="6"/>
      <c r="FG78" s="391"/>
      <c r="FH78" s="390"/>
      <c r="FI78" s="391"/>
      <c r="FJ78" s="390"/>
      <c r="FK78" s="391"/>
      <c r="FL78" s="390"/>
      <c r="FM78" s="9"/>
      <c r="FN78" s="6"/>
      <c r="FO78" s="391"/>
      <c r="FP78" s="390"/>
      <c r="FQ78" s="391"/>
      <c r="FR78" s="390"/>
      <c r="FS78" s="391"/>
      <c r="FT78" s="390"/>
      <c r="FU78" s="9"/>
      <c r="FV78" s="6"/>
      <c r="FW78" s="391"/>
      <c r="FX78" s="390"/>
      <c r="FY78" s="391"/>
      <c r="FZ78" s="390"/>
      <c r="GA78" s="391"/>
      <c r="GB78" s="390"/>
      <c r="GC78" s="9"/>
      <c r="GD78" s="6"/>
      <c r="GE78" s="391"/>
      <c r="GF78" s="390"/>
      <c r="GG78" s="391"/>
      <c r="GH78" s="390"/>
      <c r="GI78" s="391"/>
      <c r="GJ78" s="390"/>
      <c r="GK78" s="9"/>
      <c r="GL78" s="6"/>
      <c r="GM78" s="391"/>
      <c r="GN78" s="390"/>
      <c r="GO78" s="391"/>
      <c r="GP78" s="390"/>
      <c r="GQ78" s="391"/>
      <c r="GR78" s="390"/>
      <c r="GS78" s="9"/>
      <c r="GT78" s="6"/>
      <c r="GU78" s="391"/>
      <c r="GV78" s="390"/>
      <c r="GW78" s="391"/>
      <c r="GX78" s="390"/>
      <c r="GY78" s="391"/>
      <c r="GZ78" s="390"/>
      <c r="HA78" s="9"/>
      <c r="HB78" s="6"/>
      <c r="HC78" s="391"/>
      <c r="HD78" s="390"/>
      <c r="HE78" s="391"/>
      <c r="HF78" s="390"/>
      <c r="HG78" s="391"/>
      <c r="HH78" s="390"/>
      <c r="HI78" s="9"/>
      <c r="HJ78" s="6"/>
      <c r="HK78" s="391"/>
      <c r="HL78" s="390"/>
      <c r="HM78" s="391"/>
      <c r="HN78" s="390"/>
      <c r="HO78" s="391"/>
      <c r="HP78" s="390"/>
      <c r="HQ78" s="9"/>
      <c r="HR78" s="6"/>
      <c r="HS78" s="391"/>
      <c r="HT78" s="390"/>
      <c r="HU78" s="391"/>
      <c r="HV78" s="390"/>
      <c r="HW78" s="391"/>
      <c r="HX78" s="390"/>
      <c r="HY78" s="9"/>
      <c r="HZ78" s="6"/>
      <c r="IA78" s="391"/>
      <c r="IB78" s="390"/>
      <c r="IC78" s="391"/>
      <c r="ID78" s="390"/>
      <c r="IE78" s="391"/>
      <c r="IF78" s="390"/>
      <c r="IG78" s="9"/>
      <c r="IH78" s="6"/>
      <c r="II78" s="391"/>
      <c r="IJ78" s="390"/>
      <c r="IK78" s="391"/>
      <c r="IL78" s="390"/>
      <c r="IM78" s="391"/>
      <c r="IN78" s="390"/>
      <c r="IO78" s="391"/>
      <c r="IP78" s="390"/>
      <c r="IQ78" s="9"/>
      <c r="IR78" s="6"/>
      <c r="IS78" s="391"/>
      <c r="IT78" s="390"/>
      <c r="IU78" s="391"/>
      <c r="IV78" s="390"/>
      <c r="IW78" s="391"/>
      <c r="IX78" s="390"/>
      <c r="IY78" s="9"/>
      <c r="IZ78" s="6"/>
      <c r="JA78" s="391"/>
      <c r="JB78" s="390"/>
      <c r="JC78" s="391"/>
      <c r="JD78" s="390"/>
      <c r="JE78" s="391"/>
      <c r="JF78" s="390"/>
      <c r="JG78" s="9"/>
      <c r="JH78" s="6"/>
      <c r="JI78" s="391"/>
      <c r="JJ78" s="390"/>
      <c r="JK78" s="391"/>
      <c r="JL78" s="390"/>
      <c r="JM78" s="391"/>
      <c r="JN78" s="390"/>
      <c r="JO78" s="9"/>
      <c r="JP78" s="6"/>
      <c r="JQ78" s="391"/>
      <c r="JR78" s="390"/>
      <c r="JS78" s="391"/>
      <c r="JT78" s="390"/>
      <c r="JU78" s="391"/>
      <c r="JV78" s="390"/>
      <c r="JW78" s="9"/>
      <c r="JX78" s="6"/>
      <c r="JY78" s="391"/>
      <c r="JZ78" s="390"/>
      <c r="KA78" s="391"/>
      <c r="KB78" s="390"/>
      <c r="KC78" s="391"/>
      <c r="KD78" s="390"/>
      <c r="KE78" s="9"/>
      <c r="KF78" s="6"/>
      <c r="KG78" s="391"/>
      <c r="KH78" s="390"/>
      <c r="KI78" s="391"/>
      <c r="KJ78" s="390"/>
      <c r="KK78" s="391"/>
      <c r="KL78" s="390"/>
      <c r="KM78" s="9"/>
      <c r="KN78" s="6"/>
      <c r="KO78" s="391"/>
      <c r="KP78" s="390"/>
      <c r="KQ78" s="391"/>
      <c r="KR78" s="390"/>
      <c r="KS78" s="391"/>
      <c r="KT78" s="390"/>
      <c r="KU78" s="9"/>
      <c r="KV78" s="6"/>
      <c r="KW78" s="391"/>
      <c r="KX78" s="390"/>
      <c r="KY78" s="391"/>
      <c r="KZ78" s="390"/>
      <c r="LA78" s="391"/>
      <c r="LB78" s="390"/>
      <c r="LC78" s="9"/>
      <c r="LD78" s="6"/>
      <c r="LE78" s="391"/>
      <c r="LF78" s="390"/>
      <c r="LG78" s="391"/>
      <c r="LH78" s="390"/>
      <c r="LI78" s="391"/>
      <c r="LJ78" s="390"/>
      <c r="LK78" s="9"/>
      <c r="LL78" s="6"/>
      <c r="LM78" s="391"/>
      <c r="LN78" s="390"/>
      <c r="LO78" s="391"/>
      <c r="LP78" s="390"/>
      <c r="LQ78" s="391"/>
      <c r="LR78" s="390"/>
      <c r="LS78" s="9"/>
      <c r="LT78" s="6"/>
      <c r="LU78" s="391"/>
      <c r="LV78" s="390"/>
      <c r="LW78" s="391"/>
      <c r="LX78" s="390"/>
      <c r="LY78" s="391"/>
      <c r="LZ78" s="390"/>
      <c r="MA78" s="9"/>
      <c r="MB78" s="6"/>
      <c r="MC78" s="391"/>
      <c r="MD78" s="390"/>
      <c r="ME78" s="391"/>
      <c r="MF78" s="390"/>
      <c r="MG78" s="391"/>
      <c r="MH78" s="390"/>
      <c r="MI78" s="9"/>
      <c r="MJ78" s="6"/>
      <c r="MK78" s="391"/>
      <c r="ML78" s="390"/>
      <c r="MM78" s="391"/>
      <c r="MN78" s="390"/>
      <c r="MO78" s="391"/>
      <c r="MP78" s="390"/>
      <c r="MQ78" s="9"/>
      <c r="MR78" s="6"/>
      <c r="MT78" s="2"/>
      <c r="MU78" s="2"/>
      <c r="MV78" s="146"/>
    </row>
    <row r="79" spans="1:360" hidden="1">
      <c r="A79" s="9">
        <v>2018</v>
      </c>
      <c r="B79" s="378" t="s">
        <v>905</v>
      </c>
      <c r="C79" s="391">
        <v>103.62742438389813</v>
      </c>
      <c r="D79" s="390">
        <v>15.485233085004239</v>
      </c>
      <c r="E79" s="391">
        <v>101.20198309826465</v>
      </c>
      <c r="F79" s="390">
        <v>0.59537496404480805</v>
      </c>
      <c r="G79" s="391">
        <v>115.67181781822835</v>
      </c>
      <c r="H79" s="390">
        <v>5.1839538128679976</v>
      </c>
      <c r="I79" s="9">
        <v>2018</v>
      </c>
      <c r="J79" s="378" t="s">
        <v>905</v>
      </c>
      <c r="K79" s="391">
        <v>116.16523431794347</v>
      </c>
      <c r="L79" s="390">
        <v>3.8270553813853496</v>
      </c>
      <c r="M79" s="391">
        <v>112.77338491149949</v>
      </c>
      <c r="N79" s="390">
        <v>2.4334167701985763</v>
      </c>
      <c r="O79" s="391">
        <v>109.96919858000018</v>
      </c>
      <c r="P79" s="390">
        <v>-0.2293565894283347</v>
      </c>
      <c r="Q79" s="9">
        <v>2018</v>
      </c>
      <c r="R79" s="378" t="s">
        <v>905</v>
      </c>
      <c r="S79" s="391">
        <v>108.65386051464311</v>
      </c>
      <c r="T79" s="390">
        <v>4.9163916702308796</v>
      </c>
      <c r="U79" s="391">
        <v>120.66808626636966</v>
      </c>
      <c r="V79" s="390">
        <v>8.7038356664818082</v>
      </c>
      <c r="W79" s="391">
        <v>145.2239802593509</v>
      </c>
      <c r="X79" s="390">
        <v>5.4010754181957168</v>
      </c>
      <c r="Y79" s="9">
        <v>2018</v>
      </c>
      <c r="Z79" s="378" t="s">
        <v>905</v>
      </c>
      <c r="AA79" s="391">
        <v>111.3827818568368</v>
      </c>
      <c r="AB79" s="390">
        <v>3.6055253990623157</v>
      </c>
      <c r="AC79" s="391">
        <v>141.34141054228775</v>
      </c>
      <c r="AD79" s="390">
        <v>6.0638627118936341</v>
      </c>
      <c r="AE79" s="391">
        <v>102.3906795524472</v>
      </c>
      <c r="AF79" s="390">
        <v>5.917615405388915</v>
      </c>
      <c r="AG79" s="9">
        <v>2018</v>
      </c>
      <c r="AH79" s="378" t="s">
        <v>905</v>
      </c>
      <c r="AI79" s="391">
        <v>115.42810078651677</v>
      </c>
      <c r="AJ79" s="390">
        <v>3.7519048199230269</v>
      </c>
      <c r="AK79" s="391">
        <v>107.0489775095669</v>
      </c>
      <c r="AL79" s="390">
        <v>3.7945473051078693</v>
      </c>
      <c r="AM79" s="391">
        <v>113.4222209749537</v>
      </c>
      <c r="AN79" s="390">
        <v>4.395259494969352</v>
      </c>
      <c r="AO79" s="9">
        <v>2018</v>
      </c>
      <c r="AP79" s="378" t="s">
        <v>905</v>
      </c>
      <c r="AQ79" s="391">
        <v>111.6901875267359</v>
      </c>
      <c r="AR79" s="390">
        <v>7.37862243237619</v>
      </c>
      <c r="AS79" s="391">
        <v>111.30101961772745</v>
      </c>
      <c r="AT79" s="390">
        <v>3.5799774104486914</v>
      </c>
      <c r="AU79" s="391">
        <v>105.46628971525638</v>
      </c>
      <c r="AV79" s="390">
        <v>7.8089736891106156</v>
      </c>
      <c r="AW79" s="9">
        <v>2018</v>
      </c>
      <c r="AX79" s="378" t="s">
        <v>905</v>
      </c>
      <c r="AY79" s="391">
        <v>110.25507622863721</v>
      </c>
      <c r="AZ79" s="390">
        <v>2.1833754702389001</v>
      </c>
      <c r="BA79" s="391">
        <v>103.75295113712851</v>
      </c>
      <c r="BB79" s="390">
        <v>3.8504597219360335</v>
      </c>
      <c r="BC79" s="391">
        <v>121.45479628876218</v>
      </c>
      <c r="BD79" s="390">
        <v>7.9439575435923899</v>
      </c>
      <c r="BE79" s="9">
        <v>2018</v>
      </c>
      <c r="BF79" s="378" t="s">
        <v>905</v>
      </c>
      <c r="BG79" s="391">
        <v>107.8637988833609</v>
      </c>
      <c r="BH79" s="390">
        <v>5.7566882747161401</v>
      </c>
      <c r="BI79" s="391">
        <v>109.97810836542438</v>
      </c>
      <c r="BJ79" s="390">
        <v>5.1037626614968588</v>
      </c>
      <c r="BK79" s="391">
        <v>100.00425142789112</v>
      </c>
      <c r="BL79" s="390">
        <v>7.884937091675198</v>
      </c>
      <c r="BM79" s="9">
        <v>2018</v>
      </c>
      <c r="BN79" s="378" t="s">
        <v>905</v>
      </c>
      <c r="BO79" s="391">
        <v>105.28871647564154</v>
      </c>
      <c r="BP79" s="390">
        <v>12.204212538166701</v>
      </c>
      <c r="BQ79" s="391">
        <v>116.44412214174328</v>
      </c>
      <c r="BR79" s="390">
        <v>0.67427181821304316</v>
      </c>
      <c r="BS79" s="391">
        <v>118.3283270939102</v>
      </c>
      <c r="BT79" s="390">
        <v>7.0577078289477413</v>
      </c>
      <c r="BU79" s="9">
        <v>2018</v>
      </c>
      <c r="BV79" s="378" t="s">
        <v>905</v>
      </c>
      <c r="BW79" s="391">
        <v>99.255332792126069</v>
      </c>
      <c r="BX79" s="390">
        <v>1.6828860883241816</v>
      </c>
      <c r="BY79" s="391">
        <v>99.868528272938036</v>
      </c>
      <c r="BZ79" s="390">
        <v>5.6191382889786183</v>
      </c>
      <c r="CA79" s="391">
        <v>100.18370937489296</v>
      </c>
      <c r="CB79" s="390">
        <v>6.9736857910003209</v>
      </c>
      <c r="CC79" s="9">
        <v>2018</v>
      </c>
      <c r="CD79" s="378" t="s">
        <v>905</v>
      </c>
      <c r="CE79" s="391">
        <v>115.28100375457633</v>
      </c>
      <c r="CF79" s="390">
        <v>10.007879966951222</v>
      </c>
      <c r="CG79" s="391">
        <v>125.14260651969711</v>
      </c>
      <c r="CH79" s="390">
        <v>-2.9322878619821466</v>
      </c>
      <c r="CI79" s="391">
        <v>116.66592148963851</v>
      </c>
      <c r="CJ79" s="390">
        <v>24.33961138733936</v>
      </c>
      <c r="CK79" s="9">
        <v>2018</v>
      </c>
      <c r="CL79" s="378" t="s">
        <v>905</v>
      </c>
      <c r="CM79" s="391">
        <v>107.88815810594252</v>
      </c>
      <c r="CN79" s="390">
        <v>-1.5718318436825029E-2</v>
      </c>
      <c r="CO79" s="391">
        <v>119.95537262605667</v>
      </c>
      <c r="CP79" s="390">
        <v>5.6545074715396595</v>
      </c>
      <c r="CQ79" s="391">
        <v>102.41757585950371</v>
      </c>
      <c r="CR79" s="390">
        <v>5.2855543602776009</v>
      </c>
      <c r="CS79" s="9">
        <v>2018</v>
      </c>
      <c r="CT79" s="378" t="s">
        <v>905</v>
      </c>
      <c r="CU79" s="391">
        <v>119.40212159928991</v>
      </c>
      <c r="CV79" s="390">
        <v>5.8242612901332507</v>
      </c>
      <c r="CW79" s="391">
        <v>112.01389606673854</v>
      </c>
      <c r="CX79" s="390">
        <v>5.3217357211443215</v>
      </c>
      <c r="CY79" s="391">
        <v>88.387886479123381</v>
      </c>
      <c r="CZ79" s="390">
        <v>-0.49815801876793842</v>
      </c>
      <c r="DA79" s="9">
        <v>2018</v>
      </c>
      <c r="DB79" s="378" t="s">
        <v>905</v>
      </c>
      <c r="DC79" s="391">
        <v>144.79562211507474</v>
      </c>
      <c r="DD79" s="390">
        <v>1.2141560444258772</v>
      </c>
      <c r="DE79" s="391">
        <v>97.730225644640768</v>
      </c>
      <c r="DF79" s="390">
        <v>8.6181500087150198E-3</v>
      </c>
      <c r="DG79" s="391">
        <v>114.6453433177778</v>
      </c>
      <c r="DH79" s="390">
        <v>9.2793623612967622</v>
      </c>
      <c r="DI79" s="9">
        <v>2018</v>
      </c>
      <c r="DJ79" s="378" t="s">
        <v>905</v>
      </c>
      <c r="DK79" s="391">
        <v>91.57932350518756</v>
      </c>
      <c r="DL79" s="390">
        <v>6.0170413952280484</v>
      </c>
      <c r="DM79" s="391">
        <v>123.69275513112579</v>
      </c>
      <c r="DN79" s="390">
        <v>2.2159797520083373</v>
      </c>
      <c r="DO79" s="391">
        <v>114.70740565231586</v>
      </c>
      <c r="DP79" s="390">
        <v>9.3209552591247586</v>
      </c>
      <c r="DQ79" s="396"/>
      <c r="DR79" s="6"/>
      <c r="DS79" s="391"/>
      <c r="DT79" s="390"/>
      <c r="DU79" s="391"/>
      <c r="DV79" s="390"/>
      <c r="DW79" s="391"/>
      <c r="DX79" s="390"/>
      <c r="DY79" s="9"/>
      <c r="DZ79" s="6"/>
      <c r="EA79" s="391"/>
      <c r="EB79" s="390"/>
      <c r="EC79" s="391"/>
      <c r="ED79" s="390"/>
      <c r="EE79" s="391"/>
      <c r="EF79" s="390"/>
      <c r="EG79" s="9"/>
      <c r="EH79" s="6"/>
      <c r="EI79" s="391"/>
      <c r="EJ79" s="390"/>
      <c r="EK79" s="391"/>
      <c r="EL79" s="390"/>
      <c r="EM79" s="391"/>
      <c r="EN79" s="390"/>
      <c r="EO79" s="9"/>
      <c r="EP79" s="6"/>
      <c r="EQ79" s="391"/>
      <c r="ER79" s="390"/>
      <c r="ES79" s="391"/>
      <c r="ET79" s="390"/>
      <c r="EU79" s="391"/>
      <c r="EV79" s="390"/>
      <c r="EW79" s="9"/>
      <c r="EX79" s="6"/>
      <c r="EY79" s="391"/>
      <c r="EZ79" s="390"/>
      <c r="FA79" s="391"/>
      <c r="FB79" s="390"/>
      <c r="FC79" s="391"/>
      <c r="FD79" s="390"/>
      <c r="FE79" s="9"/>
      <c r="FF79" s="6"/>
      <c r="FG79" s="391"/>
      <c r="FH79" s="390"/>
      <c r="FI79" s="391"/>
      <c r="FJ79" s="390"/>
      <c r="FK79" s="391"/>
      <c r="FL79" s="390"/>
      <c r="FM79" s="9"/>
      <c r="FN79" s="6"/>
      <c r="FO79" s="391"/>
      <c r="FP79" s="390"/>
      <c r="FQ79" s="391"/>
      <c r="FR79" s="390"/>
      <c r="FS79" s="391"/>
      <c r="FT79" s="390"/>
      <c r="FU79" s="9"/>
      <c r="FV79" s="6"/>
      <c r="FW79" s="391"/>
      <c r="FX79" s="390"/>
      <c r="FY79" s="391"/>
      <c r="FZ79" s="390"/>
      <c r="GA79" s="391"/>
      <c r="GB79" s="390"/>
      <c r="GC79" s="9"/>
      <c r="GD79" s="6"/>
      <c r="GE79" s="391"/>
      <c r="GF79" s="390"/>
      <c r="GG79" s="391"/>
      <c r="GH79" s="390"/>
      <c r="GI79" s="391"/>
      <c r="GJ79" s="390"/>
      <c r="GK79" s="9"/>
      <c r="GL79" s="6"/>
      <c r="GM79" s="391"/>
      <c r="GN79" s="390"/>
      <c r="GO79" s="391"/>
      <c r="GP79" s="390"/>
      <c r="GQ79" s="391"/>
      <c r="GR79" s="390"/>
      <c r="GS79" s="9"/>
      <c r="GT79" s="6"/>
      <c r="GU79" s="391"/>
      <c r="GV79" s="390"/>
      <c r="GW79" s="391"/>
      <c r="GX79" s="390"/>
      <c r="GY79" s="391"/>
      <c r="GZ79" s="390"/>
      <c r="HA79" s="9"/>
      <c r="HB79" s="6"/>
      <c r="HC79" s="391"/>
      <c r="HD79" s="390"/>
      <c r="HE79" s="391"/>
      <c r="HF79" s="390"/>
      <c r="HG79" s="391"/>
      <c r="HH79" s="390"/>
      <c r="HI79" s="9"/>
      <c r="HJ79" s="6"/>
      <c r="HK79" s="391"/>
      <c r="HL79" s="390"/>
      <c r="HM79" s="391"/>
      <c r="HN79" s="390"/>
      <c r="HO79" s="391"/>
      <c r="HP79" s="390"/>
      <c r="HQ79" s="9"/>
      <c r="HR79" s="6"/>
      <c r="HS79" s="391"/>
      <c r="HT79" s="390"/>
      <c r="HU79" s="391"/>
      <c r="HV79" s="390"/>
      <c r="HW79" s="391"/>
      <c r="HX79" s="390"/>
      <c r="HY79" s="9"/>
      <c r="HZ79" s="6"/>
      <c r="IA79" s="391"/>
      <c r="IB79" s="390"/>
      <c r="IC79" s="391"/>
      <c r="ID79" s="390"/>
      <c r="IE79" s="391"/>
      <c r="IF79" s="390"/>
      <c r="IG79" s="9"/>
      <c r="IH79" s="6"/>
      <c r="II79" s="391"/>
      <c r="IJ79" s="390"/>
      <c r="IK79" s="391"/>
      <c r="IL79" s="390"/>
      <c r="IM79" s="391"/>
      <c r="IN79" s="390"/>
      <c r="IO79" s="391"/>
      <c r="IP79" s="390"/>
      <c r="IQ79" s="9"/>
      <c r="IR79" s="6"/>
      <c r="IS79" s="391"/>
      <c r="IT79" s="390"/>
      <c r="IU79" s="391"/>
      <c r="IV79" s="390"/>
      <c r="IW79" s="391"/>
      <c r="IX79" s="390"/>
      <c r="IY79" s="9"/>
      <c r="IZ79" s="6"/>
      <c r="JA79" s="391"/>
      <c r="JB79" s="390"/>
      <c r="JC79" s="391"/>
      <c r="JD79" s="390"/>
      <c r="JE79" s="391"/>
      <c r="JF79" s="390"/>
      <c r="JG79" s="9"/>
      <c r="JH79" s="6"/>
      <c r="JI79" s="391"/>
      <c r="JJ79" s="390"/>
      <c r="JK79" s="391"/>
      <c r="JL79" s="390"/>
      <c r="JM79" s="391"/>
      <c r="JN79" s="390"/>
      <c r="JO79" s="9"/>
      <c r="JP79" s="6"/>
      <c r="JQ79" s="391"/>
      <c r="JR79" s="390"/>
      <c r="JS79" s="391"/>
      <c r="JT79" s="390"/>
      <c r="JU79" s="391"/>
      <c r="JV79" s="390"/>
      <c r="JW79" s="9"/>
      <c r="JX79" s="6"/>
      <c r="JY79" s="391"/>
      <c r="JZ79" s="390"/>
      <c r="KA79" s="391"/>
      <c r="KB79" s="390"/>
      <c r="KC79" s="391"/>
      <c r="KD79" s="390"/>
      <c r="KE79" s="9"/>
      <c r="KF79" s="6"/>
      <c r="KG79" s="391"/>
      <c r="KH79" s="390"/>
      <c r="KI79" s="391"/>
      <c r="KJ79" s="390"/>
      <c r="KK79" s="391"/>
      <c r="KL79" s="390"/>
      <c r="KM79" s="9"/>
      <c r="KN79" s="6"/>
      <c r="KO79" s="391"/>
      <c r="KP79" s="390"/>
      <c r="KQ79" s="391"/>
      <c r="KR79" s="390"/>
      <c r="KS79" s="391"/>
      <c r="KT79" s="390"/>
      <c r="KU79" s="9"/>
      <c r="KV79" s="6"/>
      <c r="KW79" s="391"/>
      <c r="KX79" s="390"/>
      <c r="KY79" s="391"/>
      <c r="KZ79" s="390"/>
      <c r="LA79" s="391"/>
      <c r="LB79" s="390"/>
      <c r="LC79" s="9"/>
      <c r="LD79" s="6"/>
      <c r="LE79" s="391"/>
      <c r="LF79" s="390"/>
      <c r="LG79" s="391"/>
      <c r="LH79" s="390"/>
      <c r="LI79" s="391"/>
      <c r="LJ79" s="390"/>
      <c r="LK79" s="9"/>
      <c r="LL79" s="6"/>
      <c r="LM79" s="391"/>
      <c r="LN79" s="390"/>
      <c r="LO79" s="391"/>
      <c r="LP79" s="390"/>
      <c r="LQ79" s="391"/>
      <c r="LR79" s="390"/>
      <c r="LS79" s="9"/>
      <c r="LT79" s="6"/>
      <c r="LU79" s="391"/>
      <c r="LV79" s="390"/>
      <c r="LW79" s="391"/>
      <c r="LX79" s="390"/>
      <c r="LY79" s="391"/>
      <c r="LZ79" s="390"/>
      <c r="MA79" s="9"/>
      <c r="MB79" s="6"/>
      <c r="MC79" s="391"/>
      <c r="MD79" s="390"/>
      <c r="ME79" s="391"/>
      <c r="MF79" s="390"/>
      <c r="MG79" s="391"/>
      <c r="MH79" s="390"/>
      <c r="MI79" s="9"/>
      <c r="MJ79" s="6"/>
      <c r="MK79" s="391"/>
      <c r="ML79" s="390"/>
      <c r="MM79" s="391"/>
      <c r="MN79" s="390"/>
      <c r="MO79" s="391"/>
      <c r="MP79" s="390"/>
      <c r="MQ79" s="9"/>
      <c r="MR79" s="6"/>
      <c r="MT79" s="2"/>
      <c r="MU79" s="2"/>
      <c r="MV79" s="146"/>
    </row>
    <row r="80" spans="1:360" hidden="1">
      <c r="A80" s="9">
        <v>2019</v>
      </c>
      <c r="B80" s="378" t="s">
        <v>905</v>
      </c>
      <c r="C80" s="391">
        <v>114.79181181319395</v>
      </c>
      <c r="D80" s="390">
        <v>10.773583822691776</v>
      </c>
      <c r="E80" s="391">
        <v>113.83424828636312</v>
      </c>
      <c r="F80" s="390">
        <v>12.482230882603204</v>
      </c>
      <c r="G80" s="391">
        <v>108.41048419218112</v>
      </c>
      <c r="H80" s="390">
        <v>-6.2775304849604794</v>
      </c>
      <c r="I80" s="9">
        <v>2019</v>
      </c>
      <c r="J80" s="378" t="s">
        <v>905</v>
      </c>
      <c r="K80" s="391">
        <v>114.12767969848544</v>
      </c>
      <c r="L80" s="390">
        <v>-1.7540141260174806</v>
      </c>
      <c r="M80" s="391">
        <v>115.02897710318439</v>
      </c>
      <c r="N80" s="390">
        <v>2.0001103925850998</v>
      </c>
      <c r="O80" s="391">
        <v>118.85097612056268</v>
      </c>
      <c r="P80" s="390">
        <v>8.0766047722910344</v>
      </c>
      <c r="Q80" s="9">
        <v>2019</v>
      </c>
      <c r="R80" s="378" t="s">
        <v>905</v>
      </c>
      <c r="S80" s="391">
        <v>112.18082602365571</v>
      </c>
      <c r="T80" s="390">
        <v>3.2460563226258046</v>
      </c>
      <c r="U80" s="391">
        <v>127.90609570310149</v>
      </c>
      <c r="V80" s="390">
        <v>5.9982797943395099</v>
      </c>
      <c r="W80" s="391">
        <v>149.35755471985422</v>
      </c>
      <c r="X80" s="390">
        <v>2.8463442835827237</v>
      </c>
      <c r="Y80" s="9">
        <v>2019</v>
      </c>
      <c r="Z80" s="378" t="s">
        <v>905</v>
      </c>
      <c r="AA80" s="391">
        <v>115.57172407567346</v>
      </c>
      <c r="AB80" s="390">
        <v>3.7608525743420671</v>
      </c>
      <c r="AC80" s="391">
        <v>138.03564011949561</v>
      </c>
      <c r="AD80" s="390">
        <v>-2.3388548409901944</v>
      </c>
      <c r="AE80" s="391">
        <v>110.7800466453004</v>
      </c>
      <c r="AF80" s="390">
        <v>8.1934870727720295</v>
      </c>
      <c r="AG80" s="9">
        <v>2019</v>
      </c>
      <c r="AH80" s="378" t="s">
        <v>905</v>
      </c>
      <c r="AI80" s="391">
        <v>119.52627034777611</v>
      </c>
      <c r="AJ80" s="390">
        <v>3.5504088981233934</v>
      </c>
      <c r="AK80" s="391">
        <v>112.51224422170714</v>
      </c>
      <c r="AL80" s="390">
        <v>5.1035206867361183</v>
      </c>
      <c r="AM80" s="391">
        <v>116.59595446742988</v>
      </c>
      <c r="AN80" s="390">
        <v>2.7981584782906168</v>
      </c>
      <c r="AO80" s="9">
        <v>2019</v>
      </c>
      <c r="AP80" s="378" t="s">
        <v>905</v>
      </c>
      <c r="AQ80" s="391">
        <v>112.66470528883325</v>
      </c>
      <c r="AR80" s="390">
        <v>0.87251869092266077</v>
      </c>
      <c r="AS80" s="391">
        <v>116.00699992170873</v>
      </c>
      <c r="AT80" s="390">
        <v>4.2281556091259063</v>
      </c>
      <c r="AU80" s="391">
        <v>112.11782898543788</v>
      </c>
      <c r="AV80" s="390">
        <v>6.3067917607983333</v>
      </c>
      <c r="AW80" s="9">
        <v>2019</v>
      </c>
      <c r="AX80" s="378" t="s">
        <v>905</v>
      </c>
      <c r="AY80" s="391">
        <v>117.51083645092103</v>
      </c>
      <c r="AZ80" s="390">
        <v>6.5808854072509746</v>
      </c>
      <c r="BA80" s="391">
        <v>108.89117560708559</v>
      </c>
      <c r="BB80" s="390">
        <v>4.9523646447087373</v>
      </c>
      <c r="BC80" s="391">
        <v>118.78115598496133</v>
      </c>
      <c r="BD80" s="390">
        <v>-2.2013460032028576</v>
      </c>
      <c r="BE80" s="9">
        <v>2019</v>
      </c>
      <c r="BF80" s="378" t="s">
        <v>905</v>
      </c>
      <c r="BG80" s="391">
        <v>114.4897356529445</v>
      </c>
      <c r="BH80" s="390">
        <v>6.1428735481017043</v>
      </c>
      <c r="BI80" s="391">
        <v>113.68135694851344</v>
      </c>
      <c r="BJ80" s="390">
        <v>3.3672597557181945</v>
      </c>
      <c r="BK80" s="391">
        <v>103.32146276251724</v>
      </c>
      <c r="BL80" s="390">
        <v>3.3170703117737332</v>
      </c>
      <c r="BM80" s="9">
        <v>2019</v>
      </c>
      <c r="BN80" s="378" t="s">
        <v>905</v>
      </c>
      <c r="BO80" s="391">
        <v>112.06240894437316</v>
      </c>
      <c r="BP80" s="390">
        <v>6.4334457627268193</v>
      </c>
      <c r="BQ80" s="391">
        <v>119.59831777523436</v>
      </c>
      <c r="BR80" s="390">
        <v>2.7087632896159306</v>
      </c>
      <c r="BS80" s="391">
        <v>120.84815527690084</v>
      </c>
      <c r="BT80" s="390">
        <v>2.1295223594184591</v>
      </c>
      <c r="BU80" s="9">
        <v>2019</v>
      </c>
      <c r="BV80" s="378" t="s">
        <v>905</v>
      </c>
      <c r="BW80" s="391">
        <v>102.67116306481803</v>
      </c>
      <c r="BX80" s="390">
        <v>3.441457679504083</v>
      </c>
      <c r="BY80" s="391">
        <v>105.89050071246754</v>
      </c>
      <c r="BZ80" s="390">
        <v>6.0299000532696425</v>
      </c>
      <c r="CA80" s="391">
        <v>111.25014498830295</v>
      </c>
      <c r="CB80" s="390">
        <v>11.046142813497539</v>
      </c>
      <c r="CC80" s="9">
        <v>2019</v>
      </c>
      <c r="CD80" s="378" t="s">
        <v>905</v>
      </c>
      <c r="CE80" s="391">
        <v>108.45277084356691</v>
      </c>
      <c r="CF80" s="390">
        <v>-5.9231206257937856</v>
      </c>
      <c r="CG80" s="391">
        <v>109.36382962447384</v>
      </c>
      <c r="CH80" s="390">
        <v>-12.608636925538022</v>
      </c>
      <c r="CI80" s="391">
        <v>121.71889800825041</v>
      </c>
      <c r="CJ80" s="390">
        <v>4.3311503942997405</v>
      </c>
      <c r="CK80" s="9">
        <v>2019</v>
      </c>
      <c r="CL80" s="378" t="s">
        <v>905</v>
      </c>
      <c r="CM80" s="391">
        <v>114.36816372863967</v>
      </c>
      <c r="CN80" s="390">
        <v>6.0062250912968693</v>
      </c>
      <c r="CO80" s="391">
        <v>122.59914283260262</v>
      </c>
      <c r="CP80" s="390">
        <v>2.2039614805645442</v>
      </c>
      <c r="CQ80" s="391">
        <v>110.42429304983516</v>
      </c>
      <c r="CR80" s="390">
        <v>7.8177179289178298</v>
      </c>
      <c r="CS80" s="9">
        <v>2019</v>
      </c>
      <c r="CT80" s="378" t="s">
        <v>905</v>
      </c>
      <c r="CU80" s="391">
        <v>121.16780007406255</v>
      </c>
      <c r="CV80" s="390">
        <v>1.4787664164781091</v>
      </c>
      <c r="CW80" s="391">
        <v>115.42328492629348</v>
      </c>
      <c r="CX80" s="390">
        <v>3.0437195555840617</v>
      </c>
      <c r="CY80" s="391">
        <v>94.681747015601331</v>
      </c>
      <c r="CZ80" s="390">
        <v>7.1207274969342222</v>
      </c>
      <c r="DA80" s="9">
        <v>2019</v>
      </c>
      <c r="DB80" s="378" t="s">
        <v>905</v>
      </c>
      <c r="DC80" s="391">
        <v>154.850428056022</v>
      </c>
      <c r="DD80" s="390">
        <v>6.9441367039096775</v>
      </c>
      <c r="DE80" s="391">
        <v>100.06334303865658</v>
      </c>
      <c r="DF80" s="390">
        <v>2.3873038035329159</v>
      </c>
      <c r="DG80" s="391">
        <v>134.08410653975179</v>
      </c>
      <c r="DH80" s="390">
        <v>16.955562833540455</v>
      </c>
      <c r="DI80" s="9">
        <v>2019</v>
      </c>
      <c r="DJ80" s="378" t="s">
        <v>905</v>
      </c>
      <c r="DK80" s="391">
        <v>97.882677246205319</v>
      </c>
      <c r="DL80" s="390">
        <v>6.8829442059164165</v>
      </c>
      <c r="DM80" s="391">
        <v>133.62522669537111</v>
      </c>
      <c r="DN80" s="390">
        <v>8.0299541826164216</v>
      </c>
      <c r="DO80" s="391">
        <v>123.46635585458019</v>
      </c>
      <c r="DP80" s="390">
        <v>7.6359064634529119</v>
      </c>
      <c r="DQ80" s="396"/>
      <c r="DR80" s="6"/>
      <c r="DS80" s="391"/>
      <c r="DT80" s="390"/>
      <c r="DU80" s="391"/>
      <c r="DV80" s="390"/>
      <c r="DW80" s="391"/>
      <c r="DX80" s="390"/>
      <c r="DY80" s="9"/>
      <c r="DZ80" s="6"/>
      <c r="EA80" s="391"/>
      <c r="EB80" s="390"/>
      <c r="EC80" s="391"/>
      <c r="ED80" s="390"/>
      <c r="EE80" s="391"/>
      <c r="EF80" s="390"/>
      <c r="EG80" s="9"/>
      <c r="EH80" s="6"/>
      <c r="EI80" s="391"/>
      <c r="EJ80" s="390"/>
      <c r="EK80" s="391"/>
      <c r="EL80" s="390"/>
      <c r="EM80" s="391"/>
      <c r="EN80" s="390"/>
      <c r="EO80" s="9"/>
      <c r="EP80" s="6"/>
      <c r="EQ80" s="391"/>
      <c r="ER80" s="390"/>
      <c r="ES80" s="391"/>
      <c r="ET80" s="390"/>
      <c r="EU80" s="391"/>
      <c r="EV80" s="390"/>
      <c r="EW80" s="9"/>
      <c r="EX80" s="6"/>
      <c r="EY80" s="391"/>
      <c r="EZ80" s="390"/>
      <c r="FA80" s="391"/>
      <c r="FB80" s="390"/>
      <c r="FC80" s="391"/>
      <c r="FD80" s="390"/>
      <c r="FE80" s="9"/>
      <c r="FF80" s="6"/>
      <c r="FG80" s="391"/>
      <c r="FH80" s="390"/>
      <c r="FI80" s="391"/>
      <c r="FJ80" s="390"/>
      <c r="FK80" s="391"/>
      <c r="FL80" s="390"/>
      <c r="FM80" s="9"/>
      <c r="FN80" s="6"/>
      <c r="FO80" s="391"/>
      <c r="FP80" s="390"/>
      <c r="FQ80" s="391"/>
      <c r="FR80" s="390"/>
      <c r="FS80" s="391"/>
      <c r="FT80" s="390"/>
      <c r="FU80" s="9"/>
      <c r="FV80" s="6"/>
      <c r="FW80" s="391"/>
      <c r="FX80" s="390"/>
      <c r="FY80" s="391"/>
      <c r="FZ80" s="390"/>
      <c r="GA80" s="391"/>
      <c r="GB80" s="390"/>
      <c r="GC80" s="9"/>
      <c r="GD80" s="6"/>
      <c r="GE80" s="391"/>
      <c r="GF80" s="390"/>
      <c r="GG80" s="391"/>
      <c r="GH80" s="390"/>
      <c r="GI80" s="391"/>
      <c r="GJ80" s="390"/>
      <c r="GK80" s="9"/>
      <c r="GL80" s="6"/>
      <c r="GM80" s="391"/>
      <c r="GN80" s="390"/>
      <c r="GO80" s="391"/>
      <c r="GP80" s="390"/>
      <c r="GQ80" s="391"/>
      <c r="GR80" s="390"/>
      <c r="GS80" s="9"/>
      <c r="GT80" s="6"/>
      <c r="GU80" s="391"/>
      <c r="GV80" s="390"/>
      <c r="GW80" s="391"/>
      <c r="GX80" s="390"/>
      <c r="GY80" s="391"/>
      <c r="GZ80" s="390"/>
      <c r="HA80" s="9"/>
      <c r="HB80" s="6"/>
      <c r="HC80" s="391"/>
      <c r="HD80" s="390"/>
      <c r="HE80" s="391"/>
      <c r="HF80" s="390"/>
      <c r="HG80" s="391"/>
      <c r="HH80" s="390"/>
      <c r="HI80" s="9"/>
      <c r="HJ80" s="6"/>
      <c r="HK80" s="391"/>
      <c r="HL80" s="390"/>
      <c r="HM80" s="391"/>
      <c r="HN80" s="390"/>
      <c r="HO80" s="391"/>
      <c r="HP80" s="390"/>
      <c r="HQ80" s="9"/>
      <c r="HR80" s="6"/>
      <c r="HS80" s="391"/>
      <c r="HT80" s="390"/>
      <c r="HU80" s="391"/>
      <c r="HV80" s="390"/>
      <c r="HW80" s="391"/>
      <c r="HX80" s="390"/>
      <c r="HY80" s="9"/>
      <c r="HZ80" s="6"/>
      <c r="IA80" s="391"/>
      <c r="IB80" s="390"/>
      <c r="IC80" s="391"/>
      <c r="ID80" s="390"/>
      <c r="IE80" s="391"/>
      <c r="IF80" s="390"/>
      <c r="IG80" s="9"/>
      <c r="IH80" s="6"/>
      <c r="II80" s="391"/>
      <c r="IJ80" s="390"/>
      <c r="IK80" s="391"/>
      <c r="IL80" s="390"/>
      <c r="IM80" s="391"/>
      <c r="IN80" s="390"/>
      <c r="IO80" s="391"/>
      <c r="IP80" s="390"/>
      <c r="IQ80" s="9"/>
      <c r="IR80" s="6"/>
      <c r="IS80" s="391"/>
      <c r="IT80" s="390"/>
      <c r="IU80" s="391"/>
      <c r="IV80" s="390"/>
      <c r="IW80" s="391"/>
      <c r="IX80" s="390"/>
      <c r="IY80" s="9"/>
      <c r="IZ80" s="6"/>
      <c r="JA80" s="391"/>
      <c r="JB80" s="390"/>
      <c r="JC80" s="391"/>
      <c r="JD80" s="390"/>
      <c r="JE80" s="391"/>
      <c r="JF80" s="390"/>
      <c r="JG80" s="9"/>
      <c r="JH80" s="6"/>
      <c r="JI80" s="391"/>
      <c r="JJ80" s="390"/>
      <c r="JK80" s="391"/>
      <c r="JL80" s="390"/>
      <c r="JM80" s="391"/>
      <c r="JN80" s="390"/>
      <c r="JO80" s="9"/>
      <c r="JP80" s="6"/>
      <c r="JQ80" s="391"/>
      <c r="JR80" s="390"/>
      <c r="JS80" s="391"/>
      <c r="JT80" s="390"/>
      <c r="JU80" s="391"/>
      <c r="JV80" s="390"/>
      <c r="JW80" s="9"/>
      <c r="JX80" s="6"/>
      <c r="JY80" s="391"/>
      <c r="JZ80" s="390"/>
      <c r="KA80" s="391"/>
      <c r="KB80" s="390"/>
      <c r="KC80" s="391"/>
      <c r="KD80" s="390"/>
      <c r="KE80" s="9"/>
      <c r="KF80" s="6"/>
      <c r="KG80" s="391"/>
      <c r="KH80" s="390"/>
      <c r="KI80" s="391"/>
      <c r="KJ80" s="390"/>
      <c r="KK80" s="391"/>
      <c r="KL80" s="390"/>
      <c r="KM80" s="9"/>
      <c r="KN80" s="6"/>
      <c r="KO80" s="391"/>
      <c r="KP80" s="390"/>
      <c r="KQ80" s="391"/>
      <c r="KR80" s="390"/>
      <c r="KS80" s="391"/>
      <c r="KT80" s="390"/>
      <c r="KU80" s="9"/>
      <c r="KV80" s="6"/>
      <c r="KW80" s="391"/>
      <c r="KX80" s="390"/>
      <c r="KY80" s="391"/>
      <c r="KZ80" s="390"/>
      <c r="LA80" s="391"/>
      <c r="LB80" s="390"/>
      <c r="LC80" s="9"/>
      <c r="LD80" s="6"/>
      <c r="LE80" s="391"/>
      <c r="LF80" s="390"/>
      <c r="LG80" s="391"/>
      <c r="LH80" s="390"/>
      <c r="LI80" s="391"/>
      <c r="LJ80" s="390"/>
      <c r="LK80" s="9"/>
      <c r="LL80" s="6"/>
      <c r="LM80" s="391"/>
      <c r="LN80" s="390"/>
      <c r="LO80" s="391"/>
      <c r="LP80" s="390"/>
      <c r="LQ80" s="391"/>
      <c r="LR80" s="390"/>
      <c r="LS80" s="9"/>
      <c r="LT80" s="6"/>
      <c r="LU80" s="391"/>
      <c r="LV80" s="390"/>
      <c r="LW80" s="391"/>
      <c r="LX80" s="390"/>
      <c r="LY80" s="391"/>
      <c r="LZ80" s="390"/>
      <c r="MA80" s="9"/>
      <c r="MB80" s="6"/>
      <c r="MC80" s="391"/>
      <c r="MD80" s="390"/>
      <c r="ME80" s="391"/>
      <c r="MF80" s="390"/>
      <c r="MG80" s="391"/>
      <c r="MH80" s="390"/>
      <c r="MI80" s="9"/>
      <c r="MJ80" s="6"/>
      <c r="MK80" s="391"/>
      <c r="ML80" s="390"/>
      <c r="MM80" s="391"/>
      <c r="MN80" s="390"/>
      <c r="MO80" s="391"/>
      <c r="MP80" s="390"/>
      <c r="MQ80" s="9"/>
      <c r="MR80" s="6"/>
      <c r="MT80" s="2"/>
      <c r="MU80" s="2"/>
      <c r="MV80" s="146"/>
    </row>
    <row r="81" spans="1:360" hidden="1">
      <c r="A81" s="9">
        <v>2020</v>
      </c>
      <c r="B81" s="378" t="s">
        <v>905</v>
      </c>
      <c r="C81" s="391">
        <v>95.301718781330536</v>
      </c>
      <c r="D81" s="390">
        <v>-16.978643967725276</v>
      </c>
      <c r="E81" s="391">
        <v>119.22486504613261</v>
      </c>
      <c r="F81" s="390">
        <v>4.7354964265312844</v>
      </c>
      <c r="G81" s="391">
        <v>122.96542408216146</v>
      </c>
      <c r="H81" s="390">
        <v>13.425767810591594</v>
      </c>
      <c r="I81" s="9">
        <v>2020</v>
      </c>
      <c r="J81" s="378" t="s">
        <v>905</v>
      </c>
      <c r="K81" s="391">
        <v>127.26229207396614</v>
      </c>
      <c r="L81" s="390">
        <v>11.508700089392093</v>
      </c>
      <c r="M81" s="391">
        <v>114.14975453924639</v>
      </c>
      <c r="N81" s="390">
        <v>-0.76434876331144608</v>
      </c>
      <c r="O81" s="391">
        <v>114.91977720544024</v>
      </c>
      <c r="P81" s="390">
        <v>-3.3076707011094442</v>
      </c>
      <c r="Q81" s="9">
        <v>2020</v>
      </c>
      <c r="R81" s="378" t="s">
        <v>905</v>
      </c>
      <c r="S81" s="391">
        <v>115.69992117852446</v>
      </c>
      <c r="T81" s="390">
        <v>3.1369845272191839</v>
      </c>
      <c r="U81" s="391">
        <v>132.20437519403845</v>
      </c>
      <c r="V81" s="390">
        <v>3.3604962041169841</v>
      </c>
      <c r="W81" s="391">
        <v>156.47030593777598</v>
      </c>
      <c r="X81" s="390">
        <v>4.7622306292192036</v>
      </c>
      <c r="Y81" s="9">
        <v>2020</v>
      </c>
      <c r="Z81" s="378" t="s">
        <v>905</v>
      </c>
      <c r="AA81" s="391">
        <v>116.72884644685098</v>
      </c>
      <c r="AB81" s="390">
        <v>1.0012158081330114</v>
      </c>
      <c r="AC81" s="391">
        <v>127.39300806474553</v>
      </c>
      <c r="AD81" s="390">
        <v>-7.7100609998525726</v>
      </c>
      <c r="AE81" s="391">
        <v>117.72426459849885</v>
      </c>
      <c r="AF81" s="390">
        <v>6.2684735775863061</v>
      </c>
      <c r="AG81" s="9">
        <v>2020</v>
      </c>
      <c r="AH81" s="378" t="s">
        <v>905</v>
      </c>
      <c r="AI81" s="391">
        <v>118.16404483619174</v>
      </c>
      <c r="AJ81" s="390">
        <v>-1.1396871228565999</v>
      </c>
      <c r="AK81" s="391">
        <v>114.69354160919816</v>
      </c>
      <c r="AL81" s="390">
        <v>1.9387200056135754</v>
      </c>
      <c r="AM81" s="391">
        <v>120.83149787714125</v>
      </c>
      <c r="AN81" s="390">
        <v>3.6326675561410866</v>
      </c>
      <c r="AO81" s="9">
        <v>2020</v>
      </c>
      <c r="AP81" s="378" t="s">
        <v>905</v>
      </c>
      <c r="AQ81" s="391">
        <v>117.4815932524203</v>
      </c>
      <c r="AR81" s="390">
        <v>4.2754187757720672</v>
      </c>
      <c r="AS81" s="391">
        <v>108.23660516320342</v>
      </c>
      <c r="AT81" s="390">
        <v>-6.6982119731993919</v>
      </c>
      <c r="AU81" s="391">
        <v>116.99329638930966</v>
      </c>
      <c r="AV81" s="390">
        <v>4.3485210585954235</v>
      </c>
      <c r="AW81" s="9">
        <v>2020</v>
      </c>
      <c r="AX81" s="378" t="s">
        <v>905</v>
      </c>
      <c r="AY81" s="391">
        <v>141.57212117778946</v>
      </c>
      <c r="AZ81" s="390">
        <v>20.475800746187133</v>
      </c>
      <c r="BA81" s="391">
        <v>108.74338834123468</v>
      </c>
      <c r="BB81" s="390">
        <v>-0.13572014906347363</v>
      </c>
      <c r="BC81" s="391">
        <v>114.50349539836499</v>
      </c>
      <c r="BD81" s="390">
        <v>-3.6012956357639183</v>
      </c>
      <c r="BE81" s="9">
        <v>2020</v>
      </c>
      <c r="BF81" s="378" t="s">
        <v>905</v>
      </c>
      <c r="BG81" s="391">
        <v>114.40696454358475</v>
      </c>
      <c r="BH81" s="390">
        <v>-7.2295659421087066E-2</v>
      </c>
      <c r="BI81" s="391">
        <v>113.67247372622427</v>
      </c>
      <c r="BJ81" s="390">
        <v>-7.8141416742596448E-3</v>
      </c>
      <c r="BK81" s="391">
        <v>105.79901144723449</v>
      </c>
      <c r="BL81" s="390">
        <v>2.3979032221135554</v>
      </c>
      <c r="BM81" s="9">
        <v>2020</v>
      </c>
      <c r="BN81" s="378" t="s">
        <v>905</v>
      </c>
      <c r="BO81" s="391">
        <v>118.31929173437781</v>
      </c>
      <c r="BP81" s="390">
        <v>5.5833912986026633</v>
      </c>
      <c r="BQ81" s="391">
        <v>115.46401304154033</v>
      </c>
      <c r="BR81" s="390">
        <v>-3.4568251549020914</v>
      </c>
      <c r="BS81" s="391">
        <v>127.04233120986821</v>
      </c>
      <c r="BT81" s="390">
        <v>5.1255858385050033</v>
      </c>
      <c r="BU81" s="9">
        <v>2020</v>
      </c>
      <c r="BV81" s="378" t="s">
        <v>905</v>
      </c>
      <c r="BW81" s="391">
        <v>95.924495907181139</v>
      </c>
      <c r="BX81" s="390">
        <v>-6.5711412593793312</v>
      </c>
      <c r="BY81" s="391">
        <v>106.70549020222796</v>
      </c>
      <c r="BZ81" s="390">
        <v>0.76965307017803752</v>
      </c>
      <c r="CA81" s="391">
        <v>109.97384311689667</v>
      </c>
      <c r="CB81" s="390">
        <v>-1.1472361420656796</v>
      </c>
      <c r="CC81" s="9">
        <v>2020</v>
      </c>
      <c r="CD81" s="378" t="s">
        <v>905</v>
      </c>
      <c r="CE81" s="391">
        <v>110.77194036681466</v>
      </c>
      <c r="CF81" s="390">
        <v>2.1384142656833944</v>
      </c>
      <c r="CG81" s="391">
        <v>115.97343042104177</v>
      </c>
      <c r="CH81" s="390">
        <v>6.0436808214046067</v>
      </c>
      <c r="CI81" s="391">
        <v>99.32765154542885</v>
      </c>
      <c r="CJ81" s="390">
        <v>-18.395866894312348</v>
      </c>
      <c r="CK81" s="9">
        <v>2020</v>
      </c>
      <c r="CL81" s="378" t="s">
        <v>905</v>
      </c>
      <c r="CM81" s="391">
        <v>110.74799880951088</v>
      </c>
      <c r="CN81" s="390">
        <v>-3.1653607097499048</v>
      </c>
      <c r="CO81" s="391">
        <v>120.45558862665901</v>
      </c>
      <c r="CP81" s="390">
        <v>-1.7484251165364384</v>
      </c>
      <c r="CQ81" s="391">
        <v>108.75393724674656</v>
      </c>
      <c r="CR81" s="390">
        <v>-1.5126705881057774</v>
      </c>
      <c r="CS81" s="9">
        <v>2020</v>
      </c>
      <c r="CT81" s="378" t="s">
        <v>905</v>
      </c>
      <c r="CU81" s="391">
        <v>118.54582214886625</v>
      </c>
      <c r="CV81" s="390">
        <v>-2.1639230254189954</v>
      </c>
      <c r="CW81" s="391">
        <v>119.25219019182951</v>
      </c>
      <c r="CX81" s="390">
        <v>3.317272825826322</v>
      </c>
      <c r="CY81" s="391">
        <v>92.77533364272135</v>
      </c>
      <c r="CZ81" s="390">
        <v>-2.0134961943254552</v>
      </c>
      <c r="DA81" s="9">
        <v>2020</v>
      </c>
      <c r="DB81" s="378" t="s">
        <v>905</v>
      </c>
      <c r="DC81" s="391">
        <v>153.11486166169348</v>
      </c>
      <c r="DD81" s="390">
        <v>-1.1208018060502951</v>
      </c>
      <c r="DE81" s="391">
        <v>87.024801213576623</v>
      </c>
      <c r="DF81" s="390">
        <v>-13.030288044686756</v>
      </c>
      <c r="DG81" s="391">
        <v>137.42721736397218</v>
      </c>
      <c r="DH81" s="390">
        <v>2.4932938813514482</v>
      </c>
      <c r="DI81" s="9">
        <v>2020</v>
      </c>
      <c r="DJ81" s="378" t="s">
        <v>905</v>
      </c>
      <c r="DK81" s="391">
        <v>101.24340045875918</v>
      </c>
      <c r="DL81" s="390">
        <v>3.4334197910224731</v>
      </c>
      <c r="DM81" s="391">
        <v>134.9754517948185</v>
      </c>
      <c r="DN81" s="390">
        <v>1.0104567324892315</v>
      </c>
      <c r="DO81" s="391">
        <v>122.11805423018687</v>
      </c>
      <c r="DP81" s="390">
        <v>-1.0920397018774537</v>
      </c>
      <c r="DQ81" s="396"/>
      <c r="DR81" s="6"/>
      <c r="DS81" s="391"/>
      <c r="DT81" s="390"/>
      <c r="DU81" s="391"/>
      <c r="DV81" s="390"/>
      <c r="DW81" s="391"/>
      <c r="DX81" s="390"/>
      <c r="DY81" s="9"/>
      <c r="DZ81" s="6"/>
      <c r="EA81" s="391"/>
      <c r="EB81" s="390"/>
      <c r="EC81" s="391"/>
      <c r="ED81" s="390"/>
      <c r="EE81" s="391"/>
      <c r="EF81" s="390"/>
      <c r="EG81" s="9"/>
      <c r="EH81" s="6"/>
      <c r="EI81" s="391"/>
      <c r="EJ81" s="390"/>
      <c r="EK81" s="391"/>
      <c r="EL81" s="390"/>
      <c r="EM81" s="391"/>
      <c r="EN81" s="390"/>
      <c r="EO81" s="9"/>
      <c r="EP81" s="6"/>
      <c r="EQ81" s="391"/>
      <c r="ER81" s="390"/>
      <c r="ES81" s="391"/>
      <c r="ET81" s="390"/>
      <c r="EU81" s="391"/>
      <c r="EV81" s="390"/>
      <c r="EW81" s="9"/>
      <c r="EX81" s="6"/>
      <c r="EY81" s="391"/>
      <c r="EZ81" s="390"/>
      <c r="FA81" s="391"/>
      <c r="FB81" s="390"/>
      <c r="FC81" s="391"/>
      <c r="FD81" s="390"/>
      <c r="FE81" s="9"/>
      <c r="FF81" s="6"/>
      <c r="FG81" s="391"/>
      <c r="FH81" s="390"/>
      <c r="FI81" s="391"/>
      <c r="FJ81" s="390"/>
      <c r="FK81" s="391"/>
      <c r="FL81" s="390"/>
      <c r="FM81" s="9"/>
      <c r="FN81" s="6"/>
      <c r="FO81" s="391"/>
      <c r="FP81" s="390"/>
      <c r="FQ81" s="391"/>
      <c r="FR81" s="390"/>
      <c r="FS81" s="391"/>
      <c r="FT81" s="390"/>
      <c r="FU81" s="9"/>
      <c r="FV81" s="6"/>
      <c r="FW81" s="391"/>
      <c r="FX81" s="390"/>
      <c r="FY81" s="391"/>
      <c r="FZ81" s="390"/>
      <c r="GA81" s="391"/>
      <c r="GB81" s="390"/>
      <c r="GC81" s="9"/>
      <c r="GD81" s="6"/>
      <c r="GE81" s="391"/>
      <c r="GF81" s="390"/>
      <c r="GG81" s="391"/>
      <c r="GH81" s="390"/>
      <c r="GI81" s="391"/>
      <c r="GJ81" s="390"/>
      <c r="GK81" s="9"/>
      <c r="GL81" s="6"/>
      <c r="GM81" s="391"/>
      <c r="GN81" s="390"/>
      <c r="GO81" s="391"/>
      <c r="GP81" s="390"/>
      <c r="GQ81" s="391"/>
      <c r="GR81" s="390"/>
      <c r="GS81" s="9"/>
      <c r="GT81" s="6"/>
      <c r="GU81" s="391"/>
      <c r="GV81" s="390"/>
      <c r="GW81" s="391"/>
      <c r="GX81" s="390"/>
      <c r="GY81" s="391"/>
      <c r="GZ81" s="390"/>
      <c r="HA81" s="9"/>
      <c r="HB81" s="6"/>
      <c r="HC81" s="391"/>
      <c r="HD81" s="390"/>
      <c r="HE81" s="391"/>
      <c r="HF81" s="390"/>
      <c r="HG81" s="391"/>
      <c r="HH81" s="390"/>
      <c r="HI81" s="9"/>
      <c r="HJ81" s="6"/>
      <c r="HK81" s="391"/>
      <c r="HL81" s="390"/>
      <c r="HM81" s="391"/>
      <c r="HN81" s="390"/>
      <c r="HO81" s="391"/>
      <c r="HP81" s="390"/>
      <c r="HQ81" s="9"/>
      <c r="HR81" s="6"/>
      <c r="HS81" s="391"/>
      <c r="HT81" s="390"/>
      <c r="HU81" s="391"/>
      <c r="HV81" s="390"/>
      <c r="HW81" s="391"/>
      <c r="HX81" s="390"/>
      <c r="HY81" s="9"/>
      <c r="HZ81" s="6"/>
      <c r="IA81" s="391"/>
      <c r="IB81" s="390"/>
      <c r="IC81" s="391"/>
      <c r="ID81" s="390"/>
      <c r="IE81" s="391"/>
      <c r="IF81" s="390"/>
      <c r="IG81" s="9"/>
      <c r="IH81" s="6"/>
      <c r="II81" s="391"/>
      <c r="IJ81" s="390"/>
      <c r="IK81" s="391"/>
      <c r="IL81" s="390"/>
      <c r="IM81" s="391"/>
      <c r="IN81" s="390"/>
      <c r="IO81" s="391"/>
      <c r="IP81" s="390"/>
      <c r="IQ81" s="9"/>
      <c r="IR81" s="6"/>
      <c r="IS81" s="391"/>
      <c r="IT81" s="390"/>
      <c r="IU81" s="391"/>
      <c r="IV81" s="390"/>
      <c r="IW81" s="391"/>
      <c r="IX81" s="390"/>
      <c r="IY81" s="9"/>
      <c r="IZ81" s="6"/>
      <c r="JA81" s="391"/>
      <c r="JB81" s="390"/>
      <c r="JC81" s="391"/>
      <c r="JD81" s="390"/>
      <c r="JE81" s="391"/>
      <c r="JF81" s="390"/>
      <c r="JG81" s="9"/>
      <c r="JH81" s="6"/>
      <c r="JI81" s="391"/>
      <c r="JJ81" s="390"/>
      <c r="JK81" s="391"/>
      <c r="JL81" s="390"/>
      <c r="JM81" s="391"/>
      <c r="JN81" s="390"/>
      <c r="JO81" s="9"/>
      <c r="JP81" s="6"/>
      <c r="JQ81" s="391"/>
      <c r="JR81" s="390"/>
      <c r="JS81" s="391"/>
      <c r="JT81" s="390"/>
      <c r="JU81" s="391"/>
      <c r="JV81" s="390"/>
      <c r="JW81" s="9"/>
      <c r="JX81" s="6"/>
      <c r="JY81" s="391"/>
      <c r="JZ81" s="390"/>
      <c r="KA81" s="391"/>
      <c r="KB81" s="390"/>
      <c r="KC81" s="391"/>
      <c r="KD81" s="390"/>
      <c r="KE81" s="9"/>
      <c r="KF81" s="6"/>
      <c r="KG81" s="391"/>
      <c r="KH81" s="390"/>
      <c r="KI81" s="391"/>
      <c r="KJ81" s="390"/>
      <c r="KK81" s="391"/>
      <c r="KL81" s="390"/>
      <c r="KM81" s="9"/>
      <c r="KN81" s="6"/>
      <c r="KO81" s="391"/>
      <c r="KP81" s="390"/>
      <c r="KQ81" s="391"/>
      <c r="KR81" s="390"/>
      <c r="KS81" s="391"/>
      <c r="KT81" s="390"/>
      <c r="KU81" s="9"/>
      <c r="KV81" s="6"/>
      <c r="KW81" s="391"/>
      <c r="KX81" s="390"/>
      <c r="KY81" s="391"/>
      <c r="KZ81" s="390"/>
      <c r="LA81" s="391"/>
      <c r="LB81" s="390"/>
      <c r="LC81" s="9"/>
      <c r="LD81" s="6"/>
      <c r="LE81" s="391"/>
      <c r="LF81" s="390"/>
      <c r="LG81" s="391"/>
      <c r="LH81" s="390"/>
      <c r="LI81" s="391"/>
      <c r="LJ81" s="390"/>
      <c r="LK81" s="9"/>
      <c r="LL81" s="6"/>
      <c r="LM81" s="391"/>
      <c r="LN81" s="390"/>
      <c r="LO81" s="391"/>
      <c r="LP81" s="390"/>
      <c r="LQ81" s="391"/>
      <c r="LR81" s="390"/>
      <c r="LS81" s="9"/>
      <c r="LT81" s="6"/>
      <c r="LU81" s="391"/>
      <c r="LV81" s="390"/>
      <c r="LW81" s="391"/>
      <c r="LX81" s="390"/>
      <c r="LY81" s="391"/>
      <c r="LZ81" s="390"/>
      <c r="MA81" s="9"/>
      <c r="MB81" s="6"/>
      <c r="MC81" s="391"/>
      <c r="MD81" s="390"/>
      <c r="ME81" s="391"/>
      <c r="MF81" s="390"/>
      <c r="MG81" s="391"/>
      <c r="MH81" s="390"/>
      <c r="MI81" s="9"/>
      <c r="MJ81" s="6"/>
      <c r="MK81" s="391"/>
      <c r="ML81" s="390"/>
      <c r="MM81" s="391"/>
      <c r="MN81" s="390"/>
      <c r="MO81" s="391"/>
      <c r="MP81" s="390"/>
      <c r="MQ81" s="9"/>
      <c r="MR81" s="6"/>
      <c r="MT81" s="2"/>
      <c r="MU81" s="2"/>
      <c r="MV81" s="146"/>
    </row>
    <row r="82" spans="1:360" hidden="1">
      <c r="A82" s="9">
        <v>2021</v>
      </c>
      <c r="B82" s="378" t="s">
        <v>905</v>
      </c>
      <c r="C82" s="391">
        <v>82.750420706677417</v>
      </c>
      <c r="D82" s="390">
        <v>-13.170064753451115</v>
      </c>
      <c r="E82" s="391">
        <v>129.0484525045963</v>
      </c>
      <c r="F82" s="390">
        <v>8.2395458821971346</v>
      </c>
      <c r="G82" s="391">
        <v>132.3006183145358</v>
      </c>
      <c r="H82" s="390">
        <v>7.5917228782432744</v>
      </c>
      <c r="I82" s="9">
        <v>2021</v>
      </c>
      <c r="J82" s="378" t="s">
        <v>905</v>
      </c>
      <c r="K82" s="391">
        <v>132.7429224391623</v>
      </c>
      <c r="L82" s="390">
        <v>4.306562671376966</v>
      </c>
      <c r="M82" s="391">
        <v>116.25706321343542</v>
      </c>
      <c r="N82" s="390">
        <v>1.846091288321162</v>
      </c>
      <c r="O82" s="391">
        <v>122.57220444525133</v>
      </c>
      <c r="P82" s="390">
        <v>6.6589297559557252</v>
      </c>
      <c r="Q82" s="9">
        <v>2021</v>
      </c>
      <c r="R82" s="378" t="s">
        <v>905</v>
      </c>
      <c r="S82" s="391">
        <v>121.66320249204371</v>
      </c>
      <c r="T82" s="390">
        <v>5.1540928055758428</v>
      </c>
      <c r="U82" s="391">
        <v>132.10642936511263</v>
      </c>
      <c r="V82" s="390">
        <v>-7.4086677375134968E-2</v>
      </c>
      <c r="W82" s="391">
        <v>184.05841855393032</v>
      </c>
      <c r="X82" s="390">
        <v>17.631532354212553</v>
      </c>
      <c r="Y82" s="9">
        <v>2021</v>
      </c>
      <c r="Z82" s="378" t="s">
        <v>905</v>
      </c>
      <c r="AA82" s="391">
        <v>109.59454634527521</v>
      </c>
      <c r="AB82" s="390">
        <v>-6.1118569391707069</v>
      </c>
      <c r="AC82" s="391">
        <v>127.28380180216988</v>
      </c>
      <c r="AD82" s="390">
        <v>-8.5723906071962119E-2</v>
      </c>
      <c r="AE82" s="391">
        <v>116.59377828753186</v>
      </c>
      <c r="AF82" s="390">
        <v>-0.96028317936199414</v>
      </c>
      <c r="AG82" s="9">
        <v>2021</v>
      </c>
      <c r="AH82" s="378" t="s">
        <v>905</v>
      </c>
      <c r="AI82" s="391">
        <v>130.8237534928144</v>
      </c>
      <c r="AJ82" s="390">
        <v>10.713672398547743</v>
      </c>
      <c r="AK82" s="391">
        <v>119.46316377115926</v>
      </c>
      <c r="AL82" s="390">
        <v>4.1585795460156874</v>
      </c>
      <c r="AM82" s="391">
        <v>113.70635373533916</v>
      </c>
      <c r="AN82" s="390">
        <v>-5.8967605855939809</v>
      </c>
      <c r="AO82" s="9">
        <v>2021</v>
      </c>
      <c r="AP82" s="378" t="s">
        <v>905</v>
      </c>
      <c r="AQ82" s="391">
        <v>124.75341667295208</v>
      </c>
      <c r="AR82" s="390">
        <v>6.1897555346458262</v>
      </c>
      <c r="AS82" s="391">
        <v>106.525508686607</v>
      </c>
      <c r="AT82" s="390">
        <v>-1.5808852042397064</v>
      </c>
      <c r="AU82" s="391">
        <v>142.14563748213834</v>
      </c>
      <c r="AV82" s="390">
        <v>21.498959230220464</v>
      </c>
      <c r="AW82" s="9">
        <v>2021</v>
      </c>
      <c r="AX82" s="378" t="s">
        <v>905</v>
      </c>
      <c r="AY82" s="391">
        <v>240.2713223997392</v>
      </c>
      <c r="AZ82" s="390">
        <v>69.716551818843698</v>
      </c>
      <c r="BA82" s="391">
        <v>122.90180134179097</v>
      </c>
      <c r="BB82" s="390">
        <v>13.020021921817886</v>
      </c>
      <c r="BC82" s="391">
        <v>98.048745891765194</v>
      </c>
      <c r="BD82" s="390">
        <v>-14.370521571723799</v>
      </c>
      <c r="BE82" s="9">
        <v>2021</v>
      </c>
      <c r="BF82" s="378" t="s">
        <v>905</v>
      </c>
      <c r="BG82" s="391">
        <v>120.11026379755646</v>
      </c>
      <c r="BH82" s="390">
        <v>4.9850979586115756</v>
      </c>
      <c r="BI82" s="391">
        <v>115.06233391671394</v>
      </c>
      <c r="BJ82" s="390">
        <v>1.2226884354052885</v>
      </c>
      <c r="BK82" s="391">
        <v>116.27892718405438</v>
      </c>
      <c r="BL82" s="390">
        <v>9.9054949507222858</v>
      </c>
      <c r="BM82" s="9">
        <v>2021</v>
      </c>
      <c r="BN82" s="378" t="s">
        <v>905</v>
      </c>
      <c r="BO82" s="391">
        <v>123.86223416133214</v>
      </c>
      <c r="BP82" s="390">
        <v>4.684732595761318</v>
      </c>
      <c r="BQ82" s="391">
        <v>109.9319565514301</v>
      </c>
      <c r="BR82" s="390">
        <v>-4.7911521039199982</v>
      </c>
      <c r="BS82" s="391">
        <v>140.13412888547995</v>
      </c>
      <c r="BT82" s="390">
        <v>10.305067256664785</v>
      </c>
      <c r="BU82" s="9">
        <v>2021</v>
      </c>
      <c r="BV82" s="378" t="s">
        <v>905</v>
      </c>
      <c r="BW82" s="391">
        <v>105.09315575849308</v>
      </c>
      <c r="BX82" s="390">
        <v>9.5582048824981598</v>
      </c>
      <c r="BY82" s="391">
        <v>107.46856984047925</v>
      </c>
      <c r="BZ82" s="390">
        <v>0.7151268756697533</v>
      </c>
      <c r="CA82" s="391">
        <v>138.58416656738885</v>
      </c>
      <c r="CB82" s="390">
        <v>26.01557119367088</v>
      </c>
      <c r="CC82" s="9">
        <v>2021</v>
      </c>
      <c r="CD82" s="378" t="s">
        <v>905</v>
      </c>
      <c r="CE82" s="391">
        <v>121.00944046806747</v>
      </c>
      <c r="CF82" s="390">
        <v>9.2419615178283721</v>
      </c>
      <c r="CG82" s="391">
        <v>123.82990953028445</v>
      </c>
      <c r="CH82" s="390">
        <v>6.7743784767939701</v>
      </c>
      <c r="CI82" s="391">
        <v>83.323402207378706</v>
      </c>
      <c r="CJ82" s="390">
        <v>-16.1125820343496</v>
      </c>
      <c r="CK82" s="9">
        <v>2021</v>
      </c>
      <c r="CL82" s="378" t="s">
        <v>905</v>
      </c>
      <c r="CM82" s="391">
        <v>110.98113975789953</v>
      </c>
      <c r="CN82" s="390">
        <v>0.21051481823131724</v>
      </c>
      <c r="CO82" s="391">
        <v>133.94580947095832</v>
      </c>
      <c r="CP82" s="390">
        <v>11.199331635920203</v>
      </c>
      <c r="CQ82" s="391">
        <v>113.20648620083092</v>
      </c>
      <c r="CR82" s="390">
        <v>4.0941496618942494</v>
      </c>
      <c r="CS82" s="9">
        <v>2021</v>
      </c>
      <c r="CT82" s="378" t="s">
        <v>905</v>
      </c>
      <c r="CU82" s="391">
        <v>129.16917275856858</v>
      </c>
      <c r="CV82" s="390">
        <v>8.9613876028139146</v>
      </c>
      <c r="CW82" s="391">
        <v>118.38284330457252</v>
      </c>
      <c r="CX82" s="390">
        <v>-0.7289986757128446</v>
      </c>
      <c r="CY82" s="391">
        <v>119.52353536325221</v>
      </c>
      <c r="CZ82" s="390">
        <v>28.831156591188801</v>
      </c>
      <c r="DA82" s="9">
        <v>2021</v>
      </c>
      <c r="DB82" s="378" t="s">
        <v>905</v>
      </c>
      <c r="DC82" s="391">
        <v>158.77296495889644</v>
      </c>
      <c r="DD82" s="390">
        <v>3.6953325338885179</v>
      </c>
      <c r="DE82" s="391">
        <v>90.900672483582014</v>
      </c>
      <c r="DF82" s="390">
        <v>4.4537548100721551</v>
      </c>
      <c r="DG82" s="391">
        <v>119.53114190669727</v>
      </c>
      <c r="DH82" s="390">
        <v>-13.022220634707054</v>
      </c>
      <c r="DI82" s="9">
        <v>2021</v>
      </c>
      <c r="DJ82" s="378" t="s">
        <v>905</v>
      </c>
      <c r="DK82" s="391">
        <v>103.21672528643734</v>
      </c>
      <c r="DL82" s="390">
        <v>1.9490898357191924</v>
      </c>
      <c r="DM82" s="391">
        <v>142.66527636708756</v>
      </c>
      <c r="DN82" s="390">
        <v>5.6972023208773379</v>
      </c>
      <c r="DO82" s="391">
        <v>127.36923807575745</v>
      </c>
      <c r="DP82" s="390">
        <v>4.3000880407677755</v>
      </c>
      <c r="DQ82" s="396"/>
      <c r="DR82" s="6"/>
      <c r="DS82" s="391"/>
      <c r="DT82" s="390"/>
      <c r="DU82" s="391"/>
      <c r="DV82" s="390"/>
      <c r="DW82" s="391"/>
      <c r="DX82" s="390"/>
      <c r="DY82" s="9"/>
      <c r="DZ82" s="6"/>
      <c r="EA82" s="391"/>
      <c r="EB82" s="390"/>
      <c r="EC82" s="391"/>
      <c r="ED82" s="390"/>
      <c r="EE82" s="391"/>
      <c r="EF82" s="390"/>
      <c r="EG82" s="9"/>
      <c r="EH82" s="6"/>
      <c r="EI82" s="391"/>
      <c r="EJ82" s="390"/>
      <c r="EK82" s="391"/>
      <c r="EL82" s="390"/>
      <c r="EM82" s="391"/>
      <c r="EN82" s="390"/>
      <c r="EO82" s="9"/>
      <c r="EP82" s="6"/>
      <c r="EQ82" s="391"/>
      <c r="ER82" s="390"/>
      <c r="ES82" s="391"/>
      <c r="ET82" s="390"/>
      <c r="EU82" s="391"/>
      <c r="EV82" s="390"/>
      <c r="EW82" s="9"/>
      <c r="EX82" s="6"/>
      <c r="EY82" s="391"/>
      <c r="EZ82" s="390"/>
      <c r="FA82" s="391"/>
      <c r="FB82" s="390"/>
      <c r="FC82" s="391"/>
      <c r="FD82" s="390"/>
      <c r="FE82" s="9"/>
      <c r="FF82" s="6"/>
      <c r="FG82" s="391"/>
      <c r="FH82" s="390"/>
      <c r="FI82" s="391"/>
      <c r="FJ82" s="390"/>
      <c r="FK82" s="391"/>
      <c r="FL82" s="390"/>
      <c r="FM82" s="9"/>
      <c r="FN82" s="6"/>
      <c r="FO82" s="391"/>
      <c r="FP82" s="390"/>
      <c r="FQ82" s="391"/>
      <c r="FR82" s="390"/>
      <c r="FS82" s="391"/>
      <c r="FT82" s="390"/>
      <c r="FU82" s="9"/>
      <c r="FV82" s="6"/>
      <c r="FW82" s="391"/>
      <c r="FX82" s="390"/>
      <c r="FY82" s="391"/>
      <c r="FZ82" s="390"/>
      <c r="GA82" s="391"/>
      <c r="GB82" s="390"/>
      <c r="GC82" s="9"/>
      <c r="GD82" s="6"/>
      <c r="GE82" s="391"/>
      <c r="GF82" s="390"/>
      <c r="GG82" s="391"/>
      <c r="GH82" s="390"/>
      <c r="GI82" s="391"/>
      <c r="GJ82" s="390"/>
      <c r="GK82" s="9"/>
      <c r="GL82" s="6"/>
      <c r="GM82" s="391"/>
      <c r="GN82" s="390"/>
      <c r="GO82" s="391"/>
      <c r="GP82" s="390"/>
      <c r="GQ82" s="391"/>
      <c r="GR82" s="390"/>
      <c r="GS82" s="9"/>
      <c r="GT82" s="6"/>
      <c r="GU82" s="391"/>
      <c r="GV82" s="390"/>
      <c r="GW82" s="391"/>
      <c r="GX82" s="390"/>
      <c r="GY82" s="391"/>
      <c r="GZ82" s="390"/>
      <c r="HA82" s="9"/>
      <c r="HB82" s="6"/>
      <c r="HC82" s="391"/>
      <c r="HD82" s="390"/>
      <c r="HE82" s="391"/>
      <c r="HF82" s="390"/>
      <c r="HG82" s="391"/>
      <c r="HH82" s="390"/>
      <c r="HI82" s="9"/>
      <c r="HJ82" s="6"/>
      <c r="HK82" s="391"/>
      <c r="HL82" s="390"/>
      <c r="HM82" s="391"/>
      <c r="HN82" s="390"/>
      <c r="HO82" s="391"/>
      <c r="HP82" s="390"/>
      <c r="HQ82" s="9"/>
      <c r="HR82" s="6"/>
      <c r="HS82" s="391"/>
      <c r="HT82" s="390"/>
      <c r="HU82" s="391"/>
      <c r="HV82" s="390"/>
      <c r="HW82" s="391"/>
      <c r="HX82" s="390"/>
      <c r="HY82" s="9"/>
      <c r="HZ82" s="6"/>
      <c r="IA82" s="391"/>
      <c r="IB82" s="390"/>
      <c r="IC82" s="391"/>
      <c r="ID82" s="390"/>
      <c r="IE82" s="391"/>
      <c r="IF82" s="390"/>
      <c r="IG82" s="9"/>
      <c r="IH82" s="6"/>
      <c r="II82" s="391"/>
      <c r="IJ82" s="390"/>
      <c r="IK82" s="391"/>
      <c r="IL82" s="390"/>
      <c r="IM82" s="391"/>
      <c r="IN82" s="390"/>
      <c r="IO82" s="391"/>
      <c r="IP82" s="390"/>
      <c r="IQ82" s="9"/>
      <c r="IR82" s="6"/>
      <c r="IS82" s="391"/>
      <c r="IT82" s="390"/>
      <c r="IU82" s="391"/>
      <c r="IV82" s="390"/>
      <c r="IW82" s="391"/>
      <c r="IX82" s="390"/>
      <c r="IY82" s="9"/>
      <c r="IZ82" s="6"/>
      <c r="JA82" s="391"/>
      <c r="JB82" s="390"/>
      <c r="JC82" s="391"/>
      <c r="JD82" s="390"/>
      <c r="JE82" s="391"/>
      <c r="JF82" s="390"/>
      <c r="JG82" s="9"/>
      <c r="JH82" s="6"/>
      <c r="JI82" s="391"/>
      <c r="JJ82" s="390"/>
      <c r="JK82" s="391"/>
      <c r="JL82" s="390"/>
      <c r="JM82" s="391"/>
      <c r="JN82" s="390"/>
      <c r="JO82" s="9"/>
      <c r="JP82" s="6"/>
      <c r="JQ82" s="391"/>
      <c r="JR82" s="390"/>
      <c r="JS82" s="391"/>
      <c r="JT82" s="390"/>
      <c r="JU82" s="391"/>
      <c r="JV82" s="390"/>
      <c r="JW82" s="9"/>
      <c r="JX82" s="6"/>
      <c r="JY82" s="391"/>
      <c r="JZ82" s="390"/>
      <c r="KA82" s="391"/>
      <c r="KB82" s="390"/>
      <c r="KC82" s="391"/>
      <c r="KD82" s="390"/>
      <c r="KE82" s="9"/>
      <c r="KF82" s="6"/>
      <c r="KG82" s="391"/>
      <c r="KH82" s="390"/>
      <c r="KI82" s="391"/>
      <c r="KJ82" s="390"/>
      <c r="KK82" s="391"/>
      <c r="KL82" s="390"/>
      <c r="KM82" s="9"/>
      <c r="KN82" s="6"/>
      <c r="KO82" s="391"/>
      <c r="KP82" s="390"/>
      <c r="KQ82" s="391"/>
      <c r="KR82" s="390"/>
      <c r="KS82" s="391"/>
      <c r="KT82" s="390"/>
      <c r="KU82" s="9"/>
      <c r="KV82" s="6"/>
      <c r="KW82" s="391"/>
      <c r="KX82" s="390"/>
      <c r="KY82" s="391"/>
      <c r="KZ82" s="390"/>
      <c r="LA82" s="391"/>
      <c r="LB82" s="390"/>
      <c r="LC82" s="9"/>
      <c r="LD82" s="6"/>
      <c r="LE82" s="391"/>
      <c r="LF82" s="390"/>
      <c r="LG82" s="391"/>
      <c r="LH82" s="390"/>
      <c r="LI82" s="391"/>
      <c r="LJ82" s="390"/>
      <c r="LK82" s="9"/>
      <c r="LL82" s="6"/>
      <c r="LM82" s="391"/>
      <c r="LN82" s="390"/>
      <c r="LO82" s="391"/>
      <c r="LP82" s="390"/>
      <c r="LQ82" s="391"/>
      <c r="LR82" s="390"/>
      <c r="LS82" s="9"/>
      <c r="LT82" s="6"/>
      <c r="LU82" s="391"/>
      <c r="LV82" s="390"/>
      <c r="LW82" s="391"/>
      <c r="LX82" s="390"/>
      <c r="LY82" s="391"/>
      <c r="LZ82" s="390"/>
      <c r="MA82" s="9"/>
      <c r="MB82" s="6"/>
      <c r="MC82" s="391"/>
      <c r="MD82" s="390"/>
      <c r="ME82" s="391"/>
      <c r="MF82" s="390"/>
      <c r="MG82" s="391"/>
      <c r="MH82" s="390"/>
      <c r="MI82" s="9"/>
      <c r="MJ82" s="6"/>
      <c r="MK82" s="391"/>
      <c r="ML82" s="390"/>
      <c r="MM82" s="391"/>
      <c r="MN82" s="390"/>
      <c r="MO82" s="391"/>
      <c r="MP82" s="390"/>
      <c r="MQ82" s="9"/>
      <c r="MR82" s="6"/>
      <c r="MT82" s="2"/>
      <c r="MU82" s="2"/>
      <c r="MV82" s="146"/>
    </row>
    <row r="83" spans="1:360" hidden="1">
      <c r="A83" s="9">
        <v>2022</v>
      </c>
      <c r="B83" s="378" t="s">
        <v>905</v>
      </c>
      <c r="C83" s="391">
        <v>83.096321822360764</v>
      </c>
      <c r="D83" s="390">
        <v>0.41800526538644078</v>
      </c>
      <c r="E83" s="391">
        <v>135.39632065872433</v>
      </c>
      <c r="F83" s="390">
        <v>4.9189804534091053</v>
      </c>
      <c r="G83" s="391">
        <v>138.01823777682694</v>
      </c>
      <c r="H83" s="390">
        <v>4.3216876346699138</v>
      </c>
      <c r="I83" s="9">
        <v>2022</v>
      </c>
      <c r="J83" s="378" t="s">
        <v>905</v>
      </c>
      <c r="K83" s="391">
        <v>140.52440774694347</v>
      </c>
      <c r="L83" s="390">
        <v>5.8620717133506872</v>
      </c>
      <c r="M83" s="391">
        <v>125.10973356634618</v>
      </c>
      <c r="N83" s="390">
        <v>7.6147376410654886</v>
      </c>
      <c r="O83" s="391">
        <v>127.64729520353735</v>
      </c>
      <c r="P83" s="390">
        <v>4.1404907264704462</v>
      </c>
      <c r="Q83" s="9">
        <v>2022</v>
      </c>
      <c r="R83" s="378" t="s">
        <v>905</v>
      </c>
      <c r="S83" s="391">
        <v>128.42447803291822</v>
      </c>
      <c r="T83" s="390">
        <v>5.5573710065018815</v>
      </c>
      <c r="U83" s="391">
        <v>137.58693990142243</v>
      </c>
      <c r="V83" s="390">
        <v>4.148557010168588</v>
      </c>
      <c r="W83" s="391">
        <v>199.33222944409712</v>
      </c>
      <c r="X83" s="390">
        <v>8.2983495186836507</v>
      </c>
      <c r="Y83" s="9">
        <v>2022</v>
      </c>
      <c r="Z83" s="378" t="s">
        <v>905</v>
      </c>
      <c r="AA83" s="391">
        <v>104.93871544951418</v>
      </c>
      <c r="AB83" s="390">
        <v>-4.2482322807313295</v>
      </c>
      <c r="AC83" s="391">
        <v>138.78064704980508</v>
      </c>
      <c r="AD83" s="390">
        <v>9.0324496006994934</v>
      </c>
      <c r="AE83" s="391">
        <v>127.58801232915339</v>
      </c>
      <c r="AF83" s="390">
        <v>9.4295203424222649</v>
      </c>
      <c r="AG83" s="9">
        <v>2022</v>
      </c>
      <c r="AH83" s="378" t="s">
        <v>905</v>
      </c>
      <c r="AI83" s="391">
        <v>142.03111272742711</v>
      </c>
      <c r="AJ83" s="390">
        <v>8.5667617197883601</v>
      </c>
      <c r="AK83" s="391">
        <v>121.76382508153951</v>
      </c>
      <c r="AL83" s="390">
        <v>1.9258332340731812</v>
      </c>
      <c r="AM83" s="391">
        <v>118.62029335153896</v>
      </c>
      <c r="AN83" s="390">
        <v>4.3216051300329212</v>
      </c>
      <c r="AO83" s="9">
        <v>2022</v>
      </c>
      <c r="AP83" s="378" t="s">
        <v>905</v>
      </c>
      <c r="AQ83" s="391">
        <v>129.57318995266763</v>
      </c>
      <c r="AR83" s="390">
        <v>3.8634399026928889</v>
      </c>
      <c r="AS83" s="391">
        <v>112.20276555128684</v>
      </c>
      <c r="AT83" s="390">
        <v>5.3294811117796002</v>
      </c>
      <c r="AU83" s="391">
        <v>156.23783352453833</v>
      </c>
      <c r="AV83" s="390">
        <v>9.9139138506243398</v>
      </c>
      <c r="AW83" s="9">
        <v>2022</v>
      </c>
      <c r="AX83" s="378" t="s">
        <v>905</v>
      </c>
      <c r="AY83" s="391">
        <v>187.66006483664395</v>
      </c>
      <c r="AZ83" s="390">
        <v>-21.896602989334681</v>
      </c>
      <c r="BA83" s="391">
        <v>129.54155815041213</v>
      </c>
      <c r="BB83" s="390">
        <v>5.4024894152331768</v>
      </c>
      <c r="BC83" s="391">
        <v>111.78572617063982</v>
      </c>
      <c r="BD83" s="390">
        <v>14.010357964230067</v>
      </c>
      <c r="BE83" s="9">
        <v>2022</v>
      </c>
      <c r="BF83" s="378" t="s">
        <v>905</v>
      </c>
      <c r="BG83" s="391">
        <v>126.20647433496133</v>
      </c>
      <c r="BH83" s="390">
        <v>5.0755117378477479</v>
      </c>
      <c r="BI83" s="391">
        <v>121.8469236565778</v>
      </c>
      <c r="BJ83" s="390">
        <v>5.8964471768622246</v>
      </c>
      <c r="BK83" s="391">
        <v>127.67885439737785</v>
      </c>
      <c r="BL83" s="390">
        <v>9.8039494252289359</v>
      </c>
      <c r="BM83" s="9">
        <v>2022</v>
      </c>
      <c r="BN83" s="378" t="s">
        <v>905</v>
      </c>
      <c r="BO83" s="391">
        <v>79.919955950187358</v>
      </c>
      <c r="BP83" s="390">
        <v>-35.476736318117275</v>
      </c>
      <c r="BQ83" s="391">
        <v>113.83434972232915</v>
      </c>
      <c r="BR83" s="390">
        <v>3.5498259953859304</v>
      </c>
      <c r="BS83" s="391">
        <v>168.20751340512149</v>
      </c>
      <c r="BT83" s="390">
        <v>20.033224413578509</v>
      </c>
      <c r="BU83" s="9">
        <v>2022</v>
      </c>
      <c r="BV83" s="378" t="s">
        <v>905</v>
      </c>
      <c r="BW83" s="391">
        <v>115.52024918270013</v>
      </c>
      <c r="BX83" s="390">
        <v>9.9217626009526043</v>
      </c>
      <c r="BY83" s="391">
        <v>98.242434942012721</v>
      </c>
      <c r="BZ83" s="390">
        <v>-8.5849610841209909</v>
      </c>
      <c r="CA83" s="391">
        <v>169.27361529182838</v>
      </c>
      <c r="CB83" s="390">
        <v>22.144989203738703</v>
      </c>
      <c r="CC83" s="9">
        <v>2022</v>
      </c>
      <c r="CD83" s="378" t="s">
        <v>905</v>
      </c>
      <c r="CE83" s="391">
        <v>128.21796156203933</v>
      </c>
      <c r="CF83" s="390">
        <v>5.9569906827840384</v>
      </c>
      <c r="CG83" s="391">
        <v>130.41989670977239</v>
      </c>
      <c r="CH83" s="390">
        <v>5.3218056966085783</v>
      </c>
      <c r="CI83" s="391">
        <v>77.422113708875102</v>
      </c>
      <c r="CJ83" s="390">
        <v>-7.0823902315177065</v>
      </c>
      <c r="CK83" s="9">
        <v>2022</v>
      </c>
      <c r="CL83" s="378" t="s">
        <v>905</v>
      </c>
      <c r="CM83" s="391">
        <v>117.99367023516361</v>
      </c>
      <c r="CN83" s="390">
        <v>6.3186686427636261</v>
      </c>
      <c r="CO83" s="391">
        <v>157.64474706078883</v>
      </c>
      <c r="CP83" s="390">
        <v>17.692929464112012</v>
      </c>
      <c r="CQ83" s="391">
        <v>136.5828066124777</v>
      </c>
      <c r="CR83" s="390">
        <v>20.64927655309134</v>
      </c>
      <c r="CS83" s="9">
        <v>2022</v>
      </c>
      <c r="CT83" s="378" t="s">
        <v>905</v>
      </c>
      <c r="CU83" s="391">
        <v>132.06985475646218</v>
      </c>
      <c r="CV83" s="390">
        <v>2.2456457186694934</v>
      </c>
      <c r="CW83" s="391">
        <v>127.43839763822494</v>
      </c>
      <c r="CX83" s="390">
        <v>7.6493806711117003</v>
      </c>
      <c r="CY83" s="391">
        <v>125.49133658380396</v>
      </c>
      <c r="CZ83" s="390">
        <v>4.9929925536544602</v>
      </c>
      <c r="DA83" s="9">
        <v>2022</v>
      </c>
      <c r="DB83" s="378" t="s">
        <v>905</v>
      </c>
      <c r="DC83" s="391">
        <v>164.9100073306281</v>
      </c>
      <c r="DD83" s="390">
        <v>3.8652943045564712</v>
      </c>
      <c r="DE83" s="391">
        <v>98.717359676228696</v>
      </c>
      <c r="DF83" s="390">
        <v>8.599152216457469</v>
      </c>
      <c r="DG83" s="391">
        <v>115.41587598015379</v>
      </c>
      <c r="DH83" s="390">
        <v>-3.4428399669734233</v>
      </c>
      <c r="DI83" s="9">
        <v>2022</v>
      </c>
      <c r="DJ83" s="378" t="s">
        <v>905</v>
      </c>
      <c r="DK83" s="391">
        <v>104.31888059972772</v>
      </c>
      <c r="DL83" s="390">
        <v>1.067806898767401</v>
      </c>
      <c r="DM83" s="391">
        <v>151.65159630534106</v>
      </c>
      <c r="DN83" s="390">
        <v>6.2988837698187297</v>
      </c>
      <c r="DO83" s="391">
        <v>134.66460270677686</v>
      </c>
      <c r="DP83" s="390">
        <v>5.7277288780515789</v>
      </c>
      <c r="DQ83" s="396"/>
      <c r="DR83" s="6"/>
      <c r="DS83" s="391"/>
      <c r="DT83" s="390"/>
      <c r="DU83" s="391"/>
      <c r="DV83" s="390"/>
      <c r="DW83" s="391"/>
      <c r="DX83" s="390"/>
      <c r="DY83" s="9"/>
      <c r="DZ83" s="6"/>
      <c r="EA83" s="391"/>
      <c r="EB83" s="390"/>
      <c r="EC83" s="391"/>
      <c r="ED83" s="390"/>
      <c r="EE83" s="391"/>
      <c r="EF83" s="390"/>
      <c r="EG83" s="9"/>
      <c r="EH83" s="6"/>
      <c r="EI83" s="391"/>
      <c r="EJ83" s="390"/>
      <c r="EK83" s="391"/>
      <c r="EL83" s="390"/>
      <c r="EM83" s="391"/>
      <c r="EN83" s="390"/>
      <c r="EO83" s="9"/>
      <c r="EP83" s="6"/>
      <c r="EQ83" s="391"/>
      <c r="ER83" s="390"/>
      <c r="ES83" s="391"/>
      <c r="ET83" s="390"/>
      <c r="EU83" s="391"/>
      <c r="EV83" s="390"/>
      <c r="EW83" s="9"/>
      <c r="EX83" s="6"/>
      <c r="EY83" s="391"/>
      <c r="EZ83" s="390"/>
      <c r="FA83" s="391"/>
      <c r="FB83" s="390"/>
      <c r="FC83" s="391"/>
      <c r="FD83" s="390"/>
      <c r="FE83" s="9"/>
      <c r="FF83" s="6"/>
      <c r="FG83" s="391"/>
      <c r="FH83" s="390"/>
      <c r="FI83" s="391"/>
      <c r="FJ83" s="390"/>
      <c r="FK83" s="391"/>
      <c r="FL83" s="390"/>
      <c r="FM83" s="9"/>
      <c r="FN83" s="6"/>
      <c r="FO83" s="391"/>
      <c r="FP83" s="390"/>
      <c r="FQ83" s="391"/>
      <c r="FR83" s="390"/>
      <c r="FS83" s="391"/>
      <c r="FT83" s="390"/>
      <c r="FU83" s="9"/>
      <c r="FV83" s="6"/>
      <c r="FW83" s="391"/>
      <c r="FX83" s="390"/>
      <c r="FY83" s="391"/>
      <c r="FZ83" s="390"/>
      <c r="GA83" s="391"/>
      <c r="GB83" s="390"/>
      <c r="GC83" s="9"/>
      <c r="GD83" s="6"/>
      <c r="GE83" s="391"/>
      <c r="GF83" s="390"/>
      <c r="GG83" s="391"/>
      <c r="GH83" s="390"/>
      <c r="GI83" s="391"/>
      <c r="GJ83" s="390"/>
      <c r="GK83" s="9"/>
      <c r="GL83" s="6"/>
      <c r="GM83" s="391"/>
      <c r="GN83" s="390"/>
      <c r="GO83" s="391"/>
      <c r="GP83" s="390"/>
      <c r="GQ83" s="391"/>
      <c r="GR83" s="390"/>
      <c r="GS83" s="9"/>
      <c r="GT83" s="6"/>
      <c r="GU83" s="391"/>
      <c r="GV83" s="390"/>
      <c r="GW83" s="391"/>
      <c r="GX83" s="390"/>
      <c r="GY83" s="391"/>
      <c r="GZ83" s="390"/>
      <c r="HA83" s="9"/>
      <c r="HB83" s="6"/>
      <c r="HC83" s="391"/>
      <c r="HD83" s="390"/>
      <c r="HE83" s="391"/>
      <c r="HF83" s="390"/>
      <c r="HG83" s="391"/>
      <c r="HH83" s="390"/>
      <c r="HI83" s="9"/>
      <c r="HJ83" s="6"/>
      <c r="HK83" s="391"/>
      <c r="HL83" s="390"/>
      <c r="HM83" s="391"/>
      <c r="HN83" s="390"/>
      <c r="HO83" s="391"/>
      <c r="HP83" s="390"/>
      <c r="HQ83" s="9"/>
      <c r="HR83" s="6"/>
      <c r="HS83" s="391"/>
      <c r="HT83" s="390"/>
      <c r="HU83" s="391"/>
      <c r="HV83" s="390"/>
      <c r="HW83" s="391"/>
      <c r="HX83" s="390"/>
      <c r="HY83" s="9"/>
      <c r="HZ83" s="6"/>
      <c r="IA83" s="391"/>
      <c r="IB83" s="390"/>
      <c r="IC83" s="391"/>
      <c r="ID83" s="390"/>
      <c r="IE83" s="391"/>
      <c r="IF83" s="390"/>
      <c r="IG83" s="9"/>
      <c r="IH83" s="6"/>
      <c r="II83" s="391"/>
      <c r="IJ83" s="390"/>
      <c r="IK83" s="391"/>
      <c r="IL83" s="390"/>
      <c r="IM83" s="391"/>
      <c r="IN83" s="390"/>
      <c r="IO83" s="391"/>
      <c r="IP83" s="390"/>
      <c r="IQ83" s="9"/>
      <c r="IR83" s="6"/>
      <c r="IS83" s="391"/>
      <c r="IT83" s="390"/>
      <c r="IU83" s="391"/>
      <c r="IV83" s="390"/>
      <c r="IW83" s="391"/>
      <c r="IX83" s="390"/>
      <c r="IY83" s="9"/>
      <c r="IZ83" s="6"/>
      <c r="JA83" s="391"/>
      <c r="JB83" s="390"/>
      <c r="JC83" s="391"/>
      <c r="JD83" s="390"/>
      <c r="JE83" s="391"/>
      <c r="JF83" s="390"/>
      <c r="JG83" s="9"/>
      <c r="JH83" s="6"/>
      <c r="JI83" s="391"/>
      <c r="JJ83" s="390"/>
      <c r="JK83" s="391"/>
      <c r="JL83" s="390"/>
      <c r="JM83" s="391"/>
      <c r="JN83" s="390"/>
      <c r="JO83" s="9"/>
      <c r="JP83" s="6"/>
      <c r="JQ83" s="391"/>
      <c r="JR83" s="390"/>
      <c r="JS83" s="391"/>
      <c r="JT83" s="390"/>
      <c r="JU83" s="391"/>
      <c r="JV83" s="390"/>
      <c r="JW83" s="9"/>
      <c r="JX83" s="6"/>
      <c r="JY83" s="391"/>
      <c r="JZ83" s="390"/>
      <c r="KA83" s="391"/>
      <c r="KB83" s="390"/>
      <c r="KC83" s="391"/>
      <c r="KD83" s="390"/>
      <c r="KE83" s="9"/>
      <c r="KF83" s="6"/>
      <c r="KG83" s="391"/>
      <c r="KH83" s="390"/>
      <c r="KI83" s="391"/>
      <c r="KJ83" s="390"/>
      <c r="KK83" s="391"/>
      <c r="KL83" s="390"/>
      <c r="KM83" s="9"/>
      <c r="KN83" s="6"/>
      <c r="KO83" s="391"/>
      <c r="KP83" s="390"/>
      <c r="KQ83" s="391"/>
      <c r="KR83" s="390"/>
      <c r="KS83" s="391"/>
      <c r="KT83" s="390"/>
      <c r="KU83" s="9"/>
      <c r="KV83" s="6"/>
      <c r="KW83" s="391"/>
      <c r="KX83" s="390"/>
      <c r="KY83" s="391"/>
      <c r="KZ83" s="390"/>
      <c r="LA83" s="391"/>
      <c r="LB83" s="390"/>
      <c r="LC83" s="9"/>
      <c r="LD83" s="6"/>
      <c r="LE83" s="391"/>
      <c r="LF83" s="390"/>
      <c r="LG83" s="391"/>
      <c r="LH83" s="390"/>
      <c r="LI83" s="391"/>
      <c r="LJ83" s="390"/>
      <c r="LK83" s="9"/>
      <c r="LL83" s="6"/>
      <c r="LM83" s="391"/>
      <c r="LN83" s="390"/>
      <c r="LO83" s="391"/>
      <c r="LP83" s="390"/>
      <c r="LQ83" s="391"/>
      <c r="LR83" s="390"/>
      <c r="LS83" s="9"/>
      <c r="LT83" s="6"/>
      <c r="LU83" s="391"/>
      <c r="LV83" s="390"/>
      <c r="LW83" s="391"/>
      <c r="LX83" s="390"/>
      <c r="LY83" s="391"/>
      <c r="LZ83" s="390"/>
      <c r="MA83" s="9"/>
      <c r="MB83" s="6"/>
      <c r="MC83" s="391"/>
      <c r="MD83" s="390"/>
      <c r="ME83" s="391"/>
      <c r="MF83" s="390"/>
      <c r="MG83" s="391"/>
      <c r="MH83" s="390"/>
      <c r="MI83" s="9"/>
      <c r="MJ83" s="6"/>
      <c r="MK83" s="391"/>
      <c r="ML83" s="390"/>
      <c r="MM83" s="391"/>
      <c r="MN83" s="390"/>
      <c r="MO83" s="391"/>
      <c r="MP83" s="390"/>
      <c r="MQ83" s="9"/>
      <c r="MR83" s="6"/>
      <c r="MT83" s="2"/>
      <c r="MU83" s="2"/>
      <c r="MV83" s="146"/>
    </row>
    <row r="84" spans="1:360" hidden="1">
      <c r="A84" s="9">
        <v>2023</v>
      </c>
      <c r="B84" s="378" t="s">
        <v>917</v>
      </c>
      <c r="C84" s="391">
        <v>91.409318854905464</v>
      </c>
      <c r="D84" s="390">
        <v>10.004049337244808</v>
      </c>
      <c r="E84" s="391">
        <v>127.80365096709167</v>
      </c>
      <c r="F84" s="390">
        <v>-5.6077370896735772</v>
      </c>
      <c r="G84" s="391">
        <v>151.46743672657763</v>
      </c>
      <c r="H84" s="390">
        <v>9.744508527559816</v>
      </c>
      <c r="I84" s="9">
        <v>2023</v>
      </c>
      <c r="J84" s="378" t="s">
        <v>917</v>
      </c>
      <c r="K84" s="391">
        <v>145.38045162048908</v>
      </c>
      <c r="L84" s="390">
        <v>3.4556586655681798</v>
      </c>
      <c r="M84" s="391">
        <v>127.98541460115617</v>
      </c>
      <c r="N84" s="390">
        <v>2.298527023307102</v>
      </c>
      <c r="O84" s="391">
        <v>142.07396576990257</v>
      </c>
      <c r="P84" s="390">
        <v>11.301979053579998</v>
      </c>
      <c r="Q84" s="9">
        <v>2023</v>
      </c>
      <c r="R84" s="378" t="s">
        <v>917</v>
      </c>
      <c r="S84" s="391">
        <v>113.019228518491</v>
      </c>
      <c r="T84" s="390">
        <v>-11.995571054981042</v>
      </c>
      <c r="U84" s="391">
        <v>134.17674666051047</v>
      </c>
      <c r="V84" s="390">
        <v>-2.4785733612182099</v>
      </c>
      <c r="W84" s="391">
        <v>209.89143342012454</v>
      </c>
      <c r="X84" s="390">
        <v>5.2972888556332265</v>
      </c>
      <c r="Y84" s="9">
        <v>2023</v>
      </c>
      <c r="Z84" s="378" t="s">
        <v>917</v>
      </c>
      <c r="AA84" s="391">
        <v>119.7945981002763</v>
      </c>
      <c r="AB84" s="390">
        <v>14.156722413768506</v>
      </c>
      <c r="AC84" s="391">
        <v>138.00508611851259</v>
      </c>
      <c r="AD84" s="390">
        <v>-0.55883939712009578</v>
      </c>
      <c r="AE84" s="391">
        <v>108.70210171195788</v>
      </c>
      <c r="AF84" s="390">
        <v>-14.802261021571027</v>
      </c>
      <c r="AG84" s="9">
        <v>2023</v>
      </c>
      <c r="AH84" s="378" t="s">
        <v>917</v>
      </c>
      <c r="AI84" s="391">
        <v>144.00278102875623</v>
      </c>
      <c r="AJ84" s="390">
        <v>1.3881946451500085</v>
      </c>
      <c r="AK84" s="391">
        <v>127.28219174513507</v>
      </c>
      <c r="AL84" s="390">
        <v>4.532024728937472</v>
      </c>
      <c r="AM84" s="391">
        <v>119.43591929182629</v>
      </c>
      <c r="AN84" s="390">
        <v>0.68759393291178128</v>
      </c>
      <c r="AO84" s="9">
        <v>2023</v>
      </c>
      <c r="AP84" s="378" t="s">
        <v>917</v>
      </c>
      <c r="AQ84" s="391">
        <v>131.66875795103874</v>
      </c>
      <c r="AR84" s="390">
        <v>1.6172851800103132</v>
      </c>
      <c r="AS84" s="391">
        <v>107.96913860427463</v>
      </c>
      <c r="AT84" s="390">
        <v>-3.7731930458318885</v>
      </c>
      <c r="AU84" s="391">
        <v>164.95612879423035</v>
      </c>
      <c r="AV84" s="390">
        <v>5.5801434729461761</v>
      </c>
      <c r="AW84" s="9">
        <v>2023</v>
      </c>
      <c r="AX84" s="378" t="s">
        <v>917</v>
      </c>
      <c r="AY84" s="391">
        <v>176.27583498104127</v>
      </c>
      <c r="AZ84" s="390">
        <v>-6.066410488301031</v>
      </c>
      <c r="BA84" s="391">
        <v>115.83072376656396</v>
      </c>
      <c r="BB84" s="390">
        <v>-10.58412032370984</v>
      </c>
      <c r="BC84" s="391">
        <v>99.607522707027286</v>
      </c>
      <c r="BD84" s="390">
        <v>-10.894238361901969</v>
      </c>
      <c r="BE84" s="9">
        <v>2023</v>
      </c>
      <c r="BF84" s="378" t="s">
        <v>917</v>
      </c>
      <c r="BG84" s="391">
        <v>128.39629850322859</v>
      </c>
      <c r="BH84" s="390">
        <v>1.7351123861168389</v>
      </c>
      <c r="BI84" s="391">
        <v>129.40903200412899</v>
      </c>
      <c r="BJ84" s="390">
        <v>6.2062365799770021</v>
      </c>
      <c r="BK84" s="391">
        <v>117.22174793593567</v>
      </c>
      <c r="BL84" s="390">
        <v>-8.1901631329619278</v>
      </c>
      <c r="BM84" s="9">
        <v>2023</v>
      </c>
      <c r="BN84" s="378" t="s">
        <v>917</v>
      </c>
      <c r="BO84" s="391">
        <v>54.347503978572483</v>
      </c>
      <c r="BP84" s="390">
        <v>-31.997580163274506</v>
      </c>
      <c r="BQ84" s="391">
        <v>108.53858674939585</v>
      </c>
      <c r="BR84" s="390">
        <v>-4.6521660516803678</v>
      </c>
      <c r="BS84" s="391">
        <v>173.00997097229595</v>
      </c>
      <c r="BT84" s="390">
        <v>2.8550791043488744</v>
      </c>
      <c r="BU84" s="9">
        <v>2023</v>
      </c>
      <c r="BV84" s="378" t="s">
        <v>917</v>
      </c>
      <c r="BW84" s="391">
        <v>110.1772197054481</v>
      </c>
      <c r="BX84" s="390">
        <v>-4.6251886704311147</v>
      </c>
      <c r="BY84" s="391">
        <v>104.35617354794411</v>
      </c>
      <c r="BZ84" s="390">
        <v>6.2231138810230107</v>
      </c>
      <c r="CA84" s="391">
        <v>181.03116295627279</v>
      </c>
      <c r="CB84" s="390">
        <v>6.9458832341793766</v>
      </c>
      <c r="CC84" s="9">
        <v>2023</v>
      </c>
      <c r="CD84" s="378" t="s">
        <v>917</v>
      </c>
      <c r="CE84" s="391">
        <v>147.78870704638038</v>
      </c>
      <c r="CF84" s="390">
        <v>15.263653583255234</v>
      </c>
      <c r="CG84" s="391">
        <v>123.75204203240625</v>
      </c>
      <c r="CH84" s="390">
        <v>-5.112605396555665</v>
      </c>
      <c r="CI84" s="391">
        <v>67.348792872182145</v>
      </c>
      <c r="CJ84" s="390">
        <v>-13.010909098362973</v>
      </c>
      <c r="CK84" s="9">
        <v>2023</v>
      </c>
      <c r="CL84" s="378" t="s">
        <v>917</v>
      </c>
      <c r="CM84" s="391">
        <v>121.89800654921643</v>
      </c>
      <c r="CN84" s="390">
        <v>3.3089370864313423</v>
      </c>
      <c r="CO84" s="391">
        <v>159.00782346973392</v>
      </c>
      <c r="CP84" s="390">
        <v>0.86465069998145339</v>
      </c>
      <c r="CQ84" s="391">
        <v>122.15644589135206</v>
      </c>
      <c r="CR84" s="390">
        <v>-10.562354866566125</v>
      </c>
      <c r="CS84" s="9">
        <v>2023</v>
      </c>
      <c r="CT84" s="378" t="s">
        <v>917</v>
      </c>
      <c r="CU84" s="391">
        <v>143.58448398181704</v>
      </c>
      <c r="CV84" s="390">
        <v>8.7185900571995916</v>
      </c>
      <c r="CW84" s="391">
        <v>131.15483108506623</v>
      </c>
      <c r="CX84" s="390">
        <v>2.9162587695049211</v>
      </c>
      <c r="CY84" s="391">
        <v>145.51751939277142</v>
      </c>
      <c r="CZ84" s="390">
        <v>15.958219391179924</v>
      </c>
      <c r="DA84" s="9">
        <v>2023</v>
      </c>
      <c r="DB84" s="378" t="s">
        <v>917</v>
      </c>
      <c r="DC84" s="391">
        <v>162.43085964427939</v>
      </c>
      <c r="DD84" s="390">
        <v>-1.5033336827026318</v>
      </c>
      <c r="DE84" s="391">
        <v>102.44231863388977</v>
      </c>
      <c r="DF84" s="390">
        <v>3.7733575633283891</v>
      </c>
      <c r="DG84" s="391">
        <v>95.727922847221834</v>
      </c>
      <c r="DH84" s="390">
        <v>-17.058271200330694</v>
      </c>
      <c r="DI84" s="9">
        <v>2023</v>
      </c>
      <c r="DJ84" s="378" t="s">
        <v>917</v>
      </c>
      <c r="DK84" s="391">
        <v>106.73223176466584</v>
      </c>
      <c r="DL84" s="390">
        <v>2.3134366004157698</v>
      </c>
      <c r="DM84" s="391">
        <v>129.77033999915591</v>
      </c>
      <c r="DN84" s="390">
        <v>-14.428635661789286</v>
      </c>
      <c r="DO84" s="391">
        <v>142.77710671244486</v>
      </c>
      <c r="DP84" s="390">
        <v>6.024228967824925</v>
      </c>
      <c r="DQ84" s="396"/>
      <c r="DR84" s="6"/>
      <c r="DS84" s="391"/>
      <c r="DT84" s="390"/>
      <c r="DU84" s="391"/>
      <c r="DV84" s="390"/>
      <c r="DW84" s="391"/>
      <c r="DX84" s="390"/>
      <c r="DY84" s="9"/>
      <c r="DZ84" s="6"/>
      <c r="EA84" s="391"/>
      <c r="EB84" s="390"/>
      <c r="EC84" s="391"/>
      <c r="ED84" s="390"/>
      <c r="EE84" s="391"/>
      <c r="EF84" s="390"/>
      <c r="EG84" s="9"/>
      <c r="EH84" s="6"/>
      <c r="EI84" s="391"/>
      <c r="EJ84" s="390"/>
      <c r="EK84" s="391"/>
      <c r="EL84" s="390"/>
      <c r="EM84" s="391"/>
      <c r="EN84" s="390"/>
      <c r="EO84" s="9"/>
      <c r="EP84" s="6"/>
      <c r="EQ84" s="391"/>
      <c r="ER84" s="390"/>
      <c r="ES84" s="391"/>
      <c r="ET84" s="390"/>
      <c r="EU84" s="391"/>
      <c r="EV84" s="390"/>
      <c r="EW84" s="9"/>
      <c r="EX84" s="6"/>
      <c r="EY84" s="391"/>
      <c r="EZ84" s="390"/>
      <c r="FA84" s="391"/>
      <c r="FB84" s="390"/>
      <c r="FC84" s="391"/>
      <c r="FD84" s="390"/>
      <c r="FE84" s="9"/>
      <c r="FF84" s="6"/>
      <c r="FG84" s="391"/>
      <c r="FH84" s="390"/>
      <c r="FI84" s="391"/>
      <c r="FJ84" s="390"/>
      <c r="FK84" s="391"/>
      <c r="FL84" s="390"/>
      <c r="FM84" s="9"/>
      <c r="FN84" s="6"/>
      <c r="FO84" s="391"/>
      <c r="FP84" s="390"/>
      <c r="FQ84" s="391"/>
      <c r="FR84" s="390"/>
      <c r="FS84" s="391"/>
      <c r="FT84" s="390"/>
      <c r="FU84" s="9"/>
      <c r="FV84" s="6"/>
      <c r="FW84" s="391"/>
      <c r="FX84" s="390"/>
      <c r="FY84" s="391"/>
      <c r="FZ84" s="390"/>
      <c r="GA84" s="391"/>
      <c r="GB84" s="390"/>
      <c r="GC84" s="9"/>
      <c r="GD84" s="6"/>
      <c r="GE84" s="391"/>
      <c r="GF84" s="390"/>
      <c r="GG84" s="391"/>
      <c r="GH84" s="390"/>
      <c r="GI84" s="391"/>
      <c r="GJ84" s="390"/>
      <c r="GK84" s="9"/>
      <c r="GL84" s="6"/>
      <c r="GM84" s="391"/>
      <c r="GN84" s="390"/>
      <c r="GO84" s="391"/>
      <c r="GP84" s="390"/>
      <c r="GQ84" s="391"/>
      <c r="GR84" s="390"/>
      <c r="GS84" s="9"/>
      <c r="GT84" s="6"/>
      <c r="GU84" s="391"/>
      <c r="GV84" s="390"/>
      <c r="GW84" s="391"/>
      <c r="GX84" s="390"/>
      <c r="GY84" s="391"/>
      <c r="GZ84" s="390"/>
      <c r="HA84" s="9"/>
      <c r="HB84" s="6"/>
      <c r="HC84" s="391"/>
      <c r="HD84" s="390"/>
      <c r="HE84" s="391"/>
      <c r="HF84" s="390"/>
      <c r="HG84" s="391"/>
      <c r="HH84" s="390"/>
      <c r="HI84" s="9"/>
      <c r="HJ84" s="6"/>
      <c r="HK84" s="391"/>
      <c r="HL84" s="390"/>
      <c r="HM84" s="391"/>
      <c r="HN84" s="390"/>
      <c r="HO84" s="391"/>
      <c r="HP84" s="390"/>
      <c r="HQ84" s="9"/>
      <c r="HR84" s="6"/>
      <c r="HS84" s="391"/>
      <c r="HT84" s="390"/>
      <c r="HU84" s="391"/>
      <c r="HV84" s="390"/>
      <c r="HW84" s="391"/>
      <c r="HX84" s="390"/>
      <c r="HY84" s="9"/>
      <c r="HZ84" s="6"/>
      <c r="IA84" s="391"/>
      <c r="IB84" s="390"/>
      <c r="IC84" s="391"/>
      <c r="ID84" s="390"/>
      <c r="IE84" s="391"/>
      <c r="IF84" s="390"/>
      <c r="IG84" s="9"/>
      <c r="IH84" s="6"/>
      <c r="II84" s="391"/>
      <c r="IJ84" s="390"/>
      <c r="IK84" s="391"/>
      <c r="IL84" s="390"/>
      <c r="IM84" s="391"/>
      <c r="IN84" s="390"/>
      <c r="IO84" s="391"/>
      <c r="IP84" s="390"/>
      <c r="IQ84" s="9"/>
      <c r="IR84" s="6"/>
      <c r="IS84" s="391"/>
      <c r="IT84" s="390"/>
      <c r="IU84" s="391"/>
      <c r="IV84" s="390"/>
      <c r="IW84" s="391"/>
      <c r="IX84" s="390"/>
      <c r="IY84" s="9"/>
      <c r="IZ84" s="6"/>
      <c r="JA84" s="391"/>
      <c r="JB84" s="390"/>
      <c r="JC84" s="391"/>
      <c r="JD84" s="390"/>
      <c r="JE84" s="391"/>
      <c r="JF84" s="390"/>
      <c r="JG84" s="9"/>
      <c r="JH84" s="6"/>
      <c r="JI84" s="391"/>
      <c r="JJ84" s="390"/>
      <c r="JK84" s="391"/>
      <c r="JL84" s="390"/>
      <c r="JM84" s="391"/>
      <c r="JN84" s="390"/>
      <c r="JO84" s="9"/>
      <c r="JP84" s="6"/>
      <c r="JQ84" s="391"/>
      <c r="JR84" s="390"/>
      <c r="JS84" s="391"/>
      <c r="JT84" s="390"/>
      <c r="JU84" s="391"/>
      <c r="JV84" s="390"/>
      <c r="JW84" s="9"/>
      <c r="JX84" s="6"/>
      <c r="JY84" s="391"/>
      <c r="JZ84" s="390"/>
      <c r="KA84" s="391"/>
      <c r="KB84" s="390"/>
      <c r="KC84" s="391"/>
      <c r="KD84" s="390"/>
      <c r="KE84" s="9"/>
      <c r="KF84" s="6"/>
      <c r="KG84" s="391"/>
      <c r="KH84" s="390"/>
      <c r="KI84" s="391"/>
      <c r="KJ84" s="390"/>
      <c r="KK84" s="391"/>
      <c r="KL84" s="390"/>
      <c r="KM84" s="9"/>
      <c r="KN84" s="6"/>
      <c r="KO84" s="391"/>
      <c r="KP84" s="390"/>
      <c r="KQ84" s="391"/>
      <c r="KR84" s="390"/>
      <c r="KS84" s="391"/>
      <c r="KT84" s="390"/>
      <c r="KU84" s="9"/>
      <c r="KV84" s="6"/>
      <c r="KW84" s="391"/>
      <c r="KX84" s="390"/>
      <c r="KY84" s="391"/>
      <c r="KZ84" s="390"/>
      <c r="LA84" s="391"/>
      <c r="LB84" s="390"/>
      <c r="LC84" s="9"/>
      <c r="LD84" s="6"/>
      <c r="LE84" s="391"/>
      <c r="LF84" s="390"/>
      <c r="LG84" s="391"/>
      <c r="LH84" s="390"/>
      <c r="LI84" s="391"/>
      <c r="LJ84" s="390"/>
      <c r="LK84" s="9"/>
      <c r="LL84" s="6"/>
      <c r="LM84" s="391"/>
      <c r="LN84" s="390"/>
      <c r="LO84" s="391"/>
      <c r="LP84" s="390"/>
      <c r="LQ84" s="391"/>
      <c r="LR84" s="390"/>
      <c r="LS84" s="9"/>
      <c r="LT84" s="6"/>
      <c r="LU84" s="391"/>
      <c r="LV84" s="390"/>
      <c r="LW84" s="391"/>
      <c r="LX84" s="390"/>
      <c r="LY84" s="391"/>
      <c r="LZ84" s="390"/>
      <c r="MA84" s="9"/>
      <c r="MB84" s="6"/>
      <c r="MC84" s="391"/>
      <c r="MD84" s="390"/>
      <c r="ME84" s="391"/>
      <c r="MF84" s="390"/>
      <c r="MG84" s="391"/>
      <c r="MH84" s="390"/>
      <c r="MI84" s="9"/>
      <c r="MJ84" s="6"/>
      <c r="MK84" s="391"/>
      <c r="ML84" s="390"/>
      <c r="MM84" s="391"/>
      <c r="MN84" s="390"/>
      <c r="MO84" s="391"/>
      <c r="MP84" s="390"/>
      <c r="MQ84" s="9"/>
      <c r="MR84" s="6"/>
      <c r="MT84" s="2"/>
      <c r="MU84" s="2"/>
      <c r="MV84" s="146"/>
    </row>
    <row r="85" spans="1:360">
      <c r="A85" s="9">
        <v>2024</v>
      </c>
      <c r="B85" s="378" t="s">
        <v>917</v>
      </c>
      <c r="C85" s="391">
        <v>84.954189665319888</v>
      </c>
      <c r="D85" s="390">
        <v>-7.0617845865713491</v>
      </c>
      <c r="E85" s="391">
        <v>135.49241047764045</v>
      </c>
      <c r="F85" s="390">
        <v>6.0160718824289035</v>
      </c>
      <c r="G85" s="391">
        <v>148.5297048799826</v>
      </c>
      <c r="H85" s="390">
        <v>-1.9395138057945047</v>
      </c>
      <c r="I85" s="9">
        <v>2024</v>
      </c>
      <c r="J85" s="378" t="s">
        <v>917</v>
      </c>
      <c r="K85" s="391">
        <v>149.24987383566847</v>
      </c>
      <c r="L85" s="390">
        <v>2.6615835705892579</v>
      </c>
      <c r="M85" s="391">
        <v>135.30997987931269</v>
      </c>
      <c r="N85" s="390">
        <v>5.7229687468546473</v>
      </c>
      <c r="O85" s="391">
        <v>153.53596075231474</v>
      </c>
      <c r="P85" s="390">
        <v>8.0676251418050526</v>
      </c>
      <c r="Q85" s="9">
        <v>2024</v>
      </c>
      <c r="R85" s="378" t="s">
        <v>917</v>
      </c>
      <c r="S85" s="391">
        <v>112.92304733957498</v>
      </c>
      <c r="T85" s="390">
        <v>-8.5101606316740686E-2</v>
      </c>
      <c r="U85" s="391">
        <v>136.25554527882991</v>
      </c>
      <c r="V85" s="390">
        <v>1.5492987198289683</v>
      </c>
      <c r="W85" s="391">
        <v>228.02767221336305</v>
      </c>
      <c r="X85" s="390">
        <v>8.6407713253053657</v>
      </c>
      <c r="Y85" s="9">
        <v>2024</v>
      </c>
      <c r="Z85" s="378" t="s">
        <v>917</v>
      </c>
      <c r="AA85" s="391">
        <v>121.6089834213704</v>
      </c>
      <c r="AB85" s="390">
        <v>1.5145802480803923</v>
      </c>
      <c r="AC85" s="391">
        <v>117.04449739964741</v>
      </c>
      <c r="AD85" s="390">
        <v>-15.188272627043006</v>
      </c>
      <c r="AE85" s="391">
        <v>116.47189883164569</v>
      </c>
      <c r="AF85" s="390">
        <v>7.1477892306778443</v>
      </c>
      <c r="AG85" s="9">
        <v>2024</v>
      </c>
      <c r="AH85" s="378" t="s">
        <v>917</v>
      </c>
      <c r="AI85" s="391">
        <v>149.36317330859492</v>
      </c>
      <c r="AJ85" s="390">
        <v>3.7224227487441937</v>
      </c>
      <c r="AK85" s="391">
        <v>135.05272851319148</v>
      </c>
      <c r="AL85" s="390">
        <v>6.1049677582672786</v>
      </c>
      <c r="AM85" s="391">
        <v>121.18796104002475</v>
      </c>
      <c r="AN85" s="390">
        <v>1.4669303494182202</v>
      </c>
      <c r="AO85" s="9">
        <v>2024</v>
      </c>
      <c r="AP85" s="378" t="s">
        <v>917</v>
      </c>
      <c r="AQ85" s="391">
        <v>134.38180296777705</v>
      </c>
      <c r="AR85" s="390">
        <v>2.0605077916411716</v>
      </c>
      <c r="AS85" s="391">
        <v>103.40630264253694</v>
      </c>
      <c r="AT85" s="390">
        <v>-4.2260557236278942</v>
      </c>
      <c r="AU85" s="391">
        <v>174.74128929456822</v>
      </c>
      <c r="AV85" s="390">
        <v>5.9319775335805076</v>
      </c>
      <c r="AW85" s="9">
        <v>2024</v>
      </c>
      <c r="AX85" s="378" t="s">
        <v>917</v>
      </c>
      <c r="AY85" s="391">
        <v>187.1740316476569</v>
      </c>
      <c r="AZ85" s="390">
        <v>6.1824677601372713</v>
      </c>
      <c r="BA85" s="391">
        <v>120.94928600346634</v>
      </c>
      <c r="BB85" s="390">
        <v>4.4190022046464321</v>
      </c>
      <c r="BC85" s="391">
        <v>108.14244200101201</v>
      </c>
      <c r="BD85" s="390">
        <v>8.5685489027653432</v>
      </c>
      <c r="BE85" s="9">
        <v>2024</v>
      </c>
      <c r="BF85" s="378" t="s">
        <v>917</v>
      </c>
      <c r="BG85" s="391">
        <v>137.89336867271652</v>
      </c>
      <c r="BH85" s="390">
        <v>7.396685325199698</v>
      </c>
      <c r="BI85" s="391">
        <v>136.95644832779908</v>
      </c>
      <c r="BJ85" s="390">
        <v>5.8322175869681701</v>
      </c>
      <c r="BK85" s="391">
        <v>117.50749357158142</v>
      </c>
      <c r="BL85" s="390">
        <v>0.24376503565012797</v>
      </c>
      <c r="BM85" s="9">
        <v>2024</v>
      </c>
      <c r="BN85" s="378" t="s">
        <v>917</v>
      </c>
      <c r="BO85" s="391">
        <v>57.081816126326984</v>
      </c>
      <c r="BP85" s="390">
        <v>5.0311641705432351</v>
      </c>
      <c r="BQ85" s="391">
        <v>125.1049263722346</v>
      </c>
      <c r="BR85" s="390">
        <v>15.263087643741557</v>
      </c>
      <c r="BS85" s="391">
        <v>158.56563440447962</v>
      </c>
      <c r="BT85" s="390">
        <v>-8.3488463044302108</v>
      </c>
      <c r="BU85" s="9">
        <v>2024</v>
      </c>
      <c r="BV85" s="378" t="s">
        <v>917</v>
      </c>
      <c r="BW85" s="391">
        <v>125.4820620479818</v>
      </c>
      <c r="BX85" s="390">
        <v>13.891113229622462</v>
      </c>
      <c r="BY85" s="391">
        <v>107.51871102690728</v>
      </c>
      <c r="BZ85" s="390">
        <v>3.0305226527975577</v>
      </c>
      <c r="CA85" s="391">
        <v>216.72920145032765</v>
      </c>
      <c r="CB85" s="390">
        <v>19.719278112728887</v>
      </c>
      <c r="CC85" s="9">
        <v>2024</v>
      </c>
      <c r="CD85" s="378" t="s">
        <v>917</v>
      </c>
      <c r="CE85" s="391">
        <v>139.19639299347298</v>
      </c>
      <c r="CF85" s="390">
        <v>-5.8139178727714835</v>
      </c>
      <c r="CG85" s="391">
        <v>140.37399515103678</v>
      </c>
      <c r="CH85" s="390">
        <v>13.431659668515067</v>
      </c>
      <c r="CI85" s="391">
        <v>63.755038924464039</v>
      </c>
      <c r="CJ85" s="390">
        <v>-5.336033200384918</v>
      </c>
      <c r="CK85" s="9">
        <v>2024</v>
      </c>
      <c r="CL85" s="378" t="s">
        <v>917</v>
      </c>
      <c r="CM85" s="391">
        <v>127.35510553162018</v>
      </c>
      <c r="CN85" s="390">
        <v>4.4767745895831723</v>
      </c>
      <c r="CO85" s="391">
        <v>146.66367731548632</v>
      </c>
      <c r="CP85" s="390">
        <v>-7.7632319497771221</v>
      </c>
      <c r="CQ85" s="391">
        <v>119.24253521587819</v>
      </c>
      <c r="CR85" s="390">
        <v>-2.3853924811021017</v>
      </c>
      <c r="CS85" s="9">
        <v>2024</v>
      </c>
      <c r="CT85" s="378" t="s">
        <v>917</v>
      </c>
      <c r="CU85" s="391">
        <v>152.10577808461983</v>
      </c>
      <c r="CV85" s="390">
        <v>5.9346900629471122</v>
      </c>
      <c r="CW85" s="391">
        <v>129.98555723254009</v>
      </c>
      <c r="CX85" s="390">
        <v>-0.891521755510297</v>
      </c>
      <c r="CY85" s="391">
        <v>157.56837509874566</v>
      </c>
      <c r="CZ85" s="390">
        <v>8.2813779098634512</v>
      </c>
      <c r="DA85" s="9">
        <v>2024</v>
      </c>
      <c r="DB85" s="378" t="s">
        <v>917</v>
      </c>
      <c r="DC85" s="391">
        <v>166.96313970637931</v>
      </c>
      <c r="DD85" s="390">
        <v>2.7902826298066259</v>
      </c>
      <c r="DE85" s="391">
        <v>112.69795290049099</v>
      </c>
      <c r="DF85" s="390">
        <v>10.011130559483902</v>
      </c>
      <c r="DG85" s="391">
        <v>84.429373859297613</v>
      </c>
      <c r="DH85" s="390">
        <v>-11.802772536866044</v>
      </c>
      <c r="DI85" s="9">
        <v>2024</v>
      </c>
      <c r="DJ85" s="378" t="s">
        <v>917</v>
      </c>
      <c r="DK85" s="391">
        <v>113.26488209772224</v>
      </c>
      <c r="DL85" s="390">
        <v>6.1205975224618498</v>
      </c>
      <c r="DM85" s="391">
        <v>143.64681603505969</v>
      </c>
      <c r="DN85" s="390">
        <v>10.693102935535222</v>
      </c>
      <c r="DO85" s="391">
        <v>150.38465167755982</v>
      </c>
      <c r="DP85" s="390">
        <v>5.3282666530262759</v>
      </c>
      <c r="DQ85" s="396"/>
      <c r="DR85" s="6"/>
      <c r="DS85" s="391"/>
      <c r="DT85" s="390"/>
      <c r="DU85" s="391"/>
      <c r="DV85" s="390"/>
      <c r="DW85" s="391"/>
      <c r="DX85" s="390"/>
      <c r="DY85" s="9"/>
      <c r="DZ85" s="6"/>
      <c r="EA85" s="391"/>
      <c r="EB85" s="390"/>
      <c r="EC85" s="391"/>
      <c r="ED85" s="390"/>
      <c r="EE85" s="391"/>
      <c r="EF85" s="390"/>
      <c r="EG85" s="9"/>
      <c r="EH85" s="6"/>
      <c r="EI85" s="391"/>
      <c r="EJ85" s="390"/>
      <c r="EK85" s="391"/>
      <c r="EL85" s="390"/>
      <c r="EM85" s="391"/>
      <c r="EN85" s="390"/>
      <c r="EO85" s="9"/>
      <c r="EP85" s="6"/>
      <c r="EQ85" s="391"/>
      <c r="ER85" s="390"/>
      <c r="ES85" s="391"/>
      <c r="ET85" s="390"/>
      <c r="EU85" s="391"/>
      <c r="EV85" s="390"/>
      <c r="EW85" s="9"/>
      <c r="EX85" s="6"/>
      <c r="EY85" s="391"/>
      <c r="EZ85" s="390"/>
      <c r="FA85" s="391"/>
      <c r="FB85" s="390"/>
      <c r="FC85" s="391"/>
      <c r="FD85" s="390"/>
      <c r="FE85" s="9"/>
      <c r="FF85" s="6"/>
      <c r="FG85" s="391"/>
      <c r="FH85" s="390"/>
      <c r="FI85" s="391"/>
      <c r="FJ85" s="390"/>
      <c r="FK85" s="391"/>
      <c r="FL85" s="390"/>
      <c r="FM85" s="9"/>
      <c r="FN85" s="6"/>
      <c r="FO85" s="391"/>
      <c r="FP85" s="390"/>
      <c r="FQ85" s="391"/>
      <c r="FR85" s="390"/>
      <c r="FS85" s="391"/>
      <c r="FT85" s="390"/>
      <c r="FU85" s="9"/>
      <c r="FV85" s="6"/>
      <c r="FW85" s="391"/>
      <c r="FX85" s="390"/>
      <c r="FY85" s="391"/>
      <c r="FZ85" s="390"/>
      <c r="GA85" s="391"/>
      <c r="GB85" s="390"/>
      <c r="GC85" s="9"/>
      <c r="GD85" s="6"/>
      <c r="GE85" s="391"/>
      <c r="GF85" s="390"/>
      <c r="GG85" s="391"/>
      <c r="GH85" s="390"/>
      <c r="GI85" s="391"/>
      <c r="GJ85" s="390"/>
      <c r="GK85" s="9"/>
      <c r="GL85" s="6"/>
      <c r="GM85" s="391"/>
      <c r="GN85" s="390"/>
      <c r="GO85" s="391"/>
      <c r="GP85" s="390"/>
      <c r="GQ85" s="391"/>
      <c r="GR85" s="390"/>
      <c r="GS85" s="9"/>
      <c r="GT85" s="6"/>
      <c r="GU85" s="391"/>
      <c r="GV85" s="390"/>
      <c r="GW85" s="391"/>
      <c r="GX85" s="390"/>
      <c r="GY85" s="391"/>
      <c r="GZ85" s="390"/>
      <c r="HA85" s="9"/>
      <c r="HB85" s="6"/>
      <c r="HC85" s="391"/>
      <c r="HD85" s="390"/>
      <c r="HE85" s="391"/>
      <c r="HF85" s="390"/>
      <c r="HG85" s="391"/>
      <c r="HH85" s="390"/>
      <c r="HI85" s="9"/>
      <c r="HJ85" s="6"/>
      <c r="HK85" s="391"/>
      <c r="HL85" s="390"/>
      <c r="HM85" s="391"/>
      <c r="HN85" s="390"/>
      <c r="HO85" s="391"/>
      <c r="HP85" s="390"/>
      <c r="HQ85" s="9"/>
      <c r="HR85" s="6"/>
      <c r="HS85" s="391"/>
      <c r="HT85" s="390"/>
      <c r="HU85" s="391"/>
      <c r="HV85" s="390"/>
      <c r="HW85" s="391"/>
      <c r="HX85" s="390"/>
      <c r="HY85" s="9"/>
      <c r="HZ85" s="6"/>
      <c r="IA85" s="391"/>
      <c r="IB85" s="390"/>
      <c r="IC85" s="391"/>
      <c r="ID85" s="390"/>
      <c r="IE85" s="391"/>
      <c r="IF85" s="390"/>
      <c r="IG85" s="9"/>
      <c r="IH85" s="6"/>
      <c r="II85" s="391"/>
      <c r="IJ85" s="390"/>
      <c r="IK85" s="391"/>
      <c r="IL85" s="390"/>
      <c r="IM85" s="391"/>
      <c r="IN85" s="390"/>
      <c r="IO85" s="391"/>
      <c r="IP85" s="390"/>
      <c r="IQ85" s="9"/>
      <c r="IR85" s="6"/>
      <c r="IS85" s="391"/>
      <c r="IT85" s="390"/>
      <c r="IU85" s="391"/>
      <c r="IV85" s="390"/>
      <c r="IW85" s="391"/>
      <c r="IX85" s="390"/>
      <c r="IY85" s="9"/>
      <c r="IZ85" s="6"/>
      <c r="JA85" s="391"/>
      <c r="JB85" s="390"/>
      <c r="JC85" s="391"/>
      <c r="JD85" s="390"/>
      <c r="JE85" s="391"/>
      <c r="JF85" s="390"/>
      <c r="JG85" s="9"/>
      <c r="JH85" s="6"/>
      <c r="JI85" s="391"/>
      <c r="JJ85" s="390"/>
      <c r="JK85" s="391"/>
      <c r="JL85" s="390"/>
      <c r="JM85" s="391"/>
      <c r="JN85" s="390"/>
      <c r="JO85" s="9"/>
      <c r="JP85" s="6"/>
      <c r="JQ85" s="391"/>
      <c r="JR85" s="390"/>
      <c r="JS85" s="391"/>
      <c r="JT85" s="390"/>
      <c r="JU85" s="391"/>
      <c r="JV85" s="390"/>
      <c r="JW85" s="9"/>
      <c r="JX85" s="6"/>
      <c r="JY85" s="391"/>
      <c r="JZ85" s="390"/>
      <c r="KA85" s="391"/>
      <c r="KB85" s="390"/>
      <c r="KC85" s="391"/>
      <c r="KD85" s="390"/>
      <c r="KE85" s="9"/>
      <c r="KF85" s="6"/>
      <c r="KG85" s="391"/>
      <c r="KH85" s="390"/>
      <c r="KI85" s="391"/>
      <c r="KJ85" s="390"/>
      <c r="KK85" s="391"/>
      <c r="KL85" s="390"/>
      <c r="KM85" s="9"/>
      <c r="KN85" s="6"/>
      <c r="KO85" s="391"/>
      <c r="KP85" s="390"/>
      <c r="KQ85" s="391"/>
      <c r="KR85" s="390"/>
      <c r="KS85" s="391"/>
      <c r="KT85" s="390"/>
      <c r="KU85" s="9"/>
      <c r="KV85" s="6"/>
      <c r="KW85" s="391"/>
      <c r="KX85" s="390"/>
      <c r="KY85" s="391"/>
      <c r="KZ85" s="390"/>
      <c r="LA85" s="391"/>
      <c r="LB85" s="390"/>
      <c r="LC85" s="9"/>
      <c r="LD85" s="6"/>
      <c r="LE85" s="391"/>
      <c r="LF85" s="390"/>
      <c r="LG85" s="391"/>
      <c r="LH85" s="390"/>
      <c r="LI85" s="391"/>
      <c r="LJ85" s="390"/>
      <c r="LK85" s="9"/>
      <c r="LL85" s="6"/>
      <c r="LM85" s="391"/>
      <c r="LN85" s="390"/>
      <c r="LO85" s="391"/>
      <c r="LP85" s="390"/>
      <c r="LQ85" s="391"/>
      <c r="LR85" s="390"/>
      <c r="LS85" s="9"/>
      <c r="LT85" s="6"/>
      <c r="LU85" s="391"/>
      <c r="LV85" s="390"/>
      <c r="LW85" s="391"/>
      <c r="LX85" s="390"/>
      <c r="LY85" s="391"/>
      <c r="LZ85" s="390"/>
      <c r="MA85" s="9"/>
      <c r="MB85" s="6"/>
      <c r="MC85" s="391"/>
      <c r="MD85" s="390"/>
      <c r="ME85" s="391"/>
      <c r="MF85" s="390"/>
      <c r="MG85" s="391"/>
      <c r="MH85" s="390"/>
      <c r="MI85" s="9"/>
      <c r="MJ85" s="6"/>
      <c r="MK85" s="391"/>
      <c r="ML85" s="390"/>
      <c r="MM85" s="391"/>
      <c r="MN85" s="390"/>
      <c r="MO85" s="391"/>
      <c r="MP85" s="390"/>
      <c r="MQ85" s="9"/>
      <c r="MR85" s="6"/>
      <c r="MT85" s="2"/>
      <c r="MU85" s="2"/>
      <c r="MV85" s="146"/>
    </row>
    <row r="86" spans="1:360">
      <c r="A86" s="9">
        <v>2025</v>
      </c>
      <c r="B86" s="378" t="s">
        <v>917</v>
      </c>
      <c r="C86" s="391">
        <v>97.498223699494844</v>
      </c>
      <c r="D86" s="390">
        <v>14.765644971239951</v>
      </c>
      <c r="E86" s="391">
        <v>124.46775563631884</v>
      </c>
      <c r="F86" s="390">
        <v>-8.1367323840924257</v>
      </c>
      <c r="G86" s="391">
        <v>133.53151288692882</v>
      </c>
      <c r="H86" s="390">
        <v>-10.097772701543349</v>
      </c>
      <c r="I86" s="9">
        <v>2025</v>
      </c>
      <c r="J86" s="378" t="s">
        <v>917</v>
      </c>
      <c r="K86" s="391">
        <v>167.65123751056521</v>
      </c>
      <c r="L86" s="390">
        <v>12.329232314901347</v>
      </c>
      <c r="M86" s="391">
        <v>143.23681539777144</v>
      </c>
      <c r="N86" s="390">
        <v>5.8582785434813758</v>
      </c>
      <c r="O86" s="391">
        <v>153.49916872904942</v>
      </c>
      <c r="P86" s="390">
        <v>-2.3963130907603158E-2</v>
      </c>
      <c r="Q86" s="9">
        <v>2025</v>
      </c>
      <c r="R86" s="378" t="s">
        <v>917</v>
      </c>
      <c r="S86" s="391">
        <v>107.73958361482605</v>
      </c>
      <c r="T86" s="390">
        <v>-4.5902619942247469</v>
      </c>
      <c r="U86" s="391">
        <v>140.25060757302066</v>
      </c>
      <c r="V86" s="390">
        <v>2.9320364804348742</v>
      </c>
      <c r="W86" s="391">
        <v>248.91694554571731</v>
      </c>
      <c r="X86" s="390">
        <v>9.1608501413847705</v>
      </c>
      <c r="Y86" s="9">
        <v>2025</v>
      </c>
      <c r="Z86" s="378" t="s">
        <v>917</v>
      </c>
      <c r="AA86" s="391">
        <v>127.33949329150268</v>
      </c>
      <c r="AB86" s="390">
        <v>4.7122422282540413</v>
      </c>
      <c r="AC86" s="391">
        <v>133.61953594759774</v>
      </c>
      <c r="AD86" s="390">
        <v>14.161313787657193</v>
      </c>
      <c r="AE86" s="391">
        <v>116.06264792550625</v>
      </c>
      <c r="AF86" s="390">
        <v>-0.35137308676574719</v>
      </c>
      <c r="AG86" s="9">
        <v>2025</v>
      </c>
      <c r="AH86" s="378" t="s">
        <v>917</v>
      </c>
      <c r="AI86" s="391">
        <v>149.10241146453353</v>
      </c>
      <c r="AJ86" s="390">
        <v>-0.17458242101126586</v>
      </c>
      <c r="AK86" s="391">
        <v>145.39668175368169</v>
      </c>
      <c r="AL86" s="390">
        <v>7.6591960446618117</v>
      </c>
      <c r="AM86" s="391">
        <v>120.08683175728447</v>
      </c>
      <c r="AN86" s="390">
        <v>-0.90861276424693926</v>
      </c>
      <c r="AO86" s="9">
        <v>2025</v>
      </c>
      <c r="AP86" s="378" t="s">
        <v>917</v>
      </c>
      <c r="AQ86" s="391">
        <v>143.55715100388713</v>
      </c>
      <c r="AR86" s="390">
        <v>6.8278203100982324</v>
      </c>
      <c r="AS86" s="391">
        <v>96.571163156466653</v>
      </c>
      <c r="AT86" s="390">
        <v>-6.6099834453017223</v>
      </c>
      <c r="AU86" s="391">
        <v>184.46894148742552</v>
      </c>
      <c r="AV86" s="390">
        <v>5.566888187747665</v>
      </c>
      <c r="AW86" s="9">
        <v>2025</v>
      </c>
      <c r="AX86" s="378" t="s">
        <v>917</v>
      </c>
      <c r="AY86" s="391">
        <v>196.46414739146098</v>
      </c>
      <c r="AZ86" s="390">
        <v>4.9633571826310288</v>
      </c>
      <c r="BA86" s="391">
        <v>126.81097432556754</v>
      </c>
      <c r="BB86" s="390">
        <v>4.8464017571242266</v>
      </c>
      <c r="BC86" s="391">
        <v>108.48217698316115</v>
      </c>
      <c r="BD86" s="390">
        <v>0.3141550864423408</v>
      </c>
      <c r="BE86" s="9">
        <v>2025</v>
      </c>
      <c r="BF86" s="378" t="s">
        <v>917</v>
      </c>
      <c r="BG86" s="391">
        <v>142.275093915816</v>
      </c>
      <c r="BH86" s="390">
        <v>3.1776185361743501</v>
      </c>
      <c r="BI86" s="391">
        <v>136.90929675560614</v>
      </c>
      <c r="BJ86" s="390">
        <v>-3.4428150531539359E-2</v>
      </c>
      <c r="BK86" s="391">
        <v>129.76266744956243</v>
      </c>
      <c r="BL86" s="390">
        <v>10.429270087797079</v>
      </c>
      <c r="BM86" s="9">
        <v>2025</v>
      </c>
      <c r="BN86" s="378" t="s">
        <v>917</v>
      </c>
      <c r="BO86" s="391">
        <v>58.815760970360799</v>
      </c>
      <c r="BP86" s="390">
        <v>3.0376483470610793</v>
      </c>
      <c r="BQ86" s="391">
        <v>133.32738697817885</v>
      </c>
      <c r="BR86" s="390">
        <v>6.5724514968173935</v>
      </c>
      <c r="BS86" s="391">
        <v>171.66559000235137</v>
      </c>
      <c r="BT86" s="390">
        <v>8.2615351346909875</v>
      </c>
      <c r="BU86" s="9">
        <v>2025</v>
      </c>
      <c r="BV86" s="378" t="s">
        <v>917</v>
      </c>
      <c r="BW86" s="391">
        <v>136.93612383332862</v>
      </c>
      <c r="BX86" s="390">
        <v>9.1280471474616292</v>
      </c>
      <c r="BY86" s="391">
        <v>84.502447433750191</v>
      </c>
      <c r="BZ86" s="390">
        <v>-21.406751786112011</v>
      </c>
      <c r="CA86" s="391">
        <v>255.19627135326817</v>
      </c>
      <c r="CB86" s="390">
        <v>17.748909535735464</v>
      </c>
      <c r="CC86" s="9">
        <v>2025</v>
      </c>
      <c r="CD86" s="378" t="s">
        <v>917</v>
      </c>
      <c r="CE86" s="391">
        <v>133.0815285834681</v>
      </c>
      <c r="CF86" s="390">
        <v>-4.3929761960797435</v>
      </c>
      <c r="CG86" s="391">
        <v>164.92429174328436</v>
      </c>
      <c r="CH86" s="390">
        <v>17.489205579589324</v>
      </c>
      <c r="CI86" s="391">
        <v>66.239918109159277</v>
      </c>
      <c r="CJ86" s="390">
        <v>3.8975416321826515</v>
      </c>
      <c r="CK86" s="9">
        <v>2025</v>
      </c>
      <c r="CL86" s="378" t="s">
        <v>917</v>
      </c>
      <c r="CM86" s="391">
        <v>142.51423245911147</v>
      </c>
      <c r="CN86" s="390">
        <v>11.903038252147269</v>
      </c>
      <c r="CO86" s="391">
        <v>135.22010694271307</v>
      </c>
      <c r="CP86" s="390">
        <v>-7.8025933770616831</v>
      </c>
      <c r="CQ86" s="391">
        <v>123.79751824935509</v>
      </c>
      <c r="CR86" s="390">
        <v>3.8199313904476355</v>
      </c>
      <c r="CS86" s="9">
        <v>2025</v>
      </c>
      <c r="CT86" s="378" t="s">
        <v>917</v>
      </c>
      <c r="CU86" s="391">
        <v>171.37883388659918</v>
      </c>
      <c r="CV86" s="390">
        <v>12.6708242413101</v>
      </c>
      <c r="CW86" s="391">
        <v>125.12284339785253</v>
      </c>
      <c r="CX86" s="390">
        <v>-3.7409647180942613</v>
      </c>
      <c r="CY86" s="391">
        <v>134.04206474184627</v>
      </c>
      <c r="CZ86" s="390">
        <v>-14.930858011422544</v>
      </c>
      <c r="DA86" s="9">
        <v>2025</v>
      </c>
      <c r="DB86" s="378" t="s">
        <v>917</v>
      </c>
      <c r="DC86" s="391">
        <v>158.51681689863676</v>
      </c>
      <c r="DD86" s="390">
        <v>-5.0587949068256677</v>
      </c>
      <c r="DE86" s="391">
        <v>119.10795837978995</v>
      </c>
      <c r="DF86" s="390">
        <v>5.687774546321009</v>
      </c>
      <c r="DG86" s="391">
        <v>67.233262277876975</v>
      </c>
      <c r="DH86" s="390">
        <v>-20.367451273626784</v>
      </c>
      <c r="DI86" s="9">
        <v>2025</v>
      </c>
      <c r="DJ86" s="378" t="s">
        <v>917</v>
      </c>
      <c r="DK86" s="391">
        <v>108.03487520916138</v>
      </c>
      <c r="DL86" s="390">
        <v>-4.6175008455387996</v>
      </c>
      <c r="DM86" s="391">
        <v>148.34729473992155</v>
      </c>
      <c r="DN86" s="390">
        <v>3.2722470532967662</v>
      </c>
      <c r="DO86" s="391">
        <v>162.92383076429147</v>
      </c>
      <c r="DP86" s="390">
        <v>8.3380710377392404</v>
      </c>
      <c r="DQ86" s="396"/>
      <c r="DR86" s="6"/>
      <c r="DS86" s="391"/>
      <c r="DT86" s="390"/>
      <c r="DU86" s="391"/>
      <c r="DV86" s="390"/>
      <c r="DW86" s="391"/>
      <c r="DX86" s="390"/>
      <c r="DY86" s="9"/>
      <c r="DZ86" s="6"/>
      <c r="EA86" s="391"/>
      <c r="EB86" s="390"/>
      <c r="EC86" s="391"/>
      <c r="ED86" s="390"/>
      <c r="EE86" s="391"/>
      <c r="EF86" s="390"/>
      <c r="EG86" s="9"/>
      <c r="EH86" s="6"/>
      <c r="EI86" s="391"/>
      <c r="EJ86" s="390"/>
      <c r="EK86" s="391"/>
      <c r="EL86" s="390"/>
      <c r="EM86" s="391"/>
      <c r="EN86" s="390"/>
      <c r="EO86" s="9"/>
      <c r="EP86" s="6"/>
      <c r="EQ86" s="391"/>
      <c r="ER86" s="390"/>
      <c r="ES86" s="391"/>
      <c r="ET86" s="390"/>
      <c r="EU86" s="391"/>
      <c r="EV86" s="390"/>
      <c r="EW86" s="9"/>
      <c r="EX86" s="6"/>
      <c r="EY86" s="391"/>
      <c r="EZ86" s="390"/>
      <c r="FA86" s="391"/>
      <c r="FB86" s="390"/>
      <c r="FC86" s="391"/>
      <c r="FD86" s="390"/>
      <c r="FE86" s="9"/>
      <c r="FF86" s="6"/>
      <c r="FG86" s="391"/>
      <c r="FH86" s="390"/>
      <c r="FI86" s="391"/>
      <c r="FJ86" s="390"/>
      <c r="FK86" s="391"/>
      <c r="FL86" s="390"/>
      <c r="FM86" s="9"/>
      <c r="FN86" s="6"/>
      <c r="FO86" s="391"/>
      <c r="FP86" s="390"/>
      <c r="FQ86" s="391"/>
      <c r="FR86" s="390"/>
      <c r="FS86" s="391"/>
      <c r="FT86" s="390"/>
      <c r="FU86" s="9"/>
      <c r="FV86" s="6"/>
      <c r="FW86" s="391"/>
      <c r="FX86" s="390"/>
      <c r="FY86" s="391"/>
      <c r="FZ86" s="390"/>
      <c r="GA86" s="391"/>
      <c r="GB86" s="390"/>
      <c r="GC86" s="9"/>
      <c r="GD86" s="6"/>
      <c r="GE86" s="391"/>
      <c r="GF86" s="390"/>
      <c r="GG86" s="391"/>
      <c r="GH86" s="390"/>
      <c r="GI86" s="391"/>
      <c r="GJ86" s="390"/>
      <c r="GK86" s="9"/>
      <c r="GL86" s="6"/>
      <c r="GM86" s="391"/>
      <c r="GN86" s="390"/>
      <c r="GO86" s="391"/>
      <c r="GP86" s="390"/>
      <c r="GQ86" s="391"/>
      <c r="GR86" s="390"/>
      <c r="GS86" s="9"/>
      <c r="GT86" s="6"/>
      <c r="GU86" s="391"/>
      <c r="GV86" s="390"/>
      <c r="GW86" s="391"/>
      <c r="GX86" s="390"/>
      <c r="GY86" s="391"/>
      <c r="GZ86" s="390"/>
      <c r="HA86" s="9"/>
      <c r="HB86" s="6"/>
      <c r="HC86" s="391"/>
      <c r="HD86" s="390"/>
      <c r="HE86" s="391"/>
      <c r="HF86" s="390"/>
      <c r="HG86" s="391"/>
      <c r="HH86" s="390"/>
      <c r="HI86" s="9"/>
      <c r="HJ86" s="6"/>
      <c r="HK86" s="391"/>
      <c r="HL86" s="390"/>
      <c r="HM86" s="391"/>
      <c r="HN86" s="390"/>
      <c r="HO86" s="391"/>
      <c r="HP86" s="390"/>
      <c r="HQ86" s="9"/>
      <c r="HR86" s="6"/>
      <c r="HS86" s="391"/>
      <c r="HT86" s="390"/>
      <c r="HU86" s="391"/>
      <c r="HV86" s="390"/>
      <c r="HW86" s="391"/>
      <c r="HX86" s="390"/>
      <c r="HY86" s="9"/>
      <c r="HZ86" s="6"/>
      <c r="IA86" s="391"/>
      <c r="IB86" s="390"/>
      <c r="IC86" s="391"/>
      <c r="ID86" s="390"/>
      <c r="IE86" s="391"/>
      <c r="IF86" s="390"/>
      <c r="IG86" s="9"/>
      <c r="IH86" s="6"/>
      <c r="II86" s="391"/>
      <c r="IJ86" s="390"/>
      <c r="IK86" s="391"/>
      <c r="IL86" s="390"/>
      <c r="IM86" s="391"/>
      <c r="IN86" s="390"/>
      <c r="IO86" s="391"/>
      <c r="IP86" s="390"/>
      <c r="IQ86" s="9"/>
      <c r="IR86" s="6"/>
      <c r="IS86" s="391"/>
      <c r="IT86" s="390"/>
      <c r="IU86" s="391"/>
      <c r="IV86" s="390"/>
      <c r="IW86" s="391"/>
      <c r="IX86" s="390"/>
      <c r="IY86" s="9"/>
      <c r="IZ86" s="6"/>
      <c r="JA86" s="391"/>
      <c r="JB86" s="390"/>
      <c r="JC86" s="391"/>
      <c r="JD86" s="390"/>
      <c r="JE86" s="391"/>
      <c r="JF86" s="390"/>
      <c r="JG86" s="9"/>
      <c r="JH86" s="6"/>
      <c r="JI86" s="391"/>
      <c r="JJ86" s="390"/>
      <c r="JK86" s="391"/>
      <c r="JL86" s="390"/>
      <c r="JM86" s="391"/>
      <c r="JN86" s="390"/>
      <c r="JO86" s="9"/>
      <c r="JP86" s="6"/>
      <c r="JQ86" s="391"/>
      <c r="JR86" s="390"/>
      <c r="JS86" s="391"/>
      <c r="JT86" s="390"/>
      <c r="JU86" s="391"/>
      <c r="JV86" s="390"/>
      <c r="JW86" s="9"/>
      <c r="JX86" s="6"/>
      <c r="JY86" s="391"/>
      <c r="JZ86" s="390"/>
      <c r="KA86" s="391"/>
      <c r="KB86" s="390"/>
      <c r="KC86" s="391"/>
      <c r="KD86" s="390"/>
      <c r="KE86" s="9"/>
      <c r="KF86" s="6"/>
      <c r="KG86" s="391"/>
      <c r="KH86" s="390"/>
      <c r="KI86" s="391"/>
      <c r="KJ86" s="390"/>
      <c r="KK86" s="391"/>
      <c r="KL86" s="390"/>
      <c r="KM86" s="9"/>
      <c r="KN86" s="6"/>
      <c r="KO86" s="391"/>
      <c r="KP86" s="390"/>
      <c r="KQ86" s="391"/>
      <c r="KR86" s="390"/>
      <c r="KS86" s="391"/>
      <c r="KT86" s="390"/>
      <c r="KU86" s="9"/>
      <c r="KV86" s="6"/>
      <c r="KW86" s="391"/>
      <c r="KX86" s="390"/>
      <c r="KY86" s="391"/>
      <c r="KZ86" s="390"/>
      <c r="LA86" s="391"/>
      <c r="LB86" s="390"/>
      <c r="LC86" s="9"/>
      <c r="LD86" s="6"/>
      <c r="LE86" s="391"/>
      <c r="LF86" s="390"/>
      <c r="LG86" s="391"/>
      <c r="LH86" s="390"/>
      <c r="LI86" s="391"/>
      <c r="LJ86" s="390"/>
      <c r="LK86" s="9"/>
      <c r="LL86" s="6"/>
      <c r="LM86" s="391"/>
      <c r="LN86" s="390"/>
      <c r="LO86" s="391"/>
      <c r="LP86" s="390"/>
      <c r="LQ86" s="391"/>
      <c r="LR86" s="390"/>
      <c r="LS86" s="9"/>
      <c r="LT86" s="6"/>
      <c r="LU86" s="391"/>
      <c r="LV86" s="390"/>
      <c r="LW86" s="391"/>
      <c r="LX86" s="390"/>
      <c r="LY86" s="391"/>
      <c r="LZ86" s="390"/>
      <c r="MA86" s="9"/>
      <c r="MB86" s="6"/>
      <c r="MC86" s="391"/>
      <c r="MD86" s="390"/>
      <c r="ME86" s="391"/>
      <c r="MF86" s="390"/>
      <c r="MG86" s="391"/>
      <c r="MH86" s="390"/>
      <c r="MI86" s="9"/>
      <c r="MJ86" s="6"/>
      <c r="MK86" s="391"/>
      <c r="ML86" s="390"/>
      <c r="MM86" s="391"/>
      <c r="MN86" s="390"/>
      <c r="MO86" s="391"/>
      <c r="MP86" s="390"/>
      <c r="MQ86" s="9"/>
      <c r="MR86" s="6"/>
      <c r="MT86" s="2"/>
      <c r="MU86" s="2"/>
      <c r="MV86" s="146"/>
    </row>
    <row r="87" spans="1:360">
      <c r="C87" s="390"/>
      <c r="D87" s="406"/>
      <c r="E87" s="390"/>
      <c r="F87" s="406"/>
      <c r="G87" s="406"/>
      <c r="H87" s="406"/>
      <c r="K87" s="384"/>
      <c r="L87" s="409"/>
      <c r="M87" s="384"/>
      <c r="S87" s="384"/>
      <c r="T87" s="409"/>
      <c r="U87" s="384"/>
      <c r="AA87" s="384"/>
      <c r="AB87" s="409"/>
      <c r="AC87" s="384"/>
      <c r="AI87" s="384"/>
      <c r="AJ87" s="409"/>
      <c r="AK87" s="384"/>
      <c r="AQ87" s="384"/>
      <c r="AR87" s="409"/>
      <c r="AS87" s="384"/>
      <c r="AY87" s="384"/>
      <c r="AZ87" s="409"/>
      <c r="BA87" s="384"/>
      <c r="BG87" s="384"/>
      <c r="BH87" s="409"/>
      <c r="BI87" s="384"/>
      <c r="BO87" s="384"/>
      <c r="BP87" s="409"/>
      <c r="BQ87" s="384"/>
      <c r="BW87" s="384"/>
      <c r="BX87" s="409"/>
      <c r="BY87" s="384"/>
      <c r="CE87" s="384"/>
      <c r="CF87" s="409"/>
      <c r="CG87" s="384"/>
      <c r="CM87" s="384"/>
      <c r="CN87" s="409"/>
      <c r="CO87" s="384"/>
      <c r="CU87" s="384"/>
      <c r="CV87" s="409"/>
      <c r="CW87" s="384"/>
      <c r="DC87" s="384"/>
      <c r="DD87" s="409"/>
      <c r="DE87" s="384"/>
      <c r="DK87" s="384"/>
      <c r="DL87" s="409"/>
      <c r="DM87" s="384"/>
      <c r="DP87" s="385"/>
      <c r="DQ87" s="396"/>
    </row>
    <row r="88" spans="1:360" ht="15" hidden="1" customHeight="1">
      <c r="A88" s="9">
        <v>2015</v>
      </c>
      <c r="B88" s="6" t="s">
        <v>33</v>
      </c>
      <c r="C88" s="36">
        <v>74.750688716482102</v>
      </c>
      <c r="D88" s="40"/>
      <c r="E88" s="36">
        <v>98.721093987121719</v>
      </c>
      <c r="F88" s="40"/>
      <c r="G88" s="36">
        <v>104.31259801197049</v>
      </c>
      <c r="H88" s="40"/>
      <c r="I88" s="9">
        <v>2015</v>
      </c>
      <c r="J88" s="6" t="s">
        <v>33</v>
      </c>
      <c r="K88" s="36">
        <v>107.03077344142301</v>
      </c>
      <c r="L88" s="40"/>
      <c r="M88" s="36">
        <v>96.593431098296804</v>
      </c>
      <c r="N88" s="40"/>
      <c r="O88" s="36">
        <v>98.092769272604045</v>
      </c>
      <c r="P88" s="40"/>
      <c r="Q88" s="9">
        <v>2015</v>
      </c>
      <c r="R88" s="6" t="s">
        <v>33</v>
      </c>
      <c r="S88" s="36">
        <v>89.802737316249804</v>
      </c>
      <c r="T88" s="40"/>
      <c r="U88" s="36">
        <v>94.328041043974679</v>
      </c>
      <c r="V88" s="40"/>
      <c r="W88" s="36">
        <v>73.810071239494434</v>
      </c>
      <c r="X88" s="40"/>
      <c r="Y88" s="9">
        <v>2015</v>
      </c>
      <c r="Z88" s="6" t="s">
        <v>33</v>
      </c>
      <c r="AA88" s="36">
        <v>113.28883967021532</v>
      </c>
      <c r="AB88" s="40"/>
      <c r="AC88" s="36">
        <v>84.612772912327671</v>
      </c>
      <c r="AD88" s="40"/>
      <c r="AE88" s="36">
        <v>95.192771320206958</v>
      </c>
      <c r="AF88" s="40"/>
      <c r="AG88" s="9">
        <v>2015</v>
      </c>
      <c r="AH88" s="6" t="s">
        <v>33</v>
      </c>
      <c r="AI88" s="36">
        <v>94.959931938890534</v>
      </c>
      <c r="AJ88" s="40"/>
      <c r="AK88" s="36">
        <v>90.075675572629933</v>
      </c>
      <c r="AL88" s="40"/>
      <c r="AM88" s="36">
        <v>107.54097869777289</v>
      </c>
      <c r="AN88" s="40"/>
      <c r="AO88" s="9">
        <v>2015</v>
      </c>
      <c r="AP88" s="6" t="s">
        <v>33</v>
      </c>
      <c r="AQ88" s="36">
        <v>95.536781246511879</v>
      </c>
      <c r="AR88" s="40"/>
      <c r="AS88" s="36">
        <v>101.52260841333297</v>
      </c>
      <c r="AT88" s="40"/>
      <c r="AU88" s="36">
        <v>83.827825999129388</v>
      </c>
      <c r="AV88" s="40"/>
      <c r="AW88" s="9">
        <v>2015</v>
      </c>
      <c r="AX88" s="6" t="s">
        <v>33</v>
      </c>
      <c r="AY88" s="36">
        <v>96.691591222198653</v>
      </c>
      <c r="AZ88" s="40"/>
      <c r="BA88" s="36">
        <v>98.864336995902619</v>
      </c>
      <c r="BB88" s="40"/>
      <c r="BC88" s="36">
        <v>83.476143434295167</v>
      </c>
      <c r="BD88" s="40"/>
      <c r="BE88" s="9">
        <v>2015</v>
      </c>
      <c r="BF88" s="6" t="s">
        <v>33</v>
      </c>
      <c r="BG88" s="36">
        <v>96.412921341380425</v>
      </c>
      <c r="BH88" s="40"/>
      <c r="BI88" s="36">
        <v>99.409110817781411</v>
      </c>
      <c r="BJ88" s="40"/>
      <c r="BK88" s="36">
        <v>78.895987714796533</v>
      </c>
      <c r="BL88" s="40"/>
      <c r="BM88" s="9">
        <v>2015</v>
      </c>
      <c r="BN88" s="6" t="s">
        <v>33</v>
      </c>
      <c r="BO88" s="36">
        <v>91.928027534830306</v>
      </c>
      <c r="BP88" s="40"/>
      <c r="BQ88" s="36">
        <v>116.70104951221263</v>
      </c>
      <c r="BR88" s="40"/>
      <c r="BS88" s="36">
        <v>101.24598927445692</v>
      </c>
      <c r="BT88" s="40"/>
      <c r="BU88" s="9">
        <v>2015</v>
      </c>
      <c r="BV88" s="6" t="s">
        <v>33</v>
      </c>
      <c r="BW88" s="36">
        <v>107.95818426684603</v>
      </c>
      <c r="BX88" s="40"/>
      <c r="BY88" s="36">
        <v>103.16781659895958</v>
      </c>
      <c r="BZ88" s="40"/>
      <c r="CA88" s="36">
        <v>90.948941205217935</v>
      </c>
      <c r="CB88" s="40"/>
      <c r="CC88" s="9">
        <v>2015</v>
      </c>
      <c r="CD88" s="6" t="s">
        <v>33</v>
      </c>
      <c r="CE88" s="36">
        <v>88.020433588948222</v>
      </c>
      <c r="CF88" s="40"/>
      <c r="CG88" s="36">
        <v>99.62352672352506</v>
      </c>
      <c r="CH88" s="40"/>
      <c r="CI88" s="36">
        <v>86.946477755903658</v>
      </c>
      <c r="CJ88" s="40"/>
      <c r="CK88" s="9">
        <v>2015</v>
      </c>
      <c r="CL88" s="6" t="s">
        <v>33</v>
      </c>
      <c r="CM88" s="36">
        <v>93.285581308639593</v>
      </c>
      <c r="CN88" s="40"/>
      <c r="CO88" s="36">
        <v>97.154621007485488</v>
      </c>
      <c r="CP88" s="40"/>
      <c r="CQ88" s="36">
        <v>103.89070063922392</v>
      </c>
      <c r="CR88" s="40"/>
      <c r="CS88" s="9">
        <v>2015</v>
      </c>
      <c r="CT88" s="6" t="s">
        <v>33</v>
      </c>
      <c r="CU88" s="36">
        <v>108.16228300393119</v>
      </c>
      <c r="CV88" s="40"/>
      <c r="CW88" s="36">
        <v>79.383398787887842</v>
      </c>
      <c r="CX88" s="40"/>
      <c r="CY88" s="36">
        <v>105.93861366247344</v>
      </c>
      <c r="CZ88" s="40"/>
      <c r="DA88" s="9">
        <v>2015</v>
      </c>
      <c r="DB88" s="6" t="s">
        <v>33</v>
      </c>
      <c r="DC88" s="36">
        <v>108.6057373112243</v>
      </c>
      <c r="DD88" s="40"/>
      <c r="DE88" s="36">
        <v>99.718389927904781</v>
      </c>
      <c r="DF88" s="40"/>
      <c r="DG88" s="36">
        <v>79.897829088997568</v>
      </c>
      <c r="DH88" s="40"/>
      <c r="DI88" s="9">
        <v>2015</v>
      </c>
      <c r="DJ88" s="6" t="s">
        <v>33</v>
      </c>
      <c r="DK88" s="36">
        <v>103.17336715770425</v>
      </c>
      <c r="DL88" s="40"/>
      <c r="DM88" s="36">
        <v>95.632694701036215</v>
      </c>
      <c r="DN88" s="40"/>
      <c r="DO88" s="36">
        <v>110.66993872660348</v>
      </c>
      <c r="DP88" s="40"/>
      <c r="DQ88" s="396"/>
    </row>
    <row r="89" spans="1:360" ht="15" hidden="1" customHeight="1">
      <c r="A89" s="9"/>
      <c r="B89" s="6" t="s">
        <v>34</v>
      </c>
      <c r="C89" s="36">
        <v>65.6976142579027</v>
      </c>
      <c r="D89" s="40"/>
      <c r="E89" s="36">
        <v>90.093739880979513</v>
      </c>
      <c r="F89" s="40"/>
      <c r="G89" s="36">
        <v>89.198742229948365</v>
      </c>
      <c r="H89" s="40"/>
      <c r="I89" s="9"/>
      <c r="J89" s="6" t="s">
        <v>34</v>
      </c>
      <c r="K89" s="36">
        <v>90.532075895690738</v>
      </c>
      <c r="L89" s="40"/>
      <c r="M89" s="36">
        <v>79.890502389142654</v>
      </c>
      <c r="N89" s="40"/>
      <c r="O89" s="36">
        <v>99.136474830002868</v>
      </c>
      <c r="P89" s="40"/>
      <c r="Q89" s="9"/>
      <c r="R89" s="6" t="s">
        <v>34</v>
      </c>
      <c r="S89" s="36">
        <v>91.700093545019428</v>
      </c>
      <c r="T89" s="40"/>
      <c r="U89" s="36">
        <v>89.003581407710612</v>
      </c>
      <c r="V89" s="40"/>
      <c r="W89" s="36">
        <v>73.759237805091175</v>
      </c>
      <c r="X89" s="40"/>
      <c r="Y89" s="9"/>
      <c r="Z89" s="6" t="s">
        <v>34</v>
      </c>
      <c r="AA89" s="36">
        <v>100.3041739641597</v>
      </c>
      <c r="AB89" s="40"/>
      <c r="AC89" s="36">
        <v>81.865957161635464</v>
      </c>
      <c r="AD89" s="40"/>
      <c r="AE89" s="36">
        <v>94.753467458233388</v>
      </c>
      <c r="AF89" s="40"/>
      <c r="AG89" s="9"/>
      <c r="AH89" s="6" t="s">
        <v>34</v>
      </c>
      <c r="AI89" s="36">
        <v>88.233164772573005</v>
      </c>
      <c r="AJ89" s="40"/>
      <c r="AK89" s="36">
        <v>79.155942292718905</v>
      </c>
      <c r="AL89" s="40"/>
      <c r="AM89" s="36">
        <v>100.08148044497979</v>
      </c>
      <c r="AN89" s="40"/>
      <c r="AO89" s="9"/>
      <c r="AP89" s="6" t="s">
        <v>34</v>
      </c>
      <c r="AQ89" s="36">
        <v>93.581595900306027</v>
      </c>
      <c r="AR89" s="40"/>
      <c r="AS89" s="36">
        <v>92.112232394307497</v>
      </c>
      <c r="AT89" s="40"/>
      <c r="AU89" s="36">
        <v>91.990432770568702</v>
      </c>
      <c r="AV89" s="40"/>
      <c r="AW89" s="9"/>
      <c r="AX89" s="6" t="s">
        <v>34</v>
      </c>
      <c r="AY89" s="36">
        <v>87.556820338884236</v>
      </c>
      <c r="AZ89" s="40"/>
      <c r="BA89" s="36">
        <v>94.326572192663178</v>
      </c>
      <c r="BB89" s="40"/>
      <c r="BC89" s="36">
        <v>85.004799695871853</v>
      </c>
      <c r="BD89" s="40"/>
      <c r="BE89" s="9"/>
      <c r="BF89" s="6" t="s">
        <v>34</v>
      </c>
      <c r="BG89" s="36">
        <v>88.922895336924825</v>
      </c>
      <c r="BH89" s="40"/>
      <c r="BI89" s="36">
        <v>102.42482385443144</v>
      </c>
      <c r="BJ89" s="40"/>
      <c r="BK89" s="36">
        <v>80.96099903678352</v>
      </c>
      <c r="BL89" s="40"/>
      <c r="BM89" s="9"/>
      <c r="BN89" s="6" t="s">
        <v>34</v>
      </c>
      <c r="BO89" s="36">
        <v>90.837505873771249</v>
      </c>
      <c r="BP89" s="40"/>
      <c r="BQ89" s="36">
        <v>86.411719095916027</v>
      </c>
      <c r="BR89" s="40"/>
      <c r="BS89" s="36">
        <v>75.006913543009617</v>
      </c>
      <c r="BT89" s="40"/>
      <c r="BU89" s="9"/>
      <c r="BV89" s="6" t="s">
        <v>34</v>
      </c>
      <c r="BW89" s="36">
        <v>85.239016263302787</v>
      </c>
      <c r="BX89" s="40"/>
      <c r="BY89" s="36">
        <v>79.978125653849148</v>
      </c>
      <c r="BZ89" s="40"/>
      <c r="CA89" s="36">
        <v>79.344450233876444</v>
      </c>
      <c r="CB89" s="40"/>
      <c r="CC89" s="9"/>
      <c r="CD89" s="6" t="s">
        <v>34</v>
      </c>
      <c r="CE89" s="36">
        <v>94.973443997778233</v>
      </c>
      <c r="CF89" s="40"/>
      <c r="CG89" s="36">
        <v>101.85647700521173</v>
      </c>
      <c r="CH89" s="40"/>
      <c r="CI89" s="36">
        <v>77.250487374491428</v>
      </c>
      <c r="CJ89" s="40"/>
      <c r="CK89" s="9"/>
      <c r="CL89" s="6" t="s">
        <v>34</v>
      </c>
      <c r="CM89" s="36">
        <v>87.931772965008577</v>
      </c>
      <c r="CN89" s="40"/>
      <c r="CO89" s="36">
        <v>92.831472007989277</v>
      </c>
      <c r="CP89" s="40"/>
      <c r="CQ89" s="36">
        <v>67.372458324758995</v>
      </c>
      <c r="CR89" s="40"/>
      <c r="CS89" s="9"/>
      <c r="CT89" s="6" t="s">
        <v>34</v>
      </c>
      <c r="CU89" s="36">
        <v>88.812744677565121</v>
      </c>
      <c r="CV89" s="40"/>
      <c r="CW89" s="36">
        <v>92.231233466628169</v>
      </c>
      <c r="CX89" s="40"/>
      <c r="CY89" s="36">
        <v>97.777567468176301</v>
      </c>
      <c r="CZ89" s="40"/>
      <c r="DA89" s="9"/>
      <c r="DB89" s="6" t="s">
        <v>34</v>
      </c>
      <c r="DC89" s="36">
        <v>98.791253687228334</v>
      </c>
      <c r="DD89" s="40"/>
      <c r="DE89" s="36">
        <v>88.917656307290812</v>
      </c>
      <c r="DF89" s="40"/>
      <c r="DG89" s="36">
        <v>94.759330739432016</v>
      </c>
      <c r="DH89" s="40"/>
      <c r="DI89" s="9"/>
      <c r="DJ89" s="6" t="s">
        <v>34</v>
      </c>
      <c r="DK89" s="36">
        <v>100.49043694889077</v>
      </c>
      <c r="DL89" s="40"/>
      <c r="DM89" s="36">
        <v>98.911096353542263</v>
      </c>
      <c r="DN89" s="40"/>
      <c r="DO89" s="36">
        <v>104.39159671670907</v>
      </c>
      <c r="DP89" s="40"/>
      <c r="DQ89" s="396"/>
    </row>
    <row r="90" spans="1:360" ht="15" hidden="1" customHeight="1">
      <c r="A90" s="9"/>
      <c r="B90" s="6" t="s">
        <v>35</v>
      </c>
      <c r="C90" s="36">
        <v>88.840156787284386</v>
      </c>
      <c r="D90" s="40"/>
      <c r="E90" s="36">
        <v>98.990166461537697</v>
      </c>
      <c r="F90" s="40"/>
      <c r="G90" s="36">
        <v>100.68893083412067</v>
      </c>
      <c r="H90" s="40"/>
      <c r="I90" s="9"/>
      <c r="J90" s="6" t="s">
        <v>35</v>
      </c>
      <c r="K90" s="36">
        <v>95.022654566381263</v>
      </c>
      <c r="L90" s="40"/>
      <c r="M90" s="36">
        <v>92.563602487021768</v>
      </c>
      <c r="N90" s="40"/>
      <c r="O90" s="36">
        <v>101.32562439666383</v>
      </c>
      <c r="P90" s="40"/>
      <c r="Q90" s="9"/>
      <c r="R90" s="6" t="s">
        <v>35</v>
      </c>
      <c r="S90" s="36">
        <v>102.50111806653604</v>
      </c>
      <c r="T90" s="40"/>
      <c r="U90" s="36">
        <v>95.313192576869611</v>
      </c>
      <c r="V90" s="40"/>
      <c r="W90" s="36">
        <v>86.423288253677541</v>
      </c>
      <c r="X90" s="40"/>
      <c r="Y90" s="9"/>
      <c r="Z90" s="6" t="s">
        <v>35</v>
      </c>
      <c r="AA90" s="36">
        <v>101.20064117345233</v>
      </c>
      <c r="AB90" s="40"/>
      <c r="AC90" s="36">
        <v>86.945286287620917</v>
      </c>
      <c r="AD90" s="40"/>
      <c r="AE90" s="36">
        <v>110.46980662553226</v>
      </c>
      <c r="AF90" s="40"/>
      <c r="AG90" s="9"/>
      <c r="AH90" s="6" t="s">
        <v>35</v>
      </c>
      <c r="AI90" s="36">
        <v>104.52073504721544</v>
      </c>
      <c r="AJ90" s="40"/>
      <c r="AK90" s="36">
        <v>84.063936279168885</v>
      </c>
      <c r="AL90" s="40"/>
      <c r="AM90" s="36">
        <v>106.72695190260947</v>
      </c>
      <c r="AN90" s="40"/>
      <c r="AO90" s="9"/>
      <c r="AP90" s="6" t="s">
        <v>35</v>
      </c>
      <c r="AQ90" s="36">
        <v>100.84731116637323</v>
      </c>
      <c r="AR90" s="40"/>
      <c r="AS90" s="36">
        <v>106.28105744627241</v>
      </c>
      <c r="AT90" s="40"/>
      <c r="AU90" s="36">
        <v>93.49387497898509</v>
      </c>
      <c r="AV90" s="40"/>
      <c r="AW90" s="9"/>
      <c r="AX90" s="6" t="s">
        <v>35</v>
      </c>
      <c r="AY90" s="36">
        <v>100.68653037759394</v>
      </c>
      <c r="AZ90" s="40"/>
      <c r="BA90" s="36">
        <v>94.798682120501127</v>
      </c>
      <c r="BB90" s="40"/>
      <c r="BC90" s="36">
        <v>90.540353688149423</v>
      </c>
      <c r="BD90" s="40"/>
      <c r="BE90" s="9"/>
      <c r="BF90" s="6" t="s">
        <v>35</v>
      </c>
      <c r="BG90" s="36">
        <v>101.80316544184741</v>
      </c>
      <c r="BH90" s="40"/>
      <c r="BI90" s="36">
        <v>111.5923472789223</v>
      </c>
      <c r="BJ90" s="40"/>
      <c r="BK90" s="36">
        <v>81.300474241635854</v>
      </c>
      <c r="BL90" s="40"/>
      <c r="BM90" s="9"/>
      <c r="BN90" s="6" t="s">
        <v>35</v>
      </c>
      <c r="BO90" s="36">
        <v>101.0624593813539</v>
      </c>
      <c r="BP90" s="40"/>
      <c r="BQ90" s="36">
        <v>100.5447180938697</v>
      </c>
      <c r="BR90" s="40"/>
      <c r="BS90" s="36">
        <v>97.487690890781963</v>
      </c>
      <c r="BT90" s="40"/>
      <c r="BU90" s="9"/>
      <c r="BV90" s="6" t="s">
        <v>35</v>
      </c>
      <c r="BW90" s="36">
        <v>84.07120314804078</v>
      </c>
      <c r="BX90" s="40"/>
      <c r="BY90" s="36">
        <v>119.24134520825363</v>
      </c>
      <c r="BZ90" s="40"/>
      <c r="CA90" s="36">
        <v>63.650468666362549</v>
      </c>
      <c r="CB90" s="40"/>
      <c r="CC90" s="9"/>
      <c r="CD90" s="6" t="s">
        <v>35</v>
      </c>
      <c r="CE90" s="36">
        <v>101.82256310707422</v>
      </c>
      <c r="CF90" s="40"/>
      <c r="CG90" s="36">
        <v>142.34759003113146</v>
      </c>
      <c r="CH90" s="40"/>
      <c r="CI90" s="36">
        <v>81.652324185829826</v>
      </c>
      <c r="CJ90" s="40"/>
      <c r="CK90" s="9"/>
      <c r="CL90" s="6" t="s">
        <v>35</v>
      </c>
      <c r="CM90" s="36">
        <v>103.51491059567698</v>
      </c>
      <c r="CN90" s="40"/>
      <c r="CO90" s="36">
        <v>106.36870584432599</v>
      </c>
      <c r="CP90" s="40"/>
      <c r="CQ90" s="36">
        <v>93.360862848698929</v>
      </c>
      <c r="CR90" s="40"/>
      <c r="CS90" s="9"/>
      <c r="CT90" s="6" t="s">
        <v>35</v>
      </c>
      <c r="CU90" s="36">
        <v>116.35219175775131</v>
      </c>
      <c r="CV90" s="40"/>
      <c r="CW90" s="36">
        <v>98.619091473748497</v>
      </c>
      <c r="CX90" s="40"/>
      <c r="CY90" s="36">
        <v>113.65360574293341</v>
      </c>
      <c r="CZ90" s="40"/>
      <c r="DA90" s="9"/>
      <c r="DB90" s="6" t="s">
        <v>35</v>
      </c>
      <c r="DC90" s="36">
        <v>95.902664646794875</v>
      </c>
      <c r="DD90" s="40"/>
      <c r="DE90" s="36">
        <v>98.403026871148512</v>
      </c>
      <c r="DF90" s="40"/>
      <c r="DG90" s="36">
        <v>112.20857597590623</v>
      </c>
      <c r="DH90" s="40"/>
      <c r="DI90" s="9"/>
      <c r="DJ90" s="6" t="s">
        <v>35</v>
      </c>
      <c r="DK90" s="36">
        <v>111.67560694216118</v>
      </c>
      <c r="DL90" s="40"/>
      <c r="DM90" s="36">
        <v>99.531425817557633</v>
      </c>
      <c r="DN90" s="40"/>
      <c r="DO90" s="36">
        <v>105.93975767139362</v>
      </c>
      <c r="DP90" s="40"/>
      <c r="DQ90" s="396"/>
    </row>
    <row r="91" spans="1:360" ht="15" hidden="1" customHeight="1">
      <c r="A91" s="9"/>
      <c r="B91" s="6" t="s">
        <v>36</v>
      </c>
      <c r="C91" s="36">
        <v>105.02501779199709</v>
      </c>
      <c r="D91" s="40"/>
      <c r="E91" s="36">
        <v>104.22677166962572</v>
      </c>
      <c r="F91" s="40"/>
      <c r="G91" s="36">
        <v>92.875804413180177</v>
      </c>
      <c r="H91" s="40"/>
      <c r="I91" s="9"/>
      <c r="J91" s="6" t="s">
        <v>36</v>
      </c>
      <c r="K91" s="36">
        <v>97.056657809120324</v>
      </c>
      <c r="L91" s="40"/>
      <c r="M91" s="36">
        <v>98.172437697652612</v>
      </c>
      <c r="N91" s="40"/>
      <c r="O91" s="36">
        <v>97.639826626634417</v>
      </c>
      <c r="P91" s="40"/>
      <c r="Q91" s="9"/>
      <c r="R91" s="6" t="s">
        <v>36</v>
      </c>
      <c r="S91" s="36">
        <v>102.31517708282772</v>
      </c>
      <c r="T91" s="40"/>
      <c r="U91" s="36">
        <v>100.29174030820676</v>
      </c>
      <c r="V91" s="40"/>
      <c r="W91" s="36">
        <v>86.495660773378148</v>
      </c>
      <c r="X91" s="40"/>
      <c r="Y91" s="9"/>
      <c r="Z91" s="6" t="s">
        <v>36</v>
      </c>
      <c r="AA91" s="36">
        <v>106.02350330493981</v>
      </c>
      <c r="AB91" s="40"/>
      <c r="AC91" s="36">
        <v>90.856887261382937</v>
      </c>
      <c r="AD91" s="40"/>
      <c r="AE91" s="36">
        <v>111.72217022494573</v>
      </c>
      <c r="AF91" s="40"/>
      <c r="AG91" s="9"/>
      <c r="AH91" s="6" t="s">
        <v>36</v>
      </c>
      <c r="AI91" s="36">
        <v>99.623929672348012</v>
      </c>
      <c r="AJ91" s="40"/>
      <c r="AK91" s="36">
        <v>101.688055227569</v>
      </c>
      <c r="AL91" s="40"/>
      <c r="AM91" s="36">
        <v>91.084741644615903</v>
      </c>
      <c r="AN91" s="40"/>
      <c r="AO91" s="9"/>
      <c r="AP91" s="6" t="s">
        <v>36</v>
      </c>
      <c r="AQ91" s="36">
        <v>99.992869335011264</v>
      </c>
      <c r="AR91" s="40"/>
      <c r="AS91" s="36">
        <v>96.565796641637419</v>
      </c>
      <c r="AT91" s="40"/>
      <c r="AU91" s="36">
        <v>101.08466103654105</v>
      </c>
      <c r="AV91" s="40"/>
      <c r="AW91" s="9"/>
      <c r="AX91" s="6" t="s">
        <v>36</v>
      </c>
      <c r="AY91" s="36">
        <v>98.626050324409675</v>
      </c>
      <c r="AZ91" s="40"/>
      <c r="BA91" s="36">
        <v>90.41615554442545</v>
      </c>
      <c r="BB91" s="40"/>
      <c r="BC91" s="36">
        <v>88.88808192902404</v>
      </c>
      <c r="BD91" s="40"/>
      <c r="BE91" s="9"/>
      <c r="BF91" s="6" t="s">
        <v>36</v>
      </c>
      <c r="BG91" s="36">
        <v>98.09017309611076</v>
      </c>
      <c r="BH91" s="40"/>
      <c r="BI91" s="36">
        <v>105.2423608821256</v>
      </c>
      <c r="BJ91" s="40"/>
      <c r="BK91" s="36">
        <v>99.051702283253647</v>
      </c>
      <c r="BL91" s="40"/>
      <c r="BM91" s="9"/>
      <c r="BN91" s="6" t="s">
        <v>36</v>
      </c>
      <c r="BO91" s="36">
        <v>101.11880933832246</v>
      </c>
      <c r="BP91" s="40"/>
      <c r="BQ91" s="36">
        <v>101.80492413864368</v>
      </c>
      <c r="BR91" s="40"/>
      <c r="BS91" s="36">
        <v>88.605936289728433</v>
      </c>
      <c r="BT91" s="40"/>
      <c r="BU91" s="9"/>
      <c r="BV91" s="6" t="s">
        <v>36</v>
      </c>
      <c r="BW91" s="36">
        <v>101.40976786508243</v>
      </c>
      <c r="BX91" s="40"/>
      <c r="BY91" s="36">
        <v>113.14187956191843</v>
      </c>
      <c r="BZ91" s="40"/>
      <c r="CA91" s="36">
        <v>66.868213838671821</v>
      </c>
      <c r="CB91" s="40"/>
      <c r="CC91" s="9"/>
      <c r="CD91" s="6" t="s">
        <v>36</v>
      </c>
      <c r="CE91" s="36">
        <v>99.570399101256683</v>
      </c>
      <c r="CF91" s="40"/>
      <c r="CG91" s="36">
        <v>83.323799040613508</v>
      </c>
      <c r="CH91" s="40"/>
      <c r="CI91" s="36">
        <v>82.347179346334215</v>
      </c>
      <c r="CJ91" s="40"/>
      <c r="CK91" s="9"/>
      <c r="CL91" s="6" t="s">
        <v>36</v>
      </c>
      <c r="CM91" s="36">
        <v>108.19958587606384</v>
      </c>
      <c r="CN91" s="40"/>
      <c r="CO91" s="36">
        <v>107.59201053035179</v>
      </c>
      <c r="CP91" s="40"/>
      <c r="CQ91" s="36">
        <v>77.939961304942315</v>
      </c>
      <c r="CR91" s="40"/>
      <c r="CS91" s="9"/>
      <c r="CT91" s="6" t="s">
        <v>36</v>
      </c>
      <c r="CU91" s="36">
        <v>130.39746027320453</v>
      </c>
      <c r="CV91" s="40"/>
      <c r="CW91" s="36">
        <v>96.26136006462464</v>
      </c>
      <c r="CX91" s="40"/>
      <c r="CY91" s="36">
        <v>119.56300242578391</v>
      </c>
      <c r="CZ91" s="40"/>
      <c r="DA91" s="9"/>
      <c r="DB91" s="6" t="s">
        <v>36</v>
      </c>
      <c r="DC91" s="36">
        <v>101.55025227297199</v>
      </c>
      <c r="DD91" s="40"/>
      <c r="DE91" s="36">
        <v>73.806832183668803</v>
      </c>
      <c r="DF91" s="40"/>
      <c r="DG91" s="36">
        <v>86.599675617986051</v>
      </c>
      <c r="DH91" s="40"/>
      <c r="DI91" s="9"/>
      <c r="DJ91" s="6" t="s">
        <v>36</v>
      </c>
      <c r="DK91" s="36">
        <v>96.599538668599081</v>
      </c>
      <c r="DL91" s="40"/>
      <c r="DM91" s="36">
        <v>85.323852697536594</v>
      </c>
      <c r="DN91" s="40"/>
      <c r="DO91" s="36">
        <v>98.41347782917731</v>
      </c>
      <c r="DP91" s="40"/>
      <c r="DQ91" s="396"/>
    </row>
    <row r="92" spans="1:360" ht="15" hidden="1" customHeight="1">
      <c r="A92" s="9"/>
      <c r="B92" s="6" t="s">
        <v>37</v>
      </c>
      <c r="C92" s="36">
        <v>107.83476924491966</v>
      </c>
      <c r="D92" s="40"/>
      <c r="E92" s="36">
        <v>96.133510322143266</v>
      </c>
      <c r="F92" s="40"/>
      <c r="G92" s="36">
        <v>92.579656798090923</v>
      </c>
      <c r="H92" s="40"/>
      <c r="I92" s="9"/>
      <c r="J92" s="6" t="s">
        <v>37</v>
      </c>
      <c r="K92" s="36">
        <v>95.693940710360096</v>
      </c>
      <c r="L92" s="40"/>
      <c r="M92" s="36">
        <v>100.54788662914004</v>
      </c>
      <c r="N92" s="40"/>
      <c r="O92" s="36">
        <v>101.39288200630148</v>
      </c>
      <c r="P92" s="40"/>
      <c r="Q92" s="9"/>
      <c r="R92" s="6" t="s">
        <v>37</v>
      </c>
      <c r="S92" s="36">
        <v>105.89893171499487</v>
      </c>
      <c r="T92" s="40"/>
      <c r="U92" s="36">
        <v>114.11938608991404</v>
      </c>
      <c r="V92" s="40"/>
      <c r="W92" s="36">
        <v>100.86876922538158</v>
      </c>
      <c r="X92" s="40"/>
      <c r="Y92" s="9"/>
      <c r="Z92" s="6" t="s">
        <v>37</v>
      </c>
      <c r="AA92" s="36">
        <v>110.59529982014412</v>
      </c>
      <c r="AB92" s="40"/>
      <c r="AC92" s="36">
        <v>89.2998255206236</v>
      </c>
      <c r="AD92" s="40"/>
      <c r="AE92" s="36">
        <v>94.460348743728545</v>
      </c>
      <c r="AF92" s="40"/>
      <c r="AG92" s="9"/>
      <c r="AH92" s="6" t="s">
        <v>37</v>
      </c>
      <c r="AI92" s="36">
        <v>93.326558747325805</v>
      </c>
      <c r="AJ92" s="40"/>
      <c r="AK92" s="36">
        <v>101.62553469467684</v>
      </c>
      <c r="AL92" s="40"/>
      <c r="AM92" s="36">
        <v>100.43798164805864</v>
      </c>
      <c r="AN92" s="40"/>
      <c r="AO92" s="9"/>
      <c r="AP92" s="6" t="s">
        <v>37</v>
      </c>
      <c r="AQ92" s="36">
        <v>100.12234260476244</v>
      </c>
      <c r="AR92" s="40"/>
      <c r="AS92" s="36">
        <v>103.01870673000784</v>
      </c>
      <c r="AT92" s="40"/>
      <c r="AU92" s="36">
        <v>116.78981437040628</v>
      </c>
      <c r="AV92" s="40"/>
      <c r="AW92" s="9"/>
      <c r="AX92" s="6" t="s">
        <v>37</v>
      </c>
      <c r="AY92" s="36">
        <v>97.0807534894941</v>
      </c>
      <c r="AZ92" s="40"/>
      <c r="BA92" s="36">
        <v>104.33179877735145</v>
      </c>
      <c r="BB92" s="40"/>
      <c r="BC92" s="36">
        <v>98.932665633519164</v>
      </c>
      <c r="BD92" s="40"/>
      <c r="BE92" s="9"/>
      <c r="BF92" s="6" t="s">
        <v>37</v>
      </c>
      <c r="BG92" s="36">
        <v>98.326446389469353</v>
      </c>
      <c r="BH92" s="40"/>
      <c r="BI92" s="36">
        <v>98.885181082172338</v>
      </c>
      <c r="BJ92" s="40"/>
      <c r="BK92" s="36">
        <v>96.381871395944316</v>
      </c>
      <c r="BL92" s="40"/>
      <c r="BM92" s="9"/>
      <c r="BN92" s="6" t="s">
        <v>37</v>
      </c>
      <c r="BO92" s="36">
        <v>97.314645398253035</v>
      </c>
      <c r="BP92" s="40"/>
      <c r="BQ92" s="36">
        <v>103.00986728443817</v>
      </c>
      <c r="BR92" s="40"/>
      <c r="BS92" s="36">
        <v>95.436307823081563</v>
      </c>
      <c r="BT92" s="40"/>
      <c r="BU92" s="9"/>
      <c r="BV92" s="6" t="s">
        <v>37</v>
      </c>
      <c r="BW92" s="36">
        <v>98.518447344130223</v>
      </c>
      <c r="BX92" s="40"/>
      <c r="BY92" s="36">
        <v>87.142393740626218</v>
      </c>
      <c r="BZ92" s="40"/>
      <c r="CA92" s="36">
        <v>86.543511947907433</v>
      </c>
      <c r="CB92" s="40"/>
      <c r="CC92" s="9"/>
      <c r="CD92" s="6" t="s">
        <v>37</v>
      </c>
      <c r="CE92" s="36">
        <v>104.63551258143283</v>
      </c>
      <c r="CF92" s="40"/>
      <c r="CG92" s="36">
        <v>80.692576236280317</v>
      </c>
      <c r="CH92" s="40"/>
      <c r="CI92" s="36">
        <v>83.243312430235008</v>
      </c>
      <c r="CJ92" s="40"/>
      <c r="CK92" s="9"/>
      <c r="CL92" s="6" t="s">
        <v>37</v>
      </c>
      <c r="CM92" s="36">
        <v>98.266184380684578</v>
      </c>
      <c r="CN92" s="40"/>
      <c r="CO92" s="36">
        <v>105.66224070351745</v>
      </c>
      <c r="CP92" s="40"/>
      <c r="CQ92" s="36">
        <v>107.04442308779088</v>
      </c>
      <c r="CR92" s="40"/>
      <c r="CS92" s="9"/>
      <c r="CT92" s="6" t="s">
        <v>37</v>
      </c>
      <c r="CU92" s="36">
        <v>124.07313146867477</v>
      </c>
      <c r="CV92" s="40"/>
      <c r="CW92" s="36">
        <v>99.696154673945571</v>
      </c>
      <c r="CX92" s="40"/>
      <c r="CY92" s="36">
        <v>99.711915793432297</v>
      </c>
      <c r="CZ92" s="40"/>
      <c r="DA92" s="9"/>
      <c r="DB92" s="6" t="s">
        <v>37</v>
      </c>
      <c r="DC92" s="36">
        <v>96.751096606903985</v>
      </c>
      <c r="DD92" s="40"/>
      <c r="DE92" s="36">
        <v>113.20386025195188</v>
      </c>
      <c r="DF92" s="40"/>
      <c r="DG92" s="36">
        <v>93.30038978043946</v>
      </c>
      <c r="DH92" s="40"/>
      <c r="DI92" s="9"/>
      <c r="DJ92" s="6" t="s">
        <v>37</v>
      </c>
      <c r="DK92" s="36">
        <v>108.6580725259148</v>
      </c>
      <c r="DL92" s="40"/>
      <c r="DM92" s="36">
        <v>102.12886683540393</v>
      </c>
      <c r="DN92" s="40"/>
      <c r="DO92" s="36">
        <v>79.615598789144229</v>
      </c>
      <c r="DP92" s="40"/>
      <c r="DQ92" s="396"/>
    </row>
    <row r="93" spans="1:360" ht="15" hidden="1" customHeight="1">
      <c r="A93" s="9"/>
      <c r="B93" s="6" t="s">
        <v>38</v>
      </c>
      <c r="C93" s="36">
        <v>114.26649246557557</v>
      </c>
      <c r="D93" s="40"/>
      <c r="E93" s="36">
        <v>95.104042806016963</v>
      </c>
      <c r="F93" s="40"/>
      <c r="G93" s="36">
        <v>94.306997093512763</v>
      </c>
      <c r="H93" s="40"/>
      <c r="I93" s="9"/>
      <c r="J93" s="6" t="s">
        <v>38</v>
      </c>
      <c r="K93" s="36">
        <v>93.032871059809821</v>
      </c>
      <c r="L93" s="40"/>
      <c r="M93" s="36">
        <v>104.82220292955155</v>
      </c>
      <c r="N93" s="40"/>
      <c r="O93" s="36">
        <v>103.54123690475232</v>
      </c>
      <c r="P93" s="40"/>
      <c r="Q93" s="9"/>
      <c r="R93" s="6" t="s">
        <v>38</v>
      </c>
      <c r="S93" s="36">
        <v>98.28837579829451</v>
      </c>
      <c r="T93" s="40"/>
      <c r="U93" s="36">
        <v>88.65908172912782</v>
      </c>
      <c r="V93" s="40"/>
      <c r="W93" s="36">
        <v>103.0905007784186</v>
      </c>
      <c r="X93" s="40"/>
      <c r="Y93" s="9"/>
      <c r="Z93" s="6" t="s">
        <v>38</v>
      </c>
      <c r="AA93" s="36">
        <v>104.61862273102277</v>
      </c>
      <c r="AB93" s="40"/>
      <c r="AC93" s="36">
        <v>94.336319314505843</v>
      </c>
      <c r="AD93" s="40"/>
      <c r="AE93" s="36">
        <v>98.679071004655796</v>
      </c>
      <c r="AF93" s="40"/>
      <c r="AG93" s="9"/>
      <c r="AH93" s="6" t="s">
        <v>38</v>
      </c>
      <c r="AI93" s="36">
        <v>95.927387003053497</v>
      </c>
      <c r="AJ93" s="40"/>
      <c r="AK93" s="36">
        <v>108.21609911199155</v>
      </c>
      <c r="AL93" s="40"/>
      <c r="AM93" s="36">
        <v>102.68347895245449</v>
      </c>
      <c r="AN93" s="40"/>
      <c r="AO93" s="9"/>
      <c r="AP93" s="6" t="s">
        <v>38</v>
      </c>
      <c r="AQ93" s="36">
        <v>102.03410143598722</v>
      </c>
      <c r="AR93" s="40"/>
      <c r="AS93" s="36">
        <v>104.95810844296454</v>
      </c>
      <c r="AT93" s="40"/>
      <c r="AU93" s="36">
        <v>94.455487976078516</v>
      </c>
      <c r="AV93" s="40"/>
      <c r="AW93" s="9"/>
      <c r="AX93" s="6" t="s">
        <v>38</v>
      </c>
      <c r="AY93" s="36">
        <v>94.037438354768511</v>
      </c>
      <c r="AZ93" s="40"/>
      <c r="BA93" s="36">
        <v>100.00745252740637</v>
      </c>
      <c r="BB93" s="40"/>
      <c r="BC93" s="36">
        <v>96.783884830691477</v>
      </c>
      <c r="BD93" s="40"/>
      <c r="BE93" s="9"/>
      <c r="BF93" s="6" t="s">
        <v>38</v>
      </c>
      <c r="BG93" s="36">
        <v>102.89975930014695</v>
      </c>
      <c r="BH93" s="40"/>
      <c r="BI93" s="36">
        <v>106.33957666389738</v>
      </c>
      <c r="BJ93" s="40"/>
      <c r="BK93" s="36">
        <v>101.35129143205693</v>
      </c>
      <c r="BL93" s="40"/>
      <c r="BM93" s="9"/>
      <c r="BN93" s="6" t="s">
        <v>38</v>
      </c>
      <c r="BO93" s="36">
        <v>100.78519221611946</v>
      </c>
      <c r="BP93" s="40"/>
      <c r="BQ93" s="36">
        <v>103.19988417650382</v>
      </c>
      <c r="BR93" s="40"/>
      <c r="BS93" s="36">
        <v>107.27899931410131</v>
      </c>
      <c r="BT93" s="40"/>
      <c r="BU93" s="9"/>
      <c r="BV93" s="6" t="s">
        <v>38</v>
      </c>
      <c r="BW93" s="36">
        <v>108.99633679011431</v>
      </c>
      <c r="BX93" s="40"/>
      <c r="BY93" s="36">
        <v>101.36065346541005</v>
      </c>
      <c r="BZ93" s="40"/>
      <c r="CA93" s="36">
        <v>93.638884859473123</v>
      </c>
      <c r="CB93" s="40"/>
      <c r="CC93" s="9"/>
      <c r="CD93" s="6" t="s">
        <v>38</v>
      </c>
      <c r="CE93" s="36">
        <v>106.64406324540933</v>
      </c>
      <c r="CF93" s="40"/>
      <c r="CG93" s="36">
        <v>81.350118125047118</v>
      </c>
      <c r="CH93" s="40"/>
      <c r="CI93" s="36">
        <v>102.70097054274019</v>
      </c>
      <c r="CJ93" s="40"/>
      <c r="CK93" s="9"/>
      <c r="CL93" s="6" t="s">
        <v>38</v>
      </c>
      <c r="CM93" s="36">
        <v>100.71233659208363</v>
      </c>
      <c r="CN93" s="40"/>
      <c r="CO93" s="36">
        <v>95.332268588190843</v>
      </c>
      <c r="CP93" s="40"/>
      <c r="CQ93" s="36">
        <v>116.61449269724727</v>
      </c>
      <c r="CR93" s="40"/>
      <c r="CS93" s="9"/>
      <c r="CT93" s="6" t="s">
        <v>38</v>
      </c>
      <c r="CU93" s="36">
        <v>108.62728812052174</v>
      </c>
      <c r="CV93" s="40"/>
      <c r="CW93" s="36">
        <v>98.295102448352296</v>
      </c>
      <c r="CX93" s="40"/>
      <c r="CY93" s="36">
        <v>99.762426699593107</v>
      </c>
      <c r="CZ93" s="40"/>
      <c r="DA93" s="9"/>
      <c r="DB93" s="6" t="s">
        <v>38</v>
      </c>
      <c r="DC93" s="36">
        <v>107.91312810961597</v>
      </c>
      <c r="DD93" s="40"/>
      <c r="DE93" s="36">
        <v>96.327070956986347</v>
      </c>
      <c r="DF93" s="40"/>
      <c r="DG93" s="36">
        <v>108.19764459415632</v>
      </c>
      <c r="DH93" s="40"/>
      <c r="DI93" s="9"/>
      <c r="DJ93" s="6" t="s">
        <v>38</v>
      </c>
      <c r="DK93" s="36">
        <v>113.83532767431235</v>
      </c>
      <c r="DL93" s="40"/>
      <c r="DM93" s="36">
        <v>96.127255552278427</v>
      </c>
      <c r="DN93" s="40"/>
      <c r="DO93" s="36">
        <v>97.050474153841606</v>
      </c>
      <c r="DP93" s="40"/>
      <c r="DQ93" s="396"/>
    </row>
    <row r="94" spans="1:360" ht="15" hidden="1" customHeight="1">
      <c r="A94" s="9"/>
      <c r="B94" s="6" t="s">
        <v>39</v>
      </c>
      <c r="C94" s="36">
        <v>100.34883122924805</v>
      </c>
      <c r="D94" s="40"/>
      <c r="E94" s="36">
        <v>97.97788352173427</v>
      </c>
      <c r="F94" s="40"/>
      <c r="G94" s="36">
        <v>87.351918495681019</v>
      </c>
      <c r="H94" s="40"/>
      <c r="I94" s="9"/>
      <c r="J94" s="6" t="s">
        <v>39</v>
      </c>
      <c r="K94" s="36">
        <v>94.763490966924067</v>
      </c>
      <c r="L94" s="40"/>
      <c r="M94" s="36">
        <v>102.20289200892846</v>
      </c>
      <c r="N94" s="40"/>
      <c r="O94" s="36">
        <v>99.858337181793914</v>
      </c>
      <c r="P94" s="40"/>
      <c r="Q94" s="9"/>
      <c r="R94" s="6" t="s">
        <v>39</v>
      </c>
      <c r="S94" s="36">
        <v>101.78991353622797</v>
      </c>
      <c r="T94" s="40"/>
      <c r="U94" s="36">
        <v>89.089676715407521</v>
      </c>
      <c r="V94" s="40"/>
      <c r="W94" s="36">
        <v>106.42908271686527</v>
      </c>
      <c r="X94" s="40"/>
      <c r="Y94" s="9"/>
      <c r="Z94" s="6" t="s">
        <v>39</v>
      </c>
      <c r="AA94" s="36">
        <v>93.468461455348617</v>
      </c>
      <c r="AB94" s="40"/>
      <c r="AC94" s="36">
        <v>107.53122150056137</v>
      </c>
      <c r="AD94" s="40"/>
      <c r="AE94" s="36">
        <v>93.80382836608814</v>
      </c>
      <c r="AF94" s="40"/>
      <c r="AG94" s="9"/>
      <c r="AH94" s="6" t="s">
        <v>39</v>
      </c>
      <c r="AI94" s="36">
        <v>96.630034569220797</v>
      </c>
      <c r="AJ94" s="40"/>
      <c r="AK94" s="36">
        <v>105.61560489742054</v>
      </c>
      <c r="AL94" s="40"/>
      <c r="AM94" s="36">
        <v>98.80915517217727</v>
      </c>
      <c r="AN94" s="40"/>
      <c r="AO94" s="9"/>
      <c r="AP94" s="6" t="s">
        <v>39</v>
      </c>
      <c r="AQ94" s="36">
        <v>102.13704985135004</v>
      </c>
      <c r="AR94" s="40"/>
      <c r="AS94" s="36">
        <v>100.50426590604411</v>
      </c>
      <c r="AT94" s="40"/>
      <c r="AU94" s="36">
        <v>105.64679519407431</v>
      </c>
      <c r="AV94" s="40"/>
      <c r="AW94" s="9"/>
      <c r="AX94" s="6" t="s">
        <v>39</v>
      </c>
      <c r="AY94" s="36">
        <v>101.78843300528743</v>
      </c>
      <c r="AZ94" s="40"/>
      <c r="BA94" s="36">
        <v>103.3984100519953</v>
      </c>
      <c r="BB94" s="40"/>
      <c r="BC94" s="36">
        <v>101.22463351009823</v>
      </c>
      <c r="BD94" s="40"/>
      <c r="BE94" s="9"/>
      <c r="BF94" s="6" t="s">
        <v>39</v>
      </c>
      <c r="BG94" s="36">
        <v>99.259845054210757</v>
      </c>
      <c r="BH94" s="40"/>
      <c r="BI94" s="36">
        <v>108.09551218035097</v>
      </c>
      <c r="BJ94" s="40"/>
      <c r="BK94" s="36">
        <v>107.83840467611172</v>
      </c>
      <c r="BL94" s="40"/>
      <c r="BM94" s="9"/>
      <c r="BN94" s="6" t="s">
        <v>39</v>
      </c>
      <c r="BO94" s="36">
        <v>99.857156868968843</v>
      </c>
      <c r="BP94" s="40"/>
      <c r="BQ94" s="36">
        <v>100.51279482893324</v>
      </c>
      <c r="BR94" s="40"/>
      <c r="BS94" s="36">
        <v>100.55163775192999</v>
      </c>
      <c r="BT94" s="40"/>
      <c r="BU94" s="9"/>
      <c r="BV94" s="6" t="s">
        <v>39</v>
      </c>
      <c r="BW94" s="36">
        <v>117.09965781694758</v>
      </c>
      <c r="BX94" s="40"/>
      <c r="BY94" s="36">
        <v>94.901420727538934</v>
      </c>
      <c r="BZ94" s="40"/>
      <c r="CA94" s="36">
        <v>110.33972342662352</v>
      </c>
      <c r="CB94" s="40"/>
      <c r="CC94" s="9"/>
      <c r="CD94" s="6" t="s">
        <v>39</v>
      </c>
      <c r="CE94" s="36">
        <v>105.75883922266144</v>
      </c>
      <c r="CF94" s="40"/>
      <c r="CG94" s="36">
        <v>110.44684554387702</v>
      </c>
      <c r="CH94" s="40"/>
      <c r="CI94" s="36">
        <v>93.3915469842173</v>
      </c>
      <c r="CJ94" s="40"/>
      <c r="CK94" s="9"/>
      <c r="CL94" s="6" t="s">
        <v>39</v>
      </c>
      <c r="CM94" s="36">
        <v>100.17390829263036</v>
      </c>
      <c r="CN94" s="40"/>
      <c r="CO94" s="36">
        <v>93.196009849796297</v>
      </c>
      <c r="CP94" s="40"/>
      <c r="CQ94" s="36">
        <v>104.37993369766316</v>
      </c>
      <c r="CR94" s="40"/>
      <c r="CS94" s="9"/>
      <c r="CT94" s="6" t="s">
        <v>39</v>
      </c>
      <c r="CU94" s="36">
        <v>84.740778509447125</v>
      </c>
      <c r="CV94" s="40"/>
      <c r="CW94" s="36">
        <v>137.3140743572028</v>
      </c>
      <c r="CX94" s="40"/>
      <c r="CY94" s="36">
        <v>80.677556924773569</v>
      </c>
      <c r="CZ94" s="40"/>
      <c r="DA94" s="9"/>
      <c r="DB94" s="6" t="s">
        <v>39</v>
      </c>
      <c r="DC94" s="36">
        <v>101.73141326999942</v>
      </c>
      <c r="DD94" s="40"/>
      <c r="DE94" s="36">
        <v>71.319141167274395</v>
      </c>
      <c r="DF94" s="40"/>
      <c r="DG94" s="36">
        <v>88.192532509200063</v>
      </c>
      <c r="DH94" s="40"/>
      <c r="DI94" s="9"/>
      <c r="DJ94" s="6" t="s">
        <v>39</v>
      </c>
      <c r="DK94" s="36">
        <v>102.6621055738626</v>
      </c>
      <c r="DL94" s="40"/>
      <c r="DM94" s="36">
        <v>95.219380047813914</v>
      </c>
      <c r="DN94" s="40"/>
      <c r="DO94" s="36">
        <v>100.38247754581073</v>
      </c>
      <c r="DP94" s="40"/>
      <c r="DQ94" s="396"/>
    </row>
    <row r="95" spans="1:360" ht="15" hidden="1" customHeight="1">
      <c r="A95" s="9"/>
      <c r="B95" s="6" t="s">
        <v>40</v>
      </c>
      <c r="C95" s="36">
        <v>126.42269114276343</v>
      </c>
      <c r="D95" s="40"/>
      <c r="E95" s="36">
        <v>101.91618586296546</v>
      </c>
      <c r="F95" s="40"/>
      <c r="G95" s="36">
        <v>89.897219973353089</v>
      </c>
      <c r="H95" s="40"/>
      <c r="I95" s="9"/>
      <c r="J95" s="6" t="s">
        <v>40</v>
      </c>
      <c r="K95" s="36">
        <v>95.223538740103891</v>
      </c>
      <c r="L95" s="40"/>
      <c r="M95" s="36">
        <v>97.629276329353189</v>
      </c>
      <c r="N95" s="40"/>
      <c r="O95" s="36">
        <v>108.17358173758947</v>
      </c>
      <c r="P95" s="40"/>
      <c r="Q95" s="9"/>
      <c r="R95" s="6" t="s">
        <v>40</v>
      </c>
      <c r="S95" s="36">
        <v>97.287520101788445</v>
      </c>
      <c r="T95" s="40"/>
      <c r="U95" s="36">
        <v>89.122357947718157</v>
      </c>
      <c r="V95" s="40"/>
      <c r="W95" s="36">
        <v>99.542611519930261</v>
      </c>
      <c r="X95" s="40"/>
      <c r="Y95" s="9"/>
      <c r="Z95" s="6" t="s">
        <v>40</v>
      </c>
      <c r="AA95" s="36">
        <v>93.180302113430457</v>
      </c>
      <c r="AB95" s="40"/>
      <c r="AC95" s="36">
        <v>107.50440194860369</v>
      </c>
      <c r="AD95" s="40"/>
      <c r="AE95" s="36">
        <v>93.484835722528373</v>
      </c>
      <c r="AF95" s="40"/>
      <c r="AG95" s="9"/>
      <c r="AH95" s="6" t="s">
        <v>40</v>
      </c>
      <c r="AI95" s="36">
        <v>96.025006584662862</v>
      </c>
      <c r="AJ95" s="40"/>
      <c r="AK95" s="36">
        <v>100.9834712539235</v>
      </c>
      <c r="AL95" s="40"/>
      <c r="AM95" s="36">
        <v>88.845147560652094</v>
      </c>
      <c r="AN95" s="40"/>
      <c r="AO95" s="9"/>
      <c r="AP95" s="6" t="s">
        <v>40</v>
      </c>
      <c r="AQ95" s="36">
        <v>102.62966105807034</v>
      </c>
      <c r="AR95" s="40"/>
      <c r="AS95" s="36">
        <v>97.76908808922424</v>
      </c>
      <c r="AT95" s="40"/>
      <c r="AU95" s="36">
        <v>100.66036035606764</v>
      </c>
      <c r="AV95" s="40"/>
      <c r="AW95" s="9"/>
      <c r="AX95" s="6" t="s">
        <v>40</v>
      </c>
      <c r="AY95" s="36">
        <v>103.57394509348325</v>
      </c>
      <c r="AZ95" s="40"/>
      <c r="BA95" s="36">
        <v>101.75679634401828</v>
      </c>
      <c r="BB95" s="40"/>
      <c r="BC95" s="36">
        <v>106.38637572414682</v>
      </c>
      <c r="BD95" s="40"/>
      <c r="BE95" s="9"/>
      <c r="BF95" s="6" t="s">
        <v>40</v>
      </c>
      <c r="BG95" s="36">
        <v>98.910847334168125</v>
      </c>
      <c r="BH95" s="40"/>
      <c r="BI95" s="36">
        <v>91.961942018779013</v>
      </c>
      <c r="BJ95" s="40"/>
      <c r="BK95" s="36">
        <v>122.26648849770237</v>
      </c>
      <c r="BL95" s="40"/>
      <c r="BM95" s="9"/>
      <c r="BN95" s="6" t="s">
        <v>40</v>
      </c>
      <c r="BO95" s="36">
        <v>92.601923515919026</v>
      </c>
      <c r="BP95" s="40"/>
      <c r="BQ95" s="36">
        <v>97.567926686582581</v>
      </c>
      <c r="BR95" s="40"/>
      <c r="BS95" s="36">
        <v>101.19947023084657</v>
      </c>
      <c r="BT95" s="40"/>
      <c r="BU95" s="9"/>
      <c r="BV95" s="6" t="s">
        <v>40</v>
      </c>
      <c r="BW95" s="36">
        <v>101.85333928239406</v>
      </c>
      <c r="BX95" s="40"/>
      <c r="BY95" s="36">
        <v>89.457028489358919</v>
      </c>
      <c r="BZ95" s="40"/>
      <c r="CA95" s="36">
        <v>114.99022990058808</v>
      </c>
      <c r="CB95" s="40"/>
      <c r="CC95" s="9"/>
      <c r="CD95" s="6" t="s">
        <v>40</v>
      </c>
      <c r="CE95" s="36">
        <v>73.198583142601592</v>
      </c>
      <c r="CF95" s="40"/>
      <c r="CG95" s="36">
        <v>138.31860878992367</v>
      </c>
      <c r="CH95" s="40"/>
      <c r="CI95" s="36">
        <v>104.6238235962154</v>
      </c>
      <c r="CJ95" s="40"/>
      <c r="CK95" s="9"/>
      <c r="CL95" s="6" t="s">
        <v>40</v>
      </c>
      <c r="CM95" s="36">
        <v>95.192108681520054</v>
      </c>
      <c r="CN95" s="40"/>
      <c r="CO95" s="36">
        <v>99.302411678949696</v>
      </c>
      <c r="CP95" s="40"/>
      <c r="CQ95" s="36">
        <v>102.45964332424147</v>
      </c>
      <c r="CR95" s="40"/>
      <c r="CS95" s="9"/>
      <c r="CT95" s="6" t="s">
        <v>40</v>
      </c>
      <c r="CU95" s="36">
        <v>101.57028076699325</v>
      </c>
      <c r="CV95" s="40"/>
      <c r="CW95" s="36">
        <v>114.07826269736968</v>
      </c>
      <c r="CX95" s="40"/>
      <c r="CY95" s="36">
        <v>94.34132753525725</v>
      </c>
      <c r="CZ95" s="40"/>
      <c r="DA95" s="9"/>
      <c r="DB95" s="6" t="s">
        <v>40</v>
      </c>
      <c r="DC95" s="36">
        <v>104.49644204384973</v>
      </c>
      <c r="DD95" s="40"/>
      <c r="DE95" s="36">
        <v>123.73073319606164</v>
      </c>
      <c r="DF95" s="40"/>
      <c r="DG95" s="36">
        <v>98.023392705276265</v>
      </c>
      <c r="DH95" s="40"/>
      <c r="DI95" s="9"/>
      <c r="DJ95" s="6" t="s">
        <v>40</v>
      </c>
      <c r="DK95" s="36">
        <v>96.020015646184063</v>
      </c>
      <c r="DL95" s="40"/>
      <c r="DM95" s="36">
        <v>98.328843014864262</v>
      </c>
      <c r="DN95" s="40"/>
      <c r="DO95" s="36">
        <v>85.270787040881956</v>
      </c>
      <c r="DP95" s="40"/>
      <c r="DQ95" s="396"/>
    </row>
    <row r="96" spans="1:360" ht="15" hidden="1" customHeight="1">
      <c r="A96" s="9"/>
      <c r="B96" s="6" t="s">
        <v>41</v>
      </c>
      <c r="C96" s="36">
        <v>113.46858317955389</v>
      </c>
      <c r="D96" s="40"/>
      <c r="E96" s="36">
        <v>104.27733775189391</v>
      </c>
      <c r="F96" s="40"/>
      <c r="G96" s="36">
        <v>106.3099054642981</v>
      </c>
      <c r="H96" s="40"/>
      <c r="I96" s="9"/>
      <c r="J96" s="6" t="s">
        <v>41</v>
      </c>
      <c r="K96" s="36">
        <v>103.45431219827908</v>
      </c>
      <c r="L96" s="40"/>
      <c r="M96" s="36">
        <v>100.7578410147804</v>
      </c>
      <c r="N96" s="40"/>
      <c r="O96" s="36">
        <v>101.2691505966647</v>
      </c>
      <c r="P96" s="40"/>
      <c r="Q96" s="9"/>
      <c r="R96" s="6" t="s">
        <v>41</v>
      </c>
      <c r="S96" s="36">
        <v>100.9750933106758</v>
      </c>
      <c r="T96" s="40"/>
      <c r="U96" s="36">
        <v>101.87141159684545</v>
      </c>
      <c r="V96" s="40"/>
      <c r="W96" s="36">
        <v>108.93684414197914</v>
      </c>
      <c r="X96" s="40"/>
      <c r="Y96" s="9"/>
      <c r="Z96" s="6" t="s">
        <v>41</v>
      </c>
      <c r="AA96" s="36">
        <v>87.662783454888384</v>
      </c>
      <c r="AB96" s="40"/>
      <c r="AC96" s="36">
        <v>110.51637786224595</v>
      </c>
      <c r="AD96" s="40"/>
      <c r="AE96" s="36">
        <v>99.692408321302707</v>
      </c>
      <c r="AF96" s="40"/>
      <c r="AG96" s="9"/>
      <c r="AH96" s="6" t="s">
        <v>41</v>
      </c>
      <c r="AI96" s="36">
        <v>115.92179477754591</v>
      </c>
      <c r="AJ96" s="40"/>
      <c r="AK96" s="36">
        <v>103.54596606003294</v>
      </c>
      <c r="AL96" s="40"/>
      <c r="AM96" s="36">
        <v>94.864988916407484</v>
      </c>
      <c r="AN96" s="40"/>
      <c r="AO96" s="9"/>
      <c r="AP96" s="6" t="s">
        <v>41</v>
      </c>
      <c r="AQ96" s="36">
        <v>99.870205013504219</v>
      </c>
      <c r="AR96" s="40"/>
      <c r="AS96" s="36">
        <v>105.38565281139279</v>
      </c>
      <c r="AT96" s="40"/>
      <c r="AU96" s="36">
        <v>114.12728558936989</v>
      </c>
      <c r="AV96" s="40"/>
      <c r="AW96" s="9"/>
      <c r="AX96" s="6" t="s">
        <v>41</v>
      </c>
      <c r="AY96" s="36">
        <v>104.43567487578309</v>
      </c>
      <c r="AZ96" s="40"/>
      <c r="BA96" s="36">
        <v>104.8266390640923</v>
      </c>
      <c r="BB96" s="40"/>
      <c r="BC96" s="36">
        <v>112.52735031581156</v>
      </c>
      <c r="BD96" s="40"/>
      <c r="BE96" s="9"/>
      <c r="BF96" s="6" t="s">
        <v>41</v>
      </c>
      <c r="BG96" s="36">
        <v>99.162997279583436</v>
      </c>
      <c r="BH96" s="40"/>
      <c r="BI96" s="36">
        <v>99.512427983054621</v>
      </c>
      <c r="BJ96" s="40"/>
      <c r="BK96" s="36">
        <v>115.36554810867428</v>
      </c>
      <c r="BL96" s="40"/>
      <c r="BM96" s="9"/>
      <c r="BN96" s="6" t="s">
        <v>41</v>
      </c>
      <c r="BO96" s="36">
        <v>109.28352226021818</v>
      </c>
      <c r="BP96" s="40"/>
      <c r="BQ96" s="36">
        <v>96.162304483054371</v>
      </c>
      <c r="BR96" s="40"/>
      <c r="BS96" s="36">
        <v>106.95571170353372</v>
      </c>
      <c r="BT96" s="40"/>
      <c r="BU96" s="9"/>
      <c r="BV96" s="6" t="s">
        <v>41</v>
      </c>
      <c r="BW96" s="36">
        <v>102.3022723675498</v>
      </c>
      <c r="BX96" s="40"/>
      <c r="BY96" s="36">
        <v>116.26669533367686</v>
      </c>
      <c r="BZ96" s="40"/>
      <c r="CA96" s="36">
        <v>133.302697530693</v>
      </c>
      <c r="CB96" s="40"/>
      <c r="CC96" s="9"/>
      <c r="CD96" s="6" t="s">
        <v>41</v>
      </c>
      <c r="CE96" s="36">
        <v>110.2212668045354</v>
      </c>
      <c r="CF96" s="40"/>
      <c r="CG96" s="36">
        <v>85.57428606898695</v>
      </c>
      <c r="CH96" s="40"/>
      <c r="CI96" s="36">
        <v>133.91240102492924</v>
      </c>
      <c r="CJ96" s="40"/>
      <c r="CK96" s="9"/>
      <c r="CL96" s="6" t="s">
        <v>41</v>
      </c>
      <c r="CM96" s="36">
        <v>103.78687373082673</v>
      </c>
      <c r="CN96" s="40"/>
      <c r="CO96" s="36">
        <v>102.94855968248112</v>
      </c>
      <c r="CP96" s="40"/>
      <c r="CQ96" s="36">
        <v>115.84483631356281</v>
      </c>
      <c r="CR96" s="40"/>
      <c r="CS96" s="9"/>
      <c r="CT96" s="6" t="s">
        <v>41</v>
      </c>
      <c r="CU96" s="36">
        <v>86.478330321275351</v>
      </c>
      <c r="CV96" s="40"/>
      <c r="CW96" s="36">
        <v>95.072920820896002</v>
      </c>
      <c r="CX96" s="40"/>
      <c r="CY96" s="36">
        <v>87.736829656873653</v>
      </c>
      <c r="CZ96" s="40"/>
      <c r="DA96" s="9"/>
      <c r="DB96" s="6" t="s">
        <v>41</v>
      </c>
      <c r="DC96" s="36">
        <v>98.510389090606893</v>
      </c>
      <c r="DD96" s="40"/>
      <c r="DE96" s="36">
        <v>124.11793125214734</v>
      </c>
      <c r="DF96" s="40"/>
      <c r="DG96" s="36">
        <v>116.29604812381682</v>
      </c>
      <c r="DH96" s="40"/>
      <c r="DI96" s="9"/>
      <c r="DJ96" s="6" t="s">
        <v>41</v>
      </c>
      <c r="DK96" s="36">
        <v>81.343549150260316</v>
      </c>
      <c r="DL96" s="40"/>
      <c r="DM96" s="36">
        <v>99.822099431326748</v>
      </c>
      <c r="DN96" s="40"/>
      <c r="DO96" s="36">
        <v>97.510861292919557</v>
      </c>
      <c r="DP96" s="40"/>
      <c r="DQ96" s="396"/>
    </row>
    <row r="97" spans="1:121" ht="15" hidden="1" customHeight="1">
      <c r="A97" s="9"/>
      <c r="B97" s="6" t="s">
        <v>42</v>
      </c>
      <c r="C97" s="36">
        <v>117.26164147182152</v>
      </c>
      <c r="D97" s="40"/>
      <c r="E97" s="36">
        <v>104.54497716457095</v>
      </c>
      <c r="F97" s="40"/>
      <c r="G97" s="36">
        <v>114.51111935436306</v>
      </c>
      <c r="H97" s="40"/>
      <c r="I97" s="9"/>
      <c r="J97" s="6" t="s">
        <v>42</v>
      </c>
      <c r="K97" s="36">
        <v>107.16809054189555</v>
      </c>
      <c r="L97" s="40"/>
      <c r="M97" s="36">
        <v>106.20730585591573</v>
      </c>
      <c r="N97" s="40"/>
      <c r="O97" s="36">
        <v>103.31669297866631</v>
      </c>
      <c r="P97" s="40"/>
      <c r="Q97" s="9"/>
      <c r="R97" s="6" t="s">
        <v>42</v>
      </c>
      <c r="S97" s="36">
        <v>102.08314278757754</v>
      </c>
      <c r="T97" s="40"/>
      <c r="U97" s="36">
        <v>114.01242693599697</v>
      </c>
      <c r="V97" s="40"/>
      <c r="W97" s="36">
        <v>106.22183955497115</v>
      </c>
      <c r="X97" s="40"/>
      <c r="Y97" s="9"/>
      <c r="Z97" s="6" t="s">
        <v>42</v>
      </c>
      <c r="AA97" s="36">
        <v>85.188318309093773</v>
      </c>
      <c r="AB97" s="40"/>
      <c r="AC97" s="36">
        <v>114.70149641047132</v>
      </c>
      <c r="AD97" s="40"/>
      <c r="AE97" s="36">
        <v>103.50650452872105</v>
      </c>
      <c r="AF97" s="40"/>
      <c r="AG97" s="9"/>
      <c r="AH97" s="6" t="s">
        <v>42</v>
      </c>
      <c r="AI97" s="36">
        <v>100.88700000634957</v>
      </c>
      <c r="AJ97" s="40"/>
      <c r="AK97" s="36">
        <v>110.84616806834292</v>
      </c>
      <c r="AL97" s="40"/>
      <c r="AM97" s="36">
        <v>106.56872465104755</v>
      </c>
      <c r="AN97" s="40"/>
      <c r="AO97" s="9"/>
      <c r="AP97" s="6" t="s">
        <v>42</v>
      </c>
      <c r="AQ97" s="36">
        <v>110.21453820442318</v>
      </c>
      <c r="AR97" s="40"/>
      <c r="AS97" s="36">
        <v>106.18405147629754</v>
      </c>
      <c r="AT97" s="40"/>
      <c r="AU97" s="36">
        <v>103.81707520891705</v>
      </c>
      <c r="AV97" s="40"/>
      <c r="AW97" s="9"/>
      <c r="AX97" s="6" t="s">
        <v>42</v>
      </c>
      <c r="AY97" s="36">
        <v>106.44578383508467</v>
      </c>
      <c r="AZ97" s="40"/>
      <c r="BA97" s="36">
        <v>103.08448389685091</v>
      </c>
      <c r="BB97" s="40"/>
      <c r="BC97" s="36">
        <v>107.73293162951369</v>
      </c>
      <c r="BD97" s="40"/>
      <c r="BE97" s="9"/>
      <c r="BF97" s="6" t="s">
        <v>42</v>
      </c>
      <c r="BG97" s="36">
        <v>106.05623097663522</v>
      </c>
      <c r="BH97" s="40"/>
      <c r="BI97" s="36">
        <v>95.519223266728886</v>
      </c>
      <c r="BJ97" s="40"/>
      <c r="BK97" s="36">
        <v>111.81304938401574</v>
      </c>
      <c r="BL97" s="40"/>
      <c r="BM97" s="9"/>
      <c r="BN97" s="6" t="s">
        <v>42</v>
      </c>
      <c r="BO97" s="36">
        <v>105.98729788522826</v>
      </c>
      <c r="BP97" s="40"/>
      <c r="BQ97" s="36">
        <v>97.200575688768808</v>
      </c>
      <c r="BR97" s="40"/>
      <c r="BS97" s="36">
        <v>104.47703605200466</v>
      </c>
      <c r="BT97" s="40"/>
      <c r="BU97" s="9"/>
      <c r="BV97" s="6" t="s">
        <v>42</v>
      </c>
      <c r="BW97" s="36">
        <v>108.34084248264581</v>
      </c>
      <c r="BX97" s="40"/>
      <c r="BY97" s="36">
        <v>106.87317489524865</v>
      </c>
      <c r="BZ97" s="40"/>
      <c r="CA97" s="36">
        <v>139.4191456429061</v>
      </c>
      <c r="CB97" s="40"/>
      <c r="CC97" s="9"/>
      <c r="CD97" s="6" t="s">
        <v>42</v>
      </c>
      <c r="CE97" s="36">
        <v>107.91815510763576</v>
      </c>
      <c r="CF97" s="40"/>
      <c r="CG97" s="36">
        <v>104.28604092115059</v>
      </c>
      <c r="CH97" s="40"/>
      <c r="CI97" s="36">
        <v>116.17513923555722</v>
      </c>
      <c r="CJ97" s="40"/>
      <c r="CK97" s="9"/>
      <c r="CL97" s="6" t="s">
        <v>42</v>
      </c>
      <c r="CM97" s="36">
        <v>100.08944178340477</v>
      </c>
      <c r="CN97" s="40"/>
      <c r="CO97" s="36">
        <v>99.693782156339068</v>
      </c>
      <c r="CP97" s="40"/>
      <c r="CQ97" s="36">
        <v>117.28780434193311</v>
      </c>
      <c r="CR97" s="40"/>
      <c r="CS97" s="9"/>
      <c r="CT97" s="6" t="s">
        <v>42</v>
      </c>
      <c r="CU97" s="36">
        <v>78.799514327339253</v>
      </c>
      <c r="CV97" s="40"/>
      <c r="CW97" s="36">
        <v>92.720831346393481</v>
      </c>
      <c r="CX97" s="40"/>
      <c r="CY97" s="36">
        <v>107.71583264586668</v>
      </c>
      <c r="CZ97" s="40"/>
      <c r="DA97" s="9"/>
      <c r="DB97" s="6" t="s">
        <v>42</v>
      </c>
      <c r="DC97" s="36">
        <v>97.748993511316172</v>
      </c>
      <c r="DD97" s="40"/>
      <c r="DE97" s="36">
        <v>88.854629483414683</v>
      </c>
      <c r="DF97" s="40"/>
      <c r="DG97" s="36">
        <v>103.75590065783732</v>
      </c>
      <c r="DH97" s="40"/>
      <c r="DI97" s="9"/>
      <c r="DJ97" s="6" t="s">
        <v>42</v>
      </c>
      <c r="DK97" s="36">
        <v>96.257501900416827</v>
      </c>
      <c r="DL97" s="40"/>
      <c r="DM97" s="36">
        <v>112.20890814568388</v>
      </c>
      <c r="DN97" s="40"/>
      <c r="DO97" s="36">
        <v>107.15831744815442</v>
      </c>
      <c r="DP97" s="40"/>
      <c r="DQ97" s="396"/>
    </row>
    <row r="98" spans="1:121" ht="15" hidden="1" customHeight="1">
      <c r="A98" s="9"/>
      <c r="B98" s="6" t="s">
        <v>43</v>
      </c>
      <c r="C98" s="36">
        <v>100.49448214779117</v>
      </c>
      <c r="D98" s="40"/>
      <c r="E98" s="36">
        <v>102.9823548040126</v>
      </c>
      <c r="F98" s="40"/>
      <c r="G98" s="36">
        <v>111.16521459865132</v>
      </c>
      <c r="H98" s="40"/>
      <c r="I98" s="9"/>
      <c r="J98" s="6" t="s">
        <v>43</v>
      </c>
      <c r="K98" s="36">
        <v>107.48240298509992</v>
      </c>
      <c r="L98" s="40"/>
      <c r="M98" s="36">
        <v>107.99837731666935</v>
      </c>
      <c r="N98" s="40"/>
      <c r="O98" s="36">
        <v>90.032350966703177</v>
      </c>
      <c r="P98" s="40"/>
      <c r="Q98" s="9"/>
      <c r="R98" s="6" t="s">
        <v>43</v>
      </c>
      <c r="S98" s="36">
        <v>110.8606136998375</v>
      </c>
      <c r="T98" s="40"/>
      <c r="U98" s="36">
        <v>110.36630829408432</v>
      </c>
      <c r="V98" s="40"/>
      <c r="W98" s="36">
        <v>122.80796961647238</v>
      </c>
      <c r="X98" s="40"/>
      <c r="Y98" s="9"/>
      <c r="Z98" s="6" t="s">
        <v>43</v>
      </c>
      <c r="AA98" s="36">
        <v>99.491989925028264</v>
      </c>
      <c r="AB98" s="40"/>
      <c r="AC98" s="36">
        <v>115.10013479019105</v>
      </c>
      <c r="AD98" s="40"/>
      <c r="AE98" s="36">
        <v>102.35817332196754</v>
      </c>
      <c r="AF98" s="40"/>
      <c r="AG98" s="9"/>
      <c r="AH98" s="6" t="s">
        <v>43</v>
      </c>
      <c r="AI98" s="36">
        <v>105.86283479365486</v>
      </c>
      <c r="AJ98" s="40"/>
      <c r="AK98" s="36">
        <v>102.41973620608402</v>
      </c>
      <c r="AL98" s="40"/>
      <c r="AM98" s="36">
        <v>95.998886847400968</v>
      </c>
      <c r="AN98" s="40"/>
      <c r="AO98" s="9"/>
      <c r="AP98" s="6" t="s">
        <v>43</v>
      </c>
      <c r="AQ98" s="36">
        <v>94.006661326916145</v>
      </c>
      <c r="AR98" s="40"/>
      <c r="AS98" s="36">
        <v>92.529124329566685</v>
      </c>
      <c r="AT98" s="40"/>
      <c r="AU98" s="36">
        <v>90.993112124182318</v>
      </c>
      <c r="AV98" s="40"/>
      <c r="AW98" s="9"/>
      <c r="AX98" s="6" t="s">
        <v>43</v>
      </c>
      <c r="AY98" s="36">
        <v>104.55124595810835</v>
      </c>
      <c r="AZ98" s="40"/>
      <c r="BA98" s="36">
        <v>102.48481187358396</v>
      </c>
      <c r="BB98" s="40"/>
      <c r="BC98" s="36">
        <v>112.59656337517409</v>
      </c>
      <c r="BD98" s="40"/>
      <c r="BE98" s="9"/>
      <c r="BF98" s="6" t="s">
        <v>43</v>
      </c>
      <c r="BG98" s="36">
        <v>102.87446064282987</v>
      </c>
      <c r="BH98" s="40"/>
      <c r="BI98" s="36">
        <v>90.407672857243014</v>
      </c>
      <c r="BJ98" s="40"/>
      <c r="BK98" s="36">
        <v>101.7698679706635</v>
      </c>
      <c r="BL98" s="40"/>
      <c r="BM98" s="9"/>
      <c r="BN98" s="6" t="s">
        <v>43</v>
      </c>
      <c r="BO98" s="36">
        <v>99.161137866467996</v>
      </c>
      <c r="BP98" s="40"/>
      <c r="BQ98" s="36">
        <v>97.992195008238966</v>
      </c>
      <c r="BR98" s="40"/>
      <c r="BS98" s="36">
        <v>105.59815985165628</v>
      </c>
      <c r="BT98" s="40"/>
      <c r="BU98" s="9"/>
      <c r="BV98" s="6" t="s">
        <v>43</v>
      </c>
      <c r="BW98" s="36">
        <v>89.734891038499114</v>
      </c>
      <c r="BX98" s="40"/>
      <c r="BY98" s="36">
        <v>86.638485497083067</v>
      </c>
      <c r="BZ98" s="40"/>
      <c r="CA98" s="36">
        <v>121.76474861609761</v>
      </c>
      <c r="CB98" s="40"/>
      <c r="CC98" s="9"/>
      <c r="CD98" s="6" t="s">
        <v>43</v>
      </c>
      <c r="CE98" s="36">
        <v>111.24083430874111</v>
      </c>
      <c r="CF98" s="40"/>
      <c r="CG98" s="36">
        <v>79.682465213711325</v>
      </c>
      <c r="CH98" s="40"/>
      <c r="CI98" s="36">
        <v>138.40092506435568</v>
      </c>
      <c r="CJ98" s="40"/>
      <c r="CK98" s="9"/>
      <c r="CL98" s="6" t="s">
        <v>43</v>
      </c>
      <c r="CM98" s="36">
        <v>99.676729620704322</v>
      </c>
      <c r="CN98" s="40"/>
      <c r="CO98" s="36">
        <v>94.257988891023814</v>
      </c>
      <c r="CP98" s="40"/>
      <c r="CQ98" s="36">
        <v>87.347510899920167</v>
      </c>
      <c r="CR98" s="40"/>
      <c r="CS98" s="9"/>
      <c r="CT98" s="6" t="s">
        <v>43</v>
      </c>
      <c r="CU98" s="36">
        <v>84.320543417298666</v>
      </c>
      <c r="CV98" s="40"/>
      <c r="CW98" s="36">
        <v>93.765580506599818</v>
      </c>
      <c r="CX98" s="40"/>
      <c r="CY98" s="36">
        <v>97.398734468946529</v>
      </c>
      <c r="CZ98" s="40"/>
      <c r="DA98" s="9"/>
      <c r="DB98" s="6" t="s">
        <v>43</v>
      </c>
      <c r="DC98" s="36">
        <v>90.330872287719018</v>
      </c>
      <c r="DD98" s="40"/>
      <c r="DE98" s="36">
        <v>111.3092631692883</v>
      </c>
      <c r="DF98" s="40"/>
      <c r="DG98" s="36">
        <v>103.44794200741875</v>
      </c>
      <c r="DH98" s="40"/>
      <c r="DI98" s="9"/>
      <c r="DJ98" s="6" t="s">
        <v>43</v>
      </c>
      <c r="DK98" s="36">
        <v>95.878569003543063</v>
      </c>
      <c r="DL98" s="40"/>
      <c r="DM98" s="36">
        <v>111.03340740399624</v>
      </c>
      <c r="DN98" s="40"/>
      <c r="DO98" s="36">
        <v>110.21697793856482</v>
      </c>
      <c r="DP98" s="40"/>
      <c r="DQ98" s="396"/>
    </row>
    <row r="99" spans="1:121" ht="15" hidden="1" customHeight="1">
      <c r="A99" s="9"/>
      <c r="B99" s="6" t="s">
        <v>44</v>
      </c>
      <c r="C99" s="36">
        <v>85.589031564660303</v>
      </c>
      <c r="D99" s="40"/>
      <c r="E99" s="36">
        <v>105.03193576739804</v>
      </c>
      <c r="F99" s="40"/>
      <c r="G99" s="36">
        <v>116.80189273282987</v>
      </c>
      <c r="H99" s="40"/>
      <c r="I99" s="9"/>
      <c r="J99" s="6" t="s">
        <v>44</v>
      </c>
      <c r="K99" s="36">
        <v>113.53919108491232</v>
      </c>
      <c r="L99" s="40"/>
      <c r="M99" s="36">
        <v>112.61424424354726</v>
      </c>
      <c r="N99" s="40"/>
      <c r="O99" s="36">
        <v>96.221072501623482</v>
      </c>
      <c r="P99" s="40"/>
      <c r="Q99" s="9"/>
      <c r="R99" s="6" t="s">
        <v>44</v>
      </c>
      <c r="S99" s="36">
        <v>96.497283039970398</v>
      </c>
      <c r="T99" s="40"/>
      <c r="U99" s="36">
        <v>113.82279535414402</v>
      </c>
      <c r="V99" s="40"/>
      <c r="W99" s="36">
        <v>131.61412437434032</v>
      </c>
      <c r="X99" s="40"/>
      <c r="Y99" s="9"/>
      <c r="Z99" s="6" t="s">
        <v>44</v>
      </c>
      <c r="AA99" s="36">
        <v>104.97706407827654</v>
      </c>
      <c r="AB99" s="40"/>
      <c r="AC99" s="36">
        <v>116.72931902983015</v>
      </c>
      <c r="AD99" s="40"/>
      <c r="AE99" s="36">
        <v>101.87661436208958</v>
      </c>
      <c r="AF99" s="40"/>
      <c r="AG99" s="9"/>
      <c r="AH99" s="6" t="s">
        <v>44</v>
      </c>
      <c r="AI99" s="36">
        <v>108.08162208715969</v>
      </c>
      <c r="AJ99" s="40"/>
      <c r="AK99" s="36">
        <v>111.76381033544097</v>
      </c>
      <c r="AL99" s="40"/>
      <c r="AM99" s="36">
        <v>106.35748356182344</v>
      </c>
      <c r="AN99" s="40"/>
      <c r="AO99" s="9"/>
      <c r="AP99" s="6" t="s">
        <v>44</v>
      </c>
      <c r="AQ99" s="36">
        <v>99.026882856783885</v>
      </c>
      <c r="AR99" s="40"/>
      <c r="AS99" s="36">
        <v>93.169307318951908</v>
      </c>
      <c r="AT99" s="40"/>
      <c r="AU99" s="36">
        <v>103.1132743956796</v>
      </c>
      <c r="AV99" s="40"/>
      <c r="AW99" s="9"/>
      <c r="AX99" s="6" t="s">
        <v>44</v>
      </c>
      <c r="AY99" s="36">
        <v>104.52573312490416</v>
      </c>
      <c r="AZ99" s="40"/>
      <c r="BA99" s="36">
        <v>101.70386061120892</v>
      </c>
      <c r="BB99" s="40"/>
      <c r="BC99" s="36">
        <v>115.90621623370441</v>
      </c>
      <c r="BD99" s="40"/>
      <c r="BE99" s="9"/>
      <c r="BF99" s="6" t="s">
        <v>44</v>
      </c>
      <c r="BG99" s="36">
        <v>107.28025780669293</v>
      </c>
      <c r="BH99" s="40"/>
      <c r="BI99" s="36">
        <v>90.609821114513238</v>
      </c>
      <c r="BJ99" s="40"/>
      <c r="BK99" s="36">
        <v>103.0043152583615</v>
      </c>
      <c r="BL99" s="40"/>
      <c r="BM99" s="9"/>
      <c r="BN99" s="6" t="s">
        <v>44</v>
      </c>
      <c r="BO99" s="36">
        <v>110.06232186054727</v>
      </c>
      <c r="BP99" s="40"/>
      <c r="BQ99" s="36">
        <v>98.892041002837928</v>
      </c>
      <c r="BR99" s="40"/>
      <c r="BS99" s="36">
        <v>116.1561472748691</v>
      </c>
      <c r="BT99" s="40"/>
      <c r="BU99" s="9"/>
      <c r="BV99" s="6" t="s">
        <v>44</v>
      </c>
      <c r="BW99" s="36">
        <v>94.476041334447089</v>
      </c>
      <c r="BX99" s="40"/>
      <c r="BY99" s="36">
        <v>101.83098082807638</v>
      </c>
      <c r="BZ99" s="40"/>
      <c r="CA99" s="36">
        <v>99.188984131582401</v>
      </c>
      <c r="CB99" s="40"/>
      <c r="CC99" s="9"/>
      <c r="CD99" s="6" t="s">
        <v>44</v>
      </c>
      <c r="CE99" s="36">
        <v>95.995905791925153</v>
      </c>
      <c r="CF99" s="40"/>
      <c r="CG99" s="36">
        <v>92.497666300541255</v>
      </c>
      <c r="CH99" s="40"/>
      <c r="CI99" s="36">
        <v>99.355412459190902</v>
      </c>
      <c r="CJ99" s="40"/>
      <c r="CK99" s="9"/>
      <c r="CL99" s="6" t="s">
        <v>44</v>
      </c>
      <c r="CM99" s="36">
        <v>109.17056617275654</v>
      </c>
      <c r="CN99" s="40"/>
      <c r="CO99" s="36">
        <v>105.65992905954916</v>
      </c>
      <c r="CP99" s="40"/>
      <c r="CQ99" s="36">
        <v>106.45737252001707</v>
      </c>
      <c r="CR99" s="40"/>
      <c r="CS99" s="9"/>
      <c r="CT99" s="6" t="s">
        <v>44</v>
      </c>
      <c r="CU99" s="36">
        <v>87.665453355997457</v>
      </c>
      <c r="CV99" s="40"/>
      <c r="CW99" s="36">
        <v>102.56198935635112</v>
      </c>
      <c r="CX99" s="40"/>
      <c r="CY99" s="36">
        <v>95.722586975889783</v>
      </c>
      <c r="CZ99" s="40"/>
      <c r="DA99" s="9"/>
      <c r="DB99" s="6" t="s">
        <v>44</v>
      </c>
      <c r="DC99" s="36">
        <v>97.667757161769501</v>
      </c>
      <c r="DD99" s="40"/>
      <c r="DE99" s="36">
        <v>110.29146523286235</v>
      </c>
      <c r="DF99" s="40"/>
      <c r="DG99" s="36">
        <v>115.32073819953321</v>
      </c>
      <c r="DH99" s="40"/>
      <c r="DI99" s="9"/>
      <c r="DJ99" s="6" t="s">
        <v>44</v>
      </c>
      <c r="DK99" s="36">
        <v>93.405908808150812</v>
      </c>
      <c r="DL99" s="40"/>
      <c r="DM99" s="36">
        <v>105.76664412844059</v>
      </c>
      <c r="DN99" s="40"/>
      <c r="DO99" s="36">
        <v>103.37973484679927</v>
      </c>
      <c r="DP99" s="40"/>
      <c r="DQ99" s="396"/>
    </row>
    <row r="100" spans="1:121" ht="15" hidden="1" customHeight="1">
      <c r="C100" s="36"/>
      <c r="D100" s="406"/>
      <c r="E100" s="36"/>
      <c r="F100" s="406"/>
      <c r="G100" s="36"/>
      <c r="H100" s="406"/>
      <c r="K100" s="36"/>
      <c r="M100" s="36"/>
      <c r="O100" s="36"/>
      <c r="S100" s="36"/>
      <c r="U100" s="36"/>
      <c r="W100" s="36"/>
      <c r="AA100" s="36"/>
      <c r="AC100" s="36"/>
      <c r="AE100" s="36"/>
      <c r="AI100" s="36"/>
      <c r="AK100" s="36"/>
      <c r="AM100" s="36"/>
      <c r="AQ100" s="36"/>
      <c r="AS100" s="36"/>
      <c r="AU100" s="36"/>
      <c r="AY100" s="36"/>
      <c r="BA100" s="36"/>
      <c r="BC100" s="36"/>
      <c r="BG100" s="36"/>
      <c r="BI100" s="36"/>
      <c r="BK100" s="36"/>
      <c r="BO100" s="382"/>
      <c r="BQ100" s="36"/>
      <c r="BS100" s="36"/>
      <c r="BW100" s="36"/>
      <c r="BY100" s="36"/>
      <c r="CA100" s="36"/>
      <c r="CE100" s="36"/>
      <c r="CG100" s="36"/>
      <c r="CI100" s="36"/>
      <c r="CM100" s="36"/>
      <c r="CO100" s="36"/>
      <c r="CQ100" s="36"/>
      <c r="CU100" s="36"/>
      <c r="CW100" s="36"/>
      <c r="CY100" s="36"/>
      <c r="DC100" s="36"/>
      <c r="DE100" s="36"/>
      <c r="DG100" s="36"/>
      <c r="DK100" s="36"/>
      <c r="DM100" s="36"/>
      <c r="DO100" s="36"/>
      <c r="DP100" s="385"/>
    </row>
    <row r="101" spans="1:121" ht="15" hidden="1" customHeight="1">
      <c r="A101" s="9">
        <v>2016</v>
      </c>
      <c r="B101" s="6" t="s">
        <v>33</v>
      </c>
      <c r="C101" s="36">
        <v>74.572477857193576</v>
      </c>
      <c r="D101" s="40">
        <v>-0.23840697971955649</v>
      </c>
      <c r="E101" s="36">
        <v>108.02265931159585</v>
      </c>
      <c r="F101" s="40">
        <v>9.4220646761547471</v>
      </c>
      <c r="G101" s="36">
        <v>109.42699693157529</v>
      </c>
      <c r="H101" s="40">
        <v>4.9029542136587168</v>
      </c>
      <c r="I101" s="9">
        <v>2016</v>
      </c>
      <c r="J101" s="6" t="s">
        <v>33</v>
      </c>
      <c r="K101" s="36">
        <v>110.46682949562233</v>
      </c>
      <c r="L101" s="40">
        <v>3.2103440381843598</v>
      </c>
      <c r="M101" s="36">
        <v>109.77601953142674</v>
      </c>
      <c r="N101" s="40">
        <v>13.647499921309219</v>
      </c>
      <c r="O101" s="36">
        <v>106.86608340336556</v>
      </c>
      <c r="P101" s="40">
        <v>8.9438948414027379</v>
      </c>
      <c r="Q101" s="9">
        <v>2016</v>
      </c>
      <c r="R101" s="6" t="s">
        <v>33</v>
      </c>
      <c r="S101" s="36">
        <v>93.851861274003824</v>
      </c>
      <c r="T101" s="40">
        <v>4.508909281344728</v>
      </c>
      <c r="U101" s="36">
        <v>100.2538350005815</v>
      </c>
      <c r="V101" s="40">
        <v>6.2821128171677998</v>
      </c>
      <c r="W101" s="36">
        <v>108.21238741494659</v>
      </c>
      <c r="X101" s="40">
        <v>46.609243965942824</v>
      </c>
      <c r="Y101" s="9">
        <v>2016</v>
      </c>
      <c r="Z101" s="6" t="s">
        <v>33</v>
      </c>
      <c r="AA101" s="36">
        <v>113.40067124102468</v>
      </c>
      <c r="AB101" s="40">
        <v>9.8713669532585868E-2</v>
      </c>
      <c r="AC101" s="36">
        <v>102.3141164216145</v>
      </c>
      <c r="AD101" s="40">
        <v>20.920415322670308</v>
      </c>
      <c r="AE101" s="36">
        <v>99.693848546004617</v>
      </c>
      <c r="AF101" s="40">
        <v>4.7283813291421524</v>
      </c>
      <c r="AG101" s="9">
        <v>2016</v>
      </c>
      <c r="AH101" s="6" t="s">
        <v>33</v>
      </c>
      <c r="AI101" s="36">
        <v>108.604824452496</v>
      </c>
      <c r="AJ101" s="40">
        <v>14.369105195216818</v>
      </c>
      <c r="AK101" s="36">
        <v>98.418538232769649</v>
      </c>
      <c r="AL101" s="40">
        <v>9.2620594928679623</v>
      </c>
      <c r="AM101" s="36">
        <v>106.9064029361946</v>
      </c>
      <c r="AN101" s="40">
        <v>-0.5900780979143434</v>
      </c>
      <c r="AO101" s="9">
        <v>2016</v>
      </c>
      <c r="AP101" s="6" t="s">
        <v>33</v>
      </c>
      <c r="AQ101" s="36">
        <v>99.260446890682474</v>
      </c>
      <c r="AR101" s="40">
        <v>3.8976251822452355</v>
      </c>
      <c r="AS101" s="36">
        <v>101.37433843179572</v>
      </c>
      <c r="AT101" s="40">
        <v>-0.14604626876172233</v>
      </c>
      <c r="AU101" s="36">
        <v>87.113571245469245</v>
      </c>
      <c r="AV101" s="40">
        <v>3.9196355233809754</v>
      </c>
      <c r="AW101" s="9">
        <v>2016</v>
      </c>
      <c r="AX101" s="6" t="s">
        <v>33</v>
      </c>
      <c r="AY101" s="36">
        <v>102.63092121852229</v>
      </c>
      <c r="AZ101" s="40">
        <v>6.1425506822769762</v>
      </c>
      <c r="BA101" s="36">
        <v>99.41766258091566</v>
      </c>
      <c r="BB101" s="40">
        <v>0.55968168282561237</v>
      </c>
      <c r="BC101" s="36">
        <v>107.24005878481738</v>
      </c>
      <c r="BD101" s="40">
        <v>28.467912355374949</v>
      </c>
      <c r="BE101" s="9">
        <v>2016</v>
      </c>
      <c r="BF101" s="6" t="s">
        <v>33</v>
      </c>
      <c r="BG101" s="36">
        <v>100.67024266416904</v>
      </c>
      <c r="BH101" s="40">
        <v>4.4157165487333572</v>
      </c>
      <c r="BI101" s="36">
        <v>93.063659691780103</v>
      </c>
      <c r="BJ101" s="40">
        <v>-6.3831685786151127</v>
      </c>
      <c r="BK101" s="36">
        <v>95.242886255043643</v>
      </c>
      <c r="BL101" s="40">
        <v>20.719556233125587</v>
      </c>
      <c r="BM101" s="9">
        <v>2016</v>
      </c>
      <c r="BN101" s="6" t="s">
        <v>33</v>
      </c>
      <c r="BO101" s="36">
        <v>90.211790244182907</v>
      </c>
      <c r="BP101" s="40">
        <v>-1.866935837383366</v>
      </c>
      <c r="BQ101" s="36">
        <v>128.44339526577448</v>
      </c>
      <c r="BR101" s="40">
        <v>10.061902444444627</v>
      </c>
      <c r="BS101" s="36">
        <v>103.48130885403778</v>
      </c>
      <c r="BT101" s="40">
        <v>2.2078104975806809</v>
      </c>
      <c r="BU101" s="9">
        <v>2016</v>
      </c>
      <c r="BV101" s="6" t="s">
        <v>33</v>
      </c>
      <c r="BW101" s="36">
        <v>102.85602657492834</v>
      </c>
      <c r="BX101" s="40">
        <v>-4.7260499299491983</v>
      </c>
      <c r="BY101" s="36">
        <v>88.232870380326062</v>
      </c>
      <c r="BZ101" s="40">
        <v>-14.476361631931766</v>
      </c>
      <c r="CA101" s="36">
        <v>141.34665647742958</v>
      </c>
      <c r="CB101" s="40">
        <v>55.4131962443563</v>
      </c>
      <c r="CC101" s="9">
        <v>2016</v>
      </c>
      <c r="CD101" s="6" t="s">
        <v>33</v>
      </c>
      <c r="CE101" s="36">
        <v>88.606017109499987</v>
      </c>
      <c r="CF101" s="40">
        <v>0.66528134056508748</v>
      </c>
      <c r="CG101" s="36">
        <v>101.97739504267368</v>
      </c>
      <c r="CH101" s="40">
        <v>2.3627634922833636</v>
      </c>
      <c r="CI101" s="36">
        <v>86.740218528625149</v>
      </c>
      <c r="CJ101" s="40">
        <v>-0.23722551229454325</v>
      </c>
      <c r="CK101" s="9">
        <v>2016</v>
      </c>
      <c r="CL101" s="6" t="s">
        <v>33</v>
      </c>
      <c r="CM101" s="36">
        <v>100.91570694696703</v>
      </c>
      <c r="CN101" s="40">
        <v>8.1793193881515549</v>
      </c>
      <c r="CO101" s="36">
        <v>95.294404216828482</v>
      </c>
      <c r="CP101" s="40">
        <v>-1.9146971820451881</v>
      </c>
      <c r="CQ101" s="36">
        <v>107.07297414048469</v>
      </c>
      <c r="CR101" s="40">
        <v>3.063097545478783</v>
      </c>
      <c r="CS101" s="9">
        <v>2016</v>
      </c>
      <c r="CT101" s="6" t="s">
        <v>33</v>
      </c>
      <c r="CU101" s="36">
        <v>108.07531418232601</v>
      </c>
      <c r="CV101" s="40">
        <v>-8.0405867174633272E-2</v>
      </c>
      <c r="CW101" s="36">
        <v>82.359091860528224</v>
      </c>
      <c r="CX101" s="40">
        <v>3.7485080231843142</v>
      </c>
      <c r="CY101" s="36">
        <v>85.458990784719404</v>
      </c>
      <c r="CZ101" s="40">
        <v>-19.331594184348404</v>
      </c>
      <c r="DA101" s="9">
        <v>2016</v>
      </c>
      <c r="DB101" s="6" t="s">
        <v>33</v>
      </c>
      <c r="DC101" s="36">
        <v>128.87543406202624</v>
      </c>
      <c r="DD101" s="40">
        <v>18.663559819787807</v>
      </c>
      <c r="DE101" s="36">
        <v>100.9990446496984</v>
      </c>
      <c r="DF101" s="40">
        <v>1.2842713592944364</v>
      </c>
      <c r="DG101" s="36">
        <v>96.279440546385118</v>
      </c>
      <c r="DH101" s="40">
        <v>20.503199704137387</v>
      </c>
      <c r="DI101" s="9">
        <v>2016</v>
      </c>
      <c r="DJ101" s="6" t="s">
        <v>33</v>
      </c>
      <c r="DK101" s="36">
        <v>103.39168948325909</v>
      </c>
      <c r="DL101" s="40">
        <v>0.21160725056216734</v>
      </c>
      <c r="DM101" s="36">
        <v>103.75473594393981</v>
      </c>
      <c r="DN101" s="40">
        <v>8.49295449458414</v>
      </c>
      <c r="DO101" s="36">
        <v>114.93475144109787</v>
      </c>
      <c r="DP101" s="40">
        <v>3.8536324891532701</v>
      </c>
      <c r="DQ101" s="396"/>
    </row>
    <row r="102" spans="1:121" ht="15" hidden="1" customHeight="1">
      <c r="A102" s="9"/>
      <c r="B102" s="6" t="s">
        <v>34</v>
      </c>
      <c r="C102" s="36">
        <v>68.041518070650497</v>
      </c>
      <c r="D102" s="40">
        <v>3.5677152651945079</v>
      </c>
      <c r="E102" s="36">
        <v>97.725893021358459</v>
      </c>
      <c r="F102" s="40">
        <v>8.4713467888685585</v>
      </c>
      <c r="G102" s="36">
        <v>94.318286059364723</v>
      </c>
      <c r="H102" s="40">
        <v>5.7394798417880395</v>
      </c>
      <c r="I102" s="9"/>
      <c r="J102" s="6" t="s">
        <v>34</v>
      </c>
      <c r="K102" s="36">
        <v>97.01052989851091</v>
      </c>
      <c r="L102" s="40">
        <v>7.1559764191031263</v>
      </c>
      <c r="M102" s="36">
        <v>87.403818355292273</v>
      </c>
      <c r="N102" s="40">
        <v>9.4045171096216507</v>
      </c>
      <c r="O102" s="36">
        <v>106.77399999999989</v>
      </c>
      <c r="P102" s="40">
        <v>7.704051594626165</v>
      </c>
      <c r="Q102" s="9"/>
      <c r="R102" s="6" t="s">
        <v>34</v>
      </c>
      <c r="S102" s="36">
        <v>95.957319123518971</v>
      </c>
      <c r="T102" s="40">
        <v>4.6425531468073018</v>
      </c>
      <c r="U102" s="36">
        <v>96.913879310191319</v>
      </c>
      <c r="V102" s="40">
        <v>8.8876175288328483</v>
      </c>
      <c r="W102" s="36">
        <v>108.28889512594853</v>
      </c>
      <c r="X102" s="40">
        <v>46.814010486526428</v>
      </c>
      <c r="Y102" s="9"/>
      <c r="Z102" s="6" t="s">
        <v>34</v>
      </c>
      <c r="AA102" s="36">
        <v>103.73931739829139</v>
      </c>
      <c r="AB102" s="40">
        <v>3.4247263083579327</v>
      </c>
      <c r="AC102" s="36">
        <v>105.22100000000016</v>
      </c>
      <c r="AD102" s="40">
        <v>28.528394033496369</v>
      </c>
      <c r="AE102" s="36">
        <v>94.056361843414805</v>
      </c>
      <c r="AF102" s="40">
        <v>-0.73570459585118897</v>
      </c>
      <c r="AG102" s="9"/>
      <c r="AH102" s="6" t="s">
        <v>34</v>
      </c>
      <c r="AI102" s="36">
        <v>96.854067163224016</v>
      </c>
      <c r="AJ102" s="40">
        <v>9.7705918323024861</v>
      </c>
      <c r="AK102" s="36">
        <v>86.32983761462107</v>
      </c>
      <c r="AL102" s="40">
        <v>9.0629902368833939</v>
      </c>
      <c r="AM102" s="36">
        <v>102.04441249651299</v>
      </c>
      <c r="AN102" s="40">
        <v>1.9613339479049188</v>
      </c>
      <c r="AO102" s="9"/>
      <c r="AP102" s="6" t="s">
        <v>34</v>
      </c>
      <c r="AQ102" s="36">
        <v>96.69332142149797</v>
      </c>
      <c r="AR102" s="40">
        <v>3.3251468851919412</v>
      </c>
      <c r="AS102" s="36">
        <v>96.625317339816618</v>
      </c>
      <c r="AT102" s="40">
        <v>4.8995500686486793</v>
      </c>
      <c r="AU102" s="36">
        <v>95.97058799501113</v>
      </c>
      <c r="AV102" s="40">
        <v>4.3267056198868374</v>
      </c>
      <c r="AW102" s="9"/>
      <c r="AX102" s="6" t="s">
        <v>34</v>
      </c>
      <c r="AY102" s="36">
        <v>91.933279702400128</v>
      </c>
      <c r="AZ102" s="40">
        <v>4.9984219922297797</v>
      </c>
      <c r="BA102" s="36">
        <v>98.150663924719822</v>
      </c>
      <c r="BB102" s="40">
        <v>4.0540980586529543</v>
      </c>
      <c r="BC102" s="36">
        <v>106.28496266762133</v>
      </c>
      <c r="BD102" s="40">
        <v>25.034072249902522</v>
      </c>
      <c r="BE102" s="9"/>
      <c r="BF102" s="6" t="s">
        <v>34</v>
      </c>
      <c r="BG102" s="36">
        <v>89.401138618339814</v>
      </c>
      <c r="BH102" s="40">
        <v>0.53781793721734061</v>
      </c>
      <c r="BI102" s="36">
        <v>89.775938844727079</v>
      </c>
      <c r="BJ102" s="40">
        <v>-12.349433012138974</v>
      </c>
      <c r="BK102" s="36">
        <v>99.301902098099617</v>
      </c>
      <c r="BL102" s="40">
        <v>22.653997949041056</v>
      </c>
      <c r="BM102" s="9"/>
      <c r="BN102" s="6" t="s">
        <v>34</v>
      </c>
      <c r="BO102" s="36">
        <v>89.404839785727162</v>
      </c>
      <c r="BP102" s="40">
        <v>-1.5771746199581287</v>
      </c>
      <c r="BQ102" s="36">
        <v>96.084058618709932</v>
      </c>
      <c r="BR102" s="40">
        <v>11.193319174749575</v>
      </c>
      <c r="BS102" s="36">
        <v>82.995486290065941</v>
      </c>
      <c r="BT102" s="40">
        <v>10.6504485649521</v>
      </c>
      <c r="BU102" s="9"/>
      <c r="BV102" s="6" t="s">
        <v>34</v>
      </c>
      <c r="BW102" s="36">
        <v>93.759373236003469</v>
      </c>
      <c r="BX102" s="40">
        <v>9.9958415127426576</v>
      </c>
      <c r="BY102" s="36">
        <v>78.284999999999997</v>
      </c>
      <c r="BZ102" s="40">
        <v>-2.1169859133447488</v>
      </c>
      <c r="CA102" s="36">
        <v>74.94000000000004</v>
      </c>
      <c r="CB102" s="40">
        <v>-5.5510501627950077</v>
      </c>
      <c r="CC102" s="9"/>
      <c r="CD102" s="6" t="s">
        <v>34</v>
      </c>
      <c r="CE102" s="36">
        <v>103.04214354838547</v>
      </c>
      <c r="CF102" s="40">
        <v>8.4957428213259192</v>
      </c>
      <c r="CG102" s="36">
        <v>121.28700000000036</v>
      </c>
      <c r="CH102" s="40">
        <v>19.076374488972775</v>
      </c>
      <c r="CI102" s="36">
        <v>85.043733731298488</v>
      </c>
      <c r="CJ102" s="40">
        <v>10.088281150936055</v>
      </c>
      <c r="CK102" s="9"/>
      <c r="CL102" s="6" t="s">
        <v>34</v>
      </c>
      <c r="CM102" s="36">
        <v>99.165674039457315</v>
      </c>
      <c r="CN102" s="40">
        <v>12.775701769278712</v>
      </c>
      <c r="CO102" s="36">
        <v>93.398505569213242</v>
      </c>
      <c r="CP102" s="40">
        <v>0.61082039200582017</v>
      </c>
      <c r="CQ102" s="36">
        <v>68.798000000000059</v>
      </c>
      <c r="CR102" s="40">
        <v>2.1159116212881059</v>
      </c>
      <c r="CS102" s="9"/>
      <c r="CT102" s="6" t="s">
        <v>34</v>
      </c>
      <c r="CU102" s="36">
        <v>100.07544630507147</v>
      </c>
      <c r="CV102" s="40">
        <v>12.681402504106359</v>
      </c>
      <c r="CW102" s="36">
        <v>93.059846807569784</v>
      </c>
      <c r="CX102" s="40">
        <v>0.89840860823078117</v>
      </c>
      <c r="CY102" s="36">
        <v>80.383203019496833</v>
      </c>
      <c r="CZ102" s="40">
        <v>-17.789729177237732</v>
      </c>
      <c r="DA102" s="9"/>
      <c r="DB102" s="6" t="s">
        <v>34</v>
      </c>
      <c r="DC102" s="36">
        <v>115.03699999999974</v>
      </c>
      <c r="DD102" s="40">
        <v>16.444518827754933</v>
      </c>
      <c r="DE102" s="36">
        <v>94.83193667507075</v>
      </c>
      <c r="DF102" s="40">
        <v>6.6514127940358208</v>
      </c>
      <c r="DG102" s="36">
        <v>94.57400000000014</v>
      </c>
      <c r="DH102" s="40">
        <v>-0.19558046472647561</v>
      </c>
      <c r="DI102" s="9"/>
      <c r="DJ102" s="6" t="s">
        <v>34</v>
      </c>
      <c r="DK102" s="36">
        <v>97.433972167297114</v>
      </c>
      <c r="DL102" s="40">
        <v>-3.0415479068403073</v>
      </c>
      <c r="DM102" s="36">
        <v>108.41532723200613</v>
      </c>
      <c r="DN102" s="40">
        <v>9.6088621285649083</v>
      </c>
      <c r="DO102" s="36">
        <v>100.42053991330714</v>
      </c>
      <c r="DP102" s="40">
        <v>-3.8040004447660039</v>
      </c>
      <c r="DQ102" s="396"/>
    </row>
    <row r="103" spans="1:121" ht="15" hidden="1" customHeight="1">
      <c r="A103" s="9"/>
      <c r="B103" s="6" t="s">
        <v>35</v>
      </c>
      <c r="C103" s="36">
        <v>98.784851807881751</v>
      </c>
      <c r="D103" s="40">
        <v>11.193918809045527</v>
      </c>
      <c r="E103" s="36">
        <v>106.61259587513968</v>
      </c>
      <c r="F103" s="40">
        <v>7.7001884995957113</v>
      </c>
      <c r="G103" s="36">
        <v>105.60544834486892</v>
      </c>
      <c r="H103" s="40">
        <v>4.8828778595811428</v>
      </c>
      <c r="I103" s="9"/>
      <c r="J103" s="6" t="s">
        <v>35</v>
      </c>
      <c r="K103" s="36">
        <v>104.23665471631793</v>
      </c>
      <c r="L103" s="40">
        <v>9.6966351781931195</v>
      </c>
      <c r="M103" s="36">
        <v>94.65547211609686</v>
      </c>
      <c r="N103" s="40">
        <v>2.2599267669691159</v>
      </c>
      <c r="O103" s="36">
        <v>108.07499999999989</v>
      </c>
      <c r="P103" s="40">
        <v>6.6610747710904548</v>
      </c>
      <c r="Q103" s="9"/>
      <c r="R103" s="6" t="s">
        <v>35</v>
      </c>
      <c r="S103" s="36">
        <v>106.36304847740983</v>
      </c>
      <c r="T103" s="40">
        <v>3.7676958883189116</v>
      </c>
      <c r="U103" s="36">
        <v>107.36752180177655</v>
      </c>
      <c r="V103" s="40">
        <v>12.647073189983843</v>
      </c>
      <c r="W103" s="36">
        <v>135.37810460882469</v>
      </c>
      <c r="X103" s="40">
        <v>56.645398878425567</v>
      </c>
      <c r="Y103" s="9"/>
      <c r="Z103" s="6" t="s">
        <v>35</v>
      </c>
      <c r="AA103" s="36">
        <v>98.517329805604518</v>
      </c>
      <c r="AB103" s="40">
        <v>-2.6514766475132774</v>
      </c>
      <c r="AC103" s="36">
        <v>107.30600000000015</v>
      </c>
      <c r="AD103" s="40">
        <v>23.417846535146964</v>
      </c>
      <c r="AE103" s="36">
        <v>98.949996542931643</v>
      </c>
      <c r="AF103" s="40">
        <v>-10.4280168803501</v>
      </c>
      <c r="AG103" s="9"/>
      <c r="AH103" s="6" t="s">
        <v>35</v>
      </c>
      <c r="AI103" s="36">
        <v>107.37905563009258</v>
      </c>
      <c r="AJ103" s="40">
        <v>2.734692385760539</v>
      </c>
      <c r="AK103" s="36">
        <v>85.35541479828052</v>
      </c>
      <c r="AL103" s="40">
        <v>1.5363050747739777</v>
      </c>
      <c r="AM103" s="36">
        <v>109.20444203047727</v>
      </c>
      <c r="AN103" s="40">
        <v>2.3213350364662801</v>
      </c>
      <c r="AO103" s="9"/>
      <c r="AP103" s="6" t="s">
        <v>35</v>
      </c>
      <c r="AQ103" s="36">
        <v>106.04008536072426</v>
      </c>
      <c r="AR103" s="40">
        <v>5.149144914517592</v>
      </c>
      <c r="AS103" s="36">
        <v>108.33980602189837</v>
      </c>
      <c r="AT103" s="40">
        <v>1.9370794994834313</v>
      </c>
      <c r="AU103" s="36">
        <v>97.064020408053949</v>
      </c>
      <c r="AV103" s="40">
        <v>3.8185875062631993</v>
      </c>
      <c r="AW103" s="9"/>
      <c r="AX103" s="6" t="s">
        <v>35</v>
      </c>
      <c r="AY103" s="36">
        <v>107.98202452757876</v>
      </c>
      <c r="AZ103" s="40">
        <v>7.2457498760015966</v>
      </c>
      <c r="BA103" s="36">
        <v>96.577995659763189</v>
      </c>
      <c r="BB103" s="40">
        <v>1.8769391087107437</v>
      </c>
      <c r="BC103" s="36">
        <v>112.0988783041295</v>
      </c>
      <c r="BD103" s="40">
        <v>23.81095692450539</v>
      </c>
      <c r="BE103" s="9"/>
      <c r="BF103" s="6" t="s">
        <v>35</v>
      </c>
      <c r="BG103" s="36">
        <v>103.0590818577674</v>
      </c>
      <c r="BH103" s="40">
        <v>1.2336712817023283</v>
      </c>
      <c r="BI103" s="36">
        <v>109.29436594780974</v>
      </c>
      <c r="BJ103" s="40">
        <v>-2.0592642660063518</v>
      </c>
      <c r="BK103" s="36">
        <v>87.055292497017604</v>
      </c>
      <c r="BL103" s="40">
        <v>7.0784559488271412</v>
      </c>
      <c r="BM103" s="9"/>
      <c r="BN103" s="6" t="s">
        <v>35</v>
      </c>
      <c r="BO103" s="36">
        <v>99.759982189110801</v>
      </c>
      <c r="BP103" s="40">
        <v>-1.2887843816745743</v>
      </c>
      <c r="BQ103" s="36">
        <v>108.56198417078231</v>
      </c>
      <c r="BR103" s="40">
        <v>7.9738311757238165</v>
      </c>
      <c r="BS103" s="36">
        <v>104.59710901101455</v>
      </c>
      <c r="BT103" s="40">
        <v>7.2926315674021396</v>
      </c>
      <c r="BU103" s="9"/>
      <c r="BV103" s="6" t="s">
        <v>35</v>
      </c>
      <c r="BW103" s="36">
        <v>98.435692640345522</v>
      </c>
      <c r="BX103" s="40">
        <v>17.086099585146115</v>
      </c>
      <c r="BY103" s="36">
        <v>112.30700000000002</v>
      </c>
      <c r="BZ103" s="40">
        <v>-5.8153865977802184</v>
      </c>
      <c r="CA103" s="36">
        <v>66.587000000000046</v>
      </c>
      <c r="CB103" s="40">
        <v>4.6135266482167765</v>
      </c>
      <c r="CC103" s="9"/>
      <c r="CD103" s="6" t="s">
        <v>35</v>
      </c>
      <c r="CE103" s="36">
        <v>120.46456316917889</v>
      </c>
      <c r="CF103" s="40">
        <v>18.308319387424163</v>
      </c>
      <c r="CG103" s="36">
        <v>177.34500000000054</v>
      </c>
      <c r="CH103" s="40">
        <v>24.585881616411726</v>
      </c>
      <c r="CI103" s="36">
        <v>87.759303074439202</v>
      </c>
      <c r="CJ103" s="40">
        <v>7.4792468548852327</v>
      </c>
      <c r="CK103" s="9"/>
      <c r="CL103" s="6" t="s">
        <v>35</v>
      </c>
      <c r="CM103" s="36">
        <v>106.74928536605928</v>
      </c>
      <c r="CN103" s="40">
        <v>3.1245496438822897</v>
      </c>
      <c r="CO103" s="36">
        <v>108.14790672327051</v>
      </c>
      <c r="CP103" s="40">
        <v>1.6726732405190887</v>
      </c>
      <c r="CQ103" s="36">
        <v>101.19400000000009</v>
      </c>
      <c r="CR103" s="40">
        <v>8.3901721902416284</v>
      </c>
      <c r="CS103" s="9"/>
      <c r="CT103" s="6" t="s">
        <v>35</v>
      </c>
      <c r="CU103" s="36">
        <v>123.33435373116897</v>
      </c>
      <c r="CV103" s="40">
        <v>6.0008856455018247</v>
      </c>
      <c r="CW103" s="36">
        <v>97.367483423278728</v>
      </c>
      <c r="CX103" s="40">
        <v>-1.2691336249056206</v>
      </c>
      <c r="CY103" s="36">
        <v>87.435189320664719</v>
      </c>
      <c r="CZ103" s="40">
        <v>-23.068706224394347</v>
      </c>
      <c r="DA103" s="9"/>
      <c r="DB103" s="6" t="s">
        <v>35</v>
      </c>
      <c r="DC103" s="36">
        <v>112.82099999999973</v>
      </c>
      <c r="DD103" s="40">
        <v>17.641152532637449</v>
      </c>
      <c r="DE103" s="36">
        <v>127.17987360000056</v>
      </c>
      <c r="DF103" s="40">
        <v>29.243863368688039</v>
      </c>
      <c r="DG103" s="36">
        <v>90.251000000000133</v>
      </c>
      <c r="DH103" s="40">
        <v>-19.568536348434634</v>
      </c>
      <c r="DI103" s="9"/>
      <c r="DJ103" s="6" t="s">
        <v>35</v>
      </c>
      <c r="DK103" s="36">
        <v>104.26313740838958</v>
      </c>
      <c r="DL103" s="40">
        <v>-6.6375010055782866</v>
      </c>
      <c r="DM103" s="36">
        <v>110.52316505810848</v>
      </c>
      <c r="DN103" s="40">
        <v>11.043486165564275</v>
      </c>
      <c r="DO103" s="36">
        <v>109.00479308376372</v>
      </c>
      <c r="DP103" s="40">
        <v>2.8931871091090215</v>
      </c>
      <c r="DQ103" s="396"/>
    </row>
    <row r="104" spans="1:121" ht="15" hidden="1" customHeight="1">
      <c r="A104" s="9"/>
      <c r="B104" s="6" t="s">
        <v>36</v>
      </c>
      <c r="C104" s="36">
        <v>81.514960439534335</v>
      </c>
      <c r="D104" s="40">
        <v>-22.385197209892041</v>
      </c>
      <c r="E104" s="36">
        <v>115.78252941440066</v>
      </c>
      <c r="F104" s="40">
        <v>11.087130071920456</v>
      </c>
      <c r="G104" s="36">
        <v>113.62513680084763</v>
      </c>
      <c r="H104" s="40">
        <v>22.34094500582637</v>
      </c>
      <c r="I104" s="9"/>
      <c r="J104" s="6" t="s">
        <v>36</v>
      </c>
      <c r="K104" s="36">
        <v>109.86983950157024</v>
      </c>
      <c r="L104" s="40">
        <v>13.201754502663164</v>
      </c>
      <c r="M104" s="36">
        <v>102.0848140746982</v>
      </c>
      <c r="N104" s="40">
        <v>3.9852085461041185</v>
      </c>
      <c r="O104" s="36">
        <v>103.08799999999989</v>
      </c>
      <c r="P104" s="40">
        <v>5.5798679305308241</v>
      </c>
      <c r="Q104" s="9"/>
      <c r="R104" s="6" t="s">
        <v>36</v>
      </c>
      <c r="S104" s="36">
        <v>105.5408323797669</v>
      </c>
      <c r="T104" s="40">
        <v>3.1526655076088019</v>
      </c>
      <c r="U104" s="36">
        <v>106.76661934296186</v>
      </c>
      <c r="V104" s="40">
        <v>6.4560441516491096</v>
      </c>
      <c r="W104" s="36">
        <v>111.09916386727676</v>
      </c>
      <c r="X104" s="40">
        <v>28.444783095374817</v>
      </c>
      <c r="Y104" s="9"/>
      <c r="Z104" s="6" t="s">
        <v>36</v>
      </c>
      <c r="AA104" s="36">
        <v>109.13131730906389</v>
      </c>
      <c r="AB104" s="40">
        <v>2.931250059890516</v>
      </c>
      <c r="AC104" s="36">
        <v>112.49500000000018</v>
      </c>
      <c r="AD104" s="40">
        <v>23.815599885529124</v>
      </c>
      <c r="AE104" s="36">
        <v>99.8391770586598</v>
      </c>
      <c r="AF104" s="40">
        <v>-10.636199728630629</v>
      </c>
      <c r="AG104" s="9"/>
      <c r="AH104" s="6" t="s">
        <v>36</v>
      </c>
      <c r="AI104" s="36">
        <v>105.13684753374459</v>
      </c>
      <c r="AJ104" s="40">
        <v>5.5337285725708227</v>
      </c>
      <c r="AK104" s="36">
        <v>103.19704980859973</v>
      </c>
      <c r="AL104" s="40">
        <v>1.4839447737039961</v>
      </c>
      <c r="AM104" s="36">
        <v>95.766218017339966</v>
      </c>
      <c r="AN104" s="40">
        <v>5.1396933099834712</v>
      </c>
      <c r="AO104" s="9"/>
      <c r="AP104" s="6" t="s">
        <v>36</v>
      </c>
      <c r="AQ104" s="36">
        <v>105.14140355445481</v>
      </c>
      <c r="AR104" s="40">
        <v>5.1489013703508704</v>
      </c>
      <c r="AS104" s="36">
        <v>97.496885814192851</v>
      </c>
      <c r="AT104" s="40">
        <v>0.964201823975813</v>
      </c>
      <c r="AU104" s="36">
        <v>106.42612779219104</v>
      </c>
      <c r="AV104" s="40">
        <v>5.284151621895532</v>
      </c>
      <c r="AW104" s="9"/>
      <c r="AX104" s="6" t="s">
        <v>36</v>
      </c>
      <c r="AY104" s="36">
        <v>106.87834350567584</v>
      </c>
      <c r="AZ104" s="40">
        <v>8.3672550549494673</v>
      </c>
      <c r="BA104" s="36">
        <v>92.105356031846426</v>
      </c>
      <c r="BB104" s="40">
        <v>1.8682507315752872</v>
      </c>
      <c r="BC104" s="36">
        <v>108.63899903015785</v>
      </c>
      <c r="BD104" s="40">
        <v>22.219983458417573</v>
      </c>
      <c r="BE104" s="9"/>
      <c r="BF104" s="6" t="s">
        <v>36</v>
      </c>
      <c r="BG104" s="36">
        <v>100.08793719181084</v>
      </c>
      <c r="BH104" s="40">
        <v>2.0366607914358781</v>
      </c>
      <c r="BI104" s="36">
        <v>99.674038382587284</v>
      </c>
      <c r="BJ104" s="40">
        <v>-5.290951716462331</v>
      </c>
      <c r="BK104" s="36">
        <v>110.03266354968292</v>
      </c>
      <c r="BL104" s="40">
        <v>11.086090408650932</v>
      </c>
      <c r="BM104" s="9"/>
      <c r="BN104" s="6" t="s">
        <v>36</v>
      </c>
      <c r="BO104" s="36">
        <v>100.24198422818009</v>
      </c>
      <c r="BP104" s="40">
        <v>-0.86712364977390166</v>
      </c>
      <c r="BQ104" s="36">
        <v>107.72254424299948</v>
      </c>
      <c r="BR104" s="40">
        <v>5.8127051853570748</v>
      </c>
      <c r="BS104" s="36">
        <v>101.84353643487147</v>
      </c>
      <c r="BT104" s="40">
        <v>14.939856966081848</v>
      </c>
      <c r="BU104" s="9"/>
      <c r="BV104" s="6" t="s">
        <v>36</v>
      </c>
      <c r="BW104" s="36">
        <v>110.25983522727411</v>
      </c>
      <c r="BX104" s="40">
        <v>8.7270364073468727</v>
      </c>
      <c r="BY104" s="36">
        <v>119.60100000000001</v>
      </c>
      <c r="BZ104" s="40">
        <v>5.7088678949749578</v>
      </c>
      <c r="CA104" s="36">
        <v>66.181000000000026</v>
      </c>
      <c r="CB104" s="40">
        <v>-1.0277137659602857</v>
      </c>
      <c r="CC104" s="9"/>
      <c r="CD104" s="6" t="s">
        <v>36</v>
      </c>
      <c r="CE104" s="36">
        <v>104.36369004130168</v>
      </c>
      <c r="CF104" s="40">
        <v>4.8139718061896275</v>
      </c>
      <c r="CG104" s="36">
        <v>91.905000000000257</v>
      </c>
      <c r="CH104" s="40">
        <v>10.298619431891382</v>
      </c>
      <c r="CI104" s="36">
        <v>90.611968270586331</v>
      </c>
      <c r="CJ104" s="40">
        <v>10.036517328046202</v>
      </c>
      <c r="CK104" s="9"/>
      <c r="CL104" s="6" t="s">
        <v>36</v>
      </c>
      <c r="CM104" s="36">
        <v>106.31065828918106</v>
      </c>
      <c r="CN104" s="40">
        <v>-1.7457807916625825</v>
      </c>
      <c r="CO104" s="36">
        <v>109.58918267362716</v>
      </c>
      <c r="CP104" s="40">
        <v>1.85624576902201</v>
      </c>
      <c r="CQ104" s="36">
        <v>92.833000000000084</v>
      </c>
      <c r="CR104" s="40">
        <v>19.108347561000613</v>
      </c>
      <c r="CS104" s="9"/>
      <c r="CT104" s="6" t="s">
        <v>36</v>
      </c>
      <c r="CU104" s="36">
        <v>127.51807917005821</v>
      </c>
      <c r="CV104" s="40">
        <v>-2.208157349931156</v>
      </c>
      <c r="CW104" s="36">
        <v>104.86002971379639</v>
      </c>
      <c r="CX104" s="40">
        <v>8.9326284642135363</v>
      </c>
      <c r="CY104" s="36">
        <v>79.252818866697964</v>
      </c>
      <c r="CZ104" s="40">
        <v>-33.714596272461122</v>
      </c>
      <c r="DA104" s="9"/>
      <c r="DB104" s="6" t="s">
        <v>36</v>
      </c>
      <c r="DC104" s="36">
        <v>116.23199999999973</v>
      </c>
      <c r="DD104" s="40">
        <v>14.457618172688029</v>
      </c>
      <c r="DE104" s="36">
        <v>70.147570435956652</v>
      </c>
      <c r="DF104" s="40">
        <v>-4.9578902649636092</v>
      </c>
      <c r="DG104" s="36">
        <v>95.668000000000134</v>
      </c>
      <c r="DH104" s="40">
        <v>10.471545438595925</v>
      </c>
      <c r="DI104" s="9"/>
      <c r="DJ104" s="6" t="s">
        <v>36</v>
      </c>
      <c r="DK104" s="36">
        <v>96.276166307236963</v>
      </c>
      <c r="DL104" s="40">
        <v>-0.33475559595734694</v>
      </c>
      <c r="DM104" s="36">
        <v>93.636906232806211</v>
      </c>
      <c r="DN104" s="40">
        <v>9.7429420642061899</v>
      </c>
      <c r="DO104" s="36">
        <v>96.715677119835917</v>
      </c>
      <c r="DP104" s="40">
        <v>-1.7251709286083496</v>
      </c>
      <c r="DQ104" s="396"/>
    </row>
    <row r="105" spans="1:121" ht="15" hidden="1" customHeight="1">
      <c r="A105" s="9"/>
      <c r="B105" s="6" t="s">
        <v>37</v>
      </c>
      <c r="C105" s="36">
        <v>88.561519170357812</v>
      </c>
      <c r="D105" s="40">
        <v>-17.872945998324056</v>
      </c>
      <c r="E105" s="36">
        <v>110.16834679043595</v>
      </c>
      <c r="F105" s="40">
        <v>14.599317575382358</v>
      </c>
      <c r="G105" s="36">
        <v>101.95907245484207</v>
      </c>
      <c r="H105" s="40">
        <v>10.131184302407732</v>
      </c>
      <c r="I105" s="9"/>
      <c r="J105" s="6" t="s">
        <v>37</v>
      </c>
      <c r="K105" s="36">
        <v>110.04842106163821</v>
      </c>
      <c r="L105" s="40">
        <v>15.000406760053167</v>
      </c>
      <c r="M105" s="36">
        <v>110.06243315296975</v>
      </c>
      <c r="N105" s="40">
        <v>9.4627016467517393</v>
      </c>
      <c r="O105" s="36">
        <v>105.06199999999988</v>
      </c>
      <c r="P105" s="40">
        <v>3.6187135833365147</v>
      </c>
      <c r="Q105" s="9"/>
      <c r="R105" s="6" t="s">
        <v>37</v>
      </c>
      <c r="S105" s="36">
        <v>109.34714478880511</v>
      </c>
      <c r="T105" s="40">
        <v>3.2561358438349544</v>
      </c>
      <c r="U105" s="36">
        <v>122.18414419590123</v>
      </c>
      <c r="V105" s="40">
        <v>7.0669483795093413</v>
      </c>
      <c r="W105" s="36">
        <v>105.98726087831872</v>
      </c>
      <c r="X105" s="40">
        <v>5.0744067685611896</v>
      </c>
      <c r="Y105" s="9"/>
      <c r="Z105" s="6" t="s">
        <v>37</v>
      </c>
      <c r="AA105" s="36">
        <v>121.01255611155386</v>
      </c>
      <c r="AB105" s="40">
        <v>9.4192576975249693</v>
      </c>
      <c r="AC105" s="36">
        <v>102.81000000000016</v>
      </c>
      <c r="AD105" s="40">
        <v>15.129004340838719</v>
      </c>
      <c r="AE105" s="36">
        <v>98.103125275432475</v>
      </c>
      <c r="AF105" s="40">
        <v>3.8564080909618639</v>
      </c>
      <c r="AG105" s="9"/>
      <c r="AH105" s="6" t="s">
        <v>37</v>
      </c>
      <c r="AI105" s="36">
        <v>98.447617676203663</v>
      </c>
      <c r="AJ105" s="40">
        <v>5.4872471433803867</v>
      </c>
      <c r="AK105" s="36">
        <v>102.12526338940346</v>
      </c>
      <c r="AL105" s="40">
        <v>0.49173536575032983</v>
      </c>
      <c r="AM105" s="36">
        <v>105.19778405408181</v>
      </c>
      <c r="AN105" s="40">
        <v>4.7390462531414101</v>
      </c>
      <c r="AO105" s="9"/>
      <c r="AP105" s="6" t="s">
        <v>37</v>
      </c>
      <c r="AQ105" s="36">
        <v>107.31994483575782</v>
      </c>
      <c r="AR105" s="40">
        <v>7.1888072569458785</v>
      </c>
      <c r="AS105" s="36">
        <v>108.07117355670104</v>
      </c>
      <c r="AT105" s="40">
        <v>4.9044168647299529</v>
      </c>
      <c r="AU105" s="36">
        <v>120.33953610493545</v>
      </c>
      <c r="AV105" s="40">
        <v>3.0394103746676109</v>
      </c>
      <c r="AW105" s="9"/>
      <c r="AX105" s="6" t="s">
        <v>37</v>
      </c>
      <c r="AY105" s="36">
        <v>98.900627617908043</v>
      </c>
      <c r="AZ105" s="40">
        <v>1.8745982730870452</v>
      </c>
      <c r="BA105" s="36">
        <v>110.18312933806547</v>
      </c>
      <c r="BB105" s="40">
        <v>5.6083865410976159</v>
      </c>
      <c r="BC105" s="36">
        <v>113.48902261494406</v>
      </c>
      <c r="BD105" s="40">
        <v>14.713398136209818</v>
      </c>
      <c r="BE105" s="9"/>
      <c r="BF105" s="6" t="s">
        <v>37</v>
      </c>
      <c r="BG105" s="36">
        <v>100.68124104190194</v>
      </c>
      <c r="BH105" s="40">
        <v>2.3948741553267325</v>
      </c>
      <c r="BI105" s="36">
        <v>100.24399395120568</v>
      </c>
      <c r="BJ105" s="40">
        <v>1.3741319519900372</v>
      </c>
      <c r="BK105" s="36">
        <v>105.15775835868494</v>
      </c>
      <c r="BL105" s="40">
        <v>9.1053294936436657</v>
      </c>
      <c r="BM105" s="9"/>
      <c r="BN105" s="6" t="s">
        <v>37</v>
      </c>
      <c r="BO105" s="36">
        <v>107.4970414223135</v>
      </c>
      <c r="BP105" s="40">
        <v>10.463374739115338</v>
      </c>
      <c r="BQ105" s="36">
        <v>108.27954500137585</v>
      </c>
      <c r="BR105" s="40">
        <v>5.1157018796914571</v>
      </c>
      <c r="BS105" s="36">
        <v>105.43299438699655</v>
      </c>
      <c r="BT105" s="40">
        <v>10.47472056698453</v>
      </c>
      <c r="BU105" s="9"/>
      <c r="BV105" s="6" t="s">
        <v>37</v>
      </c>
      <c r="BW105" s="36">
        <v>101.28963490361228</v>
      </c>
      <c r="BX105" s="40">
        <v>2.8128615850005758</v>
      </c>
      <c r="BY105" s="36">
        <v>91.686000000000021</v>
      </c>
      <c r="BZ105" s="40">
        <v>5.2140021226609434</v>
      </c>
      <c r="CA105" s="36">
        <v>99.470000000000056</v>
      </c>
      <c r="CB105" s="40">
        <v>14.936403389630627</v>
      </c>
      <c r="CC105" s="9"/>
      <c r="CD105" s="6" t="s">
        <v>37</v>
      </c>
      <c r="CE105" s="36">
        <v>116.28323644557207</v>
      </c>
      <c r="CF105" s="40">
        <v>11.131711955894858</v>
      </c>
      <c r="CG105" s="36">
        <v>99.232000000000284</v>
      </c>
      <c r="CH105" s="40">
        <v>22.975377201285127</v>
      </c>
      <c r="CI105" s="36">
        <v>84.098488890718073</v>
      </c>
      <c r="CJ105" s="40">
        <v>1.0273215175090229</v>
      </c>
      <c r="CK105" s="9"/>
      <c r="CL105" s="6" t="s">
        <v>37</v>
      </c>
      <c r="CM105" s="36">
        <v>98.557237899043102</v>
      </c>
      <c r="CN105" s="40">
        <v>0.29618888755361183</v>
      </c>
      <c r="CO105" s="36">
        <v>108.80935565051158</v>
      </c>
      <c r="CP105" s="40">
        <v>2.9784669774557813</v>
      </c>
      <c r="CQ105" s="36">
        <v>123.88200000000012</v>
      </c>
      <c r="CR105" s="40">
        <v>15.729522778034081</v>
      </c>
      <c r="CS105" s="9"/>
      <c r="CT105" s="6" t="s">
        <v>37</v>
      </c>
      <c r="CU105" s="36">
        <v>131.15368975626049</v>
      </c>
      <c r="CV105" s="40">
        <v>5.7067619747901404</v>
      </c>
      <c r="CW105" s="36">
        <v>100.5305834904301</v>
      </c>
      <c r="CX105" s="40">
        <v>0.83697191653331515</v>
      </c>
      <c r="CY105" s="36">
        <v>71.899996198190124</v>
      </c>
      <c r="CZ105" s="40">
        <v>-27.892272828112738</v>
      </c>
      <c r="DA105" s="9"/>
      <c r="DB105" s="6" t="s">
        <v>37</v>
      </c>
      <c r="DC105" s="36">
        <v>108.18799999999975</v>
      </c>
      <c r="DD105" s="40">
        <v>11.820954794510968</v>
      </c>
      <c r="DE105" s="36">
        <v>92.451647308690468</v>
      </c>
      <c r="DF105" s="40">
        <v>-18.33171845648576</v>
      </c>
      <c r="DG105" s="36">
        <v>89.996000000000123</v>
      </c>
      <c r="DH105" s="40">
        <v>-3.5416677124451894</v>
      </c>
      <c r="DI105" s="9"/>
      <c r="DJ105" s="6" t="s">
        <v>37</v>
      </c>
      <c r="DK105" s="36">
        <v>97.149496932014813</v>
      </c>
      <c r="DL105" s="40">
        <v>-10.591551392700453</v>
      </c>
      <c r="DM105" s="36">
        <v>109.19944225529549</v>
      </c>
      <c r="DN105" s="40">
        <v>6.9231899256131584</v>
      </c>
      <c r="DO105" s="36">
        <v>92.106039603161861</v>
      </c>
      <c r="DP105" s="40">
        <v>15.688434181218184</v>
      </c>
      <c r="DQ105" s="396"/>
    </row>
    <row r="106" spans="1:121" ht="15" hidden="1" customHeight="1">
      <c r="A106" s="9"/>
      <c r="B106" s="6" t="s">
        <v>38</v>
      </c>
      <c r="C106" s="36">
        <v>87.422105655550496</v>
      </c>
      <c r="D106" s="40">
        <v>-23.492789732836457</v>
      </c>
      <c r="E106" s="36">
        <v>114.38145822166493</v>
      </c>
      <c r="F106" s="40">
        <v>20.269816978199316</v>
      </c>
      <c r="G106" s="36">
        <v>107.4868890067705</v>
      </c>
      <c r="H106" s="40">
        <v>13.97551859295109</v>
      </c>
      <c r="I106" s="9"/>
      <c r="J106" s="6" t="s">
        <v>38</v>
      </c>
      <c r="K106" s="36">
        <v>108.18460606161109</v>
      </c>
      <c r="L106" s="40">
        <v>16.286431697953716</v>
      </c>
      <c r="M106" s="36">
        <v>118.2827999343009</v>
      </c>
      <c r="N106" s="40">
        <v>12.84136054056782</v>
      </c>
      <c r="O106" s="36">
        <v>107.97999999999989</v>
      </c>
      <c r="P106" s="40">
        <v>4.2869519699970198</v>
      </c>
      <c r="Q106" s="9"/>
      <c r="R106" s="6" t="s">
        <v>38</v>
      </c>
      <c r="S106" s="36">
        <v>105.9225031443581</v>
      </c>
      <c r="T106" s="40">
        <v>7.7670704028421511</v>
      </c>
      <c r="U106" s="36">
        <v>102.78047870288873</v>
      </c>
      <c r="V106" s="40">
        <v>15.927750094349904</v>
      </c>
      <c r="W106" s="36">
        <v>93.723352476959377</v>
      </c>
      <c r="X106" s="40">
        <v>-9.0863350461288945</v>
      </c>
      <c r="Y106" s="9"/>
      <c r="Z106" s="6" t="s">
        <v>38</v>
      </c>
      <c r="AA106" s="36">
        <v>118.77084623959665</v>
      </c>
      <c r="AB106" s="40">
        <v>13.527441997549161</v>
      </c>
      <c r="AC106" s="36">
        <v>122.02500000000018</v>
      </c>
      <c r="AD106" s="40">
        <v>29.351029260727927</v>
      </c>
      <c r="AE106" s="36">
        <v>102.96094445242608</v>
      </c>
      <c r="AF106" s="40">
        <v>4.3391910809215517</v>
      </c>
      <c r="AG106" s="9"/>
      <c r="AH106" s="6" t="s">
        <v>38</v>
      </c>
      <c r="AI106" s="36">
        <v>101.09606551248014</v>
      </c>
      <c r="AJ106" s="40">
        <v>5.3881156058823052</v>
      </c>
      <c r="AK106" s="36">
        <v>115.84041743001309</v>
      </c>
      <c r="AL106" s="40">
        <v>7.0454566192884442</v>
      </c>
      <c r="AM106" s="36">
        <v>107.90424986952534</v>
      </c>
      <c r="AN106" s="40">
        <v>5.0843338873317805</v>
      </c>
      <c r="AO106" s="9"/>
      <c r="AP106" s="6" t="s">
        <v>38</v>
      </c>
      <c r="AQ106" s="36">
        <v>107.72250545260664</v>
      </c>
      <c r="AR106" s="40">
        <v>5.5750028045164157</v>
      </c>
      <c r="AS106" s="36">
        <v>110.82441982356775</v>
      </c>
      <c r="AT106" s="40">
        <v>5.5891931244083253</v>
      </c>
      <c r="AU106" s="36">
        <v>97.569399919581954</v>
      </c>
      <c r="AV106" s="40">
        <v>3.2966977464475633</v>
      </c>
      <c r="AW106" s="9"/>
      <c r="AX106" s="6" t="s">
        <v>38</v>
      </c>
      <c r="AY106" s="36">
        <v>99.013589565353129</v>
      </c>
      <c r="AZ106" s="40">
        <v>5.2916703151902453</v>
      </c>
      <c r="BA106" s="36">
        <v>103.56760801474616</v>
      </c>
      <c r="BB106" s="40">
        <v>3.5598901855480705</v>
      </c>
      <c r="BC106" s="36">
        <v>116.85982682390373</v>
      </c>
      <c r="BD106" s="40">
        <v>20.743062781920798</v>
      </c>
      <c r="BE106" s="9"/>
      <c r="BF106" s="6" t="s">
        <v>38</v>
      </c>
      <c r="BG106" s="36">
        <v>105.08541038003909</v>
      </c>
      <c r="BH106" s="40">
        <v>2.1240584961106208</v>
      </c>
      <c r="BI106" s="36">
        <v>111.33289722985924</v>
      </c>
      <c r="BJ106" s="40">
        <v>4.6956370550016686</v>
      </c>
      <c r="BK106" s="36">
        <v>103.97271142984867</v>
      </c>
      <c r="BL106" s="40">
        <v>2.5864692602847441</v>
      </c>
      <c r="BM106" s="9"/>
      <c r="BN106" s="6" t="s">
        <v>38</v>
      </c>
      <c r="BO106" s="36">
        <v>115.68280535947039</v>
      </c>
      <c r="BP106" s="40">
        <v>14.781549566731115</v>
      </c>
      <c r="BQ106" s="36">
        <v>103.88049629860156</v>
      </c>
      <c r="BR106" s="40">
        <v>0.65950861042990994</v>
      </c>
      <c r="BS106" s="36">
        <v>120.84910501773166</v>
      </c>
      <c r="BT106" s="40">
        <v>12.649358952257316</v>
      </c>
      <c r="BU106" s="9"/>
      <c r="BV106" s="6" t="s">
        <v>38</v>
      </c>
      <c r="BW106" s="36">
        <v>110.12980194253923</v>
      </c>
      <c r="BX106" s="40">
        <v>1.0399112353725712</v>
      </c>
      <c r="BY106" s="36">
        <v>101.71000000000001</v>
      </c>
      <c r="BZ106" s="40">
        <v>0.34465694788478629</v>
      </c>
      <c r="CA106" s="36">
        <v>102.83700000000006</v>
      </c>
      <c r="CB106" s="40">
        <v>9.8229652716719613</v>
      </c>
      <c r="CC106" s="9"/>
      <c r="CD106" s="6" t="s">
        <v>38</v>
      </c>
      <c r="CE106" s="36">
        <v>119.28080391166154</v>
      </c>
      <c r="CF106" s="40">
        <v>11.849455358028266</v>
      </c>
      <c r="CG106" s="36">
        <v>100.12300000000029</v>
      </c>
      <c r="CH106" s="40">
        <v>23.07664980411765</v>
      </c>
      <c r="CI106" s="36">
        <v>95.526373133700318</v>
      </c>
      <c r="CJ106" s="40">
        <v>-6.9859100368034888</v>
      </c>
      <c r="CK106" s="9"/>
      <c r="CL106" s="6" t="s">
        <v>38</v>
      </c>
      <c r="CM106" s="36">
        <v>104.28177313116177</v>
      </c>
      <c r="CN106" s="40">
        <v>3.5441899769791689</v>
      </c>
      <c r="CO106" s="36">
        <v>108.28575500391337</v>
      </c>
      <c r="CP106" s="40">
        <v>13.587724919961801</v>
      </c>
      <c r="CQ106" s="36">
        <v>132.2060000000001</v>
      </c>
      <c r="CR106" s="40">
        <v>13.370128310922084</v>
      </c>
      <c r="CS106" s="9"/>
      <c r="CT106" s="6" t="s">
        <v>38</v>
      </c>
      <c r="CU106" s="36">
        <v>120.8871514439806</v>
      </c>
      <c r="CV106" s="40">
        <v>11.286172687894563</v>
      </c>
      <c r="CW106" s="36">
        <v>99.68611478224777</v>
      </c>
      <c r="CX106" s="40">
        <v>1.4151390041292871</v>
      </c>
      <c r="CY106" s="36">
        <v>85.140901666747467</v>
      </c>
      <c r="CZ106" s="40">
        <v>-14.656344594417604</v>
      </c>
      <c r="DA106" s="9"/>
      <c r="DB106" s="6" t="s">
        <v>38</v>
      </c>
      <c r="DC106" s="36">
        <v>119.98599999999972</v>
      </c>
      <c r="DD106" s="40">
        <v>11.187584033446214</v>
      </c>
      <c r="DE106" s="36">
        <v>91.535644056563484</v>
      </c>
      <c r="DF106" s="40">
        <v>-4.9741229052447977</v>
      </c>
      <c r="DG106" s="36">
        <v>110.01900000000016</v>
      </c>
      <c r="DH106" s="40">
        <v>1.6833595709736926</v>
      </c>
      <c r="DI106" s="9"/>
      <c r="DJ106" s="6" t="s">
        <v>38</v>
      </c>
      <c r="DK106" s="36">
        <v>100.61613676246567</v>
      </c>
      <c r="DL106" s="40">
        <v>-11.61255576974078</v>
      </c>
      <c r="DM106" s="36">
        <v>108.26990665808984</v>
      </c>
      <c r="DN106" s="40">
        <v>12.631850390452144</v>
      </c>
      <c r="DO106" s="36">
        <v>101.93492490630352</v>
      </c>
      <c r="DP106" s="40">
        <v>5.0328973609332621</v>
      </c>
    </row>
    <row r="107" spans="1:121" ht="15" hidden="1" customHeight="1">
      <c r="A107" s="9"/>
      <c r="B107" s="6" t="s">
        <v>39</v>
      </c>
      <c r="C107" s="36">
        <v>101.51659239121122</v>
      </c>
      <c r="D107" s="40">
        <v>1.163701806646273</v>
      </c>
      <c r="E107" s="36">
        <v>102.25807810936688</v>
      </c>
      <c r="F107" s="40">
        <v>4.3685313805366519</v>
      </c>
      <c r="G107" s="36">
        <v>90.671654572447622</v>
      </c>
      <c r="H107" s="40">
        <v>3.8004157595356531</v>
      </c>
      <c r="I107" s="9"/>
      <c r="J107" s="6" t="s">
        <v>39</v>
      </c>
      <c r="K107" s="36">
        <v>105.05012660499202</v>
      </c>
      <c r="L107" s="40">
        <v>10.855061936941894</v>
      </c>
      <c r="M107" s="36">
        <v>111.1249826981618</v>
      </c>
      <c r="N107" s="40">
        <v>8.7297829971914211</v>
      </c>
      <c r="O107" s="36">
        <v>101.96099999999988</v>
      </c>
      <c r="P107" s="40">
        <v>2.1056457352960365</v>
      </c>
      <c r="Q107" s="9"/>
      <c r="R107" s="6" t="s">
        <v>39</v>
      </c>
      <c r="S107" s="36">
        <v>105.42545510480215</v>
      </c>
      <c r="T107" s="40">
        <v>3.5716127878232697</v>
      </c>
      <c r="U107" s="36">
        <v>95.252652899781665</v>
      </c>
      <c r="V107" s="40">
        <v>6.9177220207695456</v>
      </c>
      <c r="W107" s="36">
        <v>97.701911839232011</v>
      </c>
      <c r="X107" s="40">
        <v>-8.1999869348214531</v>
      </c>
      <c r="Y107" s="9"/>
      <c r="Z107" s="6" t="s">
        <v>39</v>
      </c>
      <c r="AA107" s="36">
        <v>110.75680885278409</v>
      </c>
      <c r="AB107" s="40">
        <v>18.496450169658999</v>
      </c>
      <c r="AC107" s="36">
        <v>102.94100000000014</v>
      </c>
      <c r="AD107" s="40">
        <v>-4.2687337096205766</v>
      </c>
      <c r="AE107" s="36">
        <v>101.34940422457137</v>
      </c>
      <c r="AF107" s="40">
        <v>8.0439956342028154</v>
      </c>
      <c r="AG107" s="9"/>
      <c r="AH107" s="6" t="s">
        <v>39</v>
      </c>
      <c r="AI107" s="36">
        <v>98.233250718861896</v>
      </c>
      <c r="AJ107" s="40">
        <v>1.6591281963090267</v>
      </c>
      <c r="AK107" s="36">
        <v>112.12223601672562</v>
      </c>
      <c r="AL107" s="40">
        <v>6.1606721143382828</v>
      </c>
      <c r="AM107" s="36">
        <v>102.37512142507276</v>
      </c>
      <c r="AN107" s="40">
        <v>3.608943165925993</v>
      </c>
      <c r="AO107" s="9"/>
      <c r="AP107" s="6" t="s">
        <v>39</v>
      </c>
      <c r="AQ107" s="36">
        <v>107.87900069507818</v>
      </c>
      <c r="AR107" s="40">
        <v>5.6218099622859228</v>
      </c>
      <c r="AS107" s="36">
        <v>102.13052596560848</v>
      </c>
      <c r="AT107" s="40">
        <v>1.6181005302647264</v>
      </c>
      <c r="AU107" s="36">
        <v>107.9125738121497</v>
      </c>
      <c r="AV107" s="40">
        <v>2.1446733087483949</v>
      </c>
      <c r="AW107" s="9"/>
      <c r="AX107" s="6" t="s">
        <v>39</v>
      </c>
      <c r="AY107" s="36">
        <v>105.33743985248965</v>
      </c>
      <c r="AZ107" s="40">
        <v>3.4866504399550706</v>
      </c>
      <c r="BA107" s="36">
        <v>104.09132527138139</v>
      </c>
      <c r="BB107" s="40">
        <v>0.6701410776409773</v>
      </c>
      <c r="BC107" s="36">
        <v>121.30165018397373</v>
      </c>
      <c r="BD107" s="40">
        <v>19.834121377058494</v>
      </c>
      <c r="BE107" s="9"/>
      <c r="BF107" s="6" t="s">
        <v>39</v>
      </c>
      <c r="BG107" s="36">
        <v>100.70719105980055</v>
      </c>
      <c r="BH107" s="40">
        <v>1.4581384897380332</v>
      </c>
      <c r="BI107" s="36">
        <v>107.30029436411067</v>
      </c>
      <c r="BJ107" s="40">
        <v>-0.73566219373985575</v>
      </c>
      <c r="BK107" s="36">
        <v>113.61606869698532</v>
      </c>
      <c r="BL107" s="40">
        <v>5.3577053909751129</v>
      </c>
      <c r="BM107" s="9"/>
      <c r="BN107" s="6" t="s">
        <v>39</v>
      </c>
      <c r="BO107" s="36">
        <v>109.06259430584738</v>
      </c>
      <c r="BP107" s="40">
        <v>9.2186055817288945</v>
      </c>
      <c r="BQ107" s="36">
        <v>102.75303612251598</v>
      </c>
      <c r="BR107" s="40">
        <v>2.2288120605894051</v>
      </c>
      <c r="BS107" s="36">
        <v>112.42813559963749</v>
      </c>
      <c r="BT107" s="40">
        <v>11.811342026082045</v>
      </c>
      <c r="BU107" s="9"/>
      <c r="BV107" s="6" t="s">
        <v>39</v>
      </c>
      <c r="BW107" s="36">
        <v>110.20982804445963</v>
      </c>
      <c r="BX107" s="40">
        <v>-5.883731772520008</v>
      </c>
      <c r="BY107" s="36">
        <v>105.056</v>
      </c>
      <c r="BZ107" s="40">
        <v>10.700134091369165</v>
      </c>
      <c r="CA107" s="36">
        <v>99.786000000000058</v>
      </c>
      <c r="CB107" s="40">
        <v>-9.5647542869198361</v>
      </c>
      <c r="CC107" s="9"/>
      <c r="CD107" s="6" t="s">
        <v>39</v>
      </c>
      <c r="CE107" s="36">
        <v>109.80054642082098</v>
      </c>
      <c r="CF107" s="40">
        <v>3.8216259065119402</v>
      </c>
      <c r="CG107" s="36">
        <v>121.37600000000035</v>
      </c>
      <c r="CH107" s="40">
        <v>9.8953975573539736</v>
      </c>
      <c r="CI107" s="36">
        <v>99.239469009673982</v>
      </c>
      <c r="CJ107" s="40">
        <v>6.261725192800327</v>
      </c>
      <c r="CK107" s="9"/>
      <c r="CL107" s="6" t="s">
        <v>39</v>
      </c>
      <c r="CM107" s="36">
        <v>99.436736130388127</v>
      </c>
      <c r="CN107" s="40">
        <v>-0.73589238436099436</v>
      </c>
      <c r="CO107" s="36">
        <v>103.73992240428716</v>
      </c>
      <c r="CP107" s="40">
        <v>11.313695266014562</v>
      </c>
      <c r="CQ107" s="36">
        <v>105.58900000000008</v>
      </c>
      <c r="CR107" s="40">
        <v>1.1583321233360664</v>
      </c>
      <c r="CS107" s="9"/>
      <c r="CT107" s="6" t="s">
        <v>39</v>
      </c>
      <c r="CU107" s="36">
        <v>92.923118659676931</v>
      </c>
      <c r="CV107" s="40">
        <v>9.6557292653590991</v>
      </c>
      <c r="CW107" s="36">
        <v>135.87302585359222</v>
      </c>
      <c r="CX107" s="40">
        <v>-1.0494543333277591</v>
      </c>
      <c r="CY107" s="36">
        <v>68.687039220554951</v>
      </c>
      <c r="CZ107" s="40">
        <v>-14.862271691492808</v>
      </c>
      <c r="DA107" s="9"/>
      <c r="DB107" s="6" t="s">
        <v>39</v>
      </c>
      <c r="DC107" s="36">
        <v>103.11899999999976</v>
      </c>
      <c r="DD107" s="40">
        <v>1.3639707592753183</v>
      </c>
      <c r="DE107" s="36">
        <v>67.003801672869201</v>
      </c>
      <c r="DF107" s="40">
        <v>-6.0507451769278191</v>
      </c>
      <c r="DG107" s="36">
        <v>82.822000000000116</v>
      </c>
      <c r="DH107" s="40">
        <v>-6.0895547008355919</v>
      </c>
      <c r="DI107" s="9"/>
      <c r="DJ107" s="6" t="s">
        <v>39</v>
      </c>
      <c r="DK107" s="36">
        <v>88.340206131257318</v>
      </c>
      <c r="DL107" s="40">
        <v>-13.950521823557452</v>
      </c>
      <c r="DM107" s="36">
        <v>106.10156703818321</v>
      </c>
      <c r="DN107" s="40">
        <v>11.428542156969357</v>
      </c>
      <c r="DO107" s="36">
        <v>134.38918977071359</v>
      </c>
      <c r="DP107" s="40">
        <v>33.877139772111633</v>
      </c>
    </row>
    <row r="108" spans="1:121" ht="15" hidden="1" customHeight="1">
      <c r="A108" s="9"/>
      <c r="B108" s="6" t="s">
        <v>40</v>
      </c>
      <c r="C108" s="36">
        <v>113.54763573140714</v>
      </c>
      <c r="D108" s="40">
        <v>-10.184133318928531</v>
      </c>
      <c r="E108" s="36">
        <v>113.81443137345232</v>
      </c>
      <c r="F108" s="40">
        <v>11.674539632482933</v>
      </c>
      <c r="G108" s="36">
        <v>106.43053691422278</v>
      </c>
      <c r="H108" s="40">
        <v>18.391355089479333</v>
      </c>
      <c r="I108" s="9"/>
      <c r="J108" s="6" t="s">
        <v>40</v>
      </c>
      <c r="K108" s="36">
        <v>108.21510566417501</v>
      </c>
      <c r="L108" s="40">
        <v>13.643230545684034</v>
      </c>
      <c r="M108" s="36">
        <v>110.00001493290536</v>
      </c>
      <c r="N108" s="40">
        <v>12.671136229484461</v>
      </c>
      <c r="O108" s="36">
        <v>109.94699999999989</v>
      </c>
      <c r="P108" s="40">
        <v>1.639419009636228</v>
      </c>
      <c r="Q108" s="9"/>
      <c r="R108" s="6" t="s">
        <v>40</v>
      </c>
      <c r="S108" s="36">
        <v>102.99744883632408</v>
      </c>
      <c r="T108" s="40">
        <v>5.8691276420259584</v>
      </c>
      <c r="U108" s="36">
        <v>98.423693850904755</v>
      </c>
      <c r="V108" s="40">
        <v>10.436590904207279</v>
      </c>
      <c r="W108" s="36">
        <v>104.68188301676099</v>
      </c>
      <c r="X108" s="40">
        <v>5.1628859423702664</v>
      </c>
      <c r="Y108" s="9"/>
      <c r="Z108" s="6" t="s">
        <v>40</v>
      </c>
      <c r="AA108" s="36">
        <v>105.67861664743471</v>
      </c>
      <c r="AB108" s="40">
        <v>13.413043583814272</v>
      </c>
      <c r="AC108" s="36">
        <v>114.10300000000015</v>
      </c>
      <c r="AD108" s="40">
        <v>6.1379794053002286</v>
      </c>
      <c r="AE108" s="36">
        <v>98.622432333062008</v>
      </c>
      <c r="AF108" s="40">
        <v>5.4956470435296012</v>
      </c>
      <c r="AG108" s="9"/>
      <c r="AH108" s="6" t="s">
        <v>40</v>
      </c>
      <c r="AI108" s="36">
        <v>98.980121987933842</v>
      </c>
      <c r="AJ108" s="40">
        <v>3.0774435830582547</v>
      </c>
      <c r="AK108" s="36">
        <v>107.9074307258297</v>
      </c>
      <c r="AL108" s="40">
        <v>6.8565274949757651</v>
      </c>
      <c r="AM108" s="36">
        <v>90.725089908691061</v>
      </c>
      <c r="AN108" s="40">
        <v>2.115976392245372</v>
      </c>
      <c r="AO108" s="9"/>
      <c r="AP108" s="6" t="s">
        <v>40</v>
      </c>
      <c r="AQ108" s="36">
        <v>113.76209360124393</v>
      </c>
      <c r="AR108" s="40">
        <v>10.847188257666176</v>
      </c>
      <c r="AS108" s="36">
        <v>100.69444453977924</v>
      </c>
      <c r="AT108" s="40">
        <v>2.9921077384759087</v>
      </c>
      <c r="AU108" s="36">
        <v>107.0584769020132</v>
      </c>
      <c r="AV108" s="40">
        <v>6.3561430967596237</v>
      </c>
      <c r="AW108" s="9"/>
      <c r="AX108" s="6" t="s">
        <v>40</v>
      </c>
      <c r="AY108" s="36">
        <v>105.24368589122142</v>
      </c>
      <c r="AZ108" s="40">
        <v>1.612124358332693</v>
      </c>
      <c r="BA108" s="36">
        <v>107.40675915514871</v>
      </c>
      <c r="BB108" s="40">
        <v>5.5524181323762321</v>
      </c>
      <c r="BC108" s="36">
        <v>113.92711980233925</v>
      </c>
      <c r="BD108" s="40">
        <v>7.0880730985188478</v>
      </c>
      <c r="BE108" s="9"/>
      <c r="BF108" s="6" t="s">
        <v>40</v>
      </c>
      <c r="BG108" s="36">
        <v>105.05176018217543</v>
      </c>
      <c r="BH108" s="40">
        <v>6.2085332534462765</v>
      </c>
      <c r="BI108" s="36">
        <v>95.785028405882528</v>
      </c>
      <c r="BJ108" s="40">
        <v>4.157248426009545</v>
      </c>
      <c r="BK108" s="36">
        <v>119.3684800678175</v>
      </c>
      <c r="BL108" s="40">
        <v>-2.3702393562560928</v>
      </c>
      <c r="BM108" s="9"/>
      <c r="BN108" s="6" t="s">
        <v>40</v>
      </c>
      <c r="BO108" s="36">
        <v>99.381636601455028</v>
      </c>
      <c r="BP108" s="40">
        <v>7.3213523306246486</v>
      </c>
      <c r="BQ108" s="36">
        <v>101.73695621907136</v>
      </c>
      <c r="BR108" s="40">
        <v>4.2729508293037242</v>
      </c>
      <c r="BS108" s="36">
        <v>112.90890585690947</v>
      </c>
      <c r="BT108" s="40">
        <v>11.570649134182659</v>
      </c>
      <c r="BU108" s="9"/>
      <c r="BV108" s="6" t="s">
        <v>40</v>
      </c>
      <c r="BW108" s="36">
        <v>101.97178955681667</v>
      </c>
      <c r="BX108" s="40">
        <v>0.11629493471411934</v>
      </c>
      <c r="BY108" s="36">
        <v>102.99000000000001</v>
      </c>
      <c r="BZ108" s="40">
        <v>15.127901897893764</v>
      </c>
      <c r="CA108" s="36">
        <v>115.32800000000006</v>
      </c>
      <c r="CB108" s="40">
        <v>0.29373808514338862</v>
      </c>
      <c r="CC108" s="9"/>
      <c r="CD108" s="6" t="s">
        <v>40</v>
      </c>
      <c r="CE108" s="36">
        <v>89.66424081093011</v>
      </c>
      <c r="CF108" s="40">
        <v>22.494503255959202</v>
      </c>
      <c r="CG108" s="36">
        <v>154.64600000000044</v>
      </c>
      <c r="CH108" s="40">
        <v>11.804189872148413</v>
      </c>
      <c r="CI108" s="36">
        <v>119.82377322990578</v>
      </c>
      <c r="CJ108" s="40">
        <v>14.528191678745145</v>
      </c>
      <c r="CK108" s="9"/>
      <c r="CL108" s="6" t="s">
        <v>40</v>
      </c>
      <c r="CM108" s="36">
        <v>101.03205998389485</v>
      </c>
      <c r="CN108" s="40">
        <v>6.1349111636062901</v>
      </c>
      <c r="CO108" s="36">
        <v>113.33006475250991</v>
      </c>
      <c r="CP108" s="40">
        <v>14.126195765428548</v>
      </c>
      <c r="CQ108" s="36">
        <v>105.30400000000009</v>
      </c>
      <c r="CR108" s="40">
        <v>2.7760751291681061</v>
      </c>
      <c r="CS108" s="9"/>
      <c r="CT108" s="6" t="s">
        <v>40</v>
      </c>
      <c r="CU108" s="36">
        <v>112.50355880181506</v>
      </c>
      <c r="CV108" s="40">
        <v>10.764249101470185</v>
      </c>
      <c r="CW108" s="36">
        <v>120.19711650078744</v>
      </c>
      <c r="CX108" s="40">
        <v>5.3637333342374234</v>
      </c>
      <c r="CY108" s="36">
        <v>72.914965013672926</v>
      </c>
      <c r="CZ108" s="40">
        <v>-22.711533832907818</v>
      </c>
      <c r="DA108" s="9"/>
      <c r="DB108" s="6" t="s">
        <v>40</v>
      </c>
      <c r="DC108" s="36">
        <v>118.70999999999971</v>
      </c>
      <c r="DD108" s="40">
        <v>13.601953978668064</v>
      </c>
      <c r="DE108" s="36">
        <v>138.28029005646161</v>
      </c>
      <c r="DF108" s="40">
        <v>11.759048447037813</v>
      </c>
      <c r="DG108" s="36">
        <v>93.323000000000121</v>
      </c>
      <c r="DH108" s="40">
        <v>-4.7951744737183901</v>
      </c>
      <c r="DI108" s="9"/>
      <c r="DJ108" s="6" t="s">
        <v>40</v>
      </c>
      <c r="DK108" s="36">
        <v>91.276719560069694</v>
      </c>
      <c r="DL108" s="40">
        <v>-4.9399034713684387</v>
      </c>
      <c r="DM108" s="36">
        <v>111.10724818623295</v>
      </c>
      <c r="DN108" s="40">
        <v>12.995581743433092</v>
      </c>
      <c r="DO108" s="36">
        <v>104.42298951592906</v>
      </c>
      <c r="DP108" s="40">
        <v>22.460449984899086</v>
      </c>
    </row>
    <row r="109" spans="1:121" ht="15" hidden="1" customHeight="1">
      <c r="A109" s="9"/>
      <c r="B109" s="6" t="s">
        <v>41</v>
      </c>
      <c r="C109" s="36">
        <v>107.42340386348145</v>
      </c>
      <c r="D109" s="40">
        <v>-5.3276238644017155</v>
      </c>
      <c r="E109" s="36">
        <v>108.91176398176836</v>
      </c>
      <c r="F109" s="40">
        <v>4.4443273387944515</v>
      </c>
      <c r="G109" s="36">
        <v>111.36297860160163</v>
      </c>
      <c r="H109" s="40">
        <v>4.7531536362813256</v>
      </c>
      <c r="I109" s="9"/>
      <c r="J109" s="6" t="s">
        <v>41</v>
      </c>
      <c r="K109" s="36">
        <v>107.83715232669596</v>
      </c>
      <c r="L109" s="40">
        <v>4.2364982525008514</v>
      </c>
      <c r="M109" s="36">
        <v>114.45060682799907</v>
      </c>
      <c r="N109" s="40">
        <v>13.589776909977715</v>
      </c>
      <c r="O109" s="36">
        <v>103.80899999999988</v>
      </c>
      <c r="P109" s="40">
        <v>2.5080188669211765</v>
      </c>
      <c r="Q109" s="9"/>
      <c r="R109" s="6" t="s">
        <v>41</v>
      </c>
      <c r="S109" s="36">
        <v>106.88422837538995</v>
      </c>
      <c r="T109" s="40">
        <v>5.8520719030515522</v>
      </c>
      <c r="U109" s="36">
        <v>109.12910930911157</v>
      </c>
      <c r="V109" s="40">
        <v>7.1243713996899771</v>
      </c>
      <c r="W109" s="36">
        <v>110.40505976963692</v>
      </c>
      <c r="X109" s="40">
        <v>1.3477677265409227</v>
      </c>
      <c r="Y109" s="9"/>
      <c r="Z109" s="6" t="s">
        <v>41</v>
      </c>
      <c r="AA109" s="36">
        <v>92.668831833323807</v>
      </c>
      <c r="AB109" s="40">
        <v>5.7105742952042533</v>
      </c>
      <c r="AC109" s="36">
        <v>125.16500000000018</v>
      </c>
      <c r="AD109" s="40">
        <v>13.254707058905908</v>
      </c>
      <c r="AE109" s="36">
        <v>92.99880091552285</v>
      </c>
      <c r="AF109" s="40">
        <v>-6.7142599105508225</v>
      </c>
      <c r="AG109" s="9"/>
      <c r="AH109" s="6" t="s">
        <v>41</v>
      </c>
      <c r="AI109" s="36">
        <v>117.57612734171555</v>
      </c>
      <c r="AJ109" s="40">
        <v>1.4271108960522128</v>
      </c>
      <c r="AK109" s="36">
        <v>106.67504424700816</v>
      </c>
      <c r="AL109" s="40">
        <v>3.0219218633404523</v>
      </c>
      <c r="AM109" s="36">
        <v>98.295595857964742</v>
      </c>
      <c r="AN109" s="40">
        <v>3.6163045826951077</v>
      </c>
      <c r="AO109" s="9"/>
      <c r="AP109" s="6" t="s">
        <v>41</v>
      </c>
      <c r="AQ109" s="36">
        <v>108.61871383859607</v>
      </c>
      <c r="AR109" s="40">
        <v>8.759878708478567</v>
      </c>
      <c r="AS109" s="36">
        <v>109.06155700228499</v>
      </c>
      <c r="AT109" s="40">
        <v>3.4880499316837046</v>
      </c>
      <c r="AU109" s="36">
        <v>117.87011191066848</v>
      </c>
      <c r="AV109" s="40">
        <v>3.2795192683065153</v>
      </c>
      <c r="AW109" s="9"/>
      <c r="AX109" s="6" t="s">
        <v>41</v>
      </c>
      <c r="AY109" s="36">
        <v>106.62607876778492</v>
      </c>
      <c r="AZ109" s="40">
        <v>2.0973713193380661</v>
      </c>
      <c r="BA109" s="36">
        <v>107.16375025541448</v>
      </c>
      <c r="BB109" s="40">
        <v>2.2295012147563398</v>
      </c>
      <c r="BC109" s="36">
        <v>118.53855662974485</v>
      </c>
      <c r="BD109" s="40">
        <v>5.3419957877463844</v>
      </c>
      <c r="BE109" s="9"/>
      <c r="BF109" s="6" t="s">
        <v>41</v>
      </c>
      <c r="BG109" s="36">
        <v>103.1674329380637</v>
      </c>
      <c r="BH109" s="40">
        <v>4.0382358019998463</v>
      </c>
      <c r="BI109" s="36">
        <v>102.10391568884165</v>
      </c>
      <c r="BJ109" s="40">
        <v>2.6041849830338037</v>
      </c>
      <c r="BK109" s="36">
        <v>112.55847766720733</v>
      </c>
      <c r="BL109" s="40">
        <v>-2.4331964676514133</v>
      </c>
      <c r="BM109" s="9"/>
      <c r="BN109" s="6" t="s">
        <v>41</v>
      </c>
      <c r="BO109" s="36">
        <v>111.52905335242464</v>
      </c>
      <c r="BP109" s="40">
        <v>2.0547755469114293</v>
      </c>
      <c r="BQ109" s="36">
        <v>101.0920384006731</v>
      </c>
      <c r="BR109" s="40">
        <v>5.1264723158620313</v>
      </c>
      <c r="BS109" s="36">
        <v>119.16104511504263</v>
      </c>
      <c r="BT109" s="40">
        <v>11.411577013615101</v>
      </c>
      <c r="BU109" s="9"/>
      <c r="BV109" s="6" t="s">
        <v>41</v>
      </c>
      <c r="BW109" s="36">
        <v>104.23978396918338</v>
      </c>
      <c r="BX109" s="40">
        <v>1.893908665755248</v>
      </c>
      <c r="BY109" s="36">
        <v>118.87100000000002</v>
      </c>
      <c r="BZ109" s="40">
        <v>2.2399403877860351</v>
      </c>
      <c r="CA109" s="36">
        <v>133.00400000000008</v>
      </c>
      <c r="CB109" s="40">
        <v>-0.2240746333165049</v>
      </c>
      <c r="CC109" s="9"/>
      <c r="CD109" s="6" t="s">
        <v>41</v>
      </c>
      <c r="CE109" s="36">
        <v>122.68662989756785</v>
      </c>
      <c r="CF109" s="40">
        <v>11.30939922432421</v>
      </c>
      <c r="CG109" s="36">
        <v>85.662000000000248</v>
      </c>
      <c r="CH109" s="40">
        <v>0.10250033630731537</v>
      </c>
      <c r="CI109" s="36">
        <v>122.75084061926451</v>
      </c>
      <c r="CJ109" s="40">
        <v>-8.3349714591308697</v>
      </c>
      <c r="CK109" s="9"/>
      <c r="CL109" s="6" t="s">
        <v>41</v>
      </c>
      <c r="CM109" s="36">
        <v>110.87148340534321</v>
      </c>
      <c r="CN109" s="40">
        <v>6.8261133800894243</v>
      </c>
      <c r="CO109" s="36">
        <v>118.86620958566753</v>
      </c>
      <c r="CP109" s="40">
        <v>15.461750948512915</v>
      </c>
      <c r="CQ109" s="36">
        <v>106.0530000000001</v>
      </c>
      <c r="CR109" s="40">
        <v>-8.4525444768713527</v>
      </c>
      <c r="CS109" s="9"/>
      <c r="CT109" s="6" t="s">
        <v>41</v>
      </c>
      <c r="CU109" s="36">
        <v>93.073413460424561</v>
      </c>
      <c r="CV109" s="40">
        <v>7.6262840813968467</v>
      </c>
      <c r="CW109" s="36">
        <v>101.26209688697048</v>
      </c>
      <c r="CX109" s="40">
        <v>6.5099252370020508</v>
      </c>
      <c r="CY109" s="36">
        <v>72.165815580447344</v>
      </c>
      <c r="CZ109" s="40">
        <v>-17.747409083873151</v>
      </c>
      <c r="DA109" s="9"/>
      <c r="DB109" s="6" t="s">
        <v>41</v>
      </c>
      <c r="DC109" s="36">
        <v>111.09799999999974</v>
      </c>
      <c r="DD109" s="40">
        <v>12.77795268660968</v>
      </c>
      <c r="DE109" s="36">
        <v>127.35194175549746</v>
      </c>
      <c r="DF109" s="40">
        <v>2.6055949134216547</v>
      </c>
      <c r="DG109" s="36">
        <v>113.07600000000015</v>
      </c>
      <c r="DH109" s="40">
        <v>-2.768837097876613</v>
      </c>
      <c r="DI109" s="9"/>
      <c r="DJ109" s="6" t="s">
        <v>41</v>
      </c>
      <c r="DK109" s="36">
        <v>81.681282685701348</v>
      </c>
      <c r="DL109" s="40">
        <v>0.41519399997800122</v>
      </c>
      <c r="DM109" s="36">
        <v>108.88694152129268</v>
      </c>
      <c r="DN109" s="40">
        <v>9.0809972356894235</v>
      </c>
      <c r="DO109" s="36">
        <v>112.01526193903038</v>
      </c>
      <c r="DP109" s="40">
        <v>14.874651350417324</v>
      </c>
    </row>
    <row r="110" spans="1:121" ht="15" hidden="1" customHeight="1">
      <c r="A110" s="9"/>
      <c r="B110" s="6" t="s">
        <v>42</v>
      </c>
      <c r="C110" s="36">
        <v>121.03750653604203</v>
      </c>
      <c r="D110" s="40">
        <v>3.2200342898388072</v>
      </c>
      <c r="E110" s="36">
        <v>105.15259710588815</v>
      </c>
      <c r="F110" s="40">
        <v>0.58120433692448614</v>
      </c>
      <c r="G110" s="36">
        <v>109.22805116155435</v>
      </c>
      <c r="H110" s="40">
        <v>-4.6135853204437467</v>
      </c>
      <c r="I110" s="9"/>
      <c r="J110" s="6" t="s">
        <v>42</v>
      </c>
      <c r="K110" s="36">
        <v>112.61887720143196</v>
      </c>
      <c r="L110" s="40">
        <v>5.0862030217898848</v>
      </c>
      <c r="M110" s="36">
        <v>119.49969917559955</v>
      </c>
      <c r="N110" s="40">
        <v>12.515516905886585</v>
      </c>
      <c r="O110" s="36">
        <v>95.164999999999907</v>
      </c>
      <c r="P110" s="40">
        <v>-7.8900057131616137</v>
      </c>
      <c r="Q110" s="9"/>
      <c r="R110" s="6" t="s">
        <v>42</v>
      </c>
      <c r="S110" s="36">
        <v>108.51238092026439</v>
      </c>
      <c r="T110" s="40">
        <v>6.2980409469419527</v>
      </c>
      <c r="U110" s="36">
        <v>119.32977084140421</v>
      </c>
      <c r="V110" s="40">
        <v>4.6638283635451785</v>
      </c>
      <c r="W110" s="36">
        <v>115.31210410085144</v>
      </c>
      <c r="X110" s="40">
        <v>8.557811259873688</v>
      </c>
      <c r="Y110" s="9"/>
      <c r="Z110" s="6" t="s">
        <v>42</v>
      </c>
      <c r="AA110" s="36">
        <v>86.280543320102566</v>
      </c>
      <c r="AB110" s="40">
        <v>1.2821300299012961</v>
      </c>
      <c r="AC110" s="36">
        <v>120.64100000000019</v>
      </c>
      <c r="AD110" s="40">
        <v>5.1782267672199538</v>
      </c>
      <c r="AE110" s="36">
        <v>101.17978254318679</v>
      </c>
      <c r="AF110" s="40">
        <v>-2.247899294955559</v>
      </c>
      <c r="AG110" s="9"/>
      <c r="AH110" s="6" t="s">
        <v>42</v>
      </c>
      <c r="AI110" s="36">
        <v>101.57137237883303</v>
      </c>
      <c r="AJ110" s="40">
        <v>0.67835536039370936</v>
      </c>
      <c r="AK110" s="36">
        <v>112.85933065905874</v>
      </c>
      <c r="AL110" s="40">
        <v>1.816176982748388</v>
      </c>
      <c r="AM110" s="36">
        <v>108.80783413641561</v>
      </c>
      <c r="AN110" s="40">
        <v>2.1010943808325493</v>
      </c>
      <c r="AO110" s="9"/>
      <c r="AP110" s="6" t="s">
        <v>42</v>
      </c>
      <c r="AQ110" s="36">
        <v>120.12224481558148</v>
      </c>
      <c r="AR110" s="40">
        <v>8.9894734148245874</v>
      </c>
      <c r="AS110" s="36">
        <v>107.35526201293922</v>
      </c>
      <c r="AT110" s="40">
        <v>1.1030004227170735</v>
      </c>
      <c r="AU110" s="36">
        <v>109.13466949930981</v>
      </c>
      <c r="AV110" s="40">
        <v>5.1220806208341401</v>
      </c>
      <c r="AW110" s="9"/>
      <c r="AX110" s="6" t="s">
        <v>42</v>
      </c>
      <c r="AY110" s="36">
        <v>104.23516867654904</v>
      </c>
      <c r="AZ110" s="40">
        <v>-2.0767522008767543</v>
      </c>
      <c r="BA110" s="36">
        <v>110.88815282873198</v>
      </c>
      <c r="BB110" s="40">
        <v>7.5701683094127077</v>
      </c>
      <c r="BC110" s="36">
        <v>122.98513082501766</v>
      </c>
      <c r="BD110" s="40">
        <v>14.157415903203358</v>
      </c>
      <c r="BE110" s="9"/>
      <c r="BF110" s="6" t="s">
        <v>42</v>
      </c>
      <c r="BG110" s="36">
        <v>109.33280406699853</v>
      </c>
      <c r="BH110" s="40">
        <v>3.0894677853347048</v>
      </c>
      <c r="BI110" s="36">
        <v>95.245774866287249</v>
      </c>
      <c r="BJ110" s="40">
        <v>-0.28627577893725231</v>
      </c>
      <c r="BK110" s="36">
        <v>115.90323103820238</v>
      </c>
      <c r="BL110" s="40">
        <v>3.6580539362084181</v>
      </c>
      <c r="BM110" s="9"/>
      <c r="BN110" s="6" t="s">
        <v>42</v>
      </c>
      <c r="BO110" s="36">
        <v>107.15523073426716</v>
      </c>
      <c r="BP110" s="40">
        <v>1.1019554912170975</v>
      </c>
      <c r="BQ110" s="36">
        <v>105.22121479249479</v>
      </c>
      <c r="BR110" s="40">
        <v>8.2516374485349218</v>
      </c>
      <c r="BS110" s="36">
        <v>121.60095192415</v>
      </c>
      <c r="BT110" s="40">
        <v>16.390124106910633</v>
      </c>
      <c r="BU110" s="9"/>
      <c r="BV110" s="6" t="s">
        <v>42</v>
      </c>
      <c r="BW110" s="36">
        <v>117.0782799820001</v>
      </c>
      <c r="BX110" s="40">
        <v>8.0647679112831838</v>
      </c>
      <c r="BY110" s="36">
        <v>117.25800000000001</v>
      </c>
      <c r="BZ110" s="40">
        <v>9.7169613562336963</v>
      </c>
      <c r="CA110" s="36">
        <v>126.46900000000007</v>
      </c>
      <c r="CB110" s="40">
        <v>-9.2886422328789848</v>
      </c>
      <c r="CC110" s="9"/>
      <c r="CD110" s="6" t="s">
        <v>42</v>
      </c>
      <c r="CE110" s="36">
        <v>112.56039597749755</v>
      </c>
      <c r="CF110" s="40">
        <v>4.3016310510791271</v>
      </c>
      <c r="CG110" s="36">
        <v>98.120000000000289</v>
      </c>
      <c r="CH110" s="40">
        <v>-5.9126234601353502</v>
      </c>
      <c r="CI110" s="36">
        <v>121.12384746021189</v>
      </c>
      <c r="CJ110" s="40">
        <v>4.2596964008114071</v>
      </c>
      <c r="CK110" s="9"/>
      <c r="CL110" s="6" t="s">
        <v>42</v>
      </c>
      <c r="CM110" s="36">
        <v>104.43609204684709</v>
      </c>
      <c r="CN110" s="40">
        <v>4.3427660160684667</v>
      </c>
      <c r="CO110" s="36">
        <v>115.75146871995122</v>
      </c>
      <c r="CP110" s="40">
        <v>16.107009099555071</v>
      </c>
      <c r="CQ110" s="36">
        <v>111.21500000000009</v>
      </c>
      <c r="CR110" s="40">
        <v>-5.1776946256311192</v>
      </c>
      <c r="CS110" s="9"/>
      <c r="CT110" s="6" t="s">
        <v>42</v>
      </c>
      <c r="CU110" s="36">
        <v>87.230503581892663</v>
      </c>
      <c r="CV110" s="40">
        <v>10.699290885893561</v>
      </c>
      <c r="CW110" s="36">
        <v>97.74795722320026</v>
      </c>
      <c r="CX110" s="40">
        <v>5.4217868884566656</v>
      </c>
      <c r="CY110" s="36">
        <v>85.214613986216563</v>
      </c>
      <c r="CZ110" s="40">
        <v>-20.889425543992715</v>
      </c>
      <c r="DA110" s="9"/>
      <c r="DB110" s="6" t="s">
        <v>42</v>
      </c>
      <c r="DC110" s="36">
        <v>118.78799999999973</v>
      </c>
      <c r="DD110" s="40">
        <v>21.52350191334493</v>
      </c>
      <c r="DE110" s="36">
        <v>69.204127153535111</v>
      </c>
      <c r="DF110" s="40">
        <v>-22.115338777646315</v>
      </c>
      <c r="DG110" s="36">
        <v>107.42200000000015</v>
      </c>
      <c r="DH110" s="40">
        <v>3.5333887701026043</v>
      </c>
      <c r="DI110" s="9"/>
      <c r="DJ110" s="6" t="s">
        <v>42</v>
      </c>
      <c r="DK110" s="36">
        <v>92.226071092500376</v>
      </c>
      <c r="DL110" s="40">
        <v>-4.1881731068474721</v>
      </c>
      <c r="DM110" s="36">
        <v>118.28371633508748</v>
      </c>
      <c r="DN110" s="40">
        <v>5.4138377155550756</v>
      </c>
      <c r="DO110" s="36">
        <v>111.92107035021937</v>
      </c>
      <c r="DP110" s="40">
        <v>4.4445947038775273</v>
      </c>
    </row>
    <row r="111" spans="1:121" ht="15" hidden="1" customHeight="1">
      <c r="A111" s="9"/>
      <c r="B111" s="6" t="s">
        <v>43</v>
      </c>
      <c r="C111" s="36">
        <v>120.1001694293729</v>
      </c>
      <c r="D111" s="40">
        <v>19.50921768296574</v>
      </c>
      <c r="E111" s="36">
        <v>108.96941195344608</v>
      </c>
      <c r="F111" s="40">
        <v>5.8136727994106678</v>
      </c>
      <c r="G111" s="36">
        <v>110.98022435634171</v>
      </c>
      <c r="H111" s="40">
        <v>-0.16641018773498217</v>
      </c>
      <c r="I111" s="9"/>
      <c r="J111" s="6" t="s">
        <v>43</v>
      </c>
      <c r="K111" s="36">
        <v>110.6901400533114</v>
      </c>
      <c r="L111" s="40">
        <v>2.984429989582722</v>
      </c>
      <c r="M111" s="36">
        <v>118.69200795583423</v>
      </c>
      <c r="N111" s="40">
        <v>9.9016586219710945</v>
      </c>
      <c r="O111" s="36">
        <v>93.116999999999905</v>
      </c>
      <c r="P111" s="40">
        <v>3.4261562651380046</v>
      </c>
      <c r="Q111" s="9"/>
      <c r="R111" s="6" t="s">
        <v>43</v>
      </c>
      <c r="S111" s="36">
        <v>118.19046632207348</v>
      </c>
      <c r="T111" s="40">
        <v>6.6117734492089539</v>
      </c>
      <c r="U111" s="36">
        <v>118.50926587820392</v>
      </c>
      <c r="V111" s="40">
        <v>7.3781190201829645</v>
      </c>
      <c r="W111" s="36">
        <v>129.97056159560532</v>
      </c>
      <c r="X111" s="40">
        <v>5.8323511100310697</v>
      </c>
      <c r="Y111" s="9"/>
      <c r="Z111" s="6" t="s">
        <v>43</v>
      </c>
      <c r="AA111" s="36">
        <v>102.39043592962602</v>
      </c>
      <c r="AB111" s="40">
        <v>2.9132455856816932</v>
      </c>
      <c r="AC111" s="36">
        <v>117.39700000000019</v>
      </c>
      <c r="AD111" s="40">
        <v>1.9955365074037132</v>
      </c>
      <c r="AE111" s="36">
        <v>106.83717031330805</v>
      </c>
      <c r="AF111" s="40">
        <v>4.3758078578169091</v>
      </c>
      <c r="AG111" s="9"/>
      <c r="AH111" s="6" t="s">
        <v>43</v>
      </c>
      <c r="AI111" s="36">
        <v>110.19978259365183</v>
      </c>
      <c r="AJ111" s="40">
        <v>4.0967614446093705</v>
      </c>
      <c r="AK111" s="36">
        <v>110.6164174252493</v>
      </c>
      <c r="AL111" s="40">
        <v>8.0030290281868162</v>
      </c>
      <c r="AM111" s="36">
        <v>101.05073732568009</v>
      </c>
      <c r="AN111" s="40">
        <v>5.2624052675834605</v>
      </c>
      <c r="AO111" s="9"/>
      <c r="AP111" s="6" t="s">
        <v>43</v>
      </c>
      <c r="AQ111" s="36">
        <v>103.64807536943489</v>
      </c>
      <c r="AR111" s="40">
        <v>10.256096649353296</v>
      </c>
      <c r="AS111" s="36">
        <v>98.879618863417448</v>
      </c>
      <c r="AT111" s="40">
        <v>6.8632385531195723</v>
      </c>
      <c r="AU111" s="36">
        <v>99.665679833568674</v>
      </c>
      <c r="AV111" s="40">
        <v>9.5310155976976887</v>
      </c>
      <c r="AW111" s="9"/>
      <c r="AX111" s="6" t="s">
        <v>43</v>
      </c>
      <c r="AY111" s="36">
        <v>105.40325433807587</v>
      </c>
      <c r="AZ111" s="40">
        <v>0.81491939398685531</v>
      </c>
      <c r="BA111" s="36">
        <v>108.85829133945256</v>
      </c>
      <c r="BB111" s="40">
        <v>6.2189502516044541</v>
      </c>
      <c r="BC111" s="36">
        <v>120.55621460348553</v>
      </c>
      <c r="BD111" s="40">
        <v>7.0691777703638365</v>
      </c>
      <c r="BE111" s="9"/>
      <c r="BF111" s="6" t="s">
        <v>43</v>
      </c>
      <c r="BG111" s="36">
        <v>107.53017350808487</v>
      </c>
      <c r="BH111" s="40">
        <v>4.5256255402584173</v>
      </c>
      <c r="BI111" s="36">
        <v>101.54090217942864</v>
      </c>
      <c r="BJ111" s="40">
        <v>12.314473949313353</v>
      </c>
      <c r="BK111" s="36">
        <v>103.46226648016768</v>
      </c>
      <c r="BL111" s="40">
        <v>1.662966203308855</v>
      </c>
      <c r="BM111" s="9"/>
      <c r="BN111" s="6" t="s">
        <v>43</v>
      </c>
      <c r="BO111" s="36">
        <v>101.31177049499446</v>
      </c>
      <c r="BP111" s="40">
        <v>2.1688260893320432</v>
      </c>
      <c r="BQ111" s="36">
        <v>106.81288910854595</v>
      </c>
      <c r="BR111" s="40">
        <v>9.0014251640810272</v>
      </c>
      <c r="BS111" s="36">
        <v>116.44131965337965</v>
      </c>
      <c r="BT111" s="40">
        <v>10.268322683800363</v>
      </c>
      <c r="BU111" s="9"/>
      <c r="BV111" s="6" t="s">
        <v>43</v>
      </c>
      <c r="BW111" s="36">
        <v>102.39647471751545</v>
      </c>
      <c r="BX111" s="40">
        <v>14.109989472861912</v>
      </c>
      <c r="BY111" s="36">
        <v>92.302000000000021</v>
      </c>
      <c r="BZ111" s="40">
        <v>6.5369500291041334</v>
      </c>
      <c r="CA111" s="36">
        <v>126.89300000000006</v>
      </c>
      <c r="CB111" s="40">
        <v>4.2116059386538183</v>
      </c>
      <c r="CC111" s="9"/>
      <c r="CD111" s="6" t="s">
        <v>43</v>
      </c>
      <c r="CE111" s="36">
        <v>129.23450067384337</v>
      </c>
      <c r="CF111" s="40">
        <v>16.175414789826277</v>
      </c>
      <c r="CG111" s="36">
        <v>78.448000000000221</v>
      </c>
      <c r="CH111" s="40">
        <v>-1.54923070012984</v>
      </c>
      <c r="CI111" s="36">
        <v>109.15893263360857</v>
      </c>
      <c r="CJ111" s="40">
        <v>-21.128466025172685</v>
      </c>
      <c r="CK111" s="9"/>
      <c r="CL111" s="6" t="s">
        <v>43</v>
      </c>
      <c r="CM111" s="36">
        <v>99.48247856934664</v>
      </c>
      <c r="CN111" s="40">
        <v>-0.19488104404796047</v>
      </c>
      <c r="CO111" s="36">
        <v>108.63621363704212</v>
      </c>
      <c r="CP111" s="40">
        <v>15.254117889828578</v>
      </c>
      <c r="CQ111" s="36">
        <v>98.266000000000076</v>
      </c>
      <c r="CR111" s="40">
        <v>12.500057514621048</v>
      </c>
      <c r="CS111" s="9"/>
      <c r="CT111" s="6" t="s">
        <v>43</v>
      </c>
      <c r="CU111" s="36">
        <v>93.95885777442129</v>
      </c>
      <c r="CV111" s="40">
        <v>11.430564802485947</v>
      </c>
      <c r="CW111" s="36">
        <v>98.699750984642918</v>
      </c>
      <c r="CX111" s="40">
        <v>5.2622406339134216</v>
      </c>
      <c r="CY111" s="36">
        <v>73.645665847871726</v>
      </c>
      <c r="CZ111" s="40">
        <v>-24.387450977248534</v>
      </c>
      <c r="DA111" s="9"/>
      <c r="DB111" s="6" t="s">
        <v>43</v>
      </c>
      <c r="DC111" s="36">
        <v>118.39399999999972</v>
      </c>
      <c r="DD111" s="40">
        <v>31.067039431319699</v>
      </c>
      <c r="DE111" s="36">
        <v>82.146932471130086</v>
      </c>
      <c r="DF111" s="40">
        <v>-26.199374488541665</v>
      </c>
      <c r="DG111" s="36">
        <v>121.25100000000018</v>
      </c>
      <c r="DH111" s="40">
        <v>17.20967826629618</v>
      </c>
      <c r="DI111" s="9"/>
      <c r="DJ111" s="6" t="s">
        <v>43</v>
      </c>
      <c r="DK111" s="36">
        <v>92.72159999397843</v>
      </c>
      <c r="DL111" s="40">
        <v>-3.2926743091544921</v>
      </c>
      <c r="DM111" s="36">
        <v>124.70390761242473</v>
      </c>
      <c r="DN111" s="40">
        <v>12.312060422218906</v>
      </c>
      <c r="DO111" s="36">
        <v>116.66411756276207</v>
      </c>
      <c r="DP111" s="40">
        <v>5.8494977314574044</v>
      </c>
    </row>
    <row r="112" spans="1:121" ht="15" hidden="1" customHeight="1">
      <c r="A112" s="9"/>
      <c r="B112" s="6" t="s">
        <v>44</v>
      </c>
      <c r="C112" s="36">
        <v>101.89048369610848</v>
      </c>
      <c r="D112" s="40">
        <v>19.046192991601799</v>
      </c>
      <c r="E112" s="36">
        <v>105.57285442037875</v>
      </c>
      <c r="F112" s="40">
        <v>0.51500398333952546</v>
      </c>
      <c r="G112" s="36">
        <v>112.00615412715933</v>
      </c>
      <c r="H112" s="40">
        <v>-4.105874051750348</v>
      </c>
      <c r="I112" s="9"/>
      <c r="J112" s="6" t="s">
        <v>44</v>
      </c>
      <c r="K112" s="36">
        <v>115.92770251172551</v>
      </c>
      <c r="L112" s="40">
        <v>2.1036889588432075</v>
      </c>
      <c r="M112" s="36">
        <v>123.31404239278729</v>
      </c>
      <c r="N112" s="40">
        <v>9.5012830935488921</v>
      </c>
      <c r="O112" s="36">
        <v>96.946999999999889</v>
      </c>
      <c r="P112" s="40">
        <v>0.75443713056114348</v>
      </c>
      <c r="Q112" s="9"/>
      <c r="R112" s="6" t="s">
        <v>44</v>
      </c>
      <c r="S112" s="36">
        <v>101.03440828473619</v>
      </c>
      <c r="T112" s="40">
        <v>4.7018165712359661</v>
      </c>
      <c r="U112" s="36">
        <v>122.10889838844159</v>
      </c>
      <c r="V112" s="40">
        <v>7.2798273917948393</v>
      </c>
      <c r="W112" s="36">
        <v>130.33736362446402</v>
      </c>
      <c r="X112" s="40">
        <v>-0.97007882394514411</v>
      </c>
      <c r="Y112" s="9"/>
      <c r="Z112" s="6" t="s">
        <v>44</v>
      </c>
      <c r="AA112" s="36">
        <v>105.93308688622302</v>
      </c>
      <c r="AB112" s="40">
        <v>0.91069684253469063</v>
      </c>
      <c r="AC112" s="36">
        <v>118.54600000000016</v>
      </c>
      <c r="AD112" s="40">
        <v>1.5563193422774617</v>
      </c>
      <c r="AE112" s="36">
        <v>109.02132138439097</v>
      </c>
      <c r="AF112" s="40">
        <v>7.0130982139902045</v>
      </c>
      <c r="AG112" s="9"/>
      <c r="AH112" s="6" t="s">
        <v>44</v>
      </c>
      <c r="AI112" s="36">
        <v>110.24551995952912</v>
      </c>
      <c r="AJ112" s="40">
        <v>2.0020960368492666</v>
      </c>
      <c r="AK112" s="36">
        <v>122.54356989900597</v>
      </c>
      <c r="AL112" s="40">
        <v>9.6451253149040923</v>
      </c>
      <c r="AM112" s="36">
        <v>108.75850401135843</v>
      </c>
      <c r="AN112" s="40">
        <v>2.2575002426973754</v>
      </c>
      <c r="AO112" s="9"/>
      <c r="AP112" s="6" t="s">
        <v>44</v>
      </c>
      <c r="AQ112" s="36">
        <v>104.98592069734227</v>
      </c>
      <c r="AR112" s="40">
        <v>6.0175960998151794</v>
      </c>
      <c r="AS112" s="36">
        <v>99.019186794108762</v>
      </c>
      <c r="AT112" s="40">
        <v>6.2787624417240977</v>
      </c>
      <c r="AU112" s="36">
        <v>107.14923624568536</v>
      </c>
      <c r="AV112" s="40">
        <v>3.9141050205800241</v>
      </c>
      <c r="AW112" s="9"/>
      <c r="AX112" s="6" t="s">
        <v>44</v>
      </c>
      <c r="AY112" s="36">
        <v>109.69366243246316</v>
      </c>
      <c r="AZ112" s="40">
        <v>4.9441693954765213</v>
      </c>
      <c r="BA112" s="36">
        <v>105.28052321154222</v>
      </c>
      <c r="BB112" s="40">
        <v>3.516742214935249</v>
      </c>
      <c r="BC112" s="36">
        <v>124.10748576748647</v>
      </c>
      <c r="BD112" s="40">
        <v>7.0757805752589036</v>
      </c>
      <c r="BE112" s="9"/>
      <c r="BF112" s="6" t="s">
        <v>44</v>
      </c>
      <c r="BG112" s="36">
        <v>108.75855461644284</v>
      </c>
      <c r="BH112" s="40">
        <v>1.3779765634173202</v>
      </c>
      <c r="BI112" s="36">
        <v>99.269108438556003</v>
      </c>
      <c r="BJ112" s="40">
        <v>9.556676326619268</v>
      </c>
      <c r="BK112" s="36">
        <v>100.94632658540657</v>
      </c>
      <c r="BL112" s="40">
        <v>-1.9979635491901178</v>
      </c>
      <c r="BM112" s="9"/>
      <c r="BN112" s="6" t="s">
        <v>44</v>
      </c>
      <c r="BO112" s="36">
        <v>103.99712963176356</v>
      </c>
      <c r="BP112" s="40">
        <v>-5.5106889680816664</v>
      </c>
      <c r="BQ112" s="36">
        <v>103.58776703673668</v>
      </c>
      <c r="BR112" s="40">
        <v>4.7483356459029835</v>
      </c>
      <c r="BS112" s="36">
        <v>125.7709065464506</v>
      </c>
      <c r="BT112" s="40">
        <v>8.2774433356758834</v>
      </c>
      <c r="BU112" s="9"/>
      <c r="BV112" s="6" t="s">
        <v>44</v>
      </c>
      <c r="BW112" s="36">
        <v>97.567686535377462</v>
      </c>
      <c r="BX112" s="40">
        <v>3.2724118805802789</v>
      </c>
      <c r="BY112" s="36">
        <v>107.80200000000001</v>
      </c>
      <c r="BZ112" s="40">
        <v>5.8636567411686258</v>
      </c>
      <c r="CA112" s="36">
        <v>97.91900000000004</v>
      </c>
      <c r="CB112" s="40">
        <v>-1.2803681202114348</v>
      </c>
      <c r="CC112" s="9"/>
      <c r="CD112" s="6" t="s">
        <v>44</v>
      </c>
      <c r="CE112" s="36">
        <v>114.84376756212987</v>
      </c>
      <c r="CF112" s="40">
        <v>19.634026695949089</v>
      </c>
      <c r="CG112" s="36">
        <v>92.014000000000266</v>
      </c>
      <c r="CH112" s="40">
        <v>-0.52289567930230874</v>
      </c>
      <c r="CI112" s="36">
        <v>93.052360861079109</v>
      </c>
      <c r="CJ112" s="40">
        <v>-6.3439438698930388</v>
      </c>
      <c r="CK112" s="9"/>
      <c r="CL112" s="6" t="s">
        <v>44</v>
      </c>
      <c r="CM112" s="36">
        <v>109.31659964783539</v>
      </c>
      <c r="CN112" s="40">
        <v>0.13376634398667875</v>
      </c>
      <c r="CO112" s="36">
        <v>113.46147586736397</v>
      </c>
      <c r="CP112" s="40">
        <v>7.3836381277692595</v>
      </c>
      <c r="CQ112" s="36">
        <v>122.2540000000001</v>
      </c>
      <c r="CR112" s="40">
        <v>14.83845327575861</v>
      </c>
      <c r="CS112" s="9"/>
      <c r="CT112" s="6" t="s">
        <v>44</v>
      </c>
      <c r="CU112" s="36">
        <v>96.181223137503679</v>
      </c>
      <c r="CV112" s="40">
        <v>9.7139402757946698</v>
      </c>
      <c r="CW112" s="36">
        <v>104.26161477566446</v>
      </c>
      <c r="CX112" s="40">
        <v>1.6571689277671737</v>
      </c>
      <c r="CY112" s="36">
        <v>81.907613891418848</v>
      </c>
      <c r="CZ112" s="40">
        <v>-14.432302261064663</v>
      </c>
      <c r="DA112" s="9"/>
      <c r="DB112" s="6" t="s">
        <v>44</v>
      </c>
      <c r="DC112" s="36">
        <v>118.53399999999972</v>
      </c>
      <c r="DD112" s="40">
        <v>21.364515214236917</v>
      </c>
      <c r="DE112" s="36">
        <v>105.28916433466952</v>
      </c>
      <c r="DF112" s="40">
        <v>-4.5355285539377803</v>
      </c>
      <c r="DG112" s="36">
        <v>113.10200000000016</v>
      </c>
      <c r="DH112" s="40">
        <v>-1.9239715546167275</v>
      </c>
      <c r="DI112" s="9"/>
      <c r="DJ112" s="6" t="s">
        <v>44</v>
      </c>
      <c r="DK112" s="36">
        <v>84.229371109904534</v>
      </c>
      <c r="DL112" s="40">
        <v>-9.8243653055121456</v>
      </c>
      <c r="DM112" s="36">
        <v>117.10149947067457</v>
      </c>
      <c r="DN112" s="40">
        <v>10.716852591511923</v>
      </c>
      <c r="DO112" s="36">
        <v>87.915113423723909</v>
      </c>
      <c r="DP112" s="40">
        <v>-14.959045354481432</v>
      </c>
    </row>
    <row r="113" spans="1:121" ht="15" hidden="1" customHeight="1">
      <c r="A113" s="9"/>
      <c r="B113" s="6"/>
      <c r="C113" s="36"/>
      <c r="D113" s="407"/>
      <c r="E113" s="36"/>
      <c r="F113" s="407"/>
      <c r="G113" s="36"/>
      <c r="H113" s="407"/>
      <c r="I113" s="9"/>
      <c r="J113" s="6"/>
      <c r="K113" s="36"/>
      <c r="L113" s="410"/>
      <c r="M113" s="36"/>
      <c r="N113" s="410"/>
      <c r="O113" s="36"/>
      <c r="P113" s="410"/>
      <c r="Q113" s="9"/>
      <c r="R113" s="6"/>
      <c r="S113" s="36"/>
      <c r="T113" s="410"/>
      <c r="U113" s="36"/>
      <c r="V113" s="410"/>
      <c r="W113" s="36"/>
      <c r="X113" s="410"/>
      <c r="Y113" s="9"/>
      <c r="Z113" s="6"/>
      <c r="AA113" s="36"/>
      <c r="AB113" s="410"/>
      <c r="AC113" s="36"/>
      <c r="AD113" s="410"/>
      <c r="AE113" s="36"/>
      <c r="AF113" s="410"/>
      <c r="AG113" s="9"/>
      <c r="AH113" s="6"/>
      <c r="AI113" s="36"/>
      <c r="AJ113" s="410"/>
      <c r="AK113" s="36"/>
      <c r="AL113" s="410"/>
      <c r="AM113" s="36"/>
      <c r="AN113" s="410"/>
      <c r="AO113" s="9"/>
      <c r="AP113" s="6"/>
      <c r="AQ113" s="36"/>
      <c r="AR113" s="410"/>
      <c r="AS113" s="36"/>
      <c r="AT113" s="410"/>
      <c r="AU113" s="36"/>
      <c r="AV113" s="410"/>
      <c r="AW113" s="9"/>
      <c r="AX113" s="6"/>
      <c r="AY113" s="36"/>
      <c r="AZ113" s="410"/>
      <c r="BA113" s="36"/>
      <c r="BB113" s="410"/>
      <c r="BC113" s="36"/>
      <c r="BD113" s="410"/>
      <c r="BE113" s="9"/>
      <c r="BF113" s="6"/>
      <c r="BG113" s="36"/>
      <c r="BH113" s="410"/>
      <c r="BI113" s="36"/>
      <c r="BJ113" s="410"/>
      <c r="BK113" s="36"/>
      <c r="BL113" s="410"/>
      <c r="BM113" s="9"/>
      <c r="BN113" s="6"/>
      <c r="BO113" s="382"/>
      <c r="BP113" s="410"/>
      <c r="BQ113" s="36"/>
      <c r="BR113" s="410"/>
      <c r="BS113" s="36"/>
      <c r="BT113" s="410"/>
      <c r="BU113" s="9"/>
      <c r="BV113" s="6"/>
      <c r="BW113" s="36"/>
      <c r="BX113" s="410"/>
      <c r="BY113" s="36"/>
      <c r="BZ113" s="410"/>
      <c r="CA113" s="36"/>
      <c r="CB113" s="410"/>
      <c r="CC113" s="9"/>
      <c r="CD113" s="6"/>
      <c r="CE113" s="36"/>
      <c r="CF113" s="410"/>
      <c r="CG113" s="36"/>
      <c r="CH113" s="410"/>
      <c r="CI113" s="36"/>
      <c r="CJ113" s="410"/>
      <c r="CK113" s="9"/>
      <c r="CL113" s="6"/>
      <c r="CM113" s="36"/>
      <c r="CN113" s="410"/>
      <c r="CO113" s="36"/>
      <c r="CP113" s="410"/>
      <c r="CQ113" s="36"/>
      <c r="CR113" s="410"/>
      <c r="CS113" s="9"/>
      <c r="CT113" s="6"/>
      <c r="CU113" s="36"/>
      <c r="CV113" s="410"/>
      <c r="CW113" s="36"/>
      <c r="CX113" s="410"/>
      <c r="CY113" s="36"/>
      <c r="CZ113" s="410"/>
      <c r="DA113" s="9"/>
      <c r="DB113" s="6"/>
      <c r="DC113" s="36"/>
      <c r="DD113" s="410"/>
      <c r="DE113" s="36"/>
      <c r="DF113" s="410"/>
      <c r="DG113" s="36"/>
      <c r="DH113" s="410"/>
      <c r="DI113" s="9"/>
      <c r="DJ113" s="6"/>
      <c r="DK113" s="36"/>
      <c r="DL113" s="410"/>
      <c r="DM113" s="36"/>
      <c r="DN113" s="410"/>
      <c r="DO113" s="36"/>
      <c r="DP113" s="410"/>
    </row>
    <row r="114" spans="1:121" ht="15" hidden="1" customHeight="1">
      <c r="A114" s="9">
        <v>2017</v>
      </c>
      <c r="B114" s="6" t="s">
        <v>33</v>
      </c>
      <c r="C114" s="36">
        <v>86.274463402080244</v>
      </c>
      <c r="D114" s="40">
        <v>15.692096978855915</v>
      </c>
      <c r="E114" s="36">
        <v>92.657446088447216</v>
      </c>
      <c r="F114" s="40">
        <v>-14.22406495180519</v>
      </c>
      <c r="G114" s="36">
        <v>114.26218328095838</v>
      </c>
      <c r="H114" s="40">
        <v>4.4186411808472883</v>
      </c>
      <c r="I114" s="9">
        <v>2017</v>
      </c>
      <c r="J114" s="6" t="s">
        <v>33</v>
      </c>
      <c r="K114" s="36">
        <v>115.47844961840751</v>
      </c>
      <c r="L114" s="40">
        <v>4.5367646973010949</v>
      </c>
      <c r="M114" s="36">
        <v>115.57955151445569</v>
      </c>
      <c r="N114" s="40">
        <v>5.2867028771866842</v>
      </c>
      <c r="O114" s="36">
        <v>109.70199999999987</v>
      </c>
      <c r="P114" s="40">
        <v>2.6537106126834971</v>
      </c>
      <c r="Q114" s="9">
        <v>2017</v>
      </c>
      <c r="R114" s="6" t="s">
        <v>33</v>
      </c>
      <c r="S114" s="36">
        <v>98.190398235805489</v>
      </c>
      <c r="T114" s="40">
        <v>4.6227500476896779</v>
      </c>
      <c r="U114" s="36">
        <v>108.40081706816102</v>
      </c>
      <c r="V114" s="40">
        <v>8.1263545354970859</v>
      </c>
      <c r="W114" s="36">
        <v>142.2777469558981</v>
      </c>
      <c r="X114" s="40">
        <v>31.480092394899231</v>
      </c>
      <c r="Y114" s="9">
        <v>2017</v>
      </c>
      <c r="Z114" s="6" t="s">
        <v>33</v>
      </c>
      <c r="AA114" s="36">
        <v>112.6352826625737</v>
      </c>
      <c r="AB114" s="40">
        <v>-0.67494184123849266</v>
      </c>
      <c r="AC114" s="36">
        <v>136.3270000000002</v>
      </c>
      <c r="AD114" s="40">
        <v>33.243588243704238</v>
      </c>
      <c r="AE114" s="36">
        <v>93.663965973756461</v>
      </c>
      <c r="AF114" s="40">
        <v>-6.0483998362904146</v>
      </c>
      <c r="AG114" s="9">
        <v>2017</v>
      </c>
      <c r="AH114" s="6" t="s">
        <v>33</v>
      </c>
      <c r="AI114" s="36">
        <v>112.88696758068696</v>
      </c>
      <c r="AJ114" s="40">
        <v>3.9428663963855257</v>
      </c>
      <c r="AK114" s="36">
        <v>110.2833490668954</v>
      </c>
      <c r="AL114" s="40">
        <v>12.055463378316261</v>
      </c>
      <c r="AM114" s="36">
        <v>108.7884137547351</v>
      </c>
      <c r="AN114" s="40">
        <v>1.7604285307997429</v>
      </c>
      <c r="AO114" s="9">
        <v>2017</v>
      </c>
      <c r="AP114" s="6" t="s">
        <v>33</v>
      </c>
      <c r="AQ114" s="36">
        <v>101.07728815824701</v>
      </c>
      <c r="AR114" s="40">
        <v>1.8303778841187892</v>
      </c>
      <c r="AS114" s="36">
        <v>106.17086332699367</v>
      </c>
      <c r="AT114" s="40">
        <v>4.7314980984315156</v>
      </c>
      <c r="AU114" s="36">
        <v>89.392678284106992</v>
      </c>
      <c r="AV114" s="40">
        <v>2.6162479692350757</v>
      </c>
      <c r="AW114" s="9">
        <v>2017</v>
      </c>
      <c r="AX114" s="6" t="s">
        <v>33</v>
      </c>
      <c r="AY114" s="36">
        <v>108.12374777828173</v>
      </c>
      <c r="AZ114" s="40">
        <v>5.3520191522631819</v>
      </c>
      <c r="BA114" s="36">
        <v>100.86529133190213</v>
      </c>
      <c r="BB114" s="40">
        <v>1.4561082139788368</v>
      </c>
      <c r="BC114" s="36">
        <v>109.17811472204968</v>
      </c>
      <c r="BD114" s="40">
        <v>1.8072126770474028</v>
      </c>
      <c r="BE114" s="9">
        <v>2017</v>
      </c>
      <c r="BF114" s="6" t="s">
        <v>33</v>
      </c>
      <c r="BG114" s="36">
        <v>102.96454299410438</v>
      </c>
      <c r="BH114" s="40">
        <v>2.279025329847471</v>
      </c>
      <c r="BI114" s="36">
        <v>100.22801806097334</v>
      </c>
      <c r="BJ114" s="40">
        <v>7.6983415362355885</v>
      </c>
      <c r="BK114" s="36">
        <v>94.059170107125709</v>
      </c>
      <c r="BL114" s="40">
        <v>-1.2428394334335451</v>
      </c>
      <c r="BM114" s="9">
        <v>2017</v>
      </c>
      <c r="BN114" s="6" t="s">
        <v>33</v>
      </c>
      <c r="BO114" s="36">
        <v>89.864102568667107</v>
      </c>
      <c r="BP114" s="40">
        <v>-0.38541267674069957</v>
      </c>
      <c r="BQ114" s="36">
        <v>134.60810567898304</v>
      </c>
      <c r="BR114" s="40">
        <v>4.799554232004354</v>
      </c>
      <c r="BS114" s="36">
        <v>115.50788561741447</v>
      </c>
      <c r="BT114" s="40">
        <v>11.621979753213594</v>
      </c>
      <c r="BU114" s="9">
        <v>2017</v>
      </c>
      <c r="BV114" s="6" t="s">
        <v>33</v>
      </c>
      <c r="BW114" s="36">
        <v>95.593251372300813</v>
      </c>
      <c r="BX114" s="40">
        <v>-7.0611080793955665</v>
      </c>
      <c r="BY114" s="36">
        <v>93.155000000000001</v>
      </c>
      <c r="BZ114" s="40">
        <v>5.5785668067435523</v>
      </c>
      <c r="CA114" s="36">
        <v>144.6570000000001</v>
      </c>
      <c r="CB114" s="40">
        <v>2.3420034156231395</v>
      </c>
      <c r="CC114" s="9">
        <v>2017</v>
      </c>
      <c r="CD114" s="6" t="s">
        <v>33</v>
      </c>
      <c r="CE114" s="36">
        <v>86.474374285447013</v>
      </c>
      <c r="CF114" s="40">
        <v>-2.4057540261838852</v>
      </c>
      <c r="CG114" s="36">
        <v>101.55000000000028</v>
      </c>
      <c r="CH114" s="40">
        <v>-0.41910762919032152</v>
      </c>
      <c r="CI114" s="36">
        <v>92.848770869418772</v>
      </c>
      <c r="CJ114" s="40">
        <v>7.0423529527744222</v>
      </c>
      <c r="CK114" s="9">
        <v>2017</v>
      </c>
      <c r="CL114" s="6" t="s">
        <v>33</v>
      </c>
      <c r="CM114" s="36">
        <v>102.61627504394166</v>
      </c>
      <c r="CN114" s="40">
        <v>1.6851371787627727</v>
      </c>
      <c r="CO114" s="36">
        <v>109.42627858741689</v>
      </c>
      <c r="CP114" s="40">
        <v>14.829700113800385</v>
      </c>
      <c r="CQ114" s="36">
        <v>116.9770000000001</v>
      </c>
      <c r="CR114" s="40">
        <v>9.2497905648169194</v>
      </c>
      <c r="CS114" s="9">
        <v>2017</v>
      </c>
      <c r="CT114" s="6" t="s">
        <v>33</v>
      </c>
      <c r="CU114" s="36">
        <v>110.37059631913257</v>
      </c>
      <c r="CV114" s="40">
        <v>2.1237802121346192</v>
      </c>
      <c r="CW114" s="36">
        <v>93.32217497299095</v>
      </c>
      <c r="CX114" s="40">
        <v>13.311321026982981</v>
      </c>
      <c r="CY114" s="36">
        <v>87.179180143753911</v>
      </c>
      <c r="CZ114" s="40">
        <v>2.0128828380010333</v>
      </c>
      <c r="DA114" s="9">
        <v>2017</v>
      </c>
      <c r="DB114" s="6" t="s">
        <v>33</v>
      </c>
      <c r="DC114" s="36">
        <v>159.97799999999964</v>
      </c>
      <c r="DD114" s="40">
        <v>24.133820509969411</v>
      </c>
      <c r="DE114" s="36">
        <v>85.815768826541841</v>
      </c>
      <c r="DF114" s="40">
        <v>-15.033088556250917</v>
      </c>
      <c r="DG114" s="36">
        <v>108.08300000000015</v>
      </c>
      <c r="DH114" s="40">
        <v>12.259688451272581</v>
      </c>
      <c r="DI114" s="9">
        <v>2017</v>
      </c>
      <c r="DJ114" s="6" t="s">
        <v>33</v>
      </c>
      <c r="DK114" s="36">
        <v>90.843349247543344</v>
      </c>
      <c r="DL114" s="40">
        <v>-12.136701023487518</v>
      </c>
      <c r="DM114" s="36">
        <v>118.18543229377428</v>
      </c>
      <c r="DN114" s="40">
        <v>13.908470026497483</v>
      </c>
      <c r="DO114" s="36">
        <v>99.653095891437516</v>
      </c>
      <c r="DP114" s="40">
        <v>-13.295939964243061</v>
      </c>
      <c r="DQ114" s="396"/>
    </row>
    <row r="115" spans="1:121" ht="15" hidden="1" customHeight="1">
      <c r="A115" s="9"/>
      <c r="B115" s="6" t="s">
        <v>34</v>
      </c>
      <c r="C115" s="36">
        <v>85.179905373837499</v>
      </c>
      <c r="D115" s="40">
        <v>25.188131877644864</v>
      </c>
      <c r="E115" s="36">
        <v>98.821782687615766</v>
      </c>
      <c r="F115" s="40">
        <v>1.1213913041631542</v>
      </c>
      <c r="G115" s="36">
        <v>103.68572990802515</v>
      </c>
      <c r="H115" s="40">
        <v>9.9317367183331555</v>
      </c>
      <c r="I115" s="9"/>
      <c r="J115" s="6" t="s">
        <v>34</v>
      </c>
      <c r="K115" s="36">
        <v>105.76250171749513</v>
      </c>
      <c r="L115" s="40">
        <v>9.021672006265959</v>
      </c>
      <c r="M115" s="36">
        <v>102.35458067490823</v>
      </c>
      <c r="N115" s="40">
        <v>17.105388072225679</v>
      </c>
      <c r="O115" s="36">
        <v>109.31999999999988</v>
      </c>
      <c r="P115" s="40">
        <v>2.3844756214059544</v>
      </c>
      <c r="Q115" s="9"/>
      <c r="R115" s="6" t="s">
        <v>34</v>
      </c>
      <c r="S115" s="36">
        <v>101.8348345716059</v>
      </c>
      <c r="T115" s="40">
        <v>6.1251351139991925</v>
      </c>
      <c r="U115" s="36">
        <v>106.39544283732808</v>
      </c>
      <c r="V115" s="40">
        <v>9.7834939583722615</v>
      </c>
      <c r="W115" s="36">
        <v>124.03340781824775</v>
      </c>
      <c r="X115" s="40">
        <v>14.539360360069352</v>
      </c>
      <c r="Y115" s="9"/>
      <c r="Z115" s="6" t="s">
        <v>34</v>
      </c>
      <c r="AA115" s="36">
        <v>108.08532993307469</v>
      </c>
      <c r="AB115" s="40">
        <v>4.1893591010411626</v>
      </c>
      <c r="AC115" s="36">
        <v>129.1200000000002</v>
      </c>
      <c r="AD115" s="40">
        <v>22.713146615219387</v>
      </c>
      <c r="AE115" s="36">
        <v>95.506919326271458</v>
      </c>
      <c r="AF115" s="40">
        <v>1.5422215514475681</v>
      </c>
      <c r="AG115" s="9"/>
      <c r="AH115" s="6" t="s">
        <v>34</v>
      </c>
      <c r="AI115" s="36">
        <v>109.08593730691152</v>
      </c>
      <c r="AJ115" s="40">
        <v>12.629175523495206</v>
      </c>
      <c r="AK115" s="36">
        <v>102.27443304038067</v>
      </c>
      <c r="AL115" s="40">
        <v>18.469391193502233</v>
      </c>
      <c r="AM115" s="36">
        <v>104.2929175395396</v>
      </c>
      <c r="AN115" s="40">
        <v>2.2034572868979438</v>
      </c>
      <c r="AO115" s="9"/>
      <c r="AP115" s="6" t="s">
        <v>34</v>
      </c>
      <c r="AQ115" s="36">
        <v>100.36339172633534</v>
      </c>
      <c r="AR115" s="40">
        <v>3.7955778650307082</v>
      </c>
      <c r="AS115" s="36">
        <v>104.56469585996022</v>
      </c>
      <c r="AT115" s="40">
        <v>8.2166648852722659</v>
      </c>
      <c r="AU115" s="36">
        <v>99.683596659348709</v>
      </c>
      <c r="AV115" s="40">
        <v>3.8689026939488826</v>
      </c>
      <c r="AW115" s="9"/>
      <c r="AX115" s="6" t="s">
        <v>34</v>
      </c>
      <c r="AY115" s="36">
        <v>102.22977566237402</v>
      </c>
      <c r="AZ115" s="40">
        <v>11.199965881022607</v>
      </c>
      <c r="BA115" s="36">
        <v>100.51799575337533</v>
      </c>
      <c r="BB115" s="40">
        <v>2.411936643109442</v>
      </c>
      <c r="BC115" s="36">
        <v>110.33780414736985</v>
      </c>
      <c r="BD115" s="40">
        <v>3.8131842718172066</v>
      </c>
      <c r="BE115" s="9"/>
      <c r="BF115" s="6" t="s">
        <v>34</v>
      </c>
      <c r="BG115" s="36">
        <v>95.196368106430555</v>
      </c>
      <c r="BH115" s="40">
        <v>6.4822770466391972</v>
      </c>
      <c r="BI115" s="36">
        <v>97.227907721657431</v>
      </c>
      <c r="BJ115" s="40">
        <v>8.3006304059030498</v>
      </c>
      <c r="BK115" s="36">
        <v>94.766816782480021</v>
      </c>
      <c r="BL115" s="40">
        <v>-4.566967217948573</v>
      </c>
      <c r="BM115" s="9"/>
      <c r="BN115" s="6" t="s">
        <v>34</v>
      </c>
      <c r="BO115" s="36">
        <v>89.057474178624673</v>
      </c>
      <c r="BP115" s="40">
        <v>-0.38853109958589016</v>
      </c>
      <c r="BQ115" s="36">
        <v>101.07187089495743</v>
      </c>
      <c r="BR115" s="40">
        <v>5.1910924121561237</v>
      </c>
      <c r="BS115" s="36">
        <v>96.893851495891667</v>
      </c>
      <c r="BT115" s="40">
        <v>16.745928998176467</v>
      </c>
      <c r="BU115" s="9"/>
      <c r="BV115" s="6" t="s">
        <v>34</v>
      </c>
      <c r="BW115" s="36">
        <v>97.611445018918971</v>
      </c>
      <c r="BX115" s="40">
        <v>4.108465799168016</v>
      </c>
      <c r="BY115" s="36">
        <v>79.441999999999993</v>
      </c>
      <c r="BZ115" s="40">
        <v>1.4779331928210979</v>
      </c>
      <c r="CA115" s="36">
        <v>68.327000000000027</v>
      </c>
      <c r="CB115" s="40">
        <v>-8.8243928476114348</v>
      </c>
      <c r="CC115" s="9"/>
      <c r="CD115" s="6" t="s">
        <v>34</v>
      </c>
      <c r="CE115" s="36">
        <v>104.9752489566953</v>
      </c>
      <c r="CF115" s="40">
        <v>1.8760337680689787</v>
      </c>
      <c r="CG115" s="36">
        <v>129.94600000000037</v>
      </c>
      <c r="CH115" s="40">
        <v>7.1392647192196819</v>
      </c>
      <c r="CI115" s="36">
        <v>96.187270416779285</v>
      </c>
      <c r="CJ115" s="40">
        <v>13.103301321046843</v>
      </c>
      <c r="CK115" s="9"/>
      <c r="CL115" s="6" t="s">
        <v>34</v>
      </c>
      <c r="CM115" s="36">
        <v>105.3552069906526</v>
      </c>
      <c r="CN115" s="40">
        <v>6.2416083096783268</v>
      </c>
      <c r="CO115" s="36">
        <v>108.27906478431521</v>
      </c>
      <c r="CP115" s="40">
        <v>15.932331169982888</v>
      </c>
      <c r="CQ115" s="36">
        <v>76.287000000000063</v>
      </c>
      <c r="CR115" s="40">
        <v>10.885490857292353</v>
      </c>
      <c r="CS115" s="9"/>
      <c r="CT115" s="6" t="s">
        <v>34</v>
      </c>
      <c r="CU115" s="36">
        <v>102.78193756605719</v>
      </c>
      <c r="CV115" s="40">
        <v>2.7044508527448698</v>
      </c>
      <c r="CW115" s="36">
        <v>113.27282495882969</v>
      </c>
      <c r="CX115" s="40">
        <v>21.720407721126534</v>
      </c>
      <c r="CY115" s="36">
        <v>91.261031252701144</v>
      </c>
      <c r="CZ115" s="40">
        <v>13.532464276853844</v>
      </c>
      <c r="DA115" s="9"/>
      <c r="DB115" s="6" t="s">
        <v>34</v>
      </c>
      <c r="DC115" s="36">
        <v>135.50599999999969</v>
      </c>
      <c r="DD115" s="40">
        <v>17.793405599937401</v>
      </c>
      <c r="DE115" s="36">
        <v>81.089584047215283</v>
      </c>
      <c r="DF115" s="40">
        <v>-14.491270672813357</v>
      </c>
      <c r="DG115" s="36">
        <v>91.025000000000134</v>
      </c>
      <c r="DH115" s="40">
        <v>-3.7526169983293443</v>
      </c>
      <c r="DI115" s="9"/>
      <c r="DJ115" s="6" t="s">
        <v>34</v>
      </c>
      <c r="DK115" s="36">
        <v>83.220936454000409</v>
      </c>
      <c r="DL115" s="40">
        <v>-14.587351205278267</v>
      </c>
      <c r="DM115" s="36">
        <v>119.15371565914239</v>
      </c>
      <c r="DN115" s="40">
        <v>9.9048618874306982</v>
      </c>
      <c r="DO115" s="36">
        <v>91.165399811786628</v>
      </c>
      <c r="DP115" s="40">
        <v>-9.216381538588081</v>
      </c>
      <c r="DQ115" s="396"/>
    </row>
    <row r="116" spans="1:121" ht="15" hidden="1" customHeight="1">
      <c r="A116" s="9"/>
      <c r="B116" s="6" t="s">
        <v>35</v>
      </c>
      <c r="C116" s="36">
        <v>97.742189820336591</v>
      </c>
      <c r="D116" s="40">
        <v>-1.0554877275849321</v>
      </c>
      <c r="E116" s="36">
        <v>110.32982497348559</v>
      </c>
      <c r="F116" s="40">
        <v>3.4866697202452315</v>
      </c>
      <c r="G116" s="36">
        <v>111.96500686729962</v>
      </c>
      <c r="H116" s="40">
        <v>6.0219985068030724</v>
      </c>
      <c r="I116" s="9"/>
      <c r="J116" s="6" t="s">
        <v>35</v>
      </c>
      <c r="K116" s="36">
        <v>114.40923316919556</v>
      </c>
      <c r="L116" s="40">
        <v>9.759118306859051</v>
      </c>
      <c r="M116" s="36">
        <v>112.34886080450791</v>
      </c>
      <c r="N116" s="40">
        <v>18.692409739090138</v>
      </c>
      <c r="O116" s="36">
        <v>111.64399999999988</v>
      </c>
      <c r="P116" s="40">
        <v>3.3023363405042687</v>
      </c>
      <c r="Q116" s="9"/>
      <c r="R116" s="6" t="s">
        <v>35</v>
      </c>
      <c r="S116" s="36">
        <v>110.66175933436863</v>
      </c>
      <c r="T116" s="40">
        <v>4.041545366078708</v>
      </c>
      <c r="U116" s="36">
        <v>118.2225858229978</v>
      </c>
      <c r="V116" s="40">
        <v>10.110193323882456</v>
      </c>
      <c r="W116" s="36">
        <v>147.03561521795737</v>
      </c>
      <c r="X116" s="40">
        <v>8.6110753602416565</v>
      </c>
      <c r="Y116" s="9"/>
      <c r="Z116" s="6" t="s">
        <v>35</v>
      </c>
      <c r="AA116" s="36">
        <v>101.79919924204589</v>
      </c>
      <c r="AB116" s="40">
        <v>3.3312610511441818</v>
      </c>
      <c r="AC116" s="36">
        <v>134.33500000000021</v>
      </c>
      <c r="AD116" s="40">
        <v>25.188712653532903</v>
      </c>
      <c r="AE116" s="36">
        <v>100.83945668291028</v>
      </c>
      <c r="AF116" s="40">
        <v>1.9095100616389118</v>
      </c>
      <c r="AG116" s="9"/>
      <c r="AH116" s="6" t="s">
        <v>35</v>
      </c>
      <c r="AI116" s="36">
        <v>111.78896961540805</v>
      </c>
      <c r="AJ116" s="40">
        <v>4.106866054500486</v>
      </c>
      <c r="AK116" s="36">
        <v>96.84857965918313</v>
      </c>
      <c r="AL116" s="40">
        <v>13.465068253800027</v>
      </c>
      <c r="AM116" s="36">
        <v>112.85939108235581</v>
      </c>
      <c r="AN116" s="40">
        <v>3.3468867968379072</v>
      </c>
      <c r="AO116" s="9"/>
      <c r="AP116" s="6" t="s">
        <v>35</v>
      </c>
      <c r="AQ116" s="36">
        <v>110.60519571903238</v>
      </c>
      <c r="AR116" s="40">
        <v>4.3050798599215057</v>
      </c>
      <c r="AS116" s="36">
        <v>111.62699311410474</v>
      </c>
      <c r="AT116" s="40">
        <v>3.0341452628611165</v>
      </c>
      <c r="AU116" s="36">
        <v>104.40473903796895</v>
      </c>
      <c r="AV116" s="40">
        <v>7.5627597116365735</v>
      </c>
      <c r="AW116" s="9"/>
      <c r="AX116" s="6" t="s">
        <v>35</v>
      </c>
      <c r="AY116" s="36">
        <v>113.34416922584617</v>
      </c>
      <c r="AZ116" s="40">
        <v>4.9657752961446988</v>
      </c>
      <c r="BA116" s="36">
        <v>98.335033127068428</v>
      </c>
      <c r="BB116" s="40">
        <v>1.8192937793978956</v>
      </c>
      <c r="BC116" s="36">
        <v>118.03367367645382</v>
      </c>
      <c r="BD116" s="40">
        <v>5.2942504529108021</v>
      </c>
      <c r="BE116" s="9"/>
      <c r="BF116" s="6" t="s">
        <v>35</v>
      </c>
      <c r="BG116" s="36">
        <v>107.81632961025005</v>
      </c>
      <c r="BH116" s="40">
        <v>4.6160393307677339</v>
      </c>
      <c r="BI116" s="36">
        <v>116.45702722826982</v>
      </c>
      <c r="BJ116" s="40">
        <v>6.5535503301976235</v>
      </c>
      <c r="BK116" s="36">
        <v>89.25987233348269</v>
      </c>
      <c r="BL116" s="40">
        <v>2.532390361609103</v>
      </c>
      <c r="BM116" s="9"/>
      <c r="BN116" s="6" t="s">
        <v>35</v>
      </c>
      <c r="BO116" s="36">
        <v>102.58848627238447</v>
      </c>
      <c r="BP116" s="40">
        <v>2.8353093306610475</v>
      </c>
      <c r="BQ116" s="36">
        <v>111.31271591458062</v>
      </c>
      <c r="BR116" s="40">
        <v>2.5337891203895566</v>
      </c>
      <c r="BS116" s="36">
        <v>119.18109655702665</v>
      </c>
      <c r="BT116" s="40">
        <v>13.943012081219507</v>
      </c>
      <c r="BU116" s="9"/>
      <c r="BV116" s="6" t="s">
        <v>35</v>
      </c>
      <c r="BW116" s="36">
        <v>99.633174199640038</v>
      </c>
      <c r="BX116" s="40">
        <v>1.2165115388274472</v>
      </c>
      <c r="BY116" s="36">
        <v>111.069</v>
      </c>
      <c r="BZ116" s="40">
        <v>-1.1023355623425175</v>
      </c>
      <c r="CA116" s="36">
        <v>67.974000000000032</v>
      </c>
      <c r="CB116" s="40">
        <v>2.0829891720606071</v>
      </c>
      <c r="CC116" s="9"/>
      <c r="CD116" s="6" t="s">
        <v>35</v>
      </c>
      <c r="CE116" s="36">
        <v>122.93059330927913</v>
      </c>
      <c r="CF116" s="40">
        <v>2.047100056003174</v>
      </c>
      <c r="CG116" s="36">
        <v>155.27300000000045</v>
      </c>
      <c r="CH116" s="40">
        <v>-12.445797738870581</v>
      </c>
      <c r="CI116" s="36">
        <v>92.449287937336379</v>
      </c>
      <c r="CJ116" s="40">
        <v>5.3441455191582747</v>
      </c>
      <c r="CK116" s="9"/>
      <c r="CL116" s="6" t="s">
        <v>35</v>
      </c>
      <c r="CM116" s="36">
        <v>115.74387489386426</v>
      </c>
      <c r="CN116" s="40">
        <v>8.4259013978043669</v>
      </c>
      <c r="CO116" s="36">
        <v>122.90115462846704</v>
      </c>
      <c r="CP116" s="40">
        <v>13.641732283313843</v>
      </c>
      <c r="CQ116" s="36">
        <v>98.564000000000064</v>
      </c>
      <c r="CR116" s="40">
        <v>-2.5989683182797592</v>
      </c>
      <c r="CS116" s="9"/>
      <c r="CT116" s="6" t="s">
        <v>35</v>
      </c>
      <c r="CU116" s="36">
        <v>125.33918855243988</v>
      </c>
      <c r="CV116" s="40">
        <v>1.6255282981746006</v>
      </c>
      <c r="CW116" s="36">
        <v>112.46704922576095</v>
      </c>
      <c r="CX116" s="40">
        <v>15.507811511201282</v>
      </c>
      <c r="CY116" s="36">
        <v>88.050995356667201</v>
      </c>
      <c r="CZ116" s="40">
        <v>0.70429999727458892</v>
      </c>
      <c r="DA116" s="9"/>
      <c r="DB116" s="6" t="s">
        <v>35</v>
      </c>
      <c r="DC116" s="36">
        <v>133.69199999999969</v>
      </c>
      <c r="DD116" s="40">
        <v>18.499215571569124</v>
      </c>
      <c r="DE116" s="36">
        <v>126.2600586252285</v>
      </c>
      <c r="DF116" s="40">
        <v>-0.72323941574671835</v>
      </c>
      <c r="DG116" s="36">
        <v>115.62300000000018</v>
      </c>
      <c r="DH116" s="40">
        <v>28.11270789243332</v>
      </c>
      <c r="DI116" s="9"/>
      <c r="DJ116" s="6" t="s">
        <v>35</v>
      </c>
      <c r="DK116" s="36">
        <v>85.080816727176625</v>
      </c>
      <c r="DL116" s="40">
        <v>-18.397989124456799</v>
      </c>
      <c r="DM116" s="36">
        <v>125.69436822886841</v>
      </c>
      <c r="DN116" s="40">
        <v>13.726717980600327</v>
      </c>
      <c r="DO116" s="36">
        <v>123.96307215013995</v>
      </c>
      <c r="DP116" s="40">
        <v>13.72258837726676</v>
      </c>
      <c r="DQ116" s="396"/>
    </row>
    <row r="117" spans="1:121" ht="15" hidden="1" customHeight="1">
      <c r="A117" s="9"/>
      <c r="B117" s="6" t="s">
        <v>36</v>
      </c>
      <c r="C117" s="36">
        <v>106.86969261493495</v>
      </c>
      <c r="D117" s="40">
        <v>31.104391192348174</v>
      </c>
      <c r="E117" s="36">
        <v>109.77185047248655</v>
      </c>
      <c r="F117" s="40">
        <v>-5.1913522465907818</v>
      </c>
      <c r="G117" s="36">
        <v>117.90792347602195</v>
      </c>
      <c r="H117" s="40">
        <v>3.7692246590477936</v>
      </c>
      <c r="I117" s="9"/>
      <c r="J117" s="6" t="s">
        <v>36</v>
      </c>
      <c r="K117" s="36">
        <v>113.69748520931334</v>
      </c>
      <c r="L117" s="40">
        <v>3.4838002177006899</v>
      </c>
      <c r="M117" s="36">
        <v>111.8339472220086</v>
      </c>
      <c r="N117" s="40">
        <v>9.5500327210046123</v>
      </c>
      <c r="O117" s="36">
        <v>105.24899999999988</v>
      </c>
      <c r="P117" s="40">
        <v>2.0962672668011635</v>
      </c>
      <c r="Q117" s="9"/>
      <c r="R117" s="6" t="s">
        <v>36</v>
      </c>
      <c r="S117" s="36">
        <v>109.31908147685027</v>
      </c>
      <c r="T117" s="40">
        <v>3.5798932146831248</v>
      </c>
      <c r="U117" s="36">
        <v>115.56750662943503</v>
      </c>
      <c r="V117" s="40">
        <v>8.2431075748520755</v>
      </c>
      <c r="W117" s="36">
        <v>128.46228804575159</v>
      </c>
      <c r="X117" s="40">
        <v>15.628492217292902</v>
      </c>
      <c r="Y117" s="9"/>
      <c r="Z117" s="6" t="s">
        <v>36</v>
      </c>
      <c r="AA117" s="36">
        <v>114.48133479305191</v>
      </c>
      <c r="AB117" s="40">
        <v>4.9023668145016188</v>
      </c>
      <c r="AC117" s="36">
        <v>125.55500000000018</v>
      </c>
      <c r="AD117" s="40">
        <v>11.609404862438311</v>
      </c>
      <c r="AE117" s="36">
        <v>103.57604445117308</v>
      </c>
      <c r="AF117" s="40">
        <v>3.7428868131772646</v>
      </c>
      <c r="AG117" s="9"/>
      <c r="AH117" s="6" t="s">
        <v>36</v>
      </c>
      <c r="AI117" s="36">
        <v>113.73868951079022</v>
      </c>
      <c r="AJ117" s="40">
        <v>8.1815673370697226</v>
      </c>
      <c r="AK117" s="36">
        <v>107.31767987263542</v>
      </c>
      <c r="AL117" s="40">
        <v>3.9929727367965029</v>
      </c>
      <c r="AM117" s="36">
        <v>97.278126077686352</v>
      </c>
      <c r="AN117" s="40">
        <v>1.5787488444752427</v>
      </c>
      <c r="AO117" s="9"/>
      <c r="AP117" s="6" t="s">
        <v>36</v>
      </c>
      <c r="AQ117" s="36">
        <v>109.53476942061111</v>
      </c>
      <c r="AR117" s="40">
        <v>4.1785307382556454</v>
      </c>
      <c r="AS117" s="36">
        <v>102.3317654107688</v>
      </c>
      <c r="AT117" s="40">
        <v>4.9590092608600145</v>
      </c>
      <c r="AU117" s="36">
        <v>113.32188272053655</v>
      </c>
      <c r="AV117" s="40">
        <v>6.4793815873957641</v>
      </c>
      <c r="AW117" s="9"/>
      <c r="AX117" s="6" t="s">
        <v>36</v>
      </c>
      <c r="AY117" s="36">
        <v>114.55669622001665</v>
      </c>
      <c r="AZ117" s="40">
        <v>7.1841988399951475</v>
      </c>
      <c r="BA117" s="36">
        <v>93.38562406056208</v>
      </c>
      <c r="BB117" s="40">
        <v>1.3900038867153341</v>
      </c>
      <c r="BC117" s="36">
        <v>117.95564621214236</v>
      </c>
      <c r="BD117" s="40">
        <v>8.5757851831810683</v>
      </c>
      <c r="BE117" s="9"/>
      <c r="BF117" s="6" t="s">
        <v>36</v>
      </c>
      <c r="BG117" s="36">
        <v>104.1216682482349</v>
      </c>
      <c r="BH117" s="40">
        <v>4.0301870231312051</v>
      </c>
      <c r="BI117" s="36">
        <v>107.81591728371686</v>
      </c>
      <c r="BJ117" s="40">
        <v>8.1685050924473472</v>
      </c>
      <c r="BK117" s="36">
        <v>109.00972960383541</v>
      </c>
      <c r="BL117" s="40">
        <v>-0.92966389510841907</v>
      </c>
      <c r="BM117" s="9"/>
      <c r="BN117" s="6" t="s">
        <v>36</v>
      </c>
      <c r="BO117" s="36">
        <v>103.99627080704757</v>
      </c>
      <c r="BP117" s="40">
        <v>3.7452237281353291</v>
      </c>
      <c r="BQ117" s="36">
        <v>111.62714815194487</v>
      </c>
      <c r="BR117" s="40">
        <v>3.6246859340208601</v>
      </c>
      <c r="BS117" s="36">
        <v>119.53536728262723</v>
      </c>
      <c r="BT117" s="40">
        <v>17.371579451259151</v>
      </c>
      <c r="BU117" s="9"/>
      <c r="BV117" s="6" t="s">
        <v>36</v>
      </c>
      <c r="BW117" s="36">
        <v>98.764562735971523</v>
      </c>
      <c r="BX117" s="40">
        <v>-10.425620959443521</v>
      </c>
      <c r="BY117" s="36">
        <v>102.22400000000002</v>
      </c>
      <c r="BZ117" s="40">
        <v>-14.529142732920292</v>
      </c>
      <c r="CA117" s="36">
        <v>71.847000000000037</v>
      </c>
      <c r="CB117" s="40">
        <v>8.5613695773711669</v>
      </c>
      <c r="CC117" s="9"/>
      <c r="CD117" s="6" t="s">
        <v>36</v>
      </c>
      <c r="CE117" s="36">
        <v>99.928173666170508</v>
      </c>
      <c r="CF117" s="40">
        <v>-4.2500570585189479</v>
      </c>
      <c r="CG117" s="36">
        <v>90.867000000000274</v>
      </c>
      <c r="CH117" s="40">
        <v>-1.129427125836429</v>
      </c>
      <c r="CI117" s="36">
        <v>98.010319712684577</v>
      </c>
      <c r="CJ117" s="40">
        <v>8.1648722385162245</v>
      </c>
      <c r="CK117" s="9"/>
      <c r="CL117" s="6" t="s">
        <v>36</v>
      </c>
      <c r="CM117" s="36">
        <v>119.12501130435453</v>
      </c>
      <c r="CN117" s="40">
        <v>12.053686075686315</v>
      </c>
      <c r="CO117" s="36">
        <v>121.60710078704143</v>
      </c>
      <c r="CP117" s="40">
        <v>10.966336111115453</v>
      </c>
      <c r="CQ117" s="36">
        <v>89.808000000000078</v>
      </c>
      <c r="CR117" s="40">
        <v>-3.2585395279695888</v>
      </c>
      <c r="CS117" s="9"/>
      <c r="CT117" s="6" t="s">
        <v>36</v>
      </c>
      <c r="CU117" s="36">
        <v>129.47280472005991</v>
      </c>
      <c r="CV117" s="40">
        <v>1.5329007170778368</v>
      </c>
      <c r="CW117" s="36">
        <v>117.45872333841444</v>
      </c>
      <c r="CX117" s="40">
        <v>12.014772129098915</v>
      </c>
      <c r="CY117" s="36">
        <v>73.709507264348986</v>
      </c>
      <c r="CZ117" s="40">
        <v>-6.9944661674088167</v>
      </c>
      <c r="DA117" s="9"/>
      <c r="DB117" s="6" t="s">
        <v>36</v>
      </c>
      <c r="DC117" s="36">
        <v>128.78599999999969</v>
      </c>
      <c r="DD117" s="40">
        <v>10.800812168765916</v>
      </c>
      <c r="DE117" s="36">
        <v>76.886191854668866</v>
      </c>
      <c r="DF117" s="40">
        <v>9.6063504079082094</v>
      </c>
      <c r="DG117" s="36">
        <v>110.70300000000016</v>
      </c>
      <c r="DH117" s="40">
        <v>15.715808838901197</v>
      </c>
      <c r="DI117" s="9"/>
      <c r="DJ117" s="6" t="s">
        <v>36</v>
      </c>
      <c r="DK117" s="36">
        <v>89.935839686535402</v>
      </c>
      <c r="DL117" s="40">
        <v>-6.5855619972115136</v>
      </c>
      <c r="DM117" s="36">
        <v>102.27716026297026</v>
      </c>
      <c r="DN117" s="40">
        <v>9.2274022901633259</v>
      </c>
      <c r="DO117" s="36">
        <v>110.56075976047902</v>
      </c>
      <c r="DP117" s="40">
        <v>14.31524138893046</v>
      </c>
      <c r="DQ117" s="396"/>
    </row>
    <row r="118" spans="1:121" ht="15" hidden="1" customHeight="1">
      <c r="A118" s="9"/>
      <c r="B118" s="6" t="s">
        <v>37</v>
      </c>
      <c r="C118" s="36">
        <v>105.82612672102344</v>
      </c>
      <c r="D118" s="40">
        <v>19.494479896460732</v>
      </c>
      <c r="E118" s="36">
        <v>115.33512917682914</v>
      </c>
      <c r="F118" s="40">
        <v>4.6898973588317006</v>
      </c>
      <c r="G118" s="36">
        <v>105.97761997027381</v>
      </c>
      <c r="H118" s="40">
        <v>3.9413339280931297</v>
      </c>
      <c r="I118" s="9"/>
      <c r="J118" s="6" t="s">
        <v>37</v>
      </c>
      <c r="K118" s="36">
        <v>117.27560765226521</v>
      </c>
      <c r="L118" s="40">
        <v>6.5672787677517448</v>
      </c>
      <c r="M118" s="36">
        <v>123.02784079252557</v>
      </c>
      <c r="N118" s="40">
        <v>11.780048167330534</v>
      </c>
      <c r="O118" s="36">
        <v>107.72799999999988</v>
      </c>
      <c r="P118" s="40">
        <v>2.5375492566294184</v>
      </c>
      <c r="Q118" s="9"/>
      <c r="R118" s="6" t="s">
        <v>37</v>
      </c>
      <c r="S118" s="36">
        <v>115.64255903184154</v>
      </c>
      <c r="T118" s="40">
        <v>5.7572735485645268</v>
      </c>
      <c r="U118" s="36">
        <v>133.39957663566324</v>
      </c>
      <c r="V118" s="40">
        <v>9.1791226378604449</v>
      </c>
      <c r="W118" s="36">
        <v>121.77066268671237</v>
      </c>
      <c r="X118" s="40">
        <v>14.891791407378818</v>
      </c>
      <c r="Y118" s="9"/>
      <c r="Z118" s="6" t="s">
        <v>37</v>
      </c>
      <c r="AA118" s="36">
        <v>127.92502601400133</v>
      </c>
      <c r="AB118" s="40">
        <v>5.7121922919100285</v>
      </c>
      <c r="AC118" s="36">
        <v>116.29600000000018</v>
      </c>
      <c r="AD118" s="40">
        <v>13.117401031028095</v>
      </c>
      <c r="AE118" s="36">
        <v>103.40406750079903</v>
      </c>
      <c r="AF118" s="40">
        <v>5.4034386880986034</v>
      </c>
      <c r="AG118" s="9"/>
      <c r="AH118" s="6" t="s">
        <v>37</v>
      </c>
      <c r="AI118" s="36">
        <v>109.23884923650584</v>
      </c>
      <c r="AJ118" s="40">
        <v>10.961394307980882</v>
      </c>
      <c r="AK118" s="36">
        <v>105.3025392935789</v>
      </c>
      <c r="AL118" s="40">
        <v>3.1111556521137089</v>
      </c>
      <c r="AM118" s="36">
        <v>107.60062745930807</v>
      </c>
      <c r="AN118" s="40">
        <v>2.2841197909558417</v>
      </c>
      <c r="AO118" s="9"/>
      <c r="AP118" s="6" t="s">
        <v>37</v>
      </c>
      <c r="AQ118" s="36">
        <v>111.71721537067054</v>
      </c>
      <c r="AR118" s="40">
        <v>4.0973469951389774</v>
      </c>
      <c r="AS118" s="36">
        <v>109.8848630619932</v>
      </c>
      <c r="AT118" s="40">
        <v>1.6782361527152005</v>
      </c>
      <c r="AU118" s="36">
        <v>127.45464197145327</v>
      </c>
      <c r="AV118" s="40">
        <v>5.9125255895231987</v>
      </c>
      <c r="AW118" s="9"/>
      <c r="AX118" s="6" t="s">
        <v>37</v>
      </c>
      <c r="AY118" s="36">
        <v>108.92139722023119</v>
      </c>
      <c r="AZ118" s="40">
        <v>10.132159768527771</v>
      </c>
      <c r="BA118" s="36">
        <v>109.1409530802097</v>
      </c>
      <c r="BB118" s="40">
        <v>-0.94585828530804861</v>
      </c>
      <c r="BC118" s="36">
        <v>123.15246995703048</v>
      </c>
      <c r="BD118" s="40">
        <v>8.5148740551528306</v>
      </c>
      <c r="BE118" s="9"/>
      <c r="BF118" s="6" t="s">
        <v>37</v>
      </c>
      <c r="BG118" s="36">
        <v>105.14108406425511</v>
      </c>
      <c r="BH118" s="40">
        <v>4.4296663173798692</v>
      </c>
      <c r="BI118" s="36">
        <v>108.43924577252483</v>
      </c>
      <c r="BJ118" s="40">
        <v>8.1753045726691909</v>
      </c>
      <c r="BK118" s="36">
        <v>104.98627886705802</v>
      </c>
      <c r="BL118" s="40">
        <v>-0.16306879711339661</v>
      </c>
      <c r="BM118" s="9"/>
      <c r="BN118" s="6" t="s">
        <v>37</v>
      </c>
      <c r="BO118" s="36">
        <v>110.98423383371293</v>
      </c>
      <c r="BP118" s="40">
        <v>3.243989197525579</v>
      </c>
      <c r="BQ118" s="36">
        <v>112.23764773490407</v>
      </c>
      <c r="BR118" s="40">
        <v>3.6554482506164305</v>
      </c>
      <c r="BS118" s="36">
        <v>126.46005058587198</v>
      </c>
      <c r="BT118" s="40">
        <v>19.943525573877437</v>
      </c>
      <c r="BU118" s="9"/>
      <c r="BV118" s="6" t="s">
        <v>37</v>
      </c>
      <c r="BW118" s="36">
        <v>92.537440365984921</v>
      </c>
      <c r="BX118" s="40">
        <v>-8.6407602771556924</v>
      </c>
      <c r="BY118" s="36">
        <v>87.860000000000014</v>
      </c>
      <c r="BZ118" s="40">
        <v>-4.1729380712431663</v>
      </c>
      <c r="CA118" s="36">
        <v>103.94200000000005</v>
      </c>
      <c r="CB118" s="40">
        <v>4.4958278878053619</v>
      </c>
      <c r="CC118" s="9"/>
      <c r="CD118" s="6" t="s">
        <v>37</v>
      </c>
      <c r="CE118" s="36">
        <v>114.42636408602061</v>
      </c>
      <c r="CF118" s="40">
        <v>-1.5968530084906973</v>
      </c>
      <c r="CG118" s="36">
        <v>102.49000000000029</v>
      </c>
      <c r="CH118" s="40">
        <v>3.2832150919058307</v>
      </c>
      <c r="CI118" s="36">
        <v>100.73744080950718</v>
      </c>
      <c r="CJ118" s="40">
        <v>19.785078350706883</v>
      </c>
      <c r="CK118" s="9"/>
      <c r="CL118" s="6" t="s">
        <v>37</v>
      </c>
      <c r="CM118" s="36">
        <v>115.19009282699648</v>
      </c>
      <c r="CN118" s="40">
        <v>16.876340370852532</v>
      </c>
      <c r="CO118" s="36">
        <v>123.18521140948685</v>
      </c>
      <c r="CP118" s="40">
        <v>13.211966630102623</v>
      </c>
      <c r="CQ118" s="36">
        <v>122.6360000000001</v>
      </c>
      <c r="CR118" s="40">
        <v>-1.0057958379748584</v>
      </c>
      <c r="CS118" s="9"/>
      <c r="CT118" s="6" t="s">
        <v>37</v>
      </c>
      <c r="CU118" s="36">
        <v>129.40254127236892</v>
      </c>
      <c r="CV118" s="40">
        <v>-1.3351881194848261</v>
      </c>
      <c r="CW118" s="36">
        <v>115.54590090050137</v>
      </c>
      <c r="CX118" s="40">
        <v>14.936069093342752</v>
      </c>
      <c r="CY118" s="36">
        <v>70.533966018177665</v>
      </c>
      <c r="CZ118" s="40">
        <v>-1.8999029933840887</v>
      </c>
      <c r="DA118" s="9"/>
      <c r="DB118" s="6" t="s">
        <v>37</v>
      </c>
      <c r="DC118" s="36">
        <v>122.86899999999972</v>
      </c>
      <c r="DD118" s="40">
        <v>13.569896846230648</v>
      </c>
      <c r="DE118" s="36">
        <v>99.00161570770112</v>
      </c>
      <c r="DF118" s="40">
        <v>7.0847503421336455</v>
      </c>
      <c r="DG118" s="36">
        <v>91.488000000000127</v>
      </c>
      <c r="DH118" s="40">
        <v>1.6578514600648901</v>
      </c>
      <c r="DI118" s="9"/>
      <c r="DJ118" s="6" t="s">
        <v>37</v>
      </c>
      <c r="DK118" s="36">
        <v>100.7213996761925</v>
      </c>
      <c r="DL118" s="40">
        <v>3.6767074014570653</v>
      </c>
      <c r="DM118" s="36">
        <v>119.29249312432519</v>
      </c>
      <c r="DN118" s="40">
        <v>9.2427677839538092</v>
      </c>
      <c r="DO118" s="36">
        <v>126.04776457976673</v>
      </c>
      <c r="DP118" s="40">
        <v>36.850705038282541</v>
      </c>
      <c r="DQ118" s="396"/>
    </row>
    <row r="119" spans="1:121" ht="15" hidden="1" customHeight="1">
      <c r="A119" s="9"/>
      <c r="B119" s="6" t="s">
        <v>38</v>
      </c>
      <c r="C119" s="36">
        <v>96.691065659707149</v>
      </c>
      <c r="D119" s="40">
        <v>10.602535748426178</v>
      </c>
      <c r="E119" s="36">
        <v>109.98100061510108</v>
      </c>
      <c r="F119" s="40">
        <v>-3.8471773965637084</v>
      </c>
      <c r="G119" s="36">
        <v>112.15995583123174</v>
      </c>
      <c r="H119" s="40">
        <v>4.3475691478677732</v>
      </c>
      <c r="I119" s="9"/>
      <c r="J119" s="6" t="s">
        <v>38</v>
      </c>
      <c r="K119" s="36">
        <v>114.10627299135132</v>
      </c>
      <c r="L119" s="40">
        <v>5.4736687088067271</v>
      </c>
      <c r="M119" s="36">
        <v>127.42640275553265</v>
      </c>
      <c r="N119" s="40">
        <v>7.730289464157508</v>
      </c>
      <c r="O119" s="36">
        <v>110.18299999999988</v>
      </c>
      <c r="P119" s="40">
        <v>2.0401926282644922</v>
      </c>
      <c r="Q119" s="9"/>
      <c r="R119" s="6" t="s">
        <v>38</v>
      </c>
      <c r="S119" s="36">
        <v>110.70185026210046</v>
      </c>
      <c r="T119" s="40">
        <v>4.5121168551207234</v>
      </c>
      <c r="U119" s="36">
        <v>116.9774987324234</v>
      </c>
      <c r="V119" s="40">
        <v>13.812953791132372</v>
      </c>
      <c r="W119" s="36">
        <v>93.462749495985847</v>
      </c>
      <c r="X119" s="40">
        <v>-0.27805554761562234</v>
      </c>
      <c r="Y119" s="9"/>
      <c r="Z119" s="6" t="s">
        <v>38</v>
      </c>
      <c r="AA119" s="36">
        <v>123.4124646472452</v>
      </c>
      <c r="AB119" s="40">
        <v>3.9080452439355327</v>
      </c>
      <c r="AC119" s="36">
        <v>132.4590000000002</v>
      </c>
      <c r="AD119" s="40">
        <v>8.5507068223724616</v>
      </c>
      <c r="AE119" s="36">
        <v>98.1193049575336</v>
      </c>
      <c r="AF119" s="40">
        <v>-4.7024039266943589</v>
      </c>
      <c r="AG119" s="9"/>
      <c r="AH119" s="6" t="s">
        <v>38</v>
      </c>
      <c r="AI119" s="36">
        <v>103.4166012535118</v>
      </c>
      <c r="AJ119" s="40">
        <v>2.2953769063794027</v>
      </c>
      <c r="AK119" s="36">
        <v>116.47311908515195</v>
      </c>
      <c r="AL119" s="40">
        <v>0.54618385290359583</v>
      </c>
      <c r="AM119" s="36">
        <v>109.47625099019793</v>
      </c>
      <c r="AN119" s="40">
        <v>1.4568481988183066</v>
      </c>
      <c r="AO119" s="9"/>
      <c r="AP119" s="6" t="s">
        <v>38</v>
      </c>
      <c r="AQ119" s="36">
        <v>113.65791017634477</v>
      </c>
      <c r="AR119" s="40">
        <v>5.5099022240523823</v>
      </c>
      <c r="AS119" s="36">
        <v>109.20330487450838</v>
      </c>
      <c r="AT119" s="40">
        <v>-1.4627777448690438</v>
      </c>
      <c r="AU119" s="36">
        <v>99.085684933631939</v>
      </c>
      <c r="AV119" s="40">
        <v>1.554057947778432</v>
      </c>
      <c r="AW119" s="9"/>
      <c r="AX119" s="6" t="s">
        <v>38</v>
      </c>
      <c r="AY119" s="36">
        <v>104.38371885964372</v>
      </c>
      <c r="AZ119" s="40">
        <v>5.4236285320673971</v>
      </c>
      <c r="BA119" s="36">
        <v>108.14287556074906</v>
      </c>
      <c r="BB119" s="40">
        <v>4.4176626589188714</v>
      </c>
      <c r="BC119" s="36">
        <v>126.24684586727126</v>
      </c>
      <c r="BD119" s="40">
        <v>8.0327168869699364</v>
      </c>
      <c r="BE119" s="9"/>
      <c r="BF119" s="6" t="s">
        <v>38</v>
      </c>
      <c r="BG119" s="36">
        <v>108.54597098842136</v>
      </c>
      <c r="BH119" s="40">
        <v>3.2930932998855127</v>
      </c>
      <c r="BI119" s="36">
        <v>117.50364108569678</v>
      </c>
      <c r="BJ119" s="40">
        <v>5.5426060125762717</v>
      </c>
      <c r="BK119" s="36">
        <v>104.69839963256672</v>
      </c>
      <c r="BL119" s="40">
        <v>0.69796025585777954</v>
      </c>
      <c r="BM119" s="9"/>
      <c r="BN119" s="6" t="s">
        <v>38</v>
      </c>
      <c r="BO119" s="36">
        <v>117.17095213848752</v>
      </c>
      <c r="BP119" s="40">
        <v>1.2864027410062135</v>
      </c>
      <c r="BQ119" s="36">
        <v>108.40418754460418</v>
      </c>
      <c r="BR119" s="40">
        <v>4.3547070019759957</v>
      </c>
      <c r="BS119" s="36">
        <v>138.1810822620713</v>
      </c>
      <c r="BT119" s="40">
        <v>14.341833348121696</v>
      </c>
      <c r="BU119" s="9"/>
      <c r="BV119" s="6" t="s">
        <v>38</v>
      </c>
      <c r="BW119" s="36">
        <v>103.7313082727657</v>
      </c>
      <c r="BX119" s="40">
        <v>-5.8099565757068916</v>
      </c>
      <c r="BY119" s="36">
        <v>102.496</v>
      </c>
      <c r="BZ119" s="40">
        <v>0.77278537017006954</v>
      </c>
      <c r="CA119" s="36">
        <v>105.17500000000005</v>
      </c>
      <c r="CB119" s="40">
        <v>2.2735007827921834</v>
      </c>
      <c r="CC119" s="9"/>
      <c r="CD119" s="6" t="s">
        <v>38</v>
      </c>
      <c r="CE119" s="36">
        <v>112.3101879180885</v>
      </c>
      <c r="CF119" s="40">
        <v>-5.8438707360954965</v>
      </c>
      <c r="CG119" s="36">
        <v>102.7560000000003</v>
      </c>
      <c r="CH119" s="40">
        <v>2.6297653885720678</v>
      </c>
      <c r="CI119" s="36">
        <v>114.30362989155205</v>
      </c>
      <c r="CJ119" s="40">
        <v>19.656620618863812</v>
      </c>
      <c r="CK119" s="9"/>
      <c r="CL119" s="6" t="s">
        <v>38</v>
      </c>
      <c r="CM119" s="36">
        <v>113.85670595828465</v>
      </c>
      <c r="CN119" s="40">
        <v>9.1817894341707245</v>
      </c>
      <c r="CO119" s="36">
        <v>122.16932869017398</v>
      </c>
      <c r="CP119" s="40">
        <v>12.821237369364866</v>
      </c>
      <c r="CQ119" s="36">
        <v>123.55300000000011</v>
      </c>
      <c r="CR119" s="40">
        <v>-6.5450887251713112</v>
      </c>
      <c r="CS119" s="9"/>
      <c r="CT119" s="6" t="s">
        <v>38</v>
      </c>
      <c r="CU119" s="36">
        <v>115.47304543738476</v>
      </c>
      <c r="CV119" s="40">
        <v>-4.4786447045240863</v>
      </c>
      <c r="CW119" s="36">
        <v>112.72846988919071</v>
      </c>
      <c r="CX119" s="40">
        <v>13.083422034685952</v>
      </c>
      <c r="CY119" s="36">
        <v>69.405297156791661</v>
      </c>
      <c r="CZ119" s="40">
        <v>-18.481839165325027</v>
      </c>
      <c r="DA119" s="9"/>
      <c r="DB119" s="6" t="s">
        <v>38</v>
      </c>
      <c r="DC119" s="36">
        <v>122.20999999999971</v>
      </c>
      <c r="DD119" s="40">
        <v>1.8535495807844313</v>
      </c>
      <c r="DE119" s="36">
        <v>100.60926466224396</v>
      </c>
      <c r="DF119" s="40">
        <v>9.9126637488599698</v>
      </c>
      <c r="DG119" s="36">
        <v>101.05800000000015</v>
      </c>
      <c r="DH119" s="40">
        <v>-8.1449567801925156</v>
      </c>
      <c r="DI119" s="9"/>
      <c r="DJ119" s="6" t="s">
        <v>38</v>
      </c>
      <c r="DK119" s="36">
        <v>96.725264021093821</v>
      </c>
      <c r="DL119" s="40">
        <v>-3.8670464465927665</v>
      </c>
      <c r="DM119" s="36">
        <v>114.99361917965351</v>
      </c>
      <c r="DN119" s="40">
        <v>6.2101397600690404</v>
      </c>
      <c r="DO119" s="36">
        <v>130.57033122259469</v>
      </c>
      <c r="DP119" s="40">
        <v>28.091850111835782</v>
      </c>
    </row>
    <row r="120" spans="1:121" ht="15" hidden="1" customHeight="1">
      <c r="A120" s="9"/>
      <c r="B120" s="6" t="s">
        <v>39</v>
      </c>
      <c r="C120" s="36">
        <v>136.4520632497138</v>
      </c>
      <c r="D120" s="40">
        <v>34.4135574644516</v>
      </c>
      <c r="E120" s="36">
        <v>105.45171849143273</v>
      </c>
      <c r="F120" s="40">
        <v>3.1231179395433202</v>
      </c>
      <c r="G120" s="36">
        <v>100.6393321134528</v>
      </c>
      <c r="H120" s="40">
        <v>10.993157219868422</v>
      </c>
      <c r="I120" s="9"/>
      <c r="J120" s="6" t="s">
        <v>39</v>
      </c>
      <c r="K120" s="36">
        <v>113.46053368129554</v>
      </c>
      <c r="L120" s="40">
        <v>8.0060894242690637</v>
      </c>
      <c r="M120" s="36">
        <v>120.65279561691916</v>
      </c>
      <c r="N120" s="40">
        <v>8.5739612168371337</v>
      </c>
      <c r="O120" s="36">
        <v>104.58299999999988</v>
      </c>
      <c r="P120" s="40">
        <v>2.5715714832141572</v>
      </c>
      <c r="Q120" s="9"/>
      <c r="R120" s="6" t="s">
        <v>39</v>
      </c>
      <c r="S120" s="36">
        <v>110.65007245748743</v>
      </c>
      <c r="T120" s="40">
        <v>4.9557456000465407</v>
      </c>
      <c r="U120" s="36">
        <v>109.17509396157983</v>
      </c>
      <c r="V120" s="40">
        <v>14.61632892938573</v>
      </c>
      <c r="W120" s="36">
        <v>98.683709893451947</v>
      </c>
      <c r="X120" s="40">
        <v>1.004891343206765</v>
      </c>
      <c r="Y120" s="9"/>
      <c r="Z120" s="6" t="s">
        <v>39</v>
      </c>
      <c r="AA120" s="36">
        <v>119.48913413453411</v>
      </c>
      <c r="AB120" s="40">
        <v>7.8842333687645976</v>
      </c>
      <c r="AC120" s="36">
        <v>112.96000000000016</v>
      </c>
      <c r="AD120" s="40">
        <v>9.73275954187352</v>
      </c>
      <c r="AE120" s="36">
        <v>100.59006464771805</v>
      </c>
      <c r="AF120" s="40">
        <v>-0.74922944309643924</v>
      </c>
      <c r="AG120" s="9"/>
      <c r="AH120" s="6" t="s">
        <v>39</v>
      </c>
      <c r="AI120" s="36">
        <v>103.24397133933398</v>
      </c>
      <c r="AJ120" s="40">
        <v>5.1008396686499538</v>
      </c>
      <c r="AK120" s="36">
        <v>114.97328936572863</v>
      </c>
      <c r="AL120" s="40">
        <v>2.5428081442986183</v>
      </c>
      <c r="AM120" s="36">
        <v>105.61918733032934</v>
      </c>
      <c r="AN120" s="40">
        <v>3.1688029866033958</v>
      </c>
      <c r="AO120" s="9"/>
      <c r="AP120" s="6" t="s">
        <v>39</v>
      </c>
      <c r="AQ120" s="36">
        <v>111.1012592650586</v>
      </c>
      <c r="AR120" s="40">
        <v>2.9869191865135889</v>
      </c>
      <c r="AS120" s="36">
        <v>106.15110994101941</v>
      </c>
      <c r="AT120" s="40">
        <v>3.9367113185775793</v>
      </c>
      <c r="AU120" s="36">
        <v>112.01178391329982</v>
      </c>
      <c r="AV120" s="40">
        <v>3.7986399140899749</v>
      </c>
      <c r="AW120" s="9"/>
      <c r="AX120" s="6" t="s">
        <v>39</v>
      </c>
      <c r="AY120" s="36">
        <v>111.53300274739671</v>
      </c>
      <c r="AZ120" s="40">
        <v>5.8816342067768801</v>
      </c>
      <c r="BA120" s="36">
        <v>111.12145762122996</v>
      </c>
      <c r="BB120" s="40">
        <v>6.7538119353557846</v>
      </c>
      <c r="BC120" s="36">
        <v>133.68973483997755</v>
      </c>
      <c r="BD120" s="40">
        <v>10.212626651999599</v>
      </c>
      <c r="BE120" s="9"/>
      <c r="BF120" s="6" t="s">
        <v>39</v>
      </c>
      <c r="BG120" s="36">
        <v>106.31890476028504</v>
      </c>
      <c r="BH120" s="40">
        <v>5.5723068446544346</v>
      </c>
      <c r="BI120" s="36">
        <v>120.86840915743373</v>
      </c>
      <c r="BJ120" s="40">
        <v>12.644993076422793</v>
      </c>
      <c r="BK120" s="36">
        <v>114.20382217707551</v>
      </c>
      <c r="BL120" s="40">
        <v>0.51731545267396939</v>
      </c>
      <c r="BM120" s="9"/>
      <c r="BN120" s="6" t="s">
        <v>39</v>
      </c>
      <c r="BO120" s="36">
        <v>121.29824143030289</v>
      </c>
      <c r="BP120" s="40">
        <v>11.218921759868223</v>
      </c>
      <c r="BQ120" s="36">
        <v>111.49600750851475</v>
      </c>
      <c r="BR120" s="40">
        <v>8.5087231637362351</v>
      </c>
      <c r="BS120" s="36">
        <v>133.74983899852671</v>
      </c>
      <c r="BT120" s="40">
        <v>18.964739818168781</v>
      </c>
      <c r="BU120" s="9"/>
      <c r="BV120" s="6" t="s">
        <v>39</v>
      </c>
      <c r="BW120" s="36">
        <v>94.506167577850348</v>
      </c>
      <c r="BX120" s="40">
        <v>-14.248874846510319</v>
      </c>
      <c r="BY120" s="36">
        <v>111.54500000000002</v>
      </c>
      <c r="BZ120" s="40">
        <v>6.1767057569296639</v>
      </c>
      <c r="CA120" s="36">
        <v>101.39500000000005</v>
      </c>
      <c r="CB120" s="40">
        <v>1.6124506443789528</v>
      </c>
      <c r="CC120" s="9"/>
      <c r="CD120" s="6" t="s">
        <v>39</v>
      </c>
      <c r="CE120" s="36">
        <v>109.58702166301235</v>
      </c>
      <c r="CF120" s="40">
        <v>-0.19446602477756869</v>
      </c>
      <c r="CG120" s="36">
        <v>131.63500000000039</v>
      </c>
      <c r="CH120" s="40">
        <v>8.4522475612971419</v>
      </c>
      <c r="CI120" s="36">
        <v>106.98741113116509</v>
      </c>
      <c r="CJ120" s="40">
        <v>7.8073192035477632</v>
      </c>
      <c r="CK120" s="9"/>
      <c r="CL120" s="6" t="s">
        <v>39</v>
      </c>
      <c r="CM120" s="36">
        <v>109.04329542812715</v>
      </c>
      <c r="CN120" s="40">
        <v>9.660976085480371</v>
      </c>
      <c r="CO120" s="36">
        <v>117.83223386890428</v>
      </c>
      <c r="CP120" s="40">
        <v>13.584270296345196</v>
      </c>
      <c r="CQ120" s="36">
        <v>107.95400000000008</v>
      </c>
      <c r="CR120" s="40">
        <v>2.2398166475674515</v>
      </c>
      <c r="CS120" s="9"/>
      <c r="CT120" s="6" t="s">
        <v>39</v>
      </c>
      <c r="CU120" s="36">
        <v>108.69063689444287</v>
      </c>
      <c r="CV120" s="40">
        <v>16.968348094851549</v>
      </c>
      <c r="CW120" s="36">
        <v>139.97030685223908</v>
      </c>
      <c r="CX120" s="40">
        <v>3.015522008806812</v>
      </c>
      <c r="CY120" s="36">
        <v>66.34586080141716</v>
      </c>
      <c r="CZ120" s="40">
        <v>-3.4084718830582261</v>
      </c>
      <c r="DA120" s="9"/>
      <c r="DB120" s="6" t="s">
        <v>39</v>
      </c>
      <c r="DC120" s="36">
        <v>115.36799999999971</v>
      </c>
      <c r="DD120" s="40">
        <v>11.878509295086246</v>
      </c>
      <c r="DE120" s="36">
        <v>73.847515824306313</v>
      </c>
      <c r="DF120" s="40">
        <v>10.213919181556278</v>
      </c>
      <c r="DG120" s="36">
        <v>84.095000000000113</v>
      </c>
      <c r="DH120" s="40">
        <v>1.5370312235879311</v>
      </c>
      <c r="DI120" s="9"/>
      <c r="DJ120" s="6" t="s">
        <v>39</v>
      </c>
      <c r="DK120" s="36">
        <v>94.648602580648515</v>
      </c>
      <c r="DL120" s="40">
        <v>7.1410252767783504</v>
      </c>
      <c r="DM120" s="36">
        <v>115.10663460199757</v>
      </c>
      <c r="DN120" s="40">
        <v>8.4872144824907849</v>
      </c>
      <c r="DO120" s="36">
        <v>147.01698904679776</v>
      </c>
      <c r="DP120" s="40">
        <v>9.3964397714049142</v>
      </c>
    </row>
    <row r="121" spans="1:121" ht="15" hidden="1" customHeight="1">
      <c r="A121" s="9"/>
      <c r="B121" s="6" t="s">
        <v>40</v>
      </c>
      <c r="C121" s="36">
        <v>127.1707662678314</v>
      </c>
      <c r="D121" s="40">
        <v>11.99772276073567</v>
      </c>
      <c r="E121" s="36">
        <v>114.71080321766777</v>
      </c>
      <c r="F121" s="40">
        <v>0.7875730989458134</v>
      </c>
      <c r="G121" s="36">
        <v>121.98749789198919</v>
      </c>
      <c r="H121" s="40">
        <v>14.617008829246501</v>
      </c>
      <c r="I121" s="9"/>
      <c r="J121" s="6" t="s">
        <v>40</v>
      </c>
      <c r="K121" s="36">
        <v>115.8530160067827</v>
      </c>
      <c r="L121" s="40">
        <v>7.0580814903147484</v>
      </c>
      <c r="M121" s="36">
        <v>122.27645333899108</v>
      </c>
      <c r="N121" s="40">
        <v>11.160397035922003</v>
      </c>
      <c r="O121" s="36">
        <v>107.45609505415764</v>
      </c>
      <c r="P121" s="40">
        <v>-2.2655506251578004</v>
      </c>
      <c r="Q121" s="9"/>
      <c r="R121" s="6" t="s">
        <v>40</v>
      </c>
      <c r="S121" s="36">
        <v>108.28020251846489</v>
      </c>
      <c r="T121" s="40">
        <v>5.129014108432699</v>
      </c>
      <c r="U121" s="36">
        <v>111.79841230685778</v>
      </c>
      <c r="V121" s="40">
        <v>13.588921460531097</v>
      </c>
      <c r="W121" s="36">
        <v>99.544858613168202</v>
      </c>
      <c r="X121" s="40">
        <v>-4.9072716840317838</v>
      </c>
      <c r="Y121" s="9"/>
      <c r="Z121" s="6" t="s">
        <v>40</v>
      </c>
      <c r="AA121" s="36">
        <v>117.10066873691096</v>
      </c>
      <c r="AB121" s="40">
        <v>10.808290694779373</v>
      </c>
      <c r="AC121" s="36">
        <v>110.59492030896837</v>
      </c>
      <c r="AD121" s="40">
        <v>-3.0744850626467155</v>
      </c>
      <c r="AE121" s="36">
        <v>100.75790540818483</v>
      </c>
      <c r="AF121" s="40">
        <v>2.1653015694350586</v>
      </c>
      <c r="AG121" s="9"/>
      <c r="AH121" s="6" t="s">
        <v>40</v>
      </c>
      <c r="AI121" s="36">
        <v>100.05466984443257</v>
      </c>
      <c r="AJ121" s="40">
        <v>1.0856198546913589</v>
      </c>
      <c r="AK121" s="36">
        <v>109.42675566202149</v>
      </c>
      <c r="AL121" s="40">
        <v>1.4079891680973162</v>
      </c>
      <c r="AM121" s="36">
        <v>100.0242803681146</v>
      </c>
      <c r="AN121" s="40">
        <v>10.249855325337862</v>
      </c>
      <c r="AO121" s="9"/>
      <c r="AP121" s="6" t="s">
        <v>40</v>
      </c>
      <c r="AQ121" s="36">
        <v>117.03087738566028</v>
      </c>
      <c r="AR121" s="40">
        <v>2.8733505871243921</v>
      </c>
      <c r="AS121" s="36">
        <v>106.75395822793504</v>
      </c>
      <c r="AT121" s="40">
        <v>6.0177239328848913</v>
      </c>
      <c r="AU121" s="36">
        <v>110.93138244196872</v>
      </c>
      <c r="AV121" s="40">
        <v>3.6175608434073467</v>
      </c>
      <c r="AW121" s="9"/>
      <c r="AX121" s="6" t="s">
        <v>40</v>
      </c>
      <c r="AY121" s="36">
        <v>111.99871518442356</v>
      </c>
      <c r="AZ121" s="40">
        <v>6.4184651421122396</v>
      </c>
      <c r="BA121" s="36">
        <v>110.37515655418599</v>
      </c>
      <c r="BB121" s="40">
        <v>2.7636970171955824</v>
      </c>
      <c r="BC121" s="36">
        <v>126.9814534643194</v>
      </c>
      <c r="BD121" s="40">
        <v>11.45849529473675</v>
      </c>
      <c r="BE121" s="9"/>
      <c r="BF121" s="6" t="s">
        <v>40</v>
      </c>
      <c r="BG121" s="36">
        <v>109.89027520469244</v>
      </c>
      <c r="BH121" s="40">
        <v>4.605839077923406</v>
      </c>
      <c r="BI121" s="36">
        <v>108.37438556257212</v>
      </c>
      <c r="BJ121" s="40">
        <v>13.143345433216396</v>
      </c>
      <c r="BK121" s="36">
        <v>118.23904193626942</v>
      </c>
      <c r="BL121" s="40">
        <v>-0.94617786111241742</v>
      </c>
      <c r="BM121" s="9"/>
      <c r="BN121" s="6" t="s">
        <v>40</v>
      </c>
      <c r="BO121" s="36">
        <v>104.79820380969582</v>
      </c>
      <c r="BP121" s="40">
        <v>5.4502696810705231</v>
      </c>
      <c r="BQ121" s="36">
        <v>113.24561948160593</v>
      </c>
      <c r="BR121" s="40">
        <v>11.312175722805023</v>
      </c>
      <c r="BS121" s="36">
        <v>130.32800921472375</v>
      </c>
      <c r="BT121" s="40">
        <v>15.427572542319808</v>
      </c>
      <c r="BU121" s="9"/>
      <c r="BV121" s="6" t="s">
        <v>40</v>
      </c>
      <c r="BW121" s="36">
        <v>83.347993166438883</v>
      </c>
      <c r="BX121" s="40">
        <v>-18.263675151058294</v>
      </c>
      <c r="BY121" s="36">
        <v>101.42064481317537</v>
      </c>
      <c r="BZ121" s="40">
        <v>-1.5237937535922299</v>
      </c>
      <c r="CA121" s="36">
        <v>125.96707218833552</v>
      </c>
      <c r="CB121" s="40">
        <v>9.2250556571998601</v>
      </c>
      <c r="CC121" s="9"/>
      <c r="CD121" s="6" t="s">
        <v>40</v>
      </c>
      <c r="CE121" s="36">
        <v>92.0681441742299</v>
      </c>
      <c r="CF121" s="40">
        <v>2.6810056512593121</v>
      </c>
      <c r="CG121" s="36">
        <v>149.0084235874603</v>
      </c>
      <c r="CH121" s="40">
        <v>-3.6454718599512006</v>
      </c>
      <c r="CI121" s="36">
        <v>122.58811616426428</v>
      </c>
      <c r="CJ121" s="40">
        <v>2.3070070820208315</v>
      </c>
      <c r="CK121" s="9"/>
      <c r="CL121" s="6" t="s">
        <v>40</v>
      </c>
      <c r="CM121" s="36">
        <v>112.68067346092751</v>
      </c>
      <c r="CN121" s="40">
        <v>11.529620873700395</v>
      </c>
      <c r="CO121" s="36">
        <v>127.09969639669045</v>
      </c>
      <c r="CP121" s="40">
        <v>12.150025391982822</v>
      </c>
      <c r="CQ121" s="36">
        <v>100.1768037193789</v>
      </c>
      <c r="CR121" s="40">
        <v>-4.8689473150318889</v>
      </c>
      <c r="CS121" s="9"/>
      <c r="CT121" s="6" t="s">
        <v>40</v>
      </c>
      <c r="CU121" s="36">
        <v>118.79525092485288</v>
      </c>
      <c r="CV121" s="40">
        <v>5.5924383104370747</v>
      </c>
      <c r="CW121" s="36">
        <v>130.75767820491862</v>
      </c>
      <c r="CX121" s="40">
        <v>8.7860358148125641</v>
      </c>
      <c r="CY121" s="36">
        <v>72.180326429411792</v>
      </c>
      <c r="CZ121" s="40">
        <v>-1.0075278567621524</v>
      </c>
      <c r="DA121" s="9"/>
      <c r="DB121" s="6" t="s">
        <v>40</v>
      </c>
      <c r="DC121" s="36">
        <v>129.4201643908246</v>
      </c>
      <c r="DD121" s="40">
        <v>9.0221248343230798</v>
      </c>
      <c r="DE121" s="36">
        <v>170.55667200943657</v>
      </c>
      <c r="DF121" s="40">
        <v>23.341274407072831</v>
      </c>
      <c r="DG121" s="36">
        <v>89.920432318545934</v>
      </c>
      <c r="DH121" s="40">
        <v>-3.6460118957322294</v>
      </c>
      <c r="DI121" s="9"/>
      <c r="DJ121" s="6" t="s">
        <v>40</v>
      </c>
      <c r="DK121" s="36">
        <v>101.22485563772918</v>
      </c>
      <c r="DL121" s="40">
        <v>10.898875557323876</v>
      </c>
      <c r="DM121" s="36">
        <v>120.52551157814261</v>
      </c>
      <c r="DN121" s="40">
        <v>8.4767317575206107</v>
      </c>
      <c r="DO121" s="36">
        <v>127.76549632483075</v>
      </c>
      <c r="DP121" s="40">
        <v>22.353800553987142</v>
      </c>
    </row>
    <row r="122" spans="1:121" ht="15" hidden="1" customHeight="1">
      <c r="A122" s="9"/>
      <c r="B122" s="6" t="s">
        <v>41</v>
      </c>
      <c r="C122" s="36">
        <v>123.75519539219289</v>
      </c>
      <c r="D122" s="40">
        <v>15.203196828008373</v>
      </c>
      <c r="E122" s="36">
        <v>106.37257969129737</v>
      </c>
      <c r="F122" s="40">
        <v>-2.3314141628410709</v>
      </c>
      <c r="G122" s="36">
        <v>107.31779914807625</v>
      </c>
      <c r="H122" s="40">
        <v>-3.632427494595774</v>
      </c>
      <c r="I122" s="9"/>
      <c r="J122" s="6" t="s">
        <v>41</v>
      </c>
      <c r="K122" s="36">
        <v>111.77293559289217</v>
      </c>
      <c r="L122" s="40">
        <v>3.6497470317768119</v>
      </c>
      <c r="M122" s="36">
        <v>120.99908037437432</v>
      </c>
      <c r="N122" s="40">
        <v>5.7216590875892308</v>
      </c>
      <c r="O122" s="36">
        <v>99.83999999999989</v>
      </c>
      <c r="P122" s="40">
        <v>-3.8233679160766343</v>
      </c>
      <c r="Q122" s="9"/>
      <c r="R122" s="6" t="s">
        <v>41</v>
      </c>
      <c r="S122" s="36">
        <v>111.84438756450626</v>
      </c>
      <c r="T122" s="40">
        <v>4.6406839105350883</v>
      </c>
      <c r="U122" s="36">
        <v>123.61031287627976</v>
      </c>
      <c r="V122" s="40">
        <v>13.269789938585248</v>
      </c>
      <c r="W122" s="36">
        <v>123.01175063341626</v>
      </c>
      <c r="X122" s="40">
        <v>11.418580715488517</v>
      </c>
      <c r="Y122" s="9"/>
      <c r="Z122" s="6" t="s">
        <v>41</v>
      </c>
      <c r="AA122" s="36">
        <v>95.159746951074737</v>
      </c>
      <c r="AB122" s="40">
        <v>2.6879750920256953</v>
      </c>
      <c r="AC122" s="36">
        <v>110.76300000000018</v>
      </c>
      <c r="AD122" s="40">
        <v>-11.506411536771438</v>
      </c>
      <c r="AE122" s="36">
        <v>100.93743249005986</v>
      </c>
      <c r="AF122" s="40">
        <v>8.5362730447978663</v>
      </c>
      <c r="AG122" s="9"/>
      <c r="AH122" s="6" t="s">
        <v>41</v>
      </c>
      <c r="AI122" s="36">
        <v>117.78528239913888</v>
      </c>
      <c r="AJ122" s="40">
        <v>0.17788905124886867</v>
      </c>
      <c r="AK122" s="36">
        <v>107.8506730709001</v>
      </c>
      <c r="AL122" s="40">
        <v>1.1020654663800826</v>
      </c>
      <c r="AM122" s="36">
        <v>103.28380340085995</v>
      </c>
      <c r="AN122" s="40">
        <v>5.07470095618838</v>
      </c>
      <c r="AO122" s="9"/>
      <c r="AP122" s="6" t="s">
        <v>41</v>
      </c>
      <c r="AQ122" s="36">
        <v>115.05991035789438</v>
      </c>
      <c r="AR122" s="40">
        <v>5.9300983151666884</v>
      </c>
      <c r="AS122" s="36">
        <v>112.80666018523182</v>
      </c>
      <c r="AT122" s="40">
        <v>3.4339351884260765</v>
      </c>
      <c r="AU122" s="36">
        <v>121.24078829229984</v>
      </c>
      <c r="AV122" s="40">
        <v>2.8596531614273317</v>
      </c>
      <c r="AW122" s="9"/>
      <c r="AX122" s="6" t="s">
        <v>41</v>
      </c>
      <c r="AY122" s="36">
        <v>111.14649704240533</v>
      </c>
      <c r="AZ122" s="40">
        <v>4.2395053132031393</v>
      </c>
      <c r="BA122" s="36">
        <v>111.30367200716115</v>
      </c>
      <c r="BB122" s="40">
        <v>3.8631736402277426</v>
      </c>
      <c r="BC122" s="36">
        <v>130.87393743550598</v>
      </c>
      <c r="BD122" s="40">
        <v>10.406218159286922</v>
      </c>
      <c r="BE122" s="9"/>
      <c r="BF122" s="6" t="s">
        <v>41</v>
      </c>
      <c r="BG122" s="36">
        <v>105.94167143298128</v>
      </c>
      <c r="BH122" s="40">
        <v>2.6890641900366887</v>
      </c>
      <c r="BI122" s="36">
        <v>111.05135554740029</v>
      </c>
      <c r="BJ122" s="40">
        <v>8.7630722075592757</v>
      </c>
      <c r="BK122" s="36">
        <v>110.73575725415012</v>
      </c>
      <c r="BL122" s="40">
        <v>-1.6193541800079316</v>
      </c>
      <c r="BM122" s="9"/>
      <c r="BN122" s="6" t="s">
        <v>41</v>
      </c>
      <c r="BO122" s="36">
        <v>113.58360521459313</v>
      </c>
      <c r="BP122" s="40">
        <v>1.8421673998040973</v>
      </c>
      <c r="BQ122" s="36">
        <v>108.8752214837245</v>
      </c>
      <c r="BR122" s="40">
        <v>7.6991058902216878</v>
      </c>
      <c r="BS122" s="36">
        <v>135.83001036739103</v>
      </c>
      <c r="BT122" s="40">
        <v>13.988602765488963</v>
      </c>
      <c r="BU122" s="9"/>
      <c r="BV122" s="6" t="s">
        <v>41</v>
      </c>
      <c r="BW122" s="36">
        <v>91.408889333665741</v>
      </c>
      <c r="BX122" s="40">
        <v>-12.30901882846463</v>
      </c>
      <c r="BY122" s="36">
        <v>115.59600000000002</v>
      </c>
      <c r="BZ122" s="40">
        <v>-2.7550874477374663</v>
      </c>
      <c r="CA122" s="36">
        <v>133.2110000000001</v>
      </c>
      <c r="CB122" s="40">
        <v>0.15563441701003455</v>
      </c>
      <c r="CC122" s="9"/>
      <c r="CD122" s="6" t="s">
        <v>41</v>
      </c>
      <c r="CE122" s="36">
        <v>119.86122350126399</v>
      </c>
      <c r="CF122" s="40">
        <v>-2.3029456418053229</v>
      </c>
      <c r="CG122" s="36">
        <v>91.551000000000258</v>
      </c>
      <c r="CH122" s="40">
        <v>6.874693563073464</v>
      </c>
      <c r="CI122" s="36">
        <v>120.40880054776088</v>
      </c>
      <c r="CJ122" s="40">
        <v>-1.9079625521815586</v>
      </c>
      <c r="CK122" s="9"/>
      <c r="CL122" s="6" t="s">
        <v>41</v>
      </c>
      <c r="CM122" s="36">
        <v>116.77584534212285</v>
      </c>
      <c r="CN122" s="40">
        <v>5.3254107868237384</v>
      </c>
      <c r="CO122" s="36">
        <v>128.40508519303788</v>
      </c>
      <c r="CP122" s="40">
        <v>8.0248841454775572</v>
      </c>
      <c r="CQ122" s="36">
        <v>102.02100000000007</v>
      </c>
      <c r="CR122" s="40">
        <v>-3.8018726485813943</v>
      </c>
      <c r="CS122" s="9"/>
      <c r="CT122" s="6" t="s">
        <v>41</v>
      </c>
      <c r="CU122" s="36">
        <v>107.56852831999117</v>
      </c>
      <c r="CV122" s="40">
        <v>15.57385113604974</v>
      </c>
      <c r="CW122" s="36">
        <v>99.613215252717509</v>
      </c>
      <c r="CX122" s="40">
        <v>-1.6283305253825233</v>
      </c>
      <c r="CY122" s="36">
        <v>67.783793383245495</v>
      </c>
      <c r="CZ122" s="40">
        <v>-6.0721577965358904</v>
      </c>
      <c r="DA122" s="9"/>
      <c r="DB122" s="6" t="s">
        <v>41</v>
      </c>
      <c r="DC122" s="36">
        <v>123.24599999999971</v>
      </c>
      <c r="DD122" s="40">
        <v>10.93449026985185</v>
      </c>
      <c r="DE122" s="36">
        <v>151.08318120992863</v>
      </c>
      <c r="DF122" s="40">
        <v>18.634375830713807</v>
      </c>
      <c r="DG122" s="36">
        <v>113.43400000000015</v>
      </c>
      <c r="DH122" s="40">
        <v>0.31660122395558687</v>
      </c>
      <c r="DI122" s="9"/>
      <c r="DJ122" s="6" t="s">
        <v>41</v>
      </c>
      <c r="DK122" s="36">
        <v>87.345856463173362</v>
      </c>
      <c r="DL122" s="40">
        <v>6.9349716253459519</v>
      </c>
      <c r="DM122" s="36">
        <v>115.419392616254</v>
      </c>
      <c r="DN122" s="40">
        <v>5.9992970724445485</v>
      </c>
      <c r="DO122" s="36">
        <v>136.09074425663985</v>
      </c>
      <c r="DP122" s="40">
        <v>21.493037556537331</v>
      </c>
    </row>
    <row r="123" spans="1:121" ht="15" hidden="1" customHeight="1">
      <c r="A123" s="9"/>
      <c r="B123" s="6" t="s">
        <v>42</v>
      </c>
      <c r="C123" s="36">
        <v>132.97987754326846</v>
      </c>
      <c r="D123" s="40">
        <v>9.866669719993169</v>
      </c>
      <c r="E123" s="36">
        <v>108.31230544254034</v>
      </c>
      <c r="F123" s="40">
        <v>3.0048790268778447</v>
      </c>
      <c r="G123" s="36">
        <v>112.20923427821539</v>
      </c>
      <c r="H123" s="40">
        <v>2.7293200647255986</v>
      </c>
      <c r="I123" s="9"/>
      <c r="J123" s="6" t="s">
        <v>42</v>
      </c>
      <c r="K123" s="36">
        <v>114.79776583731746</v>
      </c>
      <c r="L123" s="40">
        <v>1.9347454796483987</v>
      </c>
      <c r="M123" s="36">
        <v>127.44870891910985</v>
      </c>
      <c r="N123" s="40">
        <v>6.6519077439932204</v>
      </c>
      <c r="O123" s="36">
        <v>95.616466518843211</v>
      </c>
      <c r="P123" s="40">
        <v>0.47440394981694567</v>
      </c>
      <c r="Q123" s="9"/>
      <c r="R123" s="6" t="s">
        <v>42</v>
      </c>
      <c r="S123" s="36">
        <v>113.95672259702647</v>
      </c>
      <c r="T123" s="40">
        <v>5.017253912032956</v>
      </c>
      <c r="U123" s="36">
        <v>135.97452027969624</v>
      </c>
      <c r="V123" s="40">
        <v>13.948530463880473</v>
      </c>
      <c r="W123" s="36">
        <v>122.78680575571018</v>
      </c>
      <c r="X123" s="40">
        <v>6.4821483513312756</v>
      </c>
      <c r="Y123" s="9"/>
      <c r="Z123" s="6" t="s">
        <v>42</v>
      </c>
      <c r="AA123" s="36">
        <v>90.698833786204773</v>
      </c>
      <c r="AB123" s="40">
        <v>5.1208421923240053</v>
      </c>
      <c r="AC123" s="36">
        <v>119.44073272449241</v>
      </c>
      <c r="AD123" s="40">
        <v>-0.99490826129407139</v>
      </c>
      <c r="AE123" s="36">
        <v>103.49663673539622</v>
      </c>
      <c r="AF123" s="40">
        <v>2.2898390705875755</v>
      </c>
      <c r="AG123" s="9"/>
      <c r="AH123" s="6" t="s">
        <v>42</v>
      </c>
      <c r="AI123" s="36">
        <v>106.343354736208</v>
      </c>
      <c r="AJ123" s="40">
        <v>4.6981568188099203</v>
      </c>
      <c r="AK123" s="36">
        <v>109.04468490269595</v>
      </c>
      <c r="AL123" s="40">
        <v>-3.3800003367790765</v>
      </c>
      <c r="AM123" s="36">
        <v>109.54360706159379</v>
      </c>
      <c r="AN123" s="40">
        <v>0.67621318907582406</v>
      </c>
      <c r="AO123" s="9"/>
      <c r="AP123" s="6" t="s">
        <v>42</v>
      </c>
      <c r="AQ123" s="36">
        <v>122.77053648589046</v>
      </c>
      <c r="AR123" s="40">
        <v>2.2046638192408068</v>
      </c>
      <c r="AS123" s="36">
        <v>108.05896896653776</v>
      </c>
      <c r="AT123" s="40">
        <v>0.65549367623334831</v>
      </c>
      <c r="AU123" s="36">
        <v>119.23715084657637</v>
      </c>
      <c r="AV123" s="40">
        <v>9.2568946180117848</v>
      </c>
      <c r="AW123" s="9"/>
      <c r="AX123" s="6" t="s">
        <v>42</v>
      </c>
      <c r="AY123" s="36">
        <v>114.31878302905895</v>
      </c>
      <c r="AZ123" s="40">
        <v>9.6739080298323046</v>
      </c>
      <c r="BA123" s="36">
        <v>113.89139473830157</v>
      </c>
      <c r="BB123" s="40">
        <v>2.7083523649348962</v>
      </c>
      <c r="BC123" s="36">
        <v>136.0017817168451</v>
      </c>
      <c r="BD123" s="40">
        <v>10.583922466486968</v>
      </c>
      <c r="BE123" s="9"/>
      <c r="BF123" s="6" t="s">
        <v>42</v>
      </c>
      <c r="BG123" s="36">
        <v>112.36095341020527</v>
      </c>
      <c r="BH123" s="40">
        <v>2.769662197039338</v>
      </c>
      <c r="BI123" s="36">
        <v>104.39476409402545</v>
      </c>
      <c r="BJ123" s="40">
        <v>9.6056641258703621</v>
      </c>
      <c r="BK123" s="36">
        <v>114.62262916359293</v>
      </c>
      <c r="BL123" s="40">
        <v>-1.1048888483422417</v>
      </c>
      <c r="BM123" s="9"/>
      <c r="BN123" s="6" t="s">
        <v>42</v>
      </c>
      <c r="BO123" s="36">
        <v>113.78987049920826</v>
      </c>
      <c r="BP123" s="40">
        <v>6.1916153971001648</v>
      </c>
      <c r="BQ123" s="36">
        <v>110.776442079766</v>
      </c>
      <c r="BR123" s="40">
        <v>5.2795696174261053</v>
      </c>
      <c r="BS123" s="36">
        <v>136.65101164445076</v>
      </c>
      <c r="BT123" s="40">
        <v>12.376596960925454</v>
      </c>
      <c r="BU123" s="9"/>
      <c r="BV123" s="6" t="s">
        <v>42</v>
      </c>
      <c r="BW123" s="36">
        <v>102.56239042515932</v>
      </c>
      <c r="BX123" s="40">
        <v>-12.398447909443561</v>
      </c>
      <c r="BY123" s="36">
        <v>121.78108679304299</v>
      </c>
      <c r="BZ123" s="40">
        <v>3.8573801301770203</v>
      </c>
      <c r="CA123" s="36">
        <v>126.50023250006484</v>
      </c>
      <c r="CB123" s="40">
        <v>2.4695775300486389E-2</v>
      </c>
      <c r="CC123" s="9"/>
      <c r="CD123" s="6" t="s">
        <v>42</v>
      </c>
      <c r="CE123" s="36">
        <v>114.5327321617541</v>
      </c>
      <c r="CF123" s="40">
        <v>1.7522470200361084</v>
      </c>
      <c r="CG123" s="36">
        <v>97.411493738226028</v>
      </c>
      <c r="CH123" s="40">
        <v>-0.72208139194277976</v>
      </c>
      <c r="CI123" s="36">
        <v>124.06711573481518</v>
      </c>
      <c r="CJ123" s="40">
        <v>2.4299659698063323</v>
      </c>
      <c r="CK123" s="9"/>
      <c r="CL123" s="6" t="s">
        <v>42</v>
      </c>
      <c r="CM123" s="36">
        <v>114.0632651449997</v>
      </c>
      <c r="CN123" s="40">
        <v>9.2182433385520852</v>
      </c>
      <c r="CO123" s="36">
        <v>119.0581169293926</v>
      </c>
      <c r="CP123" s="40">
        <v>2.8566792680976505</v>
      </c>
      <c r="CQ123" s="36">
        <v>108.1612471044596</v>
      </c>
      <c r="CR123" s="40">
        <v>-2.7458102733808261</v>
      </c>
      <c r="CS123" s="9"/>
      <c r="CT123" s="6" t="s">
        <v>42</v>
      </c>
      <c r="CU123" s="36">
        <v>104.73991696954464</v>
      </c>
      <c r="CV123" s="40">
        <v>20.072580884752099</v>
      </c>
      <c r="CW123" s="36">
        <v>93.270260861887806</v>
      </c>
      <c r="CX123" s="40">
        <v>-4.5808592716551289</v>
      </c>
      <c r="CY123" s="36">
        <v>76.953972286451005</v>
      </c>
      <c r="CZ123" s="40">
        <v>-9.6939260924208526</v>
      </c>
      <c r="DA123" s="9"/>
      <c r="DB123" s="6" t="s">
        <v>42</v>
      </c>
      <c r="DC123" s="36">
        <v>128.48776830267275</v>
      </c>
      <c r="DD123" s="40">
        <v>8.1656129429513555</v>
      </c>
      <c r="DE123" s="36">
        <v>83.604551308931718</v>
      </c>
      <c r="DF123" s="40">
        <v>20.808620450407631</v>
      </c>
      <c r="DG123" s="36">
        <v>98.705214436564162</v>
      </c>
      <c r="DH123" s="40">
        <v>-8.1145254821507535</v>
      </c>
      <c r="DI123" s="9"/>
      <c r="DJ123" s="6" t="s">
        <v>42</v>
      </c>
      <c r="DK123" s="36">
        <v>94.438458041579139</v>
      </c>
      <c r="DL123" s="40">
        <v>2.3988736838413018</v>
      </c>
      <c r="DM123" s="36">
        <v>118.52920139994357</v>
      </c>
      <c r="DN123" s="40">
        <v>0.20753918837033325</v>
      </c>
      <c r="DO123" s="36">
        <v>120.71536339513723</v>
      </c>
      <c r="DP123" s="40">
        <v>7.8575848295580784</v>
      </c>
    </row>
    <row r="124" spans="1:121" ht="15" hidden="1" customHeight="1">
      <c r="A124" s="9"/>
      <c r="B124" s="6" t="s">
        <v>43</v>
      </c>
      <c r="C124" s="36">
        <v>134.16369527057353</v>
      </c>
      <c r="D124" s="40">
        <v>11.709830142638509</v>
      </c>
      <c r="E124" s="36">
        <v>107.35855640167648</v>
      </c>
      <c r="F124" s="40">
        <v>-1.4782639668256508</v>
      </c>
      <c r="G124" s="36">
        <v>110.11039046721469</v>
      </c>
      <c r="H124" s="40">
        <v>-0.78377377066215104</v>
      </c>
      <c r="I124" s="9"/>
      <c r="J124" s="6" t="s">
        <v>43</v>
      </c>
      <c r="K124" s="36">
        <v>110.61168591484467</v>
      </c>
      <c r="L124" s="40">
        <v>-7.0877260096452233E-2</v>
      </c>
      <c r="M124" s="36">
        <v>126.35940079712699</v>
      </c>
      <c r="N124" s="40">
        <v>6.459906587936274</v>
      </c>
      <c r="O124" s="36">
        <v>103.67388786087072</v>
      </c>
      <c r="P124" s="40">
        <v>11.337229357551053</v>
      </c>
      <c r="Q124" s="9"/>
      <c r="R124" s="6" t="s">
        <v>43</v>
      </c>
      <c r="S124" s="36">
        <v>122.37956598455551</v>
      </c>
      <c r="T124" s="40">
        <v>3.5443634269676068</v>
      </c>
      <c r="U124" s="36">
        <v>133.77817514469052</v>
      </c>
      <c r="V124" s="40">
        <v>12.88414804811886</v>
      </c>
      <c r="W124" s="36">
        <v>138.83012413723623</v>
      </c>
      <c r="X124" s="40">
        <v>6.8165917211290008</v>
      </c>
      <c r="Y124" s="9"/>
      <c r="Z124" s="6" t="s">
        <v>43</v>
      </c>
      <c r="AA124" s="36">
        <v>103.56780232081698</v>
      </c>
      <c r="AB124" s="40">
        <v>1.1498792641142472</v>
      </c>
      <c r="AC124" s="36">
        <v>127.72146935145241</v>
      </c>
      <c r="AD124" s="40">
        <v>8.7944916407167284</v>
      </c>
      <c r="AE124" s="36">
        <v>107.49692658099494</v>
      </c>
      <c r="AF124" s="40">
        <v>0.61753438971858543</v>
      </c>
      <c r="AG124" s="9"/>
      <c r="AH124" s="6" t="s">
        <v>43</v>
      </c>
      <c r="AI124" s="36">
        <v>115.33859303303552</v>
      </c>
      <c r="AJ124" s="40">
        <v>4.6631765675368086</v>
      </c>
      <c r="AK124" s="36">
        <v>113.86172039663737</v>
      </c>
      <c r="AL124" s="40">
        <v>2.9338348202979176</v>
      </c>
      <c r="AM124" s="36">
        <v>110.55531538733209</v>
      </c>
      <c r="AN124" s="40">
        <v>9.4057483529480237</v>
      </c>
      <c r="AO124" s="9"/>
      <c r="AP124" s="6" t="s">
        <v>43</v>
      </c>
      <c r="AQ124" s="36">
        <v>112.13595275683829</v>
      </c>
      <c r="AR124" s="40">
        <v>8.1891316912059153</v>
      </c>
      <c r="AS124" s="36">
        <v>104.07886279080198</v>
      </c>
      <c r="AT124" s="40">
        <v>5.2581553075829106</v>
      </c>
      <c r="AU124" s="36">
        <v>111.1375464584394</v>
      </c>
      <c r="AV124" s="40">
        <v>11.510348039593524</v>
      </c>
      <c r="AW124" s="9"/>
      <c r="AX124" s="6" t="s">
        <v>43</v>
      </c>
      <c r="AY124" s="36">
        <v>109.30480641118349</v>
      </c>
      <c r="AZ124" s="40">
        <v>3.7015480191850543</v>
      </c>
      <c r="BA124" s="36">
        <v>111.73932284081478</v>
      </c>
      <c r="BB124" s="40">
        <v>2.6465889422959066</v>
      </c>
      <c r="BC124" s="36">
        <v>131.98506977939482</v>
      </c>
      <c r="BD124" s="40">
        <v>9.4801045416856198</v>
      </c>
      <c r="BE124" s="9"/>
      <c r="BF124" s="6" t="s">
        <v>43</v>
      </c>
      <c r="BG124" s="36">
        <v>111.05365112211102</v>
      </c>
      <c r="BH124" s="40">
        <v>3.2767338683418217</v>
      </c>
      <c r="BI124" s="36">
        <v>108.91352040404828</v>
      </c>
      <c r="BJ124" s="40">
        <v>7.2607373643300832</v>
      </c>
      <c r="BK124" s="36">
        <v>104.19658553178364</v>
      </c>
      <c r="BL124" s="40">
        <v>0.70974576200369199</v>
      </c>
      <c r="BM124" s="9"/>
      <c r="BN124" s="6" t="s">
        <v>43</v>
      </c>
      <c r="BO124" s="36">
        <v>106.52849520674768</v>
      </c>
      <c r="BP124" s="40">
        <v>5.1491792970007992</v>
      </c>
      <c r="BQ124" s="36">
        <v>112.03548802899269</v>
      </c>
      <c r="BR124" s="40">
        <v>4.8894838104598222</v>
      </c>
      <c r="BS124" s="36">
        <v>128.68187737207924</v>
      </c>
      <c r="BT124" s="40">
        <v>10.51221143416879</v>
      </c>
      <c r="BU124" s="9"/>
      <c r="BV124" s="6" t="s">
        <v>43</v>
      </c>
      <c r="BW124" s="36">
        <v>103.46320830975336</v>
      </c>
      <c r="BX124" s="40">
        <v>1.0417678881824202</v>
      </c>
      <c r="BY124" s="36">
        <v>110.60254698621263</v>
      </c>
      <c r="BZ124" s="40">
        <v>19.826815222002338</v>
      </c>
      <c r="CA124" s="36">
        <v>125.99807474554325</v>
      </c>
      <c r="CB124" s="40">
        <v>-0.70525974991276996</v>
      </c>
      <c r="CC124" s="9"/>
      <c r="CD124" s="6" t="s">
        <v>43</v>
      </c>
      <c r="CE124" s="36">
        <v>131.10965847476263</v>
      </c>
      <c r="CF124" s="40">
        <v>1.4509730692206659</v>
      </c>
      <c r="CG124" s="36">
        <v>88.001146859695496</v>
      </c>
      <c r="CH124" s="40">
        <v>12.177680577828937</v>
      </c>
      <c r="CI124" s="36">
        <v>128.53197291369867</v>
      </c>
      <c r="CJ124" s="40">
        <v>17.747553784824561</v>
      </c>
      <c r="CK124" s="9"/>
      <c r="CL124" s="6" t="s">
        <v>43</v>
      </c>
      <c r="CM124" s="36">
        <v>106.3019021139912</v>
      </c>
      <c r="CN124" s="40">
        <v>6.8548991166227609</v>
      </c>
      <c r="CO124" s="36">
        <v>108.44203728662136</v>
      </c>
      <c r="CP124" s="40">
        <v>-0.17873998358366805</v>
      </c>
      <c r="CQ124" s="36">
        <v>102.36149436588978</v>
      </c>
      <c r="CR124" s="40">
        <v>4.1677633829500564</v>
      </c>
      <c r="CS124" s="9"/>
      <c r="CT124" s="6" t="s">
        <v>43</v>
      </c>
      <c r="CU124" s="36">
        <v>108.01219193116376</v>
      </c>
      <c r="CV124" s="40">
        <v>14.956901871329748</v>
      </c>
      <c r="CW124" s="36">
        <v>96.49766179229205</v>
      </c>
      <c r="CX124" s="40">
        <v>-2.2310990355928055</v>
      </c>
      <c r="CY124" s="36">
        <v>68.015256838861433</v>
      </c>
      <c r="CZ124" s="40">
        <v>-7.6452686579559241</v>
      </c>
      <c r="DA124" s="9"/>
      <c r="DB124" s="6" t="s">
        <v>43</v>
      </c>
      <c r="DC124" s="36">
        <v>133.97626270863006</v>
      </c>
      <c r="DD124" s="40">
        <v>13.161361816164984</v>
      </c>
      <c r="DE124" s="36">
        <v>91.626365441117059</v>
      </c>
      <c r="DF124" s="40">
        <v>11.539606756854198</v>
      </c>
      <c r="DG124" s="36">
        <v>134.36019684673707</v>
      </c>
      <c r="DH124" s="40">
        <v>10.811619571580337</v>
      </c>
      <c r="DI124" s="9"/>
      <c r="DJ124" s="6" t="s">
        <v>43</v>
      </c>
      <c r="DK124" s="36">
        <v>95.301766472318846</v>
      </c>
      <c r="DL124" s="40">
        <v>2.7827027127529789</v>
      </c>
      <c r="DM124" s="36">
        <v>119.1731731426334</v>
      </c>
      <c r="DN124" s="40">
        <v>-4.4350931544027077</v>
      </c>
      <c r="DO124" s="36">
        <v>124.28991181019421</v>
      </c>
      <c r="DP124" s="40">
        <v>6.5365378890640358</v>
      </c>
    </row>
    <row r="125" spans="1:121" ht="15" hidden="1" customHeight="1">
      <c r="A125" s="9"/>
      <c r="B125" s="6" t="s">
        <v>44</v>
      </c>
      <c r="C125" s="36">
        <v>139.11923627199909</v>
      </c>
      <c r="D125" s="40">
        <v>36.538007501197569</v>
      </c>
      <c r="E125" s="36">
        <v>104.97313661698922</v>
      </c>
      <c r="F125" s="40">
        <v>-0.56806061243879924</v>
      </c>
      <c r="G125" s="36">
        <v>108.67197655215224</v>
      </c>
      <c r="H125" s="40">
        <v>-2.9767806965515859</v>
      </c>
      <c r="I125" s="9"/>
      <c r="J125" s="6" t="s">
        <v>44</v>
      </c>
      <c r="K125" s="36">
        <v>110.99695763911826</v>
      </c>
      <c r="L125" s="40">
        <v>-4.2532930143323853</v>
      </c>
      <c r="M125" s="36">
        <v>129.08237051434918</v>
      </c>
      <c r="N125" s="40">
        <v>4.6777544630223673</v>
      </c>
      <c r="O125" s="36">
        <v>99.252999999999886</v>
      </c>
      <c r="P125" s="40">
        <v>2.3786192455671653</v>
      </c>
      <c r="Q125" s="9"/>
      <c r="R125" s="6" t="s">
        <v>44</v>
      </c>
      <c r="S125" s="36">
        <v>104.01989066145566</v>
      </c>
      <c r="T125" s="40">
        <v>2.9549164758858808</v>
      </c>
      <c r="U125" s="36">
        <v>137.11199817485519</v>
      </c>
      <c r="V125" s="40">
        <v>12.286655587283349</v>
      </c>
      <c r="W125" s="36">
        <v>147.89855970734465</v>
      </c>
      <c r="X125" s="40">
        <v>13.4736468457955</v>
      </c>
      <c r="Y125" s="9"/>
      <c r="Z125" s="6" t="s">
        <v>44</v>
      </c>
      <c r="AA125" s="36">
        <v>101.86084420764635</v>
      </c>
      <c r="AB125" s="40">
        <v>-3.8441650274483692</v>
      </c>
      <c r="AC125" s="36">
        <v>131.61000000000021</v>
      </c>
      <c r="AD125" s="40">
        <v>11.02019469235573</v>
      </c>
      <c r="AE125" s="36">
        <v>108.30761177401226</v>
      </c>
      <c r="AF125" s="40">
        <v>-0.65465140333631666</v>
      </c>
      <c r="AG125" s="9"/>
      <c r="AH125" s="6" t="s">
        <v>44</v>
      </c>
      <c r="AI125" s="36">
        <v>121.02890081875519</v>
      </c>
      <c r="AJ125" s="40">
        <v>9.7812417803323228</v>
      </c>
      <c r="AK125" s="36">
        <v>128.29558691525381</v>
      </c>
      <c r="AL125" s="40">
        <v>4.6938546192087642</v>
      </c>
      <c r="AM125" s="36">
        <v>110.55484797692098</v>
      </c>
      <c r="AN125" s="40">
        <v>1.6516813851861656</v>
      </c>
      <c r="AO125" s="9"/>
      <c r="AP125" s="6" t="s">
        <v>44</v>
      </c>
      <c r="AQ125" s="36">
        <v>113.81604559031477</v>
      </c>
      <c r="AR125" s="40">
        <v>8.4107705436316138</v>
      </c>
      <c r="AS125" s="36">
        <v>103.07302298420859</v>
      </c>
      <c r="AT125" s="40">
        <v>4.0939905904590006</v>
      </c>
      <c r="AU125" s="36">
        <v>105.45557683718856</v>
      </c>
      <c r="AV125" s="40">
        <v>-1.5806546717825967</v>
      </c>
      <c r="AW125" s="9"/>
      <c r="AX125" s="6" t="s">
        <v>44</v>
      </c>
      <c r="AY125" s="36">
        <v>113.23623315464148</v>
      </c>
      <c r="AZ125" s="40">
        <v>3.2295126661118019</v>
      </c>
      <c r="BA125" s="36">
        <v>110.06340711415061</v>
      </c>
      <c r="BB125" s="40">
        <v>4.5429902480614146</v>
      </c>
      <c r="BC125" s="36">
        <v>139.0943806825816</v>
      </c>
      <c r="BD125" s="40">
        <v>12.075738076889948</v>
      </c>
      <c r="BE125" s="9"/>
      <c r="BF125" s="6" t="s">
        <v>44</v>
      </c>
      <c r="BG125" s="36">
        <v>111.85604519536109</v>
      </c>
      <c r="BH125" s="40">
        <v>2.8480431629880769</v>
      </c>
      <c r="BI125" s="36">
        <v>106.50326821212521</v>
      </c>
      <c r="BJ125" s="40">
        <v>7.2874229328320013</v>
      </c>
      <c r="BK125" s="36">
        <v>102.98266315073019</v>
      </c>
      <c r="BL125" s="40">
        <v>2.0172468223504438</v>
      </c>
      <c r="BM125" s="9"/>
      <c r="BN125" s="6" t="s">
        <v>44</v>
      </c>
      <c r="BO125" s="36">
        <v>107.53503099039371</v>
      </c>
      <c r="BP125" s="40">
        <v>3.4019221214636133</v>
      </c>
      <c r="BQ125" s="36">
        <v>109.14064798459513</v>
      </c>
      <c r="BR125" s="40">
        <v>5.3605566629205867</v>
      </c>
      <c r="BS125" s="36">
        <v>132.5840337779448</v>
      </c>
      <c r="BT125" s="40">
        <v>5.4170932042840292</v>
      </c>
      <c r="BU125" s="9"/>
      <c r="BV125" s="6" t="s">
        <v>44</v>
      </c>
      <c r="BW125" s="36">
        <v>99.20816886463561</v>
      </c>
      <c r="BX125" s="40">
        <v>1.6813787305116819</v>
      </c>
      <c r="BY125" s="36">
        <v>109.13800000000002</v>
      </c>
      <c r="BZ125" s="40">
        <v>1.2393091037272228</v>
      </c>
      <c r="CA125" s="36">
        <v>104.39500000000005</v>
      </c>
      <c r="CB125" s="40">
        <v>6.6136296326555737</v>
      </c>
      <c r="CC125" s="9"/>
      <c r="CD125" s="6" t="s">
        <v>44</v>
      </c>
      <c r="CE125" s="36">
        <v>112.01338430325879</v>
      </c>
      <c r="CF125" s="40">
        <v>-2.4645510322010722</v>
      </c>
      <c r="CG125" s="36">
        <v>80.334000000000231</v>
      </c>
      <c r="CH125" s="40">
        <v>-12.693720520790322</v>
      </c>
      <c r="CI125" s="36">
        <v>114.17776996413981</v>
      </c>
      <c r="CJ125" s="40">
        <v>22.702711578268847</v>
      </c>
      <c r="CK125" s="9"/>
      <c r="CL125" s="6" t="s">
        <v>44</v>
      </c>
      <c r="CM125" s="36">
        <v>113.81392250500537</v>
      </c>
      <c r="CN125" s="40">
        <v>4.1140347135367676</v>
      </c>
      <c r="CO125" s="36">
        <v>117.46391451308426</v>
      </c>
      <c r="CP125" s="40">
        <v>3.5275749897693203</v>
      </c>
      <c r="CQ125" s="36">
        <v>111.72800000000009</v>
      </c>
      <c r="CR125" s="40">
        <v>-8.609943232941248</v>
      </c>
      <c r="CS125" s="9"/>
      <c r="CT125" s="6" t="s">
        <v>44</v>
      </c>
      <c r="CU125" s="36">
        <v>103.71020834257057</v>
      </c>
      <c r="CV125" s="40">
        <v>7.8279158441385306</v>
      </c>
      <c r="CW125" s="36">
        <v>103.91293163681441</v>
      </c>
      <c r="CX125" s="40">
        <v>-0.33443097884135398</v>
      </c>
      <c r="CY125" s="36">
        <v>71.778111148991073</v>
      </c>
      <c r="CZ125" s="40">
        <v>-12.366985511085687</v>
      </c>
      <c r="DA125" s="9"/>
      <c r="DB125" s="6" t="s">
        <v>44</v>
      </c>
      <c r="DC125" s="36">
        <v>129.98199999999969</v>
      </c>
      <c r="DD125" s="40">
        <v>9.6579884252619479</v>
      </c>
      <c r="DE125" s="36">
        <v>122.81442642299396</v>
      </c>
      <c r="DF125" s="40">
        <v>16.644886678575091</v>
      </c>
      <c r="DG125" s="36">
        <v>98.624000000000123</v>
      </c>
      <c r="DH125" s="40">
        <v>-12.800834644833884</v>
      </c>
      <c r="DI125" s="9"/>
      <c r="DJ125" s="6" t="s">
        <v>44</v>
      </c>
      <c r="DK125" s="36">
        <v>84.848315136733021</v>
      </c>
      <c r="DL125" s="40">
        <v>0.73483158982735119</v>
      </c>
      <c r="DM125" s="36">
        <v>112.2504597770693</v>
      </c>
      <c r="DN125" s="40">
        <v>-4.1425940022400027</v>
      </c>
      <c r="DO125" s="36">
        <v>96.595456069771572</v>
      </c>
      <c r="DP125" s="40">
        <v>9.8735499597333956</v>
      </c>
    </row>
    <row r="126" spans="1:121" ht="15" hidden="1" customHeight="1">
      <c r="A126" s="9"/>
      <c r="B126" s="6"/>
      <c r="C126" s="36"/>
      <c r="D126" s="40"/>
      <c r="E126" s="36"/>
      <c r="F126" s="40"/>
      <c r="G126" s="36"/>
      <c r="H126" s="40"/>
      <c r="I126" s="9"/>
      <c r="J126" s="6"/>
      <c r="K126" s="36"/>
      <c r="L126" s="40"/>
      <c r="M126" s="36"/>
      <c r="N126" s="40"/>
      <c r="O126" s="36"/>
      <c r="P126" s="40"/>
      <c r="Q126" s="9"/>
      <c r="R126" s="6"/>
      <c r="S126" s="36"/>
      <c r="T126" s="40"/>
      <c r="U126" s="36"/>
      <c r="V126" s="40"/>
      <c r="W126" s="36"/>
      <c r="X126" s="40"/>
      <c r="Y126" s="9"/>
      <c r="Z126" s="6"/>
      <c r="AA126" s="36"/>
      <c r="AB126" s="40"/>
      <c r="AC126" s="36"/>
      <c r="AD126" s="40"/>
      <c r="AE126" s="36"/>
      <c r="AF126" s="40"/>
      <c r="AG126" s="9"/>
      <c r="AH126" s="6"/>
      <c r="AI126" s="36"/>
      <c r="AJ126" s="40"/>
      <c r="AK126" s="36"/>
      <c r="AL126" s="40"/>
      <c r="AM126" s="36"/>
      <c r="AN126" s="40"/>
      <c r="AO126" s="9"/>
      <c r="AP126" s="6"/>
      <c r="AQ126" s="36"/>
      <c r="AR126" s="40"/>
      <c r="AS126" s="36"/>
      <c r="AT126" s="40"/>
      <c r="AU126" s="36"/>
      <c r="AV126" s="40"/>
      <c r="AW126" s="9"/>
      <c r="AX126" s="6"/>
      <c r="AY126" s="36"/>
      <c r="AZ126" s="40"/>
      <c r="BA126" s="36"/>
      <c r="BB126" s="40"/>
      <c r="BC126" s="36"/>
      <c r="BD126" s="40"/>
      <c r="BE126" s="9"/>
      <c r="BF126" s="6"/>
      <c r="BG126" s="36"/>
      <c r="BH126" s="40"/>
      <c r="BI126" s="36"/>
      <c r="BJ126" s="40"/>
      <c r="BK126" s="36"/>
      <c r="BL126" s="40"/>
      <c r="BM126" s="9"/>
      <c r="BN126" s="6"/>
      <c r="BO126" s="382"/>
      <c r="BP126" s="40"/>
      <c r="BQ126" s="36"/>
      <c r="BR126" s="40"/>
      <c r="BS126" s="36"/>
      <c r="BT126" s="40"/>
      <c r="BU126" s="9"/>
      <c r="BV126" s="6"/>
      <c r="BW126" s="36"/>
      <c r="BX126" s="40"/>
      <c r="BY126" s="36"/>
      <c r="BZ126" s="40"/>
      <c r="CA126" s="36"/>
      <c r="CB126" s="40"/>
      <c r="CC126" s="9"/>
      <c r="CD126" s="6"/>
      <c r="CE126" s="36"/>
      <c r="CF126" s="40"/>
      <c r="CG126" s="36"/>
      <c r="CH126" s="40"/>
      <c r="CI126" s="36"/>
      <c r="CJ126" s="40"/>
      <c r="CK126" s="9"/>
      <c r="CL126" s="6"/>
      <c r="CM126" s="36"/>
      <c r="CN126" s="40"/>
      <c r="CO126" s="36"/>
      <c r="CP126" s="40"/>
      <c r="CQ126" s="36"/>
      <c r="CR126" s="40"/>
      <c r="CS126" s="9"/>
      <c r="CT126" s="6"/>
      <c r="CU126" s="36"/>
      <c r="CV126" s="40"/>
      <c r="CW126" s="36"/>
      <c r="CX126" s="40"/>
      <c r="CY126" s="36"/>
      <c r="CZ126" s="40"/>
      <c r="DA126" s="9"/>
      <c r="DB126" s="6"/>
      <c r="DC126" s="36"/>
      <c r="DD126" s="40"/>
      <c r="DE126" s="36"/>
      <c r="DF126" s="40"/>
      <c r="DG126" s="36"/>
      <c r="DH126" s="40"/>
      <c r="DI126" s="9"/>
      <c r="DJ126" s="6"/>
      <c r="DK126" s="36"/>
      <c r="DL126" s="40"/>
      <c r="DM126" s="36"/>
      <c r="DN126" s="40"/>
      <c r="DO126" s="36"/>
      <c r="DP126" s="40"/>
    </row>
    <row r="127" spans="1:121" s="89" customFormat="1" ht="15" hidden="1" customHeight="1">
      <c r="A127" s="408">
        <v>2018</v>
      </c>
      <c r="B127" s="401" t="s">
        <v>33</v>
      </c>
      <c r="C127" s="36">
        <v>115.39367359378976</v>
      </c>
      <c r="D127" s="40">
        <v>33.751829966186023</v>
      </c>
      <c r="E127" s="36">
        <v>102.08335238501114</v>
      </c>
      <c r="F127" s="40">
        <v>10.172853553039147</v>
      </c>
      <c r="G127" s="36">
        <v>115.28191589204108</v>
      </c>
      <c r="H127" s="40">
        <v>0.89244978679892029</v>
      </c>
      <c r="I127" s="408">
        <v>2018</v>
      </c>
      <c r="J127" s="401" t="s">
        <v>33</v>
      </c>
      <c r="K127" s="36">
        <v>121.73451937328669</v>
      </c>
      <c r="L127" s="40">
        <v>5.4175214298010133</v>
      </c>
      <c r="M127" s="36">
        <v>119.05773290577416</v>
      </c>
      <c r="N127" s="40">
        <v>3.0093397540857012</v>
      </c>
      <c r="O127" s="36">
        <v>110.07445019130037</v>
      </c>
      <c r="P127" s="40">
        <v>0.33951084875437232</v>
      </c>
      <c r="Q127" s="408">
        <v>2018</v>
      </c>
      <c r="R127" s="401" t="s">
        <v>33</v>
      </c>
      <c r="S127" s="36">
        <v>105.22483203533739</v>
      </c>
      <c r="T127" s="40">
        <v>7.1640750276199299</v>
      </c>
      <c r="U127" s="36">
        <v>122.29130375197431</v>
      </c>
      <c r="V127" s="40">
        <v>12.814005520898547</v>
      </c>
      <c r="W127" s="36">
        <v>139.56536362502388</v>
      </c>
      <c r="X127" s="40">
        <v>-1.9064002550693857</v>
      </c>
      <c r="Y127" s="408">
        <v>2018</v>
      </c>
      <c r="Z127" s="401" t="s">
        <v>33</v>
      </c>
      <c r="AA127" s="36">
        <v>122.7276847736924</v>
      </c>
      <c r="AB127" s="40">
        <v>8.9602492864983958</v>
      </c>
      <c r="AC127" s="36">
        <v>146.8444865908333</v>
      </c>
      <c r="AD127" s="40">
        <v>7.7148962353995216</v>
      </c>
      <c r="AE127" s="36">
        <v>100.56644600008666</v>
      </c>
      <c r="AF127" s="40">
        <v>7.3694082399459688</v>
      </c>
      <c r="AG127" s="408">
        <v>2018</v>
      </c>
      <c r="AH127" s="401" t="s">
        <v>33</v>
      </c>
      <c r="AI127" s="36">
        <v>117.82039657218924</v>
      </c>
      <c r="AJ127" s="40">
        <v>4.3702378558234045</v>
      </c>
      <c r="AK127" s="36">
        <v>110.44933540985269</v>
      </c>
      <c r="AL127" s="40">
        <v>0.15050897924456308</v>
      </c>
      <c r="AM127" s="36">
        <v>116.11935115841473</v>
      </c>
      <c r="AN127" s="40">
        <v>6.738711550852571</v>
      </c>
      <c r="AO127" s="408">
        <v>2018</v>
      </c>
      <c r="AP127" s="401" t="s">
        <v>33</v>
      </c>
      <c r="AQ127" s="36">
        <v>108.64395207050082</v>
      </c>
      <c r="AR127" s="40">
        <v>7.4860179275955545</v>
      </c>
      <c r="AS127" s="36">
        <v>113.3999213324709</v>
      </c>
      <c r="AT127" s="40">
        <v>6.8088906682548043</v>
      </c>
      <c r="AU127" s="36">
        <v>97.231221462914945</v>
      </c>
      <c r="AV127" s="40">
        <v>8.7686635295740558</v>
      </c>
      <c r="AW127" s="408">
        <v>2018</v>
      </c>
      <c r="AX127" s="401" t="s">
        <v>33</v>
      </c>
      <c r="AY127" s="36">
        <v>112.14065140454595</v>
      </c>
      <c r="AZ127" s="40">
        <v>3.7150984023429174</v>
      </c>
      <c r="BA127" s="36">
        <v>103.80474909178072</v>
      </c>
      <c r="BB127" s="40">
        <v>2.9142410843846704</v>
      </c>
      <c r="BC127" s="36">
        <v>120.48305432853918</v>
      </c>
      <c r="BD127" s="40">
        <v>10.354584007307778</v>
      </c>
      <c r="BE127" s="408">
        <v>2018</v>
      </c>
      <c r="BF127" s="401" t="s">
        <v>33</v>
      </c>
      <c r="BG127" s="36">
        <v>110.1500186733012</v>
      </c>
      <c r="BH127" s="40">
        <v>6.9785923097898603</v>
      </c>
      <c r="BI127" s="36">
        <v>110.16146271832685</v>
      </c>
      <c r="BJ127" s="40">
        <v>9.9108461381632225</v>
      </c>
      <c r="BK127" s="36">
        <v>94.713032692486607</v>
      </c>
      <c r="BL127" s="40">
        <v>0.69516091266402213</v>
      </c>
      <c r="BM127" s="408">
        <v>2018</v>
      </c>
      <c r="BN127" s="401" t="s">
        <v>33</v>
      </c>
      <c r="BO127" s="36">
        <v>103.31666738876915</v>
      </c>
      <c r="BP127" s="40">
        <v>14.969898363835156</v>
      </c>
      <c r="BQ127" s="36">
        <v>135.59952455375418</v>
      </c>
      <c r="BR127" s="40">
        <v>0.73652241800022011</v>
      </c>
      <c r="BS127" s="36">
        <v>123.1400326324915</v>
      </c>
      <c r="BT127" s="40">
        <v>6.6074683769697344</v>
      </c>
      <c r="BU127" s="408">
        <v>2018</v>
      </c>
      <c r="BV127" s="401" t="s">
        <v>33</v>
      </c>
      <c r="BW127" s="36">
        <v>108.28594676559609</v>
      </c>
      <c r="BX127" s="40">
        <v>13.277815338513662</v>
      </c>
      <c r="BY127" s="36">
        <v>105.46622133970665</v>
      </c>
      <c r="BZ127" s="40">
        <v>13.215845998289581</v>
      </c>
      <c r="CA127" s="36">
        <v>136.58480927412324</v>
      </c>
      <c r="CB127" s="40">
        <v>-5.5802282128599785</v>
      </c>
      <c r="CC127" s="408">
        <v>2018</v>
      </c>
      <c r="CD127" s="401" t="s">
        <v>33</v>
      </c>
      <c r="CE127" s="36">
        <v>108.52005148772074</v>
      </c>
      <c r="CF127" s="40">
        <v>25.493884615460985</v>
      </c>
      <c r="CG127" s="36">
        <v>129.14459135710715</v>
      </c>
      <c r="CH127" s="40">
        <v>27.173403601286836</v>
      </c>
      <c r="CI127" s="36">
        <v>103.01369226096068</v>
      </c>
      <c r="CJ127" s="40">
        <v>10.947825476158116</v>
      </c>
      <c r="CK127" s="408">
        <v>2018</v>
      </c>
      <c r="CL127" s="401" t="s">
        <v>33</v>
      </c>
      <c r="CM127" s="36">
        <v>108.02435642360967</v>
      </c>
      <c r="CN127" s="40">
        <v>5.2701984917618745</v>
      </c>
      <c r="CO127" s="36">
        <v>125.11173341618017</v>
      </c>
      <c r="CP127" s="40">
        <v>14.334266897537518</v>
      </c>
      <c r="CQ127" s="36">
        <v>107.50141029002594</v>
      </c>
      <c r="CR127" s="40">
        <v>-8.1003870076802826</v>
      </c>
      <c r="CS127" s="408">
        <v>2018</v>
      </c>
      <c r="CT127" s="401" t="s">
        <v>33</v>
      </c>
      <c r="CU127" s="36">
        <v>117.32169001741052</v>
      </c>
      <c r="CV127" s="40">
        <v>6.2979579073570591</v>
      </c>
      <c r="CW127" s="36">
        <v>99.298462747884429</v>
      </c>
      <c r="CX127" s="40">
        <v>6.4039310877860771</v>
      </c>
      <c r="CY127" s="36">
        <v>95.395601830105221</v>
      </c>
      <c r="CZ127" s="40">
        <v>9.4247521860183241</v>
      </c>
      <c r="DA127" s="408">
        <v>2018</v>
      </c>
      <c r="DB127" s="401" t="s">
        <v>33</v>
      </c>
      <c r="DC127" s="36">
        <v>154.96091201055347</v>
      </c>
      <c r="DD127" s="40">
        <v>-3.1361112086950556</v>
      </c>
      <c r="DE127" s="36">
        <v>98.804666156965965</v>
      </c>
      <c r="DF127" s="40">
        <v>15.135793232451704</v>
      </c>
      <c r="DG127" s="36">
        <v>105.07339694861196</v>
      </c>
      <c r="DH127" s="40">
        <v>-2.7845295295173145</v>
      </c>
      <c r="DI127" s="408">
        <v>2018</v>
      </c>
      <c r="DJ127" s="401" t="s">
        <v>33</v>
      </c>
      <c r="DK127" s="36">
        <v>92.953703605739392</v>
      </c>
      <c r="DL127" s="40">
        <v>2.3230697411270569</v>
      </c>
      <c r="DM127" s="36">
        <v>122.6452247881742</v>
      </c>
      <c r="DN127" s="40">
        <v>3.7735551732925927</v>
      </c>
      <c r="DO127" s="36">
        <v>112.89600172488747</v>
      </c>
      <c r="DP127" s="40">
        <v>13.289005941046554</v>
      </c>
      <c r="DQ127" s="404"/>
    </row>
    <row r="128" spans="1:121" s="382" customFormat="1" ht="15" hidden="1" customHeight="1">
      <c r="A128" s="6"/>
      <c r="B128" s="6" t="s">
        <v>34</v>
      </c>
      <c r="C128" s="36">
        <v>86.074347116807985</v>
      </c>
      <c r="D128" s="40">
        <v>1.050061911955595</v>
      </c>
      <c r="E128" s="36">
        <v>105.19486169357047</v>
      </c>
      <c r="F128" s="40">
        <v>6.4490629825010899</v>
      </c>
      <c r="G128" s="36">
        <v>110.52227086814563</v>
      </c>
      <c r="H128" s="40">
        <v>6.5935215638495777</v>
      </c>
      <c r="I128" s="6"/>
      <c r="J128" s="6" t="s">
        <v>34</v>
      </c>
      <c r="K128" s="36">
        <v>114.49429481884623</v>
      </c>
      <c r="L128" s="40">
        <v>8.2560387278610534</v>
      </c>
      <c r="M128" s="36">
        <v>104.27709783889149</v>
      </c>
      <c r="N128" s="40">
        <v>1.8782912804747127</v>
      </c>
      <c r="O128" s="36">
        <v>109.52753981635392</v>
      </c>
      <c r="P128" s="40">
        <v>0.18984615473294753</v>
      </c>
      <c r="Q128" s="6"/>
      <c r="R128" s="6" t="s">
        <v>34</v>
      </c>
      <c r="S128" s="36">
        <v>110.53038381002892</v>
      </c>
      <c r="T128" s="40">
        <v>8.5388750077545268</v>
      </c>
      <c r="U128" s="36">
        <v>117.21434013397423</v>
      </c>
      <c r="V128" s="40">
        <v>10.168572081783211</v>
      </c>
      <c r="W128" s="36">
        <v>138.90199752275561</v>
      </c>
      <c r="X128" s="40">
        <v>11.98756848340048</v>
      </c>
      <c r="Y128" s="6"/>
      <c r="Z128" s="6" t="s">
        <v>34</v>
      </c>
      <c r="AA128" s="36">
        <v>104.90958469136629</v>
      </c>
      <c r="AB128" s="40">
        <v>-2.9381834182999569</v>
      </c>
      <c r="AC128" s="36">
        <v>131.40420606740165</v>
      </c>
      <c r="AD128" s="40">
        <v>1.7690567436504381</v>
      </c>
      <c r="AE128" s="36">
        <v>104.71615840792747</v>
      </c>
      <c r="AF128" s="40">
        <v>9.6424836510487211</v>
      </c>
      <c r="AG128" s="6"/>
      <c r="AH128" s="6" t="s">
        <v>34</v>
      </c>
      <c r="AI128" s="36">
        <v>111.77824126928718</v>
      </c>
      <c r="AJ128" s="40">
        <v>2.4680577798042975</v>
      </c>
      <c r="AK128" s="36">
        <v>105.91003892736255</v>
      </c>
      <c r="AL128" s="40">
        <v>3.5547553566456287</v>
      </c>
      <c r="AM128" s="36">
        <v>112.34735890956863</v>
      </c>
      <c r="AN128" s="40">
        <v>7.7229034914815031</v>
      </c>
      <c r="AO128" s="6"/>
      <c r="AP128" s="6" t="s">
        <v>34</v>
      </c>
      <c r="AQ128" s="36">
        <v>111.04041144077641</v>
      </c>
      <c r="AR128" s="40">
        <v>10.63836079150704</v>
      </c>
      <c r="AS128" s="36">
        <v>106.79851749349976</v>
      </c>
      <c r="AT128" s="40">
        <v>2.136305772391097</v>
      </c>
      <c r="AU128" s="36">
        <v>108.32366775180461</v>
      </c>
      <c r="AV128" s="40">
        <v>8.6674953372537686</v>
      </c>
      <c r="AW128" s="6"/>
      <c r="AX128" s="6" t="s">
        <v>34</v>
      </c>
      <c r="AY128" s="36">
        <v>104.16564653085349</v>
      </c>
      <c r="AZ128" s="40">
        <v>1.8936467931543746</v>
      </c>
      <c r="BA128" s="36">
        <v>104.43892256703836</v>
      </c>
      <c r="BB128" s="40">
        <v>3.9007212432718745</v>
      </c>
      <c r="BC128" s="36">
        <v>120.16129429977778</v>
      </c>
      <c r="BD128" s="40">
        <v>8.9031046324679721</v>
      </c>
      <c r="BE128" s="6"/>
      <c r="BF128" s="6" t="s">
        <v>34</v>
      </c>
      <c r="BG128" s="36">
        <v>100.00783714898529</v>
      </c>
      <c r="BH128" s="40">
        <v>5.0542569409533229</v>
      </c>
      <c r="BI128" s="36">
        <v>102.72749759909611</v>
      </c>
      <c r="BJ128" s="40">
        <v>5.6563902343582413</v>
      </c>
      <c r="BK128" s="36">
        <v>104.12874378894746</v>
      </c>
      <c r="BL128" s="40">
        <v>9.8789083819877987</v>
      </c>
      <c r="BM128" s="6"/>
      <c r="BN128" s="6" t="s">
        <v>34</v>
      </c>
      <c r="BO128" s="36">
        <v>99.337996599041631</v>
      </c>
      <c r="BP128" s="40">
        <v>11.543694131496565</v>
      </c>
      <c r="BQ128" s="36">
        <v>101.22756985997943</v>
      </c>
      <c r="BR128" s="40">
        <v>0.15404777179182361</v>
      </c>
      <c r="BS128" s="36">
        <v>101.90564503188983</v>
      </c>
      <c r="BT128" s="40">
        <v>5.1724577551865281</v>
      </c>
      <c r="BU128" s="6"/>
      <c r="BV128" s="6" t="s">
        <v>34</v>
      </c>
      <c r="BW128" s="36">
        <v>91.385217448396887</v>
      </c>
      <c r="BX128" s="40">
        <v>-6.3785835455210389</v>
      </c>
      <c r="BY128" s="36">
        <v>94.461395705506533</v>
      </c>
      <c r="BZ128" s="40">
        <v>18.906114782491045</v>
      </c>
      <c r="CA128" s="36">
        <v>80.751724806373474</v>
      </c>
      <c r="CB128" s="40">
        <v>18.184209472643971</v>
      </c>
      <c r="CC128" s="6"/>
      <c r="CD128" s="6" t="s">
        <v>34</v>
      </c>
      <c r="CE128" s="36">
        <v>117.81879957344673</v>
      </c>
      <c r="CF128" s="40">
        <v>12.234837015770921</v>
      </c>
      <c r="CG128" s="36">
        <v>122.33557907358413</v>
      </c>
      <c r="CH128" s="40">
        <v>-5.8566026860512892</v>
      </c>
      <c r="CI128" s="36">
        <v>118.27399165830475</v>
      </c>
      <c r="CJ128" s="40">
        <v>22.962208144408038</v>
      </c>
      <c r="CK128" s="6"/>
      <c r="CL128" s="6" t="s">
        <v>34</v>
      </c>
      <c r="CM128" s="36">
        <v>105.4635941550288</v>
      </c>
      <c r="CN128" s="40">
        <v>0.10287784293927871</v>
      </c>
      <c r="CO128" s="36">
        <v>115.64305472371191</v>
      </c>
      <c r="CP128" s="40">
        <v>6.8009360388042523</v>
      </c>
      <c r="CQ128" s="36">
        <v>86.500526489442379</v>
      </c>
      <c r="CR128" s="40">
        <v>13.388292224680882</v>
      </c>
      <c r="CS128" s="6"/>
      <c r="CT128" s="6" t="s">
        <v>34</v>
      </c>
      <c r="CU128" s="36">
        <v>103.6997319945292</v>
      </c>
      <c r="CV128" s="40">
        <v>0.89295303261056347</v>
      </c>
      <c r="CW128" s="36">
        <v>125.48368191203228</v>
      </c>
      <c r="CX128" s="40">
        <v>10.78004098303434</v>
      </c>
      <c r="CY128" s="36">
        <v>75.476835775840485</v>
      </c>
      <c r="CZ128" s="40">
        <v>-17.295657588126886</v>
      </c>
      <c r="DA128" s="6"/>
      <c r="DB128" s="6" t="s">
        <v>34</v>
      </c>
      <c r="DC128" s="36">
        <v>136.78735194041161</v>
      </c>
      <c r="DD128" s="40">
        <v>0.94560531667373482</v>
      </c>
      <c r="DE128" s="36">
        <v>82.552838542314788</v>
      </c>
      <c r="DF128" s="40">
        <v>1.8044913071048683</v>
      </c>
      <c r="DG128" s="36">
        <v>95.586797341076263</v>
      </c>
      <c r="DH128" s="40">
        <v>5.0115873013744761</v>
      </c>
      <c r="DI128" s="6"/>
      <c r="DJ128" s="6" t="s">
        <v>34</v>
      </c>
      <c r="DK128" s="36">
        <v>86.540160826328446</v>
      </c>
      <c r="DL128" s="40">
        <v>3.9884487170637613</v>
      </c>
      <c r="DM128" s="36">
        <v>119.76787999590221</v>
      </c>
      <c r="DN128" s="40">
        <v>0.51543867798191911</v>
      </c>
      <c r="DO128" s="36">
        <v>103.87963680942654</v>
      </c>
      <c r="DP128" s="40">
        <v>13.946340414114104</v>
      </c>
      <c r="DQ128" s="400"/>
    </row>
    <row r="129" spans="1:351" s="382" customFormat="1" ht="15" hidden="1" customHeight="1">
      <c r="A129" s="6"/>
      <c r="B129" s="6" t="s">
        <v>35</v>
      </c>
      <c r="C129" s="36">
        <v>109.41425244109666</v>
      </c>
      <c r="D129" s="40">
        <v>11.941683158741284</v>
      </c>
      <c r="E129" s="36">
        <v>96.327735216212318</v>
      </c>
      <c r="F129" s="40">
        <v>-12.69111934206208</v>
      </c>
      <c r="G129" s="36">
        <v>121.21126669449832</v>
      </c>
      <c r="H129" s="40">
        <v>8.2581693029834895</v>
      </c>
      <c r="I129" s="6"/>
      <c r="J129" s="6" t="s">
        <v>35</v>
      </c>
      <c r="K129" s="36">
        <v>112.26688876169749</v>
      </c>
      <c r="L129" s="40">
        <v>-1.8725275470816598</v>
      </c>
      <c r="M129" s="36">
        <v>114.98532398983285</v>
      </c>
      <c r="N129" s="40">
        <v>2.3466754949233604</v>
      </c>
      <c r="O129" s="36">
        <v>110.30560573234622</v>
      </c>
      <c r="P129" s="40">
        <v>-1.198805370332181</v>
      </c>
      <c r="Q129" s="6"/>
      <c r="R129" s="6" t="s">
        <v>35</v>
      </c>
      <c r="S129" s="36">
        <v>110.20636569856305</v>
      </c>
      <c r="T129" s="40">
        <v>-0.41151852143393342</v>
      </c>
      <c r="U129" s="36">
        <v>122.49861491316045</v>
      </c>
      <c r="V129" s="40">
        <v>3.6169307754481821</v>
      </c>
      <c r="W129" s="36">
        <v>157.2045796302732</v>
      </c>
      <c r="X129" s="40">
        <v>6.9159872574014969</v>
      </c>
      <c r="Y129" s="6"/>
      <c r="Z129" s="6" t="s">
        <v>35</v>
      </c>
      <c r="AA129" s="36">
        <v>106.51107610545174</v>
      </c>
      <c r="AB129" s="40">
        <v>4.628599142712801</v>
      </c>
      <c r="AC129" s="36">
        <v>145.77553896862827</v>
      </c>
      <c r="AD129" s="40">
        <v>8.5164245867629802</v>
      </c>
      <c r="AE129" s="36">
        <v>101.88943424932746</v>
      </c>
      <c r="AF129" s="40">
        <v>1.0412368342273481</v>
      </c>
      <c r="AG129" s="6"/>
      <c r="AH129" s="6" t="s">
        <v>35</v>
      </c>
      <c r="AI129" s="36">
        <v>116.68566451807386</v>
      </c>
      <c r="AJ129" s="40">
        <v>4.3803023853892711</v>
      </c>
      <c r="AK129" s="36">
        <v>104.78755819148547</v>
      </c>
      <c r="AL129" s="40">
        <v>8.1973102344300486</v>
      </c>
      <c r="AM129" s="36">
        <v>111.79995285687779</v>
      </c>
      <c r="AN129" s="40">
        <v>-0.93872403113084602</v>
      </c>
      <c r="AO129" s="6"/>
      <c r="AP129" s="6" t="s">
        <v>35</v>
      </c>
      <c r="AQ129" s="36">
        <v>115.38619906893045</v>
      </c>
      <c r="AR129" s="40">
        <v>4.322584774446895</v>
      </c>
      <c r="AS129" s="36">
        <v>113.70462002721173</v>
      </c>
      <c r="AT129" s="40">
        <v>1.8612226802376028</v>
      </c>
      <c r="AU129" s="36">
        <v>110.84397993104959</v>
      </c>
      <c r="AV129" s="40">
        <v>6.1675752963080299</v>
      </c>
      <c r="AW129" s="6"/>
      <c r="AX129" s="6" t="s">
        <v>35</v>
      </c>
      <c r="AY129" s="36">
        <v>114.45893075051217</v>
      </c>
      <c r="AZ129" s="40">
        <v>0.98351907493781709</v>
      </c>
      <c r="BA129" s="36">
        <v>103.01518175256643</v>
      </c>
      <c r="BB129" s="40">
        <v>4.7593909074605421</v>
      </c>
      <c r="BC129" s="36">
        <v>123.72004023796961</v>
      </c>
      <c r="BD129" s="40">
        <v>4.8175799196955325</v>
      </c>
      <c r="BE129" s="6"/>
      <c r="BF129" s="6" t="s">
        <v>35</v>
      </c>
      <c r="BG129" s="36">
        <v>113.43354082779619</v>
      </c>
      <c r="BH129" s="40">
        <v>5.2099818625360683</v>
      </c>
      <c r="BI129" s="36">
        <v>117.04536477885019</v>
      </c>
      <c r="BJ129" s="40">
        <v>0.50519712256362936</v>
      </c>
      <c r="BK129" s="36">
        <v>101.17097780223931</v>
      </c>
      <c r="BL129" s="40">
        <v>13.344300364060217</v>
      </c>
      <c r="BM129" s="6"/>
      <c r="BN129" s="6" t="s">
        <v>35</v>
      </c>
      <c r="BO129" s="36">
        <v>113.21148543911386</v>
      </c>
      <c r="BP129" s="40">
        <v>10.354962386835581</v>
      </c>
      <c r="BQ129" s="36">
        <v>112.50527201149625</v>
      </c>
      <c r="BR129" s="40">
        <v>1.0713565715445981</v>
      </c>
      <c r="BS129" s="36">
        <v>129.93930361734928</v>
      </c>
      <c r="BT129" s="40">
        <v>9.026773012761268</v>
      </c>
      <c r="BU129" s="6"/>
      <c r="BV129" s="6" t="s">
        <v>35</v>
      </c>
      <c r="BW129" s="36">
        <v>98.09483416238524</v>
      </c>
      <c r="BX129" s="40">
        <v>-1.5440038417047219</v>
      </c>
      <c r="BY129" s="36">
        <v>99.677967773600955</v>
      </c>
      <c r="BZ129" s="40">
        <v>-10.255815958007233</v>
      </c>
      <c r="CA129" s="36">
        <v>83.214594044182135</v>
      </c>
      <c r="CB129" s="40">
        <v>22.421211116282834</v>
      </c>
      <c r="CC129" s="6"/>
      <c r="CD129" s="6" t="s">
        <v>35</v>
      </c>
      <c r="CE129" s="36">
        <v>119.50416020256152</v>
      </c>
      <c r="CF129" s="40">
        <v>-2.7872907910702907</v>
      </c>
      <c r="CG129" s="36">
        <v>123.9476491284001</v>
      </c>
      <c r="CH129" s="40">
        <v>-20.174370863962352</v>
      </c>
      <c r="CI129" s="36">
        <v>128.71008054965012</v>
      </c>
      <c r="CJ129" s="40">
        <v>39.222360086636769</v>
      </c>
      <c r="CK129" s="6"/>
      <c r="CL129" s="6" t="s">
        <v>35</v>
      </c>
      <c r="CM129" s="36">
        <v>110.17652373918909</v>
      </c>
      <c r="CN129" s="40">
        <v>-4.8100611455944176</v>
      </c>
      <c r="CO129" s="36">
        <v>119.11132973827797</v>
      </c>
      <c r="CP129" s="40">
        <v>-3.0836365220862234</v>
      </c>
      <c r="CQ129" s="36">
        <v>113.2507907990428</v>
      </c>
      <c r="CR129" s="40">
        <v>14.90076579587145</v>
      </c>
      <c r="CS129" s="6"/>
      <c r="CT129" s="6" t="s">
        <v>35</v>
      </c>
      <c r="CU129" s="36">
        <v>137.18494278593005</v>
      </c>
      <c r="CV129" s="40">
        <v>9.4509581323275427</v>
      </c>
      <c r="CW129" s="36">
        <v>111.25954354029894</v>
      </c>
      <c r="CX129" s="40">
        <v>-1.073652855458235</v>
      </c>
      <c r="CY129" s="36">
        <v>94.291221831424394</v>
      </c>
      <c r="CZ129" s="40">
        <v>7.0870595493895081</v>
      </c>
      <c r="DA129" s="6"/>
      <c r="DB129" s="6" t="s">
        <v>35</v>
      </c>
      <c r="DC129" s="36">
        <v>142.63860239425915</v>
      </c>
      <c r="DD129" s="40">
        <v>6.6919504489868302</v>
      </c>
      <c r="DE129" s="36">
        <v>111.83317223464158</v>
      </c>
      <c r="DF129" s="40">
        <v>-11.426326383555335</v>
      </c>
      <c r="DG129" s="36">
        <v>143.27583566364518</v>
      </c>
      <c r="DH129" s="40">
        <v>23.916379668098003</v>
      </c>
      <c r="DI129" s="6"/>
      <c r="DJ129" s="6" t="s">
        <v>35</v>
      </c>
      <c r="DK129" s="36">
        <v>95.244106083494827</v>
      </c>
      <c r="DL129" s="40">
        <v>11.945453449169619</v>
      </c>
      <c r="DM129" s="36">
        <v>128.66516060930093</v>
      </c>
      <c r="DN129" s="40">
        <v>2.3635047634140705</v>
      </c>
      <c r="DO129" s="36">
        <v>127.3465784226336</v>
      </c>
      <c r="DP129" s="40">
        <v>2.7294469343222261</v>
      </c>
      <c r="DQ129" s="400"/>
    </row>
    <row r="130" spans="1:351" s="382" customFormat="1" ht="15" hidden="1" customHeight="1">
      <c r="A130" s="6"/>
      <c r="B130" s="6" t="s">
        <v>36</v>
      </c>
      <c r="C130" s="36">
        <v>109.8201641037608</v>
      </c>
      <c r="D130" s="36">
        <v>2.7608121784880524</v>
      </c>
      <c r="E130" s="36">
        <v>100.51885296359596</v>
      </c>
      <c r="F130" s="36">
        <v>-8.429299013420362</v>
      </c>
      <c r="G130" s="36">
        <v>126.17509970277462</v>
      </c>
      <c r="H130" s="36">
        <v>7.0115527294770033</v>
      </c>
      <c r="I130" s="6"/>
      <c r="J130" s="6" t="s">
        <v>36</v>
      </c>
      <c r="K130" s="36">
        <v>119.01458955547186</v>
      </c>
      <c r="L130" s="36">
        <v>4.6765364566946062</v>
      </c>
      <c r="M130" s="36">
        <v>120.48480349701481</v>
      </c>
      <c r="N130" s="36">
        <v>7.7354475004202783</v>
      </c>
      <c r="O130" s="36">
        <v>106.8505747449742</v>
      </c>
      <c r="P130" s="36">
        <v>1.5217006764665797</v>
      </c>
      <c r="Q130" s="6"/>
      <c r="R130" s="6" t="s">
        <v>36</v>
      </c>
      <c r="S130" s="36">
        <v>110.32391469372884</v>
      </c>
      <c r="T130" s="36">
        <v>0.91917458809911068</v>
      </c>
      <c r="U130" s="36">
        <v>120.29457809526333</v>
      </c>
      <c r="V130" s="36">
        <v>4.0903118910279517</v>
      </c>
      <c r="W130" s="36">
        <v>149.23682086914658</v>
      </c>
      <c r="X130" s="36">
        <v>16.171697654953945</v>
      </c>
      <c r="Y130" s="6"/>
      <c r="Z130" s="6" t="s">
        <v>36</v>
      </c>
      <c r="AA130" s="36">
        <v>112.73054723401611</v>
      </c>
      <c r="AB130" s="36">
        <v>-1.5293214061494922</v>
      </c>
      <c r="AC130" s="36">
        <v>133.33098280692124</v>
      </c>
      <c r="AD130" s="36">
        <v>6.1932880466099078</v>
      </c>
      <c r="AE130" s="36">
        <v>106.2313537615173</v>
      </c>
      <c r="AF130" s="36">
        <v>2.5636326666210465</v>
      </c>
      <c r="AG130" s="6"/>
      <c r="AH130" s="6" t="s">
        <v>36</v>
      </c>
      <c r="AI130" s="36">
        <v>118.03906155228012</v>
      </c>
      <c r="AJ130" s="36">
        <v>3.7809227976746769</v>
      </c>
      <c r="AK130" s="36">
        <v>107.94143064441836</v>
      </c>
      <c r="AL130" s="36">
        <v>0.5812190242308759</v>
      </c>
      <c r="AM130" s="36">
        <v>100.09063847053007</v>
      </c>
      <c r="AN130" s="36">
        <v>2.8912074134709798</v>
      </c>
      <c r="AO130" s="6"/>
      <c r="AP130" s="6" t="s">
        <v>36</v>
      </c>
      <c r="AQ130" s="36">
        <v>115.82834515478032</v>
      </c>
      <c r="AR130" s="36">
        <v>5.745733311403626</v>
      </c>
      <c r="AS130" s="36">
        <v>109.76534520013365</v>
      </c>
      <c r="AT130" s="36">
        <v>7.2641957846870042</v>
      </c>
      <c r="AU130" s="36">
        <v>121.8628095330606</v>
      </c>
      <c r="AV130" s="36">
        <v>7.5368733800398076</v>
      </c>
      <c r="AW130" s="6"/>
      <c r="AX130" s="6" t="s">
        <v>36</v>
      </c>
      <c r="AY130" s="36">
        <v>114.33331628100314</v>
      </c>
      <c r="AZ130" s="36">
        <v>-0.19499509534082904</v>
      </c>
      <c r="BA130" s="36">
        <v>99.738133349807867</v>
      </c>
      <c r="BB130" s="36">
        <v>6.8024488278046817</v>
      </c>
      <c r="BC130" s="36">
        <v>127.10939365925097</v>
      </c>
      <c r="BD130" s="36">
        <v>7.7603300401963651</v>
      </c>
      <c r="BE130" s="6"/>
      <c r="BF130" s="6" t="s">
        <v>36</v>
      </c>
      <c r="BG130" s="36">
        <v>109.3779320171209</v>
      </c>
      <c r="BH130" s="36">
        <v>5.0481939612748334</v>
      </c>
      <c r="BI130" s="36">
        <v>112.81202740959111</v>
      </c>
      <c r="BJ130" s="36">
        <v>4.6339262807800736</v>
      </c>
      <c r="BK130" s="36">
        <v>106.89135348588322</v>
      </c>
      <c r="BL130" s="36">
        <v>-1.9432908655500967</v>
      </c>
      <c r="BM130" s="6"/>
      <c r="BN130" s="6" t="s">
        <v>36</v>
      </c>
      <c r="BO130" s="36">
        <v>112.22798378557745</v>
      </c>
      <c r="BP130" s="36">
        <v>7.9153924603727575</v>
      </c>
      <c r="BQ130" s="36">
        <v>117.08848446771886</v>
      </c>
      <c r="BR130" s="36">
        <v>4.8924803743441743</v>
      </c>
      <c r="BS130" s="36">
        <v>129.70510661510147</v>
      </c>
      <c r="BT130" s="36">
        <v>8.5077241687216372</v>
      </c>
      <c r="BU130" s="6"/>
      <c r="BV130" s="6" t="s">
        <v>36</v>
      </c>
      <c r="BW130" s="36">
        <v>96.846742327731292</v>
      </c>
      <c r="BX130" s="36">
        <v>-1.9418102557363142</v>
      </c>
      <c r="BY130" s="36">
        <v>110.07257208858147</v>
      </c>
      <c r="BZ130" s="36">
        <v>7.6778174289613474</v>
      </c>
      <c r="CA130" s="36">
        <v>82.789555627675028</v>
      </c>
      <c r="CB130" s="36">
        <v>15.230358439009265</v>
      </c>
      <c r="CC130" s="6"/>
      <c r="CD130" s="6" t="s">
        <v>36</v>
      </c>
      <c r="CE130" s="36">
        <v>111.00346642732316</v>
      </c>
      <c r="CF130" s="36">
        <v>11.083253455778959</v>
      </c>
      <c r="CG130" s="36">
        <v>100.21098675405085</v>
      </c>
      <c r="CH130" s="36">
        <v>10.283146526297273</v>
      </c>
      <c r="CI130" s="36">
        <v>121.93344041222078</v>
      </c>
      <c r="CJ130" s="36">
        <v>24.408777330454967</v>
      </c>
      <c r="CK130" s="6"/>
      <c r="CL130" s="6" t="s">
        <v>36</v>
      </c>
      <c r="CM130" s="36">
        <v>117.53354681507666</v>
      </c>
      <c r="CN130" s="36">
        <v>-1.3359616690501781</v>
      </c>
      <c r="CO130" s="36">
        <v>127.6682957830534</v>
      </c>
      <c r="CP130" s="36">
        <v>4.9842443054590575</v>
      </c>
      <c r="CQ130" s="36">
        <v>104.59088383163787</v>
      </c>
      <c r="CR130" s="36">
        <v>16.460542303177633</v>
      </c>
      <c r="CS130" s="6"/>
      <c r="CT130" s="6" t="s">
        <v>36</v>
      </c>
      <c r="CU130" s="36">
        <v>140.80344450186243</v>
      </c>
      <c r="CV130" s="36">
        <v>8.7513665949394408</v>
      </c>
      <c r="CW130" s="36">
        <v>118.67581622476496</v>
      </c>
      <c r="CX130" s="36">
        <v>1.0361877362176983</v>
      </c>
      <c r="CY130" s="36">
        <v>79.512608042143114</v>
      </c>
      <c r="CZ130" s="36">
        <v>7.8729338903082038</v>
      </c>
      <c r="DA130" s="6"/>
      <c r="DB130" s="6" t="s">
        <v>36</v>
      </c>
      <c r="DC130" s="36">
        <v>142.54860771634566</v>
      </c>
      <c r="DD130" s="36">
        <v>10.686416005113912</v>
      </c>
      <c r="DE130" s="36">
        <v>59.680192938206012</v>
      </c>
      <c r="DF130" s="36">
        <v>-22.378529227960499</v>
      </c>
      <c r="DG130" s="36">
        <v>136.47093929817578</v>
      </c>
      <c r="DH130" s="36">
        <v>23.27664046879994</v>
      </c>
      <c r="DI130" s="6"/>
      <c r="DJ130" s="6" t="s">
        <v>36</v>
      </c>
      <c r="DK130" s="36">
        <v>93.573030262722327</v>
      </c>
      <c r="DL130" s="36">
        <v>4.0442059459989252</v>
      </c>
      <c r="DM130" s="36">
        <v>105.94030396068047</v>
      </c>
      <c r="DN130" s="36">
        <v>3.5815852613542631</v>
      </c>
      <c r="DO130" s="36">
        <v>116.88948919307286</v>
      </c>
      <c r="DP130" s="36">
        <v>5.724209426838712</v>
      </c>
      <c r="DQ130" s="400"/>
    </row>
    <row r="131" spans="1:351" s="382" customFormat="1" ht="15" hidden="1" customHeight="1">
      <c r="A131" s="6"/>
      <c r="B131" s="6" t="s">
        <v>37</v>
      </c>
      <c r="C131" s="36">
        <v>106.40181058292499</v>
      </c>
      <c r="D131" s="36">
        <v>0.54399029780157093</v>
      </c>
      <c r="E131" s="36">
        <v>110.91379763763486</v>
      </c>
      <c r="F131" s="36">
        <v>-3.833464765462395</v>
      </c>
      <c r="G131" s="36">
        <v>117.03716314777159</v>
      </c>
      <c r="H131" s="36">
        <v>10.435734620762332</v>
      </c>
      <c r="I131" s="6"/>
      <c r="J131" s="6" t="s">
        <v>37</v>
      </c>
      <c r="K131" s="36">
        <v>119.90330032251788</v>
      </c>
      <c r="L131" s="36">
        <v>2.2406131358910102</v>
      </c>
      <c r="M131" s="36">
        <v>127.96654597180279</v>
      </c>
      <c r="N131" s="36">
        <v>4.0142988346888728</v>
      </c>
      <c r="O131" s="36">
        <v>109.58803880055763</v>
      </c>
      <c r="P131" s="36">
        <v>1.7266066394602433</v>
      </c>
      <c r="Q131" s="6"/>
      <c r="R131" s="6" t="s">
        <v>37</v>
      </c>
      <c r="S131" s="36">
        <v>115.84861050938171</v>
      </c>
      <c r="T131" s="36">
        <v>0.17817962458219938</v>
      </c>
      <c r="U131" s="36">
        <v>135.60726007686927</v>
      </c>
      <c r="V131" s="36">
        <v>1.654940365542231</v>
      </c>
      <c r="W131" s="36">
        <v>142.99943775331607</v>
      </c>
      <c r="X131" s="36">
        <v>17.433406863540199</v>
      </c>
      <c r="Y131" s="6"/>
      <c r="Z131" s="6" t="s">
        <v>37</v>
      </c>
      <c r="AA131" s="36">
        <v>121.56400796412466</v>
      </c>
      <c r="AB131" s="36">
        <v>-4.9724578904369139</v>
      </c>
      <c r="AC131" s="36">
        <v>130.06719457163203</v>
      </c>
      <c r="AD131" s="36">
        <v>11.841503208736185</v>
      </c>
      <c r="AE131" s="36">
        <v>103.54780674240043</v>
      </c>
      <c r="AF131" s="36">
        <v>0.13900733798530496</v>
      </c>
      <c r="AG131" s="6"/>
      <c r="AH131" s="6" t="s">
        <v>37</v>
      </c>
      <c r="AI131" s="36">
        <v>115.48361735430122</v>
      </c>
      <c r="AJ131" s="36">
        <v>5.7166183655736234</v>
      </c>
      <c r="AK131" s="36">
        <v>108.68063617528254</v>
      </c>
      <c r="AL131" s="36">
        <v>3.2079918531552778</v>
      </c>
      <c r="AM131" s="36">
        <v>110.82949913411839</v>
      </c>
      <c r="AN131" s="36">
        <v>3.0007926078603901</v>
      </c>
      <c r="AO131" s="6"/>
      <c r="AP131" s="6" t="s">
        <v>37</v>
      </c>
      <c r="AQ131" s="36">
        <v>117.7639445450925</v>
      </c>
      <c r="AR131" s="36">
        <v>5.4125312328626336</v>
      </c>
      <c r="AS131" s="36">
        <v>116.01202748460911</v>
      </c>
      <c r="AT131" s="36">
        <v>5.5759858563587414</v>
      </c>
      <c r="AU131" s="36">
        <v>130.5733874549916</v>
      </c>
      <c r="AV131" s="36">
        <v>2.4469453880203531</v>
      </c>
      <c r="AW131" s="6"/>
      <c r="AX131" s="6" t="s">
        <v>37</v>
      </c>
      <c r="AY131" s="36">
        <v>116.16478405291143</v>
      </c>
      <c r="AZ131" s="36">
        <v>6.6501045869202784</v>
      </c>
      <c r="BA131" s="36">
        <v>108.14790369027574</v>
      </c>
      <c r="BB131" s="36">
        <v>-0.90987787984970225</v>
      </c>
      <c r="BC131" s="36">
        <v>133.03747104610025</v>
      </c>
      <c r="BD131" s="36">
        <v>8.0266364876959244</v>
      </c>
      <c r="BE131" s="6"/>
      <c r="BF131" s="6" t="s">
        <v>37</v>
      </c>
      <c r="BG131" s="36">
        <v>111.02482129232307</v>
      </c>
      <c r="BH131" s="36">
        <v>5.5960401021471426</v>
      </c>
      <c r="BI131" s="36">
        <v>104.23653921286457</v>
      </c>
      <c r="BJ131" s="36">
        <v>-3.8756324149250929</v>
      </c>
      <c r="BK131" s="36">
        <v>119.32815491989088</v>
      </c>
      <c r="BL131" s="36">
        <v>13.660714721581542</v>
      </c>
      <c r="BM131" s="6"/>
      <c r="BN131" s="6" t="s">
        <v>37</v>
      </c>
      <c r="BO131" s="36">
        <v>114.77238467527046</v>
      </c>
      <c r="BP131" s="36">
        <v>3.4132333131508403</v>
      </c>
      <c r="BQ131" s="36">
        <v>119.59597534095401</v>
      </c>
      <c r="BR131" s="36">
        <v>6.5560244307949915</v>
      </c>
      <c r="BS131" s="36">
        <v>133.64460998713474</v>
      </c>
      <c r="BT131" s="36">
        <v>5.6812877805897415</v>
      </c>
      <c r="BU131" s="6"/>
      <c r="BV131" s="6" t="s">
        <v>37</v>
      </c>
      <c r="BW131" s="36">
        <v>95.666505603663182</v>
      </c>
      <c r="BX131" s="36">
        <v>3.3814045701964943</v>
      </c>
      <c r="BY131" s="36">
        <v>101.68445169635517</v>
      </c>
      <c r="BZ131" s="36">
        <v>15.734636576775713</v>
      </c>
      <c r="CA131" s="36">
        <v>106.39164437800204</v>
      </c>
      <c r="CB131" s="36">
        <v>2.3567416232148588</v>
      </c>
      <c r="CC131" s="6"/>
      <c r="CD131" s="6" t="s">
        <v>37</v>
      </c>
      <c r="CE131" s="36">
        <v>120.06587007856967</v>
      </c>
      <c r="CF131" s="36">
        <v>4.9285023059104844</v>
      </c>
      <c r="CG131" s="36">
        <v>104.73491675420243</v>
      </c>
      <c r="CH131" s="36">
        <v>2.1903763822832758</v>
      </c>
      <c r="CI131" s="36">
        <v>117.69399923370571</v>
      </c>
      <c r="CJ131" s="36">
        <v>16.832429221884951</v>
      </c>
      <c r="CK131" s="6"/>
      <c r="CL131" s="6" t="s">
        <v>37</v>
      </c>
      <c r="CM131" s="36">
        <v>117.66811879270085</v>
      </c>
      <c r="CN131" s="36">
        <v>2.1512492132688124</v>
      </c>
      <c r="CO131" s="36">
        <v>124.11503100175921</v>
      </c>
      <c r="CP131" s="36">
        <v>0.75481430086723833</v>
      </c>
      <c r="CQ131" s="36">
        <v>124.4643258347056</v>
      </c>
      <c r="CR131" s="36">
        <v>1.4908557313558077</v>
      </c>
      <c r="CS131" s="6"/>
      <c r="CT131" s="6" t="s">
        <v>37</v>
      </c>
      <c r="CU131" s="36">
        <v>139.76692743793473</v>
      </c>
      <c r="CV131" s="36">
        <v>8.0094147021043938</v>
      </c>
      <c r="CW131" s="36">
        <v>112.98468130725389</v>
      </c>
      <c r="CX131" s="36">
        <v>-2.2166252314333406</v>
      </c>
      <c r="CY131" s="36">
        <v>71.50621409609596</v>
      </c>
      <c r="CZ131" s="36">
        <v>1.3784111865590205</v>
      </c>
      <c r="DA131" s="6"/>
      <c r="DB131" s="6" t="s">
        <v>37</v>
      </c>
      <c r="DC131" s="36">
        <v>133.42253912126802</v>
      </c>
      <c r="DD131" s="36">
        <v>8.5892610188642635</v>
      </c>
      <c r="DE131" s="36">
        <v>88.346099612567897</v>
      </c>
      <c r="DF131" s="36">
        <v>-10.762971916128379</v>
      </c>
      <c r="DG131" s="36">
        <v>121.14301618563682</v>
      </c>
      <c r="DH131" s="36">
        <v>32.41410478492989</v>
      </c>
      <c r="DI131" s="6"/>
      <c r="DJ131" s="6" t="s">
        <v>37</v>
      </c>
      <c r="DK131" s="36">
        <v>93.658894016059293</v>
      </c>
      <c r="DL131" s="36">
        <v>-7.0119216798399719</v>
      </c>
      <c r="DM131" s="36">
        <v>117.38845019574893</v>
      </c>
      <c r="DN131" s="36">
        <v>-1.5961129478548912</v>
      </c>
      <c r="DO131" s="36">
        <v>131.58685620223076</v>
      </c>
      <c r="DP131" s="36">
        <v>4.3944386010580416</v>
      </c>
      <c r="DQ131" s="400"/>
    </row>
    <row r="132" spans="1:351" s="382" customFormat="1" ht="15" hidden="1" customHeight="1">
      <c r="A132" s="6"/>
      <c r="B132" s="6" t="s">
        <v>38</v>
      </c>
      <c r="C132" s="36">
        <v>96.035719292809034</v>
      </c>
      <c r="D132" s="36">
        <v>-0.67777344517489269</v>
      </c>
      <c r="E132" s="36">
        <v>109.07654661364452</v>
      </c>
      <c r="F132" s="36">
        <v>-0.82237295205365513</v>
      </c>
      <c r="G132" s="36">
        <v>114.86775598088684</v>
      </c>
      <c r="H132" s="36">
        <v>2.4142307560548204</v>
      </c>
      <c r="I132" s="6"/>
      <c r="J132" s="6" t="s">
        <v>38</v>
      </c>
      <c r="K132" s="36">
        <v>119.80416854973639</v>
      </c>
      <c r="L132" s="36">
        <v>4.9934989628632707</v>
      </c>
      <c r="M132" s="36">
        <v>132.61203884309609</v>
      </c>
      <c r="N132" s="36">
        <v>4.0695146181847832</v>
      </c>
      <c r="O132" s="36">
        <v>112.2690758486731</v>
      </c>
      <c r="P132" s="36">
        <v>1.8932828554978869</v>
      </c>
      <c r="Q132" s="6"/>
      <c r="R132" s="6" t="s">
        <v>38</v>
      </c>
      <c r="S132" s="36">
        <v>114.54318735366222</v>
      </c>
      <c r="T132" s="36">
        <v>3.4699845417821962</v>
      </c>
      <c r="U132" s="36">
        <v>127.00388449290256</v>
      </c>
      <c r="V132" s="36">
        <v>8.5712088813026526</v>
      </c>
      <c r="W132" s="36">
        <v>109.91199146955917</v>
      </c>
      <c r="X132" s="36">
        <v>17.599783937749237</v>
      </c>
      <c r="Y132" s="6"/>
      <c r="Z132" s="6" t="s">
        <v>38</v>
      </c>
      <c r="AA132" s="36">
        <v>123.21405800578019</v>
      </c>
      <c r="AB132" s="36">
        <v>-0.1607671008209195</v>
      </c>
      <c r="AC132" s="36">
        <v>135.92933178601237</v>
      </c>
      <c r="AD132" s="36">
        <v>2.6199290240845698</v>
      </c>
      <c r="AE132" s="36">
        <v>103.54699981984574</v>
      </c>
      <c r="AF132" s="36">
        <v>5.5317298310065155</v>
      </c>
      <c r="AG132" s="6"/>
      <c r="AH132" s="6" t="s">
        <v>38</v>
      </c>
      <c r="AI132" s="36">
        <v>111.54748694929732</v>
      </c>
      <c r="AJ132" s="36">
        <v>7.8622635024078562</v>
      </c>
      <c r="AK132" s="36">
        <v>121.27886384160759</v>
      </c>
      <c r="AL132" s="36">
        <v>4.1260548306791804</v>
      </c>
      <c r="AM132" s="36">
        <v>111.05539606899839</v>
      </c>
      <c r="AN132" s="36">
        <v>1.4424544725612378</v>
      </c>
      <c r="AO132" s="6"/>
      <c r="AP132" s="6" t="s">
        <v>38</v>
      </c>
      <c r="AQ132" s="36">
        <v>119.18185515518645</v>
      </c>
      <c r="AR132" s="36">
        <v>4.8601500505077553</v>
      </c>
      <c r="AS132" s="36">
        <v>114.2530157352702</v>
      </c>
      <c r="AT132" s="36">
        <v>4.6241373981902143</v>
      </c>
      <c r="AU132" s="36">
        <v>104.51810922112453</v>
      </c>
      <c r="AV132" s="36">
        <v>5.4825520872477682</v>
      </c>
      <c r="AW132" s="6"/>
      <c r="AX132" s="6" t="s">
        <v>38</v>
      </c>
      <c r="AY132" s="36">
        <v>111.69867217141733</v>
      </c>
      <c r="AZ132" s="36">
        <v>7.0077531167570584</v>
      </c>
      <c r="BA132" s="36">
        <v>111.8710414981864</v>
      </c>
      <c r="BB132" s="36">
        <v>3.4474447975475329</v>
      </c>
      <c r="BC132" s="36">
        <v>131.70208000143938</v>
      </c>
      <c r="BD132" s="36">
        <v>4.3210854866849076</v>
      </c>
      <c r="BE132" s="6"/>
      <c r="BF132" s="6" t="s">
        <v>38</v>
      </c>
      <c r="BG132" s="36">
        <v>115.16722779815788</v>
      </c>
      <c r="BH132" s="36">
        <v>6.0999563129273611</v>
      </c>
      <c r="BI132" s="36">
        <v>111.60044533600818</v>
      </c>
      <c r="BJ132" s="36">
        <v>-5.0238407041219659</v>
      </c>
      <c r="BK132" s="36">
        <v>124.24581195656411</v>
      </c>
      <c r="BL132" s="36">
        <v>18.670211190044881</v>
      </c>
      <c r="BM132" s="6"/>
      <c r="BN132" s="6" t="s">
        <v>38</v>
      </c>
      <c r="BO132" s="36">
        <v>125.22223233051879</v>
      </c>
      <c r="BP132" s="36">
        <v>6.8713960628358279</v>
      </c>
      <c r="BQ132" s="36">
        <v>113.96333698109699</v>
      </c>
      <c r="BR132" s="36">
        <v>5.1281685351918895</v>
      </c>
      <c r="BS132" s="36">
        <v>143.70411696778504</v>
      </c>
      <c r="BT132" s="36">
        <v>3.9969542974333194</v>
      </c>
      <c r="BU132" s="6"/>
      <c r="BV132" s="6" t="s">
        <v>38</v>
      </c>
      <c r="BW132" s="36">
        <v>110.74873430996007</v>
      </c>
      <c r="BX132" s="36">
        <v>6.7650029234585247</v>
      </c>
      <c r="BY132" s="36">
        <v>112.8927626138783</v>
      </c>
      <c r="BZ132" s="36">
        <v>10.143578884910937</v>
      </c>
      <c r="CA132" s="36">
        <v>115.23368098485929</v>
      </c>
      <c r="CB132" s="36">
        <v>9.5637565817534806</v>
      </c>
      <c r="CC132" s="6"/>
      <c r="CD132" s="6" t="s">
        <v>38</v>
      </c>
      <c r="CE132" s="36">
        <v>123.02307011072398</v>
      </c>
      <c r="CF132" s="36">
        <v>9.538655745504343</v>
      </c>
      <c r="CG132" s="36">
        <v>108.28091635237088</v>
      </c>
      <c r="CH132" s="36">
        <v>5.3767335750424081</v>
      </c>
      <c r="CI132" s="36">
        <v>116.49982877179193</v>
      </c>
      <c r="CJ132" s="36">
        <v>1.9213728228259868</v>
      </c>
      <c r="CK132" s="6"/>
      <c r="CL132" s="6" t="s">
        <v>38</v>
      </c>
      <c r="CM132" s="36">
        <v>113.05636989208394</v>
      </c>
      <c r="CN132" s="36">
        <v>-0.70293274292859564</v>
      </c>
      <c r="CO132" s="36">
        <v>119.43508874551728</v>
      </c>
      <c r="CP132" s="36">
        <v>-2.2380739699330263</v>
      </c>
      <c r="CQ132" s="36">
        <v>146.83555038810627</v>
      </c>
      <c r="CR132" s="36">
        <v>18.844180544467662</v>
      </c>
      <c r="CS132" s="6"/>
      <c r="CT132" s="6" t="s">
        <v>38</v>
      </c>
      <c r="CU132" s="36">
        <v>126.95630199668429</v>
      </c>
      <c r="CV132" s="36">
        <v>9.9445342554218286</v>
      </c>
      <c r="CW132" s="36">
        <v>114.75376379086936</v>
      </c>
      <c r="CX132" s="36">
        <v>1.7966126069745059</v>
      </c>
      <c r="CY132" s="36">
        <v>75.606092506707014</v>
      </c>
      <c r="CZ132" s="36">
        <v>8.9341816891977288</v>
      </c>
      <c r="DA132" s="6"/>
      <c r="DB132" s="6" t="s">
        <v>38</v>
      </c>
      <c r="DC132" s="36">
        <v>128.34429924641185</v>
      </c>
      <c r="DD132" s="36">
        <v>5.0194740581066526</v>
      </c>
      <c r="DE132" s="36">
        <v>80.023830061290298</v>
      </c>
      <c r="DF132" s="36">
        <v>-20.460774333319264</v>
      </c>
      <c r="DG132" s="36">
        <v>132.15616157741206</v>
      </c>
      <c r="DH132" s="36">
        <v>30.772587600597546</v>
      </c>
      <c r="DI132" s="6"/>
      <c r="DJ132" s="6" t="s">
        <v>38</v>
      </c>
      <c r="DK132" s="36">
        <v>91.890846148018511</v>
      </c>
      <c r="DL132" s="36">
        <v>-4.9980921964927632</v>
      </c>
      <c r="DM132" s="36">
        <v>120.86028297617587</v>
      </c>
      <c r="DN132" s="36">
        <v>5.1017298510771525</v>
      </c>
      <c r="DO132" s="36">
        <v>132.37486037234225</v>
      </c>
      <c r="DP132" s="36">
        <v>1.3820361278483944</v>
      </c>
      <c r="DQ132" s="400"/>
    </row>
    <row r="133" spans="1:351" s="382" customFormat="1" ht="15" hidden="1" customHeight="1">
      <c r="A133" s="6"/>
      <c r="B133" s="6" t="s">
        <v>39</v>
      </c>
      <c r="C133" s="36">
        <v>108.66682132570605</v>
      </c>
      <c r="D133" s="36">
        <v>-20.362639642289196</v>
      </c>
      <c r="E133" s="36">
        <v>122.11343060149576</v>
      </c>
      <c r="F133" s="36">
        <v>15.800322980432696</v>
      </c>
      <c r="G133" s="36">
        <v>112.90475885543759</v>
      </c>
      <c r="H133" s="36">
        <v>12.187508088942536</v>
      </c>
      <c r="I133" s="6"/>
      <c r="J133" s="6" t="s">
        <v>39</v>
      </c>
      <c r="K133" s="36">
        <v>131.00681619833699</v>
      </c>
      <c r="L133" s="36">
        <v>15.464657134724931</v>
      </c>
      <c r="M133" s="36">
        <v>125.19866220967478</v>
      </c>
      <c r="N133" s="36">
        <v>3.7677258695182303</v>
      </c>
      <c r="O133" s="36">
        <v>107.34457124161426</v>
      </c>
      <c r="P133" s="36">
        <v>2.6405546232316794</v>
      </c>
      <c r="Q133" s="6"/>
      <c r="R133" s="6" t="s">
        <v>39</v>
      </c>
      <c r="S133" s="36">
        <v>110.79942251994636</v>
      </c>
      <c r="T133" s="36">
        <v>0.13497511492033709</v>
      </c>
      <c r="U133" s="36">
        <v>114.788722888584</v>
      </c>
      <c r="V133" s="36">
        <v>5.1418585716808991</v>
      </c>
      <c r="W133" s="36">
        <v>119.84239414862758</v>
      </c>
      <c r="X133" s="36">
        <v>21.440908816683631</v>
      </c>
      <c r="Y133" s="6"/>
      <c r="Z133" s="6" t="s">
        <v>39</v>
      </c>
      <c r="AA133" s="36">
        <v>112.09694648660935</v>
      </c>
      <c r="AB133" s="36">
        <v>-6.186493610039733</v>
      </c>
      <c r="AC133" s="36">
        <v>120.68357910626442</v>
      </c>
      <c r="AD133" s="36">
        <v>6.8374460926560232</v>
      </c>
      <c r="AE133" s="36">
        <v>104.94174330162495</v>
      </c>
      <c r="AF133" s="36">
        <v>4.3261515629273788</v>
      </c>
      <c r="AG133" s="6"/>
      <c r="AH133" s="6" t="s">
        <v>39</v>
      </c>
      <c r="AI133" s="36">
        <v>112.49022115779323</v>
      </c>
      <c r="AJ133" s="36">
        <v>8.9557285510351221</v>
      </c>
      <c r="AK133" s="36">
        <v>119.82053233884703</v>
      </c>
      <c r="AL133" s="36">
        <v>4.215973118503527</v>
      </c>
      <c r="AM133" s="36">
        <v>106.38591660871928</v>
      </c>
      <c r="AN133" s="36">
        <v>0.72593749087650394</v>
      </c>
      <c r="AO133" s="6"/>
      <c r="AP133" s="6" t="s">
        <v>39</v>
      </c>
      <c r="AQ133" s="36">
        <v>120.11013524812593</v>
      </c>
      <c r="AR133" s="36">
        <v>8.1087073563896439</v>
      </c>
      <c r="AS133" s="36">
        <v>113.37690838432962</v>
      </c>
      <c r="AT133" s="36">
        <v>6.8070870359481717</v>
      </c>
      <c r="AU133" s="36">
        <v>117.25061906592478</v>
      </c>
      <c r="AV133" s="36">
        <v>4.6770392985437752</v>
      </c>
      <c r="AW133" s="6"/>
      <c r="AX133" s="6" t="s">
        <v>39</v>
      </c>
      <c r="AY133" s="36">
        <v>118.27072621212811</v>
      </c>
      <c r="AZ133" s="36">
        <v>6.0410132416063504</v>
      </c>
      <c r="BA133" s="36">
        <v>115.64761596908392</v>
      </c>
      <c r="BB133" s="36">
        <v>4.0731632258477646</v>
      </c>
      <c r="BC133" s="36">
        <v>133.37691742759458</v>
      </c>
      <c r="BD133" s="36">
        <v>-0.23398760776764504</v>
      </c>
      <c r="BE133" s="6"/>
      <c r="BF133" s="6" t="s">
        <v>39</v>
      </c>
      <c r="BG133" s="36">
        <v>115.75513512035417</v>
      </c>
      <c r="BH133" s="36">
        <v>8.8754021510518726</v>
      </c>
      <c r="BI133" s="36">
        <v>118.23947325002716</v>
      </c>
      <c r="BJ133" s="36">
        <v>-2.1750397194210791</v>
      </c>
      <c r="BK133" s="36">
        <v>127.10107063170085</v>
      </c>
      <c r="BL133" s="36">
        <v>11.293184596420829</v>
      </c>
      <c r="BM133" s="6"/>
      <c r="BN133" s="6" t="s">
        <v>39</v>
      </c>
      <c r="BO133" s="36">
        <v>127.483912116486</v>
      </c>
      <c r="BP133" s="36">
        <v>5.0995551240018244</v>
      </c>
      <c r="BQ133" s="36">
        <v>117.94505185726474</v>
      </c>
      <c r="BR133" s="36">
        <v>5.7841033888657307</v>
      </c>
      <c r="BS133" s="36">
        <v>143.62301913388677</v>
      </c>
      <c r="BT133" s="36">
        <v>7.3818258095015779</v>
      </c>
      <c r="BU133" s="6"/>
      <c r="BV133" s="6" t="s">
        <v>39</v>
      </c>
      <c r="BW133" s="36">
        <v>97.096558623501252</v>
      </c>
      <c r="BX133" s="36">
        <v>2.7409756548608897</v>
      </c>
      <c r="BY133" s="36">
        <v>115.85892552407249</v>
      </c>
      <c r="BZ133" s="36">
        <v>3.8674306549576301</v>
      </c>
      <c r="CA133" s="36">
        <v>126.91173736117655</v>
      </c>
      <c r="CB133" s="36">
        <v>25.165676178486592</v>
      </c>
      <c r="CC133" s="6"/>
      <c r="CD133" s="6" t="s">
        <v>39</v>
      </c>
      <c r="CE133" s="36">
        <v>115.95241741091138</v>
      </c>
      <c r="CF133" s="36">
        <v>5.8085306556401122</v>
      </c>
      <c r="CG133" s="36">
        <v>139.97470337923971</v>
      </c>
      <c r="CH133" s="36">
        <v>6.3354756555925746</v>
      </c>
      <c r="CI133" s="36">
        <v>105.93161926250205</v>
      </c>
      <c r="CJ133" s="36">
        <v>-0.98683747695199031</v>
      </c>
      <c r="CK133" s="6"/>
      <c r="CL133" s="6" t="s">
        <v>39</v>
      </c>
      <c r="CM133" s="36">
        <v>106.31111433977432</v>
      </c>
      <c r="CN133" s="36">
        <v>-2.5055929185060961</v>
      </c>
      <c r="CO133" s="36">
        <v>125.2079918323797</v>
      </c>
      <c r="CP133" s="36">
        <v>6.259541825950123</v>
      </c>
      <c r="CQ133" s="36">
        <v>125.20196473489011</v>
      </c>
      <c r="CR133" s="36">
        <v>15.977142796830151</v>
      </c>
      <c r="CS133" s="6"/>
      <c r="CT133" s="6" t="s">
        <v>39</v>
      </c>
      <c r="CU133" s="36">
        <v>115.48026549235838</v>
      </c>
      <c r="CV133" s="36">
        <v>6.2467465385352341</v>
      </c>
      <c r="CW133" s="36">
        <v>138.47372944060527</v>
      </c>
      <c r="CX133" s="36">
        <v>-1.069210638520417</v>
      </c>
      <c r="CY133" s="36">
        <v>83.854757869656225</v>
      </c>
      <c r="CZ133" s="36">
        <v>26.390338231718388</v>
      </c>
      <c r="DA133" s="6"/>
      <c r="DB133" s="6" t="s">
        <v>39</v>
      </c>
      <c r="DC133" s="36">
        <v>137.50875213322865</v>
      </c>
      <c r="DD133" s="36">
        <v>19.191415412617886</v>
      </c>
      <c r="DE133" s="36">
        <v>70.640649248242724</v>
      </c>
      <c r="DF133" s="36">
        <v>-4.3425517300990464</v>
      </c>
      <c r="DG133" s="36">
        <v>125.52015571648232</v>
      </c>
      <c r="DH133" s="36">
        <v>49.259950908475133</v>
      </c>
      <c r="DI133" s="6"/>
      <c r="DJ133" s="6" t="s">
        <v>39</v>
      </c>
      <c r="DK133" s="36">
        <v>81.886620183955699</v>
      </c>
      <c r="DL133" s="36">
        <v>-13.483540220066686</v>
      </c>
      <c r="DM133" s="36">
        <v>122.05021692199207</v>
      </c>
      <c r="DN133" s="36">
        <v>6.0323041708266487</v>
      </c>
      <c r="DO133" s="36">
        <v>152.61562318680853</v>
      </c>
      <c r="DP133" s="36">
        <v>3.8081545379960318</v>
      </c>
      <c r="DQ133" s="400"/>
    </row>
    <row r="134" spans="1:351" s="382" customFormat="1" ht="15" hidden="1" customHeight="1">
      <c r="A134" s="6"/>
      <c r="B134" s="6" t="s">
        <v>40</v>
      </c>
      <c r="C134" s="36">
        <v>122.62342841698742</v>
      </c>
      <c r="D134" s="36">
        <v>-3.575772942396938</v>
      </c>
      <c r="E134" s="36">
        <v>119.51215475281164</v>
      </c>
      <c r="F134" s="36">
        <v>4.1856140838218607</v>
      </c>
      <c r="G134" s="36">
        <v>113.72228715121678</v>
      </c>
      <c r="H134" s="36">
        <v>-6.7754572260270862</v>
      </c>
      <c r="I134" s="6"/>
      <c r="J134" s="6" t="s">
        <v>40</v>
      </c>
      <c r="K134" s="36">
        <v>123.87264499705606</v>
      </c>
      <c r="L134" s="36">
        <v>6.9222444669061076</v>
      </c>
      <c r="M134" s="36">
        <v>126.47222159894005</v>
      </c>
      <c r="N134" s="36">
        <v>3.4313787694814124</v>
      </c>
      <c r="O134" s="36">
        <v>109.90167389879917</v>
      </c>
      <c r="P134" s="36">
        <v>2.2758865780567987</v>
      </c>
      <c r="Q134" s="6"/>
      <c r="R134" s="6" t="s">
        <v>40</v>
      </c>
      <c r="S134" s="36">
        <v>109.32885268598622</v>
      </c>
      <c r="T134" s="36">
        <v>0.96845973975945299</v>
      </c>
      <c r="U134" s="36">
        <v>115.7258257165967</v>
      </c>
      <c r="V134" s="36">
        <v>3.5129420254727677</v>
      </c>
      <c r="W134" s="36">
        <v>108.47358254635756</v>
      </c>
      <c r="X134" s="36">
        <v>8.9695480586158993</v>
      </c>
      <c r="Y134" s="6"/>
      <c r="Z134" s="6" t="s">
        <v>40</v>
      </c>
      <c r="AA134" s="36">
        <v>115.2140271421349</v>
      </c>
      <c r="AB134" s="36">
        <v>-1.6111279424157345</v>
      </c>
      <c r="AC134" s="36">
        <v>123.24392649111257</v>
      </c>
      <c r="AD134" s="36">
        <v>11.437239745556809</v>
      </c>
      <c r="AE134" s="36">
        <v>107.13123430074053</v>
      </c>
      <c r="AF134" s="36">
        <v>6.3253884315443258</v>
      </c>
      <c r="AG134" s="6"/>
      <c r="AH134" s="6" t="s">
        <v>40</v>
      </c>
      <c r="AI134" s="36">
        <v>106.49183759703432</v>
      </c>
      <c r="AJ134" s="36">
        <v>6.4336504858897712</v>
      </c>
      <c r="AK134" s="36">
        <v>115.3148940224095</v>
      </c>
      <c r="AL134" s="36">
        <v>5.3808945762536098</v>
      </c>
      <c r="AM134" s="36">
        <v>103.00484792929997</v>
      </c>
      <c r="AN134" s="36">
        <v>2.9798440440822276</v>
      </c>
      <c r="AO134" s="6"/>
      <c r="AP134" s="6" t="s">
        <v>40</v>
      </c>
      <c r="AQ134" s="36">
        <v>119.2405664234013</v>
      </c>
      <c r="AR134" s="36">
        <v>1.8881248155213655</v>
      </c>
      <c r="AS134" s="36">
        <v>112.04870473133897</v>
      </c>
      <c r="AT134" s="36">
        <v>4.9597659808537315</v>
      </c>
      <c r="AU134" s="36">
        <v>118.07891963453253</v>
      </c>
      <c r="AV134" s="36">
        <v>6.4432057324291065</v>
      </c>
      <c r="AW134" s="6"/>
      <c r="AX134" s="6" t="s">
        <v>40</v>
      </c>
      <c r="AY134" s="36">
        <v>119.79335322806311</v>
      </c>
      <c r="AZ134" s="36">
        <v>6.9595780905204521</v>
      </c>
      <c r="BA134" s="36">
        <v>115.08485387422077</v>
      </c>
      <c r="BB134" s="36">
        <v>4.2669903872097024</v>
      </c>
      <c r="BC134" s="36">
        <v>133.71851109948912</v>
      </c>
      <c r="BD134" s="36">
        <v>5.3055445904647485</v>
      </c>
      <c r="BE134" s="6"/>
      <c r="BF134" s="6" t="s">
        <v>40</v>
      </c>
      <c r="BG134" s="36">
        <v>115.7228048289152</v>
      </c>
      <c r="BH134" s="36">
        <v>5.3075939734962958</v>
      </c>
      <c r="BI134" s="36">
        <v>115.23955464916904</v>
      </c>
      <c r="BJ134" s="36">
        <v>6.334678670573112</v>
      </c>
      <c r="BK134" s="36">
        <v>117.08041138715924</v>
      </c>
      <c r="BL134" s="36">
        <v>-0.97990522431217641</v>
      </c>
      <c r="BM134" s="6"/>
      <c r="BN134" s="6" t="s">
        <v>40</v>
      </c>
      <c r="BO134" s="36">
        <v>120.65826001529648</v>
      </c>
      <c r="BP134" s="36">
        <v>15.133900800820115</v>
      </c>
      <c r="BQ134" s="36">
        <v>112.930033910265</v>
      </c>
      <c r="BR134" s="36">
        <v>-0.27867353526393401</v>
      </c>
      <c r="BS134" s="36">
        <v>137.56011254064759</v>
      </c>
      <c r="BT134" s="36">
        <v>5.5491550661289466</v>
      </c>
      <c r="BU134" s="6"/>
      <c r="BV134" s="6" t="s">
        <v>40</v>
      </c>
      <c r="BW134" s="36">
        <v>94.653104827074699</v>
      </c>
      <c r="BX134" s="36">
        <v>13.56374788539955</v>
      </c>
      <c r="BY134" s="36">
        <v>106.97779507096881</v>
      </c>
      <c r="BZ134" s="36">
        <v>5.4793087423474134</v>
      </c>
      <c r="CA134" s="36">
        <v>126.09394976648422</v>
      </c>
      <c r="CB134" s="36">
        <v>0.10072281267201788</v>
      </c>
      <c r="CC134" s="6"/>
      <c r="CD134" s="6" t="s">
        <v>40</v>
      </c>
      <c r="CE134" s="36">
        <v>111.5398832392202</v>
      </c>
      <c r="CF134" s="36">
        <v>21.149268554975919</v>
      </c>
      <c r="CG134" s="36">
        <v>154.55622341930308</v>
      </c>
      <c r="CH134" s="36">
        <v>3.7231451070190786</v>
      </c>
      <c r="CI134" s="36">
        <v>120.83239673328133</v>
      </c>
      <c r="CJ134" s="36">
        <v>-1.432210140687971</v>
      </c>
      <c r="CK134" s="6"/>
      <c r="CL134" s="6" t="s">
        <v>40</v>
      </c>
      <c r="CM134" s="36">
        <v>106.24013222614595</v>
      </c>
      <c r="CN134" s="36">
        <v>-5.715746131935262</v>
      </c>
      <c r="CO134" s="36">
        <v>129.32858550482825</v>
      </c>
      <c r="CP134" s="36">
        <v>1.7536541560108958</v>
      </c>
      <c r="CQ134" s="36">
        <v>124.48865507988839</v>
      </c>
      <c r="CR134" s="36">
        <v>24.268942966690446</v>
      </c>
      <c r="CS134" s="6"/>
      <c r="CT134" s="6" t="s">
        <v>40</v>
      </c>
      <c r="CU134" s="36">
        <v>114.77538999728083</v>
      </c>
      <c r="CV134" s="36">
        <v>-3.3838565904582509</v>
      </c>
      <c r="CW134" s="36">
        <v>136.78570042328593</v>
      </c>
      <c r="CX134" s="36">
        <v>4.6100713175102612</v>
      </c>
      <c r="CY134" s="36">
        <v>83.627243919760474</v>
      </c>
      <c r="CZ134" s="36">
        <v>15.858777670592985</v>
      </c>
      <c r="DA134" s="6"/>
      <c r="DB134" s="6" t="s">
        <v>40</v>
      </c>
      <c r="DC134" s="36">
        <v>136.60861498121221</v>
      </c>
      <c r="DD134" s="36">
        <v>5.5543513054734177</v>
      </c>
      <c r="DE134" s="36">
        <v>195.21753698946634</v>
      </c>
      <c r="DF134" s="36">
        <v>14.459044427570291</v>
      </c>
      <c r="DG134" s="36">
        <v>99.889970247983442</v>
      </c>
      <c r="DH134" s="36">
        <v>11.08706627890767</v>
      </c>
      <c r="DI134" s="6"/>
      <c r="DJ134" s="6" t="s">
        <v>40</v>
      </c>
      <c r="DK134" s="36">
        <v>82.643823846105036</v>
      </c>
      <c r="DL134" s="36">
        <v>-18.35619490347635</v>
      </c>
      <c r="DM134" s="36">
        <v>127.1940652713167</v>
      </c>
      <c r="DN134" s="36">
        <v>5.5328980610470353</v>
      </c>
      <c r="DO134" s="36">
        <v>139.20505640668591</v>
      </c>
      <c r="DP134" s="36">
        <v>8.953559772327921</v>
      </c>
      <c r="DQ134" s="400"/>
    </row>
    <row r="135" spans="1:351" s="382" customFormat="1" ht="15" hidden="1" customHeight="1">
      <c r="A135" s="6"/>
      <c r="B135" s="6" t="s">
        <v>41</v>
      </c>
      <c r="C135" s="36">
        <v>132.78391081980644</v>
      </c>
      <c r="D135" s="36">
        <v>7.2956253666770294</v>
      </c>
      <c r="E135" s="36">
        <v>107.98132908811405</v>
      </c>
      <c r="F135" s="36">
        <v>1.5123722687608137</v>
      </c>
      <c r="G135" s="36">
        <v>112.16812756477022</v>
      </c>
      <c r="H135" s="36">
        <v>4.5195936323680286</v>
      </c>
      <c r="I135" s="6"/>
      <c r="J135" s="6" t="s">
        <v>41</v>
      </c>
      <c r="K135" s="36">
        <v>120.00577976069242</v>
      </c>
      <c r="L135" s="36">
        <v>7.3656866254157904</v>
      </c>
      <c r="M135" s="36">
        <v>126.16613652650851</v>
      </c>
      <c r="N135" s="36">
        <v>4.2703267959947908</v>
      </c>
      <c r="O135" s="36">
        <v>103.18310029547565</v>
      </c>
      <c r="P135" s="36">
        <v>3.3484578280005763</v>
      </c>
      <c r="Q135" s="6"/>
      <c r="R135" s="6" t="s">
        <v>41</v>
      </c>
      <c r="S135" s="36">
        <v>114.45238813255156</v>
      </c>
      <c r="T135" s="36">
        <v>2.3318117474076416</v>
      </c>
      <c r="U135" s="36">
        <v>125.50916434289121</v>
      </c>
      <c r="V135" s="36">
        <v>1.5361594210282306</v>
      </c>
      <c r="W135" s="36">
        <v>114.62197521490867</v>
      </c>
      <c r="X135" s="36">
        <v>-6.8203040565691282</v>
      </c>
      <c r="Y135" s="6"/>
      <c r="Z135" s="6" t="s">
        <v>41</v>
      </c>
      <c r="AA135" s="36">
        <v>109.10781637738162</v>
      </c>
      <c r="AB135" s="36">
        <v>14.657531018318195</v>
      </c>
      <c r="AC135" s="36">
        <v>119.84206245693979</v>
      </c>
      <c r="AD135" s="36">
        <v>8.1968369012572708</v>
      </c>
      <c r="AE135" s="36">
        <v>109.39386553441778</v>
      </c>
      <c r="AF135" s="36">
        <v>8.3778959259645376</v>
      </c>
      <c r="AG135" s="6"/>
      <c r="AH135" s="6" t="s">
        <v>41</v>
      </c>
      <c r="AI135" s="36">
        <v>118.42807727485368</v>
      </c>
      <c r="AJ135" s="36">
        <v>0.54573446072537024</v>
      </c>
      <c r="AK135" s="36">
        <v>112.88523458740377</v>
      </c>
      <c r="AL135" s="36">
        <v>4.6680853935830271</v>
      </c>
      <c r="AM135" s="36">
        <v>106.54425534249877</v>
      </c>
      <c r="AN135" s="36">
        <v>3.1567891908322849</v>
      </c>
      <c r="AO135" s="6"/>
      <c r="AP135" s="6" t="s">
        <v>41</v>
      </c>
      <c r="AQ135" s="36">
        <v>118.83775822852486</v>
      </c>
      <c r="AR135" s="36">
        <v>3.2833745992669918</v>
      </c>
      <c r="AS135" s="36">
        <v>114.6757551046352</v>
      </c>
      <c r="AT135" s="36">
        <v>1.6569012116255237</v>
      </c>
      <c r="AU135" s="36">
        <v>128.27996465395407</v>
      </c>
      <c r="AV135" s="36">
        <v>5.805947372004411</v>
      </c>
      <c r="AW135" s="6"/>
      <c r="AX135" s="6" t="s">
        <v>41</v>
      </c>
      <c r="AY135" s="36">
        <v>118.16736009840379</v>
      </c>
      <c r="AZ135" s="36">
        <v>6.3167650288787911</v>
      </c>
      <c r="BA135" s="36">
        <v>117.50333370773237</v>
      </c>
      <c r="BB135" s="36">
        <v>5.5700423793496583</v>
      </c>
      <c r="BC135" s="36">
        <v>131.8227968523527</v>
      </c>
      <c r="BD135" s="36">
        <v>0.72501785721416923</v>
      </c>
      <c r="BE135" s="6"/>
      <c r="BF135" s="6" t="s">
        <v>41</v>
      </c>
      <c r="BG135" s="36">
        <v>112.57747515667482</v>
      </c>
      <c r="BH135" s="36">
        <v>6.2636388816003716</v>
      </c>
      <c r="BI135" s="36">
        <v>112.89698774087709</v>
      </c>
      <c r="BJ135" s="36">
        <v>1.6619627778330113</v>
      </c>
      <c r="BK135" s="36">
        <v>117.27774559748758</v>
      </c>
      <c r="BL135" s="36">
        <v>5.9077469695022984</v>
      </c>
      <c r="BM135" s="6"/>
      <c r="BN135" s="6" t="s">
        <v>41</v>
      </c>
      <c r="BO135" s="36">
        <v>120.09883656797804</v>
      </c>
      <c r="BP135" s="36">
        <v>5.7360666982490187</v>
      </c>
      <c r="BQ135" s="36">
        <v>113.07754629214089</v>
      </c>
      <c r="BR135" s="36">
        <v>3.8597623510181194</v>
      </c>
      <c r="BS135" s="36">
        <v>147.14124689092975</v>
      </c>
      <c r="BT135" s="36">
        <v>8.327494412276252</v>
      </c>
      <c r="BU135" s="6"/>
      <c r="BV135" s="6" t="s">
        <v>41</v>
      </c>
      <c r="BW135" s="36">
        <v>97.173731358216841</v>
      </c>
      <c r="BX135" s="36">
        <v>6.3066536160481661</v>
      </c>
      <c r="BY135" s="36">
        <v>119.17365622067841</v>
      </c>
      <c r="BZ135" s="36">
        <v>3.0949654146150181</v>
      </c>
      <c r="CA135" s="36">
        <v>135.58182190653719</v>
      </c>
      <c r="CB135" s="36">
        <v>1.7797493499313646</v>
      </c>
      <c r="CC135" s="6"/>
      <c r="CD135" s="6" t="s">
        <v>41</v>
      </c>
      <c r="CE135" s="36">
        <v>129.29887599414948</v>
      </c>
      <c r="CF135" s="36">
        <v>7.8738162494945527</v>
      </c>
      <c r="CG135" s="36">
        <v>101.15927091194413</v>
      </c>
      <c r="CH135" s="36">
        <v>10.494992858563919</v>
      </c>
      <c r="CI135" s="36">
        <v>118.64199221033297</v>
      </c>
      <c r="CJ135" s="36">
        <v>-1.46734153100968</v>
      </c>
      <c r="CK135" s="6"/>
      <c r="CL135" s="6" t="s">
        <v>41</v>
      </c>
      <c r="CM135" s="36">
        <v>115.06661761188934</v>
      </c>
      <c r="CN135" s="36">
        <v>-1.4636826008203201</v>
      </c>
      <c r="CO135" s="36">
        <v>126.14363398164171</v>
      </c>
      <c r="CP135" s="36">
        <v>-1.7611850870208201</v>
      </c>
      <c r="CQ135" s="36">
        <v>120.4303829759895</v>
      </c>
      <c r="CR135" s="36">
        <v>18.044699597131398</v>
      </c>
      <c r="CS135" s="6"/>
      <c r="CT135" s="6" t="s">
        <v>41</v>
      </c>
      <c r="CU135" s="36">
        <v>109.75409814947083</v>
      </c>
      <c r="CV135" s="36">
        <v>2.0317930008097846</v>
      </c>
      <c r="CW135" s="36">
        <v>102.78135180967446</v>
      </c>
      <c r="CX135" s="36">
        <v>3.1804380060611805</v>
      </c>
      <c r="CY135" s="36">
        <v>61.080043263704475</v>
      </c>
      <c r="CZ135" s="36">
        <v>-9.8899010883595935</v>
      </c>
      <c r="DA135" s="6"/>
      <c r="DB135" s="6" t="s">
        <v>41</v>
      </c>
      <c r="DC135" s="36">
        <v>133.69698317258403</v>
      </c>
      <c r="DD135" s="36">
        <v>8.4797747371795822</v>
      </c>
      <c r="DE135" s="36">
        <v>152.87601059639644</v>
      </c>
      <c r="DF135" s="36">
        <v>1.1866505405235586</v>
      </c>
      <c r="DG135" s="36">
        <v>112.38842081687103</v>
      </c>
      <c r="DH135" s="36">
        <v>-0.9217511355758603</v>
      </c>
      <c r="DI135" s="6"/>
      <c r="DJ135" s="6" t="s">
        <v>41</v>
      </c>
      <c r="DK135" s="36">
        <v>77.994469943202091</v>
      </c>
      <c r="DL135" s="36">
        <v>-10.706159282912282</v>
      </c>
      <c r="DM135" s="36">
        <v>129.24998056931469</v>
      </c>
      <c r="DN135" s="36">
        <v>11.982897881852978</v>
      </c>
      <c r="DO135" s="36">
        <v>141.90150750262416</v>
      </c>
      <c r="DP135" s="36">
        <v>4.2697710837897915</v>
      </c>
      <c r="DQ135" s="400"/>
    </row>
    <row r="136" spans="1:351" s="383" customFormat="1" ht="15" hidden="1" customHeight="1">
      <c r="A136" s="6"/>
      <c r="B136" s="6" t="s">
        <v>42</v>
      </c>
      <c r="C136" s="305">
        <v>132.11486738257565</v>
      </c>
      <c r="D136" s="305">
        <v>-0.65048199522618688</v>
      </c>
      <c r="E136" s="305">
        <v>113.31768504576817</v>
      </c>
      <c r="F136" s="305">
        <v>4.6212474037709228</v>
      </c>
      <c r="G136" s="305">
        <v>110.81924149436644</v>
      </c>
      <c r="H136" s="305">
        <v>-1.2387507969286702</v>
      </c>
      <c r="I136" s="6"/>
      <c r="J136" s="6" t="s">
        <v>42</v>
      </c>
      <c r="K136" s="305">
        <v>117.16183584897797</v>
      </c>
      <c r="L136" s="305">
        <v>2.0593345126687268</v>
      </c>
      <c r="M136" s="305">
        <v>128.79486246673423</v>
      </c>
      <c r="N136" s="305">
        <v>1.0562316080257546</v>
      </c>
      <c r="O136" s="305">
        <v>100.92015490700086</v>
      </c>
      <c r="P136" s="305">
        <v>5.5468357922559903</v>
      </c>
      <c r="Q136" s="6"/>
      <c r="R136" s="6" t="s">
        <v>42</v>
      </c>
      <c r="S136" s="305">
        <v>110.32943608292942</v>
      </c>
      <c r="T136" s="305">
        <v>-3.183038640838987</v>
      </c>
      <c r="U136" s="305">
        <v>138.23552093955482</v>
      </c>
      <c r="V136" s="305">
        <v>1.6628120144919478</v>
      </c>
      <c r="W136" s="305">
        <v>108.46300834969615</v>
      </c>
      <c r="X136" s="305">
        <v>-11.665583543651962</v>
      </c>
      <c r="Y136" s="6"/>
      <c r="Z136" s="6" t="s">
        <v>42</v>
      </c>
      <c r="AA136" s="305">
        <v>106.32917424584151</v>
      </c>
      <c r="AB136" s="305">
        <v>17.233232013192776</v>
      </c>
      <c r="AC136" s="305">
        <v>129.25283620427678</v>
      </c>
      <c r="AD136" s="305">
        <v>8.2150395899005701</v>
      </c>
      <c r="AE136" s="305">
        <v>112.46599522504441</v>
      </c>
      <c r="AF136" s="305">
        <v>8.6663284649332297</v>
      </c>
      <c r="AG136" s="6"/>
      <c r="AH136" s="6" t="s">
        <v>42</v>
      </c>
      <c r="AI136" s="305">
        <v>109.68681648021995</v>
      </c>
      <c r="AJ136" s="305">
        <v>3.1440250801807395</v>
      </c>
      <c r="AK136" s="305">
        <v>114.55269048010391</v>
      </c>
      <c r="AL136" s="305">
        <v>5.0511453926644236</v>
      </c>
      <c r="AM136" s="305">
        <v>115.17549302722891</v>
      </c>
      <c r="AN136" s="305">
        <v>5.1412274223072103</v>
      </c>
      <c r="AO136" s="6"/>
      <c r="AP136" s="6" t="s">
        <v>42</v>
      </c>
      <c r="AQ136" s="305">
        <v>122.43903367612289</v>
      </c>
      <c r="AR136" s="305">
        <v>-0.27001821386166114</v>
      </c>
      <c r="AS136" s="305">
        <v>114.49292194173934</v>
      </c>
      <c r="AT136" s="305">
        <v>5.9541128670161214</v>
      </c>
      <c r="AU136" s="305">
        <v>125.22264105351239</v>
      </c>
      <c r="AV136" s="305">
        <v>5.019819883685102</v>
      </c>
      <c r="AW136" s="6"/>
      <c r="AX136" s="6" t="s">
        <v>42</v>
      </c>
      <c r="AY136" s="305">
        <v>122.85362095177173</v>
      </c>
      <c r="AZ136" s="305">
        <v>7.4658229352767762</v>
      </c>
      <c r="BA136" s="305">
        <v>120.45911078443709</v>
      </c>
      <c r="BB136" s="305">
        <v>5.7666481837602674</v>
      </c>
      <c r="BC136" s="305">
        <v>126.29583020709785</v>
      </c>
      <c r="BD136" s="305">
        <v>-7.1366355552274854</v>
      </c>
      <c r="BE136" s="6"/>
      <c r="BF136" s="6" t="s">
        <v>42</v>
      </c>
      <c r="BG136" s="305">
        <v>119.24005498663065</v>
      </c>
      <c r="BH136" s="305">
        <v>6.1223239636560436</v>
      </c>
      <c r="BI136" s="305">
        <v>111.91702164364798</v>
      </c>
      <c r="BJ136" s="305">
        <v>7.205588915213653</v>
      </c>
      <c r="BK136" s="305">
        <v>115.58399752542007</v>
      </c>
      <c r="BL136" s="305">
        <v>0.83872475168497829</v>
      </c>
      <c r="BM136" s="6"/>
      <c r="BN136" s="6" t="s">
        <v>42</v>
      </c>
      <c r="BO136" s="36">
        <v>118.89434412289442</v>
      </c>
      <c r="BP136" s="305">
        <v>4.4858769952828652</v>
      </c>
      <c r="BQ136" s="305">
        <v>116.41200035053325</v>
      </c>
      <c r="BR136" s="305">
        <v>5.0873255765962426</v>
      </c>
      <c r="BS136" s="305">
        <v>149.78354221305852</v>
      </c>
      <c r="BT136" s="305">
        <v>9.6102695549572701</v>
      </c>
      <c r="BU136" s="6"/>
      <c r="BV136" s="6" t="s">
        <v>42</v>
      </c>
      <c r="BW136" s="305">
        <v>110.20465470673633</v>
      </c>
      <c r="BX136" s="305">
        <v>7.4513320622666726</v>
      </c>
      <c r="BY136" s="305">
        <v>122.70831058142481</v>
      </c>
      <c r="BZ136" s="305">
        <v>0.76138570676214101</v>
      </c>
      <c r="CA136" s="305">
        <v>130.46006271065434</v>
      </c>
      <c r="CB136" s="305">
        <v>3.1302948084206008</v>
      </c>
      <c r="CC136" s="6"/>
      <c r="CD136" s="6" t="s">
        <v>42</v>
      </c>
      <c r="CE136" s="305">
        <v>130.94190082518477</v>
      </c>
      <c r="CF136" s="305">
        <v>14.327055989772489</v>
      </c>
      <c r="CG136" s="305">
        <v>113.62333636851432</v>
      </c>
      <c r="CH136" s="305">
        <v>16.642638366530321</v>
      </c>
      <c r="CI136" s="305">
        <v>124.93484035556419</v>
      </c>
      <c r="CJ136" s="305">
        <v>0.69939936590751017</v>
      </c>
      <c r="CK136" s="6"/>
      <c r="CL136" s="6" t="s">
        <v>42</v>
      </c>
      <c r="CM136" s="305">
        <v>111.92836163813413</v>
      </c>
      <c r="CN136" s="305">
        <v>-1.8716836697175268</v>
      </c>
      <c r="CO136" s="305">
        <v>128.23238755178559</v>
      </c>
      <c r="CP136" s="305">
        <v>7.7057078164891379</v>
      </c>
      <c r="CQ136" s="305">
        <v>114.45508677177187</v>
      </c>
      <c r="CR136" s="305">
        <v>5.8189414746982635</v>
      </c>
      <c r="CS136" s="6"/>
      <c r="CT136" s="6" t="s">
        <v>42</v>
      </c>
      <c r="CU136" s="305">
        <v>109.0802558058114</v>
      </c>
      <c r="CV136" s="305">
        <v>4.143920447759001</v>
      </c>
      <c r="CW136" s="305">
        <v>98.121586045056873</v>
      </c>
      <c r="CX136" s="305">
        <v>5.2013633695662094</v>
      </c>
      <c r="CY136" s="305">
        <v>97.71750014078431</v>
      </c>
      <c r="CZ136" s="305">
        <v>26.981749268307837</v>
      </c>
      <c r="DA136" s="6"/>
      <c r="DB136" s="6" t="s">
        <v>42</v>
      </c>
      <c r="DC136" s="305">
        <v>126.78873049865363</v>
      </c>
      <c r="DD136" s="305">
        <v>-1.3223342785569798</v>
      </c>
      <c r="DE136" s="305">
        <v>97.812848617611536</v>
      </c>
      <c r="DF136" s="305">
        <v>16.994645729486635</v>
      </c>
      <c r="DG136" s="305">
        <v>125.28646167179687</v>
      </c>
      <c r="DH136" s="305">
        <v>26.929932108415542</v>
      </c>
      <c r="DI136" s="6"/>
      <c r="DJ136" s="6" t="s">
        <v>42</v>
      </c>
      <c r="DK136" s="305">
        <v>71.154286965660191</v>
      </c>
      <c r="DL136" s="305">
        <v>-24.655390990890012</v>
      </c>
      <c r="DM136" s="305">
        <v>128.68056288656038</v>
      </c>
      <c r="DN136" s="305">
        <v>8.5644392830791674</v>
      </c>
      <c r="DO136" s="305">
        <v>132.12324241441976</v>
      </c>
      <c r="DP136" s="305">
        <v>9.4502296132275632</v>
      </c>
      <c r="DQ136" s="400"/>
    </row>
    <row r="137" spans="1:351" s="382" customFormat="1" ht="15" hidden="1" customHeight="1">
      <c r="A137" s="6"/>
      <c r="B137" s="6" t="s">
        <v>43</v>
      </c>
      <c r="C137" s="36">
        <v>125.48143853920105</v>
      </c>
      <c r="D137" s="36">
        <v>-6.4713905754180416</v>
      </c>
      <c r="E137" s="36">
        <v>108.11701141043858</v>
      </c>
      <c r="F137" s="36">
        <v>0.7064690828408402</v>
      </c>
      <c r="G137" s="36">
        <v>112.27680476361712</v>
      </c>
      <c r="H137" s="36">
        <v>1.9674930651049465</v>
      </c>
      <c r="I137" s="6"/>
      <c r="J137" s="6" t="s">
        <v>43</v>
      </c>
      <c r="K137" s="36">
        <v>117.02707075287191</v>
      </c>
      <c r="L137" s="36">
        <v>5.7999159717773097</v>
      </c>
      <c r="M137" s="36">
        <v>127.56798782504319</v>
      </c>
      <c r="N137" s="36">
        <v>0.9564678372103117</v>
      </c>
      <c r="O137" s="36">
        <v>102.06763603364632</v>
      </c>
      <c r="P137" s="36">
        <v>-1.5493311385987312</v>
      </c>
      <c r="Q137" s="6"/>
      <c r="R137" s="6" t="s">
        <v>43</v>
      </c>
      <c r="S137" s="36">
        <v>122.37665104628793</v>
      </c>
      <c r="T137" s="36">
        <v>-2.3818831551949415E-3</v>
      </c>
      <c r="U137" s="36">
        <v>144.39524569457956</v>
      </c>
      <c r="V137" s="36">
        <v>7.936324844023261</v>
      </c>
      <c r="W137" s="36">
        <v>130.72323333656908</v>
      </c>
      <c r="X137" s="36">
        <v>-5.8394320764658545</v>
      </c>
      <c r="Y137" s="6"/>
      <c r="Z137" s="6" t="s">
        <v>43</v>
      </c>
      <c r="AA137" s="36">
        <v>110.60147955897854</v>
      </c>
      <c r="AB137" s="36">
        <v>6.7913744238520053</v>
      </c>
      <c r="AC137" s="36">
        <v>125.81487963794065</v>
      </c>
      <c r="AD137" s="36">
        <v>-1.4927715153866501</v>
      </c>
      <c r="AE137" s="36">
        <v>113.52687937351418</v>
      </c>
      <c r="AF137" s="36">
        <v>5.6094187846160253</v>
      </c>
      <c r="AG137" s="6"/>
      <c r="AH137" s="6" t="s">
        <v>43</v>
      </c>
      <c r="AI137" s="36">
        <v>115.73757836719207</v>
      </c>
      <c r="AJ137" s="36">
        <v>0.34592526548532021</v>
      </c>
      <c r="AK137" s="36">
        <v>120.18300852644289</v>
      </c>
      <c r="AL137" s="36">
        <v>5.5517237116963685</v>
      </c>
      <c r="AM137" s="36">
        <v>116.43674791382411</v>
      </c>
      <c r="AN137" s="36">
        <v>5.3199002742530581</v>
      </c>
      <c r="AO137" s="6"/>
      <c r="AP137" s="6" t="s">
        <v>43</v>
      </c>
      <c r="AQ137" s="36">
        <v>112.80464934275895</v>
      </c>
      <c r="AR137" s="36">
        <v>0.59632666373352095</v>
      </c>
      <c r="AS137" s="36">
        <v>103.48566880468842</v>
      </c>
      <c r="AT137" s="36">
        <v>-0.56994664450348864</v>
      </c>
      <c r="AU137" s="36">
        <v>114.37677138295054</v>
      </c>
      <c r="AV137" s="36">
        <v>2.9146089937503348</v>
      </c>
      <c r="AW137" s="6"/>
      <c r="AX137" s="6" t="s">
        <v>43</v>
      </c>
      <c r="AY137" s="36">
        <v>114.03610275468398</v>
      </c>
      <c r="AZ137" s="36">
        <v>4.3285345803571289</v>
      </c>
      <c r="BA137" s="36">
        <v>115.09619597930366</v>
      </c>
      <c r="BB137" s="36">
        <v>3.0042003595020219</v>
      </c>
      <c r="BC137" s="36">
        <v>126.4649376940084</v>
      </c>
      <c r="BD137" s="36">
        <v>-4.182391307299369</v>
      </c>
      <c r="BE137" s="6"/>
      <c r="BF137" s="6" t="s">
        <v>43</v>
      </c>
      <c r="BG137" s="36">
        <v>117.28111830513632</v>
      </c>
      <c r="BH137" s="36">
        <v>5.607620388975576</v>
      </c>
      <c r="BI137" s="36">
        <v>113.02526885564242</v>
      </c>
      <c r="BJ137" s="36">
        <v>3.7752415277188192</v>
      </c>
      <c r="BK137" s="36">
        <v>108.7784127606195</v>
      </c>
      <c r="BL137" s="36">
        <v>4.3972911448602474</v>
      </c>
      <c r="BM137" s="6"/>
      <c r="BN137" s="6" t="s">
        <v>43</v>
      </c>
      <c r="BO137" s="36">
        <v>114.5826575801832</v>
      </c>
      <c r="BP137" s="36">
        <v>7.5605708667940945</v>
      </c>
      <c r="BQ137" s="36">
        <v>114.52184695373914</v>
      </c>
      <c r="BR137" s="36">
        <v>2.2192601366658238</v>
      </c>
      <c r="BS137" s="36">
        <v>139.31969159016703</v>
      </c>
      <c r="BT137" s="36">
        <v>8.2667539791395228</v>
      </c>
      <c r="BU137" s="6"/>
      <c r="BV137" s="6" t="s">
        <v>43</v>
      </c>
      <c r="BW137" s="36">
        <v>103.72159902003214</v>
      </c>
      <c r="BX137" s="36">
        <v>0.24974163714817621</v>
      </c>
      <c r="BY137" s="36">
        <v>114.25185121132448</v>
      </c>
      <c r="BZ137" s="36">
        <v>3.2994757576123135</v>
      </c>
      <c r="CA137" s="36">
        <v>129.09062375202456</v>
      </c>
      <c r="CB137" s="36">
        <v>2.4544414767660498</v>
      </c>
      <c r="CC137" s="6"/>
      <c r="CD137" s="6" t="s">
        <v>43</v>
      </c>
      <c r="CE137" s="36">
        <v>136.60806398469992</v>
      </c>
      <c r="CF137" s="36">
        <v>4.1937455820584688</v>
      </c>
      <c r="CG137" s="36">
        <v>96.323824450608186</v>
      </c>
      <c r="CH137" s="36">
        <v>9.4574649171128726</v>
      </c>
      <c r="CI137" s="36">
        <v>127.036137767341</v>
      </c>
      <c r="CJ137" s="36">
        <v>-1.1637844751375752</v>
      </c>
      <c r="CK137" s="6"/>
      <c r="CL137" s="6" t="s">
        <v>43</v>
      </c>
      <c r="CM137" s="36">
        <v>106.95400240504968</v>
      </c>
      <c r="CN137" s="36">
        <v>0.61344178993071807</v>
      </c>
      <c r="CO137" s="36">
        <v>110.36965743057003</v>
      </c>
      <c r="CP137" s="36">
        <v>1.7775580320884359</v>
      </c>
      <c r="CQ137" s="36">
        <v>108.10466883784784</v>
      </c>
      <c r="CR137" s="36">
        <v>5.6106786126325545</v>
      </c>
      <c r="CS137" s="6"/>
      <c r="CT137" s="6" t="s">
        <v>43</v>
      </c>
      <c r="CU137" s="36">
        <v>113.79301786825663</v>
      </c>
      <c r="CV137" s="36">
        <v>5.3520124290941169</v>
      </c>
      <c r="CW137" s="36">
        <v>98.048215456841916</v>
      </c>
      <c r="CX137" s="36">
        <v>1.6068302959375131</v>
      </c>
      <c r="CY137" s="36">
        <v>91.925145011623201</v>
      </c>
      <c r="CZ137" s="36">
        <v>35.15371298149762</v>
      </c>
      <c r="DA137" s="6"/>
      <c r="DB137" s="6" t="s">
        <v>43</v>
      </c>
      <c r="DC137" s="36">
        <v>125.70798205764299</v>
      </c>
      <c r="DD137" s="36">
        <v>-6.1714519302339568</v>
      </c>
      <c r="DE137" s="36">
        <v>102.82209179924308</v>
      </c>
      <c r="DF137" s="36">
        <v>12.218891695885148</v>
      </c>
      <c r="DG137" s="36">
        <v>149.19176455537644</v>
      </c>
      <c r="DH137" s="36">
        <v>11.038661788771819</v>
      </c>
      <c r="DI137" s="6"/>
      <c r="DJ137" s="6" t="s">
        <v>43</v>
      </c>
      <c r="DK137" s="36">
        <v>88.677899572399838</v>
      </c>
      <c r="DL137" s="36">
        <v>-6.9504135601127217</v>
      </c>
      <c r="DM137" s="36">
        <v>121.67601362858549</v>
      </c>
      <c r="DN137" s="36">
        <v>2.1001710535613114</v>
      </c>
      <c r="DO137" s="36">
        <v>138.29746306539712</v>
      </c>
      <c r="DP137" s="36">
        <v>11.270062912743995</v>
      </c>
      <c r="DQ137" s="400"/>
    </row>
    <row r="138" spans="1:351" s="382" customFormat="1" ht="15" hidden="1" customHeight="1">
      <c r="A138" s="6"/>
      <c r="B138" s="6" t="s">
        <v>44</v>
      </c>
      <c r="C138" s="36">
        <v>125.34471753390878</v>
      </c>
      <c r="D138" s="36">
        <v>-9.9012322862088098</v>
      </c>
      <c r="E138" s="36">
        <v>108.35557176592114</v>
      </c>
      <c r="F138" s="36">
        <v>3.2221911795140983</v>
      </c>
      <c r="G138" s="36">
        <v>115.06770625633104</v>
      </c>
      <c r="H138" s="36">
        <v>5.8853532503013355</v>
      </c>
      <c r="I138" s="6"/>
      <c r="J138" s="6" t="s">
        <v>44</v>
      </c>
      <c r="K138" s="36">
        <v>120.39430330840052</v>
      </c>
      <c r="L138" s="36">
        <v>8.4663092296958382</v>
      </c>
      <c r="M138" s="36">
        <v>130.76806213774282</v>
      </c>
      <c r="N138" s="36">
        <v>1.3059038323178811</v>
      </c>
      <c r="O138" s="36">
        <v>105.492773731555</v>
      </c>
      <c r="P138" s="36">
        <v>6.2867356468369877</v>
      </c>
      <c r="Q138" s="6"/>
      <c r="R138" s="6" t="s">
        <v>44</v>
      </c>
      <c r="S138" s="36">
        <v>103.2414082861509</v>
      </c>
      <c r="T138" s="36">
        <v>-0.74839760968256996</v>
      </c>
      <c r="U138" s="36">
        <v>145.99102872766116</v>
      </c>
      <c r="V138" s="36">
        <v>6.4757502414068711</v>
      </c>
      <c r="W138" s="36">
        <v>145.0153748086895</v>
      </c>
      <c r="X138" s="36">
        <v>-1.9494340609944203</v>
      </c>
      <c r="Y138" s="6"/>
      <c r="Z138" s="6" t="s">
        <v>44</v>
      </c>
      <c r="AA138" s="36">
        <v>106.79381651613512</v>
      </c>
      <c r="AB138" s="36">
        <v>4.8428543341274093</v>
      </c>
      <c r="AC138" s="36">
        <v>125.16579750397165</v>
      </c>
      <c r="AD138" s="36">
        <v>-4.8964383375340503</v>
      </c>
      <c r="AE138" s="36">
        <v>118.56268962917483</v>
      </c>
      <c r="AF138" s="36">
        <v>9.4684738100957873</v>
      </c>
      <c r="AG138" s="6"/>
      <c r="AH138" s="6" t="s">
        <v>44</v>
      </c>
      <c r="AI138" s="36">
        <v>125.86404907173689</v>
      </c>
      <c r="AJ138" s="36">
        <v>3.9950360783847003</v>
      </c>
      <c r="AK138" s="36">
        <v>131.34970711780679</v>
      </c>
      <c r="AL138" s="36">
        <v>2.3805341056433775</v>
      </c>
      <c r="AM138" s="36">
        <v>112.40685849414305</v>
      </c>
      <c r="AN138" s="36">
        <v>1.6751961140670062</v>
      </c>
      <c r="AO138" s="6"/>
      <c r="AP138" s="6" t="s">
        <v>44</v>
      </c>
      <c r="AQ138" s="36">
        <v>117.09979373835718</v>
      </c>
      <c r="AR138" s="36">
        <v>2.8851363891716915</v>
      </c>
      <c r="AS138" s="36">
        <v>106.14270022312765</v>
      </c>
      <c r="AT138" s="36">
        <v>2.9781577662560039</v>
      </c>
      <c r="AU138" s="36">
        <v>114.10831754162569</v>
      </c>
      <c r="AV138" s="36">
        <v>8.2051049019398903</v>
      </c>
      <c r="AW138" s="6"/>
      <c r="AX138" s="6" t="s">
        <v>44</v>
      </c>
      <c r="AY138" s="36">
        <v>125.32740417352473</v>
      </c>
      <c r="AZ138" s="36">
        <v>10.67782871439293</v>
      </c>
      <c r="BA138" s="36">
        <v>115.9844503833209</v>
      </c>
      <c r="BB138" s="36">
        <v>5.379665616774318</v>
      </c>
      <c r="BC138" s="36">
        <v>127.45258305187026</v>
      </c>
      <c r="BD138" s="36">
        <v>-8.3697109642972123</v>
      </c>
      <c r="BE138" s="6"/>
      <c r="BF138" s="6" t="s">
        <v>44</v>
      </c>
      <c r="BG138" s="36">
        <v>119.28155154874597</v>
      </c>
      <c r="BH138" s="36">
        <v>6.638448856667452</v>
      </c>
      <c r="BI138" s="36">
        <v>109.34695794196686</v>
      </c>
      <c r="BJ138" s="36">
        <v>2.6700492647585321</v>
      </c>
      <c r="BK138" s="36">
        <v>109.61598973804462</v>
      </c>
      <c r="BL138" s="36">
        <v>6.4412070773559122</v>
      </c>
      <c r="BM138" s="6"/>
      <c r="BN138" s="6" t="s">
        <v>44</v>
      </c>
      <c r="BO138" s="36">
        <v>113.02077242696488</v>
      </c>
      <c r="BP138" s="36">
        <v>5.1013529136019145</v>
      </c>
      <c r="BQ138" s="36">
        <v>113.17469052057936</v>
      </c>
      <c r="BR138" s="36">
        <v>3.6961870856343353</v>
      </c>
      <c r="BS138" s="36">
        <v>141.6480250683789</v>
      </c>
      <c r="BT138" s="36">
        <v>6.8364123734647535</v>
      </c>
      <c r="BU138" s="6"/>
      <c r="BV138" s="6" t="s">
        <v>44</v>
      </c>
      <c r="BW138" s="36">
        <v>104.42262625769186</v>
      </c>
      <c r="BX138" s="36">
        <v>5.2560766444254199</v>
      </c>
      <c r="BY138" s="36">
        <v>123.95926109023142</v>
      </c>
      <c r="BZ138" s="36">
        <v>13.580293839204842</v>
      </c>
      <c r="CA138" s="36">
        <v>116.73847178810847</v>
      </c>
      <c r="CB138" s="36">
        <v>11.823815113854508</v>
      </c>
      <c r="CC138" s="6"/>
      <c r="CD138" s="6" t="s">
        <v>44</v>
      </c>
      <c r="CE138" s="36">
        <v>121.28568818034063</v>
      </c>
      <c r="CF138" s="36">
        <v>8.2778535214849995</v>
      </c>
      <c r="CG138" s="36">
        <v>89.095019571745894</v>
      </c>
      <c r="CH138" s="36">
        <v>10.905742987708365</v>
      </c>
      <c r="CI138" s="36">
        <v>122.1291470348413</v>
      </c>
      <c r="CJ138" s="36">
        <v>6.9640325548474067</v>
      </c>
      <c r="CK138" s="6"/>
      <c r="CL138" s="6" t="s">
        <v>44</v>
      </c>
      <c r="CM138" s="36">
        <v>118.69085453828687</v>
      </c>
      <c r="CN138" s="36">
        <v>4.2850047919814216</v>
      </c>
      <c r="CO138" s="36">
        <v>110.61681926225442</v>
      </c>
      <c r="CP138" s="36">
        <v>-5.8291052866854187</v>
      </c>
      <c r="CQ138" s="36">
        <v>119.83232339459211</v>
      </c>
      <c r="CR138" s="36">
        <v>7.2536189626521548</v>
      </c>
      <c r="CS138" s="6"/>
      <c r="CT138" s="6" t="s">
        <v>44</v>
      </c>
      <c r="CU138" s="36">
        <v>112.11847824640144</v>
      </c>
      <c r="CV138" s="36">
        <v>8.1074660230717939</v>
      </c>
      <c r="CW138" s="36">
        <v>103.99815245014294</v>
      </c>
      <c r="CX138" s="36">
        <v>8.2011749631291764E-2</v>
      </c>
      <c r="CY138" s="36">
        <v>87.097643384049249</v>
      </c>
      <c r="CZ138" s="36">
        <v>21.342902438961048</v>
      </c>
      <c r="DA138" s="6"/>
      <c r="DB138" s="6" t="s">
        <v>44</v>
      </c>
      <c r="DC138" s="36">
        <v>131.77216000148294</v>
      </c>
      <c r="DD138" s="36">
        <v>1.3772368493201128</v>
      </c>
      <c r="DE138" s="36">
        <v>94.611619925883659</v>
      </c>
      <c r="DF138" s="36">
        <v>-22.963757042657988</v>
      </c>
      <c r="DG138" s="36">
        <v>146.68723300736818</v>
      </c>
      <c r="DH138" s="36">
        <v>48.733810236218375</v>
      </c>
      <c r="DI138" s="6"/>
      <c r="DJ138" s="6" t="s">
        <v>44</v>
      </c>
      <c r="DK138" s="36">
        <v>94.087696277621745</v>
      </c>
      <c r="DL138" s="36">
        <v>10.889292410815059</v>
      </c>
      <c r="DM138" s="36">
        <v>121.54894310335864</v>
      </c>
      <c r="DN138" s="36">
        <v>8.2836928639367926</v>
      </c>
      <c r="DO138" s="36">
        <v>104.64315811519612</v>
      </c>
      <c r="DP138" s="36">
        <v>8.3313463933661893</v>
      </c>
      <c r="DQ138" s="400"/>
    </row>
    <row r="139" spans="1:351" ht="15" hidden="1" customHeight="1">
      <c r="A139" s="9"/>
      <c r="C139" s="411"/>
      <c r="D139" s="406"/>
      <c r="E139" s="411"/>
      <c r="F139" s="406"/>
      <c r="G139" s="412"/>
      <c r="H139" s="406"/>
      <c r="K139" s="377"/>
      <c r="M139" s="377"/>
      <c r="O139" s="377"/>
      <c r="S139" s="377"/>
      <c r="U139" s="377"/>
      <c r="W139" s="377"/>
      <c r="AA139" s="377"/>
      <c r="AC139" s="377"/>
      <c r="AE139" s="377"/>
      <c r="AI139" s="377"/>
      <c r="AK139" s="377"/>
      <c r="AM139" s="377"/>
      <c r="AQ139" s="377"/>
      <c r="AS139" s="377"/>
      <c r="AU139" s="377"/>
      <c r="AY139" s="377"/>
      <c r="BA139" s="377"/>
      <c r="BC139" s="377"/>
      <c r="BG139" s="377"/>
      <c r="BI139" s="377"/>
      <c r="BK139" s="36"/>
      <c r="BL139" s="413"/>
      <c r="BM139" s="413"/>
      <c r="BN139" s="413"/>
      <c r="BO139" s="382"/>
      <c r="BP139" s="413"/>
      <c r="BQ139" s="413"/>
      <c r="BR139" s="413"/>
      <c r="BS139" s="413"/>
      <c r="BT139" s="413"/>
      <c r="BU139" s="413"/>
      <c r="BV139" s="413"/>
      <c r="BW139" s="413"/>
      <c r="BX139" s="413"/>
      <c r="BY139" s="413"/>
      <c r="BZ139" s="413"/>
      <c r="CA139" s="413"/>
      <c r="CB139" s="413"/>
      <c r="CC139" s="413"/>
      <c r="CD139" s="413"/>
      <c r="CE139" s="413"/>
      <c r="CF139" s="413"/>
      <c r="CG139" s="413"/>
      <c r="CH139" s="413"/>
      <c r="CI139" s="413"/>
      <c r="CJ139" s="413"/>
      <c r="CK139" s="413"/>
      <c r="CL139" s="413"/>
      <c r="CM139" s="413"/>
      <c r="CN139" s="413"/>
      <c r="CO139" s="413"/>
      <c r="CP139" s="413"/>
      <c r="CQ139" s="413"/>
      <c r="CR139" s="413"/>
      <c r="CS139" s="413"/>
      <c r="CT139" s="413"/>
      <c r="CU139" s="413"/>
      <c r="CV139" s="89"/>
      <c r="CW139" s="377"/>
      <c r="CY139" s="377"/>
      <c r="DC139" s="377"/>
      <c r="DE139" s="377"/>
      <c r="DG139" s="377"/>
      <c r="DK139" s="377"/>
      <c r="DM139" s="377"/>
      <c r="DO139" s="377"/>
      <c r="DP139" s="385"/>
      <c r="DQ139" s="5"/>
      <c r="DR139" s="5"/>
      <c r="DS139" s="377"/>
      <c r="DT139" s="385"/>
      <c r="DU139" s="377"/>
      <c r="DV139" s="385"/>
      <c r="DW139" s="377"/>
      <c r="DX139" s="385"/>
      <c r="DY139" s="5"/>
      <c r="DZ139" s="5"/>
      <c r="EA139" s="377"/>
      <c r="EB139" s="385"/>
      <c r="EC139" s="377"/>
      <c r="ED139" s="385"/>
      <c r="EE139" s="377"/>
      <c r="EF139" s="385"/>
      <c r="EG139" s="5"/>
      <c r="EH139" s="5"/>
      <c r="EI139" s="377"/>
      <c r="EJ139" s="385"/>
      <c r="EK139" s="377"/>
      <c r="EL139" s="385"/>
      <c r="EM139" s="377"/>
      <c r="EN139" s="385"/>
      <c r="EO139" s="5"/>
      <c r="EP139" s="5"/>
      <c r="EQ139" s="377"/>
      <c r="ER139" s="385"/>
      <c r="ES139" s="377"/>
      <c r="ET139" s="385"/>
      <c r="EU139" s="377"/>
      <c r="EV139" s="385"/>
      <c r="EW139" s="5"/>
      <c r="EX139" s="5"/>
      <c r="EY139" s="377"/>
      <c r="EZ139" s="385"/>
      <c r="FA139" s="377"/>
      <c r="FB139" s="385"/>
      <c r="FC139" s="377"/>
      <c r="FD139" s="385"/>
      <c r="FE139" s="5"/>
      <c r="FF139" s="5"/>
      <c r="FG139" s="377"/>
      <c r="FH139" s="385"/>
      <c r="FI139" s="377"/>
      <c r="FJ139" s="385"/>
      <c r="FK139" s="377"/>
      <c r="FL139" s="385"/>
      <c r="FM139" s="5"/>
      <c r="FN139" s="5"/>
      <c r="FO139" s="377"/>
      <c r="FP139" s="385"/>
      <c r="FQ139" s="377"/>
      <c r="FR139" s="385"/>
      <c r="FS139" s="377"/>
      <c r="FT139" s="385"/>
      <c r="FU139" s="5"/>
      <c r="FV139" s="5"/>
      <c r="FW139" s="377"/>
      <c r="FX139" s="385"/>
      <c r="FY139" s="377"/>
      <c r="FZ139" s="385"/>
      <c r="GA139" s="377"/>
      <c r="GB139" s="385"/>
      <c r="GC139" s="5"/>
      <c r="GD139" s="5"/>
      <c r="GE139" s="377"/>
      <c r="GF139" s="385"/>
      <c r="GG139" s="377"/>
      <c r="GH139" s="385"/>
      <c r="GI139" s="377"/>
      <c r="GJ139" s="385"/>
      <c r="GK139" s="5"/>
      <c r="GL139" s="5"/>
      <c r="GM139" s="377"/>
      <c r="GN139" s="385"/>
      <c r="GO139" s="377"/>
      <c r="GP139" s="385"/>
      <c r="GQ139" s="377"/>
      <c r="GR139" s="385"/>
      <c r="GS139" s="5"/>
      <c r="GT139" s="5"/>
      <c r="GU139" s="377"/>
      <c r="GV139" s="385"/>
      <c r="GW139" s="377"/>
      <c r="GX139" s="385"/>
      <c r="GY139" s="377"/>
      <c r="GZ139" s="385"/>
      <c r="HA139" s="5"/>
      <c r="HB139" s="5"/>
      <c r="HC139" s="377"/>
      <c r="HD139" s="385"/>
      <c r="HE139" s="377"/>
      <c r="HF139" s="385"/>
      <c r="HG139" s="377"/>
      <c r="HH139" s="385"/>
      <c r="HI139" s="5"/>
      <c r="HJ139" s="5"/>
      <c r="HK139" s="377"/>
      <c r="HL139" s="385"/>
      <c r="HM139" s="377"/>
      <c r="HN139" s="385"/>
      <c r="HO139" s="377"/>
      <c r="HP139" s="385"/>
      <c r="HQ139" s="5"/>
      <c r="HR139" s="5"/>
      <c r="HS139" s="377"/>
      <c r="HT139" s="385"/>
      <c r="HU139" s="377"/>
      <c r="HV139" s="385"/>
      <c r="HW139" s="377"/>
      <c r="HX139" s="385"/>
      <c r="HY139" s="5"/>
      <c r="HZ139" s="5"/>
      <c r="IA139" s="377"/>
      <c r="IB139" s="385"/>
      <c r="IC139" s="377"/>
      <c r="ID139" s="385"/>
      <c r="IE139" s="377"/>
      <c r="IF139" s="385"/>
      <c r="IG139" s="5"/>
      <c r="IH139" s="5"/>
      <c r="II139" s="377"/>
      <c r="IJ139" s="385"/>
      <c r="IK139" s="377"/>
      <c r="IL139" s="385"/>
      <c r="IM139" s="377"/>
      <c r="IN139" s="385"/>
      <c r="IO139" s="5"/>
      <c r="IP139" s="5"/>
      <c r="IQ139" s="377"/>
      <c r="IR139" s="385"/>
      <c r="IS139" s="377"/>
      <c r="IT139" s="385"/>
      <c r="IU139" s="377"/>
      <c r="IV139" s="385"/>
      <c r="IW139" s="5"/>
      <c r="IX139" s="5"/>
      <c r="IY139" s="377"/>
      <c r="IZ139" s="385"/>
      <c r="JA139" s="377"/>
      <c r="JB139" s="385"/>
      <c r="JC139" s="377"/>
      <c r="JD139" s="385"/>
      <c r="JE139" s="5"/>
      <c r="JF139" s="5"/>
      <c r="JG139" s="377"/>
      <c r="JH139" s="385"/>
      <c r="JI139" s="377"/>
      <c r="JJ139" s="385"/>
      <c r="JK139" s="377"/>
      <c r="JL139" s="385"/>
      <c r="JM139" s="5"/>
      <c r="JN139" s="5"/>
      <c r="JO139" s="377"/>
      <c r="JP139" s="385"/>
      <c r="JQ139" s="377"/>
      <c r="JR139" s="385"/>
      <c r="JS139" s="377"/>
      <c r="JT139" s="385"/>
      <c r="JU139" s="5"/>
      <c r="JV139" s="5"/>
      <c r="JW139" s="377"/>
      <c r="JX139" s="385"/>
      <c r="JY139" s="377"/>
      <c r="JZ139" s="385"/>
      <c r="KA139" s="377"/>
      <c r="KB139" s="385"/>
      <c r="KC139" s="5"/>
      <c r="KD139" s="5"/>
      <c r="KE139" s="377"/>
      <c r="KF139" s="385"/>
      <c r="KG139" s="377"/>
      <c r="KH139" s="385"/>
      <c r="KI139" s="377"/>
      <c r="KJ139" s="385"/>
      <c r="KK139" s="5"/>
      <c r="KL139" s="5"/>
      <c r="KM139" s="377"/>
      <c r="KN139" s="385"/>
      <c r="KO139" s="377"/>
      <c r="KP139" s="385"/>
      <c r="KQ139" s="377"/>
      <c r="KR139" s="385"/>
      <c r="KS139" s="5"/>
      <c r="KT139" s="5"/>
      <c r="KU139" s="377"/>
      <c r="KV139" s="385"/>
      <c r="KW139" s="377"/>
      <c r="KX139" s="385"/>
      <c r="KY139" s="377"/>
      <c r="KZ139" s="385"/>
      <c r="LA139" s="5"/>
      <c r="LB139" s="5"/>
      <c r="LC139" s="377"/>
      <c r="LD139" s="385"/>
      <c r="LE139" s="377"/>
      <c r="LF139" s="385"/>
      <c r="LG139" s="377"/>
      <c r="LH139" s="385"/>
      <c r="LI139" s="5"/>
      <c r="LJ139" s="5"/>
      <c r="LK139" s="377"/>
      <c r="LL139" s="385"/>
      <c r="LM139" s="377"/>
      <c r="LN139" s="385"/>
      <c r="LO139" s="377"/>
      <c r="LP139" s="385"/>
      <c r="LQ139" s="5"/>
      <c r="LR139" s="5"/>
      <c r="LS139" s="377"/>
      <c r="LT139" s="385"/>
      <c r="LU139" s="377"/>
      <c r="LV139" s="385"/>
      <c r="LW139" s="377"/>
      <c r="LX139" s="385"/>
      <c r="LY139" s="5"/>
      <c r="LZ139" s="5"/>
      <c r="MA139" s="377"/>
      <c r="MB139" s="385"/>
      <c r="MC139" s="377"/>
      <c r="MD139" s="385"/>
      <c r="ME139" s="377"/>
      <c r="MF139" s="385"/>
      <c r="MG139" s="5"/>
      <c r="MH139" s="5"/>
      <c r="MI139" s="377"/>
      <c r="MJ139" s="385"/>
      <c r="MK139" s="377"/>
      <c r="ML139" s="385"/>
      <c r="MM139" s="377"/>
    </row>
    <row r="140" spans="1:351" s="89" customFormat="1" ht="15" hidden="1" customHeight="1">
      <c r="A140" s="408">
        <v>2019</v>
      </c>
      <c r="B140" s="401" t="s">
        <v>33</v>
      </c>
      <c r="C140" s="36">
        <v>126.91236296240224</v>
      </c>
      <c r="D140" s="40">
        <v>9.9820804814315238</v>
      </c>
      <c r="E140" s="36">
        <v>109.3252964575598</v>
      </c>
      <c r="F140" s="40">
        <v>7.0941479715864091</v>
      </c>
      <c r="G140" s="36">
        <v>106.53200431533851</v>
      </c>
      <c r="H140" s="40">
        <v>-7.590012283363393</v>
      </c>
      <c r="I140" s="408">
        <v>2019</v>
      </c>
      <c r="J140" s="401" t="s">
        <v>33</v>
      </c>
      <c r="K140" s="36">
        <v>112.81227542615102</v>
      </c>
      <c r="L140" s="40">
        <v>-7.3292637068508952</v>
      </c>
      <c r="M140" s="36">
        <v>121.82144066384967</v>
      </c>
      <c r="N140" s="40">
        <v>2.3213173060021148</v>
      </c>
      <c r="O140" s="36">
        <v>117.28875481467858</v>
      </c>
      <c r="P140" s="40">
        <v>6.5540228552950737</v>
      </c>
      <c r="Q140" s="408">
        <v>2019</v>
      </c>
      <c r="R140" s="401" t="s">
        <v>33</v>
      </c>
      <c r="S140" s="36">
        <v>110.56203856952192</v>
      </c>
      <c r="T140" s="40">
        <v>5.0721929709444993</v>
      </c>
      <c r="U140" s="36">
        <v>132.29101191728708</v>
      </c>
      <c r="V140" s="40">
        <v>8.1769576891532125</v>
      </c>
      <c r="W140" s="36">
        <v>150.78925846038055</v>
      </c>
      <c r="X140" s="40">
        <v>8.0420346021613085</v>
      </c>
      <c r="Y140" s="408">
        <v>2019</v>
      </c>
      <c r="Z140" s="401" t="s">
        <v>33</v>
      </c>
      <c r="AA140" s="36">
        <v>119.3882428246702</v>
      </c>
      <c r="AB140" s="40">
        <v>-2.7210176376911761</v>
      </c>
      <c r="AC140" s="36">
        <v>149.85234342328241</v>
      </c>
      <c r="AD140" s="40">
        <v>2.0483280661603516</v>
      </c>
      <c r="AE140" s="36">
        <v>108.77211384492887</v>
      </c>
      <c r="AF140" s="40">
        <v>8.1594489725083292</v>
      </c>
      <c r="AG140" s="408">
        <v>2019</v>
      </c>
      <c r="AH140" s="401" t="s">
        <v>33</v>
      </c>
      <c r="AI140" s="36">
        <v>119.48743673884869</v>
      </c>
      <c r="AJ140" s="40">
        <v>1.4148994700064748</v>
      </c>
      <c r="AK140" s="36">
        <v>117.69080505940094</v>
      </c>
      <c r="AL140" s="40">
        <v>6.5563723155750893</v>
      </c>
      <c r="AM140" s="36">
        <v>120.59348212555997</v>
      </c>
      <c r="AN140" s="40">
        <v>3.8530450975750483</v>
      </c>
      <c r="AO140" s="408">
        <v>2019</v>
      </c>
      <c r="AP140" s="401" t="s">
        <v>33</v>
      </c>
      <c r="AQ140" s="36">
        <v>110.37999289572117</v>
      </c>
      <c r="AR140" s="40">
        <v>1.5979175942475052</v>
      </c>
      <c r="AS140" s="36">
        <v>120.55108009965038</v>
      </c>
      <c r="AT140" s="40">
        <v>6.3061408536725594</v>
      </c>
      <c r="AU140" s="36">
        <v>101.62772278791243</v>
      </c>
      <c r="AV140" s="40">
        <v>4.5216971039228895</v>
      </c>
      <c r="AW140" s="408">
        <v>2019</v>
      </c>
      <c r="AX140" s="401" t="s">
        <v>33</v>
      </c>
      <c r="AY140" s="36">
        <v>118.01187750270756</v>
      </c>
      <c r="AZ140" s="40">
        <v>5.2355912192637817</v>
      </c>
      <c r="BA140" s="36">
        <v>111.61877194939677</v>
      </c>
      <c r="BB140" s="40">
        <v>7.5276159578278481</v>
      </c>
      <c r="BC140" s="36">
        <v>120.73619045043549</v>
      </c>
      <c r="BD140" s="40">
        <v>0.21010101653469349</v>
      </c>
      <c r="BE140" s="408">
        <v>2019</v>
      </c>
      <c r="BF140" s="401" t="s">
        <v>33</v>
      </c>
      <c r="BG140" s="36">
        <v>117.49455051315617</v>
      </c>
      <c r="BH140" s="40">
        <v>6.667753603963007</v>
      </c>
      <c r="BI140" s="36">
        <v>112.39552757545577</v>
      </c>
      <c r="BJ140" s="40">
        <v>2.027991279347134</v>
      </c>
      <c r="BK140" s="36">
        <v>100.90353247367014</v>
      </c>
      <c r="BL140" s="40">
        <v>6.5360590883862812</v>
      </c>
      <c r="BM140" s="408">
        <v>2019</v>
      </c>
      <c r="BN140" s="401" t="s">
        <v>33</v>
      </c>
      <c r="BO140" s="36">
        <v>112.16802381801881</v>
      </c>
      <c r="BP140" s="40">
        <v>8.5672105507845941</v>
      </c>
      <c r="BQ140" s="36">
        <v>137.99125397279232</v>
      </c>
      <c r="BR140" s="40">
        <v>1.7638184402999286</v>
      </c>
      <c r="BS140" s="36">
        <v>129.30169067147969</v>
      </c>
      <c r="BT140" s="40">
        <v>5.0037813920169327</v>
      </c>
      <c r="BU140" s="408">
        <v>2019</v>
      </c>
      <c r="BV140" s="401" t="s">
        <v>33</v>
      </c>
      <c r="BW140" s="36">
        <v>106.9850997765803</v>
      </c>
      <c r="BX140" s="40">
        <v>-1.2013073052144989</v>
      </c>
      <c r="BY140" s="36">
        <v>118.70631965425005</v>
      </c>
      <c r="BZ140" s="40">
        <v>12.553875682999063</v>
      </c>
      <c r="CA140" s="36">
        <v>142.45345780677854</v>
      </c>
      <c r="CB140" s="40">
        <v>4.2967066131615326</v>
      </c>
      <c r="CC140" s="408">
        <v>2019</v>
      </c>
      <c r="CD140" s="401" t="s">
        <v>33</v>
      </c>
      <c r="CE140" s="36">
        <v>105.32993612505581</v>
      </c>
      <c r="CF140" s="40">
        <v>-2.9396552240171872</v>
      </c>
      <c r="CG140" s="36">
        <v>104.19485453337583</v>
      </c>
      <c r="CH140" s="40">
        <v>-19.319227047411516</v>
      </c>
      <c r="CI140" s="36">
        <v>107.76403590373766</v>
      </c>
      <c r="CJ140" s="40">
        <v>4.6113711085542946</v>
      </c>
      <c r="CK140" s="408">
        <v>2019</v>
      </c>
      <c r="CL140" s="401" t="s">
        <v>33</v>
      </c>
      <c r="CM140" s="36">
        <v>117.41322591150583</v>
      </c>
      <c r="CN140" s="40">
        <v>8.6914375597651201</v>
      </c>
      <c r="CO140" s="36">
        <v>128.20010262681353</v>
      </c>
      <c r="CP140" s="40">
        <v>2.4684888669554255</v>
      </c>
      <c r="CQ140" s="36">
        <v>121.20388130986416</v>
      </c>
      <c r="CR140" s="40">
        <v>12.746317450971659</v>
      </c>
      <c r="CS140" s="408">
        <v>2019</v>
      </c>
      <c r="CT140" s="401" t="s">
        <v>33</v>
      </c>
      <c r="CU140" s="36">
        <v>120.63725548117439</v>
      </c>
      <c r="CV140" s="40">
        <v>2.8260464567735539</v>
      </c>
      <c r="CW140" s="36">
        <v>102.18158529276204</v>
      </c>
      <c r="CX140" s="40">
        <v>2.9034916202054006</v>
      </c>
      <c r="CY140" s="36">
        <v>104.57827057935788</v>
      </c>
      <c r="CZ140" s="40">
        <v>9.6258827169060908</v>
      </c>
      <c r="DA140" s="408">
        <v>2019</v>
      </c>
      <c r="DB140" s="401" t="s">
        <v>33</v>
      </c>
      <c r="DC140" s="36">
        <v>162.27523353619063</v>
      </c>
      <c r="DD140" s="40">
        <v>4.7201074327305292</v>
      </c>
      <c r="DE140" s="36">
        <v>95.512462212974739</v>
      </c>
      <c r="DF140" s="40">
        <v>-3.332032860433003</v>
      </c>
      <c r="DG140" s="36">
        <v>142.39076968468646</v>
      </c>
      <c r="DH140" s="40">
        <v>35.515528972880986</v>
      </c>
      <c r="DI140" s="408">
        <v>2019</v>
      </c>
      <c r="DJ140" s="401" t="s">
        <v>33</v>
      </c>
      <c r="DK140" s="36">
        <v>102.12426875191379</v>
      </c>
      <c r="DL140" s="40">
        <v>9.8657340056842742</v>
      </c>
      <c r="DM140" s="36">
        <v>133.53970094138438</v>
      </c>
      <c r="DN140" s="40">
        <v>8.8829191450596596</v>
      </c>
      <c r="DO140" s="36">
        <v>121.61220397502417</v>
      </c>
      <c r="DP140" s="40">
        <v>7.7205588479359477</v>
      </c>
      <c r="DQ140" s="404"/>
    </row>
    <row r="141" spans="1:351" s="382" customFormat="1" ht="15" hidden="1" customHeight="1">
      <c r="A141" s="6"/>
      <c r="B141" s="6" t="s">
        <v>34</v>
      </c>
      <c r="C141" s="36">
        <v>101.26317782481345</v>
      </c>
      <c r="D141" s="40">
        <v>17.646175912776101</v>
      </c>
      <c r="E141" s="36">
        <v>111.80385058609509</v>
      </c>
      <c r="F141" s="40">
        <v>6.2826156963601676</v>
      </c>
      <c r="G141" s="36">
        <v>103.69248510909699</v>
      </c>
      <c r="H141" s="40">
        <v>-6.1795561251149422</v>
      </c>
      <c r="I141" s="6"/>
      <c r="J141" s="6" t="s">
        <v>34</v>
      </c>
      <c r="K141" s="36">
        <v>110.89453449447727</v>
      </c>
      <c r="L141" s="40">
        <v>-3.1440521382000099</v>
      </c>
      <c r="M141" s="36">
        <v>107.1521145602314</v>
      </c>
      <c r="N141" s="40">
        <v>2.7570931498130307</v>
      </c>
      <c r="O141" s="36">
        <v>116.93695208381455</v>
      </c>
      <c r="P141" s="40">
        <v>6.764885142023715</v>
      </c>
      <c r="Q141" s="6"/>
      <c r="R141" s="6" t="s">
        <v>34</v>
      </c>
      <c r="S141" s="36">
        <v>112.06003263398686</v>
      </c>
      <c r="T141" s="40">
        <v>1.3839170472681843</v>
      </c>
      <c r="U141" s="36">
        <v>122.54237018980679</v>
      </c>
      <c r="V141" s="40">
        <v>4.5455445551650939</v>
      </c>
      <c r="W141" s="36">
        <v>140.12830946158752</v>
      </c>
      <c r="X141" s="40">
        <v>0.88286126960197464</v>
      </c>
      <c r="Y141" s="6"/>
      <c r="Z141" s="6" t="s">
        <v>34</v>
      </c>
      <c r="AA141" s="36">
        <v>107.26256270873981</v>
      </c>
      <c r="AB141" s="40">
        <v>2.2428627701613237</v>
      </c>
      <c r="AC141" s="36">
        <v>131.67848854145214</v>
      </c>
      <c r="AD141" s="40">
        <v>0.20873188329284176</v>
      </c>
      <c r="AE141" s="36">
        <v>112.5989544992959</v>
      </c>
      <c r="AF141" s="40">
        <v>7.5277743294025043</v>
      </c>
      <c r="AG141" s="6"/>
      <c r="AH141" s="6" t="s">
        <v>34</v>
      </c>
      <c r="AI141" s="36">
        <v>116.96780841919691</v>
      </c>
      <c r="AJ141" s="40">
        <v>4.6427346601450381</v>
      </c>
      <c r="AK141" s="36">
        <v>110.86222782232441</v>
      </c>
      <c r="AL141" s="40">
        <v>4.6758446556310673</v>
      </c>
      <c r="AM141" s="36">
        <v>112.60182898879071</v>
      </c>
      <c r="AN141" s="40">
        <v>0.2265029473696103</v>
      </c>
      <c r="AO141" s="6"/>
      <c r="AP141" s="6" t="s">
        <v>34</v>
      </c>
      <c r="AQ141" s="36">
        <v>110.62950960907372</v>
      </c>
      <c r="AR141" s="40">
        <v>-0.37004710840957955</v>
      </c>
      <c r="AS141" s="36">
        <v>110.60022128667147</v>
      </c>
      <c r="AT141" s="40">
        <v>3.5596971590950375</v>
      </c>
      <c r="AU141" s="36">
        <v>115.01180608405069</v>
      </c>
      <c r="AV141" s="40">
        <v>6.1742170211317244</v>
      </c>
      <c r="AW141" s="6"/>
      <c r="AX141" s="6" t="s">
        <v>34</v>
      </c>
      <c r="AY141" s="36">
        <v>112.56814825501665</v>
      </c>
      <c r="AZ141" s="40">
        <v>8.0664806526923059</v>
      </c>
      <c r="BA141" s="36">
        <v>108.19866278000679</v>
      </c>
      <c r="BB141" s="40">
        <v>3.5999415931881913</v>
      </c>
      <c r="BC141" s="36">
        <v>115.39750390388285</v>
      </c>
      <c r="BD141" s="40">
        <v>-3.9644965740883578</v>
      </c>
      <c r="BE141" s="6"/>
      <c r="BF141" s="6" t="s">
        <v>34</v>
      </c>
      <c r="BG141" s="36">
        <v>106.51464593185813</v>
      </c>
      <c r="BH141" s="40">
        <v>6.5062988745366255</v>
      </c>
      <c r="BI141" s="36">
        <v>109.12981653959183</v>
      </c>
      <c r="BJ141" s="40">
        <v>6.2323322285931368</v>
      </c>
      <c r="BK141" s="36">
        <v>102.51807820064512</v>
      </c>
      <c r="BL141" s="40">
        <v>-1.5468020929618689</v>
      </c>
      <c r="BM141" s="6"/>
      <c r="BN141" s="6" t="s">
        <v>34</v>
      </c>
      <c r="BO141" s="36">
        <v>109.10868814664391</v>
      </c>
      <c r="BP141" s="40">
        <v>9.8358049106222438</v>
      </c>
      <c r="BQ141" s="36">
        <v>103.35422405432683</v>
      </c>
      <c r="BR141" s="40">
        <v>2.10086461355246</v>
      </c>
      <c r="BS141" s="36">
        <v>102.4898135528051</v>
      </c>
      <c r="BT141" s="40">
        <v>0.57324451528909037</v>
      </c>
      <c r="BU141" s="6"/>
      <c r="BV141" s="6" t="s">
        <v>34</v>
      </c>
      <c r="BW141" s="36">
        <v>97.038754450925737</v>
      </c>
      <c r="BX141" s="40">
        <v>6.1864896318939913</v>
      </c>
      <c r="BY141" s="36">
        <v>97.13127781807168</v>
      </c>
      <c r="BZ141" s="40">
        <v>2.8264267033368782</v>
      </c>
      <c r="CA141" s="36">
        <v>96.045993139845294</v>
      </c>
      <c r="CB141" s="40">
        <v>18.939865829670424</v>
      </c>
      <c r="CC141" s="6"/>
      <c r="CD141" s="6" t="s">
        <v>34</v>
      </c>
      <c r="CE141" s="36">
        <v>103.90194020532446</v>
      </c>
      <c r="CF141" s="40">
        <v>-11.812087220806106</v>
      </c>
      <c r="CG141" s="36">
        <v>106.76575784394832</v>
      </c>
      <c r="CH141" s="40">
        <v>-12.72714066303692</v>
      </c>
      <c r="CI141" s="36">
        <v>116.35971963138917</v>
      </c>
      <c r="CJ141" s="40">
        <v>-1.6185063174716703</v>
      </c>
      <c r="CK141" s="6"/>
      <c r="CL141" s="6" t="s">
        <v>34</v>
      </c>
      <c r="CM141" s="36">
        <v>111.32668613289022</v>
      </c>
      <c r="CN141" s="40">
        <v>5.5593515704033507</v>
      </c>
      <c r="CO141" s="36">
        <v>116.18278334655945</v>
      </c>
      <c r="CP141" s="40">
        <v>0.46671944470597282</v>
      </c>
      <c r="CQ141" s="36">
        <v>93.468413342174969</v>
      </c>
      <c r="CR141" s="40">
        <v>8.0553114940670838</v>
      </c>
      <c r="CS141" s="6"/>
      <c r="CT141" s="6" t="s">
        <v>34</v>
      </c>
      <c r="CU141" s="36">
        <v>105.70330898190136</v>
      </c>
      <c r="CV141" s="40">
        <v>1.9320946629619584</v>
      </c>
      <c r="CW141" s="36">
        <v>128.63560497280392</v>
      </c>
      <c r="CX141" s="40">
        <v>2.5118190769866118</v>
      </c>
      <c r="CY141" s="36">
        <v>82.060685579980699</v>
      </c>
      <c r="CZ141" s="40">
        <v>8.7230071802342906</v>
      </c>
      <c r="DA141" s="6"/>
      <c r="DB141" s="6" t="s">
        <v>34</v>
      </c>
      <c r="DC141" s="36">
        <v>145.89819826083885</v>
      </c>
      <c r="DD141" s="40">
        <v>6.6605911958849759</v>
      </c>
      <c r="DE141" s="36">
        <v>88.885778399810548</v>
      </c>
      <c r="DF141" s="40">
        <v>7.6713774708662754</v>
      </c>
      <c r="DG141" s="36">
        <v>112.45994388997934</v>
      </c>
      <c r="DH141" s="40">
        <v>17.65217270403538</v>
      </c>
      <c r="DI141" s="6"/>
      <c r="DJ141" s="6" t="s">
        <v>34</v>
      </c>
      <c r="DK141" s="36">
        <v>90.458644291898239</v>
      </c>
      <c r="DL141" s="40">
        <v>4.5279364264569892</v>
      </c>
      <c r="DM141" s="36">
        <v>128.35023452648073</v>
      </c>
      <c r="DN141" s="40">
        <v>7.1658231997361526</v>
      </c>
      <c r="DO141" s="36">
        <v>111.11256092362198</v>
      </c>
      <c r="DP141" s="40">
        <v>6.9627930327333303</v>
      </c>
      <c r="DQ141" s="400"/>
    </row>
    <row r="142" spans="1:351" s="382" customFormat="1" ht="15" hidden="1" customHeight="1">
      <c r="A142" s="6"/>
      <c r="B142" s="6" t="s">
        <v>35</v>
      </c>
      <c r="C142" s="36">
        <v>116.19989465236615</v>
      </c>
      <c r="D142" s="40">
        <v>6.2017900409478699</v>
      </c>
      <c r="E142" s="36">
        <v>120.37359781543452</v>
      </c>
      <c r="F142" s="40">
        <v>24.962553666656945</v>
      </c>
      <c r="G142" s="36">
        <v>115.00696315210783</v>
      </c>
      <c r="H142" s="40">
        <v>-5.1185865073317416</v>
      </c>
      <c r="I142" s="6"/>
      <c r="J142" s="6" t="s">
        <v>35</v>
      </c>
      <c r="K142" s="36">
        <v>118.67622917482798</v>
      </c>
      <c r="L142" s="40">
        <v>5.7090211404497353</v>
      </c>
      <c r="M142" s="36">
        <v>116.11337608547213</v>
      </c>
      <c r="N142" s="40">
        <v>0.98104006363371354</v>
      </c>
      <c r="O142" s="36">
        <v>122.32722146319493</v>
      </c>
      <c r="P142" s="40">
        <v>10.898463093542915</v>
      </c>
      <c r="Q142" s="6"/>
      <c r="R142" s="6" t="s">
        <v>35</v>
      </c>
      <c r="S142" s="36">
        <v>113.92040686745838</v>
      </c>
      <c r="T142" s="40">
        <v>3.370078620552647</v>
      </c>
      <c r="U142" s="36">
        <v>128.88490500221062</v>
      </c>
      <c r="V142" s="40">
        <v>5.2133569784257787</v>
      </c>
      <c r="W142" s="36">
        <v>157.15509623759459</v>
      </c>
      <c r="X142" s="40">
        <v>-3.1477068158565658E-2</v>
      </c>
      <c r="Y142" s="6"/>
      <c r="Z142" s="6" t="s">
        <v>35</v>
      </c>
      <c r="AA142" s="36">
        <v>120.06436669361042</v>
      </c>
      <c r="AB142" s="40">
        <v>12.724771060185503</v>
      </c>
      <c r="AC142" s="36">
        <v>132.57608839375229</v>
      </c>
      <c r="AD142" s="40">
        <v>-9.0546402148556524</v>
      </c>
      <c r="AE142" s="36">
        <v>110.96907159167645</v>
      </c>
      <c r="AF142" s="40">
        <v>8.9112648521835354</v>
      </c>
      <c r="AG142" s="6"/>
      <c r="AH142" s="6" t="s">
        <v>35</v>
      </c>
      <c r="AI142" s="36">
        <v>122.12356588528266</v>
      </c>
      <c r="AJ142" s="40">
        <v>4.6602994375255946</v>
      </c>
      <c r="AK142" s="36">
        <v>108.98369978339603</v>
      </c>
      <c r="AL142" s="40">
        <v>4.0044273044731682</v>
      </c>
      <c r="AM142" s="36">
        <v>116.59255228793894</v>
      </c>
      <c r="AN142" s="40">
        <v>4.2867633738597846</v>
      </c>
      <c r="AO142" s="6"/>
      <c r="AP142" s="6" t="s">
        <v>35</v>
      </c>
      <c r="AQ142" s="36">
        <v>116.9846133617048</v>
      </c>
      <c r="AR142" s="40">
        <v>1.3852733738282552</v>
      </c>
      <c r="AS142" s="36">
        <v>116.86969837880436</v>
      </c>
      <c r="AT142" s="40">
        <v>2.7835969645166188</v>
      </c>
      <c r="AU142" s="36">
        <v>119.71395808435054</v>
      </c>
      <c r="AV142" s="40">
        <v>8.0022191180959936</v>
      </c>
      <c r="AW142" s="6"/>
      <c r="AX142" s="6" t="s">
        <v>35</v>
      </c>
      <c r="AY142" s="36">
        <v>121.95248359503888</v>
      </c>
      <c r="AZ142" s="40">
        <v>6.5469359143853296</v>
      </c>
      <c r="BA142" s="36">
        <v>106.85609209185323</v>
      </c>
      <c r="BB142" s="40">
        <v>3.7284896011855011</v>
      </c>
      <c r="BC142" s="36">
        <v>120.20977360056568</v>
      </c>
      <c r="BD142" s="40">
        <v>-2.8372660004410761</v>
      </c>
      <c r="BE142" s="6"/>
      <c r="BF142" s="6" t="s">
        <v>35</v>
      </c>
      <c r="BG142" s="36">
        <v>119.46001051381919</v>
      </c>
      <c r="BH142" s="40">
        <v>5.3127757822281012</v>
      </c>
      <c r="BI142" s="36">
        <v>119.51872673049273</v>
      </c>
      <c r="BJ142" s="40">
        <v>2.1131652298369943</v>
      </c>
      <c r="BK142" s="36">
        <v>106.54277761323648</v>
      </c>
      <c r="BL142" s="40">
        <v>5.3096252776142308</v>
      </c>
      <c r="BM142" s="6"/>
      <c r="BN142" s="6" t="s">
        <v>35</v>
      </c>
      <c r="BO142" s="36">
        <v>114.91051486845676</v>
      </c>
      <c r="BP142" s="40">
        <v>1.5007571208458756</v>
      </c>
      <c r="BQ142" s="36">
        <v>117.44947529858391</v>
      </c>
      <c r="BR142" s="40">
        <v>4.394641423188105</v>
      </c>
      <c r="BS142" s="36">
        <v>130.75296160641776</v>
      </c>
      <c r="BT142" s="40">
        <v>0.62618312274827304</v>
      </c>
      <c r="BU142" s="6"/>
      <c r="BV142" s="6" t="s">
        <v>35</v>
      </c>
      <c r="BW142" s="36">
        <v>103.98963496694805</v>
      </c>
      <c r="BX142" s="40">
        <v>6.0092877009248156</v>
      </c>
      <c r="BY142" s="36">
        <v>101.83390466508087</v>
      </c>
      <c r="BZ142" s="40">
        <v>2.1629021333748426</v>
      </c>
      <c r="CA142" s="36">
        <v>95.250984018284996</v>
      </c>
      <c r="CB142" s="40">
        <v>14.464277705557564</v>
      </c>
      <c r="CC142" s="6"/>
      <c r="CD142" s="6" t="s">
        <v>35</v>
      </c>
      <c r="CE142" s="36">
        <v>116.1264362003205</v>
      </c>
      <c r="CF142" s="40">
        <v>-2.8264488838846518</v>
      </c>
      <c r="CG142" s="36">
        <v>117.13087649609734</v>
      </c>
      <c r="CH142" s="40">
        <v>-5.4997191800234191</v>
      </c>
      <c r="CI142" s="36">
        <v>141.0329384896244</v>
      </c>
      <c r="CJ142" s="40">
        <v>9.5741202921714574</v>
      </c>
      <c r="CK142" s="6"/>
      <c r="CL142" s="6" t="s">
        <v>35</v>
      </c>
      <c r="CM142" s="36">
        <v>114.36457914152297</v>
      </c>
      <c r="CN142" s="40">
        <v>3.801223037539188</v>
      </c>
      <c r="CO142" s="36">
        <v>123.41454252443485</v>
      </c>
      <c r="CP142" s="40">
        <v>3.612765297484529</v>
      </c>
      <c r="CQ142" s="36">
        <v>116.60058449746633</v>
      </c>
      <c r="CR142" s="40">
        <v>2.9578545763689732</v>
      </c>
      <c r="CS142" s="6"/>
      <c r="CT142" s="6" t="s">
        <v>35</v>
      </c>
      <c r="CU142" s="36">
        <v>137.16283575911191</v>
      </c>
      <c r="CV142" s="40">
        <v>-1.6114761845713588E-2</v>
      </c>
      <c r="CW142" s="36">
        <v>115.45266451331446</v>
      </c>
      <c r="CX142" s="40">
        <v>3.7687742009266287</v>
      </c>
      <c r="CY142" s="36">
        <v>97.406284887465375</v>
      </c>
      <c r="CZ142" s="40">
        <v>3.3036617784104578</v>
      </c>
      <c r="DA142" s="6"/>
      <c r="DB142" s="6" t="s">
        <v>35</v>
      </c>
      <c r="DC142" s="36">
        <v>156.37785237103654</v>
      </c>
      <c r="DD142" s="40">
        <v>9.6322101774395605</v>
      </c>
      <c r="DE142" s="36">
        <v>115.79178850318445</v>
      </c>
      <c r="DF142" s="40">
        <v>3.5397513898981003</v>
      </c>
      <c r="DG142" s="36">
        <v>147.40160604458958</v>
      </c>
      <c r="DH142" s="40">
        <v>2.8795995932140954</v>
      </c>
      <c r="DI142" s="6"/>
      <c r="DJ142" s="6" t="s">
        <v>35</v>
      </c>
      <c r="DK142" s="36">
        <v>101.06511869480393</v>
      </c>
      <c r="DL142" s="40">
        <v>6.1116775102137808</v>
      </c>
      <c r="DM142" s="36">
        <v>138.98574461824819</v>
      </c>
      <c r="DN142" s="40">
        <v>8.0212731714425018</v>
      </c>
      <c r="DO142" s="36">
        <v>137.67430266509444</v>
      </c>
      <c r="DP142" s="40">
        <v>8.1099346133867414</v>
      </c>
      <c r="DQ142" s="400"/>
    </row>
    <row r="143" spans="1:351" s="382" customFormat="1" ht="15" hidden="1" customHeight="1">
      <c r="A143" s="6"/>
      <c r="B143" s="6" t="s">
        <v>36</v>
      </c>
      <c r="C143" s="36">
        <v>110.33264272888923</v>
      </c>
      <c r="D143" s="40">
        <v>0.46665257633765123</v>
      </c>
      <c r="E143" s="36">
        <v>125.54382848053251</v>
      </c>
      <c r="F143" s="40">
        <v>24.895802905749065</v>
      </c>
      <c r="G143" s="36">
        <v>123.71240313964724</v>
      </c>
      <c r="H143" s="40">
        <v>-1.9518086919912463</v>
      </c>
      <c r="I143" s="6"/>
      <c r="J143" s="6" t="s">
        <v>36</v>
      </c>
      <c r="K143" s="36">
        <v>123.31396791268996</v>
      </c>
      <c r="L143" s="40">
        <v>3.6124800944796789</v>
      </c>
      <c r="M143" s="36">
        <v>124.07434700358212</v>
      </c>
      <c r="N143" s="40">
        <v>2.9792499986575081</v>
      </c>
      <c r="O143" s="36">
        <v>115.60061910279339</v>
      </c>
      <c r="P143" s="40">
        <v>8.1890475354984034</v>
      </c>
      <c r="Q143" s="6"/>
      <c r="R143" s="6" t="s">
        <v>36</v>
      </c>
      <c r="S143" s="36">
        <v>119.52601724301485</v>
      </c>
      <c r="T143" s="40">
        <v>8.3409862447612113</v>
      </c>
      <c r="U143" s="36">
        <v>126.87490835642808</v>
      </c>
      <c r="V143" s="40">
        <v>5.4701802569636016</v>
      </c>
      <c r="W143" s="36">
        <v>164.28695417498105</v>
      </c>
      <c r="X143" s="40">
        <v>10.084731916817418</v>
      </c>
      <c r="Y143" s="6"/>
      <c r="Z143" s="6" t="s">
        <v>36</v>
      </c>
      <c r="AA143" s="36">
        <v>112.61973481764996</v>
      </c>
      <c r="AB143" s="40">
        <v>-9.8298481720419773E-2</v>
      </c>
      <c r="AC143" s="36">
        <v>141.46761583337579</v>
      </c>
      <c r="AD143" s="40">
        <v>6.1025823519483993</v>
      </c>
      <c r="AE143" s="36">
        <v>109.18934256454199</v>
      </c>
      <c r="AF143" s="40">
        <v>2.7844781208993936</v>
      </c>
      <c r="AG143" s="6"/>
      <c r="AH143" s="6" t="s">
        <v>36</v>
      </c>
      <c r="AI143" s="36">
        <v>123.77443991045907</v>
      </c>
      <c r="AJ143" s="40">
        <v>4.8588816979358285</v>
      </c>
      <c r="AK143" s="36">
        <v>112.40544839047536</v>
      </c>
      <c r="AL143" s="40">
        <v>4.135592533290037</v>
      </c>
      <c r="AM143" s="36">
        <v>104.09460925353011</v>
      </c>
      <c r="AN143" s="40">
        <v>4.00034493153818</v>
      </c>
      <c r="AO143" s="6"/>
      <c r="AP143" s="6" t="s">
        <v>36</v>
      </c>
      <c r="AQ143" s="36">
        <v>116.5339667973264</v>
      </c>
      <c r="AR143" s="40">
        <v>0.60919599740734043</v>
      </c>
      <c r="AS143" s="36">
        <v>112.31289718351113</v>
      </c>
      <c r="AT143" s="40">
        <v>2.3209073671955025</v>
      </c>
      <c r="AU143" s="36">
        <v>125.70197198514333</v>
      </c>
      <c r="AV143" s="40">
        <v>3.1503971283717931</v>
      </c>
      <c r="AW143" s="6"/>
      <c r="AX143" s="6" t="s">
        <v>36</v>
      </c>
      <c r="AY143" s="36">
        <v>121.4418331670617</v>
      </c>
      <c r="AZ143" s="40">
        <v>6.2173626352161335</v>
      </c>
      <c r="BA143" s="36">
        <v>107.36384783021677</v>
      </c>
      <c r="BB143" s="40">
        <v>7.6457361134517186</v>
      </c>
      <c r="BC143" s="36">
        <v>127.91165680043953</v>
      </c>
      <c r="BD143" s="40">
        <v>0.63115960047707631</v>
      </c>
      <c r="BE143" s="6"/>
      <c r="BF143" s="6" t="s">
        <v>36</v>
      </c>
      <c r="BG143" s="36">
        <v>114.98450288350827</v>
      </c>
      <c r="BH143" s="40">
        <v>5.1258702399948248</v>
      </c>
      <c r="BI143" s="36">
        <v>116.35787372817427</v>
      </c>
      <c r="BJ143" s="40">
        <v>3.1431456379284128</v>
      </c>
      <c r="BK143" s="36">
        <v>112.1335141842367</v>
      </c>
      <c r="BL143" s="40">
        <v>4.9041952668751492</v>
      </c>
      <c r="BM143" s="6"/>
      <c r="BN143" s="6" t="s">
        <v>36</v>
      </c>
      <c r="BO143" s="36">
        <v>117.79906638724272</v>
      </c>
      <c r="BP143" s="40">
        <v>4.9640761722222351</v>
      </c>
      <c r="BQ143" s="36">
        <v>120.58626013948403</v>
      </c>
      <c r="BR143" s="40">
        <v>2.9872926339989476</v>
      </c>
      <c r="BS143" s="36">
        <v>129.61801715543203</v>
      </c>
      <c r="BT143" s="40">
        <v>-6.7144202678065312E-2</v>
      </c>
      <c r="BU143" s="6"/>
      <c r="BV143" s="6" t="s">
        <v>36</v>
      </c>
      <c r="BW143" s="36">
        <v>107.93915476975327</v>
      </c>
      <c r="BX143" s="40">
        <v>11.453573115020262</v>
      </c>
      <c r="BY143" s="36">
        <v>111.1001466826591</v>
      </c>
      <c r="BZ143" s="40">
        <v>0.93354282050452753</v>
      </c>
      <c r="CA143" s="36">
        <v>103.29063367463837</v>
      </c>
      <c r="CB143" s="40">
        <v>24.762879679124893</v>
      </c>
      <c r="CC143" s="6"/>
      <c r="CD143" s="6" t="s">
        <v>36</v>
      </c>
      <c r="CE143" s="36">
        <v>102.65293515549527</v>
      </c>
      <c r="CF143" s="40">
        <v>-7.5227662167606297</v>
      </c>
      <c r="CG143" s="36">
        <v>103.12888738671893</v>
      </c>
      <c r="CH143" s="40">
        <v>2.9117572106435006</v>
      </c>
      <c r="CI143" s="36">
        <v>123.82874927930153</v>
      </c>
      <c r="CJ143" s="40">
        <v>1.5543798819038273</v>
      </c>
      <c r="CK143" s="6"/>
      <c r="CL143" s="6" t="s">
        <v>36</v>
      </c>
      <c r="CM143" s="36">
        <v>115.81310366832066</v>
      </c>
      <c r="CN143" s="40">
        <v>-1.4637890146060926</v>
      </c>
      <c r="CO143" s="36">
        <v>127.7144782186661</v>
      </c>
      <c r="CP143" s="40">
        <v>3.6173769947694723E-2</v>
      </c>
      <c r="CQ143" s="36">
        <v>123.37412539320508</v>
      </c>
      <c r="CR143" s="40">
        <v>17.958775060934556</v>
      </c>
      <c r="CS143" s="6"/>
      <c r="CT143" s="6" t="s">
        <v>36</v>
      </c>
      <c r="CU143" s="36">
        <v>148.20899877507097</v>
      </c>
      <c r="CV143" s="40">
        <v>5.2594979472328163</v>
      </c>
      <c r="CW143" s="36">
        <v>117.62678674297449</v>
      </c>
      <c r="CX143" s="40">
        <v>-0.88394545338846342</v>
      </c>
      <c r="CY143" s="36">
        <v>98.124684582095767</v>
      </c>
      <c r="CZ143" s="40">
        <v>23.407704763108654</v>
      </c>
      <c r="DA143" s="6"/>
      <c r="DB143" s="6" t="s">
        <v>36</v>
      </c>
      <c r="DC143" s="36">
        <v>143.21935903943765</v>
      </c>
      <c r="DD143" s="40">
        <v>0.47054217774382323</v>
      </c>
      <c r="DE143" s="36">
        <v>84.027136233712099</v>
      </c>
      <c r="DF143" s="40">
        <v>40.795684626414271</v>
      </c>
      <c r="DG143" s="36">
        <v>117.3012751128112</v>
      </c>
      <c r="DH143" s="40">
        <v>-14.046700553207685</v>
      </c>
      <c r="DI143" s="6"/>
      <c r="DJ143" s="6" t="s">
        <v>36</v>
      </c>
      <c r="DK143" s="36">
        <v>95.583394890888854</v>
      </c>
      <c r="DL143" s="40">
        <v>2.148444506416098</v>
      </c>
      <c r="DM143" s="36">
        <v>114.96612443650687</v>
      </c>
      <c r="DN143" s="40">
        <v>8.5197230311669898</v>
      </c>
      <c r="DO143" s="36">
        <v>123.72065132387505</v>
      </c>
      <c r="DP143" s="40">
        <v>5.8441200983595536</v>
      </c>
      <c r="DQ143" s="400"/>
    </row>
    <row r="144" spans="1:351" s="382" customFormat="1" ht="15" hidden="1" customHeight="1">
      <c r="A144" s="6"/>
      <c r="B144" s="6" t="s">
        <v>37</v>
      </c>
      <c r="C144" s="36">
        <v>107.54252134825373</v>
      </c>
      <c r="D144" s="40">
        <v>1.0720783406591607</v>
      </c>
      <c r="E144" s="36">
        <v>129.94532477630872</v>
      </c>
      <c r="F144" s="40">
        <v>17.158845467406621</v>
      </c>
      <c r="G144" s="36">
        <v>119.77461854039394</v>
      </c>
      <c r="H144" s="40">
        <v>2.3389625303597228</v>
      </c>
      <c r="I144" s="6"/>
      <c r="J144" s="6" t="s">
        <v>37</v>
      </c>
      <c r="K144" s="36">
        <v>124.47692266464405</v>
      </c>
      <c r="L144" s="40">
        <v>3.8144257329230697</v>
      </c>
      <c r="M144" s="36">
        <v>132.42418656793464</v>
      </c>
      <c r="N144" s="40">
        <v>3.4834421467577101</v>
      </c>
      <c r="O144" s="36">
        <v>114.73473110550923</v>
      </c>
      <c r="P144" s="40">
        <v>4.6963996812811075</v>
      </c>
      <c r="Q144" s="6"/>
      <c r="R144" s="6" t="s">
        <v>37</v>
      </c>
      <c r="S144" s="36">
        <v>121.76652742084806</v>
      </c>
      <c r="T144" s="40">
        <v>5.1083192844916283</v>
      </c>
      <c r="U144" s="36">
        <v>143.01960063233005</v>
      </c>
      <c r="V144" s="40">
        <v>5.4660351896049519</v>
      </c>
      <c r="W144" s="36">
        <v>155.70122657193156</v>
      </c>
      <c r="X144" s="40">
        <v>8.882404727022049</v>
      </c>
      <c r="Y144" s="6"/>
      <c r="Z144" s="6" t="s">
        <v>37</v>
      </c>
      <c r="AA144" s="36">
        <v>126.24148763108838</v>
      </c>
      <c r="AB144" s="40">
        <v>3.8477504528677002</v>
      </c>
      <c r="AC144" s="36">
        <v>138.22423946416436</v>
      </c>
      <c r="AD144" s="40">
        <v>6.2714083435081704</v>
      </c>
      <c r="AE144" s="36">
        <v>109.22423439692875</v>
      </c>
      <c r="AF144" s="40">
        <v>5.4819390512536756</v>
      </c>
      <c r="AG144" s="6"/>
      <c r="AH144" s="6" t="s">
        <v>37</v>
      </c>
      <c r="AI144" s="36">
        <v>121.51038156497205</v>
      </c>
      <c r="AJ144" s="40">
        <v>5.2187179002029893</v>
      </c>
      <c r="AK144" s="36">
        <v>114.4496441205233</v>
      </c>
      <c r="AL144" s="40">
        <v>5.3082206253709927</v>
      </c>
      <c r="AM144" s="36">
        <v>113.08766370587142</v>
      </c>
      <c r="AN144" s="40">
        <v>2.037512205139862</v>
      </c>
      <c r="AO144" s="6"/>
      <c r="AP144" s="6" t="s">
        <v>37</v>
      </c>
      <c r="AQ144" s="36">
        <v>123.52472869946034</v>
      </c>
      <c r="AR144" s="40">
        <v>4.8918063815041535</v>
      </c>
      <c r="AS144" s="36">
        <v>109.12805570440062</v>
      </c>
      <c r="AT144" s="40">
        <v>-5.9338431794252955</v>
      </c>
      <c r="AU144" s="36">
        <v>135.15189098226389</v>
      </c>
      <c r="AV144" s="40">
        <v>3.506459942957747</v>
      </c>
      <c r="AW144" s="6"/>
      <c r="AX144" s="6" t="s">
        <v>37</v>
      </c>
      <c r="AY144" s="36">
        <v>126.38665754233156</v>
      </c>
      <c r="AZ144" s="40">
        <v>8.7994598128501735</v>
      </c>
      <c r="BA144" s="36">
        <v>113.00731234520771</v>
      </c>
      <c r="BB144" s="40">
        <v>4.4932989814105042</v>
      </c>
      <c r="BC144" s="36">
        <v>132.88317673835246</v>
      </c>
      <c r="BD144" s="40">
        <v>-0.11597808236622598</v>
      </c>
      <c r="BE144" s="6"/>
      <c r="BF144" s="6" t="s">
        <v>37</v>
      </c>
      <c r="BG144" s="36">
        <v>116.32076924307859</v>
      </c>
      <c r="BH144" s="40">
        <v>4.7700576223505493</v>
      </c>
      <c r="BI144" s="36">
        <v>111.48227771271506</v>
      </c>
      <c r="BJ144" s="40">
        <v>6.9512462276340159</v>
      </c>
      <c r="BK144" s="36">
        <v>120.15388918247757</v>
      </c>
      <c r="BL144" s="40">
        <v>0.6919861143759789</v>
      </c>
      <c r="BM144" s="6"/>
      <c r="BN144" s="6" t="s">
        <v>37</v>
      </c>
      <c r="BO144" s="36">
        <v>122.47060547886264</v>
      </c>
      <c r="BP144" s="40">
        <v>6.707380721741572</v>
      </c>
      <c r="BQ144" s="36">
        <v>122.24910470063874</v>
      </c>
      <c r="BR144" s="40">
        <v>2.218410236733277</v>
      </c>
      <c r="BS144" s="36">
        <v>135.61117183823814</v>
      </c>
      <c r="BT144" s="40">
        <v>1.4714860938220369</v>
      </c>
      <c r="BU144" s="6"/>
      <c r="BV144" s="6" t="s">
        <v>37</v>
      </c>
      <c r="BW144" s="36">
        <v>115.34416232036908</v>
      </c>
      <c r="BX144" s="40">
        <v>20.569013776073803</v>
      </c>
      <c r="BY144" s="36">
        <v>117.87681498668202</v>
      </c>
      <c r="BZ144" s="40">
        <v>15.924129028771915</v>
      </c>
      <c r="CA144" s="36">
        <v>110.17821385306443</v>
      </c>
      <c r="CB144" s="40">
        <v>3.5590853935944153</v>
      </c>
      <c r="CC144" s="6"/>
      <c r="CD144" s="6" t="s">
        <v>37</v>
      </c>
      <c r="CE144" s="36">
        <v>106.16355118480381</v>
      </c>
      <c r="CF144" s="40">
        <v>-11.578909880608336</v>
      </c>
      <c r="CG144" s="36">
        <v>109.63290622651216</v>
      </c>
      <c r="CH144" s="40">
        <v>4.6765583284938259</v>
      </c>
      <c r="CI144" s="36">
        <v>118.61478003344035</v>
      </c>
      <c r="CJ144" s="40">
        <v>0.78235152661116558</v>
      </c>
      <c r="CK144" s="6"/>
      <c r="CL144" s="6" t="s">
        <v>37</v>
      </c>
      <c r="CM144" s="36">
        <v>111.2683426814805</v>
      </c>
      <c r="CN144" s="40">
        <v>-5.438836089914048</v>
      </c>
      <c r="CO144" s="36">
        <v>126.23589369720952</v>
      </c>
      <c r="CP144" s="40">
        <v>1.7087879512516508</v>
      </c>
      <c r="CQ144" s="36">
        <v>126.41580192019322</v>
      </c>
      <c r="CR144" s="40">
        <v>1.5678999363072563</v>
      </c>
      <c r="CS144" s="6"/>
      <c r="CT144" s="6" t="s">
        <v>37</v>
      </c>
      <c r="CU144" s="36">
        <v>147.22293797832972</v>
      </c>
      <c r="CV144" s="40">
        <v>5.3346028828643597</v>
      </c>
      <c r="CW144" s="36">
        <v>112.51712804281352</v>
      </c>
      <c r="CX144" s="40">
        <v>-0.41382004978966336</v>
      </c>
      <c r="CY144" s="36">
        <v>93.667034871522304</v>
      </c>
      <c r="CZ144" s="40">
        <v>30.991461449273203</v>
      </c>
      <c r="DA144" s="6"/>
      <c r="DB144" s="6" t="s">
        <v>37</v>
      </c>
      <c r="DC144" s="36">
        <v>127.11994541376883</v>
      </c>
      <c r="DD144" s="40">
        <v>-4.7237848634935347</v>
      </c>
      <c r="DE144" s="36">
        <v>92.917354947704126</v>
      </c>
      <c r="DF144" s="40">
        <v>5.1742582357149587</v>
      </c>
      <c r="DG144" s="36">
        <v>126.58979955725917</v>
      </c>
      <c r="DH144" s="40">
        <v>4.4961596162306421</v>
      </c>
      <c r="DI144" s="6"/>
      <c r="DJ144" s="6" t="s">
        <v>37</v>
      </c>
      <c r="DK144" s="36">
        <v>98.139142219386713</v>
      </c>
      <c r="DL144" s="40">
        <v>4.783580086434938</v>
      </c>
      <c r="DM144" s="36">
        <v>128.89525082757422</v>
      </c>
      <c r="DN144" s="40">
        <v>9.8023277525491892</v>
      </c>
      <c r="DO144" s="36">
        <v>136.44059600692822</v>
      </c>
      <c r="DP144" s="40">
        <v>3.6886205391501505</v>
      </c>
      <c r="DQ144" s="400"/>
    </row>
    <row r="145" spans="1:121" s="382" customFormat="1" ht="15" hidden="1" customHeight="1">
      <c r="A145" s="6"/>
      <c r="B145" s="6" t="s">
        <v>38</v>
      </c>
      <c r="C145" s="36">
        <v>96.935423363001647</v>
      </c>
      <c r="D145" s="40">
        <v>0.93684316295841086</v>
      </c>
      <c r="E145" s="36">
        <v>120.09175713607814</v>
      </c>
      <c r="F145" s="40">
        <v>10.098605854703237</v>
      </c>
      <c r="G145" s="36">
        <v>117.6689903197373</v>
      </c>
      <c r="H145" s="40">
        <v>2.4386602793185546</v>
      </c>
      <c r="I145" s="6"/>
      <c r="J145" s="6" t="s">
        <v>38</v>
      </c>
      <c r="K145" s="36">
        <v>119.60230970554127</v>
      </c>
      <c r="L145" s="40">
        <v>-0.16849066826193848</v>
      </c>
      <c r="M145" s="36">
        <v>136.65649644127348</v>
      </c>
      <c r="N145" s="40">
        <v>3.0498419551204563</v>
      </c>
      <c r="O145" s="36">
        <v>117.12711840590769</v>
      </c>
      <c r="P145" s="40">
        <v>4.3271421987856513</v>
      </c>
      <c r="Q145" s="6"/>
      <c r="R145" s="6" t="s">
        <v>38</v>
      </c>
      <c r="S145" s="36">
        <v>121.47932114182949</v>
      </c>
      <c r="T145" s="40">
        <v>6.055474750105688</v>
      </c>
      <c r="U145" s="36">
        <v>133.63487675003915</v>
      </c>
      <c r="V145" s="40">
        <v>5.2210940504793513</v>
      </c>
      <c r="W145" s="36">
        <v>134.58665165335194</v>
      </c>
      <c r="X145" s="40">
        <v>22.449470575398095</v>
      </c>
      <c r="Y145" s="6"/>
      <c r="Z145" s="6" t="s">
        <v>38</v>
      </c>
      <c r="AA145" s="36">
        <v>120.07472015877408</v>
      </c>
      <c r="AB145" s="40">
        <v>-2.5478731062155475</v>
      </c>
      <c r="AC145" s="36">
        <v>132.9527743159301</v>
      </c>
      <c r="AD145" s="40">
        <v>-2.1897830519524177</v>
      </c>
      <c r="AE145" s="36">
        <v>110.68908447764466</v>
      </c>
      <c r="AF145" s="40">
        <v>6.8974327312475907</v>
      </c>
      <c r="AG145" s="6"/>
      <c r="AH145" s="6" t="s">
        <v>38</v>
      </c>
      <c r="AI145" s="36">
        <v>116.31066626200654</v>
      </c>
      <c r="AJ145" s="40">
        <v>4.2700911001914932</v>
      </c>
      <c r="AK145" s="36">
        <v>126.09236998815248</v>
      </c>
      <c r="AL145" s="40">
        <v>3.968957157144402</v>
      </c>
      <c r="AM145" s="36">
        <v>114.10910662388318</v>
      </c>
      <c r="AN145" s="40">
        <v>2.7497183054369714</v>
      </c>
      <c r="AO145" s="6"/>
      <c r="AP145" s="6" t="s">
        <v>38</v>
      </c>
      <c r="AQ145" s="36">
        <v>124.04237132882065</v>
      </c>
      <c r="AR145" s="40">
        <v>4.0782350361179738</v>
      </c>
      <c r="AS145" s="36">
        <v>110.06148259813</v>
      </c>
      <c r="AT145" s="40">
        <v>-3.6686411384117719</v>
      </c>
      <c r="AU145" s="36">
        <v>109.89959806601762</v>
      </c>
      <c r="AV145" s="40">
        <v>5.1488578247313086</v>
      </c>
      <c r="AW145" s="6"/>
      <c r="AX145" s="6" t="s">
        <v>38</v>
      </c>
      <c r="AY145" s="36">
        <v>120.45304266392908</v>
      </c>
      <c r="AZ145" s="40">
        <v>7.8374884162248009</v>
      </c>
      <c r="BA145" s="36">
        <v>111.98582114326621</v>
      </c>
      <c r="BB145" s="40">
        <v>0.10259996111831526</v>
      </c>
      <c r="BC145" s="36">
        <v>139.75105394543661</v>
      </c>
      <c r="BD145" s="40">
        <v>6.1115010058377663</v>
      </c>
      <c r="BE145" s="6"/>
      <c r="BF145" s="6" t="s">
        <v>38</v>
      </c>
      <c r="BG145" s="36">
        <v>120.88349781003137</v>
      </c>
      <c r="BH145" s="40">
        <v>4.9634519482329154</v>
      </c>
      <c r="BI145" s="36">
        <v>118.72876585817022</v>
      </c>
      <c r="BJ145" s="40">
        <v>6.3873584918948865</v>
      </c>
      <c r="BK145" s="36">
        <v>124.56303583850516</v>
      </c>
      <c r="BL145" s="40">
        <v>0.25531957733267063</v>
      </c>
      <c r="BM145" s="6"/>
      <c r="BN145" s="6" t="s">
        <v>38</v>
      </c>
      <c r="BO145" s="36">
        <v>128.26117877962</v>
      </c>
      <c r="BP145" s="40">
        <v>2.4268425762288217</v>
      </c>
      <c r="BQ145" s="36">
        <v>121.18409217363522</v>
      </c>
      <c r="BR145" s="40">
        <v>6.3360334856954239</v>
      </c>
      <c r="BS145" s="36">
        <v>151.45673125681353</v>
      </c>
      <c r="BT145" s="40">
        <v>5.3948449443285114</v>
      </c>
      <c r="BU145" s="6"/>
      <c r="BV145" s="6" t="s">
        <v>38</v>
      </c>
      <c r="BW145" s="36">
        <v>115.09174493389617</v>
      </c>
      <c r="BX145" s="40">
        <v>3.9214991042525185</v>
      </c>
      <c r="BY145" s="36">
        <v>122.4768920256428</v>
      </c>
      <c r="BZ145" s="40">
        <v>8.4895871000558571</v>
      </c>
      <c r="CA145" s="36">
        <v>113.30573909562503</v>
      </c>
      <c r="CB145" s="40">
        <v>-1.6730715123884465</v>
      </c>
      <c r="CC145" s="6"/>
      <c r="CD145" s="6" t="s">
        <v>38</v>
      </c>
      <c r="CE145" s="36">
        <v>120.00512764685658</v>
      </c>
      <c r="CF145" s="40">
        <v>-2.453151641518275</v>
      </c>
      <c r="CG145" s="36">
        <v>112.68910894642003</v>
      </c>
      <c r="CH145" s="40">
        <v>4.0710706397274095</v>
      </c>
      <c r="CI145" s="36">
        <v>109.5566878457544</v>
      </c>
      <c r="CJ145" s="40">
        <v>-5.9597863784317155</v>
      </c>
      <c r="CK145" s="6"/>
      <c r="CL145" s="6" t="s">
        <v>38</v>
      </c>
      <c r="CM145" s="36">
        <v>111.08490891461241</v>
      </c>
      <c r="CN145" s="40">
        <v>-1.7437858471427603</v>
      </c>
      <c r="CO145" s="36">
        <v>128.3694594630395</v>
      </c>
      <c r="CP145" s="40">
        <v>7.4805242005210602</v>
      </c>
      <c r="CQ145" s="36">
        <v>139.17514168506952</v>
      </c>
      <c r="CR145" s="40">
        <v>-5.216998664689342</v>
      </c>
      <c r="CS145" s="6"/>
      <c r="CT145" s="6" t="s">
        <v>38</v>
      </c>
      <c r="CU145" s="36">
        <v>127.85587815380883</v>
      </c>
      <c r="CV145" s="40">
        <v>0.70857148717836083</v>
      </c>
      <c r="CW145" s="36">
        <v>121.04801498844165</v>
      </c>
      <c r="CX145" s="40">
        <v>5.4850063210502924</v>
      </c>
      <c r="CY145" s="36">
        <v>84.34670770165755</v>
      </c>
      <c r="CZ145" s="40">
        <v>11.560728646537527</v>
      </c>
      <c r="DA145" s="6"/>
      <c r="DB145" s="6" t="s">
        <v>38</v>
      </c>
      <c r="DC145" s="36">
        <v>136.74133113389436</v>
      </c>
      <c r="DD145" s="40">
        <v>6.542582675496007</v>
      </c>
      <c r="DE145" s="36">
        <v>109.96567008513648</v>
      </c>
      <c r="DF145" s="40">
        <v>37.41615466407157</v>
      </c>
      <c r="DG145" s="36">
        <v>109.61908708422274</v>
      </c>
      <c r="DH145" s="40">
        <v>-17.053366429674909</v>
      </c>
      <c r="DI145" s="6"/>
      <c r="DJ145" s="6" t="s">
        <v>38</v>
      </c>
      <c r="DK145" s="36">
        <v>98.255635931017679</v>
      </c>
      <c r="DL145" s="40">
        <v>6.9264677057676778</v>
      </c>
      <c r="DM145" s="36">
        <v>128.62270474431588</v>
      </c>
      <c r="DN145" s="40">
        <v>6.422640736055655</v>
      </c>
      <c r="DO145" s="36">
        <v>133.2867040916388</v>
      </c>
      <c r="DP145" s="40">
        <v>0.68883450885743969</v>
      </c>
      <c r="DQ145" s="400"/>
    </row>
    <row r="146" spans="1:121" s="382" customFormat="1" ht="15" hidden="1" customHeight="1">
      <c r="A146" s="6"/>
      <c r="B146" s="6" t="s">
        <v>39</v>
      </c>
      <c r="C146" s="36">
        <v>106.11905008960076</v>
      </c>
      <c r="D146" s="40">
        <v>-2.3445714202579637</v>
      </c>
      <c r="E146" s="36">
        <v>134.81420650014053</v>
      </c>
      <c r="F146" s="40">
        <v>10.400801808682616</v>
      </c>
      <c r="G146" s="36">
        <v>130.10234300757</v>
      </c>
      <c r="H146" s="40">
        <v>15.2319391374389</v>
      </c>
      <c r="I146" s="6"/>
      <c r="J146" s="6" t="s">
        <v>39</v>
      </c>
      <c r="K146" s="36">
        <v>133.48479811778338</v>
      </c>
      <c r="L146" s="40">
        <v>1.891490833343255</v>
      </c>
      <c r="M146" s="36">
        <v>128.61529006477735</v>
      </c>
      <c r="N146" s="40">
        <v>2.7289651461136515</v>
      </c>
      <c r="O146" s="36">
        <v>111.44616096529387</v>
      </c>
      <c r="P146" s="40">
        <v>3.8209568273812664</v>
      </c>
      <c r="Q146" s="6"/>
      <c r="R146" s="6" t="s">
        <v>39</v>
      </c>
      <c r="S146" s="36">
        <v>117.93248466816335</v>
      </c>
      <c r="T146" s="40">
        <v>6.4378152755560478</v>
      </c>
      <c r="U146" s="36">
        <v>121.13183817747384</v>
      </c>
      <c r="V146" s="40">
        <v>5.5259045743078588</v>
      </c>
      <c r="W146" s="36">
        <v>125.3768696560673</v>
      </c>
      <c r="X146" s="40">
        <v>4.6181282898737095</v>
      </c>
      <c r="Y146" s="6"/>
      <c r="Z146" s="6" t="s">
        <v>39</v>
      </c>
      <c r="AA146" s="36">
        <v>118.3699804627593</v>
      </c>
      <c r="AB146" s="40">
        <v>5.5960792624260307</v>
      </c>
      <c r="AC146" s="36">
        <v>118.88746840217354</v>
      </c>
      <c r="AD146" s="40">
        <v>-1.4882809387923146</v>
      </c>
      <c r="AE146" s="36">
        <v>113.50675654170423</v>
      </c>
      <c r="AF146" s="40">
        <v>8.1616837786481256</v>
      </c>
      <c r="AG146" s="6"/>
      <c r="AH146" s="6" t="s">
        <v>39</v>
      </c>
      <c r="AI146" s="36">
        <v>117.972221759653</v>
      </c>
      <c r="AJ146" s="40">
        <v>4.873313027067482</v>
      </c>
      <c r="AK146" s="36">
        <v>125.80743655878626</v>
      </c>
      <c r="AL146" s="40">
        <v>4.9965595237121363</v>
      </c>
      <c r="AM146" s="36">
        <v>110.46905674260972</v>
      </c>
      <c r="AN146" s="40">
        <v>3.838045733917923</v>
      </c>
      <c r="AO146" s="6"/>
      <c r="AP146" s="6" t="s">
        <v>39</v>
      </c>
      <c r="AQ146" s="36">
        <v>123.92883048778113</v>
      </c>
      <c r="AR146" s="40">
        <v>3.1793280656677894</v>
      </c>
      <c r="AS146" s="36">
        <v>110.03694965973921</v>
      </c>
      <c r="AT146" s="40">
        <v>-2.9458897514372921</v>
      </c>
      <c r="AU146" s="36">
        <v>125.11181368931554</v>
      </c>
      <c r="AV146" s="40">
        <v>6.7046082025125742</v>
      </c>
      <c r="AW146" s="6"/>
      <c r="AX146" s="6" t="s">
        <v>39</v>
      </c>
      <c r="AY146" s="36">
        <v>127.78628791340553</v>
      </c>
      <c r="AZ146" s="40">
        <v>8.0455764549973878</v>
      </c>
      <c r="BA146" s="36">
        <v>116.89388088888043</v>
      </c>
      <c r="BB146" s="40">
        <v>1.0776399576880777</v>
      </c>
      <c r="BC146" s="36">
        <v>136.70922900059068</v>
      </c>
      <c r="BD146" s="40">
        <v>2.4984169954333453</v>
      </c>
      <c r="BE146" s="6"/>
      <c r="BF146" s="6" t="s">
        <v>39</v>
      </c>
      <c r="BG146" s="36">
        <v>120.9012907180235</v>
      </c>
      <c r="BH146" s="40">
        <v>4.4457255328834719</v>
      </c>
      <c r="BI146" s="36">
        <v>123.97021418183415</v>
      </c>
      <c r="BJ146" s="40">
        <v>4.8467240036572861</v>
      </c>
      <c r="BK146" s="36">
        <v>132.60697226064855</v>
      </c>
      <c r="BL146" s="40">
        <v>4.3319081433248243</v>
      </c>
      <c r="BM146" s="6"/>
      <c r="BN146" s="6" t="s">
        <v>39</v>
      </c>
      <c r="BO146" s="36">
        <v>134.53772773988754</v>
      </c>
      <c r="BP146" s="40">
        <v>5.5331025745085896</v>
      </c>
      <c r="BQ146" s="36">
        <v>122.19111036095725</v>
      </c>
      <c r="BR146" s="40">
        <v>3.6000310626265417</v>
      </c>
      <c r="BS146" s="36">
        <v>149.59192854610433</v>
      </c>
      <c r="BT146" s="40">
        <v>4.1559559520561749</v>
      </c>
      <c r="BU146" s="6"/>
      <c r="BV146" s="6" t="s">
        <v>39</v>
      </c>
      <c r="BW146" s="36">
        <v>110.71745301539494</v>
      </c>
      <c r="BX146" s="40">
        <v>14.028194804215104</v>
      </c>
      <c r="BY146" s="36">
        <v>133.3431948983696</v>
      </c>
      <c r="BZ146" s="40">
        <v>15.090999070817674</v>
      </c>
      <c r="CA146" s="36">
        <v>129.98092194017295</v>
      </c>
      <c r="CB146" s="40">
        <v>2.4183614871348311</v>
      </c>
      <c r="CC146" s="6"/>
      <c r="CD146" s="6" t="s">
        <v>39</v>
      </c>
      <c r="CE146" s="36">
        <v>129.20638333828455</v>
      </c>
      <c r="CF146" s="40">
        <v>11.430521435705714</v>
      </c>
      <c r="CG146" s="36">
        <v>137.52991688255028</v>
      </c>
      <c r="CH146" s="40">
        <v>-1.7465916609700969</v>
      </c>
      <c r="CI146" s="36">
        <v>91.983124978089734</v>
      </c>
      <c r="CJ146" s="40">
        <v>-13.167451211944083</v>
      </c>
      <c r="CK146" s="6"/>
      <c r="CL146" s="6" t="s">
        <v>39</v>
      </c>
      <c r="CM146" s="36">
        <v>95.179196838985803</v>
      </c>
      <c r="CN146" s="40">
        <v>-10.471075926464749</v>
      </c>
      <c r="CO146" s="36">
        <v>113.93101225040007</v>
      </c>
      <c r="CP146" s="40">
        <v>-9.006597276215814</v>
      </c>
      <c r="CQ146" s="36">
        <v>133.30218270369656</v>
      </c>
      <c r="CR146" s="40">
        <v>6.4697211309409681</v>
      </c>
      <c r="CS146" s="6"/>
      <c r="CT146" s="6" t="s">
        <v>39</v>
      </c>
      <c r="CU146" s="36">
        <v>132.41891460400419</v>
      </c>
      <c r="CV146" s="40">
        <v>14.668003263957402</v>
      </c>
      <c r="CW146" s="36">
        <v>128.51799841307758</v>
      </c>
      <c r="CX146" s="40">
        <v>-7.1896171698025597</v>
      </c>
      <c r="CY146" s="36">
        <v>95.766476334315414</v>
      </c>
      <c r="CZ146" s="40">
        <v>14.205179011040443</v>
      </c>
      <c r="DA146" s="6"/>
      <c r="DB146" s="6" t="s">
        <v>39</v>
      </c>
      <c r="DC146" s="36">
        <v>141.85681608011259</v>
      </c>
      <c r="DD146" s="40">
        <v>3.1620270560460284</v>
      </c>
      <c r="DE146" s="36">
        <v>81.392955206141863</v>
      </c>
      <c r="DF146" s="40">
        <v>15.221131278272651</v>
      </c>
      <c r="DG146" s="36">
        <v>117.178491947148</v>
      </c>
      <c r="DH146" s="40">
        <v>-6.645676721574489</v>
      </c>
      <c r="DI146" s="6"/>
      <c r="DJ146" s="6" t="s">
        <v>39</v>
      </c>
      <c r="DK146" s="36">
        <v>93.506251574182571</v>
      </c>
      <c r="DL146" s="40">
        <v>14.189902286996016</v>
      </c>
      <c r="DM146" s="36">
        <v>130.2223673361118</v>
      </c>
      <c r="DN146" s="40">
        <v>6.6957278898921828</v>
      </c>
      <c r="DO146" s="36">
        <v>159.69667177965553</v>
      </c>
      <c r="DP146" s="40">
        <v>4.6397927322155255</v>
      </c>
      <c r="DQ146" s="400"/>
    </row>
    <row r="147" spans="1:121" s="382" customFormat="1" ht="15" hidden="1" customHeight="1">
      <c r="A147" s="6"/>
      <c r="B147" s="6" t="s">
        <v>40</v>
      </c>
      <c r="C147" s="36">
        <v>109.24953836567066</v>
      </c>
      <c r="D147" s="40">
        <v>-10.906472135029659</v>
      </c>
      <c r="E147" s="36">
        <v>143.5988067949967</v>
      </c>
      <c r="F147" s="40">
        <v>20.154144230771976</v>
      </c>
      <c r="G147" s="36">
        <v>131.78558766716969</v>
      </c>
      <c r="H147" s="40">
        <v>15.883694364970083</v>
      </c>
      <c r="I147" s="6"/>
      <c r="J147" s="6" t="s">
        <v>40</v>
      </c>
      <c r="K147" s="36">
        <v>137.01276618258407</v>
      </c>
      <c r="L147" s="40">
        <v>10.607766699290465</v>
      </c>
      <c r="M147" s="36">
        <v>134.06656939069975</v>
      </c>
      <c r="N147" s="40">
        <v>6.0047555864420445</v>
      </c>
      <c r="O147" s="36">
        <v>114.64779908114987</v>
      </c>
      <c r="P147" s="40">
        <v>4.3185194674296525</v>
      </c>
      <c r="Q147" s="6"/>
      <c r="R147" s="6" t="s">
        <v>40</v>
      </c>
      <c r="S147" s="36">
        <v>112.65721344129803</v>
      </c>
      <c r="T147" s="40">
        <v>3.0443571605672162</v>
      </c>
      <c r="U147" s="36">
        <v>123.65607177101013</v>
      </c>
      <c r="V147" s="40">
        <v>6.8526156588711444</v>
      </c>
      <c r="W147" s="36">
        <v>116.74600054336453</v>
      </c>
      <c r="X147" s="40">
        <v>7.6262052038999002</v>
      </c>
      <c r="Y147" s="6"/>
      <c r="Z147" s="6" t="s">
        <v>40</v>
      </c>
      <c r="AA147" s="36">
        <v>122.20326165143744</v>
      </c>
      <c r="AB147" s="40">
        <v>6.0663051910165393</v>
      </c>
      <c r="AC147" s="36">
        <v>120.27682444762091</v>
      </c>
      <c r="AD147" s="40">
        <v>-2.40750366202073</v>
      </c>
      <c r="AE147" s="36">
        <v>115.78901186943361</v>
      </c>
      <c r="AF147" s="40">
        <v>8.0814690740786546</v>
      </c>
      <c r="AG147" s="6"/>
      <c r="AH147" s="6" t="s">
        <v>40</v>
      </c>
      <c r="AI147" s="36">
        <v>111.4554474248673</v>
      </c>
      <c r="AJ147" s="40">
        <v>4.6610237365001694</v>
      </c>
      <c r="AK147" s="36">
        <v>121.41412802981469</v>
      </c>
      <c r="AL147" s="40">
        <v>5.2891988143525452</v>
      </c>
      <c r="AM147" s="36">
        <v>105.81866930979267</v>
      </c>
      <c r="AN147" s="40">
        <v>2.7317368425455584</v>
      </c>
      <c r="AO147" s="6"/>
      <c r="AP147" s="6" t="s">
        <v>40</v>
      </c>
      <c r="AQ147" s="36">
        <v>122.7494375464437</v>
      </c>
      <c r="AR147" s="40">
        <v>2.9426823674948395</v>
      </c>
      <c r="AS147" s="36">
        <v>111.5400390025987</v>
      </c>
      <c r="AT147" s="40">
        <v>-0.45396841486021344</v>
      </c>
      <c r="AU147" s="36">
        <v>122.49705405727718</v>
      </c>
      <c r="AV147" s="40">
        <v>3.7416792399687324</v>
      </c>
      <c r="AW147" s="6"/>
      <c r="AX147" s="6" t="s">
        <v>40</v>
      </c>
      <c r="AY147" s="36">
        <v>128.88695483414102</v>
      </c>
      <c r="AZ147" s="40">
        <v>7.5910735955153399</v>
      </c>
      <c r="BA147" s="36">
        <v>116.24096947921373</v>
      </c>
      <c r="BB147" s="40">
        <v>1.0045766806607901</v>
      </c>
      <c r="BC147" s="36">
        <v>135.98448869242768</v>
      </c>
      <c r="BD147" s="40">
        <v>1.6945878130909051</v>
      </c>
      <c r="BE147" s="6"/>
      <c r="BF147" s="6" t="s">
        <v>40</v>
      </c>
      <c r="BG147" s="36">
        <v>122.26313036892847</v>
      </c>
      <c r="BH147" s="40">
        <v>5.6517170921345183</v>
      </c>
      <c r="BI147" s="36">
        <v>119.11184607217764</v>
      </c>
      <c r="BJ147" s="40">
        <v>3.3602103329861421</v>
      </c>
      <c r="BK147" s="36">
        <v>121.40710337937566</v>
      </c>
      <c r="BL147" s="40">
        <v>3.6954875208876672</v>
      </c>
      <c r="BM147" s="6"/>
      <c r="BN147" s="6" t="s">
        <v>40</v>
      </c>
      <c r="BO147" s="36">
        <v>122.86742363356254</v>
      </c>
      <c r="BP147" s="40">
        <v>1.8309261363341278</v>
      </c>
      <c r="BQ147" s="36">
        <v>118.35779093005482</v>
      </c>
      <c r="BR147" s="40">
        <v>4.8063007083684681</v>
      </c>
      <c r="BS147" s="36">
        <v>140.95361744145595</v>
      </c>
      <c r="BT147" s="40">
        <v>2.4669250687081359</v>
      </c>
      <c r="BU147" s="6"/>
      <c r="BV147" s="6" t="s">
        <v>40</v>
      </c>
      <c r="BW147" s="36">
        <v>113.41162368988037</v>
      </c>
      <c r="BX147" s="40">
        <v>19.818175956379164</v>
      </c>
      <c r="BY147" s="36">
        <v>97.781896295589775</v>
      </c>
      <c r="BZ147" s="40">
        <v>-8.5960818030307138</v>
      </c>
      <c r="CA147" s="36">
        <v>125.18932701905771</v>
      </c>
      <c r="CB147" s="40">
        <v>-0.71741962965057837</v>
      </c>
      <c r="CC147" s="6"/>
      <c r="CD147" s="6" t="s">
        <v>40</v>
      </c>
      <c r="CE147" s="36">
        <v>123.60703917806119</v>
      </c>
      <c r="CF147" s="40">
        <v>10.818691564308438</v>
      </c>
      <c r="CG147" s="36">
        <v>147.53428065843946</v>
      </c>
      <c r="CH147" s="40">
        <v>-4.5432934407393333</v>
      </c>
      <c r="CI147" s="36">
        <v>118.49010893931907</v>
      </c>
      <c r="CJ147" s="40">
        <v>-1.9384600962045795</v>
      </c>
      <c r="CK147" s="6"/>
      <c r="CL147" s="6" t="s">
        <v>40</v>
      </c>
      <c r="CM147" s="36">
        <v>101.03839880058783</v>
      </c>
      <c r="CN147" s="40">
        <v>-4.8962038323573864</v>
      </c>
      <c r="CO147" s="36">
        <v>114.025380327281</v>
      </c>
      <c r="CP147" s="40">
        <v>-11.832809519884478</v>
      </c>
      <c r="CQ147" s="36">
        <v>137.85927304170588</v>
      </c>
      <c r="CR147" s="40">
        <v>10.740430887647662</v>
      </c>
      <c r="CS147" s="6"/>
      <c r="CT147" s="6" t="s">
        <v>40</v>
      </c>
      <c r="CU147" s="36">
        <v>131.22064940768129</v>
      </c>
      <c r="CV147" s="40">
        <v>14.328210438483453</v>
      </c>
      <c r="CW147" s="36">
        <v>128.50510983333538</v>
      </c>
      <c r="CX147" s="40">
        <v>-6.0536960839664573</v>
      </c>
      <c r="CY147" s="36">
        <v>95.556972727655477</v>
      </c>
      <c r="CZ147" s="40">
        <v>14.265361679671585</v>
      </c>
      <c r="DA147" s="6"/>
      <c r="DB147" s="6" t="s">
        <v>40</v>
      </c>
      <c r="DC147" s="36">
        <v>141.60910018597613</v>
      </c>
      <c r="DD147" s="40">
        <v>3.660446455336384</v>
      </c>
      <c r="DE147" s="36">
        <v>158.61193377606662</v>
      </c>
      <c r="DF147" s="40">
        <v>-18.751185870854883</v>
      </c>
      <c r="DG147" s="36">
        <v>140.93101579874701</v>
      </c>
      <c r="DH147" s="40">
        <v>41.086252652670197</v>
      </c>
      <c r="DI147" s="6"/>
      <c r="DJ147" s="6" t="s">
        <v>40</v>
      </c>
      <c r="DK147" s="36">
        <v>105.1802556881572</v>
      </c>
      <c r="DL147" s="40">
        <v>27.269347899509498</v>
      </c>
      <c r="DM147" s="36">
        <v>136.47339241066629</v>
      </c>
      <c r="DN147" s="40">
        <v>7.2954088852777375</v>
      </c>
      <c r="DO147" s="36">
        <v>146.12408784892605</v>
      </c>
      <c r="DP147" s="40">
        <v>4.9703880166725156</v>
      </c>
      <c r="DQ147" s="400"/>
    </row>
    <row r="148" spans="1:121" s="382" customFormat="1" ht="15" hidden="1" customHeight="1">
      <c r="A148" s="6"/>
      <c r="B148" s="6" t="s">
        <v>41</v>
      </c>
      <c r="C148" s="36">
        <v>117.42327319709666</v>
      </c>
      <c r="D148" s="40">
        <v>-11.568146718885856</v>
      </c>
      <c r="E148" s="36">
        <v>142.59702076894473</v>
      </c>
      <c r="F148" s="40">
        <v>32.057108366006361</v>
      </c>
      <c r="G148" s="36">
        <v>135.40957435747166</v>
      </c>
      <c r="H148" s="40">
        <v>20.720187897654725</v>
      </c>
      <c r="I148" s="6"/>
      <c r="J148" s="6" t="s">
        <v>41</v>
      </c>
      <c r="K148" s="36">
        <v>130.84966911537231</v>
      </c>
      <c r="L148" s="40">
        <v>9.0361392395466709</v>
      </c>
      <c r="M148" s="36">
        <v>126.62383976415616</v>
      </c>
      <c r="N148" s="40">
        <v>0.36277819884853102</v>
      </c>
      <c r="O148" s="36">
        <v>108.84300721205473</v>
      </c>
      <c r="P148" s="40">
        <v>5.4853041829246507</v>
      </c>
      <c r="Q148" s="6"/>
      <c r="R148" s="6" t="s">
        <v>41</v>
      </c>
      <c r="S148" s="36">
        <v>118.98830839146923</v>
      </c>
      <c r="T148" s="40">
        <v>3.9631503832532076</v>
      </c>
      <c r="U148" s="36">
        <v>130.81407563153471</v>
      </c>
      <c r="V148" s="40">
        <v>4.2267123013826051</v>
      </c>
      <c r="W148" s="36">
        <v>123.66658187570326</v>
      </c>
      <c r="X148" s="40">
        <v>7.8908138198077182</v>
      </c>
      <c r="Y148" s="6"/>
      <c r="Z148" s="6" t="s">
        <v>41</v>
      </c>
      <c r="AA148" s="36">
        <v>115.0135534212221</v>
      </c>
      <c r="AB148" s="40">
        <v>5.4127534029402113</v>
      </c>
      <c r="AC148" s="36">
        <v>119.88523459174476</v>
      </c>
      <c r="AD148" s="40">
        <v>3.602419210741914E-2</v>
      </c>
      <c r="AE148" s="36">
        <v>118.95875564582292</v>
      </c>
      <c r="AF148" s="40">
        <v>8.7435342600594055</v>
      </c>
      <c r="AG148" s="6"/>
      <c r="AH148" s="6" t="s">
        <v>41</v>
      </c>
      <c r="AI148" s="36">
        <v>123.31456880301997</v>
      </c>
      <c r="AJ148" s="40">
        <v>4.1261258652586861</v>
      </c>
      <c r="AK148" s="36">
        <v>118.98911763733547</v>
      </c>
      <c r="AL148" s="40">
        <v>5.4071580506001737</v>
      </c>
      <c r="AM148" s="36">
        <v>109.08960390186697</v>
      </c>
      <c r="AN148" s="40">
        <v>2.3890059123186802</v>
      </c>
      <c r="AO148" s="6"/>
      <c r="AP148" s="6" t="s">
        <v>41</v>
      </c>
      <c r="AQ148" s="36">
        <v>121.9177782915765</v>
      </c>
      <c r="AR148" s="40">
        <v>2.5917857328886669</v>
      </c>
      <c r="AS148" s="36">
        <v>112.49868667027785</v>
      </c>
      <c r="AT148" s="40">
        <v>-1.898455721848876</v>
      </c>
      <c r="AU148" s="36">
        <v>129.29598855094079</v>
      </c>
      <c r="AV148" s="40">
        <v>0.79203630880904541</v>
      </c>
      <c r="AW148" s="6"/>
      <c r="AX148" s="6" t="s">
        <v>41</v>
      </c>
      <c r="AY148" s="36">
        <v>124.21763549118947</v>
      </c>
      <c r="AZ148" s="40">
        <v>5.1200901735871156</v>
      </c>
      <c r="BA148" s="36">
        <v>117.36222655900342</v>
      </c>
      <c r="BB148" s="40">
        <v>-0.12008778327934522</v>
      </c>
      <c r="BC148" s="36">
        <v>130.25683608952238</v>
      </c>
      <c r="BD148" s="40">
        <v>-1.1879286437718832</v>
      </c>
      <c r="BE148" s="6"/>
      <c r="BF148" s="6" t="s">
        <v>41</v>
      </c>
      <c r="BG148" s="36">
        <v>118.23652664911124</v>
      </c>
      <c r="BH148" s="40">
        <v>5.026806192411641</v>
      </c>
      <c r="BI148" s="36">
        <v>117.6774349774261</v>
      </c>
      <c r="BJ148" s="40">
        <v>4.2343443631296651</v>
      </c>
      <c r="BK148" s="36">
        <v>121.67897592064148</v>
      </c>
      <c r="BL148" s="40">
        <v>3.7528265066242739</v>
      </c>
      <c r="BM148" s="6"/>
      <c r="BN148" s="6" t="s">
        <v>41</v>
      </c>
      <c r="BO148" s="36">
        <v>126.00210851758355</v>
      </c>
      <c r="BP148" s="40">
        <v>4.9153448262291448</v>
      </c>
      <c r="BQ148" s="36">
        <v>116.77816369974946</v>
      </c>
      <c r="BR148" s="40">
        <v>3.2726368133668728</v>
      </c>
      <c r="BS148" s="36">
        <v>144.98940627456528</v>
      </c>
      <c r="BT148" s="40">
        <v>-1.462431956934239</v>
      </c>
      <c r="BU148" s="6"/>
      <c r="BV148" s="6" t="s">
        <v>41</v>
      </c>
      <c r="BW148" s="36">
        <v>98.176017630849088</v>
      </c>
      <c r="BX148" s="40">
        <v>1.0314374663019379</v>
      </c>
      <c r="BY148" s="36">
        <v>125.55361417618749</v>
      </c>
      <c r="BZ148" s="40">
        <v>5.3534968698913445</v>
      </c>
      <c r="CA148" s="36">
        <v>140.22572302013367</v>
      </c>
      <c r="CB148" s="40">
        <v>3.4251650024276472</v>
      </c>
      <c r="CC148" s="6"/>
      <c r="CD148" s="6" t="s">
        <v>41</v>
      </c>
      <c r="CE148" s="36">
        <v>128.38894898895555</v>
      </c>
      <c r="CF148" s="40">
        <v>-0.70373930028216591</v>
      </c>
      <c r="CG148" s="36">
        <v>110.93202999882088</v>
      </c>
      <c r="CH148" s="40">
        <v>9.6607646523902133</v>
      </c>
      <c r="CI148" s="36">
        <v>85.164624914827655</v>
      </c>
      <c r="CJ148" s="40">
        <v>-28.217131785982986</v>
      </c>
      <c r="CK148" s="6"/>
      <c r="CL148" s="6" t="s">
        <v>41</v>
      </c>
      <c r="CM148" s="36">
        <v>115.07764634784574</v>
      </c>
      <c r="CN148" s="40">
        <v>9.5846529473817554E-3</v>
      </c>
      <c r="CO148" s="36">
        <v>119.50226124205609</v>
      </c>
      <c r="CP148" s="40">
        <v>-5.2649289781458037</v>
      </c>
      <c r="CQ148" s="36">
        <v>134.81417911503144</v>
      </c>
      <c r="CR148" s="40">
        <v>11.943660547778606</v>
      </c>
      <c r="CS148" s="6"/>
      <c r="CT148" s="6" t="s">
        <v>41</v>
      </c>
      <c r="CU148" s="36">
        <v>107.55931032748927</v>
      </c>
      <c r="CV148" s="40">
        <v>-1.9997319999773993</v>
      </c>
      <c r="CW148" s="36">
        <v>115.5076906645081</v>
      </c>
      <c r="CX148" s="40">
        <v>12.381953176097227</v>
      </c>
      <c r="CY148" s="36">
        <v>81.58868311772828</v>
      </c>
      <c r="CZ148" s="40">
        <v>33.576662291283327</v>
      </c>
      <c r="DA148" s="6"/>
      <c r="DB148" s="6" t="s">
        <v>41</v>
      </c>
      <c r="DC148" s="36">
        <v>127.8443960903779</v>
      </c>
      <c r="DD148" s="40">
        <v>-4.3775012295163407</v>
      </c>
      <c r="DE148" s="36">
        <v>148.35050409962179</v>
      </c>
      <c r="DF148" s="40">
        <v>-2.9602463323839032</v>
      </c>
      <c r="DG148" s="36">
        <v>125.14362678897426</v>
      </c>
      <c r="DH148" s="40">
        <v>11.349217187495626</v>
      </c>
      <c r="DI148" s="6"/>
      <c r="DJ148" s="6" t="s">
        <v>41</v>
      </c>
      <c r="DK148" s="36">
        <v>101.6133147355936</v>
      </c>
      <c r="DL148" s="40">
        <v>30.282717235711033</v>
      </c>
      <c r="DM148" s="36">
        <v>138.25836075054872</v>
      </c>
      <c r="DN148" s="40">
        <v>6.9697342634438542</v>
      </c>
      <c r="DO148" s="36">
        <v>147.33892573453872</v>
      </c>
      <c r="DP148" s="40">
        <v>3.8318255581703369</v>
      </c>
      <c r="DQ148" s="400"/>
    </row>
    <row r="149" spans="1:121" s="382" customFormat="1" ht="15" hidden="1" customHeight="1">
      <c r="A149" s="6"/>
      <c r="B149" s="6" t="s">
        <v>42</v>
      </c>
      <c r="C149" s="36">
        <v>128.53509091474035</v>
      </c>
      <c r="D149" s="40">
        <v>-2.7095939607380046</v>
      </c>
      <c r="E149" s="36">
        <v>104.71133893316218</v>
      </c>
      <c r="F149" s="40">
        <v>-7.5948834545375234</v>
      </c>
      <c r="G149" s="36">
        <v>128.1473155661846</v>
      </c>
      <c r="H149" s="40">
        <v>15.636340619331037</v>
      </c>
      <c r="I149" s="6"/>
      <c r="J149" s="6" t="s">
        <v>42</v>
      </c>
      <c r="K149" s="36">
        <v>122.23728996286476</v>
      </c>
      <c r="L149" s="40">
        <v>4.3320028890884572</v>
      </c>
      <c r="M149" s="36">
        <v>128.92200161580661</v>
      </c>
      <c r="N149" s="40">
        <v>9.8714456956855656E-2</v>
      </c>
      <c r="O149" s="36">
        <v>104.49552759988769</v>
      </c>
      <c r="P149" s="40">
        <v>3.5427736869623203</v>
      </c>
      <c r="Q149" s="6"/>
      <c r="R149" s="6" t="s">
        <v>42</v>
      </c>
      <c r="S149" s="36">
        <v>114.81054169757523</v>
      </c>
      <c r="T149" s="40">
        <v>4.061568493178541</v>
      </c>
      <c r="U149" s="36">
        <v>149.26037000172425</v>
      </c>
      <c r="V149" s="40">
        <v>7.9754096394588601</v>
      </c>
      <c r="W149" s="36">
        <v>117.48186810292745</v>
      </c>
      <c r="X149" s="40">
        <v>8.3151480771707327</v>
      </c>
      <c r="Y149" s="6"/>
      <c r="Z149" s="6" t="s">
        <v>42</v>
      </c>
      <c r="AA149" s="36">
        <v>107.81706719567326</v>
      </c>
      <c r="AB149" s="40">
        <v>1.3993270994389775</v>
      </c>
      <c r="AC149" s="36">
        <v>112.0321234401068</v>
      </c>
      <c r="AD149" s="40">
        <v>-13.32327650973447</v>
      </c>
      <c r="AE149" s="36">
        <v>124.25500746652133</v>
      </c>
      <c r="AF149" s="40">
        <v>10.482290418439021</v>
      </c>
      <c r="AG149" s="6"/>
      <c r="AH149" s="6" t="s">
        <v>42</v>
      </c>
      <c r="AI149" s="36">
        <v>113.05200024061391</v>
      </c>
      <c r="AJ149" s="40">
        <v>3.0679929169070306</v>
      </c>
      <c r="AK149" s="36">
        <v>117.20917859907506</v>
      </c>
      <c r="AL149" s="40">
        <v>2.3190098005009645</v>
      </c>
      <c r="AM149" s="36">
        <v>117.58844039767702</v>
      </c>
      <c r="AN149" s="40">
        <v>2.0950180520413824</v>
      </c>
      <c r="AO149" s="6"/>
      <c r="AP149" s="6" t="s">
        <v>42</v>
      </c>
      <c r="AQ149" s="36">
        <v>123.35886878574649</v>
      </c>
      <c r="AR149" s="40">
        <v>0.75125969391163494</v>
      </c>
      <c r="AS149" s="36">
        <v>113.45709685539062</v>
      </c>
      <c r="AT149" s="40">
        <v>-0.90470665677989359</v>
      </c>
      <c r="AU149" s="36">
        <v>127.17626919328276</v>
      </c>
      <c r="AV149" s="40">
        <v>1.5601237310875149</v>
      </c>
      <c r="AW149" s="6"/>
      <c r="AX149" s="6" t="s">
        <v>42</v>
      </c>
      <c r="AY149" s="36">
        <v>128.69455239577189</v>
      </c>
      <c r="AZ149" s="40">
        <v>4.7543828165171647</v>
      </c>
      <c r="BA149" s="36">
        <v>117.44378497168131</v>
      </c>
      <c r="BB149" s="40">
        <v>-2.5031944807825539</v>
      </c>
      <c r="BC149" s="36">
        <v>132.11019606631109</v>
      </c>
      <c r="BD149" s="40">
        <v>4.6037670837421558</v>
      </c>
      <c r="BE149" s="6"/>
      <c r="BF149" s="6" t="s">
        <v>42</v>
      </c>
      <c r="BG149" s="36">
        <v>122.84524467657958</v>
      </c>
      <c r="BH149" s="40">
        <v>3.0234720122807204</v>
      </c>
      <c r="BI149" s="36">
        <v>116.82308450211735</v>
      </c>
      <c r="BJ149" s="40">
        <v>4.3836610253001851</v>
      </c>
      <c r="BK149" s="36">
        <v>119.87647977885571</v>
      </c>
      <c r="BL149" s="40">
        <v>3.7137340335469986</v>
      </c>
      <c r="BM149" s="6"/>
      <c r="BN149" s="6" t="s">
        <v>42</v>
      </c>
      <c r="BO149" s="36">
        <v>119.51324736127958</v>
      </c>
      <c r="BP149" s="40">
        <v>0.52054893186965501</v>
      </c>
      <c r="BQ149" s="36">
        <v>120.0265064423652</v>
      </c>
      <c r="BR149" s="40">
        <v>3.1049256785796757</v>
      </c>
      <c r="BS149" s="36">
        <v>153.70614647968438</v>
      </c>
      <c r="BT149" s="40">
        <v>2.6188486456316866</v>
      </c>
      <c r="BU149" s="6"/>
      <c r="BV149" s="6" t="s">
        <v>42</v>
      </c>
      <c r="BW149" s="36">
        <v>112.8385676327454</v>
      </c>
      <c r="BX149" s="40">
        <v>2.3900196711455806</v>
      </c>
      <c r="BY149" s="36">
        <v>129.0486990303269</v>
      </c>
      <c r="BZ149" s="40">
        <v>5.1670407805792848</v>
      </c>
      <c r="CA149" s="36">
        <v>127.75267673085187</v>
      </c>
      <c r="CB149" s="40">
        <v>-2.0752603697632281</v>
      </c>
      <c r="CC149" s="6"/>
      <c r="CD149" s="6" t="s">
        <v>42</v>
      </c>
      <c r="CE149" s="36">
        <v>126.85573921848545</v>
      </c>
      <c r="CF149" s="40">
        <v>-3.1205913316888427</v>
      </c>
      <c r="CG149" s="36">
        <v>129.7297411067984</v>
      </c>
      <c r="CH149" s="40">
        <v>14.175261221027881</v>
      </c>
      <c r="CI149" s="36">
        <v>102.01083018599095</v>
      </c>
      <c r="CJ149" s="40">
        <v>-18.348772931819155</v>
      </c>
      <c r="CK149" s="6"/>
      <c r="CL149" s="6" t="s">
        <v>42</v>
      </c>
      <c r="CM149" s="36">
        <v>121.28825450137425</v>
      </c>
      <c r="CN149" s="40">
        <v>8.3623960238967641</v>
      </c>
      <c r="CO149" s="36">
        <v>129.66696293736547</v>
      </c>
      <c r="CP149" s="40">
        <v>1.1187309329326212</v>
      </c>
      <c r="CQ149" s="36">
        <v>124.99184596728766</v>
      </c>
      <c r="CR149" s="40">
        <v>9.2060208879370435</v>
      </c>
      <c r="CS149" s="6"/>
      <c r="CT149" s="6" t="s">
        <v>42</v>
      </c>
      <c r="CU149" s="36">
        <v>111.93458167638542</v>
      </c>
      <c r="CV149" s="40">
        <v>2.6167209175374353</v>
      </c>
      <c r="CW149" s="36">
        <v>101.75882670406861</v>
      </c>
      <c r="CX149" s="40">
        <v>3.7068710419555657</v>
      </c>
      <c r="CY149" s="36">
        <v>106.93011000351893</v>
      </c>
      <c r="CZ149" s="40">
        <v>9.4277993700839318</v>
      </c>
      <c r="DA149" s="6"/>
      <c r="DB149" s="6" t="s">
        <v>42</v>
      </c>
      <c r="DC149" s="36">
        <v>128.66183226534778</v>
      </c>
      <c r="DD149" s="40">
        <v>1.4773408956200882</v>
      </c>
      <c r="DE149" s="36">
        <v>89.677004380989104</v>
      </c>
      <c r="DF149" s="40">
        <v>-8.3177663789637819</v>
      </c>
      <c r="DG149" s="36">
        <v>143.63348237385634</v>
      </c>
      <c r="DH149" s="40">
        <v>14.644056873536513</v>
      </c>
      <c r="DI149" s="6"/>
      <c r="DJ149" s="6" t="s">
        <v>42</v>
      </c>
      <c r="DK149" s="36">
        <v>79.646009485618919</v>
      </c>
      <c r="DL149" s="40">
        <v>11.93423879583942</v>
      </c>
      <c r="DM149" s="36">
        <v>139.56539012252082</v>
      </c>
      <c r="DN149" s="40">
        <v>8.4587967225136111</v>
      </c>
      <c r="DO149" s="36">
        <v>138.34085602130256</v>
      </c>
      <c r="DP149" s="40">
        <v>4.7059196347759382</v>
      </c>
      <c r="DQ149" s="400"/>
    </row>
    <row r="150" spans="1:121" s="382" customFormat="1" ht="15" hidden="1" customHeight="1">
      <c r="A150" s="6"/>
      <c r="B150" s="6" t="s">
        <v>43</v>
      </c>
      <c r="C150" s="36">
        <v>119.13508620145393</v>
      </c>
      <c r="D150" s="40">
        <v>-5.0576024722289787</v>
      </c>
      <c r="E150" s="36">
        <v>125.20364726824917</v>
      </c>
      <c r="F150" s="40">
        <v>15.803836634871033</v>
      </c>
      <c r="G150" s="36">
        <v>122.8925419458927</v>
      </c>
      <c r="H150" s="40">
        <v>9.4549690870037892</v>
      </c>
      <c r="I150" s="6"/>
      <c r="J150" s="6" t="s">
        <v>43</v>
      </c>
      <c r="K150" s="36">
        <v>126.73644540375798</v>
      </c>
      <c r="L150" s="40">
        <v>8.2966911744629925</v>
      </c>
      <c r="M150" s="36">
        <v>133.9649982471386</v>
      </c>
      <c r="N150" s="40">
        <v>5.0145891074716786</v>
      </c>
      <c r="O150" s="36">
        <v>106.1845014814734</v>
      </c>
      <c r="P150" s="40">
        <v>4.0334680098498268</v>
      </c>
      <c r="Q150" s="6"/>
      <c r="R150" s="6" t="s">
        <v>43</v>
      </c>
      <c r="S150" s="36">
        <v>126.25585594643994</v>
      </c>
      <c r="T150" s="40">
        <v>3.1698897354894342</v>
      </c>
      <c r="U150" s="36">
        <v>156.7646236633291</v>
      </c>
      <c r="V150" s="40">
        <v>8.5663332675875523</v>
      </c>
      <c r="W150" s="36">
        <v>137.3073998926352</v>
      </c>
      <c r="X150" s="40">
        <v>5.0367225381536116</v>
      </c>
      <c r="Y150" s="6"/>
      <c r="Z150" s="6" t="s">
        <v>43</v>
      </c>
      <c r="AA150" s="36">
        <v>120.37101362450693</v>
      </c>
      <c r="AB150" s="40">
        <v>8.8330952754739087</v>
      </c>
      <c r="AC150" s="36">
        <v>113.45006849128967</v>
      </c>
      <c r="AD150" s="40">
        <v>-9.8277812467280228</v>
      </c>
      <c r="AE150" s="36">
        <v>124.14725968354199</v>
      </c>
      <c r="AF150" s="40">
        <v>9.3549478049914256</v>
      </c>
      <c r="AG150" s="6"/>
      <c r="AH150" s="6" t="s">
        <v>43</v>
      </c>
      <c r="AI150" s="36">
        <v>124.94241975906439</v>
      </c>
      <c r="AJ150" s="40">
        <v>7.9532002671326012</v>
      </c>
      <c r="AK150" s="36">
        <v>120.21644437829079</v>
      </c>
      <c r="AL150" s="40">
        <v>2.7820781205136313E-2</v>
      </c>
      <c r="AM150" s="36">
        <v>117.78653372030875</v>
      </c>
      <c r="AN150" s="40">
        <v>1.1592438217903833</v>
      </c>
      <c r="AO150" s="6"/>
      <c r="AP150" s="6" t="s">
        <v>43</v>
      </c>
      <c r="AQ150" s="36">
        <v>116.41049729471372</v>
      </c>
      <c r="AR150" s="40">
        <v>3.1965419625554148</v>
      </c>
      <c r="AS150" s="36">
        <v>103.99893508700035</v>
      </c>
      <c r="AT150" s="40">
        <v>0.49597812744548264</v>
      </c>
      <c r="AU150" s="36">
        <v>119.44916121847068</v>
      </c>
      <c r="AV150" s="40">
        <v>4.4348076748355112</v>
      </c>
      <c r="AW150" s="6"/>
      <c r="AX150" s="6" t="s">
        <v>43</v>
      </c>
      <c r="AY150" s="36">
        <v>119.83715590993343</v>
      </c>
      <c r="AZ150" s="40">
        <v>5.0870321022183305</v>
      </c>
      <c r="BA150" s="36">
        <v>122.41485525555532</v>
      </c>
      <c r="BB150" s="40">
        <v>6.3587325488738884</v>
      </c>
      <c r="BC150" s="36">
        <v>125.58203135278602</v>
      </c>
      <c r="BD150" s="40">
        <v>-0.6981431828627791</v>
      </c>
      <c r="BE150" s="6"/>
      <c r="BF150" s="6" t="s">
        <v>43</v>
      </c>
      <c r="BG150" s="36">
        <v>123.08734035084771</v>
      </c>
      <c r="BH150" s="40">
        <v>4.9506878256438966</v>
      </c>
      <c r="BI150" s="36">
        <v>118.58277181901103</v>
      </c>
      <c r="BJ150" s="40">
        <v>4.9170446747326366</v>
      </c>
      <c r="BK150" s="36">
        <v>115.70758191641501</v>
      </c>
      <c r="BL150" s="40">
        <v>6.3699855329237209</v>
      </c>
      <c r="BM150" s="6"/>
      <c r="BN150" s="6" t="s">
        <v>43</v>
      </c>
      <c r="BO150" s="36">
        <v>114.56082069172824</v>
      </c>
      <c r="BP150" s="40">
        <v>-1.9057760498938592E-2</v>
      </c>
      <c r="BQ150" s="36">
        <v>119.00653866066703</v>
      </c>
      <c r="BR150" s="40">
        <v>3.9160141285002936</v>
      </c>
      <c r="BS150" s="36">
        <v>142.39069296816723</v>
      </c>
      <c r="BT150" s="40">
        <v>2.2042837900001047</v>
      </c>
      <c r="BU150" s="6"/>
      <c r="BV150" s="6" t="s">
        <v>43</v>
      </c>
      <c r="BW150" s="36">
        <v>93.633758808180886</v>
      </c>
      <c r="BX150" s="40">
        <v>-9.7258818868603782</v>
      </c>
      <c r="BY150" s="36">
        <v>112.31530737582837</v>
      </c>
      <c r="BZ150" s="40">
        <v>-1.6949780812865782</v>
      </c>
      <c r="CA150" s="36">
        <v>128.85367995001559</v>
      </c>
      <c r="CB150" s="40">
        <v>-0.18354842135097726</v>
      </c>
      <c r="CC150" s="6"/>
      <c r="CD150" s="6" t="s">
        <v>43</v>
      </c>
      <c r="CE150" s="36">
        <v>133.55940529204838</v>
      </c>
      <c r="CF150" s="40">
        <v>-2.2316828185142867</v>
      </c>
      <c r="CG150" s="36">
        <v>104.51664670953771</v>
      </c>
      <c r="CH150" s="40">
        <v>8.5054993462500477</v>
      </c>
      <c r="CI150" s="36">
        <v>107.51732060778949</v>
      </c>
      <c r="CJ150" s="40">
        <v>-15.364775332904912</v>
      </c>
      <c r="CK150" s="6"/>
      <c r="CL150" s="6" t="s">
        <v>43</v>
      </c>
      <c r="CM150" s="36">
        <v>103.60143069164916</v>
      </c>
      <c r="CN150" s="40">
        <v>-3.134592103158397</v>
      </c>
      <c r="CO150" s="36">
        <v>121.70618116170168</v>
      </c>
      <c r="CP150" s="40">
        <v>10.271413353133838</v>
      </c>
      <c r="CQ150" s="36">
        <v>108.51798365019275</v>
      </c>
      <c r="CR150" s="40">
        <v>0.38232836452685603</v>
      </c>
      <c r="CS150" s="6"/>
      <c r="CT150" s="6" t="s">
        <v>43</v>
      </c>
      <c r="CU150" s="36">
        <v>119.59312314518004</v>
      </c>
      <c r="CV150" s="40">
        <v>5.0970660463882496</v>
      </c>
      <c r="CW150" s="36">
        <v>105.38015416767871</v>
      </c>
      <c r="CX150" s="40">
        <v>7.4778910321566343</v>
      </c>
      <c r="CY150" s="36">
        <v>101.97520633260531</v>
      </c>
      <c r="CZ150" s="40">
        <v>10.932875134122838</v>
      </c>
      <c r="DA150" s="6"/>
      <c r="DB150" s="6" t="s">
        <v>43</v>
      </c>
      <c r="DC150" s="36">
        <v>123.35618286465534</v>
      </c>
      <c r="DD150" s="40">
        <v>-1.8708431672296228</v>
      </c>
      <c r="DE150" s="36">
        <v>111.3434507177784</v>
      </c>
      <c r="DF150" s="40">
        <v>8.2874786628276382</v>
      </c>
      <c r="DG150" s="36">
        <v>149.67965788517634</v>
      </c>
      <c r="DH150" s="40">
        <v>0.3270243040920775</v>
      </c>
      <c r="DI150" s="6"/>
      <c r="DJ150" s="6" t="s">
        <v>43</v>
      </c>
      <c r="DK150" s="36">
        <v>90.884374497466368</v>
      </c>
      <c r="DL150" s="40">
        <v>2.4881903334495092</v>
      </c>
      <c r="DM150" s="36">
        <v>132.6807166399131</v>
      </c>
      <c r="DN150" s="40">
        <v>9.0442665593231339</v>
      </c>
      <c r="DO150" s="36">
        <v>144.70968016273807</v>
      </c>
      <c r="DP150" s="40">
        <v>4.6365399300989196</v>
      </c>
      <c r="DQ150" s="400"/>
    </row>
    <row r="151" spans="1:121" s="382" customFormat="1" ht="15" hidden="1" customHeight="1">
      <c r="A151" s="6"/>
      <c r="B151" s="6" t="s">
        <v>44</v>
      </c>
      <c r="C151" s="36">
        <v>110.96144892829841</v>
      </c>
      <c r="D151" s="40">
        <v>-11.474969897889281</v>
      </c>
      <c r="E151" s="36">
        <v>128.52763079447561</v>
      </c>
      <c r="F151" s="40">
        <v>18.616540616971548</v>
      </c>
      <c r="G151" s="36">
        <v>131.52835785240723</v>
      </c>
      <c r="H151" s="40">
        <v>14.305187903378865</v>
      </c>
      <c r="I151" s="6"/>
      <c r="J151" s="6" t="s">
        <v>44</v>
      </c>
      <c r="K151" s="36">
        <v>135.32121013340142</v>
      </c>
      <c r="L151" s="40">
        <v>12.398349768065287</v>
      </c>
      <c r="M151" s="36">
        <v>135.6079107596037</v>
      </c>
      <c r="N151" s="40">
        <v>3.7010937860063109</v>
      </c>
      <c r="O151" s="36">
        <v>113.19153264446281</v>
      </c>
      <c r="P151" s="40">
        <v>7.2979016861369814</v>
      </c>
      <c r="Q151" s="6"/>
      <c r="R151" s="6" t="s">
        <v>44</v>
      </c>
      <c r="S151" s="36">
        <v>108.36269177549404</v>
      </c>
      <c r="T151" s="40">
        <v>4.9604936375418731</v>
      </c>
      <c r="U151" s="36">
        <v>153.63741279545209</v>
      </c>
      <c r="V151" s="40">
        <v>5.2375711949087531</v>
      </c>
      <c r="W151" s="36">
        <v>148.33292106258455</v>
      </c>
      <c r="X151" s="40">
        <v>2.287720359494088</v>
      </c>
      <c r="Y151" s="6"/>
      <c r="Z151" s="6" t="s">
        <v>44</v>
      </c>
      <c r="AA151" s="36">
        <v>112.65490997724072</v>
      </c>
      <c r="AB151" s="40">
        <v>5.4882329823094693</v>
      </c>
      <c r="AC151" s="36">
        <v>110.61743185472046</v>
      </c>
      <c r="AD151" s="40">
        <v>-11.623275638689989</v>
      </c>
      <c r="AE151" s="36">
        <v>130.35354042867363</v>
      </c>
      <c r="AF151" s="40">
        <v>9.9448239883699614</v>
      </c>
      <c r="AG151" s="6"/>
      <c r="AH151" s="6" t="s">
        <v>44</v>
      </c>
      <c r="AI151" s="36">
        <v>128.68204938712435</v>
      </c>
      <c r="AJ151" s="40">
        <v>2.2389239311547442</v>
      </c>
      <c r="AK151" s="36">
        <v>135.78254933956302</v>
      </c>
      <c r="AL151" s="40">
        <v>3.3748398218965434</v>
      </c>
      <c r="AM151" s="36">
        <v>116.42424170843059</v>
      </c>
      <c r="AN151" s="40">
        <v>3.5739662758183641</v>
      </c>
      <c r="AO151" s="6"/>
      <c r="AP151" s="6" t="s">
        <v>44</v>
      </c>
      <c r="AQ151" s="36">
        <v>121.02601679498231</v>
      </c>
      <c r="AR151" s="40">
        <v>3.3528863982439816</v>
      </c>
      <c r="AS151" s="36">
        <v>102.48344681654299</v>
      </c>
      <c r="AT151" s="40">
        <v>-3.447484752971576</v>
      </c>
      <c r="AU151" s="36">
        <v>117.78854310651421</v>
      </c>
      <c r="AV151" s="40">
        <v>3.2252035996815067</v>
      </c>
      <c r="AW151" s="6"/>
      <c r="AX151" s="6" t="s">
        <v>44</v>
      </c>
      <c r="AY151" s="36">
        <v>135.98406759746595</v>
      </c>
      <c r="AZ151" s="40">
        <v>8.5030592424832463</v>
      </c>
      <c r="BA151" s="36">
        <v>119.89822483918803</v>
      </c>
      <c r="BB151" s="40">
        <v>3.3743958288652891</v>
      </c>
      <c r="BC151" s="36">
        <v>129.39374482113115</v>
      </c>
      <c r="BD151" s="40">
        <v>1.5230462363174553</v>
      </c>
      <c r="BE151" s="6"/>
      <c r="BF151" s="6" t="s">
        <v>44</v>
      </c>
      <c r="BG151" s="36">
        <v>125.82873795014507</v>
      </c>
      <c r="BH151" s="40">
        <v>5.4888508041610322</v>
      </c>
      <c r="BI151" s="36">
        <v>116.49691163289651</v>
      </c>
      <c r="BJ151" s="40">
        <v>6.5387769586825755</v>
      </c>
      <c r="BK151" s="36">
        <v>113.94088372070941</v>
      </c>
      <c r="BL151" s="40">
        <v>3.9454955367371269</v>
      </c>
      <c r="BM151" s="6"/>
      <c r="BN151" s="6" t="s">
        <v>44</v>
      </c>
      <c r="BO151" s="36">
        <v>118.98144872536183</v>
      </c>
      <c r="BP151" s="40">
        <v>5.2739652812484366</v>
      </c>
      <c r="BQ151" s="36">
        <v>116.57198500545508</v>
      </c>
      <c r="BR151" s="40">
        <v>3.0018146895289846</v>
      </c>
      <c r="BS151" s="36">
        <v>145.95852482124013</v>
      </c>
      <c r="BT151" s="40">
        <v>3.0431061434004363</v>
      </c>
      <c r="BU151" s="6"/>
      <c r="BV151" s="6" t="s">
        <v>44</v>
      </c>
      <c r="BW151" s="36">
        <v>91.989324231443092</v>
      </c>
      <c r="BX151" s="40">
        <v>-11.906712627171572</v>
      </c>
      <c r="BY151" s="36">
        <v>132.26336313732568</v>
      </c>
      <c r="BZ151" s="40">
        <v>6.6990573951950267</v>
      </c>
      <c r="CA151" s="36">
        <v>125.3214061076132</v>
      </c>
      <c r="CB151" s="40">
        <v>7.352275721994701</v>
      </c>
      <c r="CC151" s="6"/>
      <c r="CD151" s="6" t="s">
        <v>44</v>
      </c>
      <c r="CE151" s="36">
        <v>141.43570269401434</v>
      </c>
      <c r="CF151" s="40">
        <v>16.613678675518997</v>
      </c>
      <c r="CG151" s="36">
        <v>99.925167041683409</v>
      </c>
      <c r="CH151" s="40">
        <v>12.155727134911601</v>
      </c>
      <c r="CI151" s="36">
        <v>105.70825022761245</v>
      </c>
      <c r="CJ151" s="40">
        <v>-13.445518294289116</v>
      </c>
      <c r="CK151" s="6"/>
      <c r="CL151" s="6" t="s">
        <v>44</v>
      </c>
      <c r="CM151" s="36">
        <v>110.25069699963412</v>
      </c>
      <c r="CN151" s="40">
        <v>-7.1110428612931997</v>
      </c>
      <c r="CO151" s="36">
        <v>118.88809374285611</v>
      </c>
      <c r="CP151" s="40">
        <v>7.477411243394954</v>
      </c>
      <c r="CQ151" s="36">
        <v>124.21450456743123</v>
      </c>
      <c r="CR151" s="40">
        <v>3.6569274872599919</v>
      </c>
      <c r="CS151" s="6"/>
      <c r="CT151" s="6" t="s">
        <v>44</v>
      </c>
      <c r="CU151" s="36">
        <v>115.09234167694746</v>
      </c>
      <c r="CV151" s="40">
        <v>2.6524293560338918</v>
      </c>
      <c r="CW151" s="36">
        <v>110.88035908420552</v>
      </c>
      <c r="CX151" s="40">
        <v>6.6176239403502137</v>
      </c>
      <c r="CY151" s="36">
        <v>101.13739741396094</v>
      </c>
      <c r="CZ151" s="40">
        <v>16.119556723256736</v>
      </c>
      <c r="DA151" s="6"/>
      <c r="DB151" s="6" t="s">
        <v>44</v>
      </c>
      <c r="DC151" s="36">
        <v>127.42222882749894</v>
      </c>
      <c r="DD151" s="40">
        <v>-3.3011003036870932</v>
      </c>
      <c r="DE151" s="36">
        <v>95.536300925631409</v>
      </c>
      <c r="DF151" s="40">
        <v>0.97734400961755341</v>
      </c>
      <c r="DG151" s="36">
        <v>152.10116773112028</v>
      </c>
      <c r="DH151" s="40">
        <v>3.6908015869930182</v>
      </c>
      <c r="DI151" s="6"/>
      <c r="DJ151" s="6" t="s">
        <v>44</v>
      </c>
      <c r="DK151" s="36">
        <v>96.876485699084682</v>
      </c>
      <c r="DL151" s="40">
        <v>2.9640319954631735</v>
      </c>
      <c r="DM151" s="36">
        <v>133.61713554608451</v>
      </c>
      <c r="DN151" s="40">
        <v>9.9286691719431275</v>
      </c>
      <c r="DO151" s="36">
        <v>111.01706783848422</v>
      </c>
      <c r="DP151" s="40">
        <v>6.0910907488776331</v>
      </c>
      <c r="DQ151" s="400"/>
    </row>
    <row r="152" spans="1:121" s="382" customFormat="1" ht="15" hidden="1" customHeight="1">
      <c r="A152" s="6"/>
      <c r="B152" s="6"/>
      <c r="C152" s="36"/>
      <c r="D152" s="36"/>
      <c r="E152" s="36"/>
      <c r="F152" s="36"/>
      <c r="G152" s="36"/>
      <c r="H152" s="36"/>
      <c r="I152" s="6"/>
      <c r="J152" s="6"/>
      <c r="K152" s="36"/>
      <c r="L152" s="36"/>
      <c r="M152" s="36"/>
      <c r="N152" s="36"/>
      <c r="O152" s="36"/>
      <c r="P152" s="36"/>
      <c r="Q152" s="6"/>
      <c r="R152" s="6"/>
      <c r="S152" s="36"/>
      <c r="T152" s="36"/>
      <c r="U152" s="36"/>
      <c r="V152" s="36"/>
      <c r="W152" s="36"/>
      <c r="X152" s="36"/>
      <c r="Y152" s="6"/>
      <c r="Z152" s="6"/>
      <c r="AA152" s="36"/>
      <c r="AB152" s="36"/>
      <c r="AC152" s="36"/>
      <c r="AD152" s="36"/>
      <c r="AE152" s="36"/>
      <c r="AF152" s="36"/>
      <c r="AG152" s="6"/>
      <c r="AH152" s="6"/>
      <c r="AI152" s="36"/>
      <c r="AJ152" s="36"/>
      <c r="AK152" s="36"/>
      <c r="AL152" s="36"/>
      <c r="AM152" s="36"/>
      <c r="AN152" s="36"/>
      <c r="AO152" s="6"/>
      <c r="AP152" s="6"/>
      <c r="AQ152" s="36"/>
      <c r="AR152" s="36"/>
      <c r="AS152" s="36"/>
      <c r="AT152" s="36"/>
      <c r="AU152" s="36"/>
      <c r="AV152" s="36"/>
      <c r="AW152" s="6"/>
      <c r="AX152" s="6"/>
      <c r="AY152" s="36"/>
      <c r="AZ152" s="36"/>
      <c r="BA152" s="36"/>
      <c r="BB152" s="36"/>
      <c r="BC152" s="36"/>
      <c r="BD152" s="36"/>
      <c r="BE152" s="6"/>
      <c r="BF152" s="6"/>
      <c r="BG152" s="36"/>
      <c r="BH152" s="36"/>
      <c r="BI152" s="36"/>
      <c r="BJ152" s="36"/>
      <c r="BK152" s="36"/>
      <c r="BL152" s="36"/>
      <c r="BM152" s="6"/>
      <c r="BN152" s="6"/>
      <c r="BP152" s="36"/>
      <c r="BQ152" s="36"/>
      <c r="BR152" s="36"/>
      <c r="BS152" s="36"/>
      <c r="BT152" s="36"/>
      <c r="BU152" s="6"/>
      <c r="BV152" s="6"/>
      <c r="BW152" s="36"/>
      <c r="BX152" s="36"/>
      <c r="BY152" s="36"/>
      <c r="BZ152" s="36"/>
      <c r="CA152" s="36"/>
      <c r="CB152" s="36"/>
      <c r="CC152" s="6"/>
      <c r="CD152" s="6"/>
      <c r="CE152" s="36"/>
      <c r="CF152" s="36"/>
      <c r="CG152" s="36"/>
      <c r="CH152" s="36"/>
      <c r="CI152" s="36"/>
      <c r="CJ152" s="36"/>
      <c r="CK152" s="6"/>
      <c r="CL152" s="6"/>
      <c r="CM152" s="36"/>
      <c r="CN152" s="36"/>
      <c r="CO152" s="36"/>
      <c r="CP152" s="36"/>
      <c r="CQ152" s="36"/>
      <c r="CR152" s="36"/>
      <c r="CS152" s="6"/>
      <c r="CT152" s="6"/>
      <c r="CU152" s="36"/>
      <c r="CV152" s="36"/>
      <c r="CW152" s="36"/>
      <c r="CX152" s="36"/>
      <c r="CY152" s="36"/>
      <c r="CZ152" s="36"/>
      <c r="DA152" s="6"/>
      <c r="DB152" s="6"/>
      <c r="DC152" s="36"/>
      <c r="DD152" s="36"/>
      <c r="DE152" s="36"/>
      <c r="DF152" s="36"/>
      <c r="DG152" s="36"/>
      <c r="DH152" s="36"/>
      <c r="DI152" s="6"/>
      <c r="DJ152" s="6"/>
      <c r="DK152" s="36"/>
      <c r="DL152" s="36"/>
      <c r="DM152" s="36"/>
      <c r="DN152" s="36"/>
      <c r="DO152" s="36"/>
      <c r="DP152" s="36"/>
      <c r="DQ152" s="400"/>
    </row>
    <row r="153" spans="1:121" s="89" customFormat="1" ht="15" hidden="1" customHeight="1">
      <c r="A153" s="408">
        <v>2020</v>
      </c>
      <c r="B153" s="401" t="s">
        <v>33</v>
      </c>
      <c r="C153" s="36">
        <v>94.140043109771682</v>
      </c>
      <c r="D153" s="40">
        <v>-25.822795421703205</v>
      </c>
      <c r="E153" s="36">
        <v>127.08548840804534</v>
      </c>
      <c r="F153" s="40">
        <v>16.245272161123353</v>
      </c>
      <c r="G153" s="36">
        <v>120.71951470167195</v>
      </c>
      <c r="H153" s="40">
        <v>13.317603923359883</v>
      </c>
      <c r="I153" s="408">
        <v>2020</v>
      </c>
      <c r="J153" s="401" t="s">
        <v>33</v>
      </c>
      <c r="K153" s="36">
        <v>130.9786724322324</v>
      </c>
      <c r="L153" s="40">
        <v>16.103209457886905</v>
      </c>
      <c r="M153" s="36">
        <v>123.08009239135485</v>
      </c>
      <c r="N153" s="40">
        <v>1.0331939276422304</v>
      </c>
      <c r="O153" s="36">
        <v>115.30091463607354</v>
      </c>
      <c r="P153" s="40">
        <v>-1.6948258865446348</v>
      </c>
      <c r="Q153" s="408">
        <v>2020</v>
      </c>
      <c r="R153" s="401" t="s">
        <v>33</v>
      </c>
      <c r="S153" s="36">
        <v>115.73986770874461</v>
      </c>
      <c r="T153" s="40">
        <v>4.6831889192843192</v>
      </c>
      <c r="U153" s="36">
        <v>137.02748741521279</v>
      </c>
      <c r="V153" s="40">
        <v>3.580345655596858</v>
      </c>
      <c r="W153" s="36">
        <v>152.86996035516225</v>
      </c>
      <c r="X153" s="40">
        <v>1.3798740812353003</v>
      </c>
      <c r="Y153" s="408">
        <v>2020</v>
      </c>
      <c r="Z153" s="401" t="s">
        <v>33</v>
      </c>
      <c r="AA153" s="36">
        <v>121.3109797535413</v>
      </c>
      <c r="AB153" s="40">
        <v>1.6104910193667621</v>
      </c>
      <c r="AC153" s="36">
        <v>118.93038654828773</v>
      </c>
      <c r="AD153" s="40">
        <v>-20.634950490998037</v>
      </c>
      <c r="AE153" s="36">
        <v>122.59321211047089</v>
      </c>
      <c r="AF153" s="40">
        <v>12.706472069896591</v>
      </c>
      <c r="AG153" s="408">
        <v>2020</v>
      </c>
      <c r="AH153" s="401" t="s">
        <v>33</v>
      </c>
      <c r="AI153" s="36">
        <v>119.68204046029415</v>
      </c>
      <c r="AJ153" s="40">
        <v>0.16286542481516619</v>
      </c>
      <c r="AK153" s="36">
        <v>124.67966336061028</v>
      </c>
      <c r="AL153" s="40">
        <v>5.9383214327422706</v>
      </c>
      <c r="AM153" s="36">
        <v>125.08451567429717</v>
      </c>
      <c r="AN153" s="40">
        <v>3.7241096861778828</v>
      </c>
      <c r="AO153" s="408">
        <v>2020</v>
      </c>
      <c r="AP153" s="401" t="s">
        <v>33</v>
      </c>
      <c r="AQ153" s="36">
        <v>116.65030954464376</v>
      </c>
      <c r="AR153" s="40">
        <v>5.6806641171342562</v>
      </c>
      <c r="AS153" s="36">
        <v>108.62847763426531</v>
      </c>
      <c r="AT153" s="40">
        <v>-9.8900834862114522</v>
      </c>
      <c r="AU153" s="36">
        <v>105.70191234244503</v>
      </c>
      <c r="AV153" s="40">
        <v>4.0089352026858336</v>
      </c>
      <c r="AW153" s="408">
        <v>2020</v>
      </c>
      <c r="AX153" s="401" t="s">
        <v>33</v>
      </c>
      <c r="AY153" s="36">
        <v>130.94081683455312</v>
      </c>
      <c r="AZ153" s="40">
        <v>10.955625489094459</v>
      </c>
      <c r="BA153" s="36">
        <v>111.75090739912605</v>
      </c>
      <c r="BB153" s="40">
        <v>0.11838102804892969</v>
      </c>
      <c r="BC153" s="36">
        <v>128.21817425027922</v>
      </c>
      <c r="BD153" s="40">
        <v>6.1969685907186545</v>
      </c>
      <c r="BE153" s="408">
        <v>2020</v>
      </c>
      <c r="BF153" s="401" t="s">
        <v>33</v>
      </c>
      <c r="BG153" s="36">
        <v>122.17889524471033</v>
      </c>
      <c r="BH153" s="40">
        <v>3.9868612723699357</v>
      </c>
      <c r="BI153" s="36">
        <v>111.97359188358581</v>
      </c>
      <c r="BJ153" s="40">
        <v>-0.37540256358215629</v>
      </c>
      <c r="BK153" s="36">
        <v>115.68328351850461</v>
      </c>
      <c r="BL153" s="40">
        <v>14.647406966342942</v>
      </c>
      <c r="BM153" s="408">
        <v>2020</v>
      </c>
      <c r="BN153" s="401" t="s">
        <v>33</v>
      </c>
      <c r="BO153" s="36">
        <v>126.86096481970529</v>
      </c>
      <c r="BP153" s="40">
        <v>13.099045968327189</v>
      </c>
      <c r="BQ153" s="36">
        <v>137.05428743136378</v>
      </c>
      <c r="BR153" s="40">
        <v>-0.67900429516589611</v>
      </c>
      <c r="BS153" s="36">
        <v>139.06869561581982</v>
      </c>
      <c r="BT153" s="40">
        <v>7.5536560222986111</v>
      </c>
      <c r="BU153" s="408">
        <v>2020</v>
      </c>
      <c r="BV153" s="401" t="s">
        <v>33</v>
      </c>
      <c r="BW153" s="36">
        <v>101.49133335274152</v>
      </c>
      <c r="BX153" s="40">
        <v>-5.1350762258590663</v>
      </c>
      <c r="BY153" s="36">
        <v>125.95338305134177</v>
      </c>
      <c r="BZ153" s="40">
        <v>6.1050358718894415</v>
      </c>
      <c r="CA153" s="36">
        <v>134.0714373920662</v>
      </c>
      <c r="CB153" s="40">
        <v>-5.8840413871045314</v>
      </c>
      <c r="CC153" s="408">
        <v>2020</v>
      </c>
      <c r="CD153" s="401" t="s">
        <v>33</v>
      </c>
      <c r="CE153" s="36">
        <v>117.54044334411684</v>
      </c>
      <c r="CF153" s="40">
        <v>11.592627574143563</v>
      </c>
      <c r="CG153" s="36">
        <v>107.9118185339359</v>
      </c>
      <c r="CH153" s="40">
        <v>3.5673201111571728</v>
      </c>
      <c r="CI153" s="36">
        <v>102.92076669373654</v>
      </c>
      <c r="CJ153" s="40">
        <v>-4.494327972578418</v>
      </c>
      <c r="CK153" s="408">
        <v>2020</v>
      </c>
      <c r="CL153" s="401" t="s">
        <v>33</v>
      </c>
      <c r="CM153" s="36">
        <v>117.46122001167042</v>
      </c>
      <c r="CN153" s="40">
        <v>4.0876229906800177E-2</v>
      </c>
      <c r="CO153" s="36">
        <v>124.39960315689321</v>
      </c>
      <c r="CP153" s="40">
        <v>-2.964505793714892</v>
      </c>
      <c r="CQ153" s="36">
        <v>126.40072940323947</v>
      </c>
      <c r="CR153" s="40">
        <v>4.2876911508215443</v>
      </c>
      <c r="CS153" s="408">
        <v>2020</v>
      </c>
      <c r="CT153" s="401" t="s">
        <v>33</v>
      </c>
      <c r="CU153" s="36">
        <v>122.45778686882295</v>
      </c>
      <c r="CV153" s="40">
        <v>1.5090954949092463</v>
      </c>
      <c r="CW153" s="36">
        <v>110.19011475210786</v>
      </c>
      <c r="CX153" s="40">
        <v>7.8375466933699158</v>
      </c>
      <c r="CY153" s="36">
        <v>107.77945953322424</v>
      </c>
      <c r="CZ153" s="40">
        <v>3.0610459860657073</v>
      </c>
      <c r="DA153" s="408">
        <v>2020</v>
      </c>
      <c r="DB153" s="401" t="s">
        <v>33</v>
      </c>
      <c r="DC153" s="36">
        <v>157.30000650962111</v>
      </c>
      <c r="DD153" s="40">
        <v>-3.0659188824768648</v>
      </c>
      <c r="DE153" s="36">
        <v>99.135450848807437</v>
      </c>
      <c r="DF153" s="40">
        <v>3.7932103852103864</v>
      </c>
      <c r="DG153" s="36">
        <v>148.48596208852183</v>
      </c>
      <c r="DH153" s="40">
        <v>4.2806092117717327</v>
      </c>
      <c r="DI153" s="408">
        <v>2020</v>
      </c>
      <c r="DJ153" s="401" t="s">
        <v>33</v>
      </c>
      <c r="DK153" s="36">
        <v>98.832636601929423</v>
      </c>
      <c r="DL153" s="40">
        <v>-3.2231634950362178</v>
      </c>
      <c r="DM153" s="36">
        <v>138.95362683280533</v>
      </c>
      <c r="DN153" s="40">
        <v>4.0541695490222196</v>
      </c>
      <c r="DO153" s="36">
        <v>127.75512986430887</v>
      </c>
      <c r="DP153" s="40">
        <v>5.051241313368763</v>
      </c>
      <c r="DQ153" s="404"/>
    </row>
    <row r="154" spans="1:121" s="382" customFormat="1" ht="15" hidden="1" customHeight="1">
      <c r="A154" s="6"/>
      <c r="B154" s="6" t="s">
        <v>34</v>
      </c>
      <c r="C154" s="36">
        <v>97.616233911727775</v>
      </c>
      <c r="D154" s="40">
        <v>-3.6014511804033305</v>
      </c>
      <c r="E154" s="36">
        <v>111.64457593182672</v>
      </c>
      <c r="F154" s="40">
        <v>-0.14245900604802841</v>
      </c>
      <c r="G154" s="36">
        <v>114.27142314315427</v>
      </c>
      <c r="H154" s="40">
        <v>10.202222487894815</v>
      </c>
      <c r="I154" s="6"/>
      <c r="J154" s="6" t="s">
        <v>34</v>
      </c>
      <c r="K154" s="36">
        <v>131.42611822346527</v>
      </c>
      <c r="L154" s="40">
        <v>18.514513652618731</v>
      </c>
      <c r="M154" s="36">
        <v>112.59512355690994</v>
      </c>
      <c r="N154" s="40">
        <v>5.0797028308937229</v>
      </c>
      <c r="O154" s="36">
        <v>122.23629318443484</v>
      </c>
      <c r="P154" s="40">
        <v>4.5317934204595929</v>
      </c>
      <c r="Q154" s="6"/>
      <c r="R154" s="6" t="s">
        <v>34</v>
      </c>
      <c r="S154" s="36">
        <v>120.77644718619581</v>
      </c>
      <c r="T154" s="40">
        <v>7.7783437567600089</v>
      </c>
      <c r="U154" s="36">
        <v>131.55199887700857</v>
      </c>
      <c r="V154" s="40">
        <v>7.3522559366582527</v>
      </c>
      <c r="W154" s="36">
        <v>149.57888534414158</v>
      </c>
      <c r="X154" s="40">
        <v>6.7442302835635672</v>
      </c>
      <c r="Y154" s="6"/>
      <c r="Z154" s="6" t="s">
        <v>34</v>
      </c>
      <c r="AA154" s="36">
        <v>113.05623336118316</v>
      </c>
      <c r="AB154" s="40">
        <v>5.401391227408439</v>
      </c>
      <c r="AC154" s="36">
        <v>141.40505347436485</v>
      </c>
      <c r="AD154" s="40">
        <v>7.3866012897397297</v>
      </c>
      <c r="AE154" s="36">
        <v>119.96722957341716</v>
      </c>
      <c r="AF154" s="40">
        <v>6.543821927020943</v>
      </c>
      <c r="AG154" s="6"/>
      <c r="AH154" s="6" t="s">
        <v>34</v>
      </c>
      <c r="AI154" s="36">
        <v>122.93060162437671</v>
      </c>
      <c r="AJ154" s="40">
        <v>5.0978070682575805</v>
      </c>
      <c r="AK154" s="36">
        <v>117.6569946371368</v>
      </c>
      <c r="AL154" s="40">
        <v>6.1290188265945318</v>
      </c>
      <c r="AM154" s="36">
        <v>119.87789573126481</v>
      </c>
      <c r="AN154" s="40">
        <v>6.4617660368540015</v>
      </c>
      <c r="AO154" s="6"/>
      <c r="AP154" s="6" t="s">
        <v>34</v>
      </c>
      <c r="AQ154" s="36">
        <v>118.05208641278874</v>
      </c>
      <c r="AR154" s="40">
        <v>6.7094004393075863</v>
      </c>
      <c r="AS154" s="36">
        <v>109.06951883595626</v>
      </c>
      <c r="AT154" s="40">
        <v>-1.38399583012378</v>
      </c>
      <c r="AU154" s="36">
        <v>121.33916712406072</v>
      </c>
      <c r="AV154" s="40">
        <v>5.5014882866772723</v>
      </c>
      <c r="AW154" s="6"/>
      <c r="AX154" s="6" t="s">
        <v>34</v>
      </c>
      <c r="AY154" s="36">
        <v>128.75279120218826</v>
      </c>
      <c r="AZ154" s="40">
        <v>14.377639854664963</v>
      </c>
      <c r="BA154" s="36">
        <v>111.99941944284316</v>
      </c>
      <c r="BB154" s="40">
        <v>3.512757519530723</v>
      </c>
      <c r="BC154" s="36">
        <v>111.02231098015615</v>
      </c>
      <c r="BD154" s="40">
        <v>-3.7914103647951407</v>
      </c>
      <c r="BE154" s="6"/>
      <c r="BF154" s="6" t="s">
        <v>34</v>
      </c>
      <c r="BG154" s="36">
        <v>114.45840176494421</v>
      </c>
      <c r="BH154" s="40">
        <v>7.457900050823099</v>
      </c>
      <c r="BI154" s="36">
        <v>118.51925118040556</v>
      </c>
      <c r="BJ154" s="40">
        <v>8.6039131545752099</v>
      </c>
      <c r="BK154" s="36">
        <v>110.87558227179973</v>
      </c>
      <c r="BL154" s="40">
        <v>8.1522246786538233</v>
      </c>
      <c r="BM154" s="6"/>
      <c r="BN154" s="6" t="s">
        <v>34</v>
      </c>
      <c r="BO154" s="36">
        <v>118.22843512096094</v>
      </c>
      <c r="BP154" s="40">
        <v>8.358405851291991</v>
      </c>
      <c r="BQ154" s="36">
        <v>106.51148819861847</v>
      </c>
      <c r="BR154" s="40">
        <v>3.0547993303418934</v>
      </c>
      <c r="BS154" s="36">
        <v>114.46327519372431</v>
      </c>
      <c r="BT154" s="40">
        <v>11.682587006317661</v>
      </c>
      <c r="BU154" s="6"/>
      <c r="BV154" s="6" t="s">
        <v>34</v>
      </c>
      <c r="BW154" s="36">
        <v>92.185960101777766</v>
      </c>
      <c r="BX154" s="40">
        <v>-5.0008827675154492</v>
      </c>
      <c r="BY154" s="36">
        <v>103.86641179734049</v>
      </c>
      <c r="BZ154" s="40">
        <v>6.9340526868016923</v>
      </c>
      <c r="CA154" s="36">
        <v>101.46426745594826</v>
      </c>
      <c r="CB154" s="40">
        <v>5.6413330103358277</v>
      </c>
      <c r="CC154" s="6"/>
      <c r="CD154" s="6" t="s">
        <v>34</v>
      </c>
      <c r="CE154" s="36">
        <v>110.20392902160627</v>
      </c>
      <c r="CF154" s="40">
        <v>6.0653235192992696</v>
      </c>
      <c r="CG154" s="36">
        <v>118.36869831574205</v>
      </c>
      <c r="CH154" s="40">
        <v>10.867660855040143</v>
      </c>
      <c r="CI154" s="36">
        <v>104.35857098456071</v>
      </c>
      <c r="CJ154" s="40">
        <v>-10.313834276024707</v>
      </c>
      <c r="CK154" s="6"/>
      <c r="CL154" s="6" t="s">
        <v>34</v>
      </c>
      <c r="CM154" s="36">
        <v>106.50090260191902</v>
      </c>
      <c r="CN154" s="40">
        <v>-4.3347949162976818</v>
      </c>
      <c r="CO154" s="36">
        <v>123.2693570672748</v>
      </c>
      <c r="CP154" s="40">
        <v>6.0995041748801384</v>
      </c>
      <c r="CQ154" s="36">
        <v>95.136329260422798</v>
      </c>
      <c r="CR154" s="40">
        <v>1.7844701312536699</v>
      </c>
      <c r="CS154" s="6"/>
      <c r="CT154" s="6" t="s">
        <v>34</v>
      </c>
      <c r="CU154" s="36">
        <v>111.84063017838993</v>
      </c>
      <c r="CV154" s="40">
        <v>5.8061769831059991</v>
      </c>
      <c r="CW154" s="36">
        <v>135.8680885599442</v>
      </c>
      <c r="CX154" s="40">
        <v>5.6224585632176769</v>
      </c>
      <c r="CY154" s="36">
        <v>89.335069034954913</v>
      </c>
      <c r="CZ154" s="40">
        <v>8.8646388993231255</v>
      </c>
      <c r="DA154" s="6"/>
      <c r="DB154" s="6" t="s">
        <v>34</v>
      </c>
      <c r="DC154" s="36">
        <v>150.22642935037851</v>
      </c>
      <c r="DD154" s="40">
        <v>2.966610377053172</v>
      </c>
      <c r="DE154" s="36">
        <v>79.216448973003153</v>
      </c>
      <c r="DF154" s="40">
        <v>-10.878376272202388</v>
      </c>
      <c r="DG154" s="36">
        <v>129.742608512527</v>
      </c>
      <c r="DH154" s="40">
        <v>15.367840339183743</v>
      </c>
      <c r="DI154" s="6"/>
      <c r="DJ154" s="6" t="s">
        <v>34</v>
      </c>
      <c r="DK154" s="36">
        <v>102.75200498948067</v>
      </c>
      <c r="DL154" s="40">
        <v>13.590034201610806</v>
      </c>
      <c r="DM154" s="36">
        <v>137.3481970515721</v>
      </c>
      <c r="DN154" s="40">
        <v>7.0104761072602031</v>
      </c>
      <c r="DO154" s="36">
        <v>115.88261166483831</v>
      </c>
      <c r="DP154" s="40">
        <v>4.292989650823742</v>
      </c>
      <c r="DQ154" s="400"/>
    </row>
    <row r="155" spans="1:121" s="382" customFormat="1" ht="15" hidden="1" customHeight="1">
      <c r="A155" s="6"/>
      <c r="B155" s="6" t="s">
        <v>35</v>
      </c>
      <c r="C155" s="36">
        <v>94.148879322492192</v>
      </c>
      <c r="D155" s="40">
        <v>-18.976794596796935</v>
      </c>
      <c r="E155" s="36">
        <v>118.94453079852578</v>
      </c>
      <c r="F155" s="40">
        <v>-1.1871930745975448</v>
      </c>
      <c r="G155" s="36">
        <v>133.90533440165819</v>
      </c>
      <c r="H155" s="40">
        <v>16.432371337860147</v>
      </c>
      <c r="I155" s="6"/>
      <c r="J155" s="6" t="s">
        <v>35</v>
      </c>
      <c r="K155" s="36">
        <v>119.3820855662008</v>
      </c>
      <c r="L155" s="40">
        <v>0.59477487301435872</v>
      </c>
      <c r="M155" s="36">
        <v>106.77404766947438</v>
      </c>
      <c r="N155" s="40">
        <v>-8.0432838410649481</v>
      </c>
      <c r="O155" s="36">
        <v>107.22212379581229</v>
      </c>
      <c r="P155" s="40">
        <v>-12.348108202496348</v>
      </c>
      <c r="Q155" s="6"/>
      <c r="R155" s="6" t="s">
        <v>35</v>
      </c>
      <c r="S155" s="36">
        <v>110.58344864063298</v>
      </c>
      <c r="T155" s="40">
        <v>-2.9292014649384299</v>
      </c>
      <c r="U155" s="36">
        <v>128.03363928989396</v>
      </c>
      <c r="V155" s="40">
        <v>-0.66048519204173317</v>
      </c>
      <c r="W155" s="36">
        <v>166.9620721140241</v>
      </c>
      <c r="X155" s="40">
        <v>6.2403168024553537</v>
      </c>
      <c r="Y155" s="6"/>
      <c r="Z155" s="6" t="s">
        <v>35</v>
      </c>
      <c r="AA155" s="36">
        <v>115.81932622582846</v>
      </c>
      <c r="AB155" s="40">
        <v>-3.5356372458239775</v>
      </c>
      <c r="AC155" s="36">
        <v>121.84358417158406</v>
      </c>
      <c r="AD155" s="40">
        <v>-8.0953544128505257</v>
      </c>
      <c r="AE155" s="36">
        <v>110.61235211160852</v>
      </c>
      <c r="AF155" s="40">
        <v>-0.32145847032091979</v>
      </c>
      <c r="AG155" s="6"/>
      <c r="AH155" s="6" t="s">
        <v>35</v>
      </c>
      <c r="AI155" s="36">
        <v>111.87949242390437</v>
      </c>
      <c r="AJ155" s="40">
        <v>-8.3882855754483217</v>
      </c>
      <c r="AK155" s="36">
        <v>101.74396682984739</v>
      </c>
      <c r="AL155" s="40">
        <v>-6.6429502466309458</v>
      </c>
      <c r="AM155" s="36">
        <v>117.53208222586174</v>
      </c>
      <c r="AN155" s="40">
        <v>0.8058232875823137</v>
      </c>
      <c r="AO155" s="6"/>
      <c r="AP155" s="6" t="s">
        <v>35</v>
      </c>
      <c r="AQ155" s="36">
        <v>117.74238379982839</v>
      </c>
      <c r="AR155" s="40">
        <v>0.64775222685109668</v>
      </c>
      <c r="AS155" s="36">
        <v>107.01181901938871</v>
      </c>
      <c r="AT155" s="40">
        <v>-8.4349318053887288</v>
      </c>
      <c r="AU155" s="36">
        <v>123.93880970142325</v>
      </c>
      <c r="AV155" s="40">
        <v>3.5291219876765609</v>
      </c>
      <c r="AW155" s="6"/>
      <c r="AX155" s="6" t="s">
        <v>35</v>
      </c>
      <c r="AY155" s="36">
        <v>165.02275549662698</v>
      </c>
      <c r="AZ155" s="40">
        <v>35.317256879006464</v>
      </c>
      <c r="BA155" s="36">
        <v>102.47983818173483</v>
      </c>
      <c r="BB155" s="40">
        <v>-4.0954650543991278</v>
      </c>
      <c r="BC155" s="36">
        <v>104.27000096465964</v>
      </c>
      <c r="BD155" s="40">
        <v>-13.2599639434235</v>
      </c>
      <c r="BE155" s="6"/>
      <c r="BF155" s="6" t="s">
        <v>35</v>
      </c>
      <c r="BG155" s="36">
        <v>106.58359662109966</v>
      </c>
      <c r="BH155" s="40">
        <v>-10.778848785744898</v>
      </c>
      <c r="BI155" s="36">
        <v>110.52457811468145</v>
      </c>
      <c r="BJ155" s="40">
        <v>-7.525304914009439</v>
      </c>
      <c r="BK155" s="36">
        <v>90.838168551399136</v>
      </c>
      <c r="BL155" s="40">
        <v>-14.740191136040238</v>
      </c>
      <c r="BM155" s="6"/>
      <c r="BN155" s="6" t="s">
        <v>35</v>
      </c>
      <c r="BO155" s="36">
        <v>109.86847526246723</v>
      </c>
      <c r="BP155" s="40">
        <v>-4.3877965491333697</v>
      </c>
      <c r="BQ155" s="36">
        <v>102.82626349463871</v>
      </c>
      <c r="BR155" s="40">
        <v>-12.450640385382385</v>
      </c>
      <c r="BS155" s="36">
        <v>127.59502282006045</v>
      </c>
      <c r="BT155" s="40">
        <v>-2.4151948434354296</v>
      </c>
      <c r="BU155" s="6"/>
      <c r="BV155" s="6" t="s">
        <v>35</v>
      </c>
      <c r="BW155" s="36">
        <v>94.096194267024131</v>
      </c>
      <c r="BX155" s="40">
        <v>-9.513871938360424</v>
      </c>
      <c r="BY155" s="36">
        <v>90.296675758001641</v>
      </c>
      <c r="BZ155" s="40">
        <v>-11.329457458224496</v>
      </c>
      <c r="CA155" s="36">
        <v>94.385824502675575</v>
      </c>
      <c r="CB155" s="40">
        <v>-0.90829456989477819</v>
      </c>
      <c r="CC155" s="6"/>
      <c r="CD155" s="6" t="s">
        <v>35</v>
      </c>
      <c r="CE155" s="36">
        <v>104.5714487347209</v>
      </c>
      <c r="CF155" s="40">
        <v>-9.9503505348833841</v>
      </c>
      <c r="CG155" s="36">
        <v>121.63977441344737</v>
      </c>
      <c r="CH155" s="40">
        <v>3.8494528959665502</v>
      </c>
      <c r="CI155" s="36">
        <v>90.703616957989254</v>
      </c>
      <c r="CJ155" s="40">
        <v>-35.686217752130162</v>
      </c>
      <c r="CK155" s="6"/>
      <c r="CL155" s="6" t="s">
        <v>35</v>
      </c>
      <c r="CM155" s="36">
        <v>108.28187381494321</v>
      </c>
      <c r="CN155" s="40">
        <v>-5.3186969009456817</v>
      </c>
      <c r="CO155" s="36">
        <v>113.69780565580903</v>
      </c>
      <c r="CP155" s="40">
        <v>-7.8732511338378117</v>
      </c>
      <c r="CQ155" s="36">
        <v>104.72475307657744</v>
      </c>
      <c r="CR155" s="40">
        <v>-10.185053078483435</v>
      </c>
      <c r="CS155" s="6"/>
      <c r="CT155" s="6" t="s">
        <v>35</v>
      </c>
      <c r="CU155" s="36">
        <v>121.33904939938591</v>
      </c>
      <c r="CV155" s="40">
        <v>-11.536496946968967</v>
      </c>
      <c r="CW155" s="36">
        <v>111.69836726343647</v>
      </c>
      <c r="CX155" s="40">
        <v>-3.2518065007023154</v>
      </c>
      <c r="CY155" s="36">
        <v>81.211472359984896</v>
      </c>
      <c r="CZ155" s="40">
        <v>-16.626044763118259</v>
      </c>
      <c r="DA155" s="6"/>
      <c r="DB155" s="6" t="s">
        <v>35</v>
      </c>
      <c r="DC155" s="36">
        <v>151.81814912508079</v>
      </c>
      <c r="DD155" s="40">
        <v>-2.9158241891805545</v>
      </c>
      <c r="DE155" s="36">
        <v>82.722503818919293</v>
      </c>
      <c r="DF155" s="40">
        <v>-28.559265826829943</v>
      </c>
      <c r="DG155" s="36">
        <v>134.05308149086764</v>
      </c>
      <c r="DH155" s="40">
        <v>-9.0558881357669634</v>
      </c>
      <c r="DI155" s="6"/>
      <c r="DJ155" s="6" t="s">
        <v>35</v>
      </c>
      <c r="DK155" s="36">
        <v>102.14555978486742</v>
      </c>
      <c r="DL155" s="40">
        <v>1.0690543918779696</v>
      </c>
      <c r="DM155" s="36">
        <v>128.62453150007806</v>
      </c>
      <c r="DN155" s="40">
        <v>-7.4548747043297539</v>
      </c>
      <c r="DO155" s="36">
        <v>122.71642116141344</v>
      </c>
      <c r="DP155" s="40">
        <v>-10.86468659301471</v>
      </c>
      <c r="DQ155" s="400"/>
    </row>
    <row r="156" spans="1:121" s="382" customFormat="1" ht="15" hidden="1" customHeight="1">
      <c r="A156" s="6"/>
      <c r="B156" s="6" t="s">
        <v>36</v>
      </c>
      <c r="C156" s="36">
        <v>109.55017508996056</v>
      </c>
      <c r="D156" s="40">
        <v>-0.70918961023289739</v>
      </c>
      <c r="E156" s="36">
        <v>130.92183562672989</v>
      </c>
      <c r="F156" s="40">
        <v>4.2837686338610581</v>
      </c>
      <c r="G156" s="36">
        <v>136.83194469075517</v>
      </c>
      <c r="H156" s="40">
        <v>10.604871636272819</v>
      </c>
      <c r="I156" s="6"/>
      <c r="J156" s="6" t="s">
        <v>36</v>
      </c>
      <c r="K156" s="36">
        <v>127.27483467261561</v>
      </c>
      <c r="L156" s="40">
        <v>3.212017930304583</v>
      </c>
      <c r="M156" s="36">
        <v>66.711725567774181</v>
      </c>
      <c r="N156" s="40">
        <v>-46.232458861259886</v>
      </c>
      <c r="O156" s="36">
        <v>2.6121794097897486</v>
      </c>
      <c r="P156" s="40">
        <v>-97.740341332024386</v>
      </c>
      <c r="Q156" s="6"/>
      <c r="R156" s="6" t="s">
        <v>36</v>
      </c>
      <c r="S156" s="36">
        <v>37.182110001413854</v>
      </c>
      <c r="T156" s="40">
        <v>-68.892036345679543</v>
      </c>
      <c r="U156" s="36">
        <v>23.600593566771995</v>
      </c>
      <c r="V156" s="40">
        <v>-81.398533506348514</v>
      </c>
      <c r="W156" s="36">
        <v>49.337957281262661</v>
      </c>
      <c r="X156" s="40">
        <v>-69.9684265686044</v>
      </c>
      <c r="Y156" s="6"/>
      <c r="Z156" s="6" t="s">
        <v>36</v>
      </c>
      <c r="AA156" s="36">
        <v>11.379160068058734</v>
      </c>
      <c r="AB156" s="40">
        <v>-89.895944892355246</v>
      </c>
      <c r="AC156" s="36">
        <v>21.704277744113138</v>
      </c>
      <c r="AD156" s="40">
        <v>-84.657776540408378</v>
      </c>
      <c r="AE156" s="36">
        <v>25.119753054104194</v>
      </c>
      <c r="AF156" s="40">
        <v>-76.994317884773537</v>
      </c>
      <c r="AG156" s="6"/>
      <c r="AH156" s="6" t="s">
        <v>36</v>
      </c>
      <c r="AI156" s="36">
        <v>64.916058227464106</v>
      </c>
      <c r="AJ156" s="40">
        <v>-47.552937202199665</v>
      </c>
      <c r="AK156" s="36">
        <v>51.507351463121829</v>
      </c>
      <c r="AL156" s="40">
        <v>-54.177175394385699</v>
      </c>
      <c r="AM156" s="36">
        <v>66.280406630922556</v>
      </c>
      <c r="AN156" s="40">
        <v>-36.326763598783749</v>
      </c>
      <c r="AO156" s="6"/>
      <c r="AP156" s="6" t="s">
        <v>36</v>
      </c>
      <c r="AQ156" s="36">
        <v>89.210474165005451</v>
      </c>
      <c r="AR156" s="40">
        <v>-23.4468055823084</v>
      </c>
      <c r="AS156" s="36">
        <v>80.904576436001449</v>
      </c>
      <c r="AT156" s="40">
        <v>-27.965016961668042</v>
      </c>
      <c r="AU156" s="36">
        <v>131.30388862166316</v>
      </c>
      <c r="AV156" s="40">
        <v>4.4565065671220481</v>
      </c>
      <c r="AW156" s="6"/>
      <c r="AX156" s="6" t="s">
        <v>36</v>
      </c>
      <c r="AY156" s="36">
        <v>166.71516804874145</v>
      </c>
      <c r="AZ156" s="40">
        <v>37.279851350233969</v>
      </c>
      <c r="BA156" s="36">
        <v>84.318901638017564</v>
      </c>
      <c r="BB156" s="40">
        <v>-21.464344523719063</v>
      </c>
      <c r="BC156" s="36">
        <v>78.289559863474111</v>
      </c>
      <c r="BD156" s="40">
        <v>-38.794038149613677</v>
      </c>
      <c r="BE156" s="6"/>
      <c r="BF156" s="6" t="s">
        <v>36</v>
      </c>
      <c r="BG156" s="36">
        <v>26.131916676650121</v>
      </c>
      <c r="BH156" s="40">
        <v>-77.273531631367248</v>
      </c>
      <c r="BI156" s="36">
        <v>71.392194900646118</v>
      </c>
      <c r="BJ156" s="40">
        <v>-38.644294010195892</v>
      </c>
      <c r="BK156" s="36">
        <v>27.389991819155362</v>
      </c>
      <c r="BL156" s="40">
        <v>-75.573768450569304</v>
      </c>
      <c r="BM156" s="6"/>
      <c r="BN156" s="6" t="s">
        <v>36</v>
      </c>
      <c r="BO156" s="36">
        <v>34.852940476715446</v>
      </c>
      <c r="BP156" s="40">
        <v>-70.413228605613199</v>
      </c>
      <c r="BQ156" s="36">
        <v>50.28830397707209</v>
      </c>
      <c r="BR156" s="40">
        <v>-58.296820948835446</v>
      </c>
      <c r="BS156" s="36">
        <v>92.666209232167873</v>
      </c>
      <c r="BT156" s="40">
        <v>-28.508234220982743</v>
      </c>
      <c r="BU156" s="6"/>
      <c r="BV156" s="6" t="s">
        <v>36</v>
      </c>
      <c r="BW156" s="36">
        <v>52.593848784921214</v>
      </c>
      <c r="BX156" s="40">
        <v>-51.274540830794919</v>
      </c>
      <c r="BY156" s="36">
        <v>44.12134272359831</v>
      </c>
      <c r="BZ156" s="40">
        <v>-60.286872663071897</v>
      </c>
      <c r="CA156" s="36">
        <v>56.393729340893593</v>
      </c>
      <c r="CB156" s="40">
        <v>-45.402862452628831</v>
      </c>
      <c r="CC156" s="6"/>
      <c r="CD156" s="6" t="s">
        <v>36</v>
      </c>
      <c r="CE156" s="36">
        <v>37.193392046272393</v>
      </c>
      <c r="CF156" s="40">
        <v>-63.767824086147101</v>
      </c>
      <c r="CG156" s="36">
        <v>104.32221946050738</v>
      </c>
      <c r="CH156" s="40">
        <v>1.1571268768891372</v>
      </c>
      <c r="CI156" s="36">
        <v>83.578027475568973</v>
      </c>
      <c r="CJ156" s="40">
        <v>-32.505150894276724</v>
      </c>
      <c r="CK156" s="6"/>
      <c r="CL156" s="6" t="s">
        <v>36</v>
      </c>
      <c r="CM156" s="36">
        <v>111.97006513064105</v>
      </c>
      <c r="CN156" s="40">
        <v>-3.3183106366666095</v>
      </c>
      <c r="CO156" s="36">
        <v>104.92090800522443</v>
      </c>
      <c r="CP156" s="40">
        <v>-17.847287583492061</v>
      </c>
      <c r="CQ156" s="36">
        <v>75.052343147515302</v>
      </c>
      <c r="CR156" s="40">
        <v>-39.166869140254214</v>
      </c>
      <c r="CS156" s="6"/>
      <c r="CT156" s="6" t="s">
        <v>36</v>
      </c>
      <c r="CU156" s="36">
        <v>100.30585923027277</v>
      </c>
      <c r="CV156" s="40">
        <v>-32.321343468150872</v>
      </c>
      <c r="CW156" s="36">
        <v>103.54157773997184</v>
      </c>
      <c r="CX156" s="40">
        <v>-11.974491009246165</v>
      </c>
      <c r="CY156" s="36">
        <v>2.7313435646605022</v>
      </c>
      <c r="CZ156" s="40">
        <v>-97.216456209471602</v>
      </c>
      <c r="DA156" s="6"/>
      <c r="DB156" s="6" t="s">
        <v>36</v>
      </c>
      <c r="DC156" s="36">
        <v>74.581325343564544</v>
      </c>
      <c r="DD156" s="40">
        <v>-47.925108837397168</v>
      </c>
      <c r="DE156" s="36">
        <v>14.1394896468335</v>
      </c>
      <c r="DF156" s="40">
        <v>-83.172710292653449</v>
      </c>
      <c r="DG156" s="36">
        <v>62.430618720309944</v>
      </c>
      <c r="DH156" s="40">
        <v>-46.777544693977916</v>
      </c>
      <c r="DI156" s="6"/>
      <c r="DJ156" s="6" t="s">
        <v>36</v>
      </c>
      <c r="DK156" s="36">
        <v>20.460639389827687</v>
      </c>
      <c r="DL156" s="40">
        <v>-78.593939446088854</v>
      </c>
      <c r="DM156" s="36">
        <v>11.148930939163824</v>
      </c>
      <c r="DN156" s="40">
        <v>-90.302420827170593</v>
      </c>
      <c r="DO156" s="36">
        <v>52.763900511499202</v>
      </c>
      <c r="DP156" s="40">
        <v>-57.352390286586648</v>
      </c>
      <c r="DQ156" s="400"/>
    </row>
    <row r="157" spans="1:121" s="382" customFormat="1" ht="15" hidden="1" customHeight="1">
      <c r="A157" s="6"/>
      <c r="B157" s="6" t="s">
        <v>37</v>
      </c>
      <c r="C157" s="36">
        <v>120.05930639327262</v>
      </c>
      <c r="D157" s="40">
        <v>11.638917228363965</v>
      </c>
      <c r="E157" s="36">
        <v>132.56062658634431</v>
      </c>
      <c r="F157" s="40">
        <v>2.012617086869156</v>
      </c>
      <c r="G157" s="36">
        <v>90.137190460590375</v>
      </c>
      <c r="H157" s="40">
        <v>-24.744331011839833</v>
      </c>
      <c r="I157" s="6"/>
      <c r="J157" s="6" t="s">
        <v>37</v>
      </c>
      <c r="K157" s="36">
        <v>131.46437906427462</v>
      </c>
      <c r="L157" s="40">
        <v>5.6134552895845928</v>
      </c>
      <c r="M157" s="36">
        <v>78.854164801631995</v>
      </c>
      <c r="N157" s="40">
        <v>-40.45335157775034</v>
      </c>
      <c r="O157" s="36">
        <v>19.831221534287685</v>
      </c>
      <c r="P157" s="40">
        <v>-82.715589827764504</v>
      </c>
      <c r="Q157" s="6"/>
      <c r="R157" s="6" t="s">
        <v>37</v>
      </c>
      <c r="S157" s="36">
        <v>68.327786124584648</v>
      </c>
      <c r="T157" s="40">
        <v>-43.88623247139919</v>
      </c>
      <c r="U157" s="36">
        <v>68.664898916168767</v>
      </c>
      <c r="V157" s="40">
        <v>-51.989168888332891</v>
      </c>
      <c r="W157" s="36">
        <v>128.18237348046378</v>
      </c>
      <c r="X157" s="40">
        <v>-17.674140209007589</v>
      </c>
      <c r="Y157" s="6"/>
      <c r="Z157" s="6" t="s">
        <v>37</v>
      </c>
      <c r="AA157" s="36">
        <v>55.187244605911161</v>
      </c>
      <c r="AB157" s="40">
        <v>-56.284383492704748</v>
      </c>
      <c r="AC157" s="36">
        <v>50.02922312814691</v>
      </c>
      <c r="AD157" s="40">
        <v>-63.805752650845768</v>
      </c>
      <c r="AE157" s="36">
        <v>58.974905556056733</v>
      </c>
      <c r="AF157" s="40">
        <v>-46.005659017267476</v>
      </c>
      <c r="AG157" s="6"/>
      <c r="AH157" s="6" t="s">
        <v>37</v>
      </c>
      <c r="AI157" s="36">
        <v>95.691338047845008</v>
      </c>
      <c r="AJ157" s="40">
        <v>-21.248426006564301</v>
      </c>
      <c r="AK157" s="36">
        <v>80.160806260117454</v>
      </c>
      <c r="AL157" s="40">
        <v>-29.959759266964042</v>
      </c>
      <c r="AM157" s="36">
        <v>69.740338119552902</v>
      </c>
      <c r="AN157" s="40">
        <v>-38.330728715963346</v>
      </c>
      <c r="AO157" s="6"/>
      <c r="AP157" s="6" t="s">
        <v>37</v>
      </c>
      <c r="AQ157" s="36">
        <v>89.436157222790541</v>
      </c>
      <c r="AR157" s="40">
        <v>-27.596556443049067</v>
      </c>
      <c r="AS157" s="36">
        <v>100.1107285103962</v>
      </c>
      <c r="AT157" s="40">
        <v>-8.2630695981883946</v>
      </c>
      <c r="AU157" s="36">
        <v>139.26474622873198</v>
      </c>
      <c r="AV157" s="40">
        <v>3.0431355540617773</v>
      </c>
      <c r="AW157" s="6"/>
      <c r="AX157" s="6" t="s">
        <v>37</v>
      </c>
      <c r="AY157" s="36">
        <v>170.99374565462278</v>
      </c>
      <c r="AZ157" s="40">
        <v>35.294143369010811</v>
      </c>
      <c r="BA157" s="36">
        <v>92.324074252562241</v>
      </c>
      <c r="BB157" s="40">
        <v>-18.302566146749513</v>
      </c>
      <c r="BC157" s="36">
        <v>82.10998459838612</v>
      </c>
      <c r="BD157" s="40">
        <v>-38.208893997122729</v>
      </c>
      <c r="BE157" s="6"/>
      <c r="BF157" s="6" t="s">
        <v>37</v>
      </c>
      <c r="BG157" s="36">
        <v>54.877937228447045</v>
      </c>
      <c r="BH157" s="40">
        <v>-52.821892783594677</v>
      </c>
      <c r="BI157" s="36">
        <v>74.745457025854108</v>
      </c>
      <c r="BJ157" s="40">
        <v>-32.953058944068331</v>
      </c>
      <c r="BK157" s="36">
        <v>70.000978037468201</v>
      </c>
      <c r="BL157" s="40">
        <v>-41.740564110115649</v>
      </c>
      <c r="BM157" s="6"/>
      <c r="BN157" s="6" t="s">
        <v>37</v>
      </c>
      <c r="BO157" s="36">
        <v>68.508363796268355</v>
      </c>
      <c r="BP157" s="40">
        <v>-44.061382297899797</v>
      </c>
      <c r="BQ157" s="36">
        <v>65.454550829747205</v>
      </c>
      <c r="BR157" s="40">
        <v>-46.458053013941445</v>
      </c>
      <c r="BS157" s="36">
        <v>114.78762113804372</v>
      </c>
      <c r="BT157" s="40">
        <v>-15.355335713073472</v>
      </c>
      <c r="BU157" s="6"/>
      <c r="BV157" s="6" t="s">
        <v>37</v>
      </c>
      <c r="BW157" s="36">
        <v>91.960329384158342</v>
      </c>
      <c r="BX157" s="40">
        <v>-20.273096154846584</v>
      </c>
      <c r="BY157" s="36">
        <v>93.287677080382963</v>
      </c>
      <c r="BZ157" s="40">
        <v>-20.860029098238869</v>
      </c>
      <c r="CA157" s="36">
        <v>107.2534370311099</v>
      </c>
      <c r="CB157" s="40">
        <v>-2.6545872542960893</v>
      </c>
      <c r="CC157" s="6"/>
      <c r="CD157" s="6" t="s">
        <v>37</v>
      </c>
      <c r="CE157" s="36">
        <v>103.95003785590301</v>
      </c>
      <c r="CF157" s="40">
        <v>-2.0850030958814045</v>
      </c>
      <c r="CG157" s="36">
        <v>110.95697573553998</v>
      </c>
      <c r="CH157" s="40">
        <v>1.2077300097218711</v>
      </c>
      <c r="CI157" s="36">
        <v>102.75567098427466</v>
      </c>
      <c r="CJ157" s="40">
        <v>-13.370263844602363</v>
      </c>
      <c r="CK157" s="6"/>
      <c r="CL157" s="6" t="s">
        <v>37</v>
      </c>
      <c r="CM157" s="36">
        <v>109.53833406618159</v>
      </c>
      <c r="CN157" s="40">
        <v>-1.5548075702459982</v>
      </c>
      <c r="CO157" s="36">
        <v>132.23558733710914</v>
      </c>
      <c r="CP157" s="40">
        <v>4.7527636270318965</v>
      </c>
      <c r="CQ157" s="36">
        <v>107.35260055246273</v>
      </c>
      <c r="CR157" s="40">
        <v>-15.079761452421238</v>
      </c>
      <c r="CS157" s="6"/>
      <c r="CT157" s="6" t="s">
        <v>37</v>
      </c>
      <c r="CU157" s="36">
        <v>128.72044315347941</v>
      </c>
      <c r="CV157" s="40">
        <v>-12.567671233115703</v>
      </c>
      <c r="CW157" s="36">
        <v>138.02798902277192</v>
      </c>
      <c r="CX157" s="40">
        <v>22.672868943341086</v>
      </c>
      <c r="CY157" s="36">
        <v>33.966304305392711</v>
      </c>
      <c r="CZ157" s="40">
        <v>-63.737184216429675</v>
      </c>
      <c r="DA157" s="6"/>
      <c r="DB157" s="6" t="s">
        <v>37</v>
      </c>
      <c r="DC157" s="36">
        <v>102.92306157308067</v>
      </c>
      <c r="DD157" s="40">
        <v>-19.034687091729424</v>
      </c>
      <c r="DE157" s="36">
        <v>49.384249754287872</v>
      </c>
      <c r="DF157" s="40">
        <v>-46.851425353119033</v>
      </c>
      <c r="DG157" s="36">
        <v>100.42414803068513</v>
      </c>
      <c r="DH157" s="40">
        <v>-20.669636588482604</v>
      </c>
      <c r="DI157" s="6"/>
      <c r="DJ157" s="6" t="s">
        <v>37</v>
      </c>
      <c r="DK157" s="36">
        <v>51.851979049714579</v>
      </c>
      <c r="DL157" s="40">
        <v>-47.164833646292479</v>
      </c>
      <c r="DM157" s="36">
        <v>63.737469340944266</v>
      </c>
      <c r="DN157" s="40">
        <v>-50.550955964849962</v>
      </c>
      <c r="DO157" s="36">
        <v>96.775163493353077</v>
      </c>
      <c r="DP157" s="40">
        <v>-29.071576696690045</v>
      </c>
      <c r="DQ157" s="400"/>
    </row>
    <row r="158" spans="1:121" s="382" customFormat="1" ht="15" hidden="1" customHeight="1">
      <c r="A158" s="6"/>
      <c r="B158" s="6" t="s">
        <v>38</v>
      </c>
      <c r="C158" s="36">
        <v>125.28471103576513</v>
      </c>
      <c r="D158" s="40">
        <v>29.245539648185883</v>
      </c>
      <c r="E158" s="36">
        <v>139.25762074983672</v>
      </c>
      <c r="F158" s="40">
        <v>15.959349809530551</v>
      </c>
      <c r="G158" s="36">
        <v>111.66740334529858</v>
      </c>
      <c r="H158" s="40">
        <v>-5.1003981236949869</v>
      </c>
      <c r="I158" s="6"/>
      <c r="J158" s="6" t="s">
        <v>38</v>
      </c>
      <c r="K158" s="36">
        <v>131.48532821703114</v>
      </c>
      <c r="L158" s="40">
        <v>9.9354423344713467</v>
      </c>
      <c r="M158" s="36">
        <v>97.507796361190856</v>
      </c>
      <c r="N158" s="40">
        <v>-28.6475221446251</v>
      </c>
      <c r="O158" s="36">
        <v>84.852291134538078</v>
      </c>
      <c r="P158" s="40">
        <v>-27.55538402261395</v>
      </c>
      <c r="Q158" s="6"/>
      <c r="R158" s="6" t="s">
        <v>38</v>
      </c>
      <c r="S158" s="36">
        <v>95.139755598350249</v>
      </c>
      <c r="T158" s="40">
        <v>-21.682345024571944</v>
      </c>
      <c r="U158" s="36">
        <v>131.22665027506559</v>
      </c>
      <c r="V158" s="40">
        <v>-1.8020942837236191</v>
      </c>
      <c r="W158" s="36">
        <v>100.82359824719849</v>
      </c>
      <c r="X158" s="40">
        <v>-25.08647996765329</v>
      </c>
      <c r="Y158" s="6"/>
      <c r="Z158" s="6" t="s">
        <v>38</v>
      </c>
      <c r="AA158" s="36">
        <v>108.07839205845396</v>
      </c>
      <c r="AB158" s="40">
        <v>-9.9907191825701887</v>
      </c>
      <c r="AC158" s="36">
        <v>137.68669825625437</v>
      </c>
      <c r="AD158" s="40">
        <v>3.5606056095341501</v>
      </c>
      <c r="AE158" s="36">
        <v>117.49529096288057</v>
      </c>
      <c r="AF158" s="40">
        <v>6.1489409884951414</v>
      </c>
      <c r="AG158" s="6"/>
      <c r="AH158" s="6" t="s">
        <v>38</v>
      </c>
      <c r="AI158" s="36">
        <v>128.75161128028222</v>
      </c>
      <c r="AJ158" s="40">
        <v>10.696306210000259</v>
      </c>
      <c r="AK158" s="36">
        <v>118.19862574345119</v>
      </c>
      <c r="AL158" s="40">
        <v>-6.2602869986843643</v>
      </c>
      <c r="AM158" s="36">
        <v>100.31753927375327</v>
      </c>
      <c r="AN158" s="40">
        <v>-12.086298594544715</v>
      </c>
      <c r="AO158" s="6"/>
      <c r="AP158" s="6" t="s">
        <v>38</v>
      </c>
      <c r="AQ158" s="36">
        <v>111.23489621826062</v>
      </c>
      <c r="AR158" s="40">
        <v>-10.325080835974205</v>
      </c>
      <c r="AS158" s="36">
        <v>114.21000468628758</v>
      </c>
      <c r="AT158" s="40">
        <v>3.7692769443286238</v>
      </c>
      <c r="AU158" s="36">
        <v>149.57633083670709</v>
      </c>
      <c r="AV158" s="40">
        <v>36.102709626704296</v>
      </c>
      <c r="AW158" s="6"/>
      <c r="AX158" s="6" t="s">
        <v>38</v>
      </c>
      <c r="AY158" s="36">
        <v>199.3836944694674</v>
      </c>
      <c r="AZ158" s="40">
        <v>65.528151103463102</v>
      </c>
      <c r="BA158" s="36">
        <v>127.18602251632691</v>
      </c>
      <c r="BB158" s="40">
        <v>13.573326710365151</v>
      </c>
      <c r="BC158" s="36">
        <v>123.8231736152574</v>
      </c>
      <c r="BD158" s="40">
        <v>-11.397323941755715</v>
      </c>
      <c r="BE158" s="6"/>
      <c r="BF158" s="6" t="s">
        <v>38</v>
      </c>
      <c r="BG158" s="36">
        <v>94.895277489509297</v>
      </c>
      <c r="BH158" s="40">
        <v>-21.498567456546141</v>
      </c>
      <c r="BI158" s="36">
        <v>134.03694611270086</v>
      </c>
      <c r="BJ158" s="40">
        <v>12.893404680730299</v>
      </c>
      <c r="BK158" s="36">
        <v>122.5971081897583</v>
      </c>
      <c r="BL158" s="40">
        <v>-1.5782592608738781</v>
      </c>
      <c r="BM158" s="6"/>
      <c r="BN158" s="6" t="s">
        <v>38</v>
      </c>
      <c r="BO158" s="36">
        <v>120.64873021568904</v>
      </c>
      <c r="BP158" s="40">
        <v>-5.9351150803087194</v>
      </c>
      <c r="BQ158" s="36">
        <v>83.381036440525037</v>
      </c>
      <c r="BR158" s="40">
        <v>-31.194734436715621</v>
      </c>
      <c r="BS158" s="36">
        <v>171.27707795554869</v>
      </c>
      <c r="BT158" s="40">
        <v>13.086474621670874</v>
      </c>
      <c r="BU158" s="6"/>
      <c r="BV158" s="6" t="s">
        <v>38</v>
      </c>
      <c r="BW158" s="36">
        <v>127.77379822371522</v>
      </c>
      <c r="BX158" s="40">
        <v>11.019081600598795</v>
      </c>
      <c r="BY158" s="36">
        <v>143.02237413213055</v>
      </c>
      <c r="BZ158" s="40">
        <v>16.774986502912043</v>
      </c>
      <c r="CA158" s="36">
        <v>122.06586956609509</v>
      </c>
      <c r="CB158" s="40">
        <v>7.7314093181783932</v>
      </c>
      <c r="CC158" s="6"/>
      <c r="CD158" s="6" t="s">
        <v>38</v>
      </c>
      <c r="CE158" s="36">
        <v>129.48629382698894</v>
      </c>
      <c r="CF158" s="40">
        <v>7.9006342195917938</v>
      </c>
      <c r="CG158" s="36">
        <v>146.25392763166241</v>
      </c>
      <c r="CH158" s="40">
        <v>29.785326194389683</v>
      </c>
      <c r="CI158" s="36">
        <v>81.098684385968937</v>
      </c>
      <c r="CJ158" s="40">
        <v>-25.975596761241704</v>
      </c>
      <c r="CK158" s="6"/>
      <c r="CL158" s="6" t="s">
        <v>38</v>
      </c>
      <c r="CM158" s="36">
        <v>121.58287714192814</v>
      </c>
      <c r="CN158" s="40">
        <v>9.4503999957232594</v>
      </c>
      <c r="CO158" s="36">
        <v>140.19983305710934</v>
      </c>
      <c r="CP158" s="40">
        <v>9.2158786393239183</v>
      </c>
      <c r="CQ158" s="36">
        <v>155.04020730287951</v>
      </c>
      <c r="CR158" s="40">
        <v>11.399352948898041</v>
      </c>
      <c r="CS158" s="6"/>
      <c r="CT158" s="6" t="s">
        <v>38</v>
      </c>
      <c r="CU158" s="36">
        <v>157.8377821199424</v>
      </c>
      <c r="CV158" s="40">
        <v>23.449765782427122</v>
      </c>
      <c r="CW158" s="36">
        <v>137.77498539001706</v>
      </c>
      <c r="CX158" s="40">
        <v>13.818459066158667</v>
      </c>
      <c r="CY158" s="36">
        <v>121.68382433422784</v>
      </c>
      <c r="CZ158" s="40">
        <v>44.26624067490016</v>
      </c>
      <c r="DA158" s="6"/>
      <c r="DB158" s="6" t="s">
        <v>38</v>
      </c>
      <c r="DC158" s="36">
        <v>141.90395779295983</v>
      </c>
      <c r="DD158" s="40">
        <v>3.7754690672202997</v>
      </c>
      <c r="DE158" s="36">
        <v>102.96284792084957</v>
      </c>
      <c r="DF158" s="40">
        <v>-6.3681894166290789</v>
      </c>
      <c r="DG158" s="36">
        <v>106.18665629717493</v>
      </c>
      <c r="DH158" s="40">
        <v>-3.1312346037060195</v>
      </c>
      <c r="DI158" s="6"/>
      <c r="DJ158" s="6" t="s">
        <v>38</v>
      </c>
      <c r="DK158" s="36">
        <v>97.413556658418145</v>
      </c>
      <c r="DL158" s="40">
        <v>-0.85702897815524182</v>
      </c>
      <c r="DM158" s="36">
        <v>151.89473966460088</v>
      </c>
      <c r="DN158" s="40">
        <v>18.093255748700486</v>
      </c>
      <c r="DO158" s="36">
        <v>133.43391912111497</v>
      </c>
      <c r="DP158" s="40">
        <v>0.11044989856974041</v>
      </c>
      <c r="DQ158" s="400"/>
    </row>
    <row r="159" spans="1:121" s="382" customFormat="1" ht="15" hidden="1" customHeight="1">
      <c r="A159" s="6"/>
      <c r="B159" s="6" t="s">
        <v>39</v>
      </c>
      <c r="C159" s="36">
        <v>120.27216654127358</v>
      </c>
      <c r="D159" s="40">
        <v>13.337017660564015</v>
      </c>
      <c r="E159" s="36">
        <v>151.19871193081192</v>
      </c>
      <c r="F159" s="40">
        <v>12.153396779184632</v>
      </c>
      <c r="G159" s="36">
        <v>110.24673372439182</v>
      </c>
      <c r="H159" s="40">
        <v>-15.261530902654755</v>
      </c>
      <c r="I159" s="6"/>
      <c r="J159" s="6" t="s">
        <v>39</v>
      </c>
      <c r="K159" s="36">
        <v>137.40095559693356</v>
      </c>
      <c r="L159" s="40">
        <v>2.9337853705967802</v>
      </c>
      <c r="M159" s="36">
        <v>110.94664169125728</v>
      </c>
      <c r="N159" s="40">
        <v>-13.737595556967776</v>
      </c>
      <c r="O159" s="36">
        <v>117.80567999894834</v>
      </c>
      <c r="P159" s="40">
        <v>5.7063598948329286</v>
      </c>
      <c r="Q159" s="6"/>
      <c r="R159" s="6" t="s">
        <v>39</v>
      </c>
      <c r="S159" s="36">
        <v>84.995444851689598</v>
      </c>
      <c r="T159" s="40">
        <v>-27.92872541365638</v>
      </c>
      <c r="U159" s="36">
        <v>114.04298165450032</v>
      </c>
      <c r="V159" s="40">
        <v>-5.8521827371160811</v>
      </c>
      <c r="W159" s="36">
        <v>79.793762399178789</v>
      </c>
      <c r="X159" s="40">
        <v>-36.356871392571598</v>
      </c>
      <c r="Y159" s="6"/>
      <c r="Z159" s="6" t="s">
        <v>39</v>
      </c>
      <c r="AA159" s="36">
        <v>97.505572392611739</v>
      </c>
      <c r="AB159" s="40">
        <v>-17.626435341612449</v>
      </c>
      <c r="AC159" s="36">
        <v>113.82907663644245</v>
      </c>
      <c r="AD159" s="40">
        <v>-4.2547728820497071</v>
      </c>
      <c r="AE159" s="36">
        <v>99.314890874184343</v>
      </c>
      <c r="AF159" s="40">
        <v>-12.50310210591347</v>
      </c>
      <c r="AG159" s="6"/>
      <c r="AH159" s="6" t="s">
        <v>39</v>
      </c>
      <c r="AI159" s="36">
        <v>125.79381060959061</v>
      </c>
      <c r="AJ159" s="40">
        <v>6.6300258936147429</v>
      </c>
      <c r="AK159" s="36">
        <v>131.7988003860082</v>
      </c>
      <c r="AL159" s="40">
        <v>4.7623288345298533</v>
      </c>
      <c r="AM159" s="36">
        <v>98.371462918565229</v>
      </c>
      <c r="AN159" s="40">
        <v>-10.95111534466308</v>
      </c>
      <c r="AO159" s="6"/>
      <c r="AP159" s="6" t="s">
        <v>39</v>
      </c>
      <c r="AQ159" s="36">
        <v>110.20235370352988</v>
      </c>
      <c r="AR159" s="40">
        <v>-11.076096441985399</v>
      </c>
      <c r="AS159" s="36">
        <v>114.2771634909756</v>
      </c>
      <c r="AT159" s="40">
        <v>3.8534454511399758</v>
      </c>
      <c r="AU159" s="36">
        <v>151.61941217867786</v>
      </c>
      <c r="AV159" s="40">
        <v>21.187126705066746</v>
      </c>
      <c r="AW159" s="6"/>
      <c r="AX159" s="6" t="s">
        <v>39</v>
      </c>
      <c r="AY159" s="36">
        <v>206.99249746239582</v>
      </c>
      <c r="AZ159" s="40">
        <v>61.983340186440387</v>
      </c>
      <c r="BA159" s="36">
        <v>128.77690376762629</v>
      </c>
      <c r="BB159" s="40">
        <v>10.165650065157735</v>
      </c>
      <c r="BC159" s="36">
        <v>145.61287789435224</v>
      </c>
      <c r="BD159" s="40">
        <v>6.5128367403221006</v>
      </c>
      <c r="BE159" s="6"/>
      <c r="BF159" s="6" t="s">
        <v>39</v>
      </c>
      <c r="BG159" s="36">
        <v>105.98828087692165</v>
      </c>
      <c r="BH159" s="40">
        <v>-12.334864046971404</v>
      </c>
      <c r="BI159" s="36">
        <v>133.46335426150614</v>
      </c>
      <c r="BJ159" s="40">
        <v>7.6575975465750616</v>
      </c>
      <c r="BK159" s="36">
        <v>127.25554611194002</v>
      </c>
      <c r="BL159" s="40">
        <v>-4.0355541322442008</v>
      </c>
      <c r="BM159" s="6"/>
      <c r="BN159" s="6" t="s">
        <v>39</v>
      </c>
      <c r="BO159" s="36">
        <v>124.44169673653523</v>
      </c>
      <c r="BP159" s="40">
        <v>-7.5042377873898403</v>
      </c>
      <c r="BQ159" s="36">
        <v>92.012201343183847</v>
      </c>
      <c r="BR159" s="40">
        <v>-24.698121597081609</v>
      </c>
      <c r="BS159" s="36">
        <v>170.75475688427204</v>
      </c>
      <c r="BT159" s="40">
        <v>14.147038910354908</v>
      </c>
      <c r="BU159" s="6"/>
      <c r="BV159" s="6" t="s">
        <v>39</v>
      </c>
      <c r="BW159" s="36">
        <v>126.81661937815181</v>
      </c>
      <c r="BX159" s="40">
        <v>14.540766540681105</v>
      </c>
      <c r="BY159" s="36">
        <v>138.64681709381887</v>
      </c>
      <c r="BZ159" s="40">
        <v>3.9774224695092499</v>
      </c>
      <c r="CA159" s="36">
        <v>125.18797899760629</v>
      </c>
      <c r="CB159" s="40">
        <v>-3.6874203314027341</v>
      </c>
      <c r="CC159" s="6"/>
      <c r="CD159" s="6" t="s">
        <v>39</v>
      </c>
      <c r="CE159" s="36">
        <v>130.85442371514804</v>
      </c>
      <c r="CF159" s="40">
        <v>1.2755100284392711</v>
      </c>
      <c r="CG159" s="36">
        <v>141.8367660269453</v>
      </c>
      <c r="CH159" s="40">
        <v>3.1315725640066034</v>
      </c>
      <c r="CI159" s="36">
        <v>75.082653428991875</v>
      </c>
      <c r="CJ159" s="40">
        <v>-18.373447904845079</v>
      </c>
      <c r="CK159" s="6"/>
      <c r="CL159" s="6" t="s">
        <v>39</v>
      </c>
      <c r="CM159" s="36">
        <v>107.27357542846228</v>
      </c>
      <c r="CN159" s="40">
        <v>12.706955922244731</v>
      </c>
      <c r="CO159" s="36">
        <v>121.48546827118992</v>
      </c>
      <c r="CP159" s="40">
        <v>6.6307284308038135</v>
      </c>
      <c r="CQ159" s="36">
        <v>147.88141561808109</v>
      </c>
      <c r="CR159" s="40">
        <v>10.93697988936249</v>
      </c>
      <c r="CS159" s="6"/>
      <c r="CT159" s="6" t="s">
        <v>39</v>
      </c>
      <c r="CU159" s="36">
        <v>145.80707342366387</v>
      </c>
      <c r="CV159" s="40">
        <v>10.110458056310662</v>
      </c>
      <c r="CW159" s="36">
        <v>138.74683222812141</v>
      </c>
      <c r="CX159" s="40">
        <v>7.9590671667377819</v>
      </c>
      <c r="CY159" s="36">
        <v>116.11553837863008</v>
      </c>
      <c r="CZ159" s="40">
        <v>21.248627727804489</v>
      </c>
      <c r="DA159" s="6"/>
      <c r="DB159" s="6" t="s">
        <v>39</v>
      </c>
      <c r="DC159" s="36">
        <v>148.12417323040171</v>
      </c>
      <c r="DD159" s="40">
        <v>4.4180867183355303</v>
      </c>
      <c r="DE159" s="36">
        <v>85.694404435307774</v>
      </c>
      <c r="DF159" s="40">
        <v>5.2847930367827729</v>
      </c>
      <c r="DG159" s="36">
        <v>77.005383196602367</v>
      </c>
      <c r="DH159" s="40">
        <v>-34.28368814361022</v>
      </c>
      <c r="DI159" s="6"/>
      <c r="DJ159" s="6" t="s">
        <v>39</v>
      </c>
      <c r="DK159" s="36">
        <v>100.81103177844768</v>
      </c>
      <c r="DL159" s="40">
        <v>7.8120768197727557</v>
      </c>
      <c r="DM159" s="36">
        <v>137.25090494975822</v>
      </c>
      <c r="DN159" s="40">
        <v>5.3973351563371068</v>
      </c>
      <c r="DO159" s="36">
        <v>144.72521666008436</v>
      </c>
      <c r="DP159" s="40">
        <v>-9.3749324595996057</v>
      </c>
      <c r="DQ159" s="400"/>
    </row>
    <row r="160" spans="1:121" s="382" customFormat="1" ht="15" hidden="1" customHeight="1">
      <c r="A160" s="6"/>
      <c r="B160" s="6" t="s">
        <v>40</v>
      </c>
      <c r="C160" s="36">
        <v>120.5008213467643</v>
      </c>
      <c r="D160" s="40">
        <v>10.298700707946523</v>
      </c>
      <c r="E160" s="36">
        <v>153.08870904864347</v>
      </c>
      <c r="F160" s="40">
        <v>6.6086219415420828</v>
      </c>
      <c r="G160" s="36">
        <v>121.28484422699047</v>
      </c>
      <c r="H160" s="40">
        <v>-7.9680514584791382</v>
      </c>
      <c r="I160" s="6"/>
      <c r="J160" s="6" t="s">
        <v>40</v>
      </c>
      <c r="K160" s="36">
        <v>135.01607597119235</v>
      </c>
      <c r="L160" s="40">
        <v>-1.4573023135164789</v>
      </c>
      <c r="M160" s="36">
        <v>120.12632274097351</v>
      </c>
      <c r="N160" s="40">
        <v>-10.39800355381756</v>
      </c>
      <c r="O160" s="36">
        <v>117.09161285747601</v>
      </c>
      <c r="P160" s="40">
        <v>2.1315836814245017</v>
      </c>
      <c r="Q160" s="6"/>
      <c r="R160" s="6" t="s">
        <v>40</v>
      </c>
      <c r="S160" s="36">
        <v>92.773298897584851</v>
      </c>
      <c r="T160" s="40">
        <v>-17.649925767136097</v>
      </c>
      <c r="U160" s="36">
        <v>114.82911207128907</v>
      </c>
      <c r="V160" s="40">
        <v>-7.1383148221520969</v>
      </c>
      <c r="W160" s="36">
        <v>77.082362739856706</v>
      </c>
      <c r="X160" s="40">
        <v>-33.974301148564862</v>
      </c>
      <c r="Y160" s="6"/>
      <c r="Z160" s="6" t="s">
        <v>40</v>
      </c>
      <c r="AA160" s="36">
        <v>95.948917908749479</v>
      </c>
      <c r="AB160" s="40">
        <v>-21.484159577977309</v>
      </c>
      <c r="AC160" s="36">
        <v>122.4440002652038</v>
      </c>
      <c r="AD160" s="40">
        <v>1.8018232752118166</v>
      </c>
      <c r="AE160" s="36">
        <v>95.838396532642236</v>
      </c>
      <c r="AF160" s="40">
        <v>-17.230145602493053</v>
      </c>
      <c r="AG160" s="6"/>
      <c r="AH160" s="6" t="s">
        <v>40</v>
      </c>
      <c r="AI160" s="36">
        <v>114.15180080847571</v>
      </c>
      <c r="AJ160" s="40">
        <v>2.419220815049016</v>
      </c>
      <c r="AK160" s="36">
        <v>123.78598921442152</v>
      </c>
      <c r="AL160" s="40">
        <v>1.9535298099941087</v>
      </c>
      <c r="AM160" s="36">
        <v>96.85904353631814</v>
      </c>
      <c r="AN160" s="40">
        <v>-8.4669612951231699</v>
      </c>
      <c r="AO160" s="6"/>
      <c r="AP160" s="6" t="s">
        <v>40</v>
      </c>
      <c r="AQ160" s="36">
        <v>110.51109499396659</v>
      </c>
      <c r="AR160" s="40">
        <v>-9.9701821833982507</v>
      </c>
      <c r="AS160" s="36">
        <v>109.44886369578772</v>
      </c>
      <c r="AT160" s="40">
        <v>-1.8748203116212494</v>
      </c>
      <c r="AU160" s="36">
        <v>150.71763199787381</v>
      </c>
      <c r="AV160" s="40">
        <v>23.037760505980202</v>
      </c>
      <c r="AW160" s="6"/>
      <c r="AX160" s="6" t="s">
        <v>40</v>
      </c>
      <c r="AY160" s="36">
        <v>200.27253724938637</v>
      </c>
      <c r="AZ160" s="40">
        <v>55.386196769958872</v>
      </c>
      <c r="BA160" s="36">
        <v>125.12479318583978</v>
      </c>
      <c r="BB160" s="40">
        <v>7.6425925785268447</v>
      </c>
      <c r="BC160" s="36">
        <v>139.99302152584826</v>
      </c>
      <c r="BD160" s="40">
        <v>2.9477868188975407</v>
      </c>
      <c r="BE160" s="6"/>
      <c r="BF160" s="6" t="s">
        <v>40</v>
      </c>
      <c r="BG160" s="36">
        <v>109.93180436921405</v>
      </c>
      <c r="BH160" s="40">
        <v>-10.085890948894161</v>
      </c>
      <c r="BI160" s="36">
        <v>127.30033502520571</v>
      </c>
      <c r="BJ160" s="40">
        <v>6.8746218139093713</v>
      </c>
      <c r="BK160" s="36">
        <v>113.50069314742451</v>
      </c>
      <c r="BL160" s="40">
        <v>-6.5123127163696637</v>
      </c>
      <c r="BM160" s="6"/>
      <c r="BN160" s="6" t="s">
        <v>40</v>
      </c>
      <c r="BO160" s="36">
        <v>129.18873666146507</v>
      </c>
      <c r="BP160" s="40">
        <v>5.144824267460109</v>
      </c>
      <c r="BQ160" s="36">
        <v>94.522206974385654</v>
      </c>
      <c r="BR160" s="40">
        <v>-20.138584683246691</v>
      </c>
      <c r="BS160" s="36">
        <v>151.49928613988391</v>
      </c>
      <c r="BT160" s="40">
        <v>7.4816587824062282</v>
      </c>
      <c r="BU160" s="6"/>
      <c r="BV160" s="6" t="s">
        <v>40</v>
      </c>
      <c r="BW160" s="36">
        <v>122.92419160139845</v>
      </c>
      <c r="BX160" s="40">
        <v>8.3876481105056939</v>
      </c>
      <c r="BY160" s="36">
        <v>100.76713224855494</v>
      </c>
      <c r="BZ160" s="40">
        <v>3.052953630538056</v>
      </c>
      <c r="CA160" s="36">
        <v>143.30599107172</v>
      </c>
      <c r="CB160" s="40">
        <v>14.47141260684657</v>
      </c>
      <c r="CC160" s="6"/>
      <c r="CD160" s="6" t="s">
        <v>40</v>
      </c>
      <c r="CE160" s="36">
        <v>127.34173946103543</v>
      </c>
      <c r="CF160" s="40">
        <v>3.0214300963833125</v>
      </c>
      <c r="CG160" s="36">
        <v>155.65920962423073</v>
      </c>
      <c r="CH160" s="40">
        <v>5.5071464947197768</v>
      </c>
      <c r="CI160" s="36">
        <v>96.520447645187602</v>
      </c>
      <c r="CJ160" s="40">
        <v>-18.541346185598101</v>
      </c>
      <c r="CK160" s="6"/>
      <c r="CL160" s="6" t="s">
        <v>40</v>
      </c>
      <c r="CM160" s="36">
        <v>102.55229510487516</v>
      </c>
      <c r="CN160" s="40">
        <v>1.4983375847782412</v>
      </c>
      <c r="CO160" s="36">
        <v>123.58826246038812</v>
      </c>
      <c r="CP160" s="40">
        <v>8.3866259473630294</v>
      </c>
      <c r="CQ160" s="36">
        <v>172.29347333277471</v>
      </c>
      <c r="CR160" s="40">
        <v>24.977790417226146</v>
      </c>
      <c r="CS160" s="6"/>
      <c r="CT160" s="6" t="s">
        <v>40</v>
      </c>
      <c r="CU160" s="36">
        <v>126.11492559154929</v>
      </c>
      <c r="CV160" s="40">
        <v>-3.8909453955446764</v>
      </c>
      <c r="CW160" s="36">
        <v>136.38915426968126</v>
      </c>
      <c r="CX160" s="40">
        <v>6.1351991734578348</v>
      </c>
      <c r="CY160" s="36">
        <v>119.39283911616108</v>
      </c>
      <c r="CZ160" s="40">
        <v>24.944141393469636</v>
      </c>
      <c r="DA160" s="6"/>
      <c r="DB160" s="6" t="s">
        <v>40</v>
      </c>
      <c r="DC160" s="36">
        <v>144.32039621833979</v>
      </c>
      <c r="DD160" s="40">
        <v>1.9146340375038733</v>
      </c>
      <c r="DE160" s="36">
        <v>125.0475589784173</v>
      </c>
      <c r="DF160" s="40">
        <v>-21.161317435948163</v>
      </c>
      <c r="DG160" s="36">
        <v>96.782410764011175</v>
      </c>
      <c r="DH160" s="40">
        <v>-31.326393827871897</v>
      </c>
      <c r="DI160" s="6"/>
      <c r="DJ160" s="6" t="s">
        <v>40</v>
      </c>
      <c r="DK160" s="36">
        <v>116.27482204708323</v>
      </c>
      <c r="DL160" s="40">
        <v>10.548145454047628</v>
      </c>
      <c r="DM160" s="36">
        <v>138.4008789219358</v>
      </c>
      <c r="DN160" s="40">
        <v>1.4123533365899306</v>
      </c>
      <c r="DO160" s="36">
        <v>145.98104784901037</v>
      </c>
      <c r="DP160" s="40">
        <v>-9.7889404834859306E-2</v>
      </c>
      <c r="DQ160" s="400"/>
    </row>
    <row r="161" spans="1:121" s="382" customFormat="1" ht="15" hidden="1" customHeight="1">
      <c r="A161" s="6"/>
      <c r="B161" s="6" t="s">
        <v>41</v>
      </c>
      <c r="C161" s="36">
        <v>123.12146056823789</v>
      </c>
      <c r="D161" s="40">
        <v>4.8526899446728464</v>
      </c>
      <c r="E161" s="36">
        <v>153.4926539469748</v>
      </c>
      <c r="F161" s="40">
        <v>7.640856112754733</v>
      </c>
      <c r="G161" s="36">
        <v>139.338126596264</v>
      </c>
      <c r="H161" s="40">
        <v>2.9012366794841711</v>
      </c>
      <c r="I161" s="6"/>
      <c r="J161" s="6" t="s">
        <v>41</v>
      </c>
      <c r="K161" s="36">
        <v>132.98931809901617</v>
      </c>
      <c r="L161" s="40">
        <v>1.635196327288611</v>
      </c>
      <c r="M161" s="36">
        <v>119.53164152560177</v>
      </c>
      <c r="N161" s="40">
        <v>-5.6009976097423646</v>
      </c>
      <c r="O161" s="36">
        <v>117.151848620753</v>
      </c>
      <c r="P161" s="40">
        <v>7.6337852302357447</v>
      </c>
      <c r="Q161" s="6"/>
      <c r="R161" s="6" t="s">
        <v>41</v>
      </c>
      <c r="S161" s="36">
        <v>108.87436976814719</v>
      </c>
      <c r="T161" s="40">
        <v>-8.4999431961393981</v>
      </c>
      <c r="U161" s="36">
        <v>132.41341834200202</v>
      </c>
      <c r="V161" s="40">
        <v>1.2226075082105012</v>
      </c>
      <c r="W161" s="36">
        <v>110.55112121194566</v>
      </c>
      <c r="X161" s="40">
        <v>-10.605501069755363</v>
      </c>
      <c r="Y161" s="6"/>
      <c r="Z161" s="6" t="s">
        <v>41</v>
      </c>
      <c r="AA161" s="36">
        <v>90.579470252457952</v>
      </c>
      <c r="AB161" s="40">
        <v>-21.244525051128122</v>
      </c>
      <c r="AC161" s="36">
        <v>120.20543676348076</v>
      </c>
      <c r="AD161" s="40">
        <v>0.26709058277812403</v>
      </c>
      <c r="AE161" s="36">
        <v>114.69372203448808</v>
      </c>
      <c r="AF161" s="40">
        <v>-3.5853044932927673</v>
      </c>
      <c r="AG161" s="6"/>
      <c r="AH161" s="6" t="s">
        <v>41</v>
      </c>
      <c r="AI161" s="36">
        <v>129.58916525827385</v>
      </c>
      <c r="AJ161" s="40">
        <v>5.0882847956730757</v>
      </c>
      <c r="AK161" s="36">
        <v>122.34670219540571</v>
      </c>
      <c r="AL161" s="40">
        <v>2.8217576739275785</v>
      </c>
      <c r="AM161" s="36">
        <v>98.669153422345673</v>
      </c>
      <c r="AN161" s="40">
        <v>-9.552193890900142</v>
      </c>
      <c r="AO161" s="6"/>
      <c r="AP161" s="6" t="s">
        <v>41</v>
      </c>
      <c r="AQ161" s="36">
        <v>113.31955681442865</v>
      </c>
      <c r="AR161" s="40">
        <v>-7.0524755270593005</v>
      </c>
      <c r="AS161" s="36">
        <v>113.16402339738762</v>
      </c>
      <c r="AT161" s="40">
        <v>0.59141732832830485</v>
      </c>
      <c r="AU161" s="36">
        <v>161.06143187322351</v>
      </c>
      <c r="AV161" s="40">
        <v>24.568003755017955</v>
      </c>
      <c r="AW161" s="6"/>
      <c r="AX161" s="6" t="s">
        <v>41</v>
      </c>
      <c r="AY161" s="36">
        <v>206.25144699618036</v>
      </c>
      <c r="AZ161" s="40">
        <v>66.040390465176273</v>
      </c>
      <c r="BA161" s="36">
        <v>127.10720005291151</v>
      </c>
      <c r="BB161" s="40">
        <v>8.3033304493493461</v>
      </c>
      <c r="BC161" s="36">
        <v>132.07134086988171</v>
      </c>
      <c r="BD161" s="40">
        <v>1.3930207694529599</v>
      </c>
      <c r="BE161" s="6"/>
      <c r="BF161" s="6" t="s">
        <v>41</v>
      </c>
      <c r="BG161" s="36">
        <v>108.8422033047346</v>
      </c>
      <c r="BH161" s="40">
        <v>-7.9453647790720794</v>
      </c>
      <c r="BI161" s="36">
        <v>125.39138868396564</v>
      </c>
      <c r="BJ161" s="40">
        <v>6.5551681237947577</v>
      </c>
      <c r="BK161" s="36">
        <v>117.58734827718685</v>
      </c>
      <c r="BL161" s="40">
        <v>-3.3626414197660353</v>
      </c>
      <c r="BM161" s="6"/>
      <c r="BN161" s="6" t="s">
        <v>41</v>
      </c>
      <c r="BO161" s="36">
        <v>129.51314122041387</v>
      </c>
      <c r="BP161" s="40">
        <v>2.7864872613146474</v>
      </c>
      <c r="BQ161" s="36">
        <v>102.36762441000542</v>
      </c>
      <c r="BR161" s="40">
        <v>-12.340097526105353</v>
      </c>
      <c r="BS161" s="36">
        <v>159.87451181545347</v>
      </c>
      <c r="BT161" s="40">
        <v>10.266340088806473</v>
      </c>
      <c r="BU161" s="6"/>
      <c r="BV161" s="6" t="s">
        <v>41</v>
      </c>
      <c r="BW161" s="36">
        <v>112.42592734457382</v>
      </c>
      <c r="BX161" s="40">
        <v>14.514654451870015</v>
      </c>
      <c r="BY161" s="36">
        <v>115.45746244727253</v>
      </c>
      <c r="BZ161" s="40">
        <v>-8.0413071301533279</v>
      </c>
      <c r="CA161" s="36">
        <v>168.94096889441767</v>
      </c>
      <c r="CB161" s="40">
        <v>20.477873285888521</v>
      </c>
      <c r="CC161" s="6"/>
      <c r="CD161" s="6" t="s">
        <v>41</v>
      </c>
      <c r="CE161" s="36">
        <v>134.48553457867723</v>
      </c>
      <c r="CF161" s="40">
        <v>4.7485283100542546</v>
      </c>
      <c r="CG161" s="36">
        <v>107.88711909138861</v>
      </c>
      <c r="CH161" s="40">
        <v>-2.7448437637575296</v>
      </c>
      <c r="CI161" s="36">
        <v>73.120893431680642</v>
      </c>
      <c r="CJ161" s="40">
        <v>-14.141706718243441</v>
      </c>
      <c r="CK161" s="6"/>
      <c r="CL161" s="6" t="s">
        <v>41</v>
      </c>
      <c r="CM161" s="36">
        <v>121.71279934558432</v>
      </c>
      <c r="CN161" s="40">
        <v>5.7658052700195697</v>
      </c>
      <c r="CO161" s="36">
        <v>137.9594516606366</v>
      </c>
      <c r="CP161" s="40">
        <v>15.445055371123743</v>
      </c>
      <c r="CQ161" s="36">
        <v>148.28000430488294</v>
      </c>
      <c r="CR161" s="40">
        <v>9.9884339156652686</v>
      </c>
      <c r="CS161" s="6"/>
      <c r="CT161" s="6" t="s">
        <v>41</v>
      </c>
      <c r="CU161" s="36">
        <v>109.91749333902025</v>
      </c>
      <c r="CV161" s="40">
        <v>2.1924489887030063</v>
      </c>
      <c r="CW161" s="36">
        <v>123.00762049282693</v>
      </c>
      <c r="CX161" s="40">
        <v>6.4930133960537546</v>
      </c>
      <c r="CY161" s="36">
        <v>110.01766276347914</v>
      </c>
      <c r="CZ161" s="40">
        <v>34.844268297270219</v>
      </c>
      <c r="DA161" s="6"/>
      <c r="DB161" s="6" t="s">
        <v>41</v>
      </c>
      <c r="DC161" s="36">
        <v>125.56452687117712</v>
      </c>
      <c r="DD161" s="40">
        <v>-1.783315725148455</v>
      </c>
      <c r="DE161" s="36">
        <v>130.7224361300872</v>
      </c>
      <c r="DF161" s="40">
        <v>-11.88271524692415</v>
      </c>
      <c r="DG161" s="36">
        <v>90.080376287994625</v>
      </c>
      <c r="DH161" s="40">
        <v>-28.018406850319025</v>
      </c>
      <c r="DI161" s="6"/>
      <c r="DJ161" s="6" t="s">
        <v>41</v>
      </c>
      <c r="DK161" s="36">
        <v>104.15908718331472</v>
      </c>
      <c r="DL161" s="40">
        <v>2.5053532151228808</v>
      </c>
      <c r="DM161" s="36">
        <v>145.04808502233516</v>
      </c>
      <c r="DN161" s="40">
        <v>4.91089597397783</v>
      </c>
      <c r="DO161" s="36">
        <v>141.7779774914523</v>
      </c>
      <c r="DP161" s="40">
        <v>-3.7742559987885329</v>
      </c>
      <c r="DQ161" s="400"/>
    </row>
    <row r="162" spans="1:121" s="382" customFormat="1" ht="15" hidden="1" customHeight="1">
      <c r="A162" s="6"/>
      <c r="B162" s="6" t="s">
        <v>42</v>
      </c>
      <c r="C162" s="36">
        <v>113.84181803478569</v>
      </c>
      <c r="D162" s="40">
        <v>-11.431331922969562</v>
      </c>
      <c r="E162" s="36">
        <v>115.8692854327264</v>
      </c>
      <c r="F162" s="40">
        <v>10.655910442217149</v>
      </c>
      <c r="G162" s="36">
        <v>120.72126711268864</v>
      </c>
      <c r="H162" s="40">
        <v>-5.7949309516831988</v>
      </c>
      <c r="I162" s="6"/>
      <c r="J162" s="6" t="s">
        <v>42</v>
      </c>
      <c r="K162" s="36">
        <v>124.77577000919611</v>
      </c>
      <c r="L162" s="40">
        <v>2.0766822031988141</v>
      </c>
      <c r="M162" s="36">
        <v>119.58152202050847</v>
      </c>
      <c r="N162" s="40">
        <v>-7.2450625015373191</v>
      </c>
      <c r="O162" s="36">
        <v>109.76713346925429</v>
      </c>
      <c r="P162" s="40">
        <v>5.044814826479012</v>
      </c>
      <c r="Q162" s="6"/>
      <c r="R162" s="6" t="s">
        <v>42</v>
      </c>
      <c r="S162" s="36">
        <v>106.27751275722041</v>
      </c>
      <c r="T162" s="40">
        <v>-7.4322695583405931</v>
      </c>
      <c r="U162" s="36">
        <v>149.63865992926304</v>
      </c>
      <c r="V162" s="40">
        <v>0.25344297855782827</v>
      </c>
      <c r="W162" s="36">
        <v>109.24295927791189</v>
      </c>
      <c r="X162" s="40">
        <v>-7.0129194896674107</v>
      </c>
      <c r="Y162" s="6"/>
      <c r="Z162" s="6" t="s">
        <v>42</v>
      </c>
      <c r="AA162" s="36">
        <v>95.881078645327889</v>
      </c>
      <c r="AB162" s="40">
        <v>-11.070592866974565</v>
      </c>
      <c r="AC162" s="36">
        <v>107.86777648485884</v>
      </c>
      <c r="AD162" s="40">
        <v>-3.7171007987492573</v>
      </c>
      <c r="AE162" s="36">
        <v>118.3142133034916</v>
      </c>
      <c r="AF162" s="40">
        <v>-4.7811305831118318</v>
      </c>
      <c r="AG162" s="6"/>
      <c r="AH162" s="6" t="s">
        <v>42</v>
      </c>
      <c r="AI162" s="36">
        <v>119.54344115676524</v>
      </c>
      <c r="AJ162" s="40">
        <v>5.7419956323950743</v>
      </c>
      <c r="AK162" s="36">
        <v>120.14418827391539</v>
      </c>
      <c r="AL162" s="40">
        <v>2.5040783579584769</v>
      </c>
      <c r="AM162" s="36">
        <v>104.49674993603188</v>
      </c>
      <c r="AN162" s="40">
        <v>-11.133484224614122</v>
      </c>
      <c r="AO162" s="6"/>
      <c r="AP162" s="6" t="s">
        <v>42</v>
      </c>
      <c r="AQ162" s="36">
        <v>113.08299320207738</v>
      </c>
      <c r="AR162" s="40">
        <v>-8.3300663217953002</v>
      </c>
      <c r="AS162" s="36">
        <v>109.98378308827508</v>
      </c>
      <c r="AT162" s="40">
        <v>-3.0613455335830935</v>
      </c>
      <c r="AU162" s="36">
        <v>150.00122038370682</v>
      </c>
      <c r="AV162" s="40">
        <v>17.947492354674011</v>
      </c>
      <c r="AW162" s="6"/>
      <c r="AX162" s="6" t="s">
        <v>42</v>
      </c>
      <c r="AY162" s="36">
        <v>218.80359457768185</v>
      </c>
      <c r="AZ162" s="40">
        <v>70.017759496765137</v>
      </c>
      <c r="BA162" s="36">
        <v>125.83500331382946</v>
      </c>
      <c r="BB162" s="40">
        <v>7.1448807139275203</v>
      </c>
      <c r="BC162" s="36">
        <v>140.72991182955096</v>
      </c>
      <c r="BD162" s="40">
        <v>6.5246408073706021</v>
      </c>
      <c r="BE162" s="6"/>
      <c r="BF162" s="6" t="s">
        <v>42</v>
      </c>
      <c r="BG162" s="36">
        <v>118.07228978443661</v>
      </c>
      <c r="BH162" s="40">
        <v>-3.8853395625601621</v>
      </c>
      <c r="BI162" s="36">
        <v>120.33405213088602</v>
      </c>
      <c r="BJ162" s="40">
        <v>3.0053714501135431</v>
      </c>
      <c r="BK162" s="36">
        <v>124.57040112044191</v>
      </c>
      <c r="BL162" s="40">
        <v>3.9156316153472233</v>
      </c>
      <c r="BM162" s="6"/>
      <c r="BN162" s="6" t="s">
        <v>42</v>
      </c>
      <c r="BO162" s="36">
        <v>128.50899970182041</v>
      </c>
      <c r="BP162" s="40">
        <v>7.5269918098261854</v>
      </c>
      <c r="BQ162" s="36">
        <v>103.5350917596669</v>
      </c>
      <c r="BR162" s="40">
        <v>-13.739810623095337</v>
      </c>
      <c r="BS162" s="36">
        <v>166.84686554682341</v>
      </c>
      <c r="BT162" s="40">
        <v>8.5492476183285646</v>
      </c>
      <c r="BU162" s="6"/>
      <c r="BV162" s="6" t="s">
        <v>42</v>
      </c>
      <c r="BW162" s="36">
        <v>121.61035630920502</v>
      </c>
      <c r="BX162" s="40">
        <v>7.773750465363122</v>
      </c>
      <c r="BY162" s="36">
        <v>138.80082386493484</v>
      </c>
      <c r="BZ162" s="40">
        <v>7.5569338613139792</v>
      </c>
      <c r="CA162" s="36">
        <v>143.00862683707558</v>
      </c>
      <c r="CB162" s="40">
        <v>11.941785093368182</v>
      </c>
      <c r="CC162" s="6"/>
      <c r="CD162" s="6" t="s">
        <v>42</v>
      </c>
      <c r="CE162" s="36">
        <v>131.33120232565753</v>
      </c>
      <c r="CF162" s="40">
        <v>3.5279941883149064</v>
      </c>
      <c r="CG162" s="36">
        <v>124.04607359777957</v>
      </c>
      <c r="CH162" s="40">
        <v>-4.3811599873153426</v>
      </c>
      <c r="CI162" s="36">
        <v>83.508424822800833</v>
      </c>
      <c r="CJ162" s="40">
        <v>-18.137687272474565</v>
      </c>
      <c r="CK162" s="6"/>
      <c r="CL162" s="6" t="s">
        <v>42</v>
      </c>
      <c r="CM162" s="36">
        <v>128.2687965711273</v>
      </c>
      <c r="CN162" s="40">
        <v>5.755332285430768</v>
      </c>
      <c r="CO162" s="36">
        <v>146.11534372138996</v>
      </c>
      <c r="CP162" s="40">
        <v>12.685097584933587</v>
      </c>
      <c r="CQ162" s="36">
        <v>134.57136210715001</v>
      </c>
      <c r="CR162" s="40">
        <v>7.664112859305618</v>
      </c>
      <c r="CS162" s="6"/>
      <c r="CT162" s="6" t="s">
        <v>42</v>
      </c>
      <c r="CU162" s="36">
        <v>111.08879484528904</v>
      </c>
      <c r="CV162" s="40">
        <v>-0.7556081582916363</v>
      </c>
      <c r="CW162" s="36">
        <v>113.28933585187617</v>
      </c>
      <c r="CX162" s="40">
        <v>11.331212752030041</v>
      </c>
      <c r="CY162" s="36">
        <v>124.90584066887912</v>
      </c>
      <c r="CZ162" s="40">
        <v>16.810728675738403</v>
      </c>
      <c r="DA162" s="6"/>
      <c r="DB162" s="6" t="s">
        <v>42</v>
      </c>
      <c r="DC162" s="36">
        <v>128.69541861546878</v>
      </c>
      <c r="DD162" s="40">
        <v>2.6104361743989557E-2</v>
      </c>
      <c r="DE162" s="36">
        <v>81.622439505635413</v>
      </c>
      <c r="DF162" s="40">
        <v>-8.9817505958765054</v>
      </c>
      <c r="DG162" s="36">
        <v>93.404151778721385</v>
      </c>
      <c r="DH162" s="40">
        <v>-34.970488611001969</v>
      </c>
      <c r="DI162" s="6"/>
      <c r="DJ162" s="6" t="s">
        <v>42</v>
      </c>
      <c r="DK162" s="36">
        <v>91.072091085526424</v>
      </c>
      <c r="DL162" s="40">
        <v>14.346081710434746</v>
      </c>
      <c r="DM162" s="36">
        <v>145.53079609125018</v>
      </c>
      <c r="DN162" s="40">
        <v>4.2742731299589991</v>
      </c>
      <c r="DO162" s="36">
        <v>135.65769412133602</v>
      </c>
      <c r="DP162" s="40">
        <v>-1.93952963508724</v>
      </c>
      <c r="DQ162" s="400"/>
    </row>
    <row r="163" spans="1:121" s="382" customFormat="1" ht="15" hidden="1" customHeight="1">
      <c r="A163" s="6"/>
      <c r="B163" s="6" t="s">
        <v>43</v>
      </c>
      <c r="C163" s="36">
        <v>96.259199418125391</v>
      </c>
      <c r="D163" s="40">
        <v>-19.201636992687526</v>
      </c>
      <c r="E163" s="36">
        <v>127.17838551619697</v>
      </c>
      <c r="F163" s="40">
        <v>1.5772210243339941</v>
      </c>
      <c r="G163" s="36">
        <v>118.91634392918489</v>
      </c>
      <c r="H163" s="40">
        <v>-3.2355079923877383</v>
      </c>
      <c r="I163" s="6"/>
      <c r="J163" s="6" t="s">
        <v>43</v>
      </c>
      <c r="K163" s="36">
        <v>122.79616514284463</v>
      </c>
      <c r="L163" s="40">
        <v>-3.1090348544654063</v>
      </c>
      <c r="M163" s="36">
        <v>118.23684054259482</v>
      </c>
      <c r="N163" s="40">
        <v>-11.740497824311149</v>
      </c>
      <c r="O163" s="36">
        <v>112.16897476088343</v>
      </c>
      <c r="P163" s="40">
        <v>5.6359197396186573</v>
      </c>
      <c r="Q163" s="6"/>
      <c r="R163" s="6" t="s">
        <v>43</v>
      </c>
      <c r="S163" s="36">
        <v>116.45331794727853</v>
      </c>
      <c r="T163" s="40">
        <v>-7.7640264094521001</v>
      </c>
      <c r="U163" s="36">
        <v>152.38114746599902</v>
      </c>
      <c r="V163" s="40">
        <v>-2.7962151759086424</v>
      </c>
      <c r="W163" s="36">
        <v>133.34934883243898</v>
      </c>
      <c r="X163" s="40">
        <v>-2.8826203564346571</v>
      </c>
      <c r="Y163" s="6"/>
      <c r="Z163" s="6" t="s">
        <v>43</v>
      </c>
      <c r="AA163" s="36">
        <v>104.25034200869214</v>
      </c>
      <c r="AB163" s="40">
        <v>-13.392486388876506</v>
      </c>
      <c r="AC163" s="36">
        <v>134.91657123321895</v>
      </c>
      <c r="AD163" s="40">
        <v>18.921542337876502</v>
      </c>
      <c r="AE163" s="36">
        <v>117.20778846547424</v>
      </c>
      <c r="AF163" s="40">
        <v>-5.5897095399099754</v>
      </c>
      <c r="AG163" s="6"/>
      <c r="AH163" s="6" t="s">
        <v>43</v>
      </c>
      <c r="AI163" s="36">
        <v>129.37769311186455</v>
      </c>
      <c r="AJ163" s="40">
        <v>3.549853893780039</v>
      </c>
      <c r="AK163" s="36">
        <v>123.63120294989621</v>
      </c>
      <c r="AL163" s="40">
        <v>2.8405087084925356</v>
      </c>
      <c r="AM163" s="36">
        <v>104.86731177923386</v>
      </c>
      <c r="AN163" s="40">
        <v>-10.968335286742004</v>
      </c>
      <c r="AO163" s="6"/>
      <c r="AP163" s="6" t="s">
        <v>43</v>
      </c>
      <c r="AQ163" s="36">
        <v>107.76511093766776</v>
      </c>
      <c r="AR163" s="40">
        <v>-7.4266381107870814</v>
      </c>
      <c r="AS163" s="36">
        <v>110.18377322164174</v>
      </c>
      <c r="AT163" s="40">
        <v>5.9470206396512282</v>
      </c>
      <c r="AU163" s="36">
        <v>135.94628041520863</v>
      </c>
      <c r="AV163" s="40">
        <v>13.810996266909711</v>
      </c>
      <c r="AW163" s="6"/>
      <c r="AX163" s="6" t="s">
        <v>43</v>
      </c>
      <c r="AY163" s="36">
        <v>199.67144732700265</v>
      </c>
      <c r="AZ163" s="40">
        <v>66.618980407938466</v>
      </c>
      <c r="BA163" s="36">
        <v>131.31537531710873</v>
      </c>
      <c r="BB163" s="40">
        <v>7.2707842875544344</v>
      </c>
      <c r="BC163" s="36">
        <v>132.93966860181024</v>
      </c>
      <c r="BD163" s="40">
        <v>5.8588296189883096</v>
      </c>
      <c r="BE163" s="6"/>
      <c r="BF163" s="6" t="s">
        <v>43</v>
      </c>
      <c r="BG163" s="36">
        <v>119.06609109107104</v>
      </c>
      <c r="BH163" s="40">
        <v>-3.266988504515993</v>
      </c>
      <c r="BI163" s="36">
        <v>118.47460705607057</v>
      </c>
      <c r="BJ163" s="40">
        <v>-9.1214567918470379E-2</v>
      </c>
      <c r="BK163" s="36">
        <v>126.94045691294896</v>
      </c>
      <c r="BL163" s="40">
        <v>9.707985259469325</v>
      </c>
      <c r="BM163" s="6"/>
      <c r="BN163" s="6" t="s">
        <v>43</v>
      </c>
      <c r="BO163" s="36">
        <v>119.24355640823978</v>
      </c>
      <c r="BP163" s="40">
        <v>4.0875542687602859</v>
      </c>
      <c r="BQ163" s="36">
        <v>105.43530452096712</v>
      </c>
      <c r="BR163" s="40">
        <v>-11.403771836769977</v>
      </c>
      <c r="BS163" s="36">
        <v>156.37182169717005</v>
      </c>
      <c r="BT163" s="40">
        <v>9.8188501211440951</v>
      </c>
      <c r="BU163" s="6"/>
      <c r="BV163" s="6" t="s">
        <v>43</v>
      </c>
      <c r="BW163" s="36">
        <v>103.06847050241406</v>
      </c>
      <c r="BX163" s="40">
        <v>10.076185997788699</v>
      </c>
      <c r="BY163" s="36">
        <v>118.71900274456701</v>
      </c>
      <c r="BZ163" s="40">
        <v>5.7015339390121085</v>
      </c>
      <c r="CA163" s="36">
        <v>145.65903594560743</v>
      </c>
      <c r="CB163" s="40">
        <v>13.042201047041033</v>
      </c>
      <c r="CC163" s="6"/>
      <c r="CD163" s="6" t="s">
        <v>43</v>
      </c>
      <c r="CE163" s="36">
        <v>138.71002443323869</v>
      </c>
      <c r="CF163" s="40">
        <v>3.8564256331687545</v>
      </c>
      <c r="CG163" s="36">
        <v>107.25403214669558</v>
      </c>
      <c r="CH163" s="40">
        <v>2.6190903777896182</v>
      </c>
      <c r="CI163" s="36">
        <v>83.620505198000671</v>
      </c>
      <c r="CJ163" s="40">
        <v>-22.226014631597437</v>
      </c>
      <c r="CK163" s="6"/>
      <c r="CL163" s="6" t="s">
        <v>43</v>
      </c>
      <c r="CM163" s="36">
        <v>101.94097304127379</v>
      </c>
      <c r="CN163" s="40">
        <v>-1.6027362163727332</v>
      </c>
      <c r="CO163" s="36">
        <v>135.4805925857942</v>
      </c>
      <c r="CP163" s="40">
        <v>11.317758303328503</v>
      </c>
      <c r="CQ163" s="36">
        <v>119.28006155889199</v>
      </c>
      <c r="CR163" s="40">
        <v>9.9173220388896652</v>
      </c>
      <c r="CS163" s="6"/>
      <c r="CT163" s="6" t="s">
        <v>43</v>
      </c>
      <c r="CU163" s="36">
        <v>114.93620581551859</v>
      </c>
      <c r="CV163" s="40">
        <v>-3.8939674850770416</v>
      </c>
      <c r="CW163" s="36">
        <v>118.87778647365099</v>
      </c>
      <c r="CX163" s="40">
        <v>12.808514480340506</v>
      </c>
      <c r="CY163" s="36">
        <v>128.80904852153162</v>
      </c>
      <c r="CZ163" s="40">
        <v>26.314084721147097</v>
      </c>
      <c r="DA163" s="6"/>
      <c r="DB163" s="6" t="s">
        <v>43</v>
      </c>
      <c r="DC163" s="36">
        <v>127.49763735149948</v>
      </c>
      <c r="DD163" s="40">
        <v>3.3573140726866484</v>
      </c>
      <c r="DE163" s="36">
        <v>106.66567163136176</v>
      </c>
      <c r="DF163" s="40">
        <v>-4.2012161975053033</v>
      </c>
      <c r="DG163" s="36">
        <v>121.66666055912022</v>
      </c>
      <c r="DH163" s="40">
        <v>-18.715300209695641</v>
      </c>
      <c r="DI163" s="6"/>
      <c r="DJ163" s="6" t="s">
        <v>43</v>
      </c>
      <c r="DK163" s="36">
        <v>100.16894505474686</v>
      </c>
      <c r="DL163" s="40">
        <v>10.215805091489429</v>
      </c>
      <c r="DM163" s="36">
        <v>137.04590729519003</v>
      </c>
      <c r="DN163" s="40">
        <v>3.2899962902098139</v>
      </c>
      <c r="DO163" s="36">
        <v>139.79173424066261</v>
      </c>
      <c r="DP163" s="40">
        <v>-3.3984913217587263</v>
      </c>
      <c r="DQ163" s="400"/>
    </row>
    <row r="164" spans="1:121" s="382" customFormat="1" ht="15" hidden="1" customHeight="1">
      <c r="A164" s="6"/>
      <c r="B164" s="6" t="s">
        <v>44</v>
      </c>
      <c r="C164" s="36">
        <v>83.005297647171219</v>
      </c>
      <c r="D164" s="40">
        <v>-25.194472090204982</v>
      </c>
      <c r="E164" s="36">
        <v>136.48979543660508</v>
      </c>
      <c r="F164" s="40">
        <v>6.1949050121848899</v>
      </c>
      <c r="G164" s="36">
        <v>140.50737063144661</v>
      </c>
      <c r="H164" s="40">
        <v>6.8266744340525207</v>
      </c>
      <c r="I164" s="6"/>
      <c r="J164" s="6" t="s">
        <v>44</v>
      </c>
      <c r="K164" s="36">
        <v>126.46545317223585</v>
      </c>
      <c r="L164" s="40">
        <v>-6.5442490149440999</v>
      </c>
      <c r="M164" s="36">
        <v>130.61946948765018</v>
      </c>
      <c r="N164" s="40">
        <v>-3.6785768942319947</v>
      </c>
      <c r="O164" s="36">
        <v>119.2977964212992</v>
      </c>
      <c r="P164" s="40">
        <v>5.3946294693405292</v>
      </c>
      <c r="Q164" s="6"/>
      <c r="R164" s="6" t="s">
        <v>44</v>
      </c>
      <c r="S164" s="36">
        <v>106.18087431076773</v>
      </c>
      <c r="T164" s="40">
        <v>-2.0134397078715978</v>
      </c>
      <c r="U164" s="36">
        <v>155.11389669138583</v>
      </c>
      <c r="V164" s="40">
        <v>0.96101845837478095</v>
      </c>
      <c r="W164" s="36">
        <v>176.0473221439207</v>
      </c>
      <c r="X164" s="40">
        <v>18.683917826739844</v>
      </c>
      <c r="Y164" s="6"/>
      <c r="Z164" s="6" t="s">
        <v>44</v>
      </c>
      <c r="AA164" s="36">
        <v>100.6771960436138</v>
      </c>
      <c r="AB164" s="40">
        <v>-10.632216506183994</v>
      </c>
      <c r="AC164" s="36">
        <v>124.17912225607793</v>
      </c>
      <c r="AD164" s="40">
        <v>12.259993903283473</v>
      </c>
      <c r="AE164" s="36">
        <v>127.1818462490466</v>
      </c>
      <c r="AF164" s="40">
        <v>-2.4331477067648137</v>
      </c>
      <c r="AG164" s="6"/>
      <c r="AH164" s="6" t="s">
        <v>44</v>
      </c>
      <c r="AI164" s="36">
        <v>135.54676416425818</v>
      </c>
      <c r="AJ164" s="40">
        <v>5.3346327711040402</v>
      </c>
      <c r="AK164" s="36">
        <v>141.7319932136852</v>
      </c>
      <c r="AL164" s="40">
        <v>4.3815968274714834</v>
      </c>
      <c r="AM164" s="36">
        <v>112.03005512276462</v>
      </c>
      <c r="AN164" s="40">
        <v>-3.7742883450945186</v>
      </c>
      <c r="AO164" s="6"/>
      <c r="AP164" s="6" t="s">
        <v>44</v>
      </c>
      <c r="AQ164" s="36">
        <v>121.9463172644128</v>
      </c>
      <c r="AR164" s="40">
        <v>0.76041539976439765</v>
      </c>
      <c r="AS164" s="36">
        <v>109.091934137964</v>
      </c>
      <c r="AT164" s="40">
        <v>6.4483460760750546</v>
      </c>
      <c r="AU164" s="36">
        <v>138.44617412737276</v>
      </c>
      <c r="AV164" s="40">
        <v>17.537895007478113</v>
      </c>
      <c r="AW164" s="6"/>
      <c r="AX164" s="6" t="s">
        <v>44</v>
      </c>
      <c r="AY164" s="36">
        <v>219.59294855001136</v>
      </c>
      <c r="AZ164" s="40">
        <v>61.484321236838383</v>
      </c>
      <c r="BA164" s="36">
        <v>130.32160254485953</v>
      </c>
      <c r="BB164" s="40">
        <v>8.6935212924559266</v>
      </c>
      <c r="BC164" s="36">
        <v>132.15215280541705</v>
      </c>
      <c r="BD164" s="40">
        <v>2.131793919481197</v>
      </c>
      <c r="BE164" s="6"/>
      <c r="BF164" s="6" t="s">
        <v>44</v>
      </c>
      <c r="BG164" s="36">
        <v>124.9919306771301</v>
      </c>
      <c r="BH164" s="40">
        <v>-0.66503668927086323</v>
      </c>
      <c r="BI164" s="36">
        <v>114.69567478029586</v>
      </c>
      <c r="BJ164" s="40">
        <v>-1.5461670419870757</v>
      </c>
      <c r="BK164" s="36">
        <v>131.08844988404337</v>
      </c>
      <c r="BL164" s="40">
        <v>15.04952884634973</v>
      </c>
      <c r="BM164" s="6"/>
      <c r="BN164" s="6" t="s">
        <v>44</v>
      </c>
      <c r="BO164" s="36">
        <v>119.47593711663447</v>
      </c>
      <c r="BP164" s="40">
        <v>0.41560125260706116</v>
      </c>
      <c r="BQ164" s="36">
        <v>106.52868927655449</v>
      </c>
      <c r="BR164" s="40">
        <v>-8.6155311916757711</v>
      </c>
      <c r="BS164" s="36">
        <v>153.36634778632012</v>
      </c>
      <c r="BT164" s="40">
        <v>5.0752931177898404</v>
      </c>
      <c r="BU164" s="6"/>
      <c r="BV164" s="6" t="s">
        <v>44</v>
      </c>
      <c r="BW164" s="36">
        <v>102.5814621921805</v>
      </c>
      <c r="BX164" s="40">
        <v>11.514529592681669</v>
      </c>
      <c r="BY164" s="36">
        <v>121.80870591894146</v>
      </c>
      <c r="BZ164" s="40">
        <v>-7.9044241507222495</v>
      </c>
      <c r="CA164" s="36">
        <v>162.98420396951096</v>
      </c>
      <c r="CB164" s="40">
        <v>30.052964638424811</v>
      </c>
      <c r="CC164" s="6"/>
      <c r="CD164" s="6" t="s">
        <v>44</v>
      </c>
      <c r="CE164" s="36">
        <v>142.24138420611828</v>
      </c>
      <c r="CF164" s="40">
        <v>0.56964507317292146</v>
      </c>
      <c r="CG164" s="36">
        <v>110.08075015458013</v>
      </c>
      <c r="CH164" s="40">
        <v>10.163188527531176</v>
      </c>
      <c r="CI164" s="36">
        <v>95.280183551516359</v>
      </c>
      <c r="CJ164" s="40">
        <v>-9.8649506104227811</v>
      </c>
      <c r="CK164" s="6"/>
      <c r="CL164" s="6" t="s">
        <v>44</v>
      </c>
      <c r="CM164" s="36">
        <v>114.72528000019071</v>
      </c>
      <c r="CN164" s="40">
        <v>4.0585530271717261</v>
      </c>
      <c r="CO164" s="36">
        <v>135.8624321853753</v>
      </c>
      <c r="CP164" s="40">
        <v>14.277576423450029</v>
      </c>
      <c r="CQ164" s="36">
        <v>140.43678888694296</v>
      </c>
      <c r="CR164" s="40">
        <v>13.059895360855606</v>
      </c>
      <c r="CS164" s="6"/>
      <c r="CT164" s="6" t="s">
        <v>44</v>
      </c>
      <c r="CU164" s="36">
        <v>119.86727854934647</v>
      </c>
      <c r="CV164" s="40">
        <v>4.1487876628679459</v>
      </c>
      <c r="CW164" s="36">
        <v>111.27161762242088</v>
      </c>
      <c r="CX164" s="40">
        <v>0.3528655042668305</v>
      </c>
      <c r="CY164" s="36">
        <v>136.62236985387105</v>
      </c>
      <c r="CZ164" s="40">
        <v>35.085906249562839</v>
      </c>
      <c r="DA164" s="6"/>
      <c r="DB164" s="6" t="s">
        <v>44</v>
      </c>
      <c r="DC164" s="36">
        <v>131.91311712717084</v>
      </c>
      <c r="DD164" s="40">
        <v>3.524415120497963</v>
      </c>
      <c r="DE164" s="36">
        <v>101.86719699683165</v>
      </c>
      <c r="DF164" s="40">
        <v>6.6266916448109328</v>
      </c>
      <c r="DG164" s="36">
        <v>115.07327012286437</v>
      </c>
      <c r="DH164" s="40">
        <v>-24.344255971599566</v>
      </c>
      <c r="DI164" s="6"/>
      <c r="DJ164" s="6" t="s">
        <v>44</v>
      </c>
      <c r="DK164" s="36">
        <v>97.020674710799611</v>
      </c>
      <c r="DL164" s="40">
        <v>0.14883798754097199</v>
      </c>
      <c r="DM164" s="36">
        <v>138.56663985149225</v>
      </c>
      <c r="DN164" s="40">
        <v>3.7042436848982305</v>
      </c>
      <c r="DO164" s="36">
        <v>108.92592705717249</v>
      </c>
      <c r="DP164" s="40">
        <v>-1.883620980112795</v>
      </c>
      <c r="DQ164" s="400"/>
    </row>
    <row r="165" spans="1:121" s="382" customFormat="1" ht="15" hidden="1" customHeight="1">
      <c r="A165" s="6"/>
      <c r="B165" s="6"/>
      <c r="C165" s="36"/>
      <c r="D165" s="40"/>
      <c r="E165" s="36"/>
      <c r="F165" s="40"/>
      <c r="G165" s="36"/>
      <c r="H165" s="40"/>
      <c r="I165" s="6"/>
      <c r="J165" s="6"/>
      <c r="K165" s="36"/>
      <c r="L165" s="40"/>
      <c r="M165" s="36"/>
      <c r="N165" s="40"/>
      <c r="O165" s="36"/>
      <c r="P165" s="40"/>
      <c r="Q165" s="6"/>
      <c r="R165" s="6"/>
      <c r="S165" s="36"/>
      <c r="T165" s="40"/>
      <c r="U165" s="36"/>
      <c r="V165" s="40"/>
      <c r="W165" s="36"/>
      <c r="X165" s="40"/>
      <c r="Y165" s="6"/>
      <c r="Z165" s="6"/>
      <c r="AA165" s="36"/>
      <c r="AB165" s="40"/>
      <c r="AC165" s="36"/>
      <c r="AD165" s="40"/>
      <c r="AE165" s="36"/>
      <c r="AF165" s="40"/>
      <c r="AG165" s="6"/>
      <c r="AH165" s="6"/>
      <c r="AI165" s="36"/>
      <c r="AJ165" s="40"/>
      <c r="AK165" s="36"/>
      <c r="AL165" s="40"/>
      <c r="AM165" s="36"/>
      <c r="AN165" s="40"/>
      <c r="AO165" s="6"/>
      <c r="AP165" s="6"/>
      <c r="AQ165" s="36"/>
      <c r="AR165" s="40"/>
      <c r="AS165" s="36"/>
      <c r="AT165" s="40"/>
      <c r="AU165" s="36"/>
      <c r="AV165" s="40"/>
      <c r="AW165" s="6"/>
      <c r="AX165" s="6"/>
      <c r="AY165" s="36"/>
      <c r="AZ165" s="40"/>
      <c r="BA165" s="36"/>
      <c r="BB165" s="40"/>
      <c r="BC165" s="36"/>
      <c r="BD165" s="40"/>
      <c r="BE165" s="6"/>
      <c r="BF165" s="6"/>
      <c r="BG165" s="36"/>
      <c r="BH165" s="40"/>
      <c r="BI165" s="36"/>
      <c r="BJ165" s="40"/>
      <c r="BK165" s="36"/>
      <c r="BL165" s="40"/>
      <c r="BM165" s="6"/>
      <c r="BN165" s="6"/>
      <c r="BO165" s="36"/>
      <c r="BP165" s="40"/>
      <c r="BQ165" s="36"/>
      <c r="BR165" s="40"/>
      <c r="BS165" s="36"/>
      <c r="BT165" s="40"/>
      <c r="BU165" s="6"/>
      <c r="BV165" s="6"/>
      <c r="BW165" s="36"/>
      <c r="BX165" s="40"/>
      <c r="BY165" s="36"/>
      <c r="BZ165" s="40"/>
      <c r="CA165" s="36"/>
      <c r="CB165" s="40"/>
      <c r="CC165" s="6"/>
      <c r="CD165" s="6"/>
      <c r="CE165" s="36"/>
      <c r="CF165" s="40"/>
      <c r="CG165" s="36"/>
      <c r="CH165" s="40"/>
      <c r="CI165" s="36"/>
      <c r="CJ165" s="40"/>
      <c r="CK165" s="6"/>
      <c r="CL165" s="6"/>
      <c r="CM165" s="36"/>
      <c r="CN165" s="40"/>
      <c r="CO165" s="36"/>
      <c r="CP165" s="40"/>
      <c r="CQ165" s="36"/>
      <c r="CR165" s="40"/>
      <c r="CS165" s="6"/>
      <c r="CT165" s="6"/>
      <c r="CU165" s="36"/>
      <c r="CV165" s="40"/>
      <c r="CW165" s="36"/>
      <c r="CX165" s="40"/>
      <c r="CY165" s="36"/>
      <c r="CZ165" s="40"/>
      <c r="DA165" s="6"/>
      <c r="DB165" s="6"/>
      <c r="DC165" s="36"/>
      <c r="DD165" s="40"/>
      <c r="DE165" s="36"/>
      <c r="DF165" s="40"/>
      <c r="DG165" s="36"/>
      <c r="DH165" s="40"/>
      <c r="DI165" s="6"/>
      <c r="DJ165" s="6"/>
      <c r="DK165" s="36"/>
      <c r="DL165" s="40"/>
      <c r="DM165" s="36"/>
      <c r="DN165" s="40"/>
      <c r="DO165" s="36"/>
      <c r="DP165" s="40"/>
      <c r="DQ165" s="400"/>
    </row>
    <row r="166" spans="1:121" s="382" customFormat="1" ht="15" hidden="1" customHeight="1">
      <c r="A166" s="408">
        <v>2021</v>
      </c>
      <c r="B166" s="401" t="s">
        <v>33</v>
      </c>
      <c r="C166" s="36">
        <v>85.602657719751619</v>
      </c>
      <c r="D166" s="40">
        <v>-9.0688139796845775</v>
      </c>
      <c r="E166" s="36">
        <v>146.33890552382096</v>
      </c>
      <c r="F166" s="40">
        <v>15.149972948883715</v>
      </c>
      <c r="G166" s="36">
        <v>128.54769575109441</v>
      </c>
      <c r="H166" s="40">
        <v>6.4846028156821518</v>
      </c>
      <c r="I166" s="408">
        <v>2021</v>
      </c>
      <c r="J166" s="401" t="s">
        <v>33</v>
      </c>
      <c r="K166" s="36">
        <v>130.70560966090454</v>
      </c>
      <c r="L166" s="40">
        <v>-0.20847880518039119</v>
      </c>
      <c r="M166" s="36">
        <v>120.12785828628797</v>
      </c>
      <c r="N166" s="40">
        <v>-2.3986284440539123</v>
      </c>
      <c r="O166" s="36">
        <v>122.07385792597424</v>
      </c>
      <c r="P166" s="40">
        <v>5.8741453277090301</v>
      </c>
      <c r="Q166" s="408">
        <v>2021</v>
      </c>
      <c r="R166" s="401" t="s">
        <v>33</v>
      </c>
      <c r="S166" s="36">
        <v>114.14438075188936</v>
      </c>
      <c r="T166" s="40">
        <v>-1.3785111288274834</v>
      </c>
      <c r="U166" s="36">
        <v>133.62124145705226</v>
      </c>
      <c r="V166" s="40">
        <v>-2.4858121698160573</v>
      </c>
      <c r="W166" s="36">
        <v>185.31203748437355</v>
      </c>
      <c r="X166" s="40">
        <v>21.222009251417845</v>
      </c>
      <c r="Y166" s="408">
        <v>2021</v>
      </c>
      <c r="Z166" s="401" t="s">
        <v>33</v>
      </c>
      <c r="AA166" s="36">
        <v>107.93092061662686</v>
      </c>
      <c r="AB166" s="40">
        <v>-11.029553272175136</v>
      </c>
      <c r="AC166" s="36">
        <v>120.10108248647109</v>
      </c>
      <c r="AD166" s="40">
        <v>0.98435393355762812</v>
      </c>
      <c r="AE166" s="36">
        <v>117.72281735566</v>
      </c>
      <c r="AF166" s="40">
        <v>-3.9728094818350002</v>
      </c>
      <c r="AG166" s="408">
        <v>2021</v>
      </c>
      <c r="AH166" s="401" t="s">
        <v>33</v>
      </c>
      <c r="AI166" s="36">
        <v>130.11151492984658</v>
      </c>
      <c r="AJ166" s="40">
        <v>8.7143187310651911</v>
      </c>
      <c r="AK166" s="36">
        <v>125.87586206646991</v>
      </c>
      <c r="AL166" s="40">
        <v>0.95941765771365795</v>
      </c>
      <c r="AM166" s="36">
        <v>109.66727201759082</v>
      </c>
      <c r="AN166" s="40">
        <v>-12.325461367936796</v>
      </c>
      <c r="AO166" s="408">
        <v>2021</v>
      </c>
      <c r="AP166" s="401" t="s">
        <v>33</v>
      </c>
      <c r="AQ166" s="36">
        <v>117.82560894863676</v>
      </c>
      <c r="AR166" s="40">
        <v>1.00754075028253</v>
      </c>
      <c r="AS166" s="36">
        <v>106.4181196505545</v>
      </c>
      <c r="AT166" s="40">
        <v>-2.0347868550203998</v>
      </c>
      <c r="AU166" s="36">
        <v>125.70229234146069</v>
      </c>
      <c r="AV166" s="40">
        <v>18.921493051346076</v>
      </c>
      <c r="AW166" s="408">
        <v>2021</v>
      </c>
      <c r="AX166" s="401" t="s">
        <v>33</v>
      </c>
      <c r="AY166" s="36">
        <v>229.26767712388235</v>
      </c>
      <c r="AZ166" s="40">
        <v>75.092597301853999</v>
      </c>
      <c r="BA166" s="36">
        <v>124.61152978433992</v>
      </c>
      <c r="BB166" s="40">
        <v>11.508293475668424</v>
      </c>
      <c r="BC166" s="36">
        <v>101.67017753945947</v>
      </c>
      <c r="BD166" s="40">
        <v>-20.705330477564445</v>
      </c>
      <c r="BE166" s="408">
        <v>2021</v>
      </c>
      <c r="BF166" s="401" t="s">
        <v>33</v>
      </c>
      <c r="BG166" s="36">
        <v>126.4274147955156</v>
      </c>
      <c r="BH166" s="40">
        <v>3.4772941286594232</v>
      </c>
      <c r="BI166" s="36">
        <v>115.75756294634779</v>
      </c>
      <c r="BJ166" s="40">
        <v>3.3793423959249509</v>
      </c>
      <c r="BK166" s="36">
        <v>122.83056277366101</v>
      </c>
      <c r="BL166" s="40">
        <v>6.1783163805279884</v>
      </c>
      <c r="BM166" s="408">
        <v>2021</v>
      </c>
      <c r="BN166" s="401" t="s">
        <v>33</v>
      </c>
      <c r="BO166" s="36">
        <v>128.71435250542513</v>
      </c>
      <c r="BP166" s="40">
        <v>1.4609597903924652</v>
      </c>
      <c r="BQ166" s="36">
        <v>125.5888034839635</v>
      </c>
      <c r="BR166" s="40">
        <v>-8.3656514234493784</v>
      </c>
      <c r="BS166" s="36">
        <v>146.66396668199636</v>
      </c>
      <c r="BT166" s="40">
        <v>5.4615246317968058</v>
      </c>
      <c r="BU166" s="408">
        <v>2021</v>
      </c>
      <c r="BV166" s="401" t="s">
        <v>33</v>
      </c>
      <c r="BW166" s="36">
        <v>105.52555143910121</v>
      </c>
      <c r="BX166" s="40">
        <v>3.9749385027176913</v>
      </c>
      <c r="BY166" s="36">
        <v>128.6320777938904</v>
      </c>
      <c r="BZ166" s="40">
        <v>2.1267350488368493</v>
      </c>
      <c r="CA166" s="36">
        <v>171.44265228247912</v>
      </c>
      <c r="CB166" s="40">
        <v>27.874106235713697</v>
      </c>
      <c r="CC166" s="408">
        <v>2021</v>
      </c>
      <c r="CD166" s="401" t="s">
        <v>33</v>
      </c>
      <c r="CE166" s="36">
        <v>121.28629893358952</v>
      </c>
      <c r="CF166" s="40">
        <v>3.1868652890019575</v>
      </c>
      <c r="CG166" s="36">
        <v>115.2377499596063</v>
      </c>
      <c r="CH166" s="40">
        <v>6.7888128707297852</v>
      </c>
      <c r="CI166" s="36">
        <v>93.526672102685808</v>
      </c>
      <c r="CJ166" s="40">
        <v>-9.1275015653594238</v>
      </c>
      <c r="CK166" s="408">
        <v>2021</v>
      </c>
      <c r="CL166" s="401" t="s">
        <v>33</v>
      </c>
      <c r="CM166" s="36">
        <v>124.4529923349231</v>
      </c>
      <c r="CN166" s="40">
        <v>5.9524090781263794</v>
      </c>
      <c r="CO166" s="36">
        <v>145.5399571584681</v>
      </c>
      <c r="CP166" s="40">
        <v>16.993907910552267</v>
      </c>
      <c r="CQ166" s="36">
        <v>129.47123773759452</v>
      </c>
      <c r="CR166" s="40">
        <v>2.429185613763039</v>
      </c>
      <c r="CS166" s="408">
        <v>2021</v>
      </c>
      <c r="CT166" s="401" t="s">
        <v>33</v>
      </c>
      <c r="CU166" s="36">
        <v>123.52243457692595</v>
      </c>
      <c r="CV166" s="40">
        <v>0.86939976242052808</v>
      </c>
      <c r="CW166" s="36">
        <v>114.09497322417518</v>
      </c>
      <c r="CX166" s="40">
        <v>3.5437466245061842</v>
      </c>
      <c r="CY166" s="36">
        <v>116.96991284497511</v>
      </c>
      <c r="CZ166" s="40">
        <v>8.5270916662166201</v>
      </c>
      <c r="DA166" s="408">
        <v>2021</v>
      </c>
      <c r="DB166" s="401" t="s">
        <v>33</v>
      </c>
      <c r="DC166" s="36">
        <v>152.53971238154631</v>
      </c>
      <c r="DD166" s="40">
        <v>-3.0262517044356514</v>
      </c>
      <c r="DE166" s="36">
        <v>98.455128701423988</v>
      </c>
      <c r="DF166" s="40">
        <v>-0.68625516054898128</v>
      </c>
      <c r="DG166" s="36">
        <v>121.18866348568466</v>
      </c>
      <c r="DH166" s="40">
        <v>-18.383757103290037</v>
      </c>
      <c r="DI166" s="408">
        <v>2021</v>
      </c>
      <c r="DJ166" s="401" t="s">
        <v>33</v>
      </c>
      <c r="DK166" s="36">
        <v>100.79777187012702</v>
      </c>
      <c r="DL166" s="40">
        <v>1.9883464974354865</v>
      </c>
      <c r="DM166" s="36">
        <v>144.49151412988778</v>
      </c>
      <c r="DN166" s="40">
        <v>3.9854211964872803</v>
      </c>
      <c r="DO166" s="36">
        <v>129.60112173046707</v>
      </c>
      <c r="DP166" s="40">
        <v>1.4449453952407794</v>
      </c>
      <c r="DQ166" s="400"/>
    </row>
    <row r="167" spans="1:121" s="382" customFormat="1" ht="15" hidden="1" customHeight="1">
      <c r="A167" s="6"/>
      <c r="B167" s="6" t="s">
        <v>34</v>
      </c>
      <c r="C167" s="36">
        <v>70.03737229079681</v>
      </c>
      <c r="D167" s="40">
        <v>-28.252331109055007</v>
      </c>
      <c r="E167" s="36">
        <v>114.36482293285806</v>
      </c>
      <c r="F167" s="40">
        <v>2.436524101889546</v>
      </c>
      <c r="G167" s="36">
        <v>125.66869326448008</v>
      </c>
      <c r="H167" s="40">
        <v>9.9738585622127118</v>
      </c>
      <c r="I167" s="6"/>
      <c r="J167" s="6" t="s">
        <v>34</v>
      </c>
      <c r="K167" s="36">
        <v>134.59788021198375</v>
      </c>
      <c r="L167" s="40">
        <v>2.4133422118771648</v>
      </c>
      <c r="M167" s="36">
        <v>111.9077379051279</v>
      </c>
      <c r="N167" s="40">
        <v>-0.61049327010562138</v>
      </c>
      <c r="O167" s="36">
        <v>125.4804370949828</v>
      </c>
      <c r="P167" s="40">
        <v>2.65399401931559</v>
      </c>
      <c r="Q167" s="6"/>
      <c r="R167" s="6" t="s">
        <v>34</v>
      </c>
      <c r="S167" s="36">
        <v>121.88027454508934</v>
      </c>
      <c r="T167" s="40">
        <v>0.91394256463912882</v>
      </c>
      <c r="U167" s="36">
        <v>128.43684823743808</v>
      </c>
      <c r="V167" s="40">
        <v>-2.3679994725758036</v>
      </c>
      <c r="W167" s="36">
        <v>171.89404997717764</v>
      </c>
      <c r="X167" s="40">
        <v>14.918659529849251</v>
      </c>
      <c r="Y167" s="6"/>
      <c r="Z167" s="6" t="s">
        <v>34</v>
      </c>
      <c r="AA167" s="36">
        <v>104.3169603238396</v>
      </c>
      <c r="AB167" s="40">
        <v>-7.7300231730027917</v>
      </c>
      <c r="AC167" s="36">
        <v>135.49165418897931</v>
      </c>
      <c r="AD167" s="40">
        <v>-4.1818868138666403</v>
      </c>
      <c r="AE167" s="36">
        <v>115.14705234453007</v>
      </c>
      <c r="AF167" s="40">
        <v>-4.0179115963807845</v>
      </c>
      <c r="AG167" s="6"/>
      <c r="AH167" s="6" t="s">
        <v>34</v>
      </c>
      <c r="AI167" s="36">
        <v>130.67849374467863</v>
      </c>
      <c r="AJ167" s="40">
        <v>6.3026553339226012</v>
      </c>
      <c r="AK167" s="36">
        <v>119.72164131641695</v>
      </c>
      <c r="AL167" s="40">
        <v>1.754801476654805</v>
      </c>
      <c r="AM167" s="36">
        <v>115.77348508822672</v>
      </c>
      <c r="AN167" s="40">
        <v>-3.4238260673503333</v>
      </c>
      <c r="AO167" s="6"/>
      <c r="AP167" s="6" t="s">
        <v>34</v>
      </c>
      <c r="AQ167" s="36">
        <v>124.44337580216279</v>
      </c>
      <c r="AR167" s="40">
        <v>5.4139571638114319</v>
      </c>
      <c r="AS167" s="36">
        <v>105.73461861439897</v>
      </c>
      <c r="AT167" s="40">
        <v>-3.0575913941392514</v>
      </c>
      <c r="AU167" s="36">
        <v>147.26866643321762</v>
      </c>
      <c r="AV167" s="40">
        <v>21.369439006158501</v>
      </c>
      <c r="AW167" s="6"/>
      <c r="AX167" s="6" t="s">
        <v>34</v>
      </c>
      <c r="AY167" s="36">
        <v>213.87345695089667</v>
      </c>
      <c r="AZ167" s="40">
        <v>66.111705194055389</v>
      </c>
      <c r="BA167" s="36">
        <v>125.58032861788269</v>
      </c>
      <c r="BB167" s="40">
        <v>12.12587461845753</v>
      </c>
      <c r="BC167" s="36">
        <v>90.901436635090022</v>
      </c>
      <c r="BD167" s="40">
        <v>-18.123271050142776</v>
      </c>
      <c r="BE167" s="6"/>
      <c r="BF167" s="6" t="s">
        <v>34</v>
      </c>
      <c r="BG167" s="36">
        <v>116.28773008302657</v>
      </c>
      <c r="BH167" s="40">
        <v>1.5982473019666514</v>
      </c>
      <c r="BI167" s="36">
        <v>113.64821955369248</v>
      </c>
      <c r="BJ167" s="40">
        <v>-4.1099075282703126</v>
      </c>
      <c r="BK167" s="36">
        <v>116.91139989365844</v>
      </c>
      <c r="BL167" s="40">
        <v>5.4437753544892757</v>
      </c>
      <c r="BM167" s="6"/>
      <c r="BN167" s="6" t="s">
        <v>34</v>
      </c>
      <c r="BO167" s="36">
        <v>121.80884928028188</v>
      </c>
      <c r="BP167" s="40">
        <v>3.0283866615148582</v>
      </c>
      <c r="BQ167" s="36">
        <v>95.577729583218016</v>
      </c>
      <c r="BR167" s="40">
        <v>-10.265332688819072</v>
      </c>
      <c r="BS167" s="36">
        <v>128.73029227099235</v>
      </c>
      <c r="BT167" s="40">
        <v>12.464274723156137</v>
      </c>
      <c r="BU167" s="6"/>
      <c r="BV167" s="6" t="s">
        <v>34</v>
      </c>
      <c r="BW167" s="36">
        <v>95.87229998524046</v>
      </c>
      <c r="BX167" s="40">
        <v>3.9988083645197179</v>
      </c>
      <c r="BY167" s="36">
        <v>109.19202843002503</v>
      </c>
      <c r="BZ167" s="40">
        <v>5.1273713422156533</v>
      </c>
      <c r="CA167" s="36">
        <v>126.2880751820542</v>
      </c>
      <c r="CB167" s="40">
        <v>24.465566399406029</v>
      </c>
      <c r="CC167" s="6"/>
      <c r="CD167" s="6" t="s">
        <v>34</v>
      </c>
      <c r="CE167" s="36">
        <v>120.40086560482916</v>
      </c>
      <c r="CF167" s="40">
        <v>9.2527886017781782</v>
      </c>
      <c r="CG167" s="36">
        <v>119.13942192858447</v>
      </c>
      <c r="CH167" s="40">
        <v>0.6511211357470188</v>
      </c>
      <c r="CI167" s="36">
        <v>86.053900007349384</v>
      </c>
      <c r="CJ167" s="40">
        <v>-17.540170207887769</v>
      </c>
      <c r="CK167" s="6"/>
      <c r="CL167" s="6" t="s">
        <v>34</v>
      </c>
      <c r="CM167" s="36">
        <v>99.423325408065523</v>
      </c>
      <c r="CN167" s="40">
        <v>-6.6455560666074263</v>
      </c>
      <c r="CO167" s="36">
        <v>130.8188446120304</v>
      </c>
      <c r="CP167" s="40">
        <v>6.1243829970131429</v>
      </c>
      <c r="CQ167" s="36">
        <v>108.89742181279416</v>
      </c>
      <c r="CR167" s="40">
        <v>14.464603227124996</v>
      </c>
      <c r="CS167" s="6"/>
      <c r="CT167" s="6" t="s">
        <v>34</v>
      </c>
      <c r="CU167" s="36">
        <v>126.70623429833496</v>
      </c>
      <c r="CV167" s="40">
        <v>13.291774282954094</v>
      </c>
      <c r="CW167" s="36">
        <v>121.28345989609858</v>
      </c>
      <c r="CX167" s="40">
        <v>-10.734403360220213</v>
      </c>
      <c r="CY167" s="36">
        <v>107.54313845629963</v>
      </c>
      <c r="CZ167" s="40">
        <v>20.381771255161055</v>
      </c>
      <c r="DA167" s="6"/>
      <c r="DB167" s="6" t="s">
        <v>34</v>
      </c>
      <c r="DC167" s="36">
        <v>149.42122092403778</v>
      </c>
      <c r="DD167" s="40">
        <v>-0.53599651527542846</v>
      </c>
      <c r="DE167" s="36">
        <v>85.719123076604149</v>
      </c>
      <c r="DF167" s="40">
        <v>8.2087422346046992</v>
      </c>
      <c r="DG167" s="36">
        <v>115.91547097788482</v>
      </c>
      <c r="DH167" s="40">
        <v>-10.657360518003713</v>
      </c>
      <c r="DI167" s="6"/>
      <c r="DJ167" s="6" t="s">
        <v>34</v>
      </c>
      <c r="DK167" s="36">
        <v>97.286262036967926</v>
      </c>
      <c r="DL167" s="40">
        <v>-5.3193540632830434</v>
      </c>
      <c r="DM167" s="36">
        <v>139.0834304840815</v>
      </c>
      <c r="DN167" s="40">
        <v>1.2633827525656045</v>
      </c>
      <c r="DO167" s="36">
        <v>118.96769654298519</v>
      </c>
      <c r="DP167" s="40">
        <v>2.6622500423702462</v>
      </c>
      <c r="DQ167" s="400"/>
    </row>
    <row r="168" spans="1:121" s="382" customFormat="1" ht="15" hidden="1" customHeight="1">
      <c r="A168" s="6"/>
      <c r="B168" s="6" t="s">
        <v>35</v>
      </c>
      <c r="C168" s="36">
        <v>92.611232109483822</v>
      </c>
      <c r="D168" s="40">
        <v>-1.6332081954384137</v>
      </c>
      <c r="E168" s="36">
        <v>126.44162905710988</v>
      </c>
      <c r="F168" s="40">
        <v>6.3030205830002046</v>
      </c>
      <c r="G168" s="36">
        <v>142.68546592803295</v>
      </c>
      <c r="H168" s="40">
        <v>6.5569691943997839</v>
      </c>
      <c r="I168" s="6"/>
      <c r="J168" s="6" t="s">
        <v>35</v>
      </c>
      <c r="K168" s="36">
        <v>132.92527744459863</v>
      </c>
      <c r="L168" s="40">
        <v>11.344408848417828</v>
      </c>
      <c r="M168" s="36">
        <v>116.73559344889037</v>
      </c>
      <c r="N168" s="40">
        <v>9.3295571319470554</v>
      </c>
      <c r="O168" s="36">
        <v>120.16231831479695</v>
      </c>
      <c r="P168" s="40">
        <v>12.068586277611161</v>
      </c>
      <c r="Q168" s="6"/>
      <c r="R168" s="6" t="s">
        <v>35</v>
      </c>
      <c r="S168" s="36">
        <v>128.96495217915245</v>
      </c>
      <c r="T168" s="40">
        <v>16.622291820771935</v>
      </c>
      <c r="U168" s="36">
        <v>134.26119840084752</v>
      </c>
      <c r="V168" s="40">
        <v>4.8640022618220939</v>
      </c>
      <c r="W168" s="36">
        <v>194.96916820023981</v>
      </c>
      <c r="X168" s="40">
        <v>16.774525933703501</v>
      </c>
      <c r="Y168" s="6"/>
      <c r="Z168" s="6" t="s">
        <v>35</v>
      </c>
      <c r="AA168" s="36">
        <v>116.53575809535916</v>
      </c>
      <c r="AB168" s="40">
        <v>0.61857713464313235</v>
      </c>
      <c r="AC168" s="36">
        <v>126.25866873105925</v>
      </c>
      <c r="AD168" s="40">
        <v>3.6235675349616514</v>
      </c>
      <c r="AE168" s="36">
        <v>116.91146516240556</v>
      </c>
      <c r="AF168" s="40">
        <v>5.6947645814829002</v>
      </c>
      <c r="AG168" s="6"/>
      <c r="AH168" s="6" t="s">
        <v>35</v>
      </c>
      <c r="AI168" s="36">
        <v>131.68125180391797</v>
      </c>
      <c r="AJ168" s="40">
        <v>17.699185928539961</v>
      </c>
      <c r="AK168" s="36">
        <v>112.79198793059093</v>
      </c>
      <c r="AL168" s="40">
        <v>10.858649849204156</v>
      </c>
      <c r="AM168" s="36">
        <v>115.67830410019995</v>
      </c>
      <c r="AN168" s="40">
        <v>-1.577252857734095</v>
      </c>
      <c r="AO168" s="6"/>
      <c r="AP168" s="6" t="s">
        <v>35</v>
      </c>
      <c r="AQ168" s="36">
        <v>131.99126526805674</v>
      </c>
      <c r="AR168" s="40">
        <v>12.101743661358682</v>
      </c>
      <c r="AS168" s="36">
        <v>107.42378779486749</v>
      </c>
      <c r="AT168" s="40">
        <v>0.38497502355710367</v>
      </c>
      <c r="AU168" s="36">
        <v>153.46595367173674</v>
      </c>
      <c r="AV168" s="40">
        <v>23.823969296983179</v>
      </c>
      <c r="AW168" s="6"/>
      <c r="AX168" s="6" t="s">
        <v>35</v>
      </c>
      <c r="AY168" s="36">
        <v>277.67283312443857</v>
      </c>
      <c r="AZ168" s="40">
        <v>68.263359976505853</v>
      </c>
      <c r="BA168" s="36">
        <v>118.51354562315032</v>
      </c>
      <c r="BB168" s="40">
        <v>15.645718929592547</v>
      </c>
      <c r="BC168" s="36">
        <v>101.57462350074611</v>
      </c>
      <c r="BD168" s="40">
        <v>-2.5849980233788301</v>
      </c>
      <c r="BE168" s="6"/>
      <c r="BF168" s="6" t="s">
        <v>35</v>
      </c>
      <c r="BG168" s="36">
        <v>117.61564651412721</v>
      </c>
      <c r="BH168" s="40">
        <v>10.350607638289816</v>
      </c>
      <c r="BI168" s="36">
        <v>115.78121925010153</v>
      </c>
      <c r="BJ168" s="40">
        <v>4.756083420617756</v>
      </c>
      <c r="BK168" s="36">
        <v>109.09481888484366</v>
      </c>
      <c r="BL168" s="40">
        <v>20.097994735675812</v>
      </c>
      <c r="BM168" s="6"/>
      <c r="BN168" s="6" t="s">
        <v>35</v>
      </c>
      <c r="BO168" s="36">
        <v>121.0635006982894</v>
      </c>
      <c r="BP168" s="40">
        <v>10.189479201452585</v>
      </c>
      <c r="BQ168" s="36">
        <v>108.62933658710875</v>
      </c>
      <c r="BR168" s="40">
        <v>5.6435709081003438</v>
      </c>
      <c r="BS168" s="36">
        <v>145.00812770345112</v>
      </c>
      <c r="BT168" s="40">
        <v>13.647166244052727</v>
      </c>
      <c r="BU168" s="6"/>
      <c r="BV168" s="6" t="s">
        <v>35</v>
      </c>
      <c r="BW168" s="36">
        <v>113.8816158511376</v>
      </c>
      <c r="BX168" s="40">
        <v>21.02680319670192</v>
      </c>
      <c r="BY168" s="36">
        <v>84.581603297522349</v>
      </c>
      <c r="BZ168" s="40">
        <v>-6.3292168980792667</v>
      </c>
      <c r="CA168" s="36">
        <v>118.02177223763329</v>
      </c>
      <c r="CB168" s="40">
        <v>25.041840614834811</v>
      </c>
      <c r="CC168" s="6"/>
      <c r="CD168" s="6" t="s">
        <v>35</v>
      </c>
      <c r="CE168" s="36">
        <v>121.34115686578373</v>
      </c>
      <c r="CF168" s="40">
        <v>16.036603044110606</v>
      </c>
      <c r="CG168" s="36">
        <v>137.1125567026626</v>
      </c>
      <c r="CH168" s="40">
        <v>12.720166872904599</v>
      </c>
      <c r="CI168" s="36">
        <v>70.389634512100955</v>
      </c>
      <c r="CJ168" s="40">
        <v>-22.396000432151482</v>
      </c>
      <c r="CK168" s="6"/>
      <c r="CL168" s="6" t="s">
        <v>35</v>
      </c>
      <c r="CM168" s="36">
        <v>109.06710153070995</v>
      </c>
      <c r="CN168" s="40">
        <v>0.72517004748986835</v>
      </c>
      <c r="CO168" s="36">
        <v>125.47862664237647</v>
      </c>
      <c r="CP168" s="40">
        <v>10.361520100247887</v>
      </c>
      <c r="CQ168" s="36">
        <v>101.25079905210409</v>
      </c>
      <c r="CR168" s="40">
        <v>-3.3172234093816542</v>
      </c>
      <c r="CS168" s="6"/>
      <c r="CT168" s="6" t="s">
        <v>35</v>
      </c>
      <c r="CU168" s="36">
        <v>137.27884940044484</v>
      </c>
      <c r="CV168" s="40">
        <v>13.136578933129158</v>
      </c>
      <c r="CW168" s="36">
        <v>119.77009679344376</v>
      </c>
      <c r="CX168" s="40">
        <v>7.2263630416104547</v>
      </c>
      <c r="CY168" s="36">
        <v>134.05755478848187</v>
      </c>
      <c r="CZ168" s="40">
        <v>65.07218856253084</v>
      </c>
      <c r="DA168" s="6"/>
      <c r="DB168" s="6" t="s">
        <v>35</v>
      </c>
      <c r="DC168" s="36">
        <v>174.35796157110519</v>
      </c>
      <c r="DD168" s="40">
        <v>14.846586245399536</v>
      </c>
      <c r="DE168" s="36">
        <v>88.527765672717905</v>
      </c>
      <c r="DF168" s="40">
        <v>7.0177540400692067</v>
      </c>
      <c r="DG168" s="36">
        <v>121.48929125652232</v>
      </c>
      <c r="DH168" s="40">
        <v>-9.3722502270126711</v>
      </c>
      <c r="DI168" s="6"/>
      <c r="DJ168" s="6" t="s">
        <v>35</v>
      </c>
      <c r="DK168" s="36">
        <v>111.56614195221708</v>
      </c>
      <c r="DL168" s="40">
        <v>9.2227035489263613</v>
      </c>
      <c r="DM168" s="36">
        <v>144.42088448729336</v>
      </c>
      <c r="DN168" s="40">
        <v>12.280979998909245</v>
      </c>
      <c r="DO168" s="36">
        <v>133.53889595382006</v>
      </c>
      <c r="DP168" s="40">
        <v>8.8190925794449555</v>
      </c>
      <c r="DQ168" s="400"/>
    </row>
    <row r="169" spans="1:121" s="382" customFormat="1" ht="15" hidden="1" customHeight="1">
      <c r="A169" s="6"/>
      <c r="B169" s="6" t="s">
        <v>36</v>
      </c>
      <c r="C169" s="36">
        <v>95.403576240642934</v>
      </c>
      <c r="D169" s="40">
        <v>-12.913351199759106</v>
      </c>
      <c r="E169" s="36">
        <v>155.20184043732783</v>
      </c>
      <c r="F169" s="40">
        <v>18.545420398643401</v>
      </c>
      <c r="G169" s="36">
        <v>154.32202728535594</v>
      </c>
      <c r="H169" s="40">
        <v>12.78216328367543</v>
      </c>
      <c r="I169" s="6"/>
      <c r="J169" s="6" t="s">
        <v>36</v>
      </c>
      <c r="K169" s="36">
        <v>137.90734783351266</v>
      </c>
      <c r="L169" s="40">
        <v>8.3539791571889879</v>
      </c>
      <c r="M169" s="36">
        <v>136.06289002714786</v>
      </c>
      <c r="N169" s="40">
        <v>103.95648421493462</v>
      </c>
      <c r="O169" s="36">
        <v>106.0571075868133</v>
      </c>
      <c r="P169" s="40">
        <v>3960.1004352664168</v>
      </c>
      <c r="Q169" s="6"/>
      <c r="R169" s="6" t="s">
        <v>36</v>
      </c>
      <c r="S169" s="36">
        <v>103.95119788973395</v>
      </c>
      <c r="T169" s="40">
        <v>179.57315463210989</v>
      </c>
      <c r="U169" s="36">
        <v>101.40108752050651</v>
      </c>
      <c r="V169" s="40">
        <v>329.6548187807964</v>
      </c>
      <c r="W169" s="36">
        <v>203.13985292891718</v>
      </c>
      <c r="X169" s="40">
        <v>311.73138111671415</v>
      </c>
      <c r="Y169" s="6"/>
      <c r="Z169" s="6" t="s">
        <v>36</v>
      </c>
      <c r="AA169" s="36">
        <v>112.14922143042219</v>
      </c>
      <c r="AB169" s="40">
        <v>885.56677961868809</v>
      </c>
      <c r="AC169" s="36">
        <v>92.636646015854879</v>
      </c>
      <c r="AD169" s="40">
        <v>326.81284817681052</v>
      </c>
      <c r="AE169" s="36">
        <v>114.38417027236983</v>
      </c>
      <c r="AF169" s="40">
        <v>355.3554727468993</v>
      </c>
      <c r="AG169" s="6"/>
      <c r="AH169" s="6" t="s">
        <v>36</v>
      </c>
      <c r="AI169" s="36">
        <v>122.48537331933913</v>
      </c>
      <c r="AJ169" s="40">
        <v>88.682702961035801</v>
      </c>
      <c r="AK169" s="36">
        <v>116.50050126301848</v>
      </c>
      <c r="AL169" s="40">
        <v>126.18227874991859</v>
      </c>
      <c r="AM169" s="36">
        <v>93.261234263494018</v>
      </c>
      <c r="AN169" s="40">
        <v>40.707094304372873</v>
      </c>
      <c r="AO169" s="6"/>
      <c r="AP169" s="6" t="s">
        <v>36</v>
      </c>
      <c r="AQ169" s="36">
        <v>105.55866281687901</v>
      </c>
      <c r="AR169" s="40">
        <v>18.325413921279704</v>
      </c>
      <c r="AS169" s="36">
        <v>109.00639448440283</v>
      </c>
      <c r="AT169" s="40">
        <v>34.734522181981845</v>
      </c>
      <c r="AU169" s="36">
        <v>149.85189654235268</v>
      </c>
      <c r="AV169" s="40">
        <v>14.126015699453845</v>
      </c>
      <c r="AW169" s="6"/>
      <c r="AX169" s="6" t="s">
        <v>36</v>
      </c>
      <c r="AY169" s="36">
        <v>269.36947907225573</v>
      </c>
      <c r="AZ169" s="40">
        <v>61.57466787515213</v>
      </c>
      <c r="BA169" s="36">
        <v>111.17082472510366</v>
      </c>
      <c r="BB169" s="40">
        <v>31.845674653545473</v>
      </c>
      <c r="BC169" s="36">
        <v>91.64538674785986</v>
      </c>
      <c r="BD169" s="40">
        <v>17.059524804682027</v>
      </c>
      <c r="BE169" s="6"/>
      <c r="BF169" s="6" t="s">
        <v>36</v>
      </c>
      <c r="BG169" s="36">
        <v>104.58693386102756</v>
      </c>
      <c r="BH169" s="40">
        <v>300.22679987526527</v>
      </c>
      <c r="BI169" s="36">
        <v>116.10089398460036</v>
      </c>
      <c r="BJ169" s="40">
        <v>62.624071365467472</v>
      </c>
      <c r="BK169" s="36">
        <v>111.38009985377442</v>
      </c>
      <c r="BL169" s="40">
        <v>306.64524688130814</v>
      </c>
      <c r="BM169" s="6"/>
      <c r="BN169" s="6" t="s">
        <v>36</v>
      </c>
      <c r="BO169" s="36">
        <v>104.80392971232624</v>
      </c>
      <c r="BP169" s="40">
        <v>200.70326428366536</v>
      </c>
      <c r="BQ169" s="36">
        <v>102.18525150727267</v>
      </c>
      <c r="BR169" s="40">
        <v>103.19884232695921</v>
      </c>
      <c r="BS169" s="36">
        <v>154.83498248916135</v>
      </c>
      <c r="BT169" s="40">
        <v>67.088935408196676</v>
      </c>
      <c r="BU169" s="6"/>
      <c r="BV169" s="6" t="s">
        <v>36</v>
      </c>
      <c r="BW169" s="36">
        <v>119.68346024837246</v>
      </c>
      <c r="BX169" s="40">
        <v>127.5617073354137</v>
      </c>
      <c r="BY169" s="36">
        <v>73.025471559969347</v>
      </c>
      <c r="BZ169" s="40">
        <v>65.510537649416676</v>
      </c>
      <c r="CA169" s="36">
        <v>110.97001758547646</v>
      </c>
      <c r="CB169" s="40">
        <v>96.777228394801654</v>
      </c>
      <c r="CC169" s="6"/>
      <c r="CD169" s="6" t="s">
        <v>36</v>
      </c>
      <c r="CE169" s="36">
        <v>109.64809570028447</v>
      </c>
      <c r="CF169" s="40">
        <v>194.80531263153142</v>
      </c>
      <c r="CG169" s="36">
        <v>132.34565201252971</v>
      </c>
      <c r="CH169" s="40">
        <v>26.862381472463753</v>
      </c>
      <c r="CI169" s="36">
        <v>77.498079862455128</v>
      </c>
      <c r="CJ169" s="40">
        <v>-7.2745765804189375</v>
      </c>
      <c r="CK169" s="6"/>
      <c r="CL169" s="6" t="s">
        <v>36</v>
      </c>
      <c r="CM169" s="36">
        <v>119.901276387747</v>
      </c>
      <c r="CN169" s="40">
        <v>7.0833318243159056</v>
      </c>
      <c r="CO169" s="36">
        <v>123.68207487657087</v>
      </c>
      <c r="CP169" s="40">
        <v>17.881247148959332</v>
      </c>
      <c r="CQ169" s="36">
        <v>114.15708153454699</v>
      </c>
      <c r="CR169" s="40">
        <v>52.103287848283912</v>
      </c>
      <c r="CS169" s="6"/>
      <c r="CT169" s="6" t="s">
        <v>36</v>
      </c>
      <c r="CU169" s="36">
        <v>160.11176339060663</v>
      </c>
      <c r="CV169" s="40">
        <v>59.623540059646047</v>
      </c>
      <c r="CW169" s="36">
        <v>132.42086762352574</v>
      </c>
      <c r="CX169" s="40">
        <v>27.891491045345703</v>
      </c>
      <c r="CY169" s="36">
        <v>164.20798917464637</v>
      </c>
      <c r="CZ169" s="40">
        <v>5911.9858702234314</v>
      </c>
      <c r="DA169" s="6"/>
      <c r="DB169" s="6" t="s">
        <v>36</v>
      </c>
      <c r="DC169" s="36">
        <v>144.50920782244606</v>
      </c>
      <c r="DD169" s="40">
        <v>93.76057901459032</v>
      </c>
      <c r="DE169" s="36">
        <v>73.467538158933721</v>
      </c>
      <c r="DF169" s="40">
        <v>419.5911591857672</v>
      </c>
      <c r="DG169" s="36">
        <v>108.08518939918419</v>
      </c>
      <c r="DH169" s="40">
        <v>73.128493061084924</v>
      </c>
      <c r="DI169" s="6"/>
      <c r="DJ169" s="6" t="s">
        <v>36</v>
      </c>
      <c r="DK169" s="36">
        <v>90.040746731473249</v>
      </c>
      <c r="DL169" s="40">
        <v>340.06809863546277</v>
      </c>
      <c r="DM169" s="36">
        <v>117.89094814059254</v>
      </c>
      <c r="DN169" s="40">
        <v>957.41930579609857</v>
      </c>
      <c r="DO169" s="36">
        <v>122.20307390512369</v>
      </c>
      <c r="DP169" s="40">
        <v>131.60356364952798</v>
      </c>
      <c r="DQ169" s="400"/>
    </row>
    <row r="170" spans="1:121" s="382" customFormat="1" ht="15" hidden="1" customHeight="1">
      <c r="A170" s="6"/>
      <c r="B170" s="6" t="s">
        <v>37</v>
      </c>
      <c r="C170" s="36">
        <v>93.60256068341937</v>
      </c>
      <c r="D170" s="40">
        <v>-22.0363972645237</v>
      </c>
      <c r="E170" s="36">
        <v>142.77229939102557</v>
      </c>
      <c r="F170" s="40">
        <v>7.7033981112255958</v>
      </c>
      <c r="G170" s="36">
        <v>119.7860477053371</v>
      </c>
      <c r="H170" s="40">
        <v>32.893034598975817</v>
      </c>
      <c r="I170" s="6"/>
      <c r="J170" s="6" t="s">
        <v>37</v>
      </c>
      <c r="K170" s="36">
        <v>135.26818737756415</v>
      </c>
      <c r="L170" s="40">
        <v>2.8934136686788747</v>
      </c>
      <c r="M170" s="36">
        <v>117.92016741974341</v>
      </c>
      <c r="N170" s="40">
        <v>49.542091678210113</v>
      </c>
      <c r="O170" s="36">
        <v>99.394164276015545</v>
      </c>
      <c r="P170" s="40">
        <v>401.20041321794287</v>
      </c>
      <c r="Q170" s="6"/>
      <c r="R170" s="6" t="s">
        <v>37</v>
      </c>
      <c r="S170" s="36">
        <v>105.73499987497298</v>
      </c>
      <c r="T170" s="40">
        <v>54.746708289629566</v>
      </c>
      <c r="U170" s="36">
        <v>89.12381010332669</v>
      </c>
      <c r="V170" s="40">
        <v>29.795297903424711</v>
      </c>
      <c r="W170" s="36">
        <v>204.7726419759789</v>
      </c>
      <c r="X170" s="40">
        <v>59.751014445982463</v>
      </c>
      <c r="Y170" s="6"/>
      <c r="Z170" s="6" t="s">
        <v>37</v>
      </c>
      <c r="AA170" s="36">
        <v>106.38051592782432</v>
      </c>
      <c r="AB170" s="40">
        <v>92.762868824999828</v>
      </c>
      <c r="AC170" s="36">
        <v>86.119268215732518</v>
      </c>
      <c r="AD170" s="40">
        <v>72.13792825673724</v>
      </c>
      <c r="AE170" s="36">
        <v>114.53791101720857</v>
      </c>
      <c r="AF170" s="40">
        <v>94.214657806171772</v>
      </c>
      <c r="AG170" s="6"/>
      <c r="AH170" s="6" t="s">
        <v>37</v>
      </c>
      <c r="AI170" s="36">
        <v>114.16147984101622</v>
      </c>
      <c r="AJ170" s="40">
        <v>19.301790705378437</v>
      </c>
      <c r="AK170" s="36">
        <v>110.77634231226747</v>
      </c>
      <c r="AL170" s="40">
        <v>38.192649850357384</v>
      </c>
      <c r="AM170" s="36">
        <v>106.95715042830571</v>
      </c>
      <c r="AN170" s="40">
        <v>53.364829182436154</v>
      </c>
      <c r="AO170" s="6"/>
      <c r="AP170" s="6" t="s">
        <v>37</v>
      </c>
      <c r="AQ170" s="36">
        <v>102.63323036997063</v>
      </c>
      <c r="AR170" s="40">
        <v>14.755858879653601</v>
      </c>
      <c r="AS170" s="36">
        <v>107.19399560753091</v>
      </c>
      <c r="AT170" s="40">
        <v>7.0754325760391765</v>
      </c>
      <c r="AU170" s="36">
        <v>149.4123194744578</v>
      </c>
      <c r="AV170" s="40">
        <v>7.2865341161496815</v>
      </c>
      <c r="AW170" s="6"/>
      <c r="AX170" s="6" t="s">
        <v>37</v>
      </c>
      <c r="AY170" s="36">
        <v>250.89206614072791</v>
      </c>
      <c r="AZ170" s="40">
        <v>46.725873031336249</v>
      </c>
      <c r="BA170" s="36">
        <v>113.46814954879655</v>
      </c>
      <c r="BB170" s="40">
        <v>22.902017125449277</v>
      </c>
      <c r="BC170" s="36">
        <v>85.168314722859975</v>
      </c>
      <c r="BD170" s="40">
        <v>3.7246750677553564</v>
      </c>
      <c r="BE170" s="6"/>
      <c r="BF170" s="6" t="s">
        <v>37</v>
      </c>
      <c r="BG170" s="36">
        <v>86.514116734321192</v>
      </c>
      <c r="BH170" s="40">
        <v>57.648266504949675</v>
      </c>
      <c r="BI170" s="36">
        <v>104.32567388563146</v>
      </c>
      <c r="BJ170" s="40">
        <v>39.574601637054258</v>
      </c>
      <c r="BK170" s="36">
        <v>106.22831368935033</v>
      </c>
      <c r="BL170" s="40">
        <v>51.75261355990105</v>
      </c>
      <c r="BM170" s="6"/>
      <c r="BN170" s="6" t="s">
        <v>37</v>
      </c>
      <c r="BO170" s="36">
        <v>103.39708041645181</v>
      </c>
      <c r="BP170" s="40">
        <v>50.926214971264358</v>
      </c>
      <c r="BQ170" s="36">
        <v>100.89778342822673</v>
      </c>
      <c r="BR170" s="40">
        <v>54.149378689757356</v>
      </c>
      <c r="BS170" s="36">
        <v>157.00003594335274</v>
      </c>
      <c r="BT170" s="40">
        <v>36.774361544215935</v>
      </c>
      <c r="BU170" s="6"/>
      <c r="BV170" s="6" t="s">
        <v>37</v>
      </c>
      <c r="BW170" s="36">
        <v>108.42535464870913</v>
      </c>
      <c r="BX170" s="40">
        <v>17.904487048724249</v>
      </c>
      <c r="BY170" s="36">
        <v>77.819045622615604</v>
      </c>
      <c r="BZ170" s="40">
        <v>-16.581645016670905</v>
      </c>
      <c r="CA170" s="36">
        <v>112.65784541933918</v>
      </c>
      <c r="CB170" s="40">
        <v>5.0389139386383306</v>
      </c>
      <c r="CC170" s="6"/>
      <c r="CD170" s="6" t="s">
        <v>37</v>
      </c>
      <c r="CE170" s="36">
        <v>117.66858818577512</v>
      </c>
      <c r="CF170" s="40">
        <v>13.197253808496882</v>
      </c>
      <c r="CG170" s="36">
        <v>130.7068966574337</v>
      </c>
      <c r="CH170" s="40">
        <v>17.799620790824918</v>
      </c>
      <c r="CI170" s="36">
        <v>83.711652306389894</v>
      </c>
      <c r="CJ170" s="40">
        <v>-18.53330185620527</v>
      </c>
      <c r="CK170" s="6"/>
      <c r="CL170" s="6" t="s">
        <v>37</v>
      </c>
      <c r="CM170" s="36">
        <v>117.16918288051839</v>
      </c>
      <c r="CN170" s="40">
        <v>6.9663728952882735</v>
      </c>
      <c r="CO170" s="36">
        <v>120.55618931190772</v>
      </c>
      <c r="CP170" s="40">
        <v>-8.8322653987440276</v>
      </c>
      <c r="CQ170" s="36">
        <v>124.14899205951748</v>
      </c>
      <c r="CR170" s="40">
        <v>15.646003376365741</v>
      </c>
      <c r="CS170" s="6"/>
      <c r="CT170" s="6" t="s">
        <v>37</v>
      </c>
      <c r="CU170" s="36">
        <v>155.53818760720841</v>
      </c>
      <c r="CV170" s="40">
        <v>20.834098917568951</v>
      </c>
      <c r="CW170" s="36">
        <v>135.61603297241686</v>
      </c>
      <c r="CX170" s="40">
        <v>-1.747439825379999</v>
      </c>
      <c r="CY170" s="36">
        <v>130.9016732647782</v>
      </c>
      <c r="CZ170" s="40">
        <v>285.38685895243361</v>
      </c>
      <c r="DA170" s="6"/>
      <c r="DB170" s="6" t="s">
        <v>37</v>
      </c>
      <c r="DC170" s="36">
        <v>130.81283365532531</v>
      </c>
      <c r="DD170" s="40">
        <v>27.097689920972144</v>
      </c>
      <c r="DE170" s="36">
        <v>77.741649325364534</v>
      </c>
      <c r="DF170" s="40">
        <v>57.421950747797865</v>
      </c>
      <c r="DG170" s="36">
        <v>78.831007651520636</v>
      </c>
      <c r="DH170" s="40">
        <v>-21.501940322726554</v>
      </c>
      <c r="DI170" s="6"/>
      <c r="DJ170" s="6" t="s">
        <v>37</v>
      </c>
      <c r="DK170" s="36">
        <v>81.670788273316759</v>
      </c>
      <c r="DL170" s="40">
        <v>57.507562430765745</v>
      </c>
      <c r="DM170" s="36">
        <v>115.3448155606211</v>
      </c>
      <c r="DN170" s="40">
        <v>80.968615091413454</v>
      </c>
      <c r="DO170" s="36">
        <v>116.69288731832302</v>
      </c>
      <c r="DP170" s="40">
        <v>20.58144166952296</v>
      </c>
      <c r="DQ170" s="400"/>
    </row>
    <row r="171" spans="1:121" s="382" customFormat="1" ht="15" hidden="1" customHeight="1">
      <c r="A171" s="6"/>
      <c r="B171" s="6" t="s">
        <v>38</v>
      </c>
      <c r="C171" s="36">
        <v>110.8739170202618</v>
      </c>
      <c r="D171" s="40">
        <v>-11.502436248098519</v>
      </c>
      <c r="E171" s="36">
        <v>147.15864279833011</v>
      </c>
      <c r="F171" s="40">
        <v>5.6736730140513032</v>
      </c>
      <c r="G171" s="36">
        <v>126.92336344982463</v>
      </c>
      <c r="H171" s="40">
        <v>13.661963695306383</v>
      </c>
      <c r="I171" s="6"/>
      <c r="J171" s="6" t="s">
        <v>38</v>
      </c>
      <c r="K171" s="36">
        <v>137.29495157838286</v>
      </c>
      <c r="L171" s="40">
        <v>4.4184575116718037</v>
      </c>
      <c r="M171" s="36">
        <v>82.991943817365524</v>
      </c>
      <c r="N171" s="40">
        <v>-14.886863497617512</v>
      </c>
      <c r="O171" s="36">
        <v>3.1429704455111867</v>
      </c>
      <c r="P171" s="40">
        <v>-96.295950994973339</v>
      </c>
      <c r="Q171" s="6"/>
      <c r="R171" s="6" t="s">
        <v>38</v>
      </c>
      <c r="S171" s="36">
        <v>113.73068759248561</v>
      </c>
      <c r="T171" s="40">
        <v>19.540655614694202</v>
      </c>
      <c r="U171" s="36">
        <v>88.918882563341441</v>
      </c>
      <c r="V171" s="40">
        <v>-32.240225307163129</v>
      </c>
      <c r="W171" s="36">
        <v>89.831351168941765</v>
      </c>
      <c r="X171" s="40">
        <v>-10.902454652834365</v>
      </c>
      <c r="Y171" s="6"/>
      <c r="Z171" s="6" t="s">
        <v>38</v>
      </c>
      <c r="AA171" s="36">
        <v>71.594592980214045</v>
      </c>
      <c r="AB171" s="40">
        <v>-33.756792993837038</v>
      </c>
      <c r="AC171" s="36">
        <v>94.55963046285693</v>
      </c>
      <c r="AD171" s="40">
        <v>-31.322610200973728</v>
      </c>
      <c r="AE171" s="36">
        <v>102.18372262121403</v>
      </c>
      <c r="AF171" s="40">
        <v>-13.031644260963461</v>
      </c>
      <c r="AG171" s="6"/>
      <c r="AH171" s="6" t="s">
        <v>38</v>
      </c>
      <c r="AI171" s="36">
        <v>129.04303924004651</v>
      </c>
      <c r="AJ171" s="40">
        <v>0.2263489806973098</v>
      </c>
      <c r="AK171" s="36">
        <v>94.101290059846491</v>
      </c>
      <c r="AL171" s="40">
        <v>-20.387153853977708</v>
      </c>
      <c r="AM171" s="36">
        <v>117.58522095193881</v>
      </c>
      <c r="AN171" s="40">
        <v>17.213023568156245</v>
      </c>
      <c r="AO171" s="6"/>
      <c r="AP171" s="6" t="s">
        <v>38</v>
      </c>
      <c r="AQ171" s="36">
        <v>131.73652888310613</v>
      </c>
      <c r="AR171" s="40">
        <v>18.430936119738945</v>
      </c>
      <c r="AS171" s="36">
        <v>118.47885734785822</v>
      </c>
      <c r="AT171" s="40">
        <v>3.7377221665442875</v>
      </c>
      <c r="AU171" s="36">
        <v>166.05819891488915</v>
      </c>
      <c r="AV171" s="40">
        <v>11.019034887394952</v>
      </c>
      <c r="AW171" s="6"/>
      <c r="AX171" s="6" t="s">
        <v>38</v>
      </c>
      <c r="AY171" s="36">
        <v>267.03086887504782</v>
      </c>
      <c r="AZ171" s="40">
        <v>33.928137697307818</v>
      </c>
      <c r="BA171" s="36">
        <v>142.74310015351202</v>
      </c>
      <c r="BB171" s="40">
        <v>12.231751044174715</v>
      </c>
      <c r="BC171" s="36">
        <v>77.690170005099432</v>
      </c>
      <c r="BD171" s="40">
        <v>-37.257164602727876</v>
      </c>
      <c r="BE171" s="6"/>
      <c r="BF171" s="6" t="s">
        <v>38</v>
      </c>
      <c r="BG171" s="36">
        <v>69.797771252996768</v>
      </c>
      <c r="BH171" s="40">
        <v>-26.447581903416705</v>
      </c>
      <c r="BI171" s="36">
        <v>90.34195504052235</v>
      </c>
      <c r="BJ171" s="40">
        <v>-32.59921412670721</v>
      </c>
      <c r="BK171" s="36">
        <v>95.143837246968729</v>
      </c>
      <c r="BL171" s="40">
        <v>-22.393081980609892</v>
      </c>
      <c r="BM171" s="6"/>
      <c r="BN171" s="6" t="s">
        <v>38</v>
      </c>
      <c r="BO171" s="36">
        <v>91.900910065572816</v>
      </c>
      <c r="BP171" s="40">
        <v>-23.827702205172386</v>
      </c>
      <c r="BQ171" s="36">
        <v>83.138725479831621</v>
      </c>
      <c r="BR171" s="40">
        <v>-0.29060679866489636</v>
      </c>
      <c r="BS171" s="36">
        <v>192.48185117967395</v>
      </c>
      <c r="BT171" s="40">
        <v>12.380391747241575</v>
      </c>
      <c r="BU171" s="6"/>
      <c r="BV171" s="6" t="s">
        <v>38</v>
      </c>
      <c r="BW171" s="36">
        <v>142.45600956318827</v>
      </c>
      <c r="BX171" s="40">
        <v>11.490784138518322</v>
      </c>
      <c r="BY171" s="36">
        <v>92.812891341733405</v>
      </c>
      <c r="BZ171" s="40">
        <v>-35.106033650379302</v>
      </c>
      <c r="CA171" s="36">
        <v>136.99265707435779</v>
      </c>
      <c r="CB171" s="40">
        <v>12.228469400433255</v>
      </c>
      <c r="CC171" s="6"/>
      <c r="CD171" s="6" t="s">
        <v>38</v>
      </c>
      <c r="CE171" s="36">
        <v>148.05723866439712</v>
      </c>
      <c r="CF171" s="40">
        <v>14.3420158910575</v>
      </c>
      <c r="CG171" s="36">
        <v>156.28760197610038</v>
      </c>
      <c r="CH171" s="40">
        <v>6.8604477889356872</v>
      </c>
      <c r="CI171" s="36">
        <v>82.738013149496268</v>
      </c>
      <c r="CJ171" s="40">
        <v>2.0213999474089519</v>
      </c>
      <c r="CK171" s="6"/>
      <c r="CL171" s="6" t="s">
        <v>38</v>
      </c>
      <c r="CM171" s="36">
        <v>128.97869460967192</v>
      </c>
      <c r="CN171" s="40">
        <v>6.082943290699049</v>
      </c>
      <c r="CO171" s="36">
        <v>145.95415086689221</v>
      </c>
      <c r="CP171" s="40">
        <v>4.1043685176421576</v>
      </c>
      <c r="CQ171" s="36">
        <v>144.65137653183899</v>
      </c>
      <c r="CR171" s="40">
        <v>-6.7007332818804599</v>
      </c>
      <c r="CS171" s="6"/>
      <c r="CT171" s="6" t="s">
        <v>38</v>
      </c>
      <c r="CU171" s="36">
        <v>179.94483935023203</v>
      </c>
      <c r="CV171" s="40">
        <v>14.006188463475922</v>
      </c>
      <c r="CW171" s="36">
        <v>124.88996823877406</v>
      </c>
      <c r="CX171" s="40">
        <v>-9.3522181220108678</v>
      </c>
      <c r="CY171" s="36">
        <v>1.7629209611591408</v>
      </c>
      <c r="CZ171" s="40">
        <v>-98.551228176132156</v>
      </c>
      <c r="DA171" s="6"/>
      <c r="DB171" s="6" t="s">
        <v>38</v>
      </c>
      <c r="DC171" s="36">
        <v>118.07802946379424</v>
      </c>
      <c r="DD171" s="40">
        <v>-16.790178864445764</v>
      </c>
      <c r="DE171" s="36">
        <v>84.091684053668445</v>
      </c>
      <c r="DF171" s="40">
        <v>-18.328129270169285</v>
      </c>
      <c r="DG171" s="36">
        <v>80.404051278283362</v>
      </c>
      <c r="DH171" s="40">
        <v>-24.280456620402603</v>
      </c>
      <c r="DI171" s="6"/>
      <c r="DJ171" s="6" t="s">
        <v>38</v>
      </c>
      <c r="DK171" s="36">
        <v>62.445576116184263</v>
      </c>
      <c r="DL171" s="40">
        <v>-35.896421136587335</v>
      </c>
      <c r="DM171" s="36">
        <v>99.918871976544153</v>
      </c>
      <c r="DN171" s="40">
        <v>-34.218346074936335</v>
      </c>
      <c r="DO171" s="36">
        <v>107.02710822948117</v>
      </c>
      <c r="DP171" s="40">
        <v>-19.790178588447915</v>
      </c>
      <c r="DQ171" s="400"/>
    </row>
    <row r="172" spans="1:121" s="382" customFormat="1" ht="15" hidden="1" customHeight="1">
      <c r="A172" s="6"/>
      <c r="B172" s="6" t="s">
        <v>39</v>
      </c>
      <c r="C172" s="36">
        <v>100.904369825416</v>
      </c>
      <c r="D172" s="40">
        <v>-16.10330741752388</v>
      </c>
      <c r="E172" s="36">
        <v>139.23133116855132</v>
      </c>
      <c r="F172" s="40">
        <v>-7.9150017942856863</v>
      </c>
      <c r="G172" s="36">
        <v>111.21632547191781</v>
      </c>
      <c r="H172" s="40">
        <v>0.87947435245555994</v>
      </c>
      <c r="I172" s="6"/>
      <c r="J172" s="6" t="s">
        <v>39</v>
      </c>
      <c r="K172" s="36">
        <v>142.0967155640007</v>
      </c>
      <c r="L172" s="40">
        <v>3.4175599046357235</v>
      </c>
      <c r="M172" s="36">
        <v>87.994597208914229</v>
      </c>
      <c r="N172" s="40">
        <v>-20.687462128158955</v>
      </c>
      <c r="O172" s="36">
        <v>2.4210001727950163</v>
      </c>
      <c r="P172" s="40">
        <v>-97.944920675457553</v>
      </c>
      <c r="Q172" s="6"/>
      <c r="R172" s="6" t="s">
        <v>39</v>
      </c>
      <c r="S172" s="36">
        <v>96.536607669121835</v>
      </c>
      <c r="T172" s="40">
        <v>13.578566283841042</v>
      </c>
      <c r="U172" s="36">
        <v>90.481122963106827</v>
      </c>
      <c r="V172" s="40">
        <v>-20.660507424100402</v>
      </c>
      <c r="W172" s="36">
        <v>61.370927573584659</v>
      </c>
      <c r="X172" s="40">
        <v>-23.08806386824007</v>
      </c>
      <c r="Y172" s="6"/>
      <c r="Z172" s="6" t="s">
        <v>39</v>
      </c>
      <c r="AA172" s="36">
        <v>70.790595496743265</v>
      </c>
      <c r="AB172" s="40">
        <v>-27.398410409098574</v>
      </c>
      <c r="AC172" s="36">
        <v>82.345639079929214</v>
      </c>
      <c r="AD172" s="40">
        <v>-27.658519674255004</v>
      </c>
      <c r="AE172" s="36">
        <v>78.220742042927668</v>
      </c>
      <c r="AF172" s="40">
        <v>-21.239663705596271</v>
      </c>
      <c r="AG172" s="6"/>
      <c r="AH172" s="6" t="s">
        <v>39</v>
      </c>
      <c r="AI172" s="36">
        <v>122.75722360271979</v>
      </c>
      <c r="AJ172" s="40">
        <v>-2.4139399165632085</v>
      </c>
      <c r="AK172" s="36">
        <v>98.735191031376559</v>
      </c>
      <c r="AL172" s="40">
        <v>-25.08642662740175</v>
      </c>
      <c r="AM172" s="36">
        <v>122.614605765652</v>
      </c>
      <c r="AN172" s="40">
        <v>24.64448746396701</v>
      </c>
      <c r="AO172" s="6"/>
      <c r="AP172" s="6" t="s">
        <v>39</v>
      </c>
      <c r="AQ172" s="36">
        <v>116.83667781287502</v>
      </c>
      <c r="AR172" s="40">
        <v>6.0201292317158845</v>
      </c>
      <c r="AS172" s="36">
        <v>108.95661731195828</v>
      </c>
      <c r="AT172" s="40">
        <v>-4.655826253018148</v>
      </c>
      <c r="AU172" s="36">
        <v>165.12964563978352</v>
      </c>
      <c r="AV172" s="40">
        <v>8.9106225033931423</v>
      </c>
      <c r="AW172" s="6"/>
      <c r="AX172" s="6" t="s">
        <v>39</v>
      </c>
      <c r="AY172" s="36">
        <v>237.29371262220329</v>
      </c>
      <c r="AZ172" s="40">
        <v>14.638798763859668</v>
      </c>
      <c r="BA172" s="36">
        <v>139.00580411289076</v>
      </c>
      <c r="BB172" s="40">
        <v>7.9431171630917561</v>
      </c>
      <c r="BC172" s="36">
        <v>85.646758880957634</v>
      </c>
      <c r="BD172" s="40">
        <v>-41.181878883612434</v>
      </c>
      <c r="BE172" s="6"/>
      <c r="BF172" s="6" t="s">
        <v>39</v>
      </c>
      <c r="BG172" s="36">
        <v>67.476197962203443</v>
      </c>
      <c r="BH172" s="40">
        <v>-36.336170938974064</v>
      </c>
      <c r="BI172" s="36">
        <v>90.709347830904576</v>
      </c>
      <c r="BJ172" s="40">
        <v>-32.034266385085743</v>
      </c>
      <c r="BK172" s="36">
        <v>86.095468834365946</v>
      </c>
      <c r="BL172" s="40">
        <v>-32.344427048678654</v>
      </c>
      <c r="BM172" s="6"/>
      <c r="BN172" s="6" t="s">
        <v>39</v>
      </c>
      <c r="BO172" s="36">
        <v>96.504937351753952</v>
      </c>
      <c r="BP172" s="40">
        <v>-22.449677332773973</v>
      </c>
      <c r="BQ172" s="36">
        <v>79.891641539192534</v>
      </c>
      <c r="BR172" s="40">
        <v>-13.172774509311509</v>
      </c>
      <c r="BS172" s="36">
        <v>163.62138101385739</v>
      </c>
      <c r="BT172" s="40">
        <v>-4.177556163339716</v>
      </c>
      <c r="BU172" s="6"/>
      <c r="BV172" s="6" t="s">
        <v>39</v>
      </c>
      <c r="BW172" s="36">
        <v>131.21380037470934</v>
      </c>
      <c r="BX172" s="40">
        <v>3.467353898975702</v>
      </c>
      <c r="BY172" s="36">
        <v>107.66502467793458</v>
      </c>
      <c r="BZ172" s="40">
        <v>-22.34583747776891</v>
      </c>
      <c r="CA172" s="36">
        <v>141.82324336637242</v>
      </c>
      <c r="CB172" s="40">
        <v>13.288228232428139</v>
      </c>
      <c r="CC172" s="6"/>
      <c r="CD172" s="6" t="s">
        <v>39</v>
      </c>
      <c r="CE172" s="36">
        <v>132.55159537560866</v>
      </c>
      <c r="CF172" s="40">
        <v>1.2969921935196567</v>
      </c>
      <c r="CG172" s="36">
        <v>136.98275353074197</v>
      </c>
      <c r="CH172" s="40">
        <v>-3.4222526585816126</v>
      </c>
      <c r="CI172" s="36">
        <v>89.406027415704386</v>
      </c>
      <c r="CJ172" s="40">
        <v>19.076808467162905</v>
      </c>
      <c r="CK172" s="6"/>
      <c r="CL172" s="6" t="s">
        <v>39</v>
      </c>
      <c r="CM172" s="36">
        <v>111.552296874985</v>
      </c>
      <c r="CN172" s="40">
        <v>3.9886071005213068</v>
      </c>
      <c r="CO172" s="36">
        <v>140.67844842206151</v>
      </c>
      <c r="CP172" s="40">
        <v>15.798581035245647</v>
      </c>
      <c r="CQ172" s="36">
        <v>129.34767978307292</v>
      </c>
      <c r="CR172" s="40">
        <v>-12.532836365911891</v>
      </c>
      <c r="CS172" s="6"/>
      <c r="CT172" s="6" t="s">
        <v>39</v>
      </c>
      <c r="CU172" s="36">
        <v>147.22102754736164</v>
      </c>
      <c r="CV172" s="40">
        <v>0.96974316162929597</v>
      </c>
      <c r="CW172" s="36">
        <v>124.60894371933145</v>
      </c>
      <c r="CX172" s="40">
        <v>-10.189701834449863</v>
      </c>
      <c r="CY172" s="36">
        <v>5.6702353310610265</v>
      </c>
      <c r="CZ172" s="40">
        <v>-95.116729931035152</v>
      </c>
      <c r="DA172" s="6"/>
      <c r="DB172" s="6" t="s">
        <v>39</v>
      </c>
      <c r="DC172" s="36">
        <v>118.16799354018499</v>
      </c>
      <c r="DD172" s="40">
        <v>-20.223694105364544</v>
      </c>
      <c r="DE172" s="36">
        <v>68.486446399495122</v>
      </c>
      <c r="DF172" s="40">
        <v>-20.080608703924469</v>
      </c>
      <c r="DG172" s="36">
        <v>65.54396764877022</v>
      </c>
      <c r="DH172" s="40">
        <v>-14.883914697976394</v>
      </c>
      <c r="DI172" s="6"/>
      <c r="DJ172" s="6" t="s">
        <v>39</v>
      </c>
      <c r="DK172" s="36">
        <v>59.726392497363967</v>
      </c>
      <c r="DL172" s="40">
        <v>-40.754110493954066</v>
      </c>
      <c r="DM172" s="36">
        <v>75.45865993783066</v>
      </c>
      <c r="DN172" s="40">
        <v>-45.021375294062437</v>
      </c>
      <c r="DO172" s="36">
        <v>108.63931461483264</v>
      </c>
      <c r="DP172" s="40">
        <v>-24.934080513423268</v>
      </c>
      <c r="DQ172" s="400"/>
    </row>
    <row r="173" spans="1:121" s="382" customFormat="1" ht="15" hidden="1" customHeight="1">
      <c r="A173" s="6"/>
      <c r="B173" s="6" t="s">
        <v>40</v>
      </c>
      <c r="C173" s="36">
        <v>101.48737348411746</v>
      </c>
      <c r="D173" s="40">
        <v>-15.778687356770789</v>
      </c>
      <c r="E173" s="36">
        <v>161.60785360240632</v>
      </c>
      <c r="F173" s="40">
        <v>5.5648418532655626</v>
      </c>
      <c r="G173" s="36">
        <v>139.74136939403704</v>
      </c>
      <c r="H173" s="40">
        <v>15.217503295386422</v>
      </c>
      <c r="I173" s="6"/>
      <c r="J173" s="6" t="s">
        <v>40</v>
      </c>
      <c r="K173" s="36">
        <v>141.8572016696119</v>
      </c>
      <c r="L173" s="40">
        <v>5.0668971448105253</v>
      </c>
      <c r="M173" s="36">
        <v>119.98745573343309</v>
      </c>
      <c r="N173" s="40">
        <v>-0.11560081451909809</v>
      </c>
      <c r="O173" s="36">
        <v>2.3839792052832798</v>
      </c>
      <c r="P173" s="40">
        <v>-97.964005151944519</v>
      </c>
      <c r="Q173" s="6"/>
      <c r="R173" s="6" t="s">
        <v>40</v>
      </c>
      <c r="S173" s="36">
        <v>101.67624511245241</v>
      </c>
      <c r="T173" s="40">
        <v>9.5964532043813335</v>
      </c>
      <c r="U173" s="36">
        <v>107.63497631440913</v>
      </c>
      <c r="V173" s="40">
        <v>-6.2650800194410863</v>
      </c>
      <c r="W173" s="36">
        <v>73.755153574317347</v>
      </c>
      <c r="X173" s="40">
        <v>-4.3164338082996636</v>
      </c>
      <c r="Y173" s="6"/>
      <c r="Z173" s="6" t="s">
        <v>40</v>
      </c>
      <c r="AA173" s="36">
        <v>77.889200788450637</v>
      </c>
      <c r="AB173" s="40">
        <v>-18.822220733613918</v>
      </c>
      <c r="AC173" s="36">
        <v>160.15069638021032</v>
      </c>
      <c r="AD173" s="40">
        <v>30.795054092758221</v>
      </c>
      <c r="AE173" s="36">
        <v>80.826623365046956</v>
      </c>
      <c r="AF173" s="40">
        <v>-15.663631394836955</v>
      </c>
      <c r="AG173" s="6"/>
      <c r="AH173" s="6" t="s">
        <v>40</v>
      </c>
      <c r="AI173" s="36">
        <v>129.75847975516371</v>
      </c>
      <c r="AJ173" s="40">
        <v>13.671863988263254</v>
      </c>
      <c r="AK173" s="36">
        <v>110.57553941846827</v>
      </c>
      <c r="AL173" s="40">
        <v>-10.672007292416737</v>
      </c>
      <c r="AM173" s="36">
        <v>116.25229678058621</v>
      </c>
      <c r="AN173" s="40">
        <v>20.022139942974349</v>
      </c>
      <c r="AO173" s="6"/>
      <c r="AP173" s="6" t="s">
        <v>40</v>
      </c>
      <c r="AQ173" s="36">
        <v>123.15619431422509</v>
      </c>
      <c r="AR173" s="40">
        <v>11.442379899456114</v>
      </c>
      <c r="AS173" s="36">
        <v>119.73473044596332</v>
      </c>
      <c r="AT173" s="40">
        <v>9.3978744071433056</v>
      </c>
      <c r="AU173" s="36">
        <v>170.26457979868874</v>
      </c>
      <c r="AV173" s="40">
        <v>12.969250871119513</v>
      </c>
      <c r="AW173" s="6"/>
      <c r="AX173" s="6" t="s">
        <v>40</v>
      </c>
      <c r="AY173" s="36">
        <v>217.49265590191766</v>
      </c>
      <c r="AZ173" s="40">
        <v>8.5983424832173512</v>
      </c>
      <c r="BA173" s="36">
        <v>138.23074752019212</v>
      </c>
      <c r="BB173" s="40">
        <v>10.474306490870219</v>
      </c>
      <c r="BC173" s="36">
        <v>109.50914736237655</v>
      </c>
      <c r="BD173" s="40">
        <v>-21.77528124703214</v>
      </c>
      <c r="BE173" s="6"/>
      <c r="BF173" s="6" t="s">
        <v>40</v>
      </c>
      <c r="BG173" s="36">
        <v>91.382892801005767</v>
      </c>
      <c r="BH173" s="40">
        <v>-16.873107536660086</v>
      </c>
      <c r="BI173" s="36">
        <v>116.46065649664421</v>
      </c>
      <c r="BJ173" s="40">
        <v>-8.5150432058291301</v>
      </c>
      <c r="BK173" s="36">
        <v>102.07375268852613</v>
      </c>
      <c r="BL173" s="40">
        <v>-10.067727466700219</v>
      </c>
      <c r="BM173" s="6"/>
      <c r="BN173" s="6" t="s">
        <v>40</v>
      </c>
      <c r="BO173" s="36">
        <v>100.31404368640224</v>
      </c>
      <c r="BP173" s="40">
        <v>-22.350782058290434</v>
      </c>
      <c r="BQ173" s="36">
        <v>91.452856923309682</v>
      </c>
      <c r="BR173" s="40">
        <v>-3.2472263918972288</v>
      </c>
      <c r="BS173" s="36">
        <v>170.44650520817541</v>
      </c>
      <c r="BT173" s="40">
        <v>12.506474156450452</v>
      </c>
      <c r="BU173" s="6"/>
      <c r="BV173" s="6" t="s">
        <v>40</v>
      </c>
      <c r="BW173" s="36">
        <v>128.40373788358013</v>
      </c>
      <c r="BX173" s="40">
        <v>4.4576630611084198</v>
      </c>
      <c r="BY173" s="36">
        <v>83.803600862959001</v>
      </c>
      <c r="BZ173" s="40">
        <v>-16.834389355998781</v>
      </c>
      <c r="CA173" s="36">
        <v>168.76521552545367</v>
      </c>
      <c r="CB173" s="40">
        <v>17.765638591475323</v>
      </c>
      <c r="CC173" s="6"/>
      <c r="CD173" s="6" t="s">
        <v>40</v>
      </c>
      <c r="CE173" s="36">
        <v>131.19237594175274</v>
      </c>
      <c r="CF173" s="40">
        <v>3.0238604380738394</v>
      </c>
      <c r="CG173" s="36">
        <v>134.12381061458589</v>
      </c>
      <c r="CH173" s="40">
        <v>-13.834966181334465</v>
      </c>
      <c r="CI173" s="36">
        <v>103.13579014975004</v>
      </c>
      <c r="CJ173" s="40">
        <v>6.8538249313561579</v>
      </c>
      <c r="CK173" s="6"/>
      <c r="CL173" s="6" t="s">
        <v>40</v>
      </c>
      <c r="CM173" s="36">
        <v>110.86422777801461</v>
      </c>
      <c r="CN173" s="40">
        <v>8.1050674337802491</v>
      </c>
      <c r="CO173" s="36">
        <v>138.49203959855879</v>
      </c>
      <c r="CP173" s="40">
        <v>12.059217308720989</v>
      </c>
      <c r="CQ173" s="36">
        <v>164.64674651271258</v>
      </c>
      <c r="CR173" s="40">
        <v>-4.4381987733760155</v>
      </c>
      <c r="CS173" s="6"/>
      <c r="CT173" s="6" t="s">
        <v>40</v>
      </c>
      <c r="CU173" s="36">
        <v>155.85739744680478</v>
      </c>
      <c r="CV173" s="40">
        <v>23.583625582576133</v>
      </c>
      <c r="CW173" s="36">
        <v>134.83473605711669</v>
      </c>
      <c r="CX173" s="40">
        <v>-1.1396934168907791</v>
      </c>
      <c r="CY173" s="36">
        <v>29.288212663681829</v>
      </c>
      <c r="CZ173" s="40">
        <v>-75.469037439350615</v>
      </c>
      <c r="DA173" s="6"/>
      <c r="DB173" s="6" t="s">
        <v>40</v>
      </c>
      <c r="DC173" s="36">
        <v>118.22839759642441</v>
      </c>
      <c r="DD173" s="40">
        <v>-18.079217702840324</v>
      </c>
      <c r="DE173" s="36">
        <v>117.57711309782756</v>
      </c>
      <c r="DF173" s="40">
        <v>-5.9740837339168706</v>
      </c>
      <c r="DG173" s="36">
        <v>94.78977766448584</v>
      </c>
      <c r="DH173" s="40">
        <v>-2.0588793808660739</v>
      </c>
      <c r="DI173" s="6"/>
      <c r="DJ173" s="6" t="s">
        <v>40</v>
      </c>
      <c r="DK173" s="36">
        <v>86.03060939444417</v>
      </c>
      <c r="DL173" s="40">
        <v>-26.010973072392446</v>
      </c>
      <c r="DM173" s="36">
        <v>79.118494552014482</v>
      </c>
      <c r="DN173" s="40">
        <v>-42.833820732713122</v>
      </c>
      <c r="DO173" s="36">
        <v>111.32644611415553</v>
      </c>
      <c r="DP173" s="40">
        <v>-23.739110141679788</v>
      </c>
      <c r="DQ173" s="400"/>
    </row>
    <row r="174" spans="1:121" s="382" customFormat="1" ht="15" hidden="1" customHeight="1">
      <c r="A174" s="6"/>
      <c r="B174" s="6" t="s">
        <v>41</v>
      </c>
      <c r="C174" s="36">
        <v>118.18599315582773</v>
      </c>
      <c r="D174" s="40">
        <v>-4.0086166860201899</v>
      </c>
      <c r="E174" s="36">
        <v>165.38366417897527</v>
      </c>
      <c r="F174" s="40">
        <v>7.7469572166680507</v>
      </c>
      <c r="G174" s="36">
        <v>157.8903331115865</v>
      </c>
      <c r="H174" s="40">
        <v>13.314522714287676</v>
      </c>
      <c r="I174" s="6"/>
      <c r="J174" s="6" t="s">
        <v>41</v>
      </c>
      <c r="K174" s="36">
        <v>144.61454366216623</v>
      </c>
      <c r="L174" s="40">
        <v>8.7414731719239143</v>
      </c>
      <c r="M174" s="36">
        <v>127.11229655892024</v>
      </c>
      <c r="N174" s="40">
        <v>6.3419651370677457</v>
      </c>
      <c r="O174" s="36">
        <v>59.243232078418728</v>
      </c>
      <c r="P174" s="40">
        <v>-49.430390748504152</v>
      </c>
      <c r="Q174" s="6"/>
      <c r="R174" s="6" t="s">
        <v>41</v>
      </c>
      <c r="S174" s="36">
        <v>126.78590366920817</v>
      </c>
      <c r="T174" s="40">
        <v>16.451561500842104</v>
      </c>
      <c r="U174" s="36">
        <v>122.62720514042395</v>
      </c>
      <c r="V174" s="40">
        <v>-7.3906506788472939</v>
      </c>
      <c r="W174" s="36">
        <v>89.377237390438339</v>
      </c>
      <c r="X174" s="40">
        <v>-19.153024943920116</v>
      </c>
      <c r="Y174" s="6"/>
      <c r="Z174" s="6" t="s">
        <v>41</v>
      </c>
      <c r="AA174" s="36">
        <v>85.085661461640882</v>
      </c>
      <c r="AB174" s="40">
        <v>-6.0651809681653361</v>
      </c>
      <c r="AC174" s="36">
        <v>160.93281167087139</v>
      </c>
      <c r="AD174" s="40">
        <v>33.881474918249211</v>
      </c>
      <c r="AE174" s="36">
        <v>98.785006467945692</v>
      </c>
      <c r="AF174" s="40">
        <v>-13.870607112879881</v>
      </c>
      <c r="AG174" s="6"/>
      <c r="AH174" s="6" t="s">
        <v>41</v>
      </c>
      <c r="AI174" s="36">
        <v>147.94350593181622</v>
      </c>
      <c r="AJ174" s="40">
        <v>14.16348398954635</v>
      </c>
      <c r="AK174" s="36">
        <v>118.73326405027173</v>
      </c>
      <c r="AL174" s="40">
        <v>-2.9534413926112961</v>
      </c>
      <c r="AM174" s="36">
        <v>107.8892452149603</v>
      </c>
      <c r="AN174" s="40">
        <v>9.344452113771311</v>
      </c>
      <c r="AO174" s="6"/>
      <c r="AP174" s="6" t="s">
        <v>41</v>
      </c>
      <c r="AQ174" s="36">
        <v>120.25137639569745</v>
      </c>
      <c r="AR174" s="40">
        <v>6.1170549692674001</v>
      </c>
      <c r="AS174" s="36">
        <v>124.51411748725118</v>
      </c>
      <c r="AT174" s="40">
        <v>10.029772492275654</v>
      </c>
      <c r="AU174" s="36">
        <v>184.76046902532215</v>
      </c>
      <c r="AV174" s="40">
        <v>14.714284404694041</v>
      </c>
      <c r="AW174" s="6"/>
      <c r="AX174" s="6" t="s">
        <v>41</v>
      </c>
      <c r="AY174" s="36">
        <v>197.3711657293178</v>
      </c>
      <c r="AZ174" s="40">
        <v>-4.305560710576259</v>
      </c>
      <c r="BA174" s="36">
        <v>136.80763315248373</v>
      </c>
      <c r="BB174" s="40">
        <v>7.631694424496942</v>
      </c>
      <c r="BC174" s="36">
        <v>112.45129350378237</v>
      </c>
      <c r="BD174" s="40">
        <v>-14.855643349172368</v>
      </c>
      <c r="BE174" s="6"/>
      <c r="BF174" s="6" t="s">
        <v>41</v>
      </c>
      <c r="BG174" s="36">
        <v>98.805737773282843</v>
      </c>
      <c r="BH174" s="40">
        <v>-9.2211157315070409</v>
      </c>
      <c r="BI174" s="36">
        <v>128.72523788375742</v>
      </c>
      <c r="BJ174" s="40">
        <v>2.6587545084091602</v>
      </c>
      <c r="BK174" s="36">
        <v>117.74834333372799</v>
      </c>
      <c r="BL174" s="40">
        <v>0.13691528799648722</v>
      </c>
      <c r="BM174" s="6"/>
      <c r="BN174" s="6" t="s">
        <v>41</v>
      </c>
      <c r="BO174" s="36">
        <v>114.49834847251567</v>
      </c>
      <c r="BP174" s="40">
        <v>-11.593258109881717</v>
      </c>
      <c r="BQ174" s="36">
        <v>111.25199334064415</v>
      </c>
      <c r="BR174" s="40">
        <v>8.678885518584309</v>
      </c>
      <c r="BS174" s="36">
        <v>176.88639914643525</v>
      </c>
      <c r="BT174" s="40">
        <v>10.640775154090207</v>
      </c>
      <c r="BU174" s="6"/>
      <c r="BV174" s="6" t="s">
        <v>41</v>
      </c>
      <c r="BW174" s="36">
        <v>116.64532301544524</v>
      </c>
      <c r="BX174" s="40">
        <v>3.753045023092767</v>
      </c>
      <c r="BY174" s="36">
        <v>98.008152509725022</v>
      </c>
      <c r="BZ174" s="40">
        <v>-15.113193697216687</v>
      </c>
      <c r="CA174" s="36">
        <v>221.35519628707297</v>
      </c>
      <c r="CB174" s="40">
        <v>31.025172719006036</v>
      </c>
      <c r="CC174" s="6"/>
      <c r="CD174" s="6" t="s">
        <v>41</v>
      </c>
      <c r="CE174" s="36">
        <v>138.24330940357225</v>
      </c>
      <c r="CF174" s="40">
        <v>2.7941851416716048</v>
      </c>
      <c r="CG174" s="36">
        <v>125.79954257384964</v>
      </c>
      <c r="CH174" s="40">
        <v>16.602930575324606</v>
      </c>
      <c r="CI174" s="36">
        <v>86.945327332697488</v>
      </c>
      <c r="CJ174" s="40">
        <v>18.906270495632668</v>
      </c>
      <c r="CK174" s="6"/>
      <c r="CL174" s="6" t="s">
        <v>41</v>
      </c>
      <c r="CM174" s="36">
        <v>127.39027049713563</v>
      </c>
      <c r="CN174" s="40">
        <v>4.664645938699536</v>
      </c>
      <c r="CO174" s="36">
        <v>165.37688376535638</v>
      </c>
      <c r="CP174" s="40">
        <v>19.873543838202053</v>
      </c>
      <c r="CQ174" s="36">
        <v>158.64259211800447</v>
      </c>
      <c r="CR174" s="40">
        <v>6.9885267819487638</v>
      </c>
      <c r="CS174" s="6"/>
      <c r="CT174" s="6" t="s">
        <v>41</v>
      </c>
      <c r="CU174" s="36">
        <v>130.3773679817439</v>
      </c>
      <c r="CV174" s="40">
        <v>18.613847551653066</v>
      </c>
      <c r="CW174" s="36">
        <v>132.34862900124378</v>
      </c>
      <c r="CX174" s="40">
        <v>7.5938453820928657</v>
      </c>
      <c r="CY174" s="36">
        <v>80.764699936098197</v>
      </c>
      <c r="CZ174" s="40">
        <v>-26.589333105785258</v>
      </c>
      <c r="DA174" s="6"/>
      <c r="DB174" s="6" t="s">
        <v>41</v>
      </c>
      <c r="DC174" s="36">
        <v>110.75075067395647</v>
      </c>
      <c r="DD174" s="40">
        <v>-11.797739828557496</v>
      </c>
      <c r="DE174" s="36">
        <v>127.50047750295947</v>
      </c>
      <c r="DF174" s="40">
        <v>-2.4647326981585849</v>
      </c>
      <c r="DG174" s="36">
        <v>98.136961529378581</v>
      </c>
      <c r="DH174" s="40">
        <v>8.9437739642942375</v>
      </c>
      <c r="DI174" s="6"/>
      <c r="DJ174" s="6" t="s">
        <v>41</v>
      </c>
      <c r="DK174" s="36">
        <v>98.870805704568355</v>
      </c>
      <c r="DL174" s="40">
        <v>-5.07711964625733</v>
      </c>
      <c r="DM174" s="36">
        <v>102.08627637363557</v>
      </c>
      <c r="DN174" s="40">
        <v>-29.619011269320879</v>
      </c>
      <c r="DO174" s="36">
        <v>112.98204043408305</v>
      </c>
      <c r="DP174" s="40">
        <v>-20.310585301659671</v>
      </c>
      <c r="DQ174" s="400"/>
    </row>
    <row r="175" spans="1:121" s="382" customFormat="1" ht="15" hidden="1" customHeight="1">
      <c r="A175" s="6"/>
      <c r="B175" s="6" t="s">
        <v>42</v>
      </c>
      <c r="C175" s="36">
        <v>119.51100766978395</v>
      </c>
      <c r="D175" s="40">
        <v>4.9798832563144373</v>
      </c>
      <c r="E175" s="36">
        <v>123.07825396061305</v>
      </c>
      <c r="F175" s="40">
        <v>6.2216388933132691</v>
      </c>
      <c r="G175" s="36">
        <v>146.7803302002078</v>
      </c>
      <c r="H175" s="40">
        <v>21.586141125568219</v>
      </c>
      <c r="I175" s="6"/>
      <c r="J175" s="6" t="s">
        <v>42</v>
      </c>
      <c r="K175" s="36">
        <v>139.40472900666546</v>
      </c>
      <c r="L175" s="40">
        <v>11.724198533410117</v>
      </c>
      <c r="M175" s="36">
        <v>137.12279522437962</v>
      </c>
      <c r="N175" s="40">
        <v>14.668882706529502</v>
      </c>
      <c r="O175" s="36">
        <v>118.39256866635682</v>
      </c>
      <c r="P175" s="40">
        <v>7.8579397352291522</v>
      </c>
      <c r="Q175" s="6"/>
      <c r="R175" s="6" t="s">
        <v>42</v>
      </c>
      <c r="S175" s="36">
        <v>112.76137705785538</v>
      </c>
      <c r="T175" s="40">
        <v>6.1008807342402491</v>
      </c>
      <c r="U175" s="36">
        <v>148.70903663684192</v>
      </c>
      <c r="V175" s="40">
        <v>-0.6212454006608823</v>
      </c>
      <c r="W175" s="36">
        <v>115.10837630590719</v>
      </c>
      <c r="X175" s="40">
        <v>5.3691487916157428</v>
      </c>
      <c r="Y175" s="6"/>
      <c r="Z175" s="6" t="s">
        <v>42</v>
      </c>
      <c r="AA175" s="36">
        <v>97.449202382055617</v>
      </c>
      <c r="AB175" s="40">
        <v>1.6354882098566605</v>
      </c>
      <c r="AC175" s="36">
        <v>136.6342548388848</v>
      </c>
      <c r="AD175" s="40">
        <v>26.668277859666318</v>
      </c>
      <c r="AE175" s="36">
        <v>117.04076144492743</v>
      </c>
      <c r="AF175" s="40">
        <v>-1.0763304112056318</v>
      </c>
      <c r="AG175" s="6"/>
      <c r="AH175" s="6" t="s">
        <v>42</v>
      </c>
      <c r="AI175" s="36">
        <v>139.91897391088705</v>
      </c>
      <c r="AJ175" s="40">
        <v>17.044458948945618</v>
      </c>
      <c r="AK175" s="36">
        <v>119.95020011420229</v>
      </c>
      <c r="AL175" s="40">
        <v>-0.16146279108468775</v>
      </c>
      <c r="AM175" s="36">
        <v>114.94032308589732</v>
      </c>
      <c r="AN175" s="40">
        <v>9.9941607334759368</v>
      </c>
      <c r="AO175" s="6"/>
      <c r="AP175" s="6" t="s">
        <v>42</v>
      </c>
      <c r="AQ175" s="36">
        <v>126.49920273207691</v>
      </c>
      <c r="AR175" s="40">
        <v>11.864038216626426</v>
      </c>
      <c r="AS175" s="36">
        <v>119.58653011084722</v>
      </c>
      <c r="AT175" s="40">
        <v>8.7310572094658738</v>
      </c>
      <c r="AU175" s="36">
        <v>177.66729933993645</v>
      </c>
      <c r="AV175" s="40">
        <v>18.443902579898435</v>
      </c>
      <c r="AW175" s="6"/>
      <c r="AX175" s="6" t="s">
        <v>42</v>
      </c>
      <c r="AY175" s="36">
        <v>196.68998856905728</v>
      </c>
      <c r="AZ175" s="40">
        <v>-10.10660087705898</v>
      </c>
      <c r="BA175" s="36">
        <v>133.7882662728243</v>
      </c>
      <c r="BB175" s="40">
        <v>6.3203899944752209</v>
      </c>
      <c r="BC175" s="36">
        <v>130.44356630828025</v>
      </c>
      <c r="BD175" s="40">
        <v>-7.3092815788368455</v>
      </c>
      <c r="BE175" s="6"/>
      <c r="BF175" s="6" t="s">
        <v>42</v>
      </c>
      <c r="BG175" s="36">
        <v>117.73456516762703</v>
      </c>
      <c r="BH175" s="40">
        <v>-0.28603207189948421</v>
      </c>
      <c r="BI175" s="36">
        <v>123.2892331048175</v>
      </c>
      <c r="BJ175" s="40">
        <v>2.4558143946795497</v>
      </c>
      <c r="BK175" s="36">
        <v>131.62797421504075</v>
      </c>
      <c r="BL175" s="40">
        <v>5.665529717428754</v>
      </c>
      <c r="BM175" s="6"/>
      <c r="BN175" s="6" t="s">
        <v>42</v>
      </c>
      <c r="BO175" s="36">
        <v>134.07397774157303</v>
      </c>
      <c r="BP175" s="40">
        <v>4.3304189221494482</v>
      </c>
      <c r="BQ175" s="36">
        <v>113.81508441609745</v>
      </c>
      <c r="BR175" s="40">
        <v>9.9289936211127525</v>
      </c>
      <c r="BS175" s="36">
        <v>187.58418905305061</v>
      </c>
      <c r="BT175" s="40">
        <v>12.42895600001998</v>
      </c>
      <c r="BU175" s="6"/>
      <c r="BV175" s="6" t="s">
        <v>42</v>
      </c>
      <c r="BW175" s="36">
        <v>134.5568216843607</v>
      </c>
      <c r="BX175" s="40">
        <v>10.645857612848488</v>
      </c>
      <c r="BY175" s="36">
        <v>109.40506593914468</v>
      </c>
      <c r="BZ175" s="40">
        <v>-21.178374239618904</v>
      </c>
      <c r="CA175" s="36">
        <v>189.84364957001742</v>
      </c>
      <c r="CB175" s="40">
        <v>32.749788435000681</v>
      </c>
      <c r="CC175" s="6"/>
      <c r="CD175" s="6" t="s">
        <v>42</v>
      </c>
      <c r="CE175" s="36">
        <v>137.45940305656427</v>
      </c>
      <c r="CF175" s="40">
        <v>4.6662184023190889</v>
      </c>
      <c r="CG175" s="36">
        <v>144.30849674300597</v>
      </c>
      <c r="CH175" s="40">
        <v>16.334594524069729</v>
      </c>
      <c r="CI175" s="36">
        <v>82.766059706759748</v>
      </c>
      <c r="CJ175" s="40">
        <v>-0.88897032558851663</v>
      </c>
      <c r="CK175" s="6"/>
      <c r="CL175" s="6" t="s">
        <v>42</v>
      </c>
      <c r="CM175" s="36">
        <v>129.0207819832992</v>
      </c>
      <c r="CN175" s="40">
        <v>0.58625747825966812</v>
      </c>
      <c r="CO175" s="36">
        <v>173.50203309233481</v>
      </c>
      <c r="CP175" s="40">
        <v>18.743198813647723</v>
      </c>
      <c r="CQ175" s="36">
        <v>149.32577897609463</v>
      </c>
      <c r="CR175" s="40">
        <v>10.964009457819614</v>
      </c>
      <c r="CS175" s="6"/>
      <c r="CT175" s="6" t="s">
        <v>42</v>
      </c>
      <c r="CU175" s="36">
        <v>130.08507156128971</v>
      </c>
      <c r="CV175" s="40">
        <v>17.10008353448822</v>
      </c>
      <c r="CW175" s="36">
        <v>133.85373035566678</v>
      </c>
      <c r="CX175" s="40">
        <v>18.152100856763951</v>
      </c>
      <c r="CY175" s="36">
        <v>133.68754778588342</v>
      </c>
      <c r="CZ175" s="40">
        <v>7.0306617128372011</v>
      </c>
      <c r="DA175" s="6"/>
      <c r="DB175" s="6" t="s">
        <v>42</v>
      </c>
      <c r="DC175" s="36">
        <v>130.04401495851036</v>
      </c>
      <c r="DD175" s="40">
        <v>1.0478977088306891</v>
      </c>
      <c r="DE175" s="36">
        <v>85.735183697189285</v>
      </c>
      <c r="DF175" s="40">
        <v>5.0387420621873531</v>
      </c>
      <c r="DG175" s="36">
        <v>89.102246406241392</v>
      </c>
      <c r="DH175" s="40">
        <v>-4.6056896728438801</v>
      </c>
      <c r="DI175" s="6"/>
      <c r="DJ175" s="6" t="s">
        <v>42</v>
      </c>
      <c r="DK175" s="36">
        <v>101.07580475366579</v>
      </c>
      <c r="DL175" s="40">
        <v>10.984390002360669</v>
      </c>
      <c r="DM175" s="36">
        <v>122.44828938845487</v>
      </c>
      <c r="DN175" s="40">
        <v>-15.86090870300896</v>
      </c>
      <c r="DO175" s="36">
        <v>137.5891413795714</v>
      </c>
      <c r="DP175" s="40">
        <v>1.4237653608558674</v>
      </c>
      <c r="DQ175" s="400"/>
    </row>
    <row r="176" spans="1:121" s="382" customFormat="1" ht="15" hidden="1" customHeight="1">
      <c r="A176" s="6"/>
      <c r="B176" s="6" t="s">
        <v>43</v>
      </c>
      <c r="C176" s="36">
        <v>106.53064962399937</v>
      </c>
      <c r="D176" s="40">
        <v>10.670616697379145</v>
      </c>
      <c r="E176" s="36">
        <v>133.48567455340358</v>
      </c>
      <c r="F176" s="40">
        <v>4.9594032913740307</v>
      </c>
      <c r="G176" s="36">
        <v>136.16799754088404</v>
      </c>
      <c r="H176" s="40">
        <v>14.507386488414568</v>
      </c>
      <c r="I176" s="6"/>
      <c r="J176" s="6" t="s">
        <v>43</v>
      </c>
      <c r="K176" s="36">
        <v>138.61081083364707</v>
      </c>
      <c r="L176" s="40">
        <v>12.878778154355047</v>
      </c>
      <c r="M176" s="36">
        <v>132.93804672441189</v>
      </c>
      <c r="N176" s="40">
        <v>12.433693351710431</v>
      </c>
      <c r="O176" s="36">
        <v>117.94653810588227</v>
      </c>
      <c r="P176" s="40">
        <v>5.1507677210344269</v>
      </c>
      <c r="Q176" s="6"/>
      <c r="R176" s="6" t="s">
        <v>43</v>
      </c>
      <c r="S176" s="36">
        <v>127.82537998103005</v>
      </c>
      <c r="T176" s="40">
        <v>9.7653396521513827</v>
      </c>
      <c r="U176" s="36">
        <v>155.75354212857567</v>
      </c>
      <c r="V176" s="40">
        <v>2.213131163964448</v>
      </c>
      <c r="W176" s="36">
        <v>150.31884443501897</v>
      </c>
      <c r="X176" s="40">
        <v>12.725593151491978</v>
      </c>
      <c r="Y176" s="6"/>
      <c r="Z176" s="6" t="s">
        <v>43</v>
      </c>
      <c r="AA176" s="36">
        <v>101.23749765090999</v>
      </c>
      <c r="AB176" s="40">
        <v>-2.8900090874819</v>
      </c>
      <c r="AC176" s="36">
        <v>158.34285733705343</v>
      </c>
      <c r="AD176" s="40">
        <v>17.363535027390697</v>
      </c>
      <c r="AE176" s="36">
        <v>129.72556315643865</v>
      </c>
      <c r="AF176" s="40">
        <v>10.67998539589523</v>
      </c>
      <c r="AG176" s="6"/>
      <c r="AH176" s="6" t="s">
        <v>43</v>
      </c>
      <c r="AI176" s="36">
        <v>154.64637117082802</v>
      </c>
      <c r="AJ176" s="40">
        <v>19.530938797243252</v>
      </c>
      <c r="AK176" s="36">
        <v>125.86528729601885</v>
      </c>
      <c r="AL176" s="40">
        <v>1.8070554138570145</v>
      </c>
      <c r="AM176" s="36">
        <v>121.25067227336034</v>
      </c>
      <c r="AN176" s="40">
        <v>15.622943142298368</v>
      </c>
      <c r="AO176" s="6"/>
      <c r="AP176" s="6" t="s">
        <v>43</v>
      </c>
      <c r="AQ176" s="36">
        <v>120.57482625368004</v>
      </c>
      <c r="AR176" s="40">
        <v>11.886699883250287</v>
      </c>
      <c r="AS176" s="36">
        <v>113.30951964253578</v>
      </c>
      <c r="AT176" s="40">
        <v>2.8368482304616691</v>
      </c>
      <c r="AU176" s="36">
        <v>162.00413892428429</v>
      </c>
      <c r="AV176" s="40">
        <v>19.167761287391954</v>
      </c>
      <c r="AW176" s="6"/>
      <c r="AX176" s="6" t="s">
        <v>43</v>
      </c>
      <c r="AY176" s="36">
        <v>177.82677315576285</v>
      </c>
      <c r="AZ176" s="40">
        <v>-10.940309425145145</v>
      </c>
      <c r="BA176" s="36">
        <v>143.38687357348348</v>
      </c>
      <c r="BB176" s="40">
        <v>9.1927531160945364</v>
      </c>
      <c r="BC176" s="36">
        <v>125.97542830538563</v>
      </c>
      <c r="BD176" s="40">
        <v>-5.2386472522993586</v>
      </c>
      <c r="BE176" s="6"/>
      <c r="BF176" s="6" t="s">
        <v>43</v>
      </c>
      <c r="BG176" s="36">
        <v>125.10686431980697</v>
      </c>
      <c r="BH176" s="40">
        <v>5.0734622875252313</v>
      </c>
      <c r="BI176" s="36">
        <v>130.05366432068519</v>
      </c>
      <c r="BJ176" s="40">
        <v>9.7734506594603801</v>
      </c>
      <c r="BK176" s="36">
        <v>124.81528370612511</v>
      </c>
      <c r="BL176" s="40">
        <v>-1.6741496434672598</v>
      </c>
      <c r="BM176" s="6"/>
      <c r="BN176" s="6" t="s">
        <v>43</v>
      </c>
      <c r="BO176" s="36">
        <v>142.10820847886228</v>
      </c>
      <c r="BP176" s="40">
        <v>19.174748522547873</v>
      </c>
      <c r="BQ176" s="36">
        <v>112.83397789674376</v>
      </c>
      <c r="BR176" s="40">
        <v>7.017263723372011</v>
      </c>
      <c r="BS176" s="36">
        <v>190.00626404394069</v>
      </c>
      <c r="BT176" s="40">
        <v>21.509273206465011</v>
      </c>
      <c r="BU176" s="6"/>
      <c r="BV176" s="6" t="s">
        <v>43</v>
      </c>
      <c r="BW176" s="36">
        <v>111.55610897023173</v>
      </c>
      <c r="BX176" s="40">
        <v>8.2349514128269448</v>
      </c>
      <c r="BY176" s="36">
        <v>101.52889694931891</v>
      </c>
      <c r="BZ176" s="40">
        <v>-14.479658182636456</v>
      </c>
      <c r="CA176" s="36">
        <v>180.04909007493188</v>
      </c>
      <c r="CB176" s="40">
        <v>23.609969615730904</v>
      </c>
      <c r="CC176" s="6"/>
      <c r="CD176" s="6" t="s">
        <v>43</v>
      </c>
      <c r="CE176" s="36">
        <v>148.6561363558281</v>
      </c>
      <c r="CF176" s="40">
        <v>7.1704348429240525</v>
      </c>
      <c r="CG176" s="36">
        <v>126.28966794705806</v>
      </c>
      <c r="CH176" s="40">
        <v>17.748177312650299</v>
      </c>
      <c r="CI176" s="36">
        <v>74.53358653065861</v>
      </c>
      <c r="CJ176" s="40">
        <v>-10.86685454222696</v>
      </c>
      <c r="CK176" s="6"/>
      <c r="CL176" s="6" t="s">
        <v>43</v>
      </c>
      <c r="CM176" s="36">
        <v>116.99739070410327</v>
      </c>
      <c r="CN176" s="40">
        <v>14.769740972291331</v>
      </c>
      <c r="CO176" s="36">
        <v>150.84486165791441</v>
      </c>
      <c r="CP176" s="40">
        <v>11.340568253265232</v>
      </c>
      <c r="CQ176" s="36">
        <v>144.74727638866423</v>
      </c>
      <c r="CR176" s="40">
        <v>21.350772708310799</v>
      </c>
      <c r="CS176" s="6"/>
      <c r="CT176" s="6" t="s">
        <v>43</v>
      </c>
      <c r="CU176" s="36">
        <v>135.37342967581603</v>
      </c>
      <c r="CV176" s="40">
        <v>17.781362900651814</v>
      </c>
      <c r="CW176" s="36">
        <v>142.48200896095003</v>
      </c>
      <c r="CX176" s="40">
        <v>19.855873151314825</v>
      </c>
      <c r="CY176" s="36">
        <v>130.39132164420195</v>
      </c>
      <c r="CZ176" s="40">
        <v>1.2283866241010486</v>
      </c>
      <c r="DA176" s="6"/>
      <c r="DB176" s="6" t="s">
        <v>43</v>
      </c>
      <c r="DC176" s="36">
        <v>134.25334605553977</v>
      </c>
      <c r="DD176" s="40">
        <v>5.2986932498328798</v>
      </c>
      <c r="DE176" s="36">
        <v>110.15592334562433</v>
      </c>
      <c r="DF176" s="40">
        <v>3.2721415061491683</v>
      </c>
      <c r="DG176" s="36">
        <v>127.16653754210893</v>
      </c>
      <c r="DH176" s="40">
        <v>4.5204470622551582</v>
      </c>
      <c r="DI176" s="6"/>
      <c r="DJ176" s="6" t="s">
        <v>43</v>
      </c>
      <c r="DK176" s="36">
        <v>109.4035142392563</v>
      </c>
      <c r="DL176" s="40">
        <v>9.2189941497959609</v>
      </c>
      <c r="DM176" s="36">
        <v>138.99280573439009</v>
      </c>
      <c r="DN176" s="40">
        <v>1.4206177168111509</v>
      </c>
      <c r="DO176" s="36">
        <v>149.9336210797463</v>
      </c>
      <c r="DP176" s="40">
        <v>7.2549975105277866</v>
      </c>
      <c r="DQ176" s="400"/>
    </row>
    <row r="177" spans="1:428" s="382" customFormat="1" ht="15" hidden="1" customHeight="1">
      <c r="A177" s="6"/>
      <c r="B177" s="6" t="s">
        <v>44</v>
      </c>
      <c r="C177" s="36">
        <v>93.90549779635279</v>
      </c>
      <c r="D177" s="40">
        <v>13.131933091204388</v>
      </c>
      <c r="E177" s="36">
        <v>150.85083294759485</v>
      </c>
      <c r="F177" s="40">
        <v>10.521693189627499</v>
      </c>
      <c r="G177" s="36">
        <v>148.52159390860473</v>
      </c>
      <c r="H177" s="40">
        <v>5.7037742868162979</v>
      </c>
      <c r="I177" s="6"/>
      <c r="J177" s="6" t="s">
        <v>44</v>
      </c>
      <c r="K177" s="36">
        <v>138.73522430665739</v>
      </c>
      <c r="L177" s="40">
        <v>9.7020734332174356</v>
      </c>
      <c r="M177" s="36">
        <v>142.39265580170809</v>
      </c>
      <c r="N177" s="40">
        <v>9.0133472140392144</v>
      </c>
      <c r="O177" s="36">
        <v>126.8930941096439</v>
      </c>
      <c r="P177" s="40">
        <v>6.3666705640747665</v>
      </c>
      <c r="Q177" s="6"/>
      <c r="R177" s="6" t="s">
        <v>44</v>
      </c>
      <c r="S177" s="36">
        <v>114.20175558882812</v>
      </c>
      <c r="T177" s="40">
        <v>7.5539793113636051</v>
      </c>
      <c r="U177" s="36">
        <v>157.98239480664984</v>
      </c>
      <c r="V177" s="40">
        <v>1.8492850585600138</v>
      </c>
      <c r="W177" s="36">
        <v>183.93513959935328</v>
      </c>
      <c r="X177" s="40">
        <v>4.4805097625876869</v>
      </c>
      <c r="Y177" s="6"/>
      <c r="Z177" s="6" t="s">
        <v>44</v>
      </c>
      <c r="AA177" s="36">
        <v>100.63864291119933</v>
      </c>
      <c r="AB177" s="40">
        <v>-3.8293808259993511E-2</v>
      </c>
      <c r="AC177" s="36">
        <v>139.86592047911938</v>
      </c>
      <c r="AD177" s="40">
        <v>12.632395798943307</v>
      </c>
      <c r="AE177" s="36">
        <v>136.39190821325477</v>
      </c>
      <c r="AF177" s="40">
        <v>7.2416482665089461</v>
      </c>
      <c r="AG177" s="6"/>
      <c r="AH177" s="6" t="s">
        <v>44</v>
      </c>
      <c r="AI177" s="36">
        <v>152.36659583457345</v>
      </c>
      <c r="AJ177" s="40">
        <v>12.408877315531242</v>
      </c>
      <c r="AK177" s="36">
        <v>146.05682192501959</v>
      </c>
      <c r="AL177" s="40">
        <v>3.0514131730398901</v>
      </c>
      <c r="AM177" s="36">
        <v>112.84190207195171</v>
      </c>
      <c r="AN177" s="40">
        <v>0.72466888309341471</v>
      </c>
      <c r="AO177" s="6"/>
      <c r="AP177" s="6" t="s">
        <v>44</v>
      </c>
      <c r="AQ177" s="36">
        <v>135.11564955782438</v>
      </c>
      <c r="AR177" s="40">
        <v>10.799286594983343</v>
      </c>
      <c r="AS177" s="36">
        <v>118.01831118586976</v>
      </c>
      <c r="AT177" s="40">
        <v>8.1824354095848548</v>
      </c>
      <c r="AU177" s="36">
        <v>167.67002268354872</v>
      </c>
      <c r="AV177" s="40">
        <v>21.108455138160437</v>
      </c>
      <c r="AW177" s="6"/>
      <c r="AX177" s="6" t="s">
        <v>44</v>
      </c>
      <c r="AY177" s="36">
        <v>191.21462201729366</v>
      </c>
      <c r="AZ177" s="40">
        <v>-12.923150183146547</v>
      </c>
      <c r="BA177" s="36">
        <v>140.18559724896153</v>
      </c>
      <c r="BB177" s="40">
        <v>7.5689636341807613</v>
      </c>
      <c r="BC177" s="36">
        <v>123.59815795839225</v>
      </c>
      <c r="BD177" s="40">
        <v>-6.4728380623657529</v>
      </c>
      <c r="BE177" s="6"/>
      <c r="BF177" s="6" t="s">
        <v>44</v>
      </c>
      <c r="BG177" s="36">
        <v>130.30588903841706</v>
      </c>
      <c r="BH177" s="40">
        <v>4.2514411390392866</v>
      </c>
      <c r="BI177" s="36">
        <v>128.66288355316695</v>
      </c>
      <c r="BJ177" s="40">
        <v>12.177624657273128</v>
      </c>
      <c r="BK177" s="36">
        <v>128.8601940444525</v>
      </c>
      <c r="BL177" s="40">
        <v>-1.6998109608908436</v>
      </c>
      <c r="BM177" s="6"/>
      <c r="BN177" s="6" t="s">
        <v>44</v>
      </c>
      <c r="BO177" s="36">
        <v>129.79524481461939</v>
      </c>
      <c r="BP177" s="40">
        <v>8.6371431327724366</v>
      </c>
      <c r="BQ177" s="36">
        <v>111.33005460226852</v>
      </c>
      <c r="BR177" s="40">
        <v>4.5071101112015128</v>
      </c>
      <c r="BS177" s="36">
        <v>191.27518367553384</v>
      </c>
      <c r="BT177" s="40">
        <v>24.71783180364362</v>
      </c>
      <c r="BU177" s="6"/>
      <c r="BV177" s="6" t="s">
        <v>44</v>
      </c>
      <c r="BW177" s="36">
        <v>115.4706329601223</v>
      </c>
      <c r="BX177" s="40">
        <v>12.564814823749231</v>
      </c>
      <c r="BY177" s="36">
        <v>100.00425305338914</v>
      </c>
      <c r="BZ177" s="40">
        <v>-17.900570161267666</v>
      </c>
      <c r="CA177" s="36">
        <v>192.75449727658449</v>
      </c>
      <c r="CB177" s="40">
        <v>18.265753724601794</v>
      </c>
      <c r="CC177" s="6"/>
      <c r="CD177" s="6" t="s">
        <v>44</v>
      </c>
      <c r="CE177" s="36">
        <v>152.4764493649804</v>
      </c>
      <c r="CF177" s="40">
        <v>7.1955607125073726</v>
      </c>
      <c r="CG177" s="36">
        <v>132.44308379421568</v>
      </c>
      <c r="CH177" s="40">
        <v>20.314481513101427</v>
      </c>
      <c r="CI177" s="36">
        <v>84.592901996724635</v>
      </c>
      <c r="CJ177" s="40">
        <v>-11.216688671693518</v>
      </c>
      <c r="CK177" s="6"/>
      <c r="CL177" s="6" t="s">
        <v>44</v>
      </c>
      <c r="CM177" s="36">
        <v>128.50836624952362</v>
      </c>
      <c r="CN177" s="40">
        <v>12.013992251149872</v>
      </c>
      <c r="CO177" s="36">
        <v>157.90671428648307</v>
      </c>
      <c r="CP177" s="40">
        <v>16.225443447847155</v>
      </c>
      <c r="CQ177" s="36">
        <v>164.00928690633791</v>
      </c>
      <c r="CR177" s="40">
        <v>16.785130311097987</v>
      </c>
      <c r="CS177" s="6"/>
      <c r="CT177" s="6" t="s">
        <v>44</v>
      </c>
      <c r="CU177" s="36">
        <v>127.86510700448122</v>
      </c>
      <c r="CV177" s="40">
        <v>6.6722366203068901</v>
      </c>
      <c r="CW177" s="36">
        <v>134.21633562596051</v>
      </c>
      <c r="CX177" s="40">
        <v>20.620458742136918</v>
      </c>
      <c r="CY177" s="36">
        <v>130.69699360429772</v>
      </c>
      <c r="CZ177" s="40">
        <v>-4.3370468949638479</v>
      </c>
      <c r="DA177" s="6"/>
      <c r="DB177" s="6" t="s">
        <v>44</v>
      </c>
      <c r="DC177" s="36">
        <v>132.96047414216292</v>
      </c>
      <c r="DD177" s="40">
        <v>0.79397488119576565</v>
      </c>
      <c r="DE177" s="36">
        <v>101.44769791855731</v>
      </c>
      <c r="DF177" s="40">
        <v>-0.41180977845830569</v>
      </c>
      <c r="DG177" s="36">
        <v>117.13394291076746</v>
      </c>
      <c r="DH177" s="40">
        <v>1.7907484385408594</v>
      </c>
      <c r="DI177" s="6"/>
      <c r="DJ177" s="6" t="s">
        <v>44</v>
      </c>
      <c r="DK177" s="36">
        <v>105.79724485805538</v>
      </c>
      <c r="DL177" s="40">
        <v>9.0460823668945523</v>
      </c>
      <c r="DM177" s="36">
        <v>139.75114618987556</v>
      </c>
      <c r="DN177" s="40">
        <v>0.85482792947335895</v>
      </c>
      <c r="DO177" s="36">
        <v>121.2899597795833</v>
      </c>
      <c r="DP177" s="40">
        <v>11.35086297307457</v>
      </c>
      <c r="DQ177" s="400"/>
    </row>
    <row r="178" spans="1:428" s="382" customFormat="1" ht="15" hidden="1" customHeight="1">
      <c r="A178" s="6"/>
      <c r="B178" s="6"/>
      <c r="C178" s="36"/>
      <c r="D178" s="40"/>
      <c r="E178" s="36"/>
      <c r="F178" s="40"/>
      <c r="G178" s="36"/>
      <c r="H178" s="40"/>
      <c r="I178" s="6"/>
      <c r="J178" s="6"/>
      <c r="K178" s="36"/>
      <c r="L178" s="40"/>
      <c r="M178" s="36"/>
      <c r="N178" s="40"/>
      <c r="O178" s="36"/>
      <c r="P178" s="40"/>
      <c r="Q178" s="6"/>
      <c r="R178" s="6"/>
      <c r="S178" s="36"/>
      <c r="T178" s="40"/>
      <c r="U178" s="36"/>
      <c r="V178" s="40"/>
      <c r="W178" s="36"/>
      <c r="X178" s="40"/>
      <c r="Y178" s="6"/>
      <c r="Z178" s="6"/>
      <c r="AA178" s="36"/>
      <c r="AB178" s="40"/>
      <c r="AC178" s="36"/>
      <c r="AD178" s="40"/>
      <c r="AE178" s="36"/>
      <c r="AF178" s="40"/>
      <c r="AG178" s="6"/>
      <c r="AH178" s="6"/>
      <c r="AI178" s="36"/>
      <c r="AJ178" s="40"/>
      <c r="AK178" s="36"/>
      <c r="AL178" s="40"/>
      <c r="AM178" s="36"/>
      <c r="AN178" s="40"/>
      <c r="AO178" s="6"/>
      <c r="AP178" s="6"/>
      <c r="AQ178" s="36"/>
      <c r="AR178" s="40"/>
      <c r="AS178" s="36"/>
      <c r="AT178" s="40"/>
      <c r="AU178" s="36"/>
      <c r="AV178" s="40"/>
      <c r="AW178" s="6"/>
      <c r="AX178" s="6"/>
      <c r="AY178" s="36"/>
      <c r="AZ178" s="40"/>
      <c r="BA178" s="36"/>
      <c r="BB178" s="40"/>
      <c r="BC178" s="36"/>
      <c r="BD178" s="40"/>
      <c r="BE178" s="6"/>
      <c r="BF178" s="6"/>
      <c r="BG178" s="36"/>
      <c r="BH178" s="40"/>
      <c r="BI178" s="36"/>
      <c r="BJ178" s="40"/>
      <c r="BK178" s="36"/>
      <c r="BL178" s="40"/>
      <c r="BM178" s="6"/>
      <c r="BN178" s="6"/>
      <c r="BO178" s="36"/>
      <c r="BP178" s="40"/>
      <c r="BQ178" s="36"/>
      <c r="BR178" s="40"/>
      <c r="BS178" s="36"/>
      <c r="BT178" s="40"/>
      <c r="BU178" s="6"/>
      <c r="BV178" s="6"/>
      <c r="BW178" s="36"/>
      <c r="BX178" s="40"/>
      <c r="BY178" s="36"/>
      <c r="BZ178" s="40"/>
      <c r="CA178" s="36"/>
      <c r="CB178" s="40"/>
      <c r="CC178" s="6"/>
      <c r="CD178" s="6"/>
      <c r="CE178" s="36"/>
      <c r="CF178" s="40"/>
      <c r="CG178" s="36"/>
      <c r="CH178" s="40"/>
      <c r="CI178" s="36"/>
      <c r="CJ178" s="40"/>
      <c r="CK178" s="6"/>
      <c r="CL178" s="6"/>
      <c r="CM178" s="36"/>
      <c r="CN178" s="40"/>
      <c r="CO178" s="36"/>
      <c r="CP178" s="40"/>
      <c r="CQ178" s="36"/>
      <c r="CR178" s="40"/>
      <c r="CS178" s="6"/>
      <c r="CT178" s="6"/>
      <c r="CU178" s="36"/>
      <c r="CV178" s="40"/>
      <c r="CW178" s="36"/>
      <c r="CX178" s="40"/>
      <c r="CY178" s="36"/>
      <c r="CZ178" s="40"/>
      <c r="DA178" s="6"/>
      <c r="DB178" s="6"/>
      <c r="DC178" s="36"/>
      <c r="DD178" s="40"/>
      <c r="DE178" s="36"/>
      <c r="DF178" s="40"/>
      <c r="DG178" s="36"/>
      <c r="DH178" s="40"/>
      <c r="DI178" s="6"/>
      <c r="DJ178" s="6"/>
      <c r="DK178" s="36"/>
      <c r="DL178" s="40"/>
      <c r="DM178" s="36"/>
      <c r="DN178" s="40"/>
      <c r="DO178" s="36"/>
      <c r="DP178" s="40"/>
      <c r="DQ178" s="400"/>
    </row>
    <row r="179" spans="1:428" s="382" customFormat="1" ht="15" hidden="1" customHeight="1">
      <c r="A179" s="408">
        <v>2022</v>
      </c>
      <c r="B179" s="401" t="s">
        <v>33</v>
      </c>
      <c r="C179" s="36">
        <v>85.855019574845443</v>
      </c>
      <c r="D179" s="40">
        <v>0.29480609810038061</v>
      </c>
      <c r="E179" s="36">
        <v>151.67752468119519</v>
      </c>
      <c r="F179" s="40">
        <v>3.6481201894087008</v>
      </c>
      <c r="G179" s="36">
        <v>135.65709242180336</v>
      </c>
      <c r="H179" s="40">
        <v>5.5305516206799865</v>
      </c>
      <c r="I179" s="408">
        <v>2022</v>
      </c>
      <c r="J179" s="401" t="s">
        <v>33</v>
      </c>
      <c r="K179" s="36">
        <v>145.06591301241417</v>
      </c>
      <c r="L179" s="40">
        <v>10.986753658672498</v>
      </c>
      <c r="M179" s="36">
        <v>129.35908873806574</v>
      </c>
      <c r="N179" s="40">
        <v>7.6845043135439539</v>
      </c>
      <c r="O179" s="36">
        <v>123.71003613193263</v>
      </c>
      <c r="P179" s="40">
        <v>1.3403182579439346</v>
      </c>
      <c r="Q179" s="408">
        <v>2022</v>
      </c>
      <c r="R179" s="401" t="s">
        <v>33</v>
      </c>
      <c r="S179" s="36">
        <v>124.50734342883092</v>
      </c>
      <c r="T179" s="40">
        <v>9.0788198321099003</v>
      </c>
      <c r="U179" s="36">
        <v>137.1026819984265</v>
      </c>
      <c r="V179" s="40">
        <v>2.605454419829826</v>
      </c>
      <c r="W179" s="36">
        <v>195.56230592367189</v>
      </c>
      <c r="X179" s="40">
        <v>5.5313559650234367</v>
      </c>
      <c r="Y179" s="408">
        <v>2022</v>
      </c>
      <c r="Z179" s="401" t="s">
        <v>33</v>
      </c>
      <c r="AA179" s="36">
        <v>105.2467439461734</v>
      </c>
      <c r="AB179" s="40">
        <v>-2.4869394749144504</v>
      </c>
      <c r="AC179" s="36">
        <v>133.71528929573608</v>
      </c>
      <c r="AD179" s="40">
        <v>11.335623732449363</v>
      </c>
      <c r="AE179" s="36">
        <v>130.98887422398263</v>
      </c>
      <c r="AF179" s="40">
        <v>11.268891763135173</v>
      </c>
      <c r="AG179" s="408">
        <v>2022</v>
      </c>
      <c r="AH179" s="401" t="s">
        <v>33</v>
      </c>
      <c r="AI179" s="36">
        <v>149.17264914930894</v>
      </c>
      <c r="AJ179" s="40">
        <v>14.649844196910422</v>
      </c>
      <c r="AK179" s="36">
        <v>127.72433602836868</v>
      </c>
      <c r="AL179" s="40">
        <v>1.4684896147306574</v>
      </c>
      <c r="AM179" s="36">
        <v>111.83833922324365</v>
      </c>
      <c r="AN179" s="40">
        <v>1.9796856124082183</v>
      </c>
      <c r="AO179" s="408">
        <v>2022</v>
      </c>
      <c r="AP179" s="401" t="s">
        <v>33</v>
      </c>
      <c r="AQ179" s="36">
        <v>125.89351660836435</v>
      </c>
      <c r="AR179" s="40">
        <v>6.8473294827142439</v>
      </c>
      <c r="AS179" s="36">
        <v>114.76690396782169</v>
      </c>
      <c r="AT179" s="40">
        <v>7.8452657730489079</v>
      </c>
      <c r="AU179" s="36">
        <v>150.82617292638079</v>
      </c>
      <c r="AV179" s="40">
        <v>19.986811789138258</v>
      </c>
      <c r="AW179" s="408">
        <v>2022</v>
      </c>
      <c r="AX179" s="401" t="s">
        <v>33</v>
      </c>
      <c r="AY179" s="36">
        <v>184.01448637904389</v>
      </c>
      <c r="AZ179" s="40">
        <v>-19.738146830172838</v>
      </c>
      <c r="BA179" s="36">
        <v>133.42754584811948</v>
      </c>
      <c r="BB179" s="40">
        <v>7.0747996425668589</v>
      </c>
      <c r="BC179" s="36">
        <v>110.10022324883096</v>
      </c>
      <c r="BD179" s="40">
        <v>8.2915619047676756</v>
      </c>
      <c r="BE179" s="408">
        <v>2022</v>
      </c>
      <c r="BF179" s="401" t="s">
        <v>33</v>
      </c>
      <c r="BG179" s="36">
        <v>132.93688559128839</v>
      </c>
      <c r="BH179" s="40">
        <v>5.1487810664334432</v>
      </c>
      <c r="BI179" s="36">
        <v>124.18867645801502</v>
      </c>
      <c r="BJ179" s="40">
        <v>7.2834234732247722</v>
      </c>
      <c r="BK179" s="36">
        <v>129.45066087056358</v>
      </c>
      <c r="BL179" s="40">
        <v>5.38961798058466</v>
      </c>
      <c r="BM179" s="408">
        <v>2022</v>
      </c>
      <c r="BN179" s="401" t="s">
        <v>33</v>
      </c>
      <c r="BO179" s="36">
        <v>145.59822666186662</v>
      </c>
      <c r="BP179" s="40">
        <v>13.117320506840798</v>
      </c>
      <c r="BQ179" s="36">
        <v>129.20393425825438</v>
      </c>
      <c r="BR179" s="40">
        <v>2.8785454387679579</v>
      </c>
      <c r="BS179" s="36">
        <v>174.51882289932371</v>
      </c>
      <c r="BT179" s="40">
        <v>18.99229704984289</v>
      </c>
      <c r="BU179" s="408">
        <v>2022</v>
      </c>
      <c r="BV179" s="401" t="s">
        <v>33</v>
      </c>
      <c r="BW179" s="36">
        <v>119.90301185202679</v>
      </c>
      <c r="BX179" s="40">
        <v>13.624624763247823</v>
      </c>
      <c r="BY179" s="36">
        <v>107.8559766041229</v>
      </c>
      <c r="BZ179" s="40">
        <v>-16.151570857043481</v>
      </c>
      <c r="CA179" s="36">
        <v>207.02550409902665</v>
      </c>
      <c r="CB179" s="40">
        <v>20.754958782321637</v>
      </c>
      <c r="CC179" s="408">
        <v>2022</v>
      </c>
      <c r="CD179" s="401" t="s">
        <v>33</v>
      </c>
      <c r="CE179" s="36">
        <v>130.60804630272324</v>
      </c>
      <c r="CF179" s="40">
        <v>23.207567924853038</v>
      </c>
      <c r="CG179" s="36">
        <v>127.86794349789469</v>
      </c>
      <c r="CH179" s="40">
        <v>10.960118140726948</v>
      </c>
      <c r="CI179" s="36">
        <v>76.063151036734084</v>
      </c>
      <c r="CJ179" s="40">
        <v>-18.67223613685087</v>
      </c>
      <c r="CK179" s="408">
        <v>2022</v>
      </c>
      <c r="CL179" s="401" t="s">
        <v>33</v>
      </c>
      <c r="CM179" s="36">
        <v>121.70685099512812</v>
      </c>
      <c r="CN179" s="40">
        <v>-2.2065691537610235</v>
      </c>
      <c r="CO179" s="36">
        <v>157.77925663890338</v>
      </c>
      <c r="CP179" s="40">
        <v>8.4095802413276459</v>
      </c>
      <c r="CQ179" s="36">
        <v>159.51836317869473</v>
      </c>
      <c r="CR179" s="40">
        <v>23.207567924853038</v>
      </c>
      <c r="CS179" s="408">
        <v>2022</v>
      </c>
      <c r="CT179" s="401" t="s">
        <v>33</v>
      </c>
      <c r="CU179" s="36">
        <v>125.12570590070909</v>
      </c>
      <c r="CV179" s="40">
        <v>1.2979596210797411</v>
      </c>
      <c r="CW179" s="36">
        <v>129.66397128648163</v>
      </c>
      <c r="CX179" s="40">
        <v>13.645647676095507</v>
      </c>
      <c r="CY179" s="36">
        <v>125.9893043471294</v>
      </c>
      <c r="CZ179" s="40">
        <v>7.7108645144568584</v>
      </c>
      <c r="DA179" s="408">
        <v>2022</v>
      </c>
      <c r="DB179" s="401" t="s">
        <v>33</v>
      </c>
      <c r="DC179" s="36">
        <v>156.26154103427189</v>
      </c>
      <c r="DD179" s="40">
        <v>2.439908004688121</v>
      </c>
      <c r="DE179" s="36">
        <v>101.51448847117217</v>
      </c>
      <c r="DF179" s="40">
        <v>3.1073645528675513</v>
      </c>
      <c r="DG179" s="36">
        <v>123.58409054145275</v>
      </c>
      <c r="DH179" s="40">
        <v>1.9766098468864328</v>
      </c>
      <c r="DI179" s="408">
        <v>2022</v>
      </c>
      <c r="DJ179" s="401" t="s">
        <v>33</v>
      </c>
      <c r="DK179" s="36">
        <v>105.17778261928129</v>
      </c>
      <c r="DL179" s="40">
        <v>4.3453448105953214</v>
      </c>
      <c r="DM179" s="36">
        <v>151.87655031224423</v>
      </c>
      <c r="DN179" s="40">
        <v>5.1110518336169122</v>
      </c>
      <c r="DO179" s="36">
        <v>134.15482860693356</v>
      </c>
      <c r="DP179" s="40">
        <v>3.5136323016839981</v>
      </c>
      <c r="DQ179" s="400"/>
    </row>
    <row r="180" spans="1:428" s="382" customFormat="1" ht="15" hidden="1" customHeight="1">
      <c r="A180" s="6"/>
      <c r="B180" s="6" t="s">
        <v>34</v>
      </c>
      <c r="C180" s="36">
        <v>75.341840641980866</v>
      </c>
      <c r="D180" s="40">
        <v>7.5737683720625455</v>
      </c>
      <c r="E180" s="36">
        <v>112.42823901518004</v>
      </c>
      <c r="F180" s="40">
        <v>-1.6933387977306325</v>
      </c>
      <c r="G180" s="36">
        <v>136.17326355161839</v>
      </c>
      <c r="H180" s="40">
        <v>8.3589396963256206</v>
      </c>
      <c r="I180" s="6"/>
      <c r="J180" s="6" t="s">
        <v>34</v>
      </c>
      <c r="K180" s="36">
        <v>136.34488626549376</v>
      </c>
      <c r="L180" s="40">
        <v>1.2979447007326996</v>
      </c>
      <c r="M180" s="36">
        <v>120.97515170205034</v>
      </c>
      <c r="N180" s="40">
        <v>8.1025798275089045</v>
      </c>
      <c r="O180" s="36">
        <v>137.07348332275384</v>
      </c>
      <c r="P180" s="40">
        <v>9.238927195476407</v>
      </c>
      <c r="Q180" s="6"/>
      <c r="R180" s="6" t="s">
        <v>34</v>
      </c>
      <c r="S180" s="36">
        <v>126.51431650062065</v>
      </c>
      <c r="T180" s="40">
        <v>3.8021262856746887</v>
      </c>
      <c r="U180" s="36">
        <v>132.64610507406806</v>
      </c>
      <c r="V180" s="40">
        <v>3.2772968929044595</v>
      </c>
      <c r="W180" s="36">
        <v>189.32285994348661</v>
      </c>
      <c r="X180" s="40">
        <v>10.13927472685819</v>
      </c>
      <c r="Y180" s="6"/>
      <c r="Z180" s="6" t="s">
        <v>34</v>
      </c>
      <c r="AA180" s="36">
        <v>101.58738326025102</v>
      </c>
      <c r="AB180" s="40">
        <v>-2.6166186736221277</v>
      </c>
      <c r="AC180" s="36">
        <v>142.92120530967199</v>
      </c>
      <c r="AD180" s="40">
        <v>5.4834012952046436</v>
      </c>
      <c r="AE180" s="36">
        <v>123.48150132411904</v>
      </c>
      <c r="AF180" s="40">
        <v>7.2380914751092149</v>
      </c>
      <c r="AG180" s="6"/>
      <c r="AH180" s="6" t="s">
        <v>34</v>
      </c>
      <c r="AI180" s="36">
        <v>138.83486595834378</v>
      </c>
      <c r="AJ180" s="40">
        <v>6.241556647875953</v>
      </c>
      <c r="AK180" s="36">
        <v>120.8611737438704</v>
      </c>
      <c r="AL180" s="40">
        <v>0.9518182468295322</v>
      </c>
      <c r="AM180" s="36">
        <v>114.14541098463326</v>
      </c>
      <c r="AN180" s="40">
        <v>-1.4062581793687627</v>
      </c>
      <c r="AO180" s="6"/>
      <c r="AP180" s="6" t="s">
        <v>34</v>
      </c>
      <c r="AQ180" s="36">
        <v>131.20297553561218</v>
      </c>
      <c r="AR180" s="40">
        <v>5.4318678594798371</v>
      </c>
      <c r="AS180" s="36">
        <v>106.72782023917378</v>
      </c>
      <c r="AT180" s="40">
        <v>0.93933438053707619</v>
      </c>
      <c r="AU180" s="36">
        <v>155.21216141980582</v>
      </c>
      <c r="AV180" s="40">
        <v>5.3938798924280036</v>
      </c>
      <c r="AW180" s="6"/>
      <c r="AX180" s="6" t="s">
        <v>34</v>
      </c>
      <c r="AY180" s="36">
        <v>169.84823363115561</v>
      </c>
      <c r="AZ180" s="40">
        <v>-20.584706464930264</v>
      </c>
      <c r="BA180" s="36">
        <v>131.81324274466331</v>
      </c>
      <c r="BB180" s="40">
        <v>4.9632885941445721</v>
      </c>
      <c r="BC180" s="36">
        <v>104.58803704320593</v>
      </c>
      <c r="BD180" s="40">
        <v>15.056528163640223</v>
      </c>
      <c r="BE180" s="6"/>
      <c r="BF180" s="6" t="s">
        <v>34</v>
      </c>
      <c r="BG180" s="36">
        <v>122.14006793219768</v>
      </c>
      <c r="BH180" s="40">
        <v>5.0326357260501027</v>
      </c>
      <c r="BI180" s="36">
        <v>116.34095013155192</v>
      </c>
      <c r="BJ180" s="40">
        <v>2.3693557087247399</v>
      </c>
      <c r="BK180" s="36">
        <v>128.35652411941706</v>
      </c>
      <c r="BL180" s="40">
        <v>9.7895707656986417</v>
      </c>
      <c r="BM180" s="6"/>
      <c r="BN180" s="6" t="s">
        <v>34</v>
      </c>
      <c r="BO180" s="36">
        <v>45.423370408239428</v>
      </c>
      <c r="BP180" s="40">
        <v>-62.709301765325478</v>
      </c>
      <c r="BQ180" s="36">
        <v>104.43974476725157</v>
      </c>
      <c r="BR180" s="40">
        <v>9.2720503224734188</v>
      </c>
      <c r="BS180" s="36">
        <v>151.17995854509343</v>
      </c>
      <c r="BT180" s="40">
        <v>17.439303428941116</v>
      </c>
      <c r="BU180" s="6"/>
      <c r="BV180" s="6" t="s">
        <v>34</v>
      </c>
      <c r="BW180" s="36">
        <v>105.64241641787945</v>
      </c>
      <c r="BX180" s="40">
        <v>10.190760453377152</v>
      </c>
      <c r="BY180" s="36">
        <v>95.125790895765164</v>
      </c>
      <c r="BZ180" s="40">
        <v>-12.882110293677812</v>
      </c>
      <c r="CA180" s="36">
        <v>146.89611268388725</v>
      </c>
      <c r="CB180" s="40">
        <v>16.318276663988215</v>
      </c>
      <c r="CC180" s="6"/>
      <c r="CD180" s="6" t="s">
        <v>34</v>
      </c>
      <c r="CE180" s="36">
        <v>124.58779499591517</v>
      </c>
      <c r="CF180" s="40">
        <v>3.4774911044477221</v>
      </c>
      <c r="CG180" s="36">
        <v>128.77380030022249</v>
      </c>
      <c r="CH180" s="40">
        <v>8.0866418652032195</v>
      </c>
      <c r="CI180" s="36">
        <v>76.181101481319232</v>
      </c>
      <c r="CJ180" s="40">
        <v>-11.472807769533944</v>
      </c>
      <c r="CK180" s="6"/>
      <c r="CL180" s="6" t="s">
        <v>34</v>
      </c>
      <c r="CM180" s="36">
        <v>106.10567804584782</v>
      </c>
      <c r="CN180" s="40">
        <v>6.7211115805629618</v>
      </c>
      <c r="CO180" s="36">
        <v>152.06996213085421</v>
      </c>
      <c r="CP180" s="40">
        <v>16.24469133774133</v>
      </c>
      <c r="CQ180" s="36">
        <v>125.36680885945231</v>
      </c>
      <c r="CR180" s="40">
        <v>15.123762135499135</v>
      </c>
      <c r="CS180" s="6"/>
      <c r="CT180" s="6" t="s">
        <v>34</v>
      </c>
      <c r="CU180" s="36">
        <v>132.74638796525807</v>
      </c>
      <c r="CV180" s="40">
        <v>4.7670532554075606</v>
      </c>
      <c r="CW180" s="36">
        <v>125.65554901398511</v>
      </c>
      <c r="CX180" s="40">
        <v>3.6048519077803434</v>
      </c>
      <c r="CY180" s="36">
        <v>121.34494438327472</v>
      </c>
      <c r="CZ180" s="40">
        <v>12.833739209297377</v>
      </c>
      <c r="DA180" s="6"/>
      <c r="DB180" s="6" t="s">
        <v>34</v>
      </c>
      <c r="DC180" s="36">
        <v>160.8623351955211</v>
      </c>
      <c r="DD180" s="40">
        <v>7.6569540797017765</v>
      </c>
      <c r="DE180" s="36">
        <v>95.062306893394748</v>
      </c>
      <c r="DF180" s="40">
        <v>10.89976598155458</v>
      </c>
      <c r="DG180" s="36">
        <v>111.7186977600185</v>
      </c>
      <c r="DH180" s="40">
        <v>-3.6205462329243545</v>
      </c>
      <c r="DI180" s="6"/>
      <c r="DJ180" s="6" t="s">
        <v>34</v>
      </c>
      <c r="DK180" s="36">
        <v>97.758384778992067</v>
      </c>
      <c r="DL180" s="40">
        <v>0.48529230349578256</v>
      </c>
      <c r="DM180" s="36">
        <v>144.61359759702799</v>
      </c>
      <c r="DN180" s="40">
        <v>3.97615092876174</v>
      </c>
      <c r="DO180" s="36">
        <v>125.41776063376348</v>
      </c>
      <c r="DP180" s="40">
        <v>5.4216936850985888</v>
      </c>
      <c r="DQ180" s="400"/>
    </row>
    <row r="181" spans="1:428" s="382" customFormat="1" ht="15" hidden="1" customHeight="1">
      <c r="A181" s="6"/>
      <c r="B181" s="6" t="s">
        <v>35</v>
      </c>
      <c r="C181" s="36">
        <v>88.092105250255997</v>
      </c>
      <c r="D181" s="40">
        <v>-4.8796746963536464</v>
      </c>
      <c r="E181" s="36">
        <v>142.08319827979776</v>
      </c>
      <c r="F181" s="40">
        <v>12.370585019608569</v>
      </c>
      <c r="G181" s="36">
        <v>142.22435735705901</v>
      </c>
      <c r="H181" s="40">
        <v>-0.32316435873470084</v>
      </c>
      <c r="I181" s="6"/>
      <c r="J181" s="6" t="s">
        <v>35</v>
      </c>
      <c r="K181" s="36">
        <v>140.1624239629225</v>
      </c>
      <c r="L181" s="40">
        <v>5.4445224094719151</v>
      </c>
      <c r="M181" s="36">
        <v>124.99496025892249</v>
      </c>
      <c r="N181" s="40">
        <v>7.0752771849729612</v>
      </c>
      <c r="O181" s="36">
        <v>122.15836615592556</v>
      </c>
      <c r="P181" s="40">
        <v>1.6611262741281791</v>
      </c>
      <c r="Q181" s="6"/>
      <c r="R181" s="6" t="s">
        <v>35</v>
      </c>
      <c r="S181" s="36">
        <v>134.25177416930308</v>
      </c>
      <c r="T181" s="40">
        <v>4.099425387144251</v>
      </c>
      <c r="U181" s="36">
        <v>143.01203263177277</v>
      </c>
      <c r="V181" s="40">
        <v>6.517768599680565</v>
      </c>
      <c r="W181" s="36">
        <v>213.11152246513291</v>
      </c>
      <c r="X181" s="40">
        <v>9.3052426865053377</v>
      </c>
      <c r="Y181" s="6"/>
      <c r="Z181" s="6" t="s">
        <v>35</v>
      </c>
      <c r="AA181" s="36">
        <v>107.98201914211812</v>
      </c>
      <c r="AB181" s="40">
        <v>-7.3400122786704429</v>
      </c>
      <c r="AC181" s="36">
        <v>139.7054465440072</v>
      </c>
      <c r="AD181" s="40">
        <v>10.650181843427035</v>
      </c>
      <c r="AE181" s="36">
        <v>128.29366143935846</v>
      </c>
      <c r="AF181" s="40">
        <v>9.7357399987601809</v>
      </c>
      <c r="AG181" s="6"/>
      <c r="AH181" s="6" t="s">
        <v>35</v>
      </c>
      <c r="AI181" s="36">
        <v>138.08582307462865</v>
      </c>
      <c r="AJ181" s="40">
        <v>4.8636925780805313</v>
      </c>
      <c r="AK181" s="36">
        <v>116.70596547237945</v>
      </c>
      <c r="AL181" s="40">
        <v>3.4700847228590987</v>
      </c>
      <c r="AM181" s="36">
        <v>129.87712984673996</v>
      </c>
      <c r="AN181" s="40">
        <v>12.274406905413372</v>
      </c>
      <c r="AO181" s="6"/>
      <c r="AP181" s="6" t="s">
        <v>35</v>
      </c>
      <c r="AQ181" s="36">
        <v>131.62307771402635</v>
      </c>
      <c r="AR181" s="40">
        <v>-0.27894842380868567</v>
      </c>
      <c r="AS181" s="36">
        <v>115.11357244686506</v>
      </c>
      <c r="AT181" s="40">
        <v>7.1583629751370381</v>
      </c>
      <c r="AU181" s="36">
        <v>162.67516622742835</v>
      </c>
      <c r="AV181" s="40">
        <v>6.0008179895001774</v>
      </c>
      <c r="AW181" s="6"/>
      <c r="AX181" s="6" t="s">
        <v>35</v>
      </c>
      <c r="AY181" s="36">
        <v>209.1174744997324</v>
      </c>
      <c r="AZ181" s="40">
        <v>-24.689256724651642</v>
      </c>
      <c r="BA181" s="36">
        <v>123.38388585845361</v>
      </c>
      <c r="BB181" s="40">
        <v>4.1095220041682126</v>
      </c>
      <c r="BC181" s="36">
        <v>120.66891821988257</v>
      </c>
      <c r="BD181" s="40">
        <v>18.79829238943347</v>
      </c>
      <c r="BE181" s="6"/>
      <c r="BF181" s="6" t="s">
        <v>35</v>
      </c>
      <c r="BG181" s="36">
        <v>123.5424694813979</v>
      </c>
      <c r="BH181" s="40">
        <v>5.0391449972251792</v>
      </c>
      <c r="BI181" s="36">
        <v>125.01114438016646</v>
      </c>
      <c r="BJ181" s="40">
        <v>7.9718672767879326</v>
      </c>
      <c r="BK181" s="36">
        <v>125.22937820215286</v>
      </c>
      <c r="BL181" s="40">
        <v>14.789482655762257</v>
      </c>
      <c r="BM181" s="6"/>
      <c r="BN181" s="6" t="s">
        <v>35</v>
      </c>
      <c r="BO181" s="36">
        <v>48.738270780456013</v>
      </c>
      <c r="BP181" s="40">
        <v>-59.741564964390072</v>
      </c>
      <c r="BQ181" s="36">
        <v>107.85937014148151</v>
      </c>
      <c r="BR181" s="40">
        <v>-0.70880157222521234</v>
      </c>
      <c r="BS181" s="36">
        <v>178.9237587709473</v>
      </c>
      <c r="BT181" s="40">
        <v>23.388779377150044</v>
      </c>
      <c r="BU181" s="6"/>
      <c r="BV181" s="6" t="s">
        <v>35</v>
      </c>
      <c r="BW181" s="36">
        <v>121.01531927819413</v>
      </c>
      <c r="BX181" s="40">
        <v>6.2641396275773644</v>
      </c>
      <c r="BY181" s="36">
        <v>91.745537326150085</v>
      </c>
      <c r="BZ181" s="40">
        <v>8.4698489379871944</v>
      </c>
      <c r="CA181" s="36">
        <v>153.89922909257118</v>
      </c>
      <c r="CB181" s="40">
        <v>30.399015516136899</v>
      </c>
      <c r="CC181" s="6"/>
      <c r="CD181" s="6" t="s">
        <v>35</v>
      </c>
      <c r="CE181" s="36">
        <v>129.45804338747959</v>
      </c>
      <c r="CF181" s="40">
        <v>6.6893103142852084</v>
      </c>
      <c r="CG181" s="36">
        <v>134.61794633119999</v>
      </c>
      <c r="CH181" s="40">
        <v>-1.8193887062235632</v>
      </c>
      <c r="CI181" s="36">
        <v>80.022088608572005</v>
      </c>
      <c r="CJ181" s="40">
        <v>13.68447806731416</v>
      </c>
      <c r="CK181" s="6"/>
      <c r="CL181" s="6" t="s">
        <v>35</v>
      </c>
      <c r="CM181" s="36">
        <v>126.16848166451487</v>
      </c>
      <c r="CN181" s="40">
        <v>15.679686994331377</v>
      </c>
      <c r="CO181" s="36">
        <v>163.08502241260891</v>
      </c>
      <c r="CP181" s="40">
        <v>29.970359715056077</v>
      </c>
      <c r="CQ181" s="36">
        <v>124.86324779928604</v>
      </c>
      <c r="CR181" s="40">
        <v>23.32075298984148</v>
      </c>
      <c r="CS181" s="6"/>
      <c r="CT181" s="6" t="s">
        <v>35</v>
      </c>
      <c r="CU181" s="36">
        <v>138.33747040341939</v>
      </c>
      <c r="CV181" s="40">
        <v>0.77114647128672686</v>
      </c>
      <c r="CW181" s="36">
        <v>126.99567261420806</v>
      </c>
      <c r="CX181" s="40">
        <v>6.0328713211492015</v>
      </c>
      <c r="CY181" s="36">
        <v>129.13976102100776</v>
      </c>
      <c r="CZ181" s="40">
        <v>-3.6684197136323036</v>
      </c>
      <c r="DA181" s="6"/>
      <c r="DB181" s="6" t="s">
        <v>35</v>
      </c>
      <c r="DC181" s="36">
        <v>177.60614576209136</v>
      </c>
      <c r="DD181" s="40">
        <v>1.8629399895005747</v>
      </c>
      <c r="DE181" s="36">
        <v>99.575283664119169</v>
      </c>
      <c r="DF181" s="40">
        <v>12.479156011056801</v>
      </c>
      <c r="DG181" s="36">
        <v>110.94483963899013</v>
      </c>
      <c r="DH181" s="40">
        <v>-8.6793259788369141</v>
      </c>
      <c r="DI181" s="6"/>
      <c r="DJ181" s="6" t="s">
        <v>35</v>
      </c>
      <c r="DK181" s="36">
        <v>110.02047440090979</v>
      </c>
      <c r="DL181" s="40">
        <v>-1.3854270876994974</v>
      </c>
      <c r="DM181" s="36">
        <v>158.46464100675101</v>
      </c>
      <c r="DN181" s="40">
        <v>9.7241867540932105</v>
      </c>
      <c r="DO181" s="36">
        <v>144.42121887963356</v>
      </c>
      <c r="DP181" s="40">
        <v>8.149178445789147</v>
      </c>
      <c r="DQ181" s="400"/>
    </row>
    <row r="182" spans="1:428" s="382" customFormat="1" ht="15" hidden="1" customHeight="1">
      <c r="A182" s="6"/>
      <c r="B182" s="6" t="s">
        <v>36</v>
      </c>
      <c r="C182" s="36">
        <v>87.924453306521627</v>
      </c>
      <c r="D182" s="40">
        <v>-7.8394576270979712</v>
      </c>
      <c r="E182" s="36">
        <v>170.95844415565281</v>
      </c>
      <c r="F182" s="40">
        <v>10.152330458147915</v>
      </c>
      <c r="G182" s="36">
        <v>149.37261595674974</v>
      </c>
      <c r="H182" s="40">
        <v>-3.2071969346633011</v>
      </c>
      <c r="I182" s="6"/>
      <c r="J182" s="6" t="s">
        <v>36</v>
      </c>
      <c r="K182" s="36">
        <v>145.66960277407847</v>
      </c>
      <c r="L182" s="40">
        <v>5.6286014215404521</v>
      </c>
      <c r="M182" s="36">
        <v>150.6212576575476</v>
      </c>
      <c r="N182" s="40">
        <v>10.699734238700216</v>
      </c>
      <c r="O182" s="36">
        <v>118.556367345437</v>
      </c>
      <c r="P182" s="40">
        <v>11.785405092621829</v>
      </c>
      <c r="Q182" s="6"/>
      <c r="R182" s="6" t="s">
        <v>36</v>
      </c>
      <c r="S182" s="36">
        <v>103.94720454636445</v>
      </c>
      <c r="T182" s="40">
        <v>-3.841555894084081E-3</v>
      </c>
      <c r="U182" s="36">
        <v>108.28542748254175</v>
      </c>
      <c r="V182" s="40">
        <v>6.7892170886658505</v>
      </c>
      <c r="W182" s="36">
        <v>205.08803536485692</v>
      </c>
      <c r="X182" s="40">
        <v>0.95903507256227272</v>
      </c>
      <c r="Y182" s="6"/>
      <c r="Z182" s="6" t="s">
        <v>36</v>
      </c>
      <c r="AA182" s="36">
        <v>111.7314292485557</v>
      </c>
      <c r="AB182" s="40">
        <v>-0.37253239615728262</v>
      </c>
      <c r="AC182" s="36">
        <v>106.70617282562058</v>
      </c>
      <c r="AD182" s="40">
        <v>15.187862919127795</v>
      </c>
      <c r="AE182" s="36">
        <v>121.16108615468981</v>
      </c>
      <c r="AF182" s="40">
        <v>5.9246973302187627</v>
      </c>
      <c r="AG182" s="6"/>
      <c r="AH182" s="6" t="s">
        <v>36</v>
      </c>
      <c r="AI182" s="36">
        <v>132.28923750164196</v>
      </c>
      <c r="AJ182" s="40">
        <v>8.004110137087622</v>
      </c>
      <c r="AK182" s="36">
        <v>126.39810608463996</v>
      </c>
      <c r="AL182" s="40">
        <v>8.4957615755455436</v>
      </c>
      <c r="AM182" s="36">
        <v>92.365182221885604</v>
      </c>
      <c r="AN182" s="40">
        <v>-0.96079796571935105</v>
      </c>
      <c r="AO182" s="6"/>
      <c r="AP182" s="6" t="s">
        <v>36</v>
      </c>
      <c r="AQ182" s="36">
        <v>119.24829185452737</v>
      </c>
      <c r="AR182" s="40">
        <v>12.968740482623247</v>
      </c>
      <c r="AS182" s="36">
        <v>108.22634451844294</v>
      </c>
      <c r="AT182" s="40">
        <v>-0.7156001899241744</v>
      </c>
      <c r="AU182" s="36">
        <v>159.87798248677103</v>
      </c>
      <c r="AV182" s="40">
        <v>6.6906633654681116</v>
      </c>
      <c r="AW182" s="6"/>
      <c r="AX182" s="6" t="s">
        <v>36</v>
      </c>
      <c r="AY182" s="36">
        <v>217.58527490541559</v>
      </c>
      <c r="AZ182" s="40">
        <v>-19.22422850027101</v>
      </c>
      <c r="BA182" s="36">
        <v>120.70974700730781</v>
      </c>
      <c r="BB182" s="40">
        <v>8.5804187436689432</v>
      </c>
      <c r="BC182" s="36">
        <v>104.86998372442869</v>
      </c>
      <c r="BD182" s="40">
        <v>14.43018295394738</v>
      </c>
      <c r="BE182" s="6"/>
      <c r="BF182" s="6" t="s">
        <v>36</v>
      </c>
      <c r="BG182" s="36">
        <v>111.58690397043983</v>
      </c>
      <c r="BH182" s="40">
        <v>6.6929680897937658</v>
      </c>
      <c r="BI182" s="36">
        <v>122.61595236456959</v>
      </c>
      <c r="BJ182" s="40">
        <v>5.6115488489118661</v>
      </c>
      <c r="BK182" s="36">
        <v>118.81776992621867</v>
      </c>
      <c r="BL182" s="40">
        <v>6.677736940628364</v>
      </c>
      <c r="BM182" s="6"/>
      <c r="BN182" s="6" t="s">
        <v>36</v>
      </c>
      <c r="BO182" s="36">
        <v>42.433841764128097</v>
      </c>
      <c r="BP182" s="40">
        <v>-59.511211191599664</v>
      </c>
      <c r="BQ182" s="36">
        <v>101.64506981744917</v>
      </c>
      <c r="BR182" s="40">
        <v>-0.52862979916925212</v>
      </c>
      <c r="BS182" s="36">
        <v>177.5192801273455</v>
      </c>
      <c r="BT182" s="40">
        <v>14.650628219480112</v>
      </c>
      <c r="BU182" s="6"/>
      <c r="BV182" s="6" t="s">
        <v>36</v>
      </c>
      <c r="BW182" s="36">
        <v>134.14218287356061</v>
      </c>
      <c r="BX182" s="40">
        <v>12.080802639882535</v>
      </c>
      <c r="BY182" s="36">
        <v>83.433632338969375</v>
      </c>
      <c r="BZ182" s="40">
        <v>14.252781333226622</v>
      </c>
      <c r="CA182" s="36">
        <v>149.8534056790719</v>
      </c>
      <c r="CB182" s="40">
        <v>35.039543959380637</v>
      </c>
      <c r="CC182" s="6"/>
      <c r="CD182" s="6" t="s">
        <v>36</v>
      </c>
      <c r="CE182" s="36">
        <v>128.40472455532591</v>
      </c>
      <c r="CF182" s="40">
        <v>17.106205753277635</v>
      </c>
      <c r="CG182" s="36">
        <v>117.84950520055911</v>
      </c>
      <c r="CH182" s="40">
        <v>-10.953247493614825</v>
      </c>
      <c r="CI182" s="36">
        <v>79.211832472300017</v>
      </c>
      <c r="CJ182" s="40">
        <v>2.2113484784222806</v>
      </c>
      <c r="CK182" s="6"/>
      <c r="CL182" s="6" t="s">
        <v>36</v>
      </c>
      <c r="CM182" s="36">
        <v>126.76082655432094</v>
      </c>
      <c r="CN182" s="40">
        <v>5.7209984524192521</v>
      </c>
      <c r="CO182" s="36">
        <v>169.23709212661493</v>
      </c>
      <c r="CP182" s="40">
        <v>36.832352057083369</v>
      </c>
      <c r="CQ182" s="36">
        <v>141.45173991804887</v>
      </c>
      <c r="CR182" s="40">
        <v>23.909737369417414</v>
      </c>
      <c r="CS182" s="6"/>
      <c r="CT182" s="6" t="s">
        <v>36</v>
      </c>
      <c r="CU182" s="36">
        <v>165.23260067649412</v>
      </c>
      <c r="CV182" s="40">
        <v>3.1982892308760427</v>
      </c>
      <c r="CW182" s="36">
        <v>136.6304601030547</v>
      </c>
      <c r="CX182" s="40">
        <v>3.1789494775830178</v>
      </c>
      <c r="CY182" s="36">
        <v>167.12185642824193</v>
      </c>
      <c r="CZ182" s="40">
        <v>1.7744978598431373</v>
      </c>
      <c r="DA182" s="6"/>
      <c r="DB182" s="6" t="s">
        <v>36</v>
      </c>
      <c r="DC182" s="36">
        <v>157.7863823916106</v>
      </c>
      <c r="DD182" s="40">
        <v>9.187770640524036</v>
      </c>
      <c r="DE182" s="36">
        <v>80.539367176195427</v>
      </c>
      <c r="DF182" s="40">
        <v>9.6257873810377248</v>
      </c>
      <c r="DG182" s="36">
        <v>109.06111031171584</v>
      </c>
      <c r="DH182" s="40">
        <v>0.90291826100923345</v>
      </c>
      <c r="DI182" s="6"/>
      <c r="DJ182" s="6" t="s">
        <v>36</v>
      </c>
      <c r="DK182" s="36">
        <v>95.533551114689772</v>
      </c>
      <c r="DL182" s="40">
        <v>6.1003540981258197</v>
      </c>
      <c r="DM182" s="36">
        <v>137.60685861438151</v>
      </c>
      <c r="DN182" s="40">
        <v>16.723854362657661</v>
      </c>
      <c r="DO182" s="36">
        <v>135.60445230791009</v>
      </c>
      <c r="DP182" s="40">
        <v>10.966482245111948</v>
      </c>
      <c r="DQ182" s="400"/>
    </row>
    <row r="183" spans="1:428" s="382" customFormat="1" ht="15" hidden="1" customHeight="1">
      <c r="A183" s="6"/>
      <c r="B183" s="6" t="s">
        <v>37</v>
      </c>
      <c r="C183" s="36">
        <v>87.355105181510851</v>
      </c>
      <c r="D183" s="40">
        <v>-6.6744493487080234</v>
      </c>
      <c r="E183" s="36">
        <v>165.68893347924867</v>
      </c>
      <c r="F183" s="40">
        <v>16.051176724035869</v>
      </c>
      <c r="G183" s="36">
        <v>135.75685637617769</v>
      </c>
      <c r="H183" s="40">
        <v>13.33277871403466</v>
      </c>
      <c r="I183" s="6"/>
      <c r="J183" s="6" t="s">
        <v>37</v>
      </c>
      <c r="K183" s="36">
        <v>140.96979296802286</v>
      </c>
      <c r="L183" s="40">
        <v>4.2150380669656187</v>
      </c>
      <c r="M183" s="36">
        <v>129.58367504709798</v>
      </c>
      <c r="N183" s="40">
        <v>9.8910202407003709</v>
      </c>
      <c r="O183" s="36">
        <v>103.96955374789238</v>
      </c>
      <c r="P183" s="40">
        <v>4.6032777731005012</v>
      </c>
      <c r="Q183" s="6"/>
      <c r="R183" s="6" t="s">
        <v>37</v>
      </c>
      <c r="S183" s="36">
        <v>107.27783897967721</v>
      </c>
      <c r="T183" s="40">
        <v>1.4591564822703447</v>
      </c>
      <c r="U183" s="36">
        <v>93.894279296787531</v>
      </c>
      <c r="V183" s="40">
        <v>5.3526315671762035</v>
      </c>
      <c r="W183" s="36">
        <v>229.07783959171292</v>
      </c>
      <c r="X183" s="40">
        <v>11.869357830810799</v>
      </c>
      <c r="Y183" s="6"/>
      <c r="Z183" s="6" t="s">
        <v>37</v>
      </c>
      <c r="AA183" s="36">
        <v>110.16174909083004</v>
      </c>
      <c r="AB183" s="40">
        <v>3.5544414595348996</v>
      </c>
      <c r="AC183" s="36">
        <v>114.61366203820481</v>
      </c>
      <c r="AD183" s="40">
        <v>33.087129527265148</v>
      </c>
      <c r="AE183" s="36">
        <v>118.92168960153229</v>
      </c>
      <c r="AF183" s="40">
        <v>3.8273603433059691</v>
      </c>
      <c r="AG183" s="6"/>
      <c r="AH183" s="6" t="s">
        <v>37</v>
      </c>
      <c r="AI183" s="36">
        <v>122.62665603849567</v>
      </c>
      <c r="AJ183" s="40">
        <v>7.4150897564294382</v>
      </c>
      <c r="AK183" s="36">
        <v>120.34955425943195</v>
      </c>
      <c r="AL183" s="40">
        <v>8.6419281837078188</v>
      </c>
      <c r="AM183" s="36">
        <v>109.10615787854989</v>
      </c>
      <c r="AN183" s="40">
        <v>2.0092227977639396</v>
      </c>
      <c r="AO183" s="6"/>
      <c r="AP183" s="6" t="s">
        <v>37</v>
      </c>
      <c r="AQ183" s="36">
        <v>114.05947558603351</v>
      </c>
      <c r="AR183" s="40">
        <v>11.133085429420603</v>
      </c>
      <c r="AS183" s="36">
        <v>105.04592568779155</v>
      </c>
      <c r="AT183" s="40">
        <v>-2.0039088081053364</v>
      </c>
      <c r="AU183" s="36">
        <v>154.89881538195672</v>
      </c>
      <c r="AV183" s="40">
        <v>3.6720505556684344</v>
      </c>
      <c r="AW183" s="6"/>
      <c r="AX183" s="6" t="s">
        <v>37</v>
      </c>
      <c r="AY183" s="36">
        <v>193.24652757117275</v>
      </c>
      <c r="AZ183" s="40">
        <v>-22.976230159953005</v>
      </c>
      <c r="BA183" s="36">
        <v>116.18943784422326</v>
      </c>
      <c r="BB183" s="40">
        <v>2.3982838411024119</v>
      </c>
      <c r="BC183" s="36">
        <v>101.3266983407575</v>
      </c>
      <c r="BD183" s="40">
        <v>18.972294650278513</v>
      </c>
      <c r="BE183" s="6"/>
      <c r="BF183" s="6" t="s">
        <v>37</v>
      </c>
      <c r="BG183" s="36">
        <v>90.230101446190076</v>
      </c>
      <c r="BH183" s="40">
        <v>4.2952351039777739</v>
      </c>
      <c r="BI183" s="36">
        <v>110.90152040664714</v>
      </c>
      <c r="BJ183" s="40">
        <v>6.3031910325588143</v>
      </c>
      <c r="BK183" s="36">
        <v>117.02199684223184</v>
      </c>
      <c r="BL183" s="40">
        <v>10.160834506369085</v>
      </c>
      <c r="BM183" s="6"/>
      <c r="BN183" s="6" t="s">
        <v>37</v>
      </c>
      <c r="BO183" s="36">
        <v>41.814226379486946</v>
      </c>
      <c r="BP183" s="40">
        <v>-59.559567628919467</v>
      </c>
      <c r="BQ183" s="36">
        <v>101.7173471393246</v>
      </c>
      <c r="BR183" s="40">
        <v>0.81227127420579848</v>
      </c>
      <c r="BS183" s="36">
        <v>186.03324200127435</v>
      </c>
      <c r="BT183" s="40">
        <v>18.492483701339467</v>
      </c>
      <c r="BU183" s="6"/>
      <c r="BV183" s="6" t="s">
        <v>37</v>
      </c>
      <c r="BW183" s="36">
        <v>114.97820390925015</v>
      </c>
      <c r="BX183" s="40">
        <v>6.0436502898900528</v>
      </c>
      <c r="BY183" s="36">
        <v>90.411841343817485</v>
      </c>
      <c r="BZ183" s="40">
        <v>16.182151323560049</v>
      </c>
      <c r="CA183" s="36">
        <v>152.84676400877103</v>
      </c>
      <c r="CB183" s="40">
        <v>35.673430855915257</v>
      </c>
      <c r="CC183" s="6"/>
      <c r="CD183" s="6" t="s">
        <v>37</v>
      </c>
      <c r="CE183" s="36">
        <v>137.86634153518125</v>
      </c>
      <c r="CF183" s="40">
        <v>17.164949168522298</v>
      </c>
      <c r="CG183" s="36">
        <v>126.0205670993696</v>
      </c>
      <c r="CH183" s="40">
        <v>-3.5853728287547</v>
      </c>
      <c r="CI183" s="36">
        <v>80.697623643368942</v>
      </c>
      <c r="CJ183" s="40">
        <v>-1.2939457738119842</v>
      </c>
      <c r="CK183" s="6"/>
      <c r="CL183" s="6" t="s">
        <v>37</v>
      </c>
      <c r="CM183" s="36">
        <v>111.84820098606878</v>
      </c>
      <c r="CN183" s="40">
        <v>-4.541281046463908</v>
      </c>
      <c r="CO183" s="36">
        <v>152.56157646142253</v>
      </c>
      <c r="CP183" s="40">
        <v>26.548107842650225</v>
      </c>
      <c r="CQ183" s="36">
        <v>148.85142355492206</v>
      </c>
      <c r="CR183" s="40">
        <v>19.897408014043421</v>
      </c>
      <c r="CS183" s="6"/>
      <c r="CT183" s="6" t="s">
        <v>37</v>
      </c>
      <c r="CU183" s="36">
        <v>153.52560780200119</v>
      </c>
      <c r="CV183" s="40">
        <v>-1.2939457738119842</v>
      </c>
      <c r="CW183" s="36">
        <v>147.76600752722837</v>
      </c>
      <c r="CX183" s="40">
        <v>8.9590989269555621</v>
      </c>
      <c r="CY183" s="36">
        <v>146.94119706333569</v>
      </c>
      <c r="CZ183" s="40">
        <v>12.253108305280364</v>
      </c>
      <c r="DA183" s="6"/>
      <c r="DB183" s="6" t="s">
        <v>37</v>
      </c>
      <c r="DC183" s="36">
        <v>152.87633853046367</v>
      </c>
      <c r="DD183" s="40">
        <v>16.866468112198234</v>
      </c>
      <c r="DE183" s="36">
        <v>84.228227928344552</v>
      </c>
      <c r="DF183" s="40">
        <v>8.3437625253258716</v>
      </c>
      <c r="DG183" s="36">
        <v>82.388944438573503</v>
      </c>
      <c r="DH183" s="40">
        <v>4.5133722034621684</v>
      </c>
      <c r="DI183" s="6"/>
      <c r="DJ183" s="6" t="s">
        <v>37</v>
      </c>
      <c r="DK183" s="36">
        <v>91.440762541247736</v>
      </c>
      <c r="DL183" s="40">
        <v>11.962630059642748</v>
      </c>
      <c r="DM183" s="36">
        <v>126.39912377294065</v>
      </c>
      <c r="DN183" s="40">
        <v>9.5837061757750206</v>
      </c>
      <c r="DO183" s="36">
        <v>125.61047428525328</v>
      </c>
      <c r="DP183" s="40">
        <v>7.641928460133343</v>
      </c>
      <c r="DQ183" s="400"/>
    </row>
    <row r="184" spans="1:428" s="382" customFormat="1" ht="15" hidden="1" customHeight="1">
      <c r="A184" s="6"/>
      <c r="B184" s="6" t="s">
        <v>38</v>
      </c>
      <c r="C184" s="36">
        <v>96.982810592261544</v>
      </c>
      <c r="D184" s="40">
        <v>-12.52874147619562</v>
      </c>
      <c r="E184" s="36">
        <v>150.99248247188686</v>
      </c>
      <c r="F184" s="40">
        <v>2.6052426148090717</v>
      </c>
      <c r="G184" s="36">
        <v>145.77824092774733</v>
      </c>
      <c r="H184" s="40">
        <v>14.855324477259387</v>
      </c>
      <c r="I184" s="6"/>
      <c r="J184" s="6" t="s">
        <v>38</v>
      </c>
      <c r="K184" s="36">
        <v>147.31952295343268</v>
      </c>
      <c r="L184" s="40">
        <v>7.3014857864797165</v>
      </c>
      <c r="M184" s="36">
        <v>132.74922065837714</v>
      </c>
      <c r="N184" s="40">
        <v>59.954345629629927</v>
      </c>
      <c r="O184" s="36">
        <v>90.04696516546872</v>
      </c>
      <c r="P184" s="40">
        <v>2765.0274231523381</v>
      </c>
      <c r="Q184" s="6"/>
      <c r="R184" s="6" t="s">
        <v>38</v>
      </c>
      <c r="S184" s="36">
        <v>119.14054199084735</v>
      </c>
      <c r="T184" s="40">
        <v>4.7567235483057004</v>
      </c>
      <c r="U184" s="36">
        <v>94.806589029621549</v>
      </c>
      <c r="V184" s="40">
        <v>6.6214355112773688</v>
      </c>
      <c r="W184" s="36">
        <v>201.46750095221645</v>
      </c>
      <c r="X184" s="40">
        <v>124.27303867813993</v>
      </c>
      <c r="Y184" s="6"/>
      <c r="Z184" s="6" t="s">
        <v>38</v>
      </c>
      <c r="AA184" s="36">
        <v>110.03224888298867</v>
      </c>
      <c r="AB184" s="40">
        <v>53.687931312630411</v>
      </c>
      <c r="AC184" s="36">
        <v>122.22972409512299</v>
      </c>
      <c r="AD184" s="40">
        <v>29.262057705624073</v>
      </c>
      <c r="AE184" s="36">
        <v>116.83492580000726</v>
      </c>
      <c r="AF184" s="40">
        <v>14.338098870310233</v>
      </c>
      <c r="AG184" s="6"/>
      <c r="AH184" s="6" t="s">
        <v>38</v>
      </c>
      <c r="AI184" s="36">
        <v>142.55579145419131</v>
      </c>
      <c r="AJ184" s="40">
        <v>10.471508028424779</v>
      </c>
      <c r="AK184" s="36">
        <v>112.56996136786414</v>
      </c>
      <c r="AL184" s="40">
        <v>19.626374193458943</v>
      </c>
      <c r="AM184" s="36">
        <v>130.47991606010839</v>
      </c>
      <c r="AN184" s="40">
        <v>10.966254945798084</v>
      </c>
      <c r="AO184" s="6"/>
      <c r="AP184" s="6" t="s">
        <v>38</v>
      </c>
      <c r="AQ184" s="36">
        <v>137.8473054966486</v>
      </c>
      <c r="AR184" s="40">
        <v>4.6386349066208936</v>
      </c>
      <c r="AS184" s="36">
        <v>109.64347289759066</v>
      </c>
      <c r="AT184" s="40">
        <v>-7.4573511663153198</v>
      </c>
      <c r="AU184" s="36">
        <v>173.35905214836097</v>
      </c>
      <c r="AV184" s="40">
        <v>4.3965629406915241</v>
      </c>
      <c r="AW184" s="6"/>
      <c r="AX184" s="6" t="s">
        <v>38</v>
      </c>
      <c r="AY184" s="36">
        <v>203.20125119366293</v>
      </c>
      <c r="AZ184" s="40">
        <v>-23.903460281684801</v>
      </c>
      <c r="BA184" s="36">
        <v>147.10016048154819</v>
      </c>
      <c r="BB184" s="40">
        <v>3.0523789404534512</v>
      </c>
      <c r="BC184" s="36">
        <v>103.15212474091126</v>
      </c>
      <c r="BD184" s="40">
        <v>32.77371478803633</v>
      </c>
      <c r="BE184" s="6"/>
      <c r="BF184" s="6" t="s">
        <v>38</v>
      </c>
      <c r="BG184" s="36">
        <v>92.2154496318485</v>
      </c>
      <c r="BH184" s="40">
        <v>32.118043279052756</v>
      </c>
      <c r="BI184" s="36">
        <v>108.58923258546696</v>
      </c>
      <c r="BJ184" s="40">
        <v>20.198010477811664</v>
      </c>
      <c r="BK184" s="36">
        <v>115.92179137161078</v>
      </c>
      <c r="BL184" s="40">
        <v>21.838465554745156</v>
      </c>
      <c r="BM184" s="6"/>
      <c r="BN184" s="6" t="s">
        <v>38</v>
      </c>
      <c r="BO184" s="36">
        <v>43.19136261227117</v>
      </c>
      <c r="BP184" s="40">
        <v>-53.00224711436109</v>
      </c>
      <c r="BQ184" s="36">
        <v>103.98094622617334</v>
      </c>
      <c r="BR184" s="40">
        <v>25.069208874747289</v>
      </c>
      <c r="BS184" s="36">
        <v>236.1570510538161</v>
      </c>
      <c r="BT184" s="40">
        <v>22.690554775147675</v>
      </c>
      <c r="BU184" s="6"/>
      <c r="BV184" s="6" t="s">
        <v>38</v>
      </c>
      <c r="BW184" s="36">
        <v>156.39211480955683</v>
      </c>
      <c r="BX184" s="40">
        <v>9.7827429598096529</v>
      </c>
      <c r="BY184" s="36">
        <v>92.093079227096851</v>
      </c>
      <c r="BZ184" s="40">
        <v>-0.77555187025284056</v>
      </c>
      <c r="CA184" s="36">
        <v>168.75752075005227</v>
      </c>
      <c r="CB184" s="40">
        <v>23.187274671556253</v>
      </c>
      <c r="CC184" s="6"/>
      <c r="CD184" s="6" t="s">
        <v>38</v>
      </c>
      <c r="CE184" s="36">
        <v>164.27283319322592</v>
      </c>
      <c r="CF184" s="40">
        <v>10.952247033044344</v>
      </c>
      <c r="CG184" s="36">
        <v>161.20787700178931</v>
      </c>
      <c r="CH184" s="40">
        <v>3.148218389352067</v>
      </c>
      <c r="CI184" s="36">
        <v>75.277627533838455</v>
      </c>
      <c r="CJ184" s="40">
        <v>-9.0168778916384156</v>
      </c>
      <c r="CK184" s="6"/>
      <c r="CL184" s="6" t="s">
        <v>38</v>
      </c>
      <c r="CM184" s="36">
        <v>131.67422453832421</v>
      </c>
      <c r="CN184" s="40">
        <v>2.0899032486022264</v>
      </c>
      <c r="CO184" s="36">
        <v>163.48138368511914</v>
      </c>
      <c r="CP184" s="40">
        <v>12.008725146989121</v>
      </c>
      <c r="CQ184" s="36">
        <v>158.05792311187935</v>
      </c>
      <c r="CR184" s="40">
        <v>9.2681776706697576</v>
      </c>
      <c r="CS184" s="6"/>
      <c r="CT184" s="6" t="s">
        <v>38</v>
      </c>
      <c r="CU184" s="36">
        <v>187.97063753050114</v>
      </c>
      <c r="CV184" s="40">
        <v>4.4601435691346865</v>
      </c>
      <c r="CW184" s="36">
        <v>139.92355146878984</v>
      </c>
      <c r="CX184" s="40">
        <v>12.037462609705727</v>
      </c>
      <c r="CY184" s="36">
        <v>149.66266730177432</v>
      </c>
      <c r="CZ184" s="40">
        <v>8389.4712014411234</v>
      </c>
      <c r="DA184" s="6"/>
      <c r="DB184" s="6" t="s">
        <v>38</v>
      </c>
      <c r="DC184" s="36">
        <v>165.09095320150561</v>
      </c>
      <c r="DD184" s="40">
        <v>39.815132375770844</v>
      </c>
      <c r="DE184" s="36">
        <v>90.04426990386213</v>
      </c>
      <c r="DF184" s="40">
        <v>7.0786855052096058</v>
      </c>
      <c r="DG184" s="36">
        <v>78.643546924912528</v>
      </c>
      <c r="DH184" s="40">
        <v>-2.1895717011542359</v>
      </c>
      <c r="DI184" s="6"/>
      <c r="DJ184" s="6" t="s">
        <v>38</v>
      </c>
      <c r="DK184" s="36">
        <v>92.540593622424538</v>
      </c>
      <c r="DL184" s="40">
        <v>48.193994479683283</v>
      </c>
      <c r="DM184" s="36">
        <v>124.51762581413639</v>
      </c>
      <c r="DN184" s="40">
        <v>24.618726523821024</v>
      </c>
      <c r="DO184" s="36">
        <v>131.14715976733376</v>
      </c>
      <c r="DP184" s="40">
        <v>22.536394691834346</v>
      </c>
      <c r="DQ184" s="400"/>
    </row>
    <row r="185" spans="1:428" s="382" customFormat="1" ht="15" hidden="1" customHeight="1">
      <c r="A185" s="6"/>
      <c r="B185" s="6" t="s">
        <v>39</v>
      </c>
      <c r="C185" s="36">
        <v>98.596765398349106</v>
      </c>
      <c r="D185" s="40">
        <v>-2.2869221928242496</v>
      </c>
      <c r="E185" s="36">
        <v>153.83061036654954</v>
      </c>
      <c r="F185" s="40">
        <v>10.485627822034218</v>
      </c>
      <c r="G185" s="36">
        <v>136.964000675211</v>
      </c>
      <c r="H185" s="40">
        <v>23.15098533784456</v>
      </c>
      <c r="I185" s="6"/>
      <c r="J185" s="6" t="s">
        <v>39</v>
      </c>
      <c r="K185" s="36">
        <v>150.98446807487278</v>
      </c>
      <c r="L185" s="40">
        <v>6.254720579286726</v>
      </c>
      <c r="M185" s="36">
        <v>132.76509957012155</v>
      </c>
      <c r="N185" s="40">
        <v>50.878694580434853</v>
      </c>
      <c r="O185" s="36">
        <v>67.768190903969654</v>
      </c>
      <c r="P185" s="40">
        <v>2699.1815806329364</v>
      </c>
      <c r="Q185" s="6"/>
      <c r="R185" s="6" t="s">
        <v>39</v>
      </c>
      <c r="S185" s="36">
        <v>111.75293101323086</v>
      </c>
      <c r="T185" s="40">
        <v>15.762231252482792</v>
      </c>
      <c r="U185" s="36">
        <v>98.921799893967034</v>
      </c>
      <c r="V185" s="40">
        <v>9.328660669145151</v>
      </c>
      <c r="W185" s="36">
        <v>172.40949060052321</v>
      </c>
      <c r="X185" s="40">
        <v>180.93023426084227</v>
      </c>
      <c r="Y185" s="6"/>
      <c r="Z185" s="6" t="s">
        <v>39</v>
      </c>
      <c r="AA185" s="36">
        <v>113.15711060973165</v>
      </c>
      <c r="AB185" s="40">
        <v>59.84766029399691</v>
      </c>
      <c r="AC185" s="36">
        <v>117.9200532284343</v>
      </c>
      <c r="AD185" s="40">
        <v>43.201333484065373</v>
      </c>
      <c r="AE185" s="36">
        <v>111.15399054910731</v>
      </c>
      <c r="AF185" s="40">
        <v>42.102960987132832</v>
      </c>
      <c r="AG185" s="6"/>
      <c r="AH185" s="6" t="s">
        <v>39</v>
      </c>
      <c r="AI185" s="36">
        <v>139.93377871973743</v>
      </c>
      <c r="AJ185" s="40">
        <v>13.992296838356538</v>
      </c>
      <c r="AK185" s="36">
        <v>108.87216650033061</v>
      </c>
      <c r="AL185" s="40">
        <v>10.266831271671577</v>
      </c>
      <c r="AM185" s="36">
        <v>129.57947396990517</v>
      </c>
      <c r="AN185" s="40">
        <v>5.6802924584407322</v>
      </c>
      <c r="AO185" s="6"/>
      <c r="AP185" s="6" t="s">
        <v>39</v>
      </c>
      <c r="AQ185" s="36">
        <v>123.23963277405723</v>
      </c>
      <c r="AR185" s="40">
        <v>5.4802610627436223</v>
      </c>
      <c r="AS185" s="36">
        <v>106.99426757516312</v>
      </c>
      <c r="AT185" s="40">
        <v>-1.8010376838119697</v>
      </c>
      <c r="AU185" s="36">
        <v>180.84745808148116</v>
      </c>
      <c r="AV185" s="40">
        <v>9.5184679775700118</v>
      </c>
      <c r="AW185" s="6"/>
      <c r="AX185" s="6" t="s">
        <v>39</v>
      </c>
      <c r="AY185" s="36">
        <v>195.88506099812747</v>
      </c>
      <c r="AZ185" s="40">
        <v>-17.450378759087798</v>
      </c>
      <c r="BA185" s="36">
        <v>147.58683532856486</v>
      </c>
      <c r="BB185" s="40">
        <v>6.1731459851166903</v>
      </c>
      <c r="BC185" s="36">
        <v>112.35083983100618</v>
      </c>
      <c r="BD185" s="40">
        <v>31.179324587361378</v>
      </c>
      <c r="BE185" s="6"/>
      <c r="BF185" s="6" t="s">
        <v>39</v>
      </c>
      <c r="BG185" s="36">
        <v>91.342236129472454</v>
      </c>
      <c r="BH185" s="40">
        <v>35.36956569579911</v>
      </c>
      <c r="BI185" s="36">
        <v>110.43268071294079</v>
      </c>
      <c r="BJ185" s="40">
        <v>21.74344028887009</v>
      </c>
      <c r="BK185" s="36">
        <v>112.29979195372168</v>
      </c>
      <c r="BL185" s="40">
        <v>30.436355680655737</v>
      </c>
      <c r="BM185" s="6"/>
      <c r="BN185" s="6" t="s">
        <v>39</v>
      </c>
      <c r="BO185" s="36">
        <v>41.603746187692742</v>
      </c>
      <c r="BP185" s="40">
        <v>-56.889515366400467</v>
      </c>
      <c r="BQ185" s="36">
        <v>96.997457654470324</v>
      </c>
      <c r="BR185" s="40">
        <v>21.41127129912104</v>
      </c>
      <c r="BS185" s="36">
        <v>201.23203166096073</v>
      </c>
      <c r="BT185" s="40">
        <v>22.986391151360607</v>
      </c>
      <c r="BU185" s="6"/>
      <c r="BV185" s="6" t="s">
        <v>39</v>
      </c>
      <c r="BW185" s="36">
        <v>142.9312570532071</v>
      </c>
      <c r="BX185" s="40">
        <v>8.9300490078300072</v>
      </c>
      <c r="BY185" s="36">
        <v>97.650651724909636</v>
      </c>
      <c r="BZ185" s="40">
        <v>-9.301417041403738</v>
      </c>
      <c r="CA185" s="36">
        <v>168.02783817577603</v>
      </c>
      <c r="CB185" s="40">
        <v>18.476939454634504</v>
      </c>
      <c r="CC185" s="6"/>
      <c r="CD185" s="6" t="s">
        <v>39</v>
      </c>
      <c r="CE185" s="36">
        <v>149.23043180146962</v>
      </c>
      <c r="CF185" s="40">
        <v>12.582901306165724</v>
      </c>
      <c r="CG185" s="36">
        <v>156.94804906425989</v>
      </c>
      <c r="CH185" s="40">
        <v>14.575043221800371</v>
      </c>
      <c r="CI185" s="36">
        <v>77.75990583980203</v>
      </c>
      <c r="CJ185" s="40">
        <v>-13.026103398770047</v>
      </c>
      <c r="CK185" s="6"/>
      <c r="CL185" s="6" t="s">
        <v>39</v>
      </c>
      <c r="CM185" s="36">
        <v>110.79200867107214</v>
      </c>
      <c r="CN185" s="40">
        <v>-0.68155315955968376</v>
      </c>
      <c r="CO185" s="36">
        <v>160.94383165496239</v>
      </c>
      <c r="CP185" s="40">
        <v>14.405463992679941</v>
      </c>
      <c r="CQ185" s="36">
        <v>135.88365885408518</v>
      </c>
      <c r="CR185" s="40">
        <v>5.0530315518404763</v>
      </c>
      <c r="CS185" s="6"/>
      <c r="CT185" s="6" t="s">
        <v>39</v>
      </c>
      <c r="CU185" s="36">
        <v>177.51205834809247</v>
      </c>
      <c r="CV185" s="40">
        <v>20.575206752300417</v>
      </c>
      <c r="CW185" s="36">
        <v>134.09137773382531</v>
      </c>
      <c r="CX185" s="40">
        <v>7.6097539482013872</v>
      </c>
      <c r="CY185" s="36">
        <v>109.13295882268383</v>
      </c>
      <c r="CZ185" s="40">
        <v>1824.6636594580746</v>
      </c>
      <c r="DA185" s="6"/>
      <c r="DB185" s="6" t="s">
        <v>39</v>
      </c>
      <c r="DC185" s="36">
        <v>161.04065668712084</v>
      </c>
      <c r="DD185" s="40">
        <v>36.281112899117034</v>
      </c>
      <c r="DE185" s="36">
        <v>79.105738178281683</v>
      </c>
      <c r="DF185" s="40">
        <v>15.505683733161035</v>
      </c>
      <c r="DG185" s="36">
        <v>68.922395655938175</v>
      </c>
      <c r="DH185" s="40">
        <v>5.1544453721079151</v>
      </c>
      <c r="DI185" s="6"/>
      <c r="DJ185" s="6" t="s">
        <v>39</v>
      </c>
      <c r="DK185" s="36">
        <v>85.618239850599736</v>
      </c>
      <c r="DL185" s="40">
        <v>43.350763825855552</v>
      </c>
      <c r="DM185" s="36">
        <v>114.83705452333223</v>
      </c>
      <c r="DN185" s="40">
        <v>52.185388155507781</v>
      </c>
      <c r="DO185" s="36">
        <v>133.29377210162099</v>
      </c>
      <c r="DP185" s="40">
        <v>22.693863242968447</v>
      </c>
      <c r="DQ185" s="400"/>
    </row>
    <row r="186" spans="1:428" s="382" customFormat="1" ht="15" hidden="1" customHeight="1">
      <c r="A186" s="6"/>
      <c r="B186" s="6" t="s">
        <v>40</v>
      </c>
      <c r="C186" s="36">
        <v>106.60113585352097</v>
      </c>
      <c r="D186" s="40">
        <v>5.0388163510841224</v>
      </c>
      <c r="E186" s="36">
        <v>184.80144974171534</v>
      </c>
      <c r="F186" s="40">
        <v>14.351775376195988</v>
      </c>
      <c r="G186" s="36">
        <v>172.7515522977026</v>
      </c>
      <c r="H186" s="40">
        <v>23.622341076810827</v>
      </c>
      <c r="I186" s="6"/>
      <c r="J186" s="6" t="s">
        <v>40</v>
      </c>
      <c r="K186" s="36">
        <v>153.18980441625143</v>
      </c>
      <c r="L186" s="40">
        <v>7.9887398124723887</v>
      </c>
      <c r="M186" s="36">
        <v>137.84873322112082</v>
      </c>
      <c r="N186" s="40">
        <v>14.885954017867292</v>
      </c>
      <c r="O186" s="36">
        <v>69.459063028055638</v>
      </c>
      <c r="P186" s="40">
        <v>2813.5767155234921</v>
      </c>
      <c r="Q186" s="6"/>
      <c r="R186" s="6" t="s">
        <v>40</v>
      </c>
      <c r="S186" s="36">
        <v>113.64553083149167</v>
      </c>
      <c r="T186" s="40">
        <v>11.771958834437115</v>
      </c>
      <c r="U186" s="36">
        <v>109.77230297628678</v>
      </c>
      <c r="V186" s="40">
        <v>1.9857175939114597</v>
      </c>
      <c r="W186" s="36">
        <v>199.68786827218327</v>
      </c>
      <c r="X186" s="40">
        <v>170.74429188324217</v>
      </c>
      <c r="Y186" s="6"/>
      <c r="Z186" s="6" t="s">
        <v>40</v>
      </c>
      <c r="AA186" s="36">
        <v>108.48724664655469</v>
      </c>
      <c r="AB186" s="40">
        <v>39.284067044427957</v>
      </c>
      <c r="AC186" s="36">
        <v>162.52898023863213</v>
      </c>
      <c r="AD186" s="40">
        <v>1.485028733671939</v>
      </c>
      <c r="AE186" s="36">
        <v>97.365433065440058</v>
      </c>
      <c r="AF186" s="40">
        <v>20.462081690208549</v>
      </c>
      <c r="AG186" s="6"/>
      <c r="AH186" s="6" t="s">
        <v>40</v>
      </c>
      <c r="AI186" s="36">
        <v>145.62022895985265</v>
      </c>
      <c r="AJ186" s="40">
        <v>12.224055980478397</v>
      </c>
      <c r="AK186" s="36">
        <v>119.89216446921711</v>
      </c>
      <c r="AL186" s="40">
        <v>8.4255750410499672</v>
      </c>
      <c r="AM186" s="36">
        <v>131.15206255584141</v>
      </c>
      <c r="AN186" s="40">
        <v>12.816749593667737</v>
      </c>
      <c r="AO186" s="6"/>
      <c r="AP186" s="6" t="s">
        <v>40</v>
      </c>
      <c r="AQ186" s="36">
        <v>132.49675275554347</v>
      </c>
      <c r="AR186" s="40">
        <v>7.5843188345740487</v>
      </c>
      <c r="AS186" s="36">
        <v>112.34985317328179</v>
      </c>
      <c r="AT186" s="40">
        <v>-6.1676985826717612</v>
      </c>
      <c r="AU186" s="36">
        <v>184.89505204604077</v>
      </c>
      <c r="AV186" s="40">
        <v>8.5927867467504342</v>
      </c>
      <c r="AW186" s="6"/>
      <c r="AX186" s="6" t="s">
        <v>40</v>
      </c>
      <c r="AY186" s="36">
        <v>194.52493097017555</v>
      </c>
      <c r="AZ186" s="40">
        <v>-10.560230108229419</v>
      </c>
      <c r="BA186" s="36">
        <v>145.91447693594225</v>
      </c>
      <c r="BB186" s="40">
        <v>5.5586253808167498</v>
      </c>
      <c r="BC186" s="36">
        <v>114.84063011207111</v>
      </c>
      <c r="BD186" s="40">
        <v>4.8685273131130913</v>
      </c>
      <c r="BE186" s="6"/>
      <c r="BF186" s="6" t="s">
        <v>40</v>
      </c>
      <c r="BG186" s="36">
        <v>108.47842841911172</v>
      </c>
      <c r="BH186" s="40">
        <v>18.707588580428265</v>
      </c>
      <c r="BI186" s="36">
        <v>126.88985035504747</v>
      </c>
      <c r="BJ186" s="40">
        <v>8.9551219889472122</v>
      </c>
      <c r="BK186" s="36">
        <v>120.18084911480527</v>
      </c>
      <c r="BL186" s="40">
        <v>17.739228694307158</v>
      </c>
      <c r="BM186" s="6"/>
      <c r="BN186" s="6" t="s">
        <v>40</v>
      </c>
      <c r="BO186" s="36">
        <v>43.967504251434498</v>
      </c>
      <c r="BP186" s="40">
        <v>-56.170140654598718</v>
      </c>
      <c r="BQ186" s="36">
        <v>101.5746211123446</v>
      </c>
      <c r="BR186" s="40">
        <v>11.067739739965489</v>
      </c>
      <c r="BS186" s="36">
        <v>210.11425609213759</v>
      </c>
      <c r="BT186" s="40">
        <v>23.272844952446434</v>
      </c>
      <c r="BU186" s="6"/>
      <c r="BV186" s="6" t="s">
        <v>40</v>
      </c>
      <c r="BW186" s="36">
        <v>143.52334879519128</v>
      </c>
      <c r="BX186" s="40">
        <v>11.775055119750206</v>
      </c>
      <c r="BY186" s="36">
        <v>101.22367634614461</v>
      </c>
      <c r="BZ186" s="40">
        <v>20.786786371712168</v>
      </c>
      <c r="CA186" s="36">
        <v>204.1099822085819</v>
      </c>
      <c r="CB186" s="40">
        <v>20.943158560892797</v>
      </c>
      <c r="CC186" s="6"/>
      <c r="CD186" s="6" t="s">
        <v>40</v>
      </c>
      <c r="CE186" s="36">
        <v>170.85106060320834</v>
      </c>
      <c r="CF186" s="40">
        <v>30.22941262917854</v>
      </c>
      <c r="CG186" s="36">
        <v>164.1932532645958</v>
      </c>
      <c r="CH186" s="40">
        <v>22.419168164269166</v>
      </c>
      <c r="CI186" s="36">
        <v>81.944446569327127</v>
      </c>
      <c r="CJ186" s="40">
        <v>-20.547031781744934</v>
      </c>
      <c r="CK186" s="6"/>
      <c r="CL186" s="6" t="s">
        <v>40</v>
      </c>
      <c r="CM186" s="36">
        <v>106.06535983295846</v>
      </c>
      <c r="CN186" s="40">
        <v>-4.3285990812699282</v>
      </c>
      <c r="CO186" s="36">
        <v>168.51257766134586</v>
      </c>
      <c r="CP186" s="40">
        <v>21.676724633275938</v>
      </c>
      <c r="CQ186" s="36">
        <v>151.08727791871308</v>
      </c>
      <c r="CR186" s="40">
        <v>-8.2354913663311038</v>
      </c>
      <c r="CS186" s="6"/>
      <c r="CT186" s="6" t="s">
        <v>40</v>
      </c>
      <c r="CU186" s="36">
        <v>186.20275039077529</v>
      </c>
      <c r="CV186" s="40">
        <v>19.469947170346913</v>
      </c>
      <c r="CW186" s="36">
        <v>143.59589272823573</v>
      </c>
      <c r="CX186" s="40">
        <v>6.4977000195318908</v>
      </c>
      <c r="CY186" s="36">
        <v>130.50524958985329</v>
      </c>
      <c r="CZ186" s="40">
        <v>345.5896680635733</v>
      </c>
      <c r="DA186" s="6"/>
      <c r="DB186" s="6" t="s">
        <v>40</v>
      </c>
      <c r="DC186" s="36">
        <v>164.97650278984651</v>
      </c>
      <c r="DD186" s="40">
        <v>39.540504771956648</v>
      </c>
      <c r="DE186" s="36">
        <v>116.04381390334395</v>
      </c>
      <c r="DF186" s="40">
        <v>-1.3040796410844564</v>
      </c>
      <c r="DG186" s="36">
        <v>103.53843569207891</v>
      </c>
      <c r="DH186" s="40">
        <v>9.2295374492379096</v>
      </c>
      <c r="DI186" s="6"/>
      <c r="DJ186" s="6" t="s">
        <v>40</v>
      </c>
      <c r="DK186" s="36">
        <v>103.5118336205136</v>
      </c>
      <c r="DL186" s="40">
        <v>20.319772635713036</v>
      </c>
      <c r="DM186" s="36">
        <v>111.45285142971389</v>
      </c>
      <c r="DN186" s="40">
        <v>40.868266087194058</v>
      </c>
      <c r="DO186" s="36">
        <v>133.12300332784218</v>
      </c>
      <c r="DP186" s="40">
        <v>19.578957179084114</v>
      </c>
      <c r="DQ186" s="400"/>
    </row>
    <row r="187" spans="1:428" s="382" customFormat="1" ht="15" hidden="1" customHeight="1">
      <c r="A187" s="6"/>
      <c r="B187" s="6" t="s">
        <v>41</v>
      </c>
      <c r="C187" s="36">
        <v>114.9501897307081</v>
      </c>
      <c r="D187" s="40">
        <v>-2.7378907929074359</v>
      </c>
      <c r="E187" s="36">
        <v>181.20193699992242</v>
      </c>
      <c r="F187" s="40">
        <v>9.5645920650475631</v>
      </c>
      <c r="G187" s="36">
        <v>184.55982377805424</v>
      </c>
      <c r="H187" s="40">
        <v>16.891148521182402</v>
      </c>
      <c r="I187" s="6"/>
      <c r="J187" s="6" t="s">
        <v>41</v>
      </c>
      <c r="K187" s="36">
        <v>153.90350489089775</v>
      </c>
      <c r="L187" s="40">
        <v>6.423255222815925</v>
      </c>
      <c r="M187" s="36">
        <v>142.12113430206608</v>
      </c>
      <c r="N187" s="40">
        <v>11.80754195262989</v>
      </c>
      <c r="O187" s="36">
        <v>77.012042906129835</v>
      </c>
      <c r="P187" s="40">
        <v>29.992980133479193</v>
      </c>
      <c r="Q187" s="6"/>
      <c r="R187" s="6" t="s">
        <v>41</v>
      </c>
      <c r="S187" s="36">
        <v>132.72542592799223</v>
      </c>
      <c r="T187" s="40">
        <v>4.6846866149099924</v>
      </c>
      <c r="U187" s="36">
        <v>122.52229118997798</v>
      </c>
      <c r="V187" s="40">
        <v>-8.5555199864359111E-2</v>
      </c>
      <c r="W187" s="36">
        <v>191.84917110996903</v>
      </c>
      <c r="X187" s="40">
        <v>114.65104170974661</v>
      </c>
      <c r="Y187" s="6"/>
      <c r="Z187" s="6" t="s">
        <v>41</v>
      </c>
      <c r="AA187" s="36">
        <v>112.25046129078163</v>
      </c>
      <c r="AB187" s="40">
        <v>31.926413172902755</v>
      </c>
      <c r="AC187" s="36">
        <v>145.51076950847332</v>
      </c>
      <c r="AD187" s="40">
        <v>-9.5829073029172918</v>
      </c>
      <c r="AE187" s="36">
        <v>114.70256191170425</v>
      </c>
      <c r="AF187" s="40">
        <v>16.113331377797266</v>
      </c>
      <c r="AG187" s="6"/>
      <c r="AH187" s="6" t="s">
        <v>41</v>
      </c>
      <c r="AI187" s="36">
        <v>162.56980332964758</v>
      </c>
      <c r="AJ187" s="40">
        <v>9.8864071834097871</v>
      </c>
      <c r="AK187" s="36">
        <v>127.37575463456616</v>
      </c>
      <c r="AL187" s="40">
        <v>7.2789126563851596</v>
      </c>
      <c r="AM187" s="36">
        <v>124.47678614164663</v>
      </c>
      <c r="AN187" s="40">
        <v>15.374600956413246</v>
      </c>
      <c r="AO187" s="6"/>
      <c r="AP187" s="6" t="s">
        <v>41</v>
      </c>
      <c r="AQ187" s="36">
        <v>128.22726275604953</v>
      </c>
      <c r="AR187" s="40">
        <v>6.6326778116091845</v>
      </c>
      <c r="AS187" s="36">
        <v>119.33722367135981</v>
      </c>
      <c r="AT187" s="40">
        <v>-4.1576761899480488</v>
      </c>
      <c r="AU187" s="36">
        <v>191.05391069704834</v>
      </c>
      <c r="AV187" s="40">
        <v>3.4062706730104964</v>
      </c>
      <c r="AW187" s="6"/>
      <c r="AX187" s="6" t="s">
        <v>41</v>
      </c>
      <c r="AY187" s="36">
        <v>180.46339811614067</v>
      </c>
      <c r="AZ187" s="40">
        <v>-8.5664831287286773</v>
      </c>
      <c r="BA187" s="36">
        <v>143.52087016050973</v>
      </c>
      <c r="BB187" s="40">
        <v>4.9070631903583433</v>
      </c>
      <c r="BC187" s="36">
        <v>112.27124095479535</v>
      </c>
      <c r="BD187" s="40">
        <v>-0.1601160319075916</v>
      </c>
      <c r="BE187" s="6"/>
      <c r="BF187" s="6" t="s">
        <v>41</v>
      </c>
      <c r="BG187" s="36">
        <v>110.41619662697295</v>
      </c>
      <c r="BH187" s="40">
        <v>11.750794149557549</v>
      </c>
      <c r="BI187" s="36">
        <v>130.08175866775392</v>
      </c>
      <c r="BJ187" s="40">
        <v>1.0538110523606008</v>
      </c>
      <c r="BK187" s="36">
        <v>118.95304471707425</v>
      </c>
      <c r="BL187" s="40">
        <v>1.0231153570728679</v>
      </c>
      <c r="BM187" s="6"/>
      <c r="BN187" s="6" t="s">
        <v>41</v>
      </c>
      <c r="BO187" s="36">
        <v>46.07301800357893</v>
      </c>
      <c r="BP187" s="40">
        <v>-59.76097592827869</v>
      </c>
      <c r="BQ187" s="36">
        <v>119.76878795985051</v>
      </c>
      <c r="BR187" s="40">
        <v>7.6554085580549298</v>
      </c>
      <c r="BS187" s="36">
        <v>217.16878850138812</v>
      </c>
      <c r="BT187" s="40">
        <v>22.773028084315939</v>
      </c>
      <c r="BU187" s="6"/>
      <c r="BV187" s="6" t="s">
        <v>41</v>
      </c>
      <c r="BW187" s="36">
        <v>128.09536830627957</v>
      </c>
      <c r="BX187" s="40">
        <v>9.8161203508504258</v>
      </c>
      <c r="BY187" s="36">
        <v>93.797375398484263</v>
      </c>
      <c r="BZ187" s="40">
        <v>-4.2963539291518913</v>
      </c>
      <c r="CA187" s="36">
        <v>235.1436390128047</v>
      </c>
      <c r="CB187" s="40">
        <v>6.2291027981333968</v>
      </c>
      <c r="CC187" s="6"/>
      <c r="CD187" s="6" t="s">
        <v>41</v>
      </c>
      <c r="CE187" s="36">
        <v>169.14321816721289</v>
      </c>
      <c r="CF187" s="40">
        <v>22.351829464263503</v>
      </c>
      <c r="CG187" s="36">
        <v>160.37483669629864</v>
      </c>
      <c r="CH187" s="40">
        <v>27.484435487634499</v>
      </c>
      <c r="CI187" s="36">
        <v>74.409614430303421</v>
      </c>
      <c r="CJ187" s="40">
        <v>-14.417925939166338</v>
      </c>
      <c r="CK187" s="6"/>
      <c r="CL187" s="6" t="s">
        <v>41</v>
      </c>
      <c r="CM187" s="36">
        <v>122.68202977650255</v>
      </c>
      <c r="CN187" s="40">
        <v>55.871319748049018</v>
      </c>
      <c r="CO187" s="36">
        <v>183.39578133120133</v>
      </c>
      <c r="CP187" s="40">
        <v>10.895656730000368</v>
      </c>
      <c r="CQ187" s="36">
        <v>157.9166578371038</v>
      </c>
      <c r="CR187" s="40">
        <v>-0.45759103605713847</v>
      </c>
      <c r="CS187" s="6"/>
      <c r="CT187" s="6" t="s">
        <v>41</v>
      </c>
      <c r="CU187" s="36">
        <v>156.27378200108089</v>
      </c>
      <c r="CV187" s="40">
        <v>19.862660537036717</v>
      </c>
      <c r="CW187" s="36">
        <v>136.1987257512109</v>
      </c>
      <c r="CX187" s="40">
        <v>2.9090567684920501</v>
      </c>
      <c r="CY187" s="36">
        <v>125.88900368094797</v>
      </c>
      <c r="CZ187" s="40">
        <v>55.871319748049018</v>
      </c>
      <c r="DA187" s="6"/>
      <c r="DB187" s="6" t="s">
        <v>41</v>
      </c>
      <c r="DC187" s="36">
        <v>137.90818745030822</v>
      </c>
      <c r="DD187" s="40">
        <v>24.521221401290177</v>
      </c>
      <c r="DE187" s="36">
        <v>129.73389094852348</v>
      </c>
      <c r="DF187" s="40">
        <v>1.7516902597577939</v>
      </c>
      <c r="DG187" s="36">
        <v>114.02402927210466</v>
      </c>
      <c r="DH187" s="40">
        <v>16.188668871687128</v>
      </c>
      <c r="DI187" s="6"/>
      <c r="DJ187" s="6" t="s">
        <v>41</v>
      </c>
      <c r="DK187" s="36">
        <v>111.87499740053501</v>
      </c>
      <c r="DL187" s="40">
        <v>13.152711362365068</v>
      </c>
      <c r="DM187" s="36">
        <v>112.79494507570655</v>
      </c>
      <c r="DN187" s="40">
        <v>10.489822023557082</v>
      </c>
      <c r="DO187" s="36">
        <v>133.53470787991967</v>
      </c>
      <c r="DP187" s="40">
        <v>18.191092466441731</v>
      </c>
      <c r="DQ187" s="400"/>
    </row>
    <row r="188" spans="1:428" s="382" customFormat="1" ht="15" hidden="1" customHeight="1">
      <c r="A188" s="6"/>
      <c r="B188" s="6" t="s">
        <v>42</v>
      </c>
      <c r="C188" s="36">
        <v>117.87113932307058</v>
      </c>
      <c r="D188" s="40">
        <v>-1.3721483725117878</v>
      </c>
      <c r="E188" s="36">
        <v>158.78192861987108</v>
      </c>
      <c r="F188" s="40">
        <v>29.008921974700542</v>
      </c>
      <c r="G188" s="36">
        <v>149.32454423239005</v>
      </c>
      <c r="H188" s="40">
        <v>1.7333480778466424</v>
      </c>
      <c r="I188" s="6"/>
      <c r="J188" s="6" t="s">
        <v>42</v>
      </c>
      <c r="K188" s="36">
        <v>143.59423661825707</v>
      </c>
      <c r="L188" s="40">
        <v>3.0052837098455143</v>
      </c>
      <c r="M188" s="36">
        <v>138.65734932658972</v>
      </c>
      <c r="N188" s="40">
        <v>1.1191094082490451</v>
      </c>
      <c r="O188" s="36">
        <v>85.098305740390785</v>
      </c>
      <c r="P188" s="40">
        <v>-28.121919560502903</v>
      </c>
      <c r="Q188" s="6"/>
      <c r="R188" s="6" t="s">
        <v>42</v>
      </c>
      <c r="S188" s="36">
        <v>120.47007607681984</v>
      </c>
      <c r="T188" s="40">
        <v>6.8362937914542243</v>
      </c>
      <c r="U188" s="36">
        <v>135.95989300381126</v>
      </c>
      <c r="V188" s="40">
        <v>-8.5732137880530956</v>
      </c>
      <c r="W188" s="36">
        <v>137.24150356598787</v>
      </c>
      <c r="X188" s="40">
        <v>19.228077026523778</v>
      </c>
      <c r="Y188" s="6"/>
      <c r="Z188" s="6" t="s">
        <v>42</v>
      </c>
      <c r="AA188" s="36">
        <v>119.88008472045966</v>
      </c>
      <c r="AB188" s="40">
        <v>23.01802558676917</v>
      </c>
      <c r="AC188" s="36">
        <v>138.91937994919155</v>
      </c>
      <c r="AD188" s="40">
        <v>1.672439398891072</v>
      </c>
      <c r="AE188" s="36">
        <v>116.490697600719</v>
      </c>
      <c r="AF188" s="40">
        <v>-0.46997630348401742</v>
      </c>
      <c r="AG188" s="6"/>
      <c r="AH188" s="6" t="s">
        <v>42</v>
      </c>
      <c r="AI188" s="36">
        <v>143.43010201799387</v>
      </c>
      <c r="AJ188" s="40">
        <v>2.5094009832741051</v>
      </c>
      <c r="AK188" s="36">
        <v>126.47978793005055</v>
      </c>
      <c r="AL188" s="40">
        <v>5.4435822613314144</v>
      </c>
      <c r="AM188" s="36">
        <v>127.14183833064095</v>
      </c>
      <c r="AN188" s="40">
        <v>10.615521965798891</v>
      </c>
      <c r="AO188" s="6"/>
      <c r="AP188" s="6" t="s">
        <v>42</v>
      </c>
      <c r="AQ188" s="36">
        <v>129.05673870124329</v>
      </c>
      <c r="AR188" s="40">
        <v>2.0217803068555327</v>
      </c>
      <c r="AS188" s="36">
        <v>111.41442149192967</v>
      </c>
      <c r="AT188" s="40">
        <v>-6.8336363730452376</v>
      </c>
      <c r="AU188" s="36">
        <v>181.86712618634547</v>
      </c>
      <c r="AV188" s="40">
        <v>2.3638716083444109</v>
      </c>
      <c r="AW188" s="6"/>
      <c r="AX188" s="6" t="s">
        <v>42</v>
      </c>
      <c r="AY188" s="36">
        <v>180.20299524411263</v>
      </c>
      <c r="AZ188" s="40">
        <v>-8.3822229310650016</v>
      </c>
      <c r="BA188" s="36">
        <v>135.65795232654148</v>
      </c>
      <c r="BB188" s="40">
        <v>1.3974962870842944</v>
      </c>
      <c r="BC188" s="36">
        <v>121.93996552778059</v>
      </c>
      <c r="BD188" s="40">
        <v>-6.5189882653184412</v>
      </c>
      <c r="BE188" s="6"/>
      <c r="BF188" s="6" t="s">
        <v>42</v>
      </c>
      <c r="BG188" s="36">
        <v>123.73092227776716</v>
      </c>
      <c r="BH188" s="40">
        <v>5.0931152644957791</v>
      </c>
      <c r="BI188" s="36">
        <v>131.10627129963396</v>
      </c>
      <c r="BJ188" s="40">
        <v>6.3404062122526312</v>
      </c>
      <c r="BK188" s="36">
        <v>122.40766323155815</v>
      </c>
      <c r="BL188" s="40">
        <v>-7.0048263208999657</v>
      </c>
      <c r="BM188" s="6"/>
      <c r="BN188" s="6" t="s">
        <v>42</v>
      </c>
      <c r="BO188" s="36">
        <v>48.869045619313482</v>
      </c>
      <c r="BP188" s="40">
        <v>-63.550685641990619</v>
      </c>
      <c r="BQ188" s="36">
        <v>122.91228935619857</v>
      </c>
      <c r="BR188" s="40">
        <v>7.9929694616247815</v>
      </c>
      <c r="BS188" s="36">
        <v>218.13994995643387</v>
      </c>
      <c r="BT188" s="40">
        <v>16.289091877963017</v>
      </c>
      <c r="BU188" s="6"/>
      <c r="BV188" s="6" t="s">
        <v>42</v>
      </c>
      <c r="BW188" s="36">
        <v>124.58929808502293</v>
      </c>
      <c r="BX188" s="40">
        <v>-7.4076687265393986</v>
      </c>
      <c r="BY188" s="36">
        <v>97.419351244382298</v>
      </c>
      <c r="BZ188" s="40">
        <v>-10.955356218540459</v>
      </c>
      <c r="CA188" s="36">
        <v>199.58483496821532</v>
      </c>
      <c r="CB188" s="40">
        <v>5.1311621011611379</v>
      </c>
      <c r="CC188" s="6"/>
      <c r="CD188" s="6" t="s">
        <v>42</v>
      </c>
      <c r="CE188" s="36">
        <v>157.08816339951625</v>
      </c>
      <c r="CF188" s="40">
        <v>14.27967814968234</v>
      </c>
      <c r="CG188" s="36">
        <v>162.07340283414703</v>
      </c>
      <c r="CH188" s="40">
        <v>12.310367367195269</v>
      </c>
      <c r="CI188" s="36">
        <v>69.841626655226761</v>
      </c>
      <c r="CJ188" s="40">
        <v>-15.615619611860552</v>
      </c>
      <c r="CK188" s="6"/>
      <c r="CL188" s="6" t="s">
        <v>42</v>
      </c>
      <c r="CM188" s="36">
        <v>130.00824597816131</v>
      </c>
      <c r="CN188" s="40">
        <v>0.76535266620065556</v>
      </c>
      <c r="CO188" s="36">
        <v>181.58630649364184</v>
      </c>
      <c r="CP188" s="40">
        <v>4.6594689740636852</v>
      </c>
      <c r="CQ188" s="36">
        <v>136.29942879342096</v>
      </c>
      <c r="CR188" s="40">
        <v>-8.7234436491766303</v>
      </c>
      <c r="CS188" s="6"/>
      <c r="CT188" s="6" t="s">
        <v>42</v>
      </c>
      <c r="CU188" s="36">
        <v>127.9139647653153</v>
      </c>
      <c r="CV188" s="40">
        <v>-1.6689899693459296</v>
      </c>
      <c r="CW188" s="36">
        <v>138.2716051599173</v>
      </c>
      <c r="CX188" s="40">
        <v>3.3005242308239389</v>
      </c>
      <c r="CY188" s="36">
        <v>118.76396078378528</v>
      </c>
      <c r="CZ188" s="40">
        <v>-11.163034440574862</v>
      </c>
      <c r="DA188" s="6"/>
      <c r="DB188" s="6" t="s">
        <v>42</v>
      </c>
      <c r="DC188" s="36">
        <v>132.03582461194503</v>
      </c>
      <c r="DD188" s="40">
        <v>1.5316426934912357</v>
      </c>
      <c r="DE188" s="36">
        <v>106.17598243129889</v>
      </c>
      <c r="DF188" s="40">
        <v>23.841785662121026</v>
      </c>
      <c r="DG188" s="36">
        <v>89.673960200235399</v>
      </c>
      <c r="DH188" s="40">
        <v>0.64163791268225623</v>
      </c>
      <c r="DI188" s="6"/>
      <c r="DJ188" s="6" t="s">
        <v>42</v>
      </c>
      <c r="DK188" s="36">
        <v>109.55410400265797</v>
      </c>
      <c r="DL188" s="40">
        <v>8.3880600996992598</v>
      </c>
      <c r="DM188" s="36">
        <v>114.22531427770009</v>
      </c>
      <c r="DN188" s="40">
        <v>-6.7154675265966404</v>
      </c>
      <c r="DO188" s="36">
        <v>146.4734579320652</v>
      </c>
      <c r="DP188" s="40">
        <v>6.4571349624054761</v>
      </c>
      <c r="DQ188" s="400"/>
    </row>
    <row r="189" spans="1:428" s="382" customFormat="1" ht="15" hidden="1" customHeight="1">
      <c r="A189" s="6"/>
      <c r="B189" s="6" t="s">
        <v>43</v>
      </c>
      <c r="C189" s="36">
        <v>107.18704736208035</v>
      </c>
      <c r="D189" s="40">
        <v>0.61615858008727287</v>
      </c>
      <c r="E189" s="36">
        <v>147.79304030246533</v>
      </c>
      <c r="F189" s="40">
        <v>10.718278045137936</v>
      </c>
      <c r="G189" s="36">
        <v>154.64194419260008</v>
      </c>
      <c r="H189" s="40">
        <v>13.567025281523499</v>
      </c>
      <c r="I189" s="6"/>
      <c r="J189" s="6" t="s">
        <v>43</v>
      </c>
      <c r="K189" s="36">
        <v>140.55564815411643</v>
      </c>
      <c r="L189" s="40">
        <v>1.4030920883966616</v>
      </c>
      <c r="M189" s="36">
        <v>140.11563251516867</v>
      </c>
      <c r="N189" s="40">
        <v>5.3991960673503314</v>
      </c>
      <c r="O189" s="36">
        <v>119.86011048146932</v>
      </c>
      <c r="P189" s="40">
        <v>1.6224065634459066</v>
      </c>
      <c r="Q189" s="6"/>
      <c r="R189" s="6" t="s">
        <v>43</v>
      </c>
      <c r="S189" s="36">
        <v>132.83291897255418</v>
      </c>
      <c r="T189" s="40">
        <v>3.9174841430295544</v>
      </c>
      <c r="U189" s="36">
        <v>155.61111748812087</v>
      </c>
      <c r="V189" s="40">
        <v>-9.1442312327785658E-2</v>
      </c>
      <c r="W189" s="36">
        <v>181.33952944663139</v>
      </c>
      <c r="X189" s="40">
        <v>20.636590926576929</v>
      </c>
      <c r="Y189" s="6"/>
      <c r="Z189" s="6" t="s">
        <v>43</v>
      </c>
      <c r="AA189" s="36">
        <v>125.64824859963984</v>
      </c>
      <c r="AB189" s="40">
        <v>24.112361047191925</v>
      </c>
      <c r="AC189" s="36">
        <v>145.7256475270101</v>
      </c>
      <c r="AD189" s="40">
        <v>-7.9682847854551113</v>
      </c>
      <c r="AE189" s="36">
        <v>112.78676134772874</v>
      </c>
      <c r="AF189" s="40">
        <v>-13.057412430180065</v>
      </c>
      <c r="AG189" s="6"/>
      <c r="AH189" s="6" t="s">
        <v>43</v>
      </c>
      <c r="AI189" s="36">
        <v>155.15637466880423</v>
      </c>
      <c r="AJ189" s="40">
        <v>0.32978691586163222</v>
      </c>
      <c r="AK189" s="36">
        <v>136.91867667489265</v>
      </c>
      <c r="AL189" s="40">
        <v>8.781920429639726</v>
      </c>
      <c r="AM189" s="36">
        <v>123.20640627445462</v>
      </c>
      <c r="AN189" s="40">
        <v>1.6129675526128864</v>
      </c>
      <c r="AO189" s="6"/>
      <c r="AP189" s="6" t="s">
        <v>43</v>
      </c>
      <c r="AQ189" s="36">
        <v>128.97026391714604</v>
      </c>
      <c r="AR189" s="40">
        <v>6.962844504376605</v>
      </c>
      <c r="AS189" s="36">
        <v>109.54032089830832</v>
      </c>
      <c r="AT189" s="40">
        <v>-3.3264625568252058</v>
      </c>
      <c r="AU189" s="36">
        <v>164.99073791885564</v>
      </c>
      <c r="AV189" s="40">
        <v>1.8435325260221873</v>
      </c>
      <c r="AW189" s="6"/>
      <c r="AX189" s="6" t="s">
        <v>43</v>
      </c>
      <c r="AY189" s="36">
        <v>161.82379028850511</v>
      </c>
      <c r="AZ189" s="40">
        <v>-8.9991976929370168</v>
      </c>
      <c r="BA189" s="36">
        <v>138.80695863727195</v>
      </c>
      <c r="BB189" s="40">
        <v>-3.1940963786091743</v>
      </c>
      <c r="BC189" s="36">
        <v>113.60674452477707</v>
      </c>
      <c r="BD189" s="40">
        <v>-9.8183304053746099</v>
      </c>
      <c r="BE189" s="6"/>
      <c r="BF189" s="6" t="s">
        <v>43</v>
      </c>
      <c r="BG189" s="36">
        <v>127.11352759978024</v>
      </c>
      <c r="BH189" s="40">
        <v>1.6039593757570998</v>
      </c>
      <c r="BI189" s="36">
        <v>133.93008483875366</v>
      </c>
      <c r="BJ189" s="40">
        <v>2.9806315249296063</v>
      </c>
      <c r="BK189" s="36">
        <v>123.13944727783289</v>
      </c>
      <c r="BL189" s="40">
        <v>-1.3426532220508705</v>
      </c>
      <c r="BM189" s="6"/>
      <c r="BN189" s="6" t="s">
        <v>43</v>
      </c>
      <c r="BO189" s="36">
        <v>52.668160692138919</v>
      </c>
      <c r="BP189" s="40">
        <v>-62.93798841326398</v>
      </c>
      <c r="BQ189" s="36">
        <v>116.9961619055226</v>
      </c>
      <c r="BR189" s="40">
        <v>3.6887683004384684</v>
      </c>
      <c r="BS189" s="36">
        <v>222.4521110644161</v>
      </c>
      <c r="BT189" s="40">
        <v>17.076198610468978</v>
      </c>
      <c r="BU189" s="6"/>
      <c r="BV189" s="6" t="s">
        <v>43</v>
      </c>
      <c r="BW189" s="36">
        <v>108.62182286538011</v>
      </c>
      <c r="BX189" s="40">
        <v>-2.6303231010276846</v>
      </c>
      <c r="BY189" s="36">
        <v>87.506905671255709</v>
      </c>
      <c r="BZ189" s="40">
        <v>-13.810837800259648</v>
      </c>
      <c r="CA189" s="36">
        <v>208.68349536570412</v>
      </c>
      <c r="CB189" s="40">
        <v>15.903665649659942</v>
      </c>
      <c r="CC189" s="6"/>
      <c r="CD189" s="6" t="s">
        <v>43</v>
      </c>
      <c r="CE189" s="36">
        <v>178.1815499280589</v>
      </c>
      <c r="CF189" s="40">
        <v>19.861550485583606</v>
      </c>
      <c r="CG189" s="36">
        <v>158.70075833631498</v>
      </c>
      <c r="CH189" s="40">
        <v>25.664087107144809</v>
      </c>
      <c r="CI189" s="36">
        <v>59.578910851030884</v>
      </c>
      <c r="CJ189" s="40">
        <v>-20.064344647464765</v>
      </c>
      <c r="CK189" s="6"/>
      <c r="CL189" s="6" t="s">
        <v>43</v>
      </c>
      <c r="CM189" s="36">
        <v>119.16308290686902</v>
      </c>
      <c r="CN189" s="40">
        <v>1.8510602584659068</v>
      </c>
      <c r="CO189" s="36">
        <v>144.09127589060978</v>
      </c>
      <c r="CP189" s="40">
        <v>-4.4771732315419541</v>
      </c>
      <c r="CQ189" s="36">
        <v>129.50397168640399</v>
      </c>
      <c r="CR189" s="40">
        <v>-10.5309786011656</v>
      </c>
      <c r="CS189" s="6"/>
      <c r="CT189" s="6" t="s">
        <v>43</v>
      </c>
      <c r="CU189" s="36">
        <v>144.88957810979696</v>
      </c>
      <c r="CV189" s="40">
        <v>7.0295540688964024</v>
      </c>
      <c r="CW189" s="36">
        <v>143.07409766214249</v>
      </c>
      <c r="CX189" s="40">
        <v>0.41555330775462096</v>
      </c>
      <c r="CY189" s="36">
        <v>147.64844686117345</v>
      </c>
      <c r="CZ189" s="40">
        <v>13.234872535505787</v>
      </c>
      <c r="DA189" s="6"/>
      <c r="DB189" s="6" t="s">
        <v>43</v>
      </c>
      <c r="DC189" s="36">
        <v>141.93053761461761</v>
      </c>
      <c r="DD189" s="40">
        <v>5.7184359158555651</v>
      </c>
      <c r="DE189" s="36">
        <v>115.41083068709338</v>
      </c>
      <c r="DF189" s="40">
        <v>4.7704264844490467</v>
      </c>
      <c r="DG189" s="36">
        <v>131.94562878811456</v>
      </c>
      <c r="DH189" s="40">
        <v>3.7581358574170025</v>
      </c>
      <c r="DI189" s="6"/>
      <c r="DJ189" s="6" t="s">
        <v>43</v>
      </c>
      <c r="DK189" s="36">
        <v>108.61257569580508</v>
      </c>
      <c r="DL189" s="40">
        <v>-0.72295533553109692</v>
      </c>
      <c r="DM189" s="36">
        <v>128.8603195234821</v>
      </c>
      <c r="DN189" s="40">
        <v>-7.2899357325520668</v>
      </c>
      <c r="DO189" s="36">
        <v>150.91987133363222</v>
      </c>
      <c r="DP189" s="40">
        <v>0.65779125908080971</v>
      </c>
      <c r="DQ189" s="400"/>
    </row>
    <row r="190" spans="1:428" s="382" customFormat="1" ht="15" hidden="1" customHeight="1">
      <c r="A190" s="6"/>
      <c r="B190" s="6" t="s">
        <v>44</v>
      </c>
      <c r="C190" s="36">
        <v>100.54011285001945</v>
      </c>
      <c r="D190" s="40">
        <v>7.0652040714961828</v>
      </c>
      <c r="E190" s="36">
        <v>126.5656975585096</v>
      </c>
      <c r="F190" s="40">
        <v>-16.098774474465017</v>
      </c>
      <c r="G190" s="36">
        <v>152.07294701991913</v>
      </c>
      <c r="H190" s="40">
        <v>2.3911358731443499</v>
      </c>
      <c r="I190" s="6"/>
      <c r="J190" s="6" t="s">
        <v>44</v>
      </c>
      <c r="K190" s="36">
        <v>141.21657021519295</v>
      </c>
      <c r="L190" s="40">
        <v>1.7885478766739453</v>
      </c>
      <c r="M190" s="36">
        <v>143.4419645446452</v>
      </c>
      <c r="N190" s="40">
        <v>0.73691212305102738</v>
      </c>
      <c r="O190" s="36">
        <v>111.12450338898503</v>
      </c>
      <c r="P190" s="40">
        <v>-12.426673674639673</v>
      </c>
      <c r="Q190" s="6"/>
      <c r="R190" s="6" t="s">
        <v>44</v>
      </c>
      <c r="S190" s="36">
        <v>111.39014747474771</v>
      </c>
      <c r="T190" s="40">
        <v>-2.4619657548902438</v>
      </c>
      <c r="U190" s="36">
        <v>152.71666026341535</v>
      </c>
      <c r="V190" s="40">
        <v>-3.3331147750222812</v>
      </c>
      <c r="W190" s="36">
        <v>182.38995035116062</v>
      </c>
      <c r="X190" s="40">
        <v>-0.84007289284602393</v>
      </c>
      <c r="Y190" s="6"/>
      <c r="Z190" s="6" t="s">
        <v>44</v>
      </c>
      <c r="AA190" s="36">
        <v>129.74774445900303</v>
      </c>
      <c r="AB190" s="40">
        <v>28.924378057729513</v>
      </c>
      <c r="AC190" s="36">
        <v>144.4695429754633</v>
      </c>
      <c r="AD190" s="40">
        <v>3.2914540443976108</v>
      </c>
      <c r="AE190" s="36">
        <v>111.71311264817315</v>
      </c>
      <c r="AF190" s="40">
        <v>-18.094032034873536</v>
      </c>
      <c r="AG190" s="6"/>
      <c r="AH190" s="6" t="s">
        <v>44</v>
      </c>
      <c r="AI190" s="36">
        <v>155.96539877046362</v>
      </c>
      <c r="AJ190" s="40">
        <v>2.3619369561799886</v>
      </c>
      <c r="AK190" s="36">
        <v>151.55642230638742</v>
      </c>
      <c r="AL190" s="40">
        <v>3.7653841216613131</v>
      </c>
      <c r="AM190" s="36">
        <v>116.65683988650116</v>
      </c>
      <c r="AN190" s="40">
        <v>3.3807812031712388</v>
      </c>
      <c r="AO190" s="6"/>
      <c r="AP190" s="6" t="s">
        <v>44</v>
      </c>
      <c r="AQ190" s="36">
        <v>137.79611650142354</v>
      </c>
      <c r="AR190" s="40">
        <v>1.9838315934321145</v>
      </c>
      <c r="AS190" s="36">
        <v>110.76083280794651</v>
      </c>
      <c r="AT190" s="40">
        <v>-6.1494511360133686</v>
      </c>
      <c r="AU190" s="36">
        <v>175.90996595167616</v>
      </c>
      <c r="AV190" s="40">
        <v>4.9143807200879621</v>
      </c>
      <c r="AW190" s="6"/>
      <c r="AX190" s="6" t="s">
        <v>44</v>
      </c>
      <c r="AY190" s="36">
        <v>175.73356060109663</v>
      </c>
      <c r="AZ190" s="40">
        <v>-8.0961702891094376</v>
      </c>
      <c r="BA190" s="36">
        <v>126.55462660511161</v>
      </c>
      <c r="BB190" s="40">
        <v>-9.7235171881759754</v>
      </c>
      <c r="BC190" s="36">
        <v>113.2432896551223</v>
      </c>
      <c r="BD190" s="40">
        <v>-8.3778500216449743</v>
      </c>
      <c r="BE190" s="6"/>
      <c r="BF190" s="6" t="s">
        <v>44</v>
      </c>
      <c r="BG190" s="36">
        <v>135.08084166601157</v>
      </c>
      <c r="BH190" s="40">
        <v>3.6644181340006412</v>
      </c>
      <c r="BI190" s="36">
        <v>126.51744370442593</v>
      </c>
      <c r="BJ190" s="40">
        <v>-1.6674893251980194</v>
      </c>
      <c r="BK190" s="36">
        <v>119.68740966398187</v>
      </c>
      <c r="BL190" s="40">
        <v>-7.1184002542370166</v>
      </c>
      <c r="BM190" s="6"/>
      <c r="BN190" s="6" t="s">
        <v>44</v>
      </c>
      <c r="BO190" s="36">
        <v>56.810347434517041</v>
      </c>
      <c r="BP190" s="40">
        <v>-56.230794498167739</v>
      </c>
      <c r="BQ190" s="36">
        <v>109.19170242785545</v>
      </c>
      <c r="BR190" s="40">
        <v>-1.9207321707084617</v>
      </c>
      <c r="BS190" s="36">
        <v>211.76211077378019</v>
      </c>
      <c r="BT190" s="40">
        <v>10.710708365074154</v>
      </c>
      <c r="BU190" s="6"/>
      <c r="BV190" s="6" t="s">
        <v>44</v>
      </c>
      <c r="BW190" s="36">
        <v>105.06072121654947</v>
      </c>
      <c r="BX190" s="40">
        <v>-9.0152028067325887</v>
      </c>
      <c r="BY190" s="36">
        <v>106.60363730832304</v>
      </c>
      <c r="BZ190" s="40">
        <v>6.5991035915349556</v>
      </c>
      <c r="CA190" s="36">
        <v>200.86138336375473</v>
      </c>
      <c r="CB190" s="40">
        <v>4.2058090481477137</v>
      </c>
      <c r="CC190" s="6"/>
      <c r="CD190" s="6" t="s">
        <v>44</v>
      </c>
      <c r="CE190" s="36">
        <v>180.33840212902916</v>
      </c>
      <c r="CF190" s="40">
        <v>18.272954859642667</v>
      </c>
      <c r="CG190" s="36">
        <v>138.71148907884464</v>
      </c>
      <c r="CH190" s="40">
        <v>4.7329049619295489</v>
      </c>
      <c r="CI190" s="36">
        <v>61.76179981982007</v>
      </c>
      <c r="CJ190" s="40">
        <v>-26.989382841823499</v>
      </c>
      <c r="CK190" s="6"/>
      <c r="CL190" s="6" t="s">
        <v>44</v>
      </c>
      <c r="CM190" s="36">
        <v>126.10130504270151</v>
      </c>
      <c r="CN190" s="40">
        <v>-1.8730774322882127</v>
      </c>
      <c r="CO190" s="36">
        <v>136.41541790102693</v>
      </c>
      <c r="CP190" s="40">
        <v>-13.610121952424038</v>
      </c>
      <c r="CQ190" s="36">
        <v>142.09066289833609</v>
      </c>
      <c r="CR190" s="40">
        <v>-13.364257854812251</v>
      </c>
      <c r="CS190" s="6"/>
      <c r="CT190" s="6" t="s">
        <v>44</v>
      </c>
      <c r="CU190" s="36">
        <v>138.66488648022121</v>
      </c>
      <c r="CV190" s="40">
        <v>8.4462287865300993</v>
      </c>
      <c r="CW190" s="36">
        <v>151.41043892166635</v>
      </c>
      <c r="CX190" s="40">
        <v>12.81073813818243</v>
      </c>
      <c r="CY190" s="36">
        <v>150.8412635365043</v>
      </c>
      <c r="CZ190" s="40">
        <v>15.41295585818601</v>
      </c>
      <c r="DA190" s="6"/>
      <c r="DB190" s="6" t="s">
        <v>44</v>
      </c>
      <c r="DC190" s="36">
        <v>142.79220516688812</v>
      </c>
      <c r="DD190" s="40">
        <v>7.3944765075168135</v>
      </c>
      <c r="DE190" s="36">
        <v>108.90448004797682</v>
      </c>
      <c r="DF190" s="40">
        <v>7.3503709619964468</v>
      </c>
      <c r="DG190" s="36">
        <v>109.97708119617728</v>
      </c>
      <c r="DH190" s="40">
        <v>-6.1099810496794049</v>
      </c>
      <c r="DI190" s="6"/>
      <c r="DJ190" s="6" t="s">
        <v>44</v>
      </c>
      <c r="DK190" s="36">
        <v>107.11226461831379</v>
      </c>
      <c r="DL190" s="40">
        <v>1.2429621981392245</v>
      </c>
      <c r="DM190" s="36">
        <v>128.14404489136456</v>
      </c>
      <c r="DN190" s="40">
        <v>-8.3055499829252142</v>
      </c>
      <c r="DO190" s="36">
        <v>132.27201287908116</v>
      </c>
      <c r="DP190" s="40">
        <v>9.0543793727487554</v>
      </c>
      <c r="DQ190" s="400"/>
    </row>
    <row r="191" spans="1:428" s="382" customFormat="1" ht="15" hidden="1" customHeight="1">
      <c r="A191" s="6"/>
      <c r="B191" s="6"/>
      <c r="C191" s="36"/>
      <c r="D191" s="40"/>
      <c r="E191" s="36"/>
      <c r="F191" s="40"/>
      <c r="G191" s="36"/>
      <c r="H191" s="40"/>
      <c r="I191" s="6"/>
      <c r="J191" s="6"/>
      <c r="K191" s="36"/>
      <c r="L191" s="40"/>
      <c r="M191" s="36"/>
      <c r="N191" s="40"/>
      <c r="O191" s="36"/>
      <c r="P191" s="40"/>
      <c r="Q191" s="6"/>
      <c r="R191" s="6"/>
      <c r="S191" s="36"/>
      <c r="T191" s="40"/>
      <c r="U191" s="36"/>
      <c r="V191" s="40"/>
      <c r="W191" s="36"/>
      <c r="X191" s="40"/>
      <c r="Y191" s="6"/>
      <c r="Z191" s="6"/>
      <c r="AA191" s="36"/>
      <c r="AB191" s="40"/>
      <c r="AC191" s="36"/>
      <c r="AD191" s="40"/>
      <c r="AE191" s="36"/>
      <c r="AF191" s="40"/>
      <c r="AG191" s="6"/>
      <c r="AH191" s="6"/>
      <c r="AI191" s="36"/>
      <c r="AJ191" s="40"/>
      <c r="AK191" s="36"/>
      <c r="AL191" s="40"/>
      <c r="AM191" s="36"/>
      <c r="AN191" s="40"/>
      <c r="AO191" s="6"/>
      <c r="AP191" s="6"/>
      <c r="AQ191" s="36"/>
      <c r="AR191" s="40"/>
      <c r="AS191" s="36"/>
      <c r="AT191" s="40"/>
      <c r="AU191" s="36"/>
      <c r="AV191" s="40"/>
      <c r="AW191" s="6"/>
      <c r="AX191" s="6"/>
      <c r="AY191" s="36"/>
      <c r="AZ191" s="40"/>
      <c r="BA191" s="36"/>
      <c r="BB191" s="40"/>
      <c r="BC191" s="36"/>
      <c r="BD191" s="40"/>
      <c r="BE191" s="6"/>
      <c r="BF191" s="6"/>
      <c r="BG191" s="36"/>
      <c r="BH191" s="40"/>
      <c r="BI191" s="36"/>
      <c r="BJ191" s="40"/>
      <c r="BK191" s="36"/>
      <c r="BL191" s="40"/>
      <c r="BM191" s="6"/>
      <c r="BN191" s="6"/>
      <c r="BO191" s="36"/>
      <c r="BP191" s="40"/>
      <c r="BQ191" s="36"/>
      <c r="BR191" s="40"/>
      <c r="BS191" s="36"/>
      <c r="BT191" s="40"/>
      <c r="BU191" s="6"/>
      <c r="BV191" s="6"/>
      <c r="BW191" s="36"/>
      <c r="BX191" s="40"/>
      <c r="BY191" s="36"/>
      <c r="BZ191" s="40"/>
      <c r="CA191" s="36"/>
      <c r="CB191" s="40"/>
      <c r="CC191" s="6"/>
      <c r="CD191" s="6"/>
      <c r="CE191" s="36"/>
      <c r="CF191" s="40"/>
      <c r="CG191" s="36"/>
      <c r="CH191" s="40"/>
      <c r="CI191" s="36"/>
      <c r="CJ191" s="40"/>
      <c r="CK191" s="6"/>
      <c r="CL191" s="6"/>
      <c r="CM191" s="36"/>
      <c r="CN191" s="40"/>
      <c r="CO191" s="36"/>
      <c r="CP191" s="40"/>
      <c r="CQ191" s="36"/>
      <c r="CR191" s="40"/>
      <c r="CS191" s="6"/>
      <c r="CT191" s="6"/>
      <c r="CU191" s="36"/>
      <c r="CV191" s="40"/>
      <c r="CW191" s="36"/>
      <c r="CX191" s="40"/>
      <c r="CY191" s="36"/>
      <c r="CZ191" s="40"/>
      <c r="DA191" s="6"/>
      <c r="DB191" s="6"/>
      <c r="DC191" s="36"/>
      <c r="DD191" s="40"/>
      <c r="DE191" s="36"/>
      <c r="DF191" s="40"/>
      <c r="DG191" s="36"/>
      <c r="DH191" s="40"/>
      <c r="DI191" s="6"/>
      <c r="DJ191" s="6"/>
      <c r="DK191" s="36"/>
      <c r="DL191" s="40"/>
      <c r="DM191" s="36"/>
      <c r="DN191" s="40"/>
      <c r="DO191" s="36"/>
      <c r="DP191" s="40"/>
      <c r="DQ191" s="400"/>
    </row>
    <row r="192" spans="1:428" s="382" customFormat="1" ht="15" customHeight="1">
      <c r="A192" s="408">
        <v>2023</v>
      </c>
      <c r="B192" s="401" t="s">
        <v>33</v>
      </c>
      <c r="C192" s="36">
        <v>92.971931141755306</v>
      </c>
      <c r="D192" s="40">
        <v>8.2894530828282882</v>
      </c>
      <c r="E192" s="36">
        <v>125.44811874235452</v>
      </c>
      <c r="F192" s="40">
        <v>-17.292875786291475</v>
      </c>
      <c r="G192" s="36">
        <v>149.69002389342225</v>
      </c>
      <c r="H192" s="40">
        <v>10.344414155646064</v>
      </c>
      <c r="I192" s="408">
        <v>2023</v>
      </c>
      <c r="J192" s="6" t="s">
        <v>33</v>
      </c>
      <c r="K192" s="36">
        <v>142.12804405295509</v>
      </c>
      <c r="L192" s="40">
        <v>-2.0251959253912872</v>
      </c>
      <c r="M192" s="36">
        <v>127.23339934204918</v>
      </c>
      <c r="N192" s="40">
        <v>-1.64324703950318</v>
      </c>
      <c r="O192" s="36">
        <v>147.86128925497519</v>
      </c>
      <c r="P192" s="40">
        <v>19.522468732679116</v>
      </c>
      <c r="Q192" s="408">
        <v>2023</v>
      </c>
      <c r="R192" s="6" t="s">
        <v>33</v>
      </c>
      <c r="S192" s="36">
        <v>116.56138282686089</v>
      </c>
      <c r="T192" s="40">
        <v>-6.3819212450806049</v>
      </c>
      <c r="U192" s="36">
        <v>134.56061743724328</v>
      </c>
      <c r="V192" s="40">
        <v>-1.8541318989021676</v>
      </c>
      <c r="W192" s="36">
        <v>198.29013426340094</v>
      </c>
      <c r="X192" s="40">
        <v>1.3948640699674115</v>
      </c>
      <c r="Y192" s="408">
        <v>2023</v>
      </c>
      <c r="Z192" s="6" t="s">
        <v>33</v>
      </c>
      <c r="AA192" s="36">
        <v>120.71227527156488</v>
      </c>
      <c r="AB192" s="40">
        <v>14.69454611660106</v>
      </c>
      <c r="AC192" s="36">
        <v>132.66971735777199</v>
      </c>
      <c r="AD192" s="40">
        <v>-0.78193895662269597</v>
      </c>
      <c r="AE192" s="36">
        <v>106.10536373454735</v>
      </c>
      <c r="AF192" s="40">
        <v>-18.996659553609163</v>
      </c>
      <c r="AG192" s="408">
        <v>2023</v>
      </c>
      <c r="AH192" s="6" t="s">
        <v>33</v>
      </c>
      <c r="AI192" s="36">
        <v>152.50915976182156</v>
      </c>
      <c r="AJ192" s="40">
        <v>2.2366771868300503</v>
      </c>
      <c r="AK192" s="36">
        <v>131.02333659701426</v>
      </c>
      <c r="AL192" s="40">
        <v>2.5829068063527387</v>
      </c>
      <c r="AM192" s="36">
        <v>124.1720000178517</v>
      </c>
      <c r="AN192" s="40">
        <v>11.028115117114254</v>
      </c>
      <c r="AO192" s="408">
        <v>2023</v>
      </c>
      <c r="AP192" s="6" t="s">
        <v>33</v>
      </c>
      <c r="AQ192" s="36">
        <v>128.51065695863667</v>
      </c>
      <c r="AR192" s="40">
        <v>2.0788523672858048</v>
      </c>
      <c r="AS192" s="36">
        <v>110.77015408310807</v>
      </c>
      <c r="AT192" s="40">
        <v>-3.4824934249635504</v>
      </c>
      <c r="AU192" s="36">
        <v>155.92848328459411</v>
      </c>
      <c r="AV192" s="40">
        <v>3.3829077932672931</v>
      </c>
      <c r="AW192" s="408">
        <v>2023</v>
      </c>
      <c r="AX192" s="6" t="s">
        <v>33</v>
      </c>
      <c r="AY192" s="36">
        <v>167.80348566192174</v>
      </c>
      <c r="AZ192" s="40">
        <v>-8.8096328914723472</v>
      </c>
      <c r="BA192" s="36">
        <v>117.54589332528744</v>
      </c>
      <c r="BB192" s="40">
        <v>-11.902828926277436</v>
      </c>
      <c r="BC192" s="36">
        <v>99.092552581808391</v>
      </c>
      <c r="BD192" s="40">
        <v>-9.9978640753023598</v>
      </c>
      <c r="BE192" s="408">
        <v>2023</v>
      </c>
      <c r="BF192" s="6" t="s">
        <v>33</v>
      </c>
      <c r="BG192" s="36">
        <v>136.17100189201153</v>
      </c>
      <c r="BH192" s="40">
        <v>2.4328208731069196</v>
      </c>
      <c r="BI192" s="36">
        <v>120.87758836819837</v>
      </c>
      <c r="BJ192" s="40">
        <v>-2.6661755195821257</v>
      </c>
      <c r="BK192" s="36">
        <v>115.58116463448216</v>
      </c>
      <c r="BL192" s="40">
        <v>-10.714117751742791</v>
      </c>
      <c r="BM192" s="408">
        <v>2023</v>
      </c>
      <c r="BN192" s="6" t="s">
        <v>33</v>
      </c>
      <c r="BO192" s="36">
        <v>59.471589734121707</v>
      </c>
      <c r="BP192" s="40">
        <v>-59.153630440680494</v>
      </c>
      <c r="BQ192" s="36">
        <v>122.42066431836673</v>
      </c>
      <c r="BR192" s="40">
        <v>-5.2500490630023364</v>
      </c>
      <c r="BS192" s="36">
        <v>191.60146578662665</v>
      </c>
      <c r="BT192" s="40">
        <v>9.7884243106301199</v>
      </c>
      <c r="BU192" s="408">
        <v>2023</v>
      </c>
      <c r="BV192" s="6" t="s">
        <v>33</v>
      </c>
      <c r="BW192" s="36">
        <v>103.60359442515488</v>
      </c>
      <c r="BX192" s="40">
        <v>-13.593834862953358</v>
      </c>
      <c r="BY192" s="36">
        <v>101.32175932539097</v>
      </c>
      <c r="BZ192" s="40">
        <v>-6.0582802033449497</v>
      </c>
      <c r="CA192" s="36">
        <v>171.07656758971297</v>
      </c>
      <c r="CB192" s="40">
        <v>-17.364496546337691</v>
      </c>
      <c r="CC192" s="408">
        <v>2023</v>
      </c>
      <c r="CD192" s="6" t="s">
        <v>33</v>
      </c>
      <c r="CE192" s="36">
        <v>156.07480663093278</v>
      </c>
      <c r="CF192" s="40">
        <v>19.498615168917468</v>
      </c>
      <c r="CG192" s="36">
        <v>119.36003091345715</v>
      </c>
      <c r="CH192" s="40">
        <v>-6.6536712421417832</v>
      </c>
      <c r="CI192" s="36">
        <v>63.576413911373969</v>
      </c>
      <c r="CJ192" s="40">
        <v>-16.416276416591984</v>
      </c>
      <c r="CK192" s="408">
        <v>2023</v>
      </c>
      <c r="CL192" s="6" t="s">
        <v>33</v>
      </c>
      <c r="CM192" s="36">
        <v>121.0954011299937</v>
      </c>
      <c r="CN192" s="40">
        <v>-0.50239560068717992</v>
      </c>
      <c r="CO192" s="36">
        <v>144.89964531693869</v>
      </c>
      <c r="CP192" s="40">
        <v>-8.1630574236011455</v>
      </c>
      <c r="CQ192" s="36">
        <v>135.50955020583001</v>
      </c>
      <c r="CR192" s="40">
        <v>-15.050814523447499</v>
      </c>
      <c r="CS192" s="408">
        <v>2023</v>
      </c>
      <c r="CT192" s="6" t="s">
        <v>33</v>
      </c>
      <c r="CU192" s="36">
        <v>120.77494505629849</v>
      </c>
      <c r="CV192" s="40">
        <v>-3.4771119276346525</v>
      </c>
      <c r="CW192" s="36">
        <v>140.07951834144313</v>
      </c>
      <c r="CX192" s="40">
        <v>8.0327225455321098</v>
      </c>
      <c r="CY192" s="36">
        <v>153.7470184309017</v>
      </c>
      <c r="CZ192" s="40">
        <v>22.031802007012786</v>
      </c>
      <c r="DA192" s="408">
        <v>2023</v>
      </c>
      <c r="DB192" s="6" t="s">
        <v>33</v>
      </c>
      <c r="DC192" s="36">
        <v>160.457630406861</v>
      </c>
      <c r="DD192" s="40">
        <v>2.6852988552498687</v>
      </c>
      <c r="DE192" s="36">
        <v>105.0411196344747</v>
      </c>
      <c r="DF192" s="40">
        <v>3.4740175677524263</v>
      </c>
      <c r="DG192" s="36">
        <v>110.68248228855417</v>
      </c>
      <c r="DH192" s="40">
        <v>-10.439538128551519</v>
      </c>
      <c r="DI192" s="408">
        <v>2023</v>
      </c>
      <c r="DJ192" s="6" t="s">
        <v>33</v>
      </c>
      <c r="DK192" s="36">
        <v>107.27332936883192</v>
      </c>
      <c r="DL192" s="40">
        <v>1.9923853663430293</v>
      </c>
      <c r="DM192" s="36">
        <v>134.13987128805374</v>
      </c>
      <c r="DN192" s="40">
        <v>-11.678352574986405</v>
      </c>
      <c r="DO192" s="36">
        <v>144.32148096436111</v>
      </c>
      <c r="DP192" s="40">
        <v>7.578297749695821</v>
      </c>
      <c r="DQ192" s="408"/>
      <c r="DR192" s="408"/>
      <c r="DS192" s="408"/>
      <c r="DT192" s="408"/>
      <c r="DU192" s="408"/>
      <c r="DV192" s="408"/>
      <c r="DW192" s="408"/>
      <c r="DX192" s="408"/>
      <c r="DY192" s="408"/>
      <c r="DZ192" s="408"/>
      <c r="EA192" s="408"/>
      <c r="EB192" s="408"/>
      <c r="EC192" s="408"/>
      <c r="ED192" s="408"/>
      <c r="EE192" s="408"/>
      <c r="EF192" s="408"/>
      <c r="EG192" s="408"/>
      <c r="EH192" s="408"/>
      <c r="EI192" s="408"/>
      <c r="EJ192" s="408"/>
      <c r="EK192" s="408"/>
      <c r="EL192" s="408"/>
      <c r="EM192" s="408"/>
      <c r="EN192" s="408"/>
      <c r="EO192" s="408"/>
      <c r="EP192" s="408"/>
      <c r="EQ192" s="408"/>
      <c r="ER192" s="408"/>
      <c r="ES192" s="408"/>
      <c r="ET192" s="408"/>
      <c r="EU192" s="408"/>
      <c r="EV192" s="408"/>
      <c r="EW192" s="408"/>
      <c r="EX192" s="408"/>
      <c r="EY192" s="408"/>
      <c r="EZ192" s="408"/>
      <c r="FA192" s="408"/>
      <c r="FB192" s="408"/>
      <c r="FC192" s="408"/>
      <c r="FD192" s="408"/>
      <c r="FE192" s="408"/>
      <c r="FF192" s="408"/>
      <c r="FG192" s="408"/>
      <c r="FH192" s="408"/>
      <c r="FI192" s="408"/>
      <c r="FJ192" s="408"/>
      <c r="FK192" s="408"/>
      <c r="FL192" s="408"/>
      <c r="FM192" s="408"/>
      <c r="FN192" s="408"/>
      <c r="FO192" s="408"/>
      <c r="FP192" s="408"/>
      <c r="FQ192" s="408"/>
      <c r="FR192" s="408"/>
      <c r="FS192" s="408"/>
      <c r="FT192" s="40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  <c r="GS192" s="408"/>
      <c r="GT192" s="408"/>
      <c r="GU192" s="408"/>
      <c r="GV192" s="408"/>
      <c r="GW192" s="408"/>
      <c r="GX192" s="408"/>
      <c r="GY192" s="408"/>
      <c r="GZ192" s="408"/>
      <c r="HA192" s="408"/>
      <c r="HB192" s="408"/>
      <c r="HC192" s="408"/>
      <c r="HD192" s="408"/>
      <c r="HE192" s="408"/>
      <c r="HF192" s="408"/>
      <c r="HG192" s="408"/>
      <c r="HH192" s="408"/>
      <c r="HI192" s="408"/>
      <c r="HJ192" s="408"/>
      <c r="HK192" s="408"/>
      <c r="HL192" s="408"/>
      <c r="HM192" s="408"/>
      <c r="HN192" s="408"/>
      <c r="HO192" s="408"/>
      <c r="HP192" s="408"/>
      <c r="HQ192" s="408"/>
      <c r="HR192" s="408"/>
      <c r="HS192" s="408"/>
      <c r="HT192" s="408"/>
      <c r="HU192" s="408"/>
      <c r="HV192" s="408"/>
      <c r="HW192" s="408"/>
      <c r="HX192" s="408"/>
      <c r="HY192" s="408"/>
      <c r="HZ192" s="408"/>
      <c r="IA192" s="408"/>
      <c r="IB192" s="408"/>
      <c r="IC192" s="408"/>
      <c r="ID192" s="408"/>
      <c r="IE192" s="408"/>
      <c r="IF192" s="408"/>
      <c r="IG192" s="408"/>
      <c r="IH192" s="408"/>
      <c r="II192" s="408"/>
      <c r="IJ192" s="408"/>
      <c r="IK192" s="408"/>
      <c r="IL192" s="408"/>
      <c r="IM192" s="408"/>
      <c r="IN192" s="408"/>
      <c r="IO192" s="408"/>
      <c r="IP192" s="408"/>
      <c r="IQ192" s="408"/>
      <c r="IR192" s="408"/>
      <c r="IS192" s="408"/>
      <c r="IT192" s="408"/>
      <c r="IU192" s="408"/>
      <c r="IV192" s="408"/>
      <c r="IW192" s="408"/>
      <c r="IX192" s="408"/>
      <c r="IY192" s="408"/>
      <c r="IZ192" s="408"/>
      <c r="JA192" s="408"/>
      <c r="JB192" s="408"/>
      <c r="JC192" s="408"/>
      <c r="JD192" s="408"/>
      <c r="JE192" s="408"/>
      <c r="JF192" s="408"/>
      <c r="JG192" s="408"/>
      <c r="JH192" s="408"/>
      <c r="JI192" s="408"/>
      <c r="JJ192" s="408"/>
      <c r="JK192" s="408"/>
      <c r="JL192" s="408"/>
      <c r="JM192" s="408"/>
      <c r="JN192" s="408"/>
      <c r="JO192" s="408"/>
      <c r="JP192" s="408"/>
      <c r="JQ192" s="408"/>
      <c r="JR192" s="408"/>
      <c r="JS192" s="408"/>
      <c r="JT192" s="408"/>
      <c r="JU192" s="408"/>
      <c r="JV192" s="408"/>
      <c r="JW192" s="408"/>
      <c r="JX192" s="408"/>
      <c r="JY192" s="408"/>
      <c r="JZ192" s="408"/>
      <c r="KA192" s="408"/>
      <c r="KB192" s="408"/>
      <c r="KC192" s="408"/>
      <c r="KD192" s="408"/>
      <c r="KE192" s="408"/>
      <c r="KF192" s="408"/>
      <c r="KG192" s="408"/>
      <c r="KH192" s="408"/>
      <c r="KI192" s="408"/>
      <c r="KJ192" s="408"/>
      <c r="KK192" s="408"/>
      <c r="KL192" s="408"/>
      <c r="KM192" s="408"/>
      <c r="KN192" s="408"/>
      <c r="KO192" s="408"/>
      <c r="KP192" s="408"/>
      <c r="KQ192" s="408"/>
      <c r="KR192" s="408"/>
      <c r="KS192" s="408"/>
      <c r="KT192" s="408"/>
      <c r="KU192" s="408"/>
      <c r="KV192" s="408"/>
      <c r="KW192" s="408"/>
      <c r="KX192" s="408"/>
      <c r="KY192" s="408"/>
      <c r="KZ192" s="408"/>
      <c r="LA192" s="408"/>
      <c r="LB192" s="408"/>
      <c r="LC192" s="408"/>
      <c r="LD192" s="408"/>
      <c r="LE192" s="408"/>
      <c r="LF192" s="408"/>
      <c r="LG192" s="408"/>
      <c r="LH192" s="408"/>
      <c r="LI192" s="408"/>
      <c r="LJ192" s="408"/>
      <c r="LK192" s="408"/>
      <c r="LL192" s="408"/>
      <c r="LM192" s="408"/>
      <c r="LN192" s="408"/>
      <c r="LO192" s="408"/>
      <c r="LP192" s="408"/>
      <c r="LQ192" s="408"/>
      <c r="LR192" s="408"/>
      <c r="LS192" s="408"/>
      <c r="LT192" s="408"/>
      <c r="LU192" s="408"/>
      <c r="LV192" s="408"/>
      <c r="LW192" s="408"/>
      <c r="LX192" s="408"/>
      <c r="LY192" s="408"/>
      <c r="LZ192" s="408"/>
      <c r="MA192" s="408"/>
      <c r="MB192" s="408"/>
      <c r="MC192" s="408"/>
      <c r="MD192" s="408"/>
      <c r="ME192" s="408"/>
      <c r="MF192" s="408"/>
      <c r="MG192" s="408"/>
      <c r="MH192" s="408"/>
      <c r="MI192" s="408"/>
      <c r="MJ192" s="408"/>
      <c r="MK192" s="408"/>
      <c r="ML192" s="408"/>
      <c r="MM192" s="408"/>
      <c r="MN192" s="408"/>
      <c r="MO192" s="408"/>
      <c r="MP192" s="408"/>
      <c r="MQ192" s="408"/>
      <c r="MR192" s="408"/>
      <c r="MS192" s="408"/>
      <c r="MT192" s="408"/>
      <c r="MU192" s="408"/>
      <c r="MV192" s="408"/>
      <c r="MW192" s="408"/>
      <c r="MX192" s="408"/>
      <c r="MY192" s="408"/>
      <c r="MZ192" s="408"/>
      <c r="NA192" s="408"/>
      <c r="NB192" s="408"/>
      <c r="NC192" s="408"/>
      <c r="ND192" s="408"/>
      <c r="NE192" s="408"/>
      <c r="NF192" s="408"/>
      <c r="NG192" s="408"/>
      <c r="NH192" s="408"/>
      <c r="NI192" s="408"/>
      <c r="NJ192" s="408"/>
      <c r="NK192" s="408"/>
      <c r="NL192" s="408"/>
      <c r="NM192" s="408"/>
      <c r="NN192" s="408"/>
      <c r="NO192" s="408"/>
      <c r="NP192" s="408"/>
      <c r="NQ192" s="408"/>
      <c r="NR192" s="408"/>
      <c r="NS192" s="408"/>
      <c r="NT192" s="408"/>
      <c r="NU192" s="408"/>
      <c r="NV192" s="408"/>
      <c r="NW192" s="408"/>
      <c r="NX192" s="408"/>
      <c r="NY192" s="408"/>
      <c r="NZ192" s="408"/>
      <c r="OA192" s="408"/>
      <c r="OB192" s="408"/>
      <c r="OC192" s="408"/>
      <c r="OD192" s="408"/>
      <c r="OE192" s="408"/>
      <c r="OF192" s="408"/>
      <c r="OG192" s="408"/>
      <c r="OH192" s="408"/>
      <c r="OI192" s="408"/>
      <c r="OJ192" s="408"/>
      <c r="OK192" s="408"/>
      <c r="OL192" s="408"/>
      <c r="OM192" s="408"/>
      <c r="ON192" s="408"/>
      <c r="OO192" s="408"/>
      <c r="OP192" s="408"/>
      <c r="OQ192" s="408"/>
      <c r="OR192" s="408"/>
      <c r="OS192" s="408"/>
      <c r="OT192" s="408"/>
      <c r="OU192" s="408"/>
      <c r="OV192" s="408"/>
      <c r="OW192" s="408"/>
      <c r="OX192" s="408"/>
      <c r="OY192" s="408"/>
      <c r="OZ192" s="408"/>
      <c r="PA192" s="408"/>
      <c r="PB192" s="408"/>
      <c r="PC192" s="408"/>
      <c r="PD192" s="408"/>
      <c r="PE192" s="408"/>
      <c r="PF192" s="408"/>
      <c r="PG192" s="408"/>
      <c r="PH192" s="408"/>
      <c r="PI192" s="408"/>
      <c r="PJ192" s="408"/>
      <c r="PK192" s="408"/>
      <c r="PL192" s="408"/>
    </row>
    <row r="193" spans="1:428" s="382" customFormat="1" ht="15" customHeight="1">
      <c r="A193" s="6"/>
      <c r="B193" s="6" t="s">
        <v>34</v>
      </c>
      <c r="C193" s="36">
        <v>89.15105608286629</v>
      </c>
      <c r="D193" s="40">
        <v>18.328747112120396</v>
      </c>
      <c r="E193" s="36">
        <v>122.46852189066215</v>
      </c>
      <c r="F193" s="40">
        <v>8.9303923671049148</v>
      </c>
      <c r="G193" s="36">
        <v>150.45040767698012</v>
      </c>
      <c r="H193" s="40">
        <v>10.484542819192825</v>
      </c>
      <c r="I193" s="6"/>
      <c r="J193" s="6" t="s">
        <v>34</v>
      </c>
      <c r="K193" s="36">
        <v>149.99033188599711</v>
      </c>
      <c r="L193" s="40">
        <v>10.008036233887523</v>
      </c>
      <c r="M193" s="36">
        <v>118.17171330356672</v>
      </c>
      <c r="N193" s="40">
        <v>-2.3173671279108703</v>
      </c>
      <c r="O193" s="36">
        <v>142.36810226515945</v>
      </c>
      <c r="P193" s="40">
        <v>3.8626135515494866</v>
      </c>
      <c r="Q193" s="6"/>
      <c r="R193" s="6" t="s">
        <v>34</v>
      </c>
      <c r="S193" s="36">
        <v>115.9500664319377</v>
      </c>
      <c r="T193" s="40">
        <v>-8.350240795579154</v>
      </c>
      <c r="U193" s="36">
        <v>139.92691646725362</v>
      </c>
      <c r="V193" s="40">
        <v>5.4888994962347653</v>
      </c>
      <c r="W193" s="36">
        <v>190.99573068915049</v>
      </c>
      <c r="X193" s="40">
        <v>0.88360737111368337</v>
      </c>
      <c r="Y193" s="6"/>
      <c r="Z193" s="6" t="s">
        <v>34</v>
      </c>
      <c r="AA193" s="36">
        <v>115.09333138807713</v>
      </c>
      <c r="AB193" s="40">
        <v>13.294906999647765</v>
      </c>
      <c r="AC193" s="36">
        <v>150.26812402136605</v>
      </c>
      <c r="AD193" s="40">
        <v>5.1405378899340093</v>
      </c>
      <c r="AE193" s="36">
        <v>116.97135571102608</v>
      </c>
      <c r="AF193" s="40">
        <v>-5.2721626667016892</v>
      </c>
      <c r="AG193" s="6"/>
      <c r="AH193" s="6" t="s">
        <v>34</v>
      </c>
      <c r="AI193" s="36">
        <v>146.57444999630178</v>
      </c>
      <c r="AJ193" s="40">
        <v>5.5746688589595124</v>
      </c>
      <c r="AK193" s="36">
        <v>126.75811699187783</v>
      </c>
      <c r="AL193" s="40">
        <v>4.879104732595323</v>
      </c>
      <c r="AM193" s="36">
        <v>121.52522753594953</v>
      </c>
      <c r="AN193" s="40">
        <v>6.4652766043391523</v>
      </c>
      <c r="AO193" s="6"/>
      <c r="AP193" s="6" t="s">
        <v>34</v>
      </c>
      <c r="AQ193" s="36">
        <v>134.46486901432283</v>
      </c>
      <c r="AR193" s="40">
        <v>2.4861429135997639</v>
      </c>
      <c r="AS193" s="36">
        <v>110.95193571402272</v>
      </c>
      <c r="AT193" s="40">
        <v>3.9578391701271727</v>
      </c>
      <c r="AU193" s="36">
        <v>169.25106174401196</v>
      </c>
      <c r="AV193" s="40">
        <v>9.0449744374313497</v>
      </c>
      <c r="AW193" s="6"/>
      <c r="AX193" s="6" t="s">
        <v>34</v>
      </c>
      <c r="AY193" s="36">
        <v>159.12504188852097</v>
      </c>
      <c r="AZ193" s="40">
        <v>-6.3133960909603815</v>
      </c>
      <c r="BA193" s="36">
        <v>120.81893465633767</v>
      </c>
      <c r="BB193" s="40">
        <v>-8.3408221051224842</v>
      </c>
      <c r="BC193" s="36">
        <v>99.982942228735112</v>
      </c>
      <c r="BD193" s="40">
        <v>-4.4030798785987599</v>
      </c>
      <c r="BE193" s="6"/>
      <c r="BF193" s="6" t="s">
        <v>34</v>
      </c>
      <c r="BG193" s="36">
        <v>129.89928268944473</v>
      </c>
      <c r="BH193" s="40">
        <v>6.3527185538772954</v>
      </c>
      <c r="BI193" s="36">
        <v>129.80292490330342</v>
      </c>
      <c r="BJ193" s="40">
        <v>11.571140476787775</v>
      </c>
      <c r="BK193" s="36">
        <v>119.50502433857504</v>
      </c>
      <c r="BL193" s="40">
        <v>-6.8960263933346937</v>
      </c>
      <c r="BM193" s="6"/>
      <c r="BN193" s="6" t="s">
        <v>34</v>
      </c>
      <c r="BO193" s="36">
        <v>54.260311963176228</v>
      </c>
      <c r="BP193" s="40">
        <v>19.454614387957989</v>
      </c>
      <c r="BQ193" s="36">
        <v>105.14348559150608</v>
      </c>
      <c r="BR193" s="40">
        <v>0.67382472623120293</v>
      </c>
      <c r="BS193" s="36">
        <v>155.58563883264549</v>
      </c>
      <c r="BT193" s="40">
        <v>2.9141959886422057</v>
      </c>
      <c r="BU193" s="6"/>
      <c r="BV193" s="6" t="s">
        <v>34</v>
      </c>
      <c r="BW193" s="36">
        <v>99.89610906825763</v>
      </c>
      <c r="BX193" s="40">
        <v>-5.4393940847506883</v>
      </c>
      <c r="BY193" s="36">
        <v>108.38364577592655</v>
      </c>
      <c r="BZ193" s="40">
        <v>13.937182288122884</v>
      </c>
      <c r="CA193" s="36">
        <v>179.09006454419995</v>
      </c>
      <c r="CB193" s="40">
        <v>21.91613601756255</v>
      </c>
      <c r="CC193" s="6"/>
      <c r="CD193" s="6" t="s">
        <v>34</v>
      </c>
      <c r="CE193" s="36">
        <v>149.5281101008147</v>
      </c>
      <c r="CF193" s="40">
        <v>20.018265116352069</v>
      </c>
      <c r="CG193" s="36">
        <v>122.62597333214651</v>
      </c>
      <c r="CH193" s="40">
        <v>-4.7741287076586758</v>
      </c>
      <c r="CI193" s="36">
        <v>65.973877164129135</v>
      </c>
      <c r="CJ193" s="40">
        <v>-13.398630524780557</v>
      </c>
      <c r="CK193" s="6"/>
      <c r="CL193" s="6" t="s">
        <v>34</v>
      </c>
      <c r="CM193" s="36">
        <v>119.26836580161479</v>
      </c>
      <c r="CN193" s="40">
        <v>12.405262374440909</v>
      </c>
      <c r="CO193" s="36">
        <v>157.39562908029279</v>
      </c>
      <c r="CP193" s="40">
        <v>3.5021163120011209</v>
      </c>
      <c r="CQ193" s="36">
        <v>119.40358554978761</v>
      </c>
      <c r="CR193" s="40">
        <v>-4.7566204834566861</v>
      </c>
      <c r="CS193" s="6"/>
      <c r="CT193" s="6" t="s">
        <v>34</v>
      </c>
      <c r="CU193" s="36">
        <v>136.45748900069248</v>
      </c>
      <c r="CV193" s="40">
        <v>2.795632402748069</v>
      </c>
      <c r="CW193" s="36">
        <v>128.25390842589792</v>
      </c>
      <c r="CX193" s="40">
        <v>2.0678429502732172</v>
      </c>
      <c r="CY193" s="36">
        <v>143.69252430176726</v>
      </c>
      <c r="CZ193" s="40">
        <v>18.416572715140461</v>
      </c>
      <c r="DA193" s="6"/>
      <c r="DB193" s="6" t="s">
        <v>34</v>
      </c>
      <c r="DC193" s="36">
        <v>163.20309404799784</v>
      </c>
      <c r="DD193" s="40">
        <v>1.4551317122380851</v>
      </c>
      <c r="DE193" s="36">
        <v>104.3779823309622</v>
      </c>
      <c r="DF193" s="40">
        <v>9.7995469939670983</v>
      </c>
      <c r="DG193" s="36">
        <v>100.61453100734637</v>
      </c>
      <c r="DH193" s="40">
        <v>-9.9393986640668288</v>
      </c>
      <c r="DI193" s="6"/>
      <c r="DJ193" s="6" t="s">
        <v>34</v>
      </c>
      <c r="DK193" s="36">
        <v>106.69038478446659</v>
      </c>
      <c r="DL193" s="40">
        <v>9.1368121779708247</v>
      </c>
      <c r="DM193" s="36">
        <v>132.98051493230696</v>
      </c>
      <c r="DN193" s="40">
        <v>-8.0442523096182867</v>
      </c>
      <c r="DO193" s="36">
        <v>137.44510729052561</v>
      </c>
      <c r="DP193" s="40">
        <v>9.5898273067429329</v>
      </c>
      <c r="DQ193" s="400"/>
    </row>
    <row r="194" spans="1:428" s="382" customFormat="1" ht="15" customHeight="1">
      <c r="A194" s="6"/>
      <c r="B194" s="6" t="s">
        <v>35</v>
      </c>
      <c r="C194" s="36">
        <v>101.44858483698306</v>
      </c>
      <c r="D194" s="40">
        <v>15.161948450185619</v>
      </c>
      <c r="E194" s="36">
        <v>129.13750133673244</v>
      </c>
      <c r="F194" s="40">
        <v>-9.1113496175472903</v>
      </c>
      <c r="G194" s="36">
        <v>166.05467004721194</v>
      </c>
      <c r="H194" s="40">
        <v>16.755437066469668</v>
      </c>
      <c r="I194" s="6"/>
      <c r="J194" s="6" t="s">
        <v>35</v>
      </c>
      <c r="K194" s="36">
        <v>147.90024135655034</v>
      </c>
      <c r="L194" s="40">
        <v>5.5206075743058989</v>
      </c>
      <c r="M194" s="36">
        <v>124.15673104000838</v>
      </c>
      <c r="N194" s="40">
        <v>-0.67061041275402999</v>
      </c>
      <c r="O194" s="36">
        <v>151.91534014843671</v>
      </c>
      <c r="P194" s="40">
        <v>24.359341835440659</v>
      </c>
      <c r="Q194" s="6"/>
      <c r="R194" s="6" t="s">
        <v>35</v>
      </c>
      <c r="S194" s="36">
        <v>127.74109211584188</v>
      </c>
      <c r="T194" s="40">
        <v>-4.8496059688944371</v>
      </c>
      <c r="U194" s="36">
        <v>148.45062770412781</v>
      </c>
      <c r="V194" s="40">
        <v>3.802893345595848</v>
      </c>
      <c r="W194" s="36">
        <v>223.03648700089283</v>
      </c>
      <c r="X194" s="40">
        <v>4.6571693641688228</v>
      </c>
      <c r="Y194" s="6"/>
      <c r="Z194" s="6" t="s">
        <v>35</v>
      </c>
      <c r="AA194" s="36">
        <v>123.76423197772127</v>
      </c>
      <c r="AB194" s="40">
        <v>14.615593374700424</v>
      </c>
      <c r="AC194" s="36">
        <v>146.51757442713102</v>
      </c>
      <c r="AD194" s="40">
        <v>4.876064642889915</v>
      </c>
      <c r="AE194" s="36">
        <v>110.95366478135044</v>
      </c>
      <c r="AF194" s="40">
        <v>-13.515863888727068</v>
      </c>
      <c r="AG194" s="6"/>
      <c r="AH194" s="6" t="s">
        <v>35</v>
      </c>
      <c r="AI194" s="36">
        <v>142.81869412508857</v>
      </c>
      <c r="AJ194" s="40">
        <v>3.4274851285073851</v>
      </c>
      <c r="AK194" s="36">
        <v>120.91079759188247</v>
      </c>
      <c r="AL194" s="40">
        <v>3.6029281815060017</v>
      </c>
      <c r="AM194" s="36">
        <v>138.22577601659313</v>
      </c>
      <c r="AN194" s="40">
        <v>6.4281110767576308</v>
      </c>
      <c r="AO194" s="6"/>
      <c r="AP194" s="6" t="s">
        <v>35</v>
      </c>
      <c r="AQ194" s="36">
        <v>140.46104440182805</v>
      </c>
      <c r="AR194" s="40">
        <v>6.7146026679331072</v>
      </c>
      <c r="AS194" s="36">
        <v>109.91197838091384</v>
      </c>
      <c r="AT194" s="40">
        <v>-4.5186627044801497</v>
      </c>
      <c r="AU194" s="36">
        <v>170.78958281039351</v>
      </c>
      <c r="AV194" s="40">
        <v>4.9881102144507992</v>
      </c>
      <c r="AW194" s="6"/>
      <c r="AX194" s="6" t="s">
        <v>35</v>
      </c>
      <c r="AY194" s="36">
        <v>196.40233545528557</v>
      </c>
      <c r="AZ194" s="40">
        <v>-6.080380931753794</v>
      </c>
      <c r="BA194" s="36">
        <v>115.43442725374358</v>
      </c>
      <c r="BB194" s="40">
        <v>-6.4428661404210175</v>
      </c>
      <c r="BC194" s="36">
        <v>102.61942510604779</v>
      </c>
      <c r="BD194" s="40">
        <v>-14.957864361512748</v>
      </c>
      <c r="BE194" s="6"/>
      <c r="BF194" s="6" t="s">
        <v>35</v>
      </c>
      <c r="BG194" s="36">
        <v>132.49905664789617</v>
      </c>
      <c r="BH194" s="40">
        <v>7.2498042204400548</v>
      </c>
      <c r="BI194" s="36">
        <v>137.18977201575134</v>
      </c>
      <c r="BJ194" s="40">
        <v>9.7420335570634649</v>
      </c>
      <c r="BK194" s="36">
        <v>118.2547332320253</v>
      </c>
      <c r="BL194" s="40">
        <v>-5.569495808618214</v>
      </c>
      <c r="BM194" s="6"/>
      <c r="BN194" s="6" t="s">
        <v>35</v>
      </c>
      <c r="BO194" s="36">
        <v>54.793079035286858</v>
      </c>
      <c r="BP194" s="40">
        <v>12.423108489230231</v>
      </c>
      <c r="BQ194" s="36">
        <v>107.87166423075332</v>
      </c>
      <c r="BR194" s="40">
        <v>1.1398257986954263E-2</v>
      </c>
      <c r="BS194" s="36">
        <v>177.99709337667332</v>
      </c>
      <c r="BT194" s="40">
        <v>-0.51791075743064141</v>
      </c>
      <c r="BU194" s="6"/>
      <c r="BV194" s="6" t="s">
        <v>35</v>
      </c>
      <c r="BW194" s="36">
        <v>115.45746422580187</v>
      </c>
      <c r="BX194" s="40">
        <v>-4.5926871784023149</v>
      </c>
      <c r="BY194" s="36">
        <v>109.84297300570468</v>
      </c>
      <c r="BZ194" s="40">
        <v>19.725684983694919</v>
      </c>
      <c r="CA194" s="36">
        <v>201.38428850438896</v>
      </c>
      <c r="CB194" s="40">
        <v>30.854644101729235</v>
      </c>
      <c r="CC194" s="6"/>
      <c r="CD194" s="6" t="s">
        <v>35</v>
      </c>
      <c r="CE194" s="36">
        <v>154.42175124065878</v>
      </c>
      <c r="CF194" s="40">
        <v>19.283242045038904</v>
      </c>
      <c r="CG194" s="36">
        <v>144.48089299908008</v>
      </c>
      <c r="CH194" s="40">
        <v>7.3266209570708583</v>
      </c>
      <c r="CI194" s="36">
        <v>72.525624131594327</v>
      </c>
      <c r="CJ194" s="40">
        <v>-9.3679940218089399</v>
      </c>
      <c r="CK194" s="6"/>
      <c r="CL194" s="6" t="s">
        <v>35</v>
      </c>
      <c r="CM194" s="36">
        <v>126.35861024007365</v>
      </c>
      <c r="CN194" s="40">
        <v>0.15069419323307898</v>
      </c>
      <c r="CO194" s="36">
        <v>170.93545305022855</v>
      </c>
      <c r="CP194" s="40">
        <v>4.813704239349363</v>
      </c>
      <c r="CQ194" s="36">
        <v>114.36638577674798</v>
      </c>
      <c r="CR194" s="40">
        <v>-8.4066866812654695</v>
      </c>
      <c r="CS194" s="6"/>
      <c r="CT194" s="6" t="s">
        <v>35</v>
      </c>
      <c r="CU194" s="36">
        <v>152.8390014679359</v>
      </c>
      <c r="CV194" s="40">
        <v>10.482721002651843</v>
      </c>
      <c r="CW194" s="36">
        <v>129.80515965314845</v>
      </c>
      <c r="CX194" s="40">
        <v>2.212269899522596</v>
      </c>
      <c r="CY194" s="36">
        <v>161.43695314558212</v>
      </c>
      <c r="CZ194" s="40">
        <v>25.009487294405346</v>
      </c>
      <c r="DA194" s="6"/>
      <c r="DB194" s="6" t="s">
        <v>35</v>
      </c>
      <c r="DC194" s="36">
        <v>172.3756293881454</v>
      </c>
      <c r="DD194" s="40">
        <v>-2.9450086603153807</v>
      </c>
      <c r="DE194" s="36">
        <v>104.42635402997354</v>
      </c>
      <c r="DF194" s="40">
        <v>4.8717615329298809</v>
      </c>
      <c r="DG194" s="36">
        <v>91.9513267465327</v>
      </c>
      <c r="DH194" s="40">
        <v>-17.119780382991706</v>
      </c>
      <c r="DI194" s="6"/>
      <c r="DJ194" s="6" t="s">
        <v>35</v>
      </c>
      <c r="DK194" s="36">
        <v>114.88982533060475</v>
      </c>
      <c r="DL194" s="40">
        <v>4.4258588741867015</v>
      </c>
      <c r="DM194" s="36">
        <v>136.4759005785026</v>
      </c>
      <c r="DN194" s="40">
        <v>-13.876117907787162</v>
      </c>
      <c r="DO194" s="36">
        <v>145.11582918570087</v>
      </c>
      <c r="DP194" s="40">
        <v>0.48096139296971785</v>
      </c>
      <c r="DQ194" s="400"/>
    </row>
    <row r="195" spans="1:428" s="382" customFormat="1" ht="15" customHeight="1">
      <c r="A195" s="6"/>
      <c r="B195" s="6" t="s">
        <v>36</v>
      </c>
      <c r="C195" s="36">
        <v>82.065703358017188</v>
      </c>
      <c r="D195" s="40">
        <v>-6.6633908181148485</v>
      </c>
      <c r="E195" s="36">
        <v>134.16046189861754</v>
      </c>
      <c r="F195" s="40">
        <v>-21.524518685682324</v>
      </c>
      <c r="G195" s="36">
        <v>139.67464528869618</v>
      </c>
      <c r="H195" s="40">
        <v>-6.4924689213862052</v>
      </c>
      <c r="I195" s="6"/>
      <c r="J195" s="6" t="s">
        <v>36</v>
      </c>
      <c r="K195" s="36">
        <v>141.50318918645377</v>
      </c>
      <c r="L195" s="40">
        <v>-2.8601805100590951</v>
      </c>
      <c r="M195" s="36">
        <v>142.37981471900036</v>
      </c>
      <c r="N195" s="40">
        <v>-5.4716333316542745</v>
      </c>
      <c r="O195" s="36">
        <v>126.1511314110389</v>
      </c>
      <c r="P195" s="40">
        <v>6.4060364159717267</v>
      </c>
      <c r="Q195" s="6"/>
      <c r="R195" s="6" t="s">
        <v>36</v>
      </c>
      <c r="S195" s="36">
        <v>91.824372699323533</v>
      </c>
      <c r="T195" s="40">
        <v>-11.662489530089928</v>
      </c>
      <c r="U195" s="36">
        <v>113.76882503341719</v>
      </c>
      <c r="V195" s="40">
        <v>5.0638370077631123</v>
      </c>
      <c r="W195" s="36">
        <v>227.24338172705393</v>
      </c>
      <c r="X195" s="40">
        <v>10.802846847102558</v>
      </c>
      <c r="Y195" s="6"/>
      <c r="Z195" s="6" t="s">
        <v>36</v>
      </c>
      <c r="AA195" s="36">
        <v>119.6085537637419</v>
      </c>
      <c r="AB195" s="40">
        <v>7.050052584275889</v>
      </c>
      <c r="AC195" s="36">
        <v>122.56492866778129</v>
      </c>
      <c r="AD195" s="40">
        <v>14.862079130208429</v>
      </c>
      <c r="AE195" s="36">
        <v>100.77802262090769</v>
      </c>
      <c r="AF195" s="40">
        <v>-16.823110604801343</v>
      </c>
      <c r="AG195" s="6"/>
      <c r="AH195" s="6" t="s">
        <v>36</v>
      </c>
      <c r="AI195" s="36">
        <v>134.1088202318131</v>
      </c>
      <c r="AJ195" s="40">
        <v>1.3754578713544703</v>
      </c>
      <c r="AK195" s="36">
        <v>130.43651579976577</v>
      </c>
      <c r="AL195" s="40">
        <v>3.1949922670689261</v>
      </c>
      <c r="AM195" s="36">
        <v>93.820673596910822</v>
      </c>
      <c r="AN195" s="40">
        <v>1.5758009024750663</v>
      </c>
      <c r="AO195" s="6"/>
      <c r="AP195" s="6" t="s">
        <v>36</v>
      </c>
      <c r="AQ195" s="36">
        <v>123.23846142936736</v>
      </c>
      <c r="AR195" s="40">
        <v>3.3461020806131643</v>
      </c>
      <c r="AS195" s="36">
        <v>100.24248623905392</v>
      </c>
      <c r="AT195" s="40">
        <v>-7.3770007800905546</v>
      </c>
      <c r="AU195" s="36">
        <v>163.8553873379218</v>
      </c>
      <c r="AV195" s="40">
        <v>2.4877752328904137</v>
      </c>
      <c r="AW195" s="6"/>
      <c r="AX195" s="6" t="s">
        <v>36</v>
      </c>
      <c r="AY195" s="36">
        <v>181.77247691843681</v>
      </c>
      <c r="AZ195" s="40">
        <v>-16.459201112091165</v>
      </c>
      <c r="BA195" s="36">
        <v>109.52363983088715</v>
      </c>
      <c r="BB195" s="40">
        <v>-9.26694608658525</v>
      </c>
      <c r="BC195" s="36">
        <v>96.735170911517841</v>
      </c>
      <c r="BD195" s="40">
        <v>-7.7570459382229444</v>
      </c>
      <c r="BE195" s="6"/>
      <c r="BF195" s="6" t="s">
        <v>36</v>
      </c>
      <c r="BG195" s="36">
        <v>115.01585278356202</v>
      </c>
      <c r="BH195" s="40">
        <v>3.0728953767106475</v>
      </c>
      <c r="BI195" s="36">
        <v>129.76584272926277</v>
      </c>
      <c r="BJ195" s="40">
        <v>5.8311257440913238</v>
      </c>
      <c r="BK195" s="36">
        <v>115.54606953866018</v>
      </c>
      <c r="BL195" s="40">
        <v>-2.7535446840906843</v>
      </c>
      <c r="BM195" s="6"/>
      <c r="BN195" s="6" t="s">
        <v>36</v>
      </c>
      <c r="BO195" s="36">
        <v>48.865035181705139</v>
      </c>
      <c r="BP195" s="40">
        <v>15.155812319151636</v>
      </c>
      <c r="BQ195" s="36">
        <v>98.718532856957296</v>
      </c>
      <c r="BR195" s="40">
        <v>-2.8791725616872839</v>
      </c>
      <c r="BS195" s="36">
        <v>166.85568589323842</v>
      </c>
      <c r="BT195" s="40">
        <v>-6.0070062398052926</v>
      </c>
      <c r="BU195" s="6"/>
      <c r="BV195" s="6" t="s">
        <v>36</v>
      </c>
      <c r="BW195" s="36">
        <v>121.75171110257796</v>
      </c>
      <c r="BX195" s="40">
        <v>-9.2368198470883982</v>
      </c>
      <c r="BY195" s="36">
        <v>97.876316084754279</v>
      </c>
      <c r="BZ195" s="40">
        <v>17.310385921001242</v>
      </c>
      <c r="CA195" s="36">
        <v>172.57373118678919</v>
      </c>
      <c r="CB195" s="40">
        <v>15.161701133690244</v>
      </c>
      <c r="CC195" s="6"/>
      <c r="CD195" s="6" t="s">
        <v>36</v>
      </c>
      <c r="CE195" s="36">
        <v>131.13016021311526</v>
      </c>
      <c r="CF195" s="40">
        <v>2.1225353406798035</v>
      </c>
      <c r="CG195" s="36">
        <v>108.54127088494127</v>
      </c>
      <c r="CH195" s="40">
        <v>-7.8984076341914715</v>
      </c>
      <c r="CI195" s="36">
        <v>67.319256281631169</v>
      </c>
      <c r="CJ195" s="40">
        <v>-15.013635992864607</v>
      </c>
      <c r="CK195" s="6"/>
      <c r="CL195" s="6" t="s">
        <v>36</v>
      </c>
      <c r="CM195" s="36">
        <v>120.86964902518362</v>
      </c>
      <c r="CN195" s="40">
        <v>-4.6474748463499367</v>
      </c>
      <c r="CO195" s="36">
        <v>162.80056643147563</v>
      </c>
      <c r="CP195" s="40">
        <v>-3.8032594475942716</v>
      </c>
      <c r="CQ195" s="36">
        <v>119.34626203304265</v>
      </c>
      <c r="CR195" s="40">
        <v>-15.627575806287851</v>
      </c>
      <c r="CS195" s="6"/>
      <c r="CT195" s="6" t="s">
        <v>36</v>
      </c>
      <c r="CU195" s="36">
        <v>164.26650040234128</v>
      </c>
      <c r="CV195" s="40">
        <v>-0.58469107803026077</v>
      </c>
      <c r="CW195" s="36">
        <v>126.48073791977545</v>
      </c>
      <c r="CX195" s="40">
        <v>-7.4285940160222879</v>
      </c>
      <c r="CY195" s="36">
        <v>123.19358169283457</v>
      </c>
      <c r="CZ195" s="40">
        <v>-26.28517638222209</v>
      </c>
      <c r="DA195" s="6"/>
      <c r="DB195" s="6" t="s">
        <v>36</v>
      </c>
      <c r="DC195" s="36">
        <v>153.68708473411331</v>
      </c>
      <c r="DD195" s="40">
        <v>-2.5980047171138239</v>
      </c>
      <c r="DE195" s="36">
        <v>95.923818540148673</v>
      </c>
      <c r="DF195" s="40">
        <v>19.101778302152269</v>
      </c>
      <c r="DG195" s="36">
        <v>79.663351346454064</v>
      </c>
      <c r="DH195" s="40">
        <v>-26.955308708335906</v>
      </c>
      <c r="DI195" s="6"/>
      <c r="DJ195" s="6" t="s">
        <v>36</v>
      </c>
      <c r="DK195" s="36">
        <v>98.075387574760086</v>
      </c>
      <c r="DL195" s="40">
        <v>2.6606741091606665</v>
      </c>
      <c r="DM195" s="36">
        <v>115.48507319776024</v>
      </c>
      <c r="DN195" s="40">
        <v>-16.07607763114018</v>
      </c>
      <c r="DO195" s="36">
        <v>144.22600940919185</v>
      </c>
      <c r="DP195" s="40">
        <v>6.3578717029918863</v>
      </c>
      <c r="DQ195" s="400"/>
    </row>
    <row r="196" spans="1:428" s="382" customFormat="1" ht="15" customHeight="1">
      <c r="A196" s="6"/>
      <c r="B196" s="6" t="s">
        <v>37</v>
      </c>
      <c r="C196" s="36">
        <v>98.699859907726776</v>
      </c>
      <c r="D196" s="40">
        <v>12.986939575704497</v>
      </c>
      <c r="E196" s="36">
        <v>152.42592120410021</v>
      </c>
      <c r="F196" s="40">
        <v>-8.0047665203962168</v>
      </c>
      <c r="G196" s="36">
        <v>139.06912375121647</v>
      </c>
      <c r="H196" s="40">
        <v>2.439852736321896</v>
      </c>
      <c r="I196" s="6"/>
      <c r="J196" s="6" t="s">
        <v>37</v>
      </c>
      <c r="K196" s="36">
        <v>152.9097221922992</v>
      </c>
      <c r="L196" s="40">
        <v>8.4698494428411095</v>
      </c>
      <c r="M196" s="36">
        <v>143.93759681884313</v>
      </c>
      <c r="N196" s="40">
        <v>11.076952221433856</v>
      </c>
      <c r="O196" s="36">
        <v>141.62416179503703</v>
      </c>
      <c r="P196" s="40">
        <v>36.216956493292599</v>
      </c>
      <c r="Q196" s="6"/>
      <c r="R196" s="6" t="s">
        <v>37</v>
      </c>
      <c r="S196" s="36">
        <v>102.11469085997722</v>
      </c>
      <c r="T196" s="40">
        <v>-4.8128748386496767</v>
      </c>
      <c r="U196" s="36">
        <v>103.22719734738726</v>
      </c>
      <c r="V196" s="40">
        <v>9.9398154184661109</v>
      </c>
      <c r="W196" s="36">
        <v>274.37029556065676</v>
      </c>
      <c r="X196" s="40">
        <v>19.77164445485819</v>
      </c>
      <c r="Y196" s="6"/>
      <c r="Z196" s="6" t="s">
        <v>37</v>
      </c>
      <c r="AA196" s="36">
        <v>117.71811380428503</v>
      </c>
      <c r="AB196" s="40">
        <v>6.8593361814041742</v>
      </c>
      <c r="AC196" s="36">
        <v>88.273790704689688</v>
      </c>
      <c r="AD196" s="40">
        <v>-22.981441186946029</v>
      </c>
      <c r="AE196" s="36">
        <v>125.12557428845598</v>
      </c>
      <c r="AF196" s="40">
        <v>5.216781486800997</v>
      </c>
      <c r="AG196" s="6"/>
      <c r="AH196" s="6" t="s">
        <v>37</v>
      </c>
      <c r="AI196" s="36">
        <v>131.1441402497274</v>
      </c>
      <c r="AJ196" s="40">
        <v>6.9458668175358866</v>
      </c>
      <c r="AK196" s="36">
        <v>131.22100617275476</v>
      </c>
      <c r="AL196" s="40">
        <v>9.0332298945517522</v>
      </c>
      <c r="AM196" s="36">
        <v>115.74579092540624</v>
      </c>
      <c r="AN196" s="40">
        <v>6.085479661237045</v>
      </c>
      <c r="AO196" s="6"/>
      <c r="AP196" s="6" t="s">
        <v>37</v>
      </c>
      <c r="AQ196" s="36">
        <v>121.08357180593977</v>
      </c>
      <c r="AR196" s="40">
        <v>6.1582750436267588</v>
      </c>
      <c r="AS196" s="36">
        <v>111.0419882210557</v>
      </c>
      <c r="AT196" s="40">
        <v>5.7080391209889854</v>
      </c>
      <c r="AU196" s="36">
        <v>160.05868955746473</v>
      </c>
      <c r="AV196" s="40">
        <v>3.3311256530816848</v>
      </c>
      <c r="AW196" s="6"/>
      <c r="AX196" s="6" t="s">
        <v>37</v>
      </c>
      <c r="AY196" s="36">
        <v>174.5598221188751</v>
      </c>
      <c r="AZ196" s="40">
        <v>-9.6698790333582139</v>
      </c>
      <c r="BA196" s="36">
        <v>120.2076675669467</v>
      </c>
      <c r="BB196" s="40">
        <v>3.4583433720634105</v>
      </c>
      <c r="BC196" s="36">
        <v>93.108151994140144</v>
      </c>
      <c r="BD196" s="40">
        <v>-8.1109386580215244</v>
      </c>
      <c r="BE196" s="6"/>
      <c r="BF196" s="6" t="s">
        <v>37</v>
      </c>
      <c r="BG196" s="36">
        <v>95.268387582230105</v>
      </c>
      <c r="BH196" s="40">
        <v>5.5838196514105505</v>
      </c>
      <c r="BI196" s="36">
        <v>129.88158084140758</v>
      </c>
      <c r="BJ196" s="40">
        <v>17.114337445659416</v>
      </c>
      <c r="BK196" s="36">
        <v>101.433160560666</v>
      </c>
      <c r="BL196" s="40">
        <v>-13.321287195759098</v>
      </c>
      <c r="BM196" s="6"/>
      <c r="BN196" s="6" t="s">
        <v>37</v>
      </c>
      <c r="BO196" s="36">
        <v>48.790018599200963</v>
      </c>
      <c r="BP196" s="40">
        <v>16.682820235402403</v>
      </c>
      <c r="BQ196" s="36">
        <v>109.67401528485114</v>
      </c>
      <c r="BR196" s="40">
        <v>7.8223315582818884</v>
      </c>
      <c r="BS196" s="36">
        <v>180.17459648055086</v>
      </c>
      <c r="BT196" s="40">
        <v>-3.1492465850180338</v>
      </c>
      <c r="BU196" s="6"/>
      <c r="BV196" s="6" t="s">
        <v>37</v>
      </c>
      <c r="BW196" s="36">
        <v>107.63396185749171</v>
      </c>
      <c r="BX196" s="40">
        <v>-6.3875080685336627</v>
      </c>
      <c r="BY196" s="36">
        <v>114.98012510423418</v>
      </c>
      <c r="BZ196" s="40">
        <v>27.173745601517624</v>
      </c>
      <c r="CA196" s="36">
        <v>166.94944805841871</v>
      </c>
      <c r="CB196" s="40">
        <v>9.2266814682700158</v>
      </c>
      <c r="CC196" s="6"/>
      <c r="CD196" s="6" t="s">
        <v>37</v>
      </c>
      <c r="CE196" s="36">
        <v>142.10027090813458</v>
      </c>
      <c r="CF196" s="40">
        <v>3.0710391860749411</v>
      </c>
      <c r="CG196" s="36">
        <v>150.14380065641066</v>
      </c>
      <c r="CH196" s="40">
        <v>19.142298842394069</v>
      </c>
      <c r="CI196" s="36">
        <v>77.931735105155482</v>
      </c>
      <c r="CJ196" s="40">
        <v>-3.4274721030657389</v>
      </c>
      <c r="CK196" s="6"/>
      <c r="CL196" s="6" t="s">
        <v>37</v>
      </c>
      <c r="CM196" s="36">
        <v>122.82677092072014</v>
      </c>
      <c r="CN196" s="40">
        <v>9.8155981391411018</v>
      </c>
      <c r="CO196" s="36">
        <v>126.20928138861682</v>
      </c>
      <c r="CP196" s="40">
        <v>-17.273218908739636</v>
      </c>
      <c r="CQ196" s="36">
        <v>143.89234754951534</v>
      </c>
      <c r="CR196" s="40">
        <v>-3.3315610203599846</v>
      </c>
      <c r="CS196" s="6"/>
      <c r="CT196" s="6" t="s">
        <v>37</v>
      </c>
      <c r="CU196" s="36">
        <v>173.36182166445684</v>
      </c>
      <c r="CV196" s="40">
        <v>12.920459424617945</v>
      </c>
      <c r="CW196" s="36">
        <v>141.96035328350999</v>
      </c>
      <c r="CX196" s="40">
        <v>-3.9289511443615197</v>
      </c>
      <c r="CY196" s="36">
        <v>176.37215142088019</v>
      </c>
      <c r="CZ196" s="40">
        <v>20.029069413977169</v>
      </c>
      <c r="DA196" s="6"/>
      <c r="DB196" s="6" t="s">
        <v>37</v>
      </c>
      <c r="DC196" s="36">
        <v>171.5201374367864</v>
      </c>
      <c r="DD196" s="40">
        <v>12.195346307700589</v>
      </c>
      <c r="DE196" s="36">
        <v>100.70796468969651</v>
      </c>
      <c r="DF196" s="40">
        <v>19.565574590233297</v>
      </c>
      <c r="DG196" s="36">
        <v>72.671351920358376</v>
      </c>
      <c r="DH196" s="40">
        <v>-11.794777302263228</v>
      </c>
      <c r="DI196" s="6"/>
      <c r="DJ196" s="6" t="s">
        <v>37</v>
      </c>
      <c r="DK196" s="36">
        <v>96.007684871378586</v>
      </c>
      <c r="DL196" s="40">
        <v>4.9944053430993449</v>
      </c>
      <c r="DM196" s="36">
        <v>126.67585075649565</v>
      </c>
      <c r="DN196" s="40">
        <v>0.21893109326620674</v>
      </c>
      <c r="DO196" s="36">
        <v>134.80426201625826</v>
      </c>
      <c r="DP196" s="40">
        <v>7.3192843059620003</v>
      </c>
      <c r="DQ196" s="400"/>
    </row>
    <row r="197" spans="1:428" s="382" customFormat="1" ht="15" customHeight="1">
      <c r="A197" s="6"/>
      <c r="B197" s="6" t="s">
        <v>38</v>
      </c>
      <c r="C197" s="36">
        <v>93.429364393177707</v>
      </c>
      <c r="D197" s="40">
        <v>-3.6639958951317197</v>
      </c>
      <c r="E197" s="36">
        <v>163.44728955620945</v>
      </c>
      <c r="F197" s="40">
        <v>8.2486272696665708</v>
      </c>
      <c r="G197" s="36">
        <v>134.15197959690573</v>
      </c>
      <c r="H197" s="40">
        <v>-7.975306367295218</v>
      </c>
      <c r="I197" s="6"/>
      <c r="J197" s="6" t="s">
        <v>38</v>
      </c>
      <c r="K197" s="36">
        <v>152.23355426441412</v>
      </c>
      <c r="L197" s="40">
        <v>3.3356280365737661</v>
      </c>
      <c r="M197" s="36">
        <v>134.90028562335146</v>
      </c>
      <c r="N197" s="40">
        <v>1.6203974338274918</v>
      </c>
      <c r="O197" s="36">
        <v>107.92779349611692</v>
      </c>
      <c r="P197" s="40">
        <v>19.857224835718455</v>
      </c>
      <c r="Q197" s="6"/>
      <c r="R197" s="6" t="s">
        <v>38</v>
      </c>
      <c r="S197" s="36">
        <v>105.06755746704169</v>
      </c>
      <c r="T197" s="40">
        <v>-11.812087043289409</v>
      </c>
      <c r="U197" s="36">
        <v>107.43791550108244</v>
      </c>
      <c r="V197" s="40">
        <v>13.323258014814058</v>
      </c>
      <c r="W197" s="36">
        <v>205.01641372368229</v>
      </c>
      <c r="X197" s="40">
        <v>1.761531142587387</v>
      </c>
      <c r="Y197" s="6"/>
      <c r="Z197" s="6" t="s">
        <v>38</v>
      </c>
      <c r="AA197" s="36">
        <v>118.75409438440411</v>
      </c>
      <c r="AB197" s="40">
        <v>7.9266265935275868</v>
      </c>
      <c r="AC197" s="36">
        <v>99.335381060509036</v>
      </c>
      <c r="AD197" s="40">
        <v>-18.730585546275847</v>
      </c>
      <c r="AE197" s="36">
        <v>118.0870303379963</v>
      </c>
      <c r="AF197" s="40">
        <v>1.0716868516973648</v>
      </c>
      <c r="AG197" s="6"/>
      <c r="AH197" s="6" t="s">
        <v>38</v>
      </c>
      <c r="AI197" s="36">
        <v>145.50982517829675</v>
      </c>
      <c r="AJ197" s="40">
        <v>2.0721948185842081</v>
      </c>
      <c r="AK197" s="36">
        <v>121.44895687787667</v>
      </c>
      <c r="AL197" s="40">
        <v>7.8875353621177027</v>
      </c>
      <c r="AM197" s="36">
        <v>116.42916442859145</v>
      </c>
      <c r="AN197" s="40">
        <v>-10.768516761647945</v>
      </c>
      <c r="AO197" s="6"/>
      <c r="AP197" s="6" t="s">
        <v>38</v>
      </c>
      <c r="AQ197" s="36">
        <v>148.68492635894432</v>
      </c>
      <c r="AR197" s="40">
        <v>7.8620476644421586</v>
      </c>
      <c r="AS197" s="36">
        <v>112.93799630854532</v>
      </c>
      <c r="AT197" s="40">
        <v>3.0047601775910806</v>
      </c>
      <c r="AU197" s="36">
        <v>165.31130391990956</v>
      </c>
      <c r="AV197" s="40">
        <v>-4.6422428645745697</v>
      </c>
      <c r="AW197" s="6"/>
      <c r="AX197" s="6" t="s">
        <v>38</v>
      </c>
      <c r="AY197" s="36">
        <v>182.74445980179516</v>
      </c>
      <c r="AZ197" s="40">
        <v>-10.067256609739687</v>
      </c>
      <c r="BA197" s="36">
        <v>141.06352458874349</v>
      </c>
      <c r="BB197" s="40">
        <v>-4.1037588762943074</v>
      </c>
      <c r="BC197" s="36">
        <v>94.333180128528085</v>
      </c>
      <c r="BD197" s="40">
        <v>-8.5494551222612785</v>
      </c>
      <c r="BE197" s="6"/>
      <c r="BF197" s="6" t="s">
        <v>38</v>
      </c>
      <c r="BG197" s="36">
        <v>97.292810050560533</v>
      </c>
      <c r="BH197" s="40">
        <v>5.5059758847160225</v>
      </c>
      <c r="BI197" s="36">
        <v>118.91876420187522</v>
      </c>
      <c r="BJ197" s="40">
        <v>9.5124823801275369</v>
      </c>
      <c r="BK197" s="36">
        <v>108.79620773496919</v>
      </c>
      <c r="BL197" s="40">
        <v>-6.146888822481273</v>
      </c>
      <c r="BM197" s="6"/>
      <c r="BN197" s="6" t="s">
        <v>38</v>
      </c>
      <c r="BO197" s="36">
        <v>47.454942717458685</v>
      </c>
      <c r="BP197" s="40">
        <v>9.8713720691372231</v>
      </c>
      <c r="BQ197" s="36">
        <v>107.93642097993035</v>
      </c>
      <c r="BR197" s="40">
        <v>3.8040380447714739</v>
      </c>
      <c r="BS197" s="36">
        <v>217.04650806818833</v>
      </c>
      <c r="BT197" s="40">
        <v>-8.0923025166302693</v>
      </c>
      <c r="BU197" s="6"/>
      <c r="BV197" s="6" t="s">
        <v>38</v>
      </c>
      <c r="BW197" s="36">
        <v>140.21756638365599</v>
      </c>
      <c r="BX197" s="40">
        <v>-10.342304307091851</v>
      </c>
      <c r="BY197" s="36">
        <v>119.30752288757451</v>
      </c>
      <c r="BZ197" s="40">
        <v>29.55101934790153</v>
      </c>
      <c r="CA197" s="36">
        <v>180.21934986069809</v>
      </c>
      <c r="CB197" s="40">
        <v>6.7918923314961575</v>
      </c>
      <c r="CC197" s="6"/>
      <c r="CD197" s="6" t="s">
        <v>38</v>
      </c>
      <c r="CE197" s="36">
        <v>175.47346758486347</v>
      </c>
      <c r="CF197" s="40">
        <v>6.8183120567859135</v>
      </c>
      <c r="CG197" s="36">
        <v>175.98964809864404</v>
      </c>
      <c r="CH197" s="40">
        <v>9.16938512668996</v>
      </c>
      <c r="CI197" s="36">
        <v>73.878645548240712</v>
      </c>
      <c r="CJ197" s="40">
        <v>-1.8584299630974357</v>
      </c>
      <c r="CK197" s="6"/>
      <c r="CL197" s="6" t="s">
        <v>38</v>
      </c>
      <c r="CM197" s="36">
        <v>121.97118722987193</v>
      </c>
      <c r="CN197" s="40">
        <v>-7.3689724336505833</v>
      </c>
      <c r="CO197" s="36">
        <v>154.59898130091966</v>
      </c>
      <c r="CP197" s="40">
        <v>-5.4332806488277896</v>
      </c>
      <c r="CQ197" s="36">
        <v>131.37224036991267</v>
      </c>
      <c r="CR197" s="40">
        <v>-16.88348310326559</v>
      </c>
      <c r="CS197" s="6"/>
      <c r="CT197" s="6" t="s">
        <v>38</v>
      </c>
      <c r="CU197" s="36">
        <v>182.51429587243095</v>
      </c>
      <c r="CV197" s="40">
        <v>-2.9027627557973261</v>
      </c>
      <c r="CW197" s="36">
        <v>135.29231606672013</v>
      </c>
      <c r="CX197" s="40">
        <v>-3.3098326575156278</v>
      </c>
      <c r="CY197" s="36">
        <v>138.25890936954454</v>
      </c>
      <c r="CZ197" s="40">
        <v>-7.6196409818326032</v>
      </c>
      <c r="DA197" s="6"/>
      <c r="DB197" s="6" t="s">
        <v>38</v>
      </c>
      <c r="DC197" s="36">
        <v>178.24182062094272</v>
      </c>
      <c r="DD197" s="40">
        <v>7.9658316609181554</v>
      </c>
      <c r="DE197" s="36">
        <v>104.99733992236229</v>
      </c>
      <c r="DF197" s="40">
        <v>16.606353779607687</v>
      </c>
      <c r="DG197" s="36">
        <v>71.386674934094273</v>
      </c>
      <c r="DH197" s="40">
        <v>-9.2275492072438965</v>
      </c>
      <c r="DI197" s="6"/>
      <c r="DJ197" s="6" t="s">
        <v>38</v>
      </c>
      <c r="DK197" s="36">
        <v>96.6301668606866</v>
      </c>
      <c r="DL197" s="40">
        <v>4.419220882619328</v>
      </c>
      <c r="DM197" s="36">
        <v>118.64794519490698</v>
      </c>
      <c r="DN197" s="40">
        <v>-4.7139355419375732</v>
      </c>
      <c r="DO197" s="36">
        <v>141.78532819471494</v>
      </c>
      <c r="DP197" s="40">
        <v>8.1116270045452694</v>
      </c>
      <c r="DQ197" s="400"/>
    </row>
    <row r="198" spans="1:428" s="382" customFormat="1" ht="15" customHeight="1">
      <c r="A198" s="6"/>
      <c r="B198" s="6" t="s">
        <v>39</v>
      </c>
      <c r="C198" s="36">
        <v>96.37125331818099</v>
      </c>
      <c r="D198" s="40">
        <v>-2.2571856908050023</v>
      </c>
      <c r="E198" s="36">
        <v>180.63659547064563</v>
      </c>
      <c r="F198" s="40">
        <v>17.425650876780935</v>
      </c>
      <c r="G198" s="36">
        <v>138.93883066803889</v>
      </c>
      <c r="H198" s="40">
        <v>1.4418606225667219</v>
      </c>
      <c r="I198" s="6"/>
      <c r="J198" s="6" t="s">
        <v>39</v>
      </c>
      <c r="K198" s="36">
        <v>161.6906854717466</v>
      </c>
      <c r="L198" s="40">
        <v>7.0909395737080985</v>
      </c>
      <c r="M198" s="36">
        <v>135.29695461920792</v>
      </c>
      <c r="N198" s="40">
        <v>1.907018529179922</v>
      </c>
      <c r="O198" s="36">
        <v>79.434983810189451</v>
      </c>
      <c r="P198" s="40">
        <v>17.215736100661331</v>
      </c>
      <c r="Q198" s="6"/>
      <c r="R198" s="6" t="s">
        <v>39</v>
      </c>
      <c r="S198" s="36">
        <v>98.452869115052422</v>
      </c>
      <c r="T198" s="40">
        <v>-11.901309234210416</v>
      </c>
      <c r="U198" s="36">
        <v>106.65587452234901</v>
      </c>
      <c r="V198" s="40">
        <v>7.8183723271028498</v>
      </c>
      <c r="W198" s="36">
        <v>188.73292474789361</v>
      </c>
      <c r="X198" s="40">
        <v>9.467828070551036</v>
      </c>
      <c r="Y198" s="6"/>
      <c r="Z198" s="6" t="s">
        <v>39</v>
      </c>
      <c r="AA198" s="36">
        <v>120.35343480128604</v>
      </c>
      <c r="AB198" s="40">
        <v>6.3595863775400403</v>
      </c>
      <c r="AC198" s="36">
        <v>127.36770468959796</v>
      </c>
      <c r="AD198" s="40">
        <v>8.0119124801120165</v>
      </c>
      <c r="AE198" s="36">
        <v>103.19076052722004</v>
      </c>
      <c r="AF198" s="40">
        <v>-7.1641422701501227</v>
      </c>
      <c r="AG198" s="6"/>
      <c r="AH198" s="6" t="s">
        <v>39</v>
      </c>
      <c r="AI198" s="36">
        <v>142.28214728442848</v>
      </c>
      <c r="AJ198" s="40">
        <v>1.6781999215460246</v>
      </c>
      <c r="AK198" s="36">
        <v>117.92805941046011</v>
      </c>
      <c r="AL198" s="40">
        <v>8.3179137526412603</v>
      </c>
      <c r="AM198" s="36">
        <v>116.4819682549106</v>
      </c>
      <c r="AN198" s="40">
        <v>-10.107700945009597</v>
      </c>
      <c r="AO198" s="6"/>
      <c r="AP198" s="6" t="s">
        <v>39</v>
      </c>
      <c r="AQ198" s="36">
        <v>131.84274045762371</v>
      </c>
      <c r="AR198" s="40">
        <v>6.9807962665217218</v>
      </c>
      <c r="AS198" s="36">
        <v>116.26819281706027</v>
      </c>
      <c r="AT198" s="40">
        <v>8.6676842153082987</v>
      </c>
      <c r="AU198" s="36">
        <v>173.96450262931415</v>
      </c>
      <c r="AV198" s="40">
        <v>-3.8059453669876149</v>
      </c>
      <c r="AW198" s="6"/>
      <c r="AX198" s="6" t="s">
        <v>39</v>
      </c>
      <c r="AY198" s="36">
        <v>178.31624502957666</v>
      </c>
      <c r="AZ198" s="40">
        <v>-8.968941214316871</v>
      </c>
      <c r="BA198" s="36">
        <v>145.21916428256429</v>
      </c>
      <c r="BB198" s="40">
        <v>-1.6042562608850233</v>
      </c>
      <c r="BC198" s="36">
        <v>101.06214831708253</v>
      </c>
      <c r="BD198" s="40">
        <v>-10.047714401515535</v>
      </c>
      <c r="BE198" s="6"/>
      <c r="BF198" s="6" t="s">
        <v>39</v>
      </c>
      <c r="BG198" s="36">
        <v>96.165672987913595</v>
      </c>
      <c r="BH198" s="40">
        <v>5.2806205133889961</v>
      </c>
      <c r="BI198" s="36">
        <v>110.22915375372484</v>
      </c>
      <c r="BJ198" s="40">
        <v>-0.18429957318974743</v>
      </c>
      <c r="BK198" s="36">
        <v>121.26829680384773</v>
      </c>
      <c r="BL198" s="40">
        <v>7.9862167988894726</v>
      </c>
      <c r="BM198" s="6"/>
      <c r="BN198" s="6" t="s">
        <v>39</v>
      </c>
      <c r="BO198" s="36">
        <v>42.90090220779863</v>
      </c>
      <c r="BP198" s="40">
        <v>3.1178827364580286</v>
      </c>
      <c r="BQ198" s="36">
        <v>105.34286446644272</v>
      </c>
      <c r="BR198" s="40">
        <v>8.6037376790852278</v>
      </c>
      <c r="BS198" s="36">
        <v>190.92085418229684</v>
      </c>
      <c r="BT198" s="40">
        <v>-5.1240239406996295</v>
      </c>
      <c r="BU198" s="6"/>
      <c r="BV198" s="6" t="s">
        <v>39</v>
      </c>
      <c r="BW198" s="36">
        <v>167.40968655385143</v>
      </c>
      <c r="BX198" s="40">
        <v>17.126015684261461</v>
      </c>
      <c r="BY198" s="36">
        <v>127.14678574651677</v>
      </c>
      <c r="BZ198" s="40">
        <v>30.205772824435741</v>
      </c>
      <c r="CA198" s="36">
        <v>150.64870327715812</v>
      </c>
      <c r="CB198" s="40">
        <v>-10.34300928185327</v>
      </c>
      <c r="CC198" s="6"/>
      <c r="CD198" s="6" t="s">
        <v>39</v>
      </c>
      <c r="CE198" s="36">
        <v>158.18827379580921</v>
      </c>
      <c r="CF198" s="40">
        <v>6.0026911979030899</v>
      </c>
      <c r="CG198" s="36">
        <v>171.54883858230824</v>
      </c>
      <c r="CH198" s="40">
        <v>9.3029442577335288</v>
      </c>
      <c r="CI198" s="36">
        <v>85.739672027199489</v>
      </c>
      <c r="CJ198" s="40">
        <v>10.262057420487452</v>
      </c>
      <c r="CK198" s="6"/>
      <c r="CL198" s="6" t="s">
        <v>39</v>
      </c>
      <c r="CM198" s="36">
        <v>106.68676222858605</v>
      </c>
      <c r="CN198" s="40">
        <v>-3.705363312505753</v>
      </c>
      <c r="CO198" s="36">
        <v>142.14325206275115</v>
      </c>
      <c r="CP198" s="40">
        <v>-11.681453957500324</v>
      </c>
      <c r="CQ198" s="36">
        <v>115.5279916087096</v>
      </c>
      <c r="CR198" s="40">
        <v>-14.980217207158034</v>
      </c>
      <c r="CS198" s="6"/>
      <c r="CT198" s="6" t="s">
        <v>39</v>
      </c>
      <c r="CU198" s="36">
        <v>173.04703742317028</v>
      </c>
      <c r="CV198" s="40">
        <v>-2.5153338688499076</v>
      </c>
      <c r="CW198" s="36">
        <v>125.15247165155407</v>
      </c>
      <c r="CX198" s="40">
        <v>-6.6662795426080237</v>
      </c>
      <c r="CY198" s="36">
        <v>122.57092297331558</v>
      </c>
      <c r="CZ198" s="40">
        <v>12.313387537183317</v>
      </c>
      <c r="DA198" s="6"/>
      <c r="DB198" s="6" t="s">
        <v>39</v>
      </c>
      <c r="DC198" s="36">
        <v>179.48175946696614</v>
      </c>
      <c r="DD198" s="40">
        <v>11.451209377315024</v>
      </c>
      <c r="DE198" s="36">
        <v>83.794632428660634</v>
      </c>
      <c r="DF198" s="40">
        <v>5.9273756346366753</v>
      </c>
      <c r="DG198" s="36">
        <v>64.090883177710069</v>
      </c>
      <c r="DH198" s="40">
        <v>-7.0100762346496168</v>
      </c>
      <c r="DI198" s="6"/>
      <c r="DJ198" s="6" t="s">
        <v>39</v>
      </c>
      <c r="DK198" s="36">
        <v>90.192880735412473</v>
      </c>
      <c r="DL198" s="40">
        <v>5.3430681275336838</v>
      </c>
      <c r="DM198" s="36">
        <v>110.32240505931362</v>
      </c>
      <c r="DN198" s="40">
        <v>-3.9313525436176491</v>
      </c>
      <c r="DO198" s="36">
        <v>140.14251766397948</v>
      </c>
      <c r="DP198" s="40">
        <v>5.1380836886641106</v>
      </c>
      <c r="DQ198" s="400"/>
    </row>
    <row r="199" spans="1:428" s="382" customFormat="1" ht="15" customHeight="1">
      <c r="A199" s="6"/>
      <c r="B199" s="6" t="s">
        <v>40</v>
      </c>
      <c r="C199" s="36">
        <v>107.53659651102973</v>
      </c>
      <c r="D199" s="40">
        <v>0.87753348031316136</v>
      </c>
      <c r="E199" s="36">
        <v>192.2086696388177</v>
      </c>
      <c r="F199" s="40">
        <v>4.0082044310014453</v>
      </c>
      <c r="G199" s="36">
        <v>163.32237670149942</v>
      </c>
      <c r="H199" s="40">
        <v>-5.4582291567220693</v>
      </c>
      <c r="I199" s="6"/>
      <c r="J199" s="6" t="s">
        <v>40</v>
      </c>
      <c r="K199" s="36">
        <v>153.40915682104131</v>
      </c>
      <c r="L199" s="40">
        <v>0.14318995028797588</v>
      </c>
      <c r="M199" s="36">
        <v>138.19000290624243</v>
      </c>
      <c r="N199" s="40">
        <v>0.2475682417582874</v>
      </c>
      <c r="O199" s="36">
        <v>77.881427726503944</v>
      </c>
      <c r="P199" s="40">
        <v>12.125652623684786</v>
      </c>
      <c r="Q199" s="6"/>
      <c r="R199" s="6" t="s">
        <v>40</v>
      </c>
      <c r="S199" s="36">
        <v>97.885719897512303</v>
      </c>
      <c r="T199" s="40">
        <v>-13.867514911208673</v>
      </c>
      <c r="U199" s="36">
        <v>113.98671403639698</v>
      </c>
      <c r="V199" s="40">
        <v>3.8392298838993923</v>
      </c>
      <c r="W199" s="36">
        <v>211.41361902664966</v>
      </c>
      <c r="X199" s="40">
        <v>5.8720396266054991</v>
      </c>
      <c r="Y199" s="6"/>
      <c r="Z199" s="6" t="s">
        <v>40</v>
      </c>
      <c r="AA199" s="36">
        <v>108.24034328493011</v>
      </c>
      <c r="AB199" s="40">
        <v>-0.22758745313998929</v>
      </c>
      <c r="AC199" s="36">
        <v>135.41079625186975</v>
      </c>
      <c r="AD199" s="40">
        <v>-16.685137596351296</v>
      </c>
      <c r="AE199" s="36">
        <v>104.21925642543529</v>
      </c>
      <c r="AF199" s="40">
        <v>7.0392778465728298</v>
      </c>
      <c r="AG199" s="6"/>
      <c r="AH199" s="6" t="s">
        <v>40</v>
      </c>
      <c r="AI199" s="36">
        <v>150.36726980297223</v>
      </c>
      <c r="AJ199" s="40">
        <v>3.2598773378033457</v>
      </c>
      <c r="AK199" s="36">
        <v>131.84269951984825</v>
      </c>
      <c r="AL199" s="40">
        <v>9.967736510169928</v>
      </c>
      <c r="AM199" s="36">
        <v>121.27819699229936</v>
      </c>
      <c r="AN199" s="40">
        <v>-7.5285629300248331</v>
      </c>
      <c r="AO199" s="6"/>
      <c r="AP199" s="6" t="s">
        <v>40</v>
      </c>
      <c r="AQ199" s="36">
        <v>143.33644860982051</v>
      </c>
      <c r="AR199" s="40">
        <v>8.1811030299559775</v>
      </c>
      <c r="AS199" s="36">
        <v>118.77697077945508</v>
      </c>
      <c r="AT199" s="40">
        <v>5.7206283983838375</v>
      </c>
      <c r="AU199" s="36">
        <v>176.18223715147457</v>
      </c>
      <c r="AV199" s="40">
        <v>-4.712302897319617</v>
      </c>
      <c r="AW199" s="6"/>
      <c r="AX199" s="6" t="s">
        <v>40</v>
      </c>
      <c r="AY199" s="36">
        <v>180.41748719359666</v>
      </c>
      <c r="AZ199" s="40">
        <v>-7.2522548684218862</v>
      </c>
      <c r="BA199" s="36">
        <v>144.25741958963343</v>
      </c>
      <c r="BB199" s="40">
        <v>-1.1356360116592725</v>
      </c>
      <c r="BC199" s="36">
        <v>128.96050409516616</v>
      </c>
      <c r="BD199" s="40">
        <v>12.295190273090356</v>
      </c>
      <c r="BE199" s="6"/>
      <c r="BF199" s="6" t="s">
        <v>40</v>
      </c>
      <c r="BG199" s="36">
        <v>110.65942400473425</v>
      </c>
      <c r="BH199" s="40">
        <v>2.0105339074384005</v>
      </c>
      <c r="BI199" s="36">
        <v>123.91218242940111</v>
      </c>
      <c r="BJ199" s="40">
        <v>-2.3466557154213774</v>
      </c>
      <c r="BK199" s="36">
        <v>132.42312597673848</v>
      </c>
      <c r="BL199" s="40">
        <v>10.186545487158696</v>
      </c>
      <c r="BM199" s="6"/>
      <c r="BN199" s="6" t="s">
        <v>40</v>
      </c>
      <c r="BO199" s="36">
        <v>44.261899015254478</v>
      </c>
      <c r="BP199" s="40">
        <v>0.66957351533179121</v>
      </c>
      <c r="BQ199" s="36">
        <v>112.76822586145852</v>
      </c>
      <c r="BR199" s="40">
        <v>11.020080239072172</v>
      </c>
      <c r="BS199" s="36">
        <v>183.28743518296</v>
      </c>
      <c r="BT199" s="40">
        <v>-12.767729999916682</v>
      </c>
      <c r="BU199" s="6"/>
      <c r="BV199" s="6" t="s">
        <v>40</v>
      </c>
      <c r="BW199" s="36">
        <v>163.27070738779662</v>
      </c>
      <c r="BX199" s="40">
        <v>13.758986783944778</v>
      </c>
      <c r="BY199" s="36">
        <v>129.03110241962386</v>
      </c>
      <c r="BZ199" s="40">
        <v>27.47126668111612</v>
      </c>
      <c r="CA199" s="36">
        <v>221.03283491325215</v>
      </c>
      <c r="CB199" s="40">
        <v>8.2910460926779166</v>
      </c>
      <c r="CC199" s="6"/>
      <c r="CD199" s="6" t="s">
        <v>40</v>
      </c>
      <c r="CE199" s="36">
        <v>177.58521142285989</v>
      </c>
      <c r="CF199" s="40">
        <v>3.941532932763721</v>
      </c>
      <c r="CG199" s="36">
        <v>168.03828187112876</v>
      </c>
      <c r="CH199" s="40">
        <v>2.3417701580811894</v>
      </c>
      <c r="CI199" s="36">
        <v>69.883467412520332</v>
      </c>
      <c r="CJ199" s="40">
        <v>-14.718482657153459</v>
      </c>
      <c r="CK199" s="6"/>
      <c r="CL199" s="6" t="s">
        <v>40</v>
      </c>
      <c r="CM199" s="36">
        <v>93.191188428649227</v>
      </c>
      <c r="CN199" s="40">
        <v>-12.137960427970711</v>
      </c>
      <c r="CO199" s="36">
        <v>148.23451057390054</v>
      </c>
      <c r="CP199" s="40">
        <v>-12.033562935698171</v>
      </c>
      <c r="CQ199" s="36">
        <v>150.21652059626098</v>
      </c>
      <c r="CR199" s="40">
        <v>-0.576327361540379</v>
      </c>
      <c r="CS199" s="6"/>
      <c r="CT199" s="6" t="s">
        <v>40</v>
      </c>
      <c r="CU199" s="36">
        <v>183.98074496486782</v>
      </c>
      <c r="CV199" s="40">
        <v>-1.1933257813025051</v>
      </c>
      <c r="CW199" s="36">
        <v>127.10387987352112</v>
      </c>
      <c r="CX199" s="40">
        <v>-11.485017113913401</v>
      </c>
      <c r="CY199" s="36">
        <v>133.8697147516568</v>
      </c>
      <c r="CZ199" s="40">
        <v>2.5780305178352734</v>
      </c>
      <c r="DA199" s="6"/>
      <c r="DB199" s="6" t="s">
        <v>40</v>
      </c>
      <c r="DC199" s="36">
        <v>172.9430912919394</v>
      </c>
      <c r="DD199" s="40">
        <v>4.8289231298841599</v>
      </c>
      <c r="DE199" s="36">
        <v>123.34930913458371</v>
      </c>
      <c r="DF199" s="40">
        <v>6.2954628820840952</v>
      </c>
      <c r="DG199" s="36">
        <v>93.984361532367004</v>
      </c>
      <c r="DH199" s="40">
        <v>-9.227562784631516</v>
      </c>
      <c r="DI199" s="6"/>
      <c r="DJ199" s="6" t="s">
        <v>40</v>
      </c>
      <c r="DK199" s="36">
        <v>105.83272669745075</v>
      </c>
      <c r="DL199" s="40">
        <v>2.2421524146174647</v>
      </c>
      <c r="DM199" s="36">
        <v>107.60254961882505</v>
      </c>
      <c r="DN199" s="40">
        <v>-3.4546463024474292</v>
      </c>
      <c r="DO199" s="36">
        <v>139.27891938788295</v>
      </c>
      <c r="DP199" s="40">
        <v>4.6242316550510623</v>
      </c>
      <c r="DQ199" s="400"/>
    </row>
    <row r="200" spans="1:428" s="382" customFormat="1" ht="15" customHeight="1">
      <c r="A200" s="6"/>
      <c r="B200" s="6" t="s">
        <v>41</v>
      </c>
      <c r="C200" s="36">
        <v>115.3632839959722</v>
      </c>
      <c r="D200" s="40">
        <v>0.35936805866248278</v>
      </c>
      <c r="E200" s="36">
        <v>205.15309841673465</v>
      </c>
      <c r="F200" s="40">
        <v>13.217938954384607</v>
      </c>
      <c r="G200" s="36">
        <v>188.9698971905645</v>
      </c>
      <c r="H200" s="40">
        <v>2.3895088986504902</v>
      </c>
      <c r="I200" s="6"/>
      <c r="J200" s="6" t="s">
        <v>41</v>
      </c>
      <c r="K200" s="36">
        <v>158.94727017102306</v>
      </c>
      <c r="L200" s="40">
        <v>3.2772257420003825</v>
      </c>
      <c r="M200" s="36">
        <v>142.96853707558344</v>
      </c>
      <c r="N200" s="40">
        <v>0.59625387714419276</v>
      </c>
      <c r="O200" s="36">
        <v>86.608957241706165</v>
      </c>
      <c r="P200" s="40">
        <v>12.461576103459592</v>
      </c>
      <c r="Q200" s="6"/>
      <c r="R200" s="6" t="s">
        <v>41</v>
      </c>
      <c r="S200" s="36">
        <v>111.69993787142685</v>
      </c>
      <c r="T200" s="40">
        <v>-15.84134155875482</v>
      </c>
      <c r="U200" s="36">
        <v>128.10149336939347</v>
      </c>
      <c r="V200" s="40">
        <v>4.5536221411045972</v>
      </c>
      <c r="W200" s="36">
        <v>208.66280167508512</v>
      </c>
      <c r="X200" s="40">
        <v>8.7639839504328307</v>
      </c>
      <c r="Y200" s="6"/>
      <c r="Z200" s="6" t="s">
        <v>41</v>
      </c>
      <c r="AA200" s="36">
        <v>111.76678843652923</v>
      </c>
      <c r="AB200" s="40">
        <v>-0.43088718628911238</v>
      </c>
      <c r="AC200" s="36">
        <v>134.767758537796</v>
      </c>
      <c r="AD200" s="40">
        <v>-7.3829662278376844</v>
      </c>
      <c r="AE200" s="36">
        <v>111.9775040631983</v>
      </c>
      <c r="AF200" s="40">
        <v>-2.3757602298400684</v>
      </c>
      <c r="AG200" s="6"/>
      <c r="AH200" s="6" t="s">
        <v>41</v>
      </c>
      <c r="AI200" s="36">
        <v>168.15483658158794</v>
      </c>
      <c r="AJ200" s="40">
        <v>3.4354678037073114</v>
      </c>
      <c r="AK200" s="36">
        <v>138.74654533042823</v>
      </c>
      <c r="AL200" s="40">
        <v>8.9269663041323923</v>
      </c>
      <c r="AM200" s="36">
        <v>114.87742504830727</v>
      </c>
      <c r="AN200" s="40">
        <v>-7.7117681062362067</v>
      </c>
      <c r="AO200" s="6"/>
      <c r="AP200" s="6" t="s">
        <v>41</v>
      </c>
      <c r="AQ200" s="36">
        <v>136.35073846203949</v>
      </c>
      <c r="AR200" s="40">
        <v>6.335217278594456</v>
      </c>
      <c r="AS200" s="36">
        <v>124.13103721457931</v>
      </c>
      <c r="AT200" s="40">
        <v>4.017031229435247</v>
      </c>
      <c r="AU200" s="36">
        <v>178.29085703328801</v>
      </c>
      <c r="AV200" s="40">
        <v>-6.6803414895801581</v>
      </c>
      <c r="AW200" s="6"/>
      <c r="AX200" s="6" t="s">
        <v>41</v>
      </c>
      <c r="AY200" s="36">
        <v>175.55280382736851</v>
      </c>
      <c r="AZ200" s="40">
        <v>-2.7211026391134681</v>
      </c>
      <c r="BA200" s="36">
        <v>142.546495105426</v>
      </c>
      <c r="BB200" s="40">
        <v>-0.67890826887686728</v>
      </c>
      <c r="BC200" s="36">
        <v>130.20809199637054</v>
      </c>
      <c r="BD200" s="40">
        <v>15.976354130437784</v>
      </c>
      <c r="BE200" s="6"/>
      <c r="BF200" s="6" t="s">
        <v>41</v>
      </c>
      <c r="BG200" s="36">
        <v>117.99908353431076</v>
      </c>
      <c r="BH200" s="40">
        <v>6.8675494528720407</v>
      </c>
      <c r="BI200" s="36">
        <v>129.72541100637665</v>
      </c>
      <c r="BJ200" s="40">
        <v>-0.2739413004765936</v>
      </c>
      <c r="BK200" s="36">
        <v>144.12103305148074</v>
      </c>
      <c r="BL200" s="40">
        <v>21.157918567168821</v>
      </c>
      <c r="BM200" s="6"/>
      <c r="BN200" s="6" t="s">
        <v>41</v>
      </c>
      <c r="BO200" s="36">
        <v>46.61386136877816</v>
      </c>
      <c r="BP200" s="40">
        <v>1.1738830852305142</v>
      </c>
      <c r="BQ200" s="36">
        <v>135.55204512130405</v>
      </c>
      <c r="BR200" s="40">
        <v>13.178105439911846</v>
      </c>
      <c r="BS200" s="36">
        <v>194.47141852547634</v>
      </c>
      <c r="BT200" s="40">
        <v>-10.4514880487841</v>
      </c>
      <c r="BU200" s="6"/>
      <c r="BV200" s="6" t="s">
        <v>41</v>
      </c>
      <c r="BW200" s="36">
        <v>147.199463947238</v>
      </c>
      <c r="BX200" s="40">
        <v>14.913962849367053</v>
      </c>
      <c r="BY200" s="36">
        <v>112.45506874675831</v>
      </c>
      <c r="BZ200" s="40">
        <v>19.891487655181834</v>
      </c>
      <c r="CA200" s="36">
        <v>258.26455078495007</v>
      </c>
      <c r="CB200" s="40">
        <v>9.8326758355927097</v>
      </c>
      <c r="CC200" s="6"/>
      <c r="CD200" s="6" t="s">
        <v>41</v>
      </c>
      <c r="CE200" s="36">
        <v>197.36059072626912</v>
      </c>
      <c r="CF200" s="40">
        <v>16.682532628154732</v>
      </c>
      <c r="CG200" s="36">
        <v>161.80292157604615</v>
      </c>
      <c r="CH200" s="40">
        <v>0.89046692683582762</v>
      </c>
      <c r="CI200" s="36">
        <v>63.173947633687739</v>
      </c>
      <c r="CJ200" s="40">
        <v>-15.099751399921175</v>
      </c>
      <c r="CK200" s="6"/>
      <c r="CL200" s="6" t="s">
        <v>41</v>
      </c>
      <c r="CM200" s="36">
        <v>101.40583726371473</v>
      </c>
      <c r="CN200" s="40">
        <v>-17.342550128611308</v>
      </c>
      <c r="CO200" s="36">
        <v>167.47291990362018</v>
      </c>
      <c r="CP200" s="40">
        <v>-8.6822397505564481</v>
      </c>
      <c r="CQ200" s="36">
        <v>150.08807938057021</v>
      </c>
      <c r="CR200" s="40">
        <v>-4.9574114369929418</v>
      </c>
      <c r="CS200" s="6"/>
      <c r="CT200" s="6" t="s">
        <v>41</v>
      </c>
      <c r="CU200" s="36">
        <v>153.14714095932146</v>
      </c>
      <c r="CV200" s="40">
        <v>-2.00074574360643</v>
      </c>
      <c r="CW200" s="36">
        <v>122.92234784471196</v>
      </c>
      <c r="CX200" s="40">
        <v>-9.7477989116802775</v>
      </c>
      <c r="CY200" s="36">
        <v>125.31336157633201</v>
      </c>
      <c r="CZ200" s="40">
        <v>-0.45726162554662153</v>
      </c>
      <c r="DA200" s="6"/>
      <c r="DB200" s="6" t="s">
        <v>41</v>
      </c>
      <c r="DC200" s="36">
        <v>145.37034042062166</v>
      </c>
      <c r="DD200" s="40">
        <v>5.4109571797557265</v>
      </c>
      <c r="DE200" s="36">
        <v>138.75361100953734</v>
      </c>
      <c r="DF200" s="40">
        <v>6.952477872256793</v>
      </c>
      <c r="DG200" s="36">
        <v>103.4974371963791</v>
      </c>
      <c r="DH200" s="40">
        <v>-9.231906768182256</v>
      </c>
      <c r="DI200" s="6"/>
      <c r="DJ200" s="6" t="s">
        <v>41</v>
      </c>
      <c r="DK200" s="36">
        <v>111.60245555810708</v>
      </c>
      <c r="DL200" s="40">
        <v>-0.243612825707757</v>
      </c>
      <c r="DM200" s="36">
        <v>105.89686250032682</v>
      </c>
      <c r="DN200" s="40">
        <v>-6.1155954912250934</v>
      </c>
      <c r="DO200" s="36">
        <v>139.2809986100294</v>
      </c>
      <c r="DP200" s="40">
        <v>4.3032188569859073</v>
      </c>
      <c r="DQ200" s="400"/>
    </row>
    <row r="201" spans="1:428" s="382" customFormat="1" ht="15" customHeight="1">
      <c r="A201" s="6"/>
      <c r="B201" s="6" t="s">
        <v>42</v>
      </c>
      <c r="C201" s="36">
        <v>121.05872417927179</v>
      </c>
      <c r="D201" s="40">
        <v>2.7042962972169278</v>
      </c>
      <c r="E201" s="36">
        <v>176.32209315362508</v>
      </c>
      <c r="F201" s="40">
        <v>11.046700771437102</v>
      </c>
      <c r="G201" s="36">
        <v>154.49972556941438</v>
      </c>
      <c r="H201" s="40">
        <v>3.4657271941646286</v>
      </c>
      <c r="I201" s="6"/>
      <c r="J201" s="6" t="s">
        <v>42</v>
      </c>
      <c r="K201" s="36">
        <v>151.32328001008352</v>
      </c>
      <c r="L201" s="40">
        <v>5.3825582236799647</v>
      </c>
      <c r="M201" s="36">
        <v>145.61923518411052</v>
      </c>
      <c r="N201" s="40">
        <v>5.020928130627226</v>
      </c>
      <c r="O201" s="36">
        <v>93.5591477070911</v>
      </c>
      <c r="P201" s="40">
        <v>9.9424329228266828</v>
      </c>
      <c r="Q201" s="6"/>
      <c r="R201" s="6" t="s">
        <v>42</v>
      </c>
      <c r="S201" s="36">
        <v>102.80011792650792</v>
      </c>
      <c r="T201" s="40">
        <v>-14.667508086443277</v>
      </c>
      <c r="U201" s="36">
        <v>144.17962598542206</v>
      </c>
      <c r="V201" s="40">
        <v>6.0457042146836386</v>
      </c>
      <c r="W201" s="36">
        <v>158.37299817805885</v>
      </c>
      <c r="X201" s="40">
        <v>15.397306254307125</v>
      </c>
      <c r="Y201" s="6"/>
      <c r="Z201" s="6" t="s">
        <v>42</v>
      </c>
      <c r="AA201" s="36">
        <v>123.43242425871652</v>
      </c>
      <c r="AB201" s="40">
        <v>2.9632441005862802</v>
      </c>
      <c r="AC201" s="36">
        <v>149.67740832700642</v>
      </c>
      <c r="AD201" s="40">
        <v>7.7440803304402266</v>
      </c>
      <c r="AE201" s="36">
        <v>115.81623617240558</v>
      </c>
      <c r="AF201" s="40">
        <v>-0.57898307951180072</v>
      </c>
      <c r="AG201" s="6"/>
      <c r="AH201" s="6" t="s">
        <v>42</v>
      </c>
      <c r="AI201" s="36">
        <v>150.05954550971271</v>
      </c>
      <c r="AJ201" s="40">
        <v>4.6220726322059988</v>
      </c>
      <c r="AK201" s="36">
        <v>138.28747792975093</v>
      </c>
      <c r="AL201" s="40">
        <v>9.3356339324593307</v>
      </c>
      <c r="AM201" s="36">
        <v>122.01903424373688</v>
      </c>
      <c r="AN201" s="40">
        <v>-4.0292040402796943</v>
      </c>
      <c r="AO201" s="6"/>
      <c r="AP201" s="6" t="s">
        <v>42</v>
      </c>
      <c r="AQ201" s="36">
        <v>137.61882117717954</v>
      </c>
      <c r="AR201" s="40">
        <v>6.6343552162408486</v>
      </c>
      <c r="AS201" s="36">
        <v>116.56292893866382</v>
      </c>
      <c r="AT201" s="40">
        <v>4.6210422114044434</v>
      </c>
      <c r="AU201" s="36">
        <v>177.86702122086646</v>
      </c>
      <c r="AV201" s="40">
        <v>-2.1994656480030415</v>
      </c>
      <c r="AW201" s="6"/>
      <c r="AX201" s="6" t="s">
        <v>42</v>
      </c>
      <c r="AY201" s="36">
        <v>177.61464737575653</v>
      </c>
      <c r="AZ201" s="40">
        <v>-1.4363511909720472</v>
      </c>
      <c r="BA201" s="36">
        <v>137.24405736708795</v>
      </c>
      <c r="BB201" s="40">
        <v>1.1691942959072321</v>
      </c>
      <c r="BC201" s="36">
        <v>141.04699215189424</v>
      </c>
      <c r="BD201" s="40">
        <v>15.669207828142831</v>
      </c>
      <c r="BE201" s="6"/>
      <c r="BF201" s="6" t="s">
        <v>42</v>
      </c>
      <c r="BG201" s="36">
        <v>130.21191772808507</v>
      </c>
      <c r="BH201" s="40">
        <v>5.2379755448427971</v>
      </c>
      <c r="BI201" s="36">
        <v>131.36346610890499</v>
      </c>
      <c r="BJ201" s="40">
        <v>0.19617277398060651</v>
      </c>
      <c r="BK201" s="36">
        <v>135.29170188239667</v>
      </c>
      <c r="BL201" s="40">
        <v>10.525516385739536</v>
      </c>
      <c r="BM201" s="6"/>
      <c r="BN201" s="6" t="s">
        <v>42</v>
      </c>
      <c r="BO201" s="36">
        <v>50.852010471780318</v>
      </c>
      <c r="BP201" s="40">
        <v>4.0577114354022825</v>
      </c>
      <c r="BQ201" s="36">
        <v>132.75383916295544</v>
      </c>
      <c r="BR201" s="40">
        <v>8.0069697328931397</v>
      </c>
      <c r="BS201" s="36">
        <v>196.51670547448876</v>
      </c>
      <c r="BT201" s="40">
        <v>-9.9125559010459341</v>
      </c>
      <c r="BU201" s="6"/>
      <c r="BV201" s="6" t="s">
        <v>42</v>
      </c>
      <c r="BW201" s="36">
        <v>155.07285493420065</v>
      </c>
      <c r="BX201" s="40">
        <v>24.46723540281522</v>
      </c>
      <c r="BY201" s="36">
        <v>115.00245906168847</v>
      </c>
      <c r="BZ201" s="40">
        <v>18.048886173751953</v>
      </c>
      <c r="CA201" s="36">
        <v>185.0131227516442</v>
      </c>
      <c r="CB201" s="40">
        <v>-7.3010117321246923</v>
      </c>
      <c r="CC201" s="6"/>
      <c r="CD201" s="6" t="s">
        <v>42</v>
      </c>
      <c r="CE201" s="36">
        <v>178.10609002462715</v>
      </c>
      <c r="CF201" s="40">
        <v>13.37970103556232</v>
      </c>
      <c r="CG201" s="36">
        <v>176.08029876130482</v>
      </c>
      <c r="CH201" s="40">
        <v>8.642316186506747</v>
      </c>
      <c r="CI201" s="36">
        <v>61.722705978442576</v>
      </c>
      <c r="CJ201" s="40">
        <v>-11.624758851713523</v>
      </c>
      <c r="CK201" s="6"/>
      <c r="CL201" s="6" t="s">
        <v>42</v>
      </c>
      <c r="CM201" s="36">
        <v>113.15580099682194</v>
      </c>
      <c r="CN201" s="40">
        <v>-12.962596991094117</v>
      </c>
      <c r="CO201" s="36">
        <v>158.72087894683068</v>
      </c>
      <c r="CP201" s="40">
        <v>-12.592043964290767</v>
      </c>
      <c r="CQ201" s="36">
        <v>109.41655848785446</v>
      </c>
      <c r="CR201" s="40">
        <v>-19.723391758531065</v>
      </c>
      <c r="CS201" s="6"/>
      <c r="CT201" s="6" t="s">
        <v>42</v>
      </c>
      <c r="CU201" s="36">
        <v>132.24957065378783</v>
      </c>
      <c r="CV201" s="40">
        <v>3.389470333772465</v>
      </c>
      <c r="CW201" s="36">
        <v>126.21856009264586</v>
      </c>
      <c r="CX201" s="40">
        <v>-8.7169343650357973</v>
      </c>
      <c r="CY201" s="36">
        <v>141.8174287995879</v>
      </c>
      <c r="CZ201" s="40">
        <v>19.411164686375201</v>
      </c>
      <c r="DA201" s="6"/>
      <c r="DB201" s="6" t="s">
        <v>42</v>
      </c>
      <c r="DC201" s="36">
        <v>133.19649322071214</v>
      </c>
      <c r="DD201" s="40">
        <v>0.87905582608229338</v>
      </c>
      <c r="DE201" s="36">
        <v>109.81328076132915</v>
      </c>
      <c r="DF201" s="40">
        <v>3.4257260886507765</v>
      </c>
      <c r="DG201" s="36">
        <v>83.939649660380567</v>
      </c>
      <c r="DH201" s="40">
        <v>-6.3946217241332164</v>
      </c>
      <c r="DI201" s="6"/>
      <c r="DJ201" s="6" t="s">
        <v>42</v>
      </c>
      <c r="DK201" s="36">
        <v>110.18583176252307</v>
      </c>
      <c r="DL201" s="40">
        <v>0.57663541280916775</v>
      </c>
      <c r="DM201" s="36">
        <v>119.71623924197384</v>
      </c>
      <c r="DN201" s="40">
        <v>4.8070998963718523</v>
      </c>
      <c r="DO201" s="36">
        <v>156.23247874996258</v>
      </c>
      <c r="DP201" s="40">
        <v>6.6626547605803381</v>
      </c>
      <c r="DQ201" s="400"/>
    </row>
    <row r="202" spans="1:428" s="382" customFormat="1" ht="15" customHeight="1">
      <c r="A202" s="6"/>
      <c r="B202" s="6" t="s">
        <v>43</v>
      </c>
      <c r="C202" s="36">
        <v>115.51085036393425</v>
      </c>
      <c r="D202" s="40">
        <v>7.765679908819493</v>
      </c>
      <c r="E202" s="36">
        <v>159.47688791000215</v>
      </c>
      <c r="F202" s="40">
        <v>7.9055465559306981</v>
      </c>
      <c r="G202" s="36">
        <v>165.30503998059459</v>
      </c>
      <c r="H202" s="40">
        <v>6.8953451430447927</v>
      </c>
      <c r="I202" s="6"/>
      <c r="J202" s="6" t="s">
        <v>43</v>
      </c>
      <c r="K202" s="36">
        <v>149.98561925663347</v>
      </c>
      <c r="L202" s="40">
        <v>6.7090659296574557</v>
      </c>
      <c r="M202" s="36">
        <v>146.22164027115525</v>
      </c>
      <c r="N202" s="40">
        <v>4.3578347728798548</v>
      </c>
      <c r="O202" s="36">
        <v>124.35334028113881</v>
      </c>
      <c r="P202" s="40">
        <v>3.7487282312860515</v>
      </c>
      <c r="Q202" s="6"/>
      <c r="R202" s="6" t="s">
        <v>43</v>
      </c>
      <c r="S202" s="36">
        <v>114.90675627629763</v>
      </c>
      <c r="T202" s="40">
        <v>-13.495271228633044</v>
      </c>
      <c r="U202" s="36">
        <v>160.37916376512578</v>
      </c>
      <c r="V202" s="40">
        <v>3.0640781674027266</v>
      </c>
      <c r="W202" s="36">
        <v>201.31300110343884</v>
      </c>
      <c r="X202" s="40">
        <v>11.014405804270979</v>
      </c>
      <c r="Y202" s="6"/>
      <c r="Z202" s="6" t="s">
        <v>43</v>
      </c>
      <c r="AA202" s="36">
        <v>132.53668673694531</v>
      </c>
      <c r="AB202" s="40">
        <v>5.4823192635613367</v>
      </c>
      <c r="AC202" s="36">
        <v>123.755692147293</v>
      </c>
      <c r="AD202" s="40">
        <v>-15.076244815206593</v>
      </c>
      <c r="AE202" s="36">
        <v>116.76363229947268</v>
      </c>
      <c r="AF202" s="40">
        <v>3.5260086416374605</v>
      </c>
      <c r="AG202" s="6"/>
      <c r="AH202" s="6" t="s">
        <v>43</v>
      </c>
      <c r="AI202" s="36">
        <v>167.73773015407269</v>
      </c>
      <c r="AJ202" s="40">
        <v>8.1088228003035852</v>
      </c>
      <c r="AK202" s="36">
        <v>141.05657038928649</v>
      </c>
      <c r="AL202" s="40">
        <v>3.0221543290394663</v>
      </c>
      <c r="AM202" s="36">
        <v>121.01097682419582</v>
      </c>
      <c r="AN202" s="40">
        <v>-1.7819117663153463</v>
      </c>
      <c r="AO202" s="6"/>
      <c r="AP202" s="6" t="s">
        <v>43</v>
      </c>
      <c r="AQ202" s="36">
        <v>133.43206592712829</v>
      </c>
      <c r="AR202" s="40">
        <v>3.4595587187823611</v>
      </c>
      <c r="AS202" s="36">
        <v>108.08644526520359</v>
      </c>
      <c r="AT202" s="40">
        <v>-1.3272515738331947</v>
      </c>
      <c r="AU202" s="36">
        <v>154.33666185057081</v>
      </c>
      <c r="AV202" s="40">
        <v>-6.4573782763033876</v>
      </c>
      <c r="AW202" s="6"/>
      <c r="AX202" s="6" t="s">
        <v>43</v>
      </c>
      <c r="AY202" s="36">
        <v>161.02905620852999</v>
      </c>
      <c r="AZ202" s="40">
        <v>-0.4911107807808861</v>
      </c>
      <c r="BA202" s="36">
        <v>142.1224776024055</v>
      </c>
      <c r="BB202" s="40">
        <v>2.3885826745888181</v>
      </c>
      <c r="BC202" s="36">
        <v>128.99363823104002</v>
      </c>
      <c r="BD202" s="40">
        <v>13.543996679622424</v>
      </c>
      <c r="BE202" s="6"/>
      <c r="BF202" s="6" t="s">
        <v>43</v>
      </c>
      <c r="BG202" s="36">
        <v>134.79451379624916</v>
      </c>
      <c r="BH202" s="40">
        <v>6.0426190205755859</v>
      </c>
      <c r="BI202" s="36">
        <v>144.14503430338976</v>
      </c>
      <c r="BJ202" s="40">
        <v>7.627076079981947</v>
      </c>
      <c r="BK202" s="36">
        <v>121.63666713885497</v>
      </c>
      <c r="BL202" s="40">
        <v>-1.2203888942162138</v>
      </c>
      <c r="BM202" s="6"/>
      <c r="BN202" s="6" t="s">
        <v>43</v>
      </c>
      <c r="BO202" s="36">
        <v>55.455355378153925</v>
      </c>
      <c r="BP202" s="40">
        <v>5.2919916879326649</v>
      </c>
      <c r="BQ202" s="36">
        <v>129.84647813674258</v>
      </c>
      <c r="BR202" s="40">
        <v>10.983536572419311</v>
      </c>
      <c r="BS202" s="36">
        <v>173.03785573195827</v>
      </c>
      <c r="BT202" s="40">
        <v>-22.21343510565687</v>
      </c>
      <c r="BU202" s="6"/>
      <c r="BV202" s="6" t="s">
        <v>43</v>
      </c>
      <c r="BW202" s="36">
        <v>137.28601484378524</v>
      </c>
      <c r="BX202" s="40">
        <v>26.388980798020611</v>
      </c>
      <c r="BY202" s="36">
        <v>106.35462065694111</v>
      </c>
      <c r="BZ202" s="40">
        <v>21.538545833733565</v>
      </c>
      <c r="CA202" s="36">
        <v>238.68320883356873</v>
      </c>
      <c r="CB202" s="40">
        <v>14.375700107616126</v>
      </c>
      <c r="CC202" s="6"/>
      <c r="CD202" s="6" t="s">
        <v>43</v>
      </c>
      <c r="CE202" s="36">
        <v>191.89563509712278</v>
      </c>
      <c r="CF202" s="40">
        <v>7.6966920394400944</v>
      </c>
      <c r="CG202" s="36">
        <v>161.88064350179681</v>
      </c>
      <c r="CH202" s="40">
        <v>2.0036987843139968</v>
      </c>
      <c r="CI202" s="36">
        <v>50.236003987336424</v>
      </c>
      <c r="CJ202" s="40">
        <v>-15.68156706834597</v>
      </c>
      <c r="CK202" s="6"/>
      <c r="CL202" s="6" t="s">
        <v>43</v>
      </c>
      <c r="CM202" s="36">
        <v>113.47869371339677</v>
      </c>
      <c r="CN202" s="40">
        <v>-4.7702602641749792</v>
      </c>
      <c r="CO202" s="36">
        <v>131.85010045868012</v>
      </c>
      <c r="CP202" s="40">
        <v>-8.4954313550688738</v>
      </c>
      <c r="CQ202" s="36">
        <v>105.0898492274403</v>
      </c>
      <c r="CR202" s="40">
        <v>-18.852026035219126</v>
      </c>
      <c r="CS202" s="6"/>
      <c r="CT202" s="6" t="s">
        <v>43</v>
      </c>
      <c r="CU202" s="36">
        <v>154.65697669078727</v>
      </c>
      <c r="CV202" s="40">
        <v>6.7412706341022215</v>
      </c>
      <c r="CW202" s="36">
        <v>141.16355228622379</v>
      </c>
      <c r="CX202" s="40">
        <v>-1.3353537832056048</v>
      </c>
      <c r="CY202" s="36">
        <v>149.74457240705689</v>
      </c>
      <c r="CZ202" s="40">
        <v>1.4196732782799444</v>
      </c>
      <c r="DA202" s="6"/>
      <c r="DB202" s="6" t="s">
        <v>43</v>
      </c>
      <c r="DC202" s="36">
        <v>139.98285855993964</v>
      </c>
      <c r="DD202" s="40">
        <v>-1.3722762468260896</v>
      </c>
      <c r="DE202" s="36">
        <v>119.39266479269826</v>
      </c>
      <c r="DF202" s="40">
        <v>3.4501390223943531</v>
      </c>
      <c r="DG202" s="36">
        <v>124.5178854652779</v>
      </c>
      <c r="DH202" s="40">
        <v>-5.6293970410831378</v>
      </c>
      <c r="DI202" s="6"/>
      <c r="DJ202" s="6" t="s">
        <v>43</v>
      </c>
      <c r="DK202" s="36">
        <v>112.4783666003722</v>
      </c>
      <c r="DL202" s="40">
        <v>3.5592479782398101</v>
      </c>
      <c r="DM202" s="36">
        <v>135.50036596636073</v>
      </c>
      <c r="DN202" s="40">
        <v>5.1529023577103743</v>
      </c>
      <c r="DO202" s="36">
        <v>160.8410053048629</v>
      </c>
      <c r="DP202" s="40">
        <v>6.5737757947715636</v>
      </c>
      <c r="DQ202" s="400"/>
    </row>
    <row r="203" spans="1:428" s="382" customFormat="1" ht="15" customHeight="1">
      <c r="A203" s="6"/>
      <c r="B203" s="6" t="s">
        <v>44</v>
      </c>
      <c r="C203" s="36">
        <v>105.28833562613573</v>
      </c>
      <c r="D203" s="40">
        <v>4.7227147866836248</v>
      </c>
      <c r="E203" s="36">
        <v>142.99162176454408</v>
      </c>
      <c r="F203" s="40">
        <v>12.978180125338469</v>
      </c>
      <c r="G203" s="36">
        <v>156.97635984321627</v>
      </c>
      <c r="H203" s="40">
        <v>3.2243820609689777</v>
      </c>
      <c r="I203" s="6"/>
      <c r="J203" s="6" t="s">
        <v>44</v>
      </c>
      <c r="K203" s="36">
        <v>138.77567531722141</v>
      </c>
      <c r="L203" s="40">
        <v>-1.7284762646847867</v>
      </c>
      <c r="M203" s="36">
        <v>152.99641898160311</v>
      </c>
      <c r="N203" s="40">
        <v>6.6608502381352679</v>
      </c>
      <c r="O203" s="36">
        <v>116.51746710817717</v>
      </c>
      <c r="P203" s="40">
        <v>4.8530824028201636</v>
      </c>
      <c r="Q203" s="6"/>
      <c r="R203" s="6" t="s">
        <v>44</v>
      </c>
      <c r="S203" s="36">
        <v>99.123453893267964</v>
      </c>
      <c r="T203" s="40">
        <v>-11.012368561825113</v>
      </c>
      <c r="U203" s="36">
        <v>149.23063273113007</v>
      </c>
      <c r="V203" s="40">
        <v>-2.2826766420064217</v>
      </c>
      <c r="W203" s="36">
        <v>205.34340209554131</v>
      </c>
      <c r="X203" s="40">
        <v>12.584822628762012</v>
      </c>
      <c r="Y203" s="6"/>
      <c r="Z203" s="6" t="s">
        <v>44</v>
      </c>
      <c r="AA203" s="36">
        <v>136.86785078778922</v>
      </c>
      <c r="AB203" s="40">
        <v>5.4876532601581829</v>
      </c>
      <c r="AC203" s="36">
        <v>123.95181752796745</v>
      </c>
      <c r="AD203" s="40">
        <v>-14.202111410417189</v>
      </c>
      <c r="AE203" s="36">
        <v>113.5232763408123</v>
      </c>
      <c r="AF203" s="40">
        <v>1.6203681463428978</v>
      </c>
      <c r="AG203" s="6"/>
      <c r="AH203" s="6" t="s">
        <v>44</v>
      </c>
      <c r="AI203" s="36">
        <v>165.05705326011451</v>
      </c>
      <c r="AJ203" s="40">
        <v>5.8292765968118232</v>
      </c>
      <c r="AK203" s="36">
        <v>158.44833031611211</v>
      </c>
      <c r="AL203" s="40">
        <v>4.5474206271456836</v>
      </c>
      <c r="AM203" s="36">
        <v>111.25868417596756</v>
      </c>
      <c r="AN203" s="40">
        <v>-4.6273803711686554</v>
      </c>
      <c r="AO203" s="6"/>
      <c r="AP203" s="6" t="s">
        <v>44</v>
      </c>
      <c r="AQ203" s="36">
        <v>135.66780498923649</v>
      </c>
      <c r="AR203" s="40">
        <v>-1.5445366431390539</v>
      </c>
      <c r="AS203" s="36">
        <v>111.4004185600359</v>
      </c>
      <c r="AT203" s="40">
        <v>0.57744758311667965</v>
      </c>
      <c r="AU203" s="36">
        <v>175.49100183641639</v>
      </c>
      <c r="AV203" s="40">
        <v>-0.2381696301248013</v>
      </c>
      <c r="AW203" s="6"/>
      <c r="AX203" s="6" t="s">
        <v>44</v>
      </c>
      <c r="AY203" s="36">
        <v>168.78992063687477</v>
      </c>
      <c r="AZ203" s="40">
        <v>-3.9512315920027703</v>
      </c>
      <c r="BA203" s="36">
        <v>128.17026265623934</v>
      </c>
      <c r="BB203" s="40">
        <v>1.2766313602812858</v>
      </c>
      <c r="BC203" s="36">
        <v>115.01970713032912</v>
      </c>
      <c r="BD203" s="40">
        <v>1.5686734998752172</v>
      </c>
      <c r="BE203" s="6"/>
      <c r="BF203" s="6" t="s">
        <v>44</v>
      </c>
      <c r="BG203" s="36">
        <v>142.7849933342286</v>
      </c>
      <c r="BH203" s="40">
        <v>5.7033636844413564</v>
      </c>
      <c r="BI203" s="36">
        <v>131.72052655449178</v>
      </c>
      <c r="BJ203" s="40">
        <v>4.1125418738474195</v>
      </c>
      <c r="BK203" s="36">
        <v>115.73291988912115</v>
      </c>
      <c r="BL203" s="40">
        <v>-3.3040148382881682</v>
      </c>
      <c r="BM203" s="6"/>
      <c r="BN203" s="6" t="s">
        <v>44</v>
      </c>
      <c r="BO203" s="36">
        <v>59.358447521426079</v>
      </c>
      <c r="BP203" s="40">
        <v>4.4852746057329114</v>
      </c>
      <c r="BQ203" s="36">
        <v>123.85017150491335</v>
      </c>
      <c r="BR203" s="40">
        <v>13.424526544718887</v>
      </c>
      <c r="BS203" s="36">
        <v>182.06822829401881</v>
      </c>
      <c r="BT203" s="40">
        <v>-14.022283009580775</v>
      </c>
      <c r="BU203" s="6"/>
      <c r="BV203" s="6" t="s">
        <v>44</v>
      </c>
      <c r="BW203" s="36">
        <v>114.81137919683856</v>
      </c>
      <c r="BX203" s="40">
        <v>9.2809737715308245</v>
      </c>
      <c r="BY203" s="36">
        <v>106.98462264335271</v>
      </c>
      <c r="BZ203" s="40">
        <v>0.3573849304294896</v>
      </c>
      <c r="CA203" s="36">
        <v>206.74703771123853</v>
      </c>
      <c r="CB203" s="40">
        <v>2.9302070158627913</v>
      </c>
      <c r="CC203" s="6"/>
      <c r="CD203" s="6" t="s">
        <v>44</v>
      </c>
      <c r="CE203" s="36">
        <v>195.67792849517906</v>
      </c>
      <c r="CF203" s="40">
        <v>8.5059677722855156</v>
      </c>
      <c r="CG203" s="36">
        <v>143.78171799029658</v>
      </c>
      <c r="CH203" s="40">
        <v>3.6552335679779162</v>
      </c>
      <c r="CI203" s="36">
        <v>59.346686040026455</v>
      </c>
      <c r="CJ203" s="40">
        <v>-3.91036819982466</v>
      </c>
      <c r="CK203" s="6"/>
      <c r="CL203" s="6" t="s">
        <v>44</v>
      </c>
      <c r="CM203" s="36">
        <v>114.81657783276768</v>
      </c>
      <c r="CN203" s="40">
        <v>-8.9489376863407699</v>
      </c>
      <c r="CO203" s="36">
        <v>134.32953496308238</v>
      </c>
      <c r="CP203" s="40">
        <v>-1.5290668533214529</v>
      </c>
      <c r="CQ203" s="36">
        <v>111.79112110275169</v>
      </c>
      <c r="CR203" s="40">
        <v>-21.324090673898326</v>
      </c>
      <c r="CS203" s="6"/>
      <c r="CT203" s="6" t="s">
        <v>44</v>
      </c>
      <c r="CU203" s="36">
        <v>139.41464492735099</v>
      </c>
      <c r="CV203" s="40">
        <v>0.54069812925330041</v>
      </c>
      <c r="CW203" s="36">
        <v>144.61339858695879</v>
      </c>
      <c r="CX203" s="40">
        <v>-4.4891490858329064</v>
      </c>
      <c r="CY203" s="36">
        <v>143.39982561609838</v>
      </c>
      <c r="CZ203" s="40">
        <v>-4.9332906301232669</v>
      </c>
      <c r="DA203" s="6"/>
      <c r="DB203" s="6" t="s">
        <v>44</v>
      </c>
      <c r="DC203" s="36">
        <v>143.7371635598943</v>
      </c>
      <c r="DD203" s="40">
        <v>0.6617716925806576</v>
      </c>
      <c r="DE203" s="36">
        <v>111.69171613151077</v>
      </c>
      <c r="DF203" s="40">
        <v>2.5593401504750517</v>
      </c>
      <c r="DG203" s="36">
        <v>91.62580324504394</v>
      </c>
      <c r="DH203" s="40">
        <v>-16.686456624901965</v>
      </c>
      <c r="DI203" s="6"/>
      <c r="DJ203" s="6" t="s">
        <v>44</v>
      </c>
      <c r="DK203" s="36">
        <v>112.66742288425981</v>
      </c>
      <c r="DL203" s="40">
        <v>5.1862952256134207</v>
      </c>
      <c r="DM203" s="36">
        <v>138.99907395737671</v>
      </c>
      <c r="DN203" s="40">
        <v>8.4709586584492627</v>
      </c>
      <c r="DO203" s="36">
        <v>137.78964344767371</v>
      </c>
      <c r="DP203" s="40">
        <v>4.1714270830947413</v>
      </c>
      <c r="DQ203" s="400"/>
    </row>
    <row r="204" spans="1:428" s="382" customFormat="1" ht="15" customHeight="1">
      <c r="A204" s="6"/>
      <c r="B204" s="6"/>
      <c r="C204" s="36"/>
      <c r="D204" s="40"/>
      <c r="E204" s="36"/>
      <c r="F204" s="40"/>
      <c r="G204" s="36"/>
      <c r="H204" s="40"/>
      <c r="I204" s="6"/>
      <c r="J204" s="6"/>
      <c r="K204" s="36"/>
      <c r="L204" s="40"/>
      <c r="M204" s="36"/>
      <c r="N204" s="40"/>
      <c r="O204" s="36"/>
      <c r="P204" s="40"/>
      <c r="Q204" s="6"/>
      <c r="R204" s="6"/>
      <c r="S204" s="36"/>
      <c r="T204" s="40"/>
      <c r="U204" s="36"/>
      <c r="V204" s="40"/>
      <c r="W204" s="36"/>
      <c r="X204" s="40"/>
      <c r="Y204" s="6"/>
      <c r="Z204" s="6"/>
      <c r="AA204" s="36"/>
      <c r="AB204" s="40"/>
      <c r="AC204" s="36"/>
      <c r="AD204" s="40"/>
      <c r="AE204" s="36"/>
      <c r="AF204" s="40"/>
      <c r="AG204" s="6"/>
      <c r="AH204" s="6"/>
      <c r="AI204" s="36"/>
      <c r="AJ204" s="40"/>
      <c r="AK204" s="36"/>
      <c r="AL204" s="40"/>
      <c r="AM204" s="36"/>
      <c r="AN204" s="40"/>
      <c r="AO204" s="6"/>
      <c r="AP204" s="6"/>
      <c r="AQ204" s="36"/>
      <c r="AR204" s="40"/>
      <c r="AS204" s="36"/>
      <c r="AT204" s="40"/>
      <c r="AU204" s="36"/>
      <c r="AV204" s="40"/>
      <c r="AW204" s="6"/>
      <c r="AX204" s="6"/>
      <c r="AY204" s="36"/>
      <c r="AZ204" s="40"/>
      <c r="BA204" s="36"/>
      <c r="BB204" s="40"/>
      <c r="BC204" s="36"/>
      <c r="BD204" s="40"/>
      <c r="BE204" s="6"/>
      <c r="BF204" s="6"/>
      <c r="BG204" s="36"/>
      <c r="BH204" s="40"/>
      <c r="BI204" s="36"/>
      <c r="BJ204" s="40"/>
      <c r="BK204" s="36"/>
      <c r="BL204" s="40"/>
      <c r="BM204" s="6"/>
      <c r="BN204" s="6"/>
      <c r="BO204" s="36"/>
      <c r="BP204" s="40"/>
      <c r="BQ204" s="36"/>
      <c r="BR204" s="40"/>
      <c r="BS204" s="36"/>
      <c r="BT204" s="40"/>
      <c r="BU204" s="6"/>
      <c r="BV204" s="6"/>
      <c r="BW204" s="36"/>
      <c r="BX204" s="40"/>
      <c r="BY204" s="36"/>
      <c r="BZ204" s="40"/>
      <c r="CA204" s="36"/>
      <c r="CB204" s="40"/>
      <c r="CC204" s="6"/>
      <c r="CD204" s="6"/>
      <c r="CE204" s="36"/>
      <c r="CF204" s="40"/>
      <c r="CG204" s="36"/>
      <c r="CH204" s="40"/>
      <c r="CI204" s="36"/>
      <c r="CJ204" s="40"/>
      <c r="CK204" s="6"/>
      <c r="CL204" s="6"/>
      <c r="CM204" s="36"/>
      <c r="CN204" s="40"/>
      <c r="CO204" s="36"/>
      <c r="CP204" s="40"/>
      <c r="CQ204" s="36"/>
      <c r="CR204" s="40"/>
      <c r="CS204" s="6"/>
      <c r="CT204" s="6"/>
      <c r="CU204" s="36"/>
      <c r="CV204" s="40"/>
      <c r="CW204" s="36"/>
      <c r="CX204" s="40"/>
      <c r="CY204" s="36"/>
      <c r="CZ204" s="40"/>
      <c r="DA204" s="6"/>
      <c r="DB204" s="6"/>
      <c r="DC204" s="36"/>
      <c r="DD204" s="40"/>
      <c r="DE204" s="36"/>
      <c r="DF204" s="40"/>
      <c r="DG204" s="36"/>
      <c r="DH204" s="40"/>
      <c r="DI204" s="6"/>
      <c r="DJ204" s="6"/>
      <c r="DK204" s="36"/>
      <c r="DL204" s="40"/>
      <c r="DM204" s="36"/>
      <c r="DN204" s="40"/>
      <c r="DO204" s="36"/>
      <c r="DP204" s="40"/>
      <c r="DQ204" s="400"/>
    </row>
    <row r="205" spans="1:428" s="382" customFormat="1" ht="15" customHeight="1">
      <c r="A205" s="408">
        <v>2024</v>
      </c>
      <c r="B205" s="401" t="s">
        <v>33</v>
      </c>
      <c r="C205" s="36">
        <v>90.547595568872779</v>
      </c>
      <c r="D205" s="40">
        <v>-2.6075994583635236</v>
      </c>
      <c r="E205" s="36">
        <v>141.40208027190266</v>
      </c>
      <c r="F205" s="40">
        <v>12.717577345511572</v>
      </c>
      <c r="G205" s="36">
        <v>153.51772279282505</v>
      </c>
      <c r="H205" s="40">
        <v>2.5570834981815977</v>
      </c>
      <c r="I205" s="408">
        <v>2024</v>
      </c>
      <c r="J205" s="6" t="s">
        <v>33</v>
      </c>
      <c r="K205" s="36">
        <v>148.3465302338638</v>
      </c>
      <c r="L205" s="40">
        <v>4.3752703573348271</v>
      </c>
      <c r="M205" s="36">
        <v>136.38943374006581</v>
      </c>
      <c r="N205" s="40">
        <v>7.1962507056829565</v>
      </c>
      <c r="O205" s="36">
        <v>154.03652340353642</v>
      </c>
      <c r="P205" s="40">
        <v>4.1763697446953358</v>
      </c>
      <c r="Q205" s="408">
        <v>2024</v>
      </c>
      <c r="R205" s="6" t="s">
        <v>33</v>
      </c>
      <c r="S205" s="36">
        <v>114.31118506723475</v>
      </c>
      <c r="T205" s="40">
        <v>-1.9304830682804806</v>
      </c>
      <c r="U205" s="36">
        <v>136.55987169053924</v>
      </c>
      <c r="V205" s="40">
        <v>1.4857647738041777</v>
      </c>
      <c r="W205" s="36">
        <v>222.93797810668485</v>
      </c>
      <c r="X205" s="40">
        <v>12.430191716216527</v>
      </c>
      <c r="Y205" s="408">
        <v>2024</v>
      </c>
      <c r="Z205" s="6" t="s">
        <v>33</v>
      </c>
      <c r="AA205" s="36">
        <v>126.77320186740077</v>
      </c>
      <c r="AB205" s="40">
        <v>5.0209695593929524</v>
      </c>
      <c r="AC205" s="36">
        <v>112.65680517963919</v>
      </c>
      <c r="AD205" s="40">
        <v>-15.084762805489177</v>
      </c>
      <c r="AE205" s="36">
        <v>113.5710440400436</v>
      </c>
      <c r="AF205" s="40">
        <v>7.0361007612902142</v>
      </c>
      <c r="AG205" s="408">
        <v>2024</v>
      </c>
      <c r="AH205" s="6" t="s">
        <v>33</v>
      </c>
      <c r="AI205" s="36">
        <v>163.02160904702694</v>
      </c>
      <c r="AJ205" s="40">
        <v>6.892995346392965</v>
      </c>
      <c r="AK205" s="36">
        <v>139.95979828713166</v>
      </c>
      <c r="AL205" s="40">
        <v>6.8205114617124138</v>
      </c>
      <c r="AM205" s="36">
        <v>120.42155345737483</v>
      </c>
      <c r="AN205" s="40">
        <v>-3.0203641400135979</v>
      </c>
      <c r="AO205" s="408">
        <v>2024</v>
      </c>
      <c r="AP205" s="6" t="s">
        <v>33</v>
      </c>
      <c r="AQ205" s="36">
        <v>137.87382477766181</v>
      </c>
      <c r="AR205" s="40">
        <v>7.2859076753757819</v>
      </c>
      <c r="AS205" s="36">
        <v>111.90497342962256</v>
      </c>
      <c r="AT205" s="40">
        <v>1.0244811482911445</v>
      </c>
      <c r="AU205" s="36">
        <v>161.68378454882532</v>
      </c>
      <c r="AV205" s="40">
        <v>3.6909877804216791</v>
      </c>
      <c r="AW205" s="408">
        <v>2024</v>
      </c>
      <c r="AX205" s="6" t="s">
        <v>33</v>
      </c>
      <c r="AY205" s="36">
        <v>182.09381992041546</v>
      </c>
      <c r="AZ205" s="40">
        <v>8.5161128817579055</v>
      </c>
      <c r="BA205" s="36">
        <v>126.38968475516623</v>
      </c>
      <c r="BB205" s="40">
        <v>7.5236923891549168</v>
      </c>
      <c r="BC205" s="36">
        <v>109.60641040712932</v>
      </c>
      <c r="BD205" s="40">
        <v>10.610139260103253</v>
      </c>
      <c r="BE205" s="408">
        <v>2024</v>
      </c>
      <c r="BF205" s="6" t="s">
        <v>33</v>
      </c>
      <c r="BG205" s="36">
        <v>144.62608498537818</v>
      </c>
      <c r="BH205" s="40">
        <v>6.2091656636791441</v>
      </c>
      <c r="BI205" s="36">
        <v>129.46581107092635</v>
      </c>
      <c r="BJ205" s="40">
        <v>7.1048924938573919</v>
      </c>
      <c r="BK205" s="36">
        <v>110.70421232451916</v>
      </c>
      <c r="BL205" s="40">
        <v>-4.2195043849800697</v>
      </c>
      <c r="BM205" s="408">
        <v>2024</v>
      </c>
      <c r="BN205" s="6" t="s">
        <v>33</v>
      </c>
      <c r="BO205" s="36">
        <v>61.892905286536745</v>
      </c>
      <c r="BP205" s="40">
        <v>4.0713819207456083</v>
      </c>
      <c r="BQ205" s="36">
        <v>143.58104847812021</v>
      </c>
      <c r="BR205" s="40">
        <v>17.284977399504925</v>
      </c>
      <c r="BS205" s="36">
        <v>175.22165130479445</v>
      </c>
      <c r="BT205" s="40">
        <v>-8.5488983158789011</v>
      </c>
      <c r="BU205" s="408">
        <v>2024</v>
      </c>
      <c r="BV205" s="6" t="s">
        <v>33</v>
      </c>
      <c r="BW205" s="36">
        <v>117.79565158280342</v>
      </c>
      <c r="BX205" s="40">
        <v>13.69842160051806</v>
      </c>
      <c r="BY205" s="36">
        <v>99.876928501029241</v>
      </c>
      <c r="BZ205" s="40">
        <v>-1.4259827641974852</v>
      </c>
      <c r="CA205" s="36">
        <v>211.17422707820333</v>
      </c>
      <c r="CB205" s="40">
        <v>23.438428800287369</v>
      </c>
      <c r="CC205" s="408">
        <v>2024</v>
      </c>
      <c r="CD205" s="6" t="s">
        <v>33</v>
      </c>
      <c r="CE205" s="36">
        <v>167.77427684995661</v>
      </c>
      <c r="CF205" s="40">
        <v>7.4960658107296751</v>
      </c>
      <c r="CG205" s="36">
        <v>137.77098193108566</v>
      </c>
      <c r="CH205" s="40">
        <v>15.424720383138563</v>
      </c>
      <c r="CI205" s="36">
        <v>62.465440303340415</v>
      </c>
      <c r="CJ205" s="40">
        <v>-1.7474618961400665</v>
      </c>
      <c r="CK205" s="408">
        <v>2024</v>
      </c>
      <c r="CL205" s="6" t="s">
        <v>33</v>
      </c>
      <c r="CM205" s="36">
        <v>132.15262295724759</v>
      </c>
      <c r="CN205" s="40">
        <v>9.1310006194076436</v>
      </c>
      <c r="CO205" s="36">
        <v>143.67040545985915</v>
      </c>
      <c r="CP205" s="40">
        <v>-0.84833876190022295</v>
      </c>
      <c r="CQ205" s="36">
        <v>125.38586967310431</v>
      </c>
      <c r="CR205" s="40">
        <v>-7.4708243938146808</v>
      </c>
      <c r="CS205" s="408">
        <v>2024</v>
      </c>
      <c r="CT205" s="6" t="s">
        <v>33</v>
      </c>
      <c r="CU205" s="36">
        <v>132.55057476924617</v>
      </c>
      <c r="CV205" s="40">
        <v>9.7500600869315548</v>
      </c>
      <c r="CW205" s="36">
        <v>135.78805701527935</v>
      </c>
      <c r="CX205" s="40">
        <v>-3.0635894361824967</v>
      </c>
      <c r="CY205" s="36">
        <v>173.82779228555739</v>
      </c>
      <c r="CZ205" s="40">
        <v>13.06091920324333</v>
      </c>
      <c r="DA205" s="408">
        <v>2024</v>
      </c>
      <c r="DB205" s="6" t="s">
        <v>33</v>
      </c>
      <c r="DC205" s="36">
        <v>178.57707309579104</v>
      </c>
      <c r="DD205" s="40">
        <v>11.292353403814985</v>
      </c>
      <c r="DE205" s="36">
        <v>113.80071214622919</v>
      </c>
      <c r="DF205" s="40">
        <v>8.3392032969911156</v>
      </c>
      <c r="DG205" s="36">
        <v>98.235643761140423</v>
      </c>
      <c r="DH205" s="40">
        <v>-11.245536122838544</v>
      </c>
      <c r="DI205" s="408">
        <v>2024</v>
      </c>
      <c r="DJ205" s="6" t="s">
        <v>33</v>
      </c>
      <c r="DK205" s="36">
        <v>121.46548347162</v>
      </c>
      <c r="DL205" s="40">
        <v>13.229899907359083</v>
      </c>
      <c r="DM205" s="36">
        <v>148.42623416490738</v>
      </c>
      <c r="DN205" s="40">
        <v>10.650347834444347</v>
      </c>
      <c r="DO205" s="36">
        <v>153.21139216213368</v>
      </c>
      <c r="DP205" s="40">
        <v>6.1597976533845724</v>
      </c>
      <c r="DQ205" s="408"/>
      <c r="DR205" s="408"/>
      <c r="DS205" s="408"/>
      <c r="DT205" s="408"/>
      <c r="DU205" s="408"/>
      <c r="DV205" s="408"/>
      <c r="DW205" s="408"/>
      <c r="DX205" s="408"/>
      <c r="DY205" s="408"/>
      <c r="DZ205" s="408"/>
      <c r="EA205" s="408"/>
      <c r="EB205" s="408"/>
      <c r="EC205" s="408"/>
      <c r="ED205" s="408"/>
      <c r="EE205" s="408"/>
      <c r="EF205" s="408"/>
      <c r="EG205" s="408"/>
      <c r="EH205" s="408"/>
      <c r="EI205" s="408"/>
      <c r="EJ205" s="408"/>
      <c r="EK205" s="408"/>
      <c r="EL205" s="408"/>
      <c r="EM205" s="408"/>
      <c r="EN205" s="408"/>
      <c r="EO205" s="408"/>
      <c r="EP205" s="408"/>
      <c r="EQ205" s="408"/>
      <c r="ER205" s="408"/>
      <c r="ES205" s="408"/>
      <c r="ET205" s="408"/>
      <c r="EU205" s="408"/>
      <c r="EV205" s="408"/>
      <c r="EW205" s="408"/>
      <c r="EX205" s="408"/>
      <c r="EY205" s="408"/>
      <c r="EZ205" s="408"/>
      <c r="FA205" s="408"/>
      <c r="FB205" s="408"/>
      <c r="FC205" s="408"/>
      <c r="FD205" s="408"/>
      <c r="FE205" s="408"/>
      <c r="FF205" s="408"/>
      <c r="FG205" s="408"/>
      <c r="FH205" s="408"/>
      <c r="FI205" s="408"/>
      <c r="FJ205" s="408"/>
      <c r="FK205" s="408"/>
      <c r="FL205" s="408"/>
      <c r="FM205" s="408"/>
      <c r="FN205" s="408"/>
      <c r="FO205" s="408"/>
      <c r="FP205" s="408"/>
      <c r="FQ205" s="408"/>
      <c r="FR205" s="408"/>
      <c r="FS205" s="408"/>
      <c r="FT205" s="408"/>
      <c r="FU205" s="408"/>
      <c r="FV205" s="408"/>
      <c r="FW205" s="408"/>
      <c r="FX205" s="408"/>
      <c r="FY205" s="408"/>
      <c r="FZ205" s="408"/>
      <c r="GA205" s="408"/>
      <c r="GB205" s="408"/>
      <c r="GC205" s="408"/>
      <c r="GD205" s="408"/>
      <c r="GE205" s="408"/>
      <c r="GF205" s="408"/>
      <c r="GG205" s="408"/>
      <c r="GH205" s="408"/>
      <c r="GI205" s="408"/>
      <c r="GJ205" s="408"/>
      <c r="GK205" s="408"/>
      <c r="GL205" s="408"/>
      <c r="GM205" s="408"/>
      <c r="GN205" s="408"/>
      <c r="GO205" s="408"/>
      <c r="GP205" s="408"/>
      <c r="GQ205" s="408"/>
      <c r="GR205" s="408"/>
      <c r="GS205" s="408"/>
      <c r="GT205" s="408"/>
      <c r="GU205" s="408"/>
      <c r="GV205" s="408"/>
      <c r="GW205" s="408"/>
      <c r="GX205" s="408"/>
      <c r="GY205" s="408"/>
      <c r="GZ205" s="408"/>
      <c r="HA205" s="408"/>
      <c r="HB205" s="408"/>
      <c r="HC205" s="408"/>
      <c r="HD205" s="408"/>
      <c r="HE205" s="408"/>
      <c r="HF205" s="408"/>
      <c r="HG205" s="408"/>
      <c r="HH205" s="408"/>
      <c r="HI205" s="408"/>
      <c r="HJ205" s="408"/>
      <c r="HK205" s="408"/>
      <c r="HL205" s="408"/>
      <c r="HM205" s="408"/>
      <c r="HN205" s="408"/>
      <c r="HO205" s="408"/>
      <c r="HP205" s="408"/>
      <c r="HQ205" s="408"/>
      <c r="HR205" s="408"/>
      <c r="HS205" s="408"/>
      <c r="HT205" s="408"/>
      <c r="HU205" s="408"/>
      <c r="HV205" s="408"/>
      <c r="HW205" s="408"/>
      <c r="HX205" s="408"/>
      <c r="HY205" s="408"/>
      <c r="HZ205" s="408"/>
      <c r="IA205" s="408"/>
      <c r="IB205" s="408"/>
      <c r="IC205" s="408"/>
      <c r="ID205" s="408"/>
      <c r="IE205" s="408"/>
      <c r="IF205" s="408"/>
      <c r="IG205" s="408"/>
      <c r="IH205" s="408"/>
      <c r="II205" s="408"/>
      <c r="IJ205" s="408"/>
      <c r="IK205" s="408"/>
      <c r="IL205" s="408"/>
      <c r="IM205" s="408"/>
      <c r="IN205" s="408"/>
      <c r="IO205" s="408"/>
      <c r="IP205" s="408"/>
      <c r="IQ205" s="408"/>
      <c r="IR205" s="408"/>
      <c r="IS205" s="408"/>
      <c r="IT205" s="408"/>
      <c r="IU205" s="408"/>
      <c r="IV205" s="408"/>
      <c r="IW205" s="408"/>
      <c r="IX205" s="408"/>
      <c r="IY205" s="408"/>
      <c r="IZ205" s="408"/>
      <c r="JA205" s="408"/>
      <c r="JB205" s="408"/>
      <c r="JC205" s="408"/>
      <c r="JD205" s="408"/>
      <c r="JE205" s="408"/>
      <c r="JF205" s="408"/>
      <c r="JG205" s="408"/>
      <c r="JH205" s="408"/>
      <c r="JI205" s="408"/>
      <c r="JJ205" s="408"/>
      <c r="JK205" s="408"/>
      <c r="JL205" s="408"/>
      <c r="JM205" s="408"/>
      <c r="JN205" s="408"/>
      <c r="JO205" s="408"/>
      <c r="JP205" s="408"/>
      <c r="JQ205" s="408"/>
      <c r="JR205" s="408"/>
      <c r="JS205" s="408"/>
      <c r="JT205" s="408"/>
      <c r="JU205" s="408"/>
      <c r="JV205" s="408"/>
      <c r="JW205" s="408"/>
      <c r="JX205" s="408"/>
      <c r="JY205" s="408"/>
      <c r="JZ205" s="408"/>
      <c r="KA205" s="408"/>
      <c r="KB205" s="408"/>
      <c r="KC205" s="408"/>
      <c r="KD205" s="408"/>
      <c r="KE205" s="408"/>
      <c r="KF205" s="408"/>
      <c r="KG205" s="408"/>
      <c r="KH205" s="408"/>
      <c r="KI205" s="408"/>
      <c r="KJ205" s="408"/>
      <c r="KK205" s="408"/>
      <c r="KL205" s="408"/>
      <c r="KM205" s="408"/>
      <c r="KN205" s="408"/>
      <c r="KO205" s="408"/>
      <c r="KP205" s="408"/>
      <c r="KQ205" s="408"/>
      <c r="KR205" s="408"/>
      <c r="KS205" s="408"/>
      <c r="KT205" s="408"/>
      <c r="KU205" s="408"/>
      <c r="KV205" s="408"/>
      <c r="KW205" s="408"/>
      <c r="KX205" s="408"/>
      <c r="KY205" s="408"/>
      <c r="KZ205" s="408"/>
      <c r="LA205" s="408"/>
      <c r="LB205" s="408"/>
      <c r="LC205" s="408"/>
      <c r="LD205" s="408"/>
      <c r="LE205" s="408"/>
      <c r="LF205" s="408"/>
      <c r="LG205" s="408"/>
      <c r="LH205" s="408"/>
      <c r="LI205" s="408"/>
      <c r="LJ205" s="408"/>
      <c r="LK205" s="408"/>
      <c r="LL205" s="408"/>
      <c r="LM205" s="408"/>
      <c r="LN205" s="408"/>
      <c r="LO205" s="408"/>
      <c r="LP205" s="408"/>
      <c r="LQ205" s="408"/>
      <c r="LR205" s="408"/>
      <c r="LS205" s="408"/>
      <c r="LT205" s="408"/>
      <c r="LU205" s="408"/>
      <c r="LV205" s="408"/>
      <c r="LW205" s="408"/>
      <c r="LX205" s="408"/>
      <c r="LY205" s="408"/>
      <c r="LZ205" s="408"/>
      <c r="MA205" s="408"/>
      <c r="MB205" s="408"/>
      <c r="MC205" s="408"/>
      <c r="MD205" s="408"/>
      <c r="ME205" s="408"/>
      <c r="MF205" s="408"/>
      <c r="MG205" s="408"/>
      <c r="MH205" s="408"/>
      <c r="MI205" s="408"/>
      <c r="MJ205" s="408"/>
      <c r="MK205" s="408"/>
      <c r="ML205" s="408"/>
      <c r="MM205" s="408"/>
      <c r="MN205" s="408"/>
      <c r="MO205" s="408"/>
      <c r="MP205" s="408"/>
      <c r="MQ205" s="408"/>
      <c r="MR205" s="408"/>
      <c r="MS205" s="408"/>
      <c r="MT205" s="408"/>
      <c r="MU205" s="408"/>
      <c r="MV205" s="408"/>
      <c r="MW205" s="408"/>
      <c r="MX205" s="408"/>
      <c r="MY205" s="408"/>
      <c r="MZ205" s="408"/>
      <c r="NA205" s="408"/>
      <c r="NB205" s="408"/>
      <c r="NC205" s="408"/>
      <c r="ND205" s="408"/>
      <c r="NE205" s="408"/>
      <c r="NF205" s="408"/>
      <c r="NG205" s="408"/>
      <c r="NH205" s="408"/>
      <c r="NI205" s="408"/>
      <c r="NJ205" s="408"/>
      <c r="NK205" s="408"/>
      <c r="NL205" s="408"/>
      <c r="NM205" s="408"/>
      <c r="NN205" s="408"/>
      <c r="NO205" s="408"/>
      <c r="NP205" s="408"/>
      <c r="NQ205" s="408"/>
      <c r="NR205" s="408"/>
      <c r="NS205" s="408"/>
      <c r="NT205" s="408"/>
      <c r="NU205" s="408"/>
      <c r="NV205" s="408"/>
      <c r="NW205" s="408"/>
      <c r="NX205" s="408"/>
      <c r="NY205" s="408"/>
      <c r="NZ205" s="408"/>
      <c r="OA205" s="408"/>
      <c r="OB205" s="408"/>
      <c r="OC205" s="408"/>
      <c r="OD205" s="408"/>
      <c r="OE205" s="408"/>
      <c r="OF205" s="408"/>
      <c r="OG205" s="408"/>
      <c r="OH205" s="408"/>
      <c r="OI205" s="408"/>
      <c r="OJ205" s="408"/>
      <c r="OK205" s="408"/>
      <c r="OL205" s="408"/>
      <c r="OM205" s="408"/>
      <c r="ON205" s="408"/>
      <c r="OO205" s="408"/>
      <c r="OP205" s="408"/>
      <c r="OQ205" s="408"/>
      <c r="OR205" s="408"/>
      <c r="OS205" s="408"/>
      <c r="OT205" s="408"/>
      <c r="OU205" s="408"/>
      <c r="OV205" s="408"/>
      <c r="OW205" s="408"/>
      <c r="OX205" s="408"/>
      <c r="OY205" s="408"/>
      <c r="OZ205" s="408"/>
      <c r="PA205" s="408"/>
      <c r="PB205" s="408"/>
      <c r="PC205" s="408"/>
      <c r="PD205" s="408"/>
      <c r="PE205" s="408"/>
      <c r="PF205" s="408"/>
      <c r="PG205" s="408"/>
      <c r="PH205" s="408"/>
      <c r="PI205" s="408"/>
      <c r="PJ205" s="408"/>
      <c r="PK205" s="408"/>
      <c r="PL205" s="408"/>
    </row>
    <row r="206" spans="1:428" s="382" customFormat="1" ht="15" customHeight="1">
      <c r="A206" s="6"/>
      <c r="B206" s="6" t="s">
        <v>34</v>
      </c>
      <c r="C206" s="36">
        <v>77.073972843254793</v>
      </c>
      <c r="D206" s="40">
        <v>-13.546764076900885</v>
      </c>
      <c r="E206" s="36">
        <v>132.67901757264505</v>
      </c>
      <c r="F206" s="40">
        <v>8.3372408879880595</v>
      </c>
      <c r="G206" s="36">
        <v>147.05884621610124</v>
      </c>
      <c r="H206" s="40">
        <v>-2.2542720310606512</v>
      </c>
      <c r="I206" s="6"/>
      <c r="J206" s="6" t="s">
        <v>34</v>
      </c>
      <c r="K206" s="36">
        <v>150.36099888984251</v>
      </c>
      <c r="L206" s="40">
        <v>0.24712726426068343</v>
      </c>
      <c r="M206" s="36">
        <v>122.63897362930581</v>
      </c>
      <c r="N206" s="40">
        <v>3.7803127337786151</v>
      </c>
      <c r="O206" s="36">
        <v>157.52556926694763</v>
      </c>
      <c r="P206" s="40">
        <v>10.646673489794438</v>
      </c>
      <c r="Q206" s="6"/>
      <c r="R206" s="6" t="s">
        <v>34</v>
      </c>
      <c r="S206" s="36">
        <v>112.99712498131964</v>
      </c>
      <c r="T206" s="40">
        <v>-2.5467354538786964</v>
      </c>
      <c r="U206" s="36">
        <v>130.05288657842863</v>
      </c>
      <c r="V206" s="40">
        <v>-7.0565621955485369</v>
      </c>
      <c r="W206" s="36">
        <v>211.47001729987005</v>
      </c>
      <c r="X206" s="40">
        <v>10.71976139824919</v>
      </c>
      <c r="Y206" s="6"/>
      <c r="Z206" s="6" t="s">
        <v>34</v>
      </c>
      <c r="AA206" s="36">
        <v>117.61786269757236</v>
      </c>
      <c r="AB206" s="40">
        <v>2.1934644510227059</v>
      </c>
      <c r="AC206" s="36">
        <v>98.17493596516222</v>
      </c>
      <c r="AD206" s="40">
        <v>-34.666825313395748</v>
      </c>
      <c r="AE206" s="36">
        <v>126.28063009537016</v>
      </c>
      <c r="AF206" s="40">
        <v>7.9585932194736131</v>
      </c>
      <c r="AG206" s="6"/>
      <c r="AH206" s="6" t="s">
        <v>34</v>
      </c>
      <c r="AI206" s="36">
        <v>151.89679764250207</v>
      </c>
      <c r="AJ206" s="40">
        <v>3.6311564848679865</v>
      </c>
      <c r="AK206" s="36">
        <v>131.35752739331534</v>
      </c>
      <c r="AL206" s="40">
        <v>3.6284937884745005</v>
      </c>
      <c r="AM206" s="36">
        <v>124.1567124079716</v>
      </c>
      <c r="AN206" s="40">
        <v>2.1653815634647771</v>
      </c>
      <c r="AO206" s="6"/>
      <c r="AP206" s="6" t="s">
        <v>34</v>
      </c>
      <c r="AQ206" s="36">
        <v>132.74799776223153</v>
      </c>
      <c r="AR206" s="40">
        <v>-1.2768177031492201</v>
      </c>
      <c r="AS206" s="36">
        <v>100.407395775342</v>
      </c>
      <c r="AT206" s="40">
        <v>-9.5037007428686451</v>
      </c>
      <c r="AU206" s="36">
        <v>180.08426451826875</v>
      </c>
      <c r="AV206" s="40">
        <v>6.4006704966151062</v>
      </c>
      <c r="AW206" s="6"/>
      <c r="AX206" s="6" t="s">
        <v>34</v>
      </c>
      <c r="AY206" s="36">
        <v>169.22976286927374</v>
      </c>
      <c r="AZ206" s="40">
        <v>6.3501764780881587</v>
      </c>
      <c r="BA206" s="36">
        <v>123.50027105640734</v>
      </c>
      <c r="BB206" s="40">
        <v>2.2193014759620127</v>
      </c>
      <c r="BC206" s="36">
        <v>110.91875568618548</v>
      </c>
      <c r="BD206" s="40">
        <v>10.937679181746887</v>
      </c>
      <c r="BE206" s="6"/>
      <c r="BF206" s="6" t="s">
        <v>34</v>
      </c>
      <c r="BG206" s="36">
        <v>135.60591465575527</v>
      </c>
      <c r="BH206" s="40">
        <v>4.3931204608370393</v>
      </c>
      <c r="BI206" s="36">
        <v>136.25697538913153</v>
      </c>
      <c r="BJ206" s="40">
        <v>4.9721918752108536</v>
      </c>
      <c r="BK206" s="36">
        <v>115.13392962961608</v>
      </c>
      <c r="BL206" s="40">
        <v>-3.6576660547551683</v>
      </c>
      <c r="BM206" s="6"/>
      <c r="BN206" s="6" t="s">
        <v>34</v>
      </c>
      <c r="BO206" s="36">
        <v>56.192288011567499</v>
      </c>
      <c r="BP206" s="40">
        <v>3.5605693710393922</v>
      </c>
      <c r="BQ206" s="36">
        <v>117.6934533071985</v>
      </c>
      <c r="BR206" s="40">
        <v>11.936039256345765</v>
      </c>
      <c r="BS206" s="36">
        <v>144.29302073399197</v>
      </c>
      <c r="BT206" s="40">
        <v>-7.2581365371391087</v>
      </c>
      <c r="BU206" s="6"/>
      <c r="BV206" s="6" t="s">
        <v>34</v>
      </c>
      <c r="BW206" s="36">
        <v>106.43356033431641</v>
      </c>
      <c r="BX206" s="40">
        <v>6.5442501485136262</v>
      </c>
      <c r="BY206" s="36">
        <v>112.85877944125266</v>
      </c>
      <c r="BZ206" s="40">
        <v>4.128975025049499</v>
      </c>
      <c r="CA206" s="36">
        <v>210.34639489734221</v>
      </c>
      <c r="CB206" s="40">
        <v>17.452855596815155</v>
      </c>
      <c r="CC206" s="6"/>
      <c r="CD206" s="6" t="s">
        <v>34</v>
      </c>
      <c r="CE206" s="36">
        <v>138.18887769184249</v>
      </c>
      <c r="CF206" s="40">
        <v>-7.5833449652557618</v>
      </c>
      <c r="CG206" s="36">
        <v>140.53821679845547</v>
      </c>
      <c r="CH206" s="40">
        <v>14.607218177010168</v>
      </c>
      <c r="CI206" s="36">
        <v>62.945440272361886</v>
      </c>
      <c r="CJ206" s="40">
        <v>-4.5903576111392255</v>
      </c>
      <c r="CK206" s="6"/>
      <c r="CL206" s="6" t="s">
        <v>34</v>
      </c>
      <c r="CM206" s="36">
        <v>127.18000974262432</v>
      </c>
      <c r="CN206" s="40">
        <v>6.6334806281905117</v>
      </c>
      <c r="CO206" s="36">
        <v>146.56742726138748</v>
      </c>
      <c r="CP206" s="40">
        <v>-6.8796077007840353</v>
      </c>
      <c r="CQ206" s="36">
        <v>114.30276851602727</v>
      </c>
      <c r="CR206" s="40">
        <v>-4.2719127824125991</v>
      </c>
      <c r="CS206" s="6"/>
      <c r="CT206" s="6" t="s">
        <v>34</v>
      </c>
      <c r="CU206" s="36">
        <v>143.79611858266847</v>
      </c>
      <c r="CV206" s="40">
        <v>5.3779602979054886</v>
      </c>
      <c r="CW206" s="36">
        <v>127.13428338988821</v>
      </c>
      <c r="CX206" s="40">
        <v>-0.8729753734223209</v>
      </c>
      <c r="CY206" s="36">
        <v>145.95673426278066</v>
      </c>
      <c r="CZ206" s="40">
        <v>1.5757326082311351</v>
      </c>
      <c r="DA206" s="6"/>
      <c r="DB206" s="6" t="s">
        <v>34</v>
      </c>
      <c r="DC206" s="36">
        <v>169.5288286679363</v>
      </c>
      <c r="DD206" s="40">
        <v>3.8759893964253251</v>
      </c>
      <c r="DE206" s="36">
        <v>115.38763013138198</v>
      </c>
      <c r="DF206" s="40">
        <v>10.547864170731287</v>
      </c>
      <c r="DG206" s="36">
        <v>90.48471621181028</v>
      </c>
      <c r="DH206" s="40">
        <v>-10.067944156889681</v>
      </c>
      <c r="DI206" s="6"/>
      <c r="DJ206" s="6" t="s">
        <v>34</v>
      </c>
      <c r="DK206" s="36">
        <v>112.70893492986181</v>
      </c>
      <c r="DL206" s="40">
        <v>5.6411364131395203</v>
      </c>
      <c r="DM206" s="36">
        <v>141.81296595827104</v>
      </c>
      <c r="DN206" s="40">
        <v>6.6419136897313109</v>
      </c>
      <c r="DO206" s="36">
        <v>143.83079410144506</v>
      </c>
      <c r="DP206" s="40">
        <v>4.6459906334982577</v>
      </c>
      <c r="DQ206" s="400"/>
    </row>
    <row r="207" spans="1:428" s="382" customFormat="1" ht="15" customHeight="1">
      <c r="A207" s="6"/>
      <c r="B207" s="6" t="s">
        <v>35</v>
      </c>
      <c r="C207" s="36">
        <v>87.910115975369735</v>
      </c>
      <c r="D207" s="40">
        <v>-13.345152998800515</v>
      </c>
      <c r="E207" s="36">
        <v>141.43421621215376</v>
      </c>
      <c r="F207" s="40">
        <v>9.5221873957101195</v>
      </c>
      <c r="G207" s="36">
        <v>145.03391238173211</v>
      </c>
      <c r="H207" s="40">
        <v>-12.658937962722334</v>
      </c>
      <c r="I207" s="6"/>
      <c r="J207" s="6" t="s">
        <v>35</v>
      </c>
      <c r="K207" s="36">
        <v>152.9192884505614</v>
      </c>
      <c r="L207" s="40">
        <v>3.3935354317045352</v>
      </c>
      <c r="M207" s="36">
        <v>131.89778336263032</v>
      </c>
      <c r="N207" s="40">
        <v>6.234903462565768</v>
      </c>
      <c r="O207" s="36">
        <v>164.8184556953421</v>
      </c>
      <c r="P207" s="40">
        <v>8.4936225231090816</v>
      </c>
      <c r="Q207" s="6"/>
      <c r="R207" s="6" t="s">
        <v>35</v>
      </c>
      <c r="S207" s="36">
        <v>127.57733620737717</v>
      </c>
      <c r="T207" s="40">
        <v>-0.12819360297640969</v>
      </c>
      <c r="U207" s="36">
        <v>159.96491179592908</v>
      </c>
      <c r="V207" s="40">
        <v>7.7563054261717355</v>
      </c>
      <c r="W207" s="36">
        <v>234.92483551720875</v>
      </c>
      <c r="X207" s="40">
        <v>5.3302258640167395</v>
      </c>
      <c r="Y207" s="6"/>
      <c r="Z207" s="6" t="s">
        <v>35</v>
      </c>
      <c r="AA207" s="36">
        <v>126.35416083211177</v>
      </c>
      <c r="AB207" s="40">
        <v>2.0926311366410886</v>
      </c>
      <c r="AC207" s="36">
        <v>127.79618651739179</v>
      </c>
      <c r="AD207" s="40">
        <v>-12.777571552721895</v>
      </c>
      <c r="AE207" s="36">
        <v>120.97441284430191</v>
      </c>
      <c r="AF207" s="40">
        <v>9.0314710043140565</v>
      </c>
      <c r="AG207" s="6"/>
      <c r="AH207" s="6" t="s">
        <v>35</v>
      </c>
      <c r="AI207" s="36">
        <v>143.85273295939211</v>
      </c>
      <c r="AJ207" s="40">
        <v>0.72402204812058812</v>
      </c>
      <c r="AK207" s="36">
        <v>127.29480674132904</v>
      </c>
      <c r="AL207" s="40">
        <v>5.2799330387306611</v>
      </c>
      <c r="AM207" s="36">
        <v>140.83998580428405</v>
      </c>
      <c r="AN207" s="40">
        <v>1.8912607062355136</v>
      </c>
      <c r="AO207" s="6"/>
      <c r="AP207" s="6" t="s">
        <v>35</v>
      </c>
      <c r="AQ207" s="36">
        <v>136.29936013423691</v>
      </c>
      <c r="AR207" s="40">
        <v>-2.9628743580216224</v>
      </c>
      <c r="AS207" s="36">
        <v>100.42440723856977</v>
      </c>
      <c r="AT207" s="40">
        <v>-8.6319719489205085</v>
      </c>
      <c r="AU207" s="36">
        <v>180.94277158483069</v>
      </c>
      <c r="AV207" s="40">
        <v>5.9448524947268027</v>
      </c>
      <c r="AW207" s="6"/>
      <c r="AX207" s="6" t="s">
        <v>35</v>
      </c>
      <c r="AY207" s="36">
        <v>201.58465378018374</v>
      </c>
      <c r="AZ207" s="40">
        <v>2.6386235748596931</v>
      </c>
      <c r="BA207" s="36">
        <v>117.7325732036043</v>
      </c>
      <c r="BB207" s="40">
        <v>1.990867026878405</v>
      </c>
      <c r="BC207" s="36">
        <v>107.63083978956642</v>
      </c>
      <c r="BD207" s="40">
        <v>4.8834951846005765</v>
      </c>
      <c r="BE207" s="6"/>
      <c r="BF207" s="6" t="s">
        <v>35</v>
      </c>
      <c r="BG207" s="36">
        <v>142.92970419481068</v>
      </c>
      <c r="BH207" s="40">
        <v>7.8722428753836198</v>
      </c>
      <c r="BI207" s="36">
        <v>141.65563420700983</v>
      </c>
      <c r="BJ207" s="40">
        <v>3.2552442690448942</v>
      </c>
      <c r="BK207" s="36">
        <v>122.65019981122514</v>
      </c>
      <c r="BL207" s="40">
        <v>3.7169476933964063</v>
      </c>
      <c r="BM207" s="6"/>
      <c r="BN207" s="6" t="s">
        <v>35</v>
      </c>
      <c r="BO207" s="36">
        <v>56.485143652245682</v>
      </c>
      <c r="BP207" s="40">
        <v>3.0880991664460566</v>
      </c>
      <c r="BQ207" s="36">
        <v>126.17874197946065</v>
      </c>
      <c r="BR207" s="40">
        <v>16.971164651308058</v>
      </c>
      <c r="BS207" s="36">
        <v>172.37618084523527</v>
      </c>
      <c r="BT207" s="40">
        <v>-3.1578675948057224</v>
      </c>
      <c r="BU207" s="6"/>
      <c r="BV207" s="6" t="s">
        <v>35</v>
      </c>
      <c r="BW207" s="36">
        <v>135.28483069781581</v>
      </c>
      <c r="BX207" s="40">
        <v>17.172875400448135</v>
      </c>
      <c r="BY207" s="36">
        <v>112.77795140929101</v>
      </c>
      <c r="BZ207" s="40">
        <v>2.6719764799464087</v>
      </c>
      <c r="CA207" s="36">
        <v>224.44808137500797</v>
      </c>
      <c r="CB207" s="40">
        <v>11.452627730745917</v>
      </c>
      <c r="CC207" s="6"/>
      <c r="CD207" s="6" t="s">
        <v>35</v>
      </c>
      <c r="CE207" s="36">
        <v>138.19922707612375</v>
      </c>
      <c r="CF207" s="40">
        <v>-10.505336219929944</v>
      </c>
      <c r="CG207" s="36">
        <v>158.02999358659292</v>
      </c>
      <c r="CH207" s="40">
        <v>9.3777802076563148</v>
      </c>
      <c r="CI207" s="36">
        <v>66.347348584675728</v>
      </c>
      <c r="CJ207" s="40">
        <v>-8.5187485401137764</v>
      </c>
      <c r="CK207" s="6"/>
      <c r="CL207" s="6" t="s">
        <v>35</v>
      </c>
      <c r="CM207" s="36">
        <v>127.71623746559999</v>
      </c>
      <c r="CN207" s="40">
        <v>1.0744239929094874</v>
      </c>
      <c r="CO207" s="36">
        <v>152.07054415997118</v>
      </c>
      <c r="CP207" s="40">
        <v>-11.036276298231712</v>
      </c>
      <c r="CQ207" s="36">
        <v>116.1255303456991</v>
      </c>
      <c r="CR207" s="40">
        <v>1.5381657442468395</v>
      </c>
      <c r="CS207" s="6"/>
      <c r="CT207" s="6" t="s">
        <v>35</v>
      </c>
      <c r="CU207" s="36">
        <v>157.65812996171181</v>
      </c>
      <c r="CV207" s="40">
        <v>3.153075096991472</v>
      </c>
      <c r="CW207" s="36">
        <v>128.20901884382769</v>
      </c>
      <c r="CX207" s="40">
        <v>-1.2296435777944339</v>
      </c>
      <c r="CY207" s="36">
        <v>140.80338110331223</v>
      </c>
      <c r="CZ207" s="40">
        <v>-12.781195160232457</v>
      </c>
      <c r="DA207" s="6"/>
      <c r="DB207" s="6" t="s">
        <v>35</v>
      </c>
      <c r="DC207" s="36">
        <v>159.46894773955736</v>
      </c>
      <c r="DD207" s="40">
        <v>-7.4875327181695326</v>
      </c>
      <c r="DE207" s="36">
        <v>115.65210396286295</v>
      </c>
      <c r="DF207" s="40">
        <v>10.749920398127927</v>
      </c>
      <c r="DG207" s="36">
        <v>81.811492887591172</v>
      </c>
      <c r="DH207" s="40">
        <v>-11.0273926627425</v>
      </c>
      <c r="DI207" s="6"/>
      <c r="DJ207" s="6" t="s">
        <v>35</v>
      </c>
      <c r="DK207" s="36">
        <v>115.43165091970775</v>
      </c>
      <c r="DL207" s="40">
        <v>0.47160450243862329</v>
      </c>
      <c r="DM207" s="36">
        <v>153.70488762184206</v>
      </c>
      <c r="DN207" s="40">
        <v>12.624197364009433</v>
      </c>
      <c r="DO207" s="36">
        <v>154.91929174298673</v>
      </c>
      <c r="DP207" s="40">
        <v>6.7556121288054953</v>
      </c>
      <c r="DQ207" s="400"/>
    </row>
    <row r="208" spans="1:428" s="382" customFormat="1" ht="15" customHeight="1">
      <c r="A208" s="6"/>
      <c r="B208" s="6" t="s">
        <v>36</v>
      </c>
      <c r="C208" s="36">
        <v>84.285074273782215</v>
      </c>
      <c r="D208" s="40">
        <v>2.7043829821123495</v>
      </c>
      <c r="E208" s="36">
        <v>126.45432785386035</v>
      </c>
      <c r="F208" s="40">
        <v>-5.7439680332798559</v>
      </c>
      <c r="G208" s="36">
        <v>148.50833812927209</v>
      </c>
      <c r="H208" s="40">
        <v>6.3244784494117567</v>
      </c>
      <c r="I208" s="6"/>
      <c r="J208" s="6" t="s">
        <v>36</v>
      </c>
      <c r="K208" s="36">
        <v>145.37267776840619</v>
      </c>
      <c r="L208" s="40">
        <v>2.7345592733275765</v>
      </c>
      <c r="M208" s="36">
        <v>150.3137287852488</v>
      </c>
      <c r="N208" s="40">
        <v>5.5723587517702242</v>
      </c>
      <c r="O208" s="36">
        <v>137.76329464343277</v>
      </c>
      <c r="P208" s="40">
        <v>9.2049616222290638</v>
      </c>
      <c r="Q208" s="6"/>
      <c r="R208" s="6" t="s">
        <v>36</v>
      </c>
      <c r="S208" s="36">
        <v>96.806543102368323</v>
      </c>
      <c r="T208" s="40">
        <v>5.4257603472650686</v>
      </c>
      <c r="U208" s="36">
        <v>118.44451105042268</v>
      </c>
      <c r="V208" s="40">
        <v>4.1098130490774736</v>
      </c>
      <c r="W208" s="36">
        <v>242.77785792968862</v>
      </c>
      <c r="X208" s="40">
        <v>6.8360522029607012</v>
      </c>
      <c r="Y208" s="6"/>
      <c r="Z208" s="6" t="s">
        <v>36</v>
      </c>
      <c r="AA208" s="36">
        <v>115.69070828839662</v>
      </c>
      <c r="AB208" s="40">
        <v>-3.2755562642150551</v>
      </c>
      <c r="AC208" s="36">
        <v>129.55006193639647</v>
      </c>
      <c r="AD208" s="40">
        <v>5.6991288980787971</v>
      </c>
      <c r="AE208" s="36">
        <v>105.06150834686706</v>
      </c>
      <c r="AF208" s="40">
        <v>4.2504165239204639</v>
      </c>
      <c r="AG208" s="6"/>
      <c r="AH208" s="6" t="s">
        <v>36</v>
      </c>
      <c r="AI208" s="36">
        <v>138.68155358545854</v>
      </c>
      <c r="AJ208" s="40">
        <v>3.4097185746181822</v>
      </c>
      <c r="AK208" s="36">
        <v>141.59878163098992</v>
      </c>
      <c r="AL208" s="40">
        <v>8.5576234252986723</v>
      </c>
      <c r="AM208" s="36">
        <v>99.33359249046849</v>
      </c>
      <c r="AN208" s="40">
        <v>5.8760171742565603</v>
      </c>
      <c r="AO208" s="6"/>
      <c r="AP208" s="6" t="s">
        <v>36</v>
      </c>
      <c r="AQ208" s="36">
        <v>130.60602919697791</v>
      </c>
      <c r="AR208" s="40">
        <v>5.9783022947208764</v>
      </c>
      <c r="AS208" s="36">
        <v>100.88843412661345</v>
      </c>
      <c r="AT208" s="40">
        <v>0.64438534177924112</v>
      </c>
      <c r="AU208" s="36">
        <v>176.25433652634803</v>
      </c>
      <c r="AV208" s="40">
        <v>7.5670073409644232</v>
      </c>
      <c r="AW208" s="6"/>
      <c r="AX208" s="6" t="s">
        <v>36</v>
      </c>
      <c r="AY208" s="36">
        <v>195.78789002075465</v>
      </c>
      <c r="AZ208" s="40">
        <v>7.7104154269772636</v>
      </c>
      <c r="BA208" s="36">
        <v>116.1746149986875</v>
      </c>
      <c r="BB208" s="40">
        <v>6.0726389098006308</v>
      </c>
      <c r="BC208" s="36">
        <v>104.41376212116683</v>
      </c>
      <c r="BD208" s="40">
        <v>7.9377450179650424</v>
      </c>
      <c r="BE208" s="6"/>
      <c r="BF208" s="6" t="s">
        <v>36</v>
      </c>
      <c r="BG208" s="36">
        <v>128.41177085492188</v>
      </c>
      <c r="BH208" s="40">
        <v>11.647018864928498</v>
      </c>
      <c r="BI208" s="36">
        <v>140.44737264412859</v>
      </c>
      <c r="BJ208" s="40">
        <v>8.2313879293730992</v>
      </c>
      <c r="BK208" s="36">
        <v>121.54163252096532</v>
      </c>
      <c r="BL208" s="40">
        <v>5.1888939245130246</v>
      </c>
      <c r="BM208" s="6"/>
      <c r="BN208" s="6" t="s">
        <v>36</v>
      </c>
      <c r="BO208" s="36">
        <v>53.756927554957997</v>
      </c>
      <c r="BP208" s="40">
        <v>10.01102803888773</v>
      </c>
      <c r="BQ208" s="36">
        <v>112.96646172415906</v>
      </c>
      <c r="BR208" s="40">
        <v>14.432881501436981</v>
      </c>
      <c r="BS208" s="36">
        <v>142.37168473389679</v>
      </c>
      <c r="BT208" s="40">
        <v>-14.673758960187641</v>
      </c>
      <c r="BU208" s="6"/>
      <c r="BV208" s="6" t="s">
        <v>36</v>
      </c>
      <c r="BW208" s="36">
        <v>142.41420557699155</v>
      </c>
      <c r="BX208" s="40">
        <v>16.971009513784225</v>
      </c>
      <c r="BY208" s="36">
        <v>104.56118475605622</v>
      </c>
      <c r="BZ208" s="40">
        <v>6.8299144662466631</v>
      </c>
      <c r="CA208" s="36">
        <v>220.94810245075706</v>
      </c>
      <c r="CB208" s="40">
        <v>28.031132508579049</v>
      </c>
      <c r="CC208" s="6"/>
      <c r="CD208" s="6" t="s">
        <v>36</v>
      </c>
      <c r="CE208" s="36">
        <v>112.62319035596909</v>
      </c>
      <c r="CF208" s="40">
        <v>-14.113434946673053</v>
      </c>
      <c r="CG208" s="36">
        <v>125.15678828801308</v>
      </c>
      <c r="CH208" s="40">
        <v>15.308018109245296</v>
      </c>
      <c r="CI208" s="36">
        <v>63.261926537478139</v>
      </c>
      <c r="CJ208" s="40">
        <v>-6.026997278726796</v>
      </c>
      <c r="CK208" s="6"/>
      <c r="CL208" s="6" t="s">
        <v>36</v>
      </c>
      <c r="CM208" s="36">
        <v>122.37155196100883</v>
      </c>
      <c r="CN208" s="40">
        <v>1.2425807040378629</v>
      </c>
      <c r="CO208" s="36">
        <v>144.34633238072752</v>
      </c>
      <c r="CP208" s="40">
        <v>-11.335485161543147</v>
      </c>
      <c r="CQ208" s="36">
        <v>121.1559723286821</v>
      </c>
      <c r="CR208" s="40">
        <v>1.5163527242590931</v>
      </c>
      <c r="CS208" s="6"/>
      <c r="CT208" s="6" t="s">
        <v>36</v>
      </c>
      <c r="CU208" s="36">
        <v>174.41828902485292</v>
      </c>
      <c r="CV208" s="40">
        <v>6.180072380946001</v>
      </c>
      <c r="CW208" s="36">
        <v>128.81086968116509</v>
      </c>
      <c r="CX208" s="40">
        <v>1.8422819155811823</v>
      </c>
      <c r="CY208" s="36">
        <v>169.68559274333239</v>
      </c>
      <c r="CZ208" s="40">
        <v>37.738988031388629</v>
      </c>
      <c r="DA208" s="6"/>
      <c r="DB208" s="6" t="s">
        <v>36</v>
      </c>
      <c r="DC208" s="36">
        <v>160.2777093222326</v>
      </c>
      <c r="DD208" s="40">
        <v>4.2883399080159563</v>
      </c>
      <c r="DE208" s="36">
        <v>105.95136536148981</v>
      </c>
      <c r="DF208" s="40">
        <v>10.453656843471194</v>
      </c>
      <c r="DG208" s="36">
        <v>67.185642576648576</v>
      </c>
      <c r="DH208" s="40">
        <v>-15.663047761498532</v>
      </c>
      <c r="DI208" s="6"/>
      <c r="DJ208" s="6" t="s">
        <v>36</v>
      </c>
      <c r="DK208" s="36">
        <v>103.45345906969936</v>
      </c>
      <c r="DL208" s="40">
        <v>5.4836097291379247</v>
      </c>
      <c r="DM208" s="36">
        <v>130.64317639521823</v>
      </c>
      <c r="DN208" s="40">
        <v>13.125595176703726</v>
      </c>
      <c r="DO208" s="36">
        <v>149.57712870367382</v>
      </c>
      <c r="DP208" s="40">
        <v>3.7102318204617291</v>
      </c>
      <c r="DQ208" s="400"/>
    </row>
    <row r="209" spans="1:143" s="382" customFormat="1" ht="15" customHeight="1">
      <c r="A209" s="6"/>
      <c r="B209" s="6" t="s">
        <v>37</v>
      </c>
      <c r="C209" s="36">
        <v>103.42285654479151</v>
      </c>
      <c r="D209" s="40">
        <v>4.7852110848791511</v>
      </c>
      <c r="E209" s="36">
        <v>149.52687760799404</v>
      </c>
      <c r="F209" s="40">
        <v>-1.9019360835774819</v>
      </c>
      <c r="G209" s="36">
        <v>153.58852993158848</v>
      </c>
      <c r="H209" s="40">
        <v>10.440424005508291</v>
      </c>
      <c r="I209" s="6"/>
      <c r="J209" s="6" t="s">
        <v>37</v>
      </c>
      <c r="K209" s="36">
        <v>156.70734211701725</v>
      </c>
      <c r="L209" s="40">
        <v>2.4835699589736748</v>
      </c>
      <c r="M209" s="36">
        <v>150.68545159184109</v>
      </c>
      <c r="N209" s="40">
        <v>4.6880418473921566</v>
      </c>
      <c r="O209" s="36">
        <v>151.91802871834685</v>
      </c>
      <c r="P209" s="40">
        <v>7.2684397865721735</v>
      </c>
      <c r="Q209" s="6"/>
      <c r="R209" s="6" t="s">
        <v>37</v>
      </c>
      <c r="S209" s="36">
        <v>110.92989519123726</v>
      </c>
      <c r="T209" s="40">
        <v>8.6326504609877617</v>
      </c>
      <c r="U209" s="36">
        <v>105.38228011627207</v>
      </c>
      <c r="V209" s="40">
        <v>2.0877083019433087</v>
      </c>
      <c r="W209" s="36">
        <v>278.14699748293731</v>
      </c>
      <c r="X209" s="40">
        <v>1.3764981061681993</v>
      </c>
      <c r="Y209" s="6"/>
      <c r="Z209" s="6" t="s">
        <v>37</v>
      </c>
      <c r="AA209" s="36">
        <v>119.13437863956712</v>
      </c>
      <c r="AB209" s="40">
        <v>1.2030984778066909</v>
      </c>
      <c r="AC209" s="36">
        <v>113.14110589470795</v>
      </c>
      <c r="AD209" s="40">
        <v>28.170666504182577</v>
      </c>
      <c r="AE209" s="36">
        <v>119.95265684073529</v>
      </c>
      <c r="AF209" s="40">
        <v>-4.1341807836944611</v>
      </c>
      <c r="AG209" s="6"/>
      <c r="AH209" s="6" t="s">
        <v>37</v>
      </c>
      <c r="AI209" s="36">
        <v>132.70680980565231</v>
      </c>
      <c r="AJ209" s="40">
        <v>1.191566434420352</v>
      </c>
      <c r="AK209" s="36">
        <v>141.5856764385403</v>
      </c>
      <c r="AL209" s="40">
        <v>7.8986364821347763</v>
      </c>
      <c r="AM209" s="36">
        <v>109.35196516388238</v>
      </c>
      <c r="AN209" s="40">
        <v>-5.5240244249092711</v>
      </c>
      <c r="AO209" s="6"/>
      <c r="AP209" s="6" t="s">
        <v>37</v>
      </c>
      <c r="AQ209" s="36">
        <v>125.69887814277881</v>
      </c>
      <c r="AR209" s="40">
        <v>3.8116701283275489</v>
      </c>
      <c r="AS209" s="36">
        <v>108.96423487924437</v>
      </c>
      <c r="AT209" s="40">
        <v>-1.871142056349953</v>
      </c>
      <c r="AU209" s="36">
        <v>167.13274654704412</v>
      </c>
      <c r="AV209" s="40">
        <v>4.4196644425478837</v>
      </c>
      <c r="AW209" s="6"/>
      <c r="AX209" s="6" t="s">
        <v>37</v>
      </c>
      <c r="AY209" s="36">
        <v>185.33172335719553</v>
      </c>
      <c r="AZ209" s="40">
        <v>6.1708937987945234</v>
      </c>
      <c r="BA209" s="36">
        <v>124.97943997766826</v>
      </c>
      <c r="BB209" s="40">
        <v>3.9696073530950429</v>
      </c>
      <c r="BC209" s="36">
        <v>101.22271262417216</v>
      </c>
      <c r="BD209" s="40">
        <v>8.7151988910087113</v>
      </c>
      <c r="BE209" s="6"/>
      <c r="BF209" s="6" t="s">
        <v>37</v>
      </c>
      <c r="BG209" s="36">
        <v>104.79431474880339</v>
      </c>
      <c r="BH209" s="40">
        <v>9.9990431331180503</v>
      </c>
      <c r="BI209" s="36">
        <v>137.84465033922152</v>
      </c>
      <c r="BJ209" s="40">
        <v>6.1310229258275513</v>
      </c>
      <c r="BK209" s="36">
        <v>105.54012282293175</v>
      </c>
      <c r="BL209" s="40">
        <v>4.0489345294623149</v>
      </c>
      <c r="BM209" s="6"/>
      <c r="BN209" s="6" t="s">
        <v>37</v>
      </c>
      <c r="BO209" s="36">
        <v>50.761953239850754</v>
      </c>
      <c r="BP209" s="40">
        <v>4.0416763454197167</v>
      </c>
      <c r="BQ209" s="36">
        <v>118.45199706742072</v>
      </c>
      <c r="BR209" s="40">
        <v>8.0037023900063673</v>
      </c>
      <c r="BS209" s="36">
        <v>182.45282988560842</v>
      </c>
      <c r="BT209" s="40">
        <v>1.264458724792263</v>
      </c>
      <c r="BU209" s="6"/>
      <c r="BV209" s="6" t="s">
        <v>37</v>
      </c>
      <c r="BW209" s="36">
        <v>122.2229995901947</v>
      </c>
      <c r="BX209" s="40">
        <v>13.554307098738036</v>
      </c>
      <c r="BY209" s="36">
        <v>120.87093897162148</v>
      </c>
      <c r="BZ209" s="40">
        <v>5.1233322820331182</v>
      </c>
      <c r="CA209" s="36">
        <v>223.97976530094823</v>
      </c>
      <c r="CB209" s="40">
        <v>34.160231079394492</v>
      </c>
      <c r="CC209" s="6"/>
      <c r="CD209" s="6" t="s">
        <v>37</v>
      </c>
      <c r="CE209" s="36">
        <v>129.76036565071689</v>
      </c>
      <c r="CF209" s="40">
        <v>-8.6839421054976214</v>
      </c>
      <c r="CG209" s="36">
        <v>171.094604487319</v>
      </c>
      <c r="CH209" s="40">
        <v>13.953825425567985</v>
      </c>
      <c r="CI209" s="36">
        <v>70.701611386178541</v>
      </c>
      <c r="CJ209" s="40">
        <v>-9.2775089752860396</v>
      </c>
      <c r="CK209" s="6"/>
      <c r="CL209" s="6" t="s">
        <v>37</v>
      </c>
      <c r="CM209" s="36">
        <v>133.30835343074645</v>
      </c>
      <c r="CN209" s="40">
        <v>8.5336302757578437</v>
      </c>
      <c r="CO209" s="36">
        <v>132.18232687029504</v>
      </c>
      <c r="CP209" s="40">
        <v>4.7326515260683237</v>
      </c>
      <c r="CQ209" s="36">
        <v>151.81537322900306</v>
      </c>
      <c r="CR209" s="40">
        <v>5.5062175399989854</v>
      </c>
      <c r="CS209" s="6"/>
      <c r="CT209" s="6" t="s">
        <v>37</v>
      </c>
      <c r="CU209" s="36">
        <v>181.22409738192815</v>
      </c>
      <c r="CV209" s="40">
        <v>4.5351829151223342</v>
      </c>
      <c r="CW209" s="36">
        <v>140.22101795116959</v>
      </c>
      <c r="CX209" s="40">
        <v>-1.2252261227236829</v>
      </c>
      <c r="CY209" s="36">
        <v>204.2068757631053</v>
      </c>
      <c r="CZ209" s="40">
        <v>15.781813692232276</v>
      </c>
      <c r="DA209" s="6"/>
      <c r="DB209" s="6" t="s">
        <v>37</v>
      </c>
      <c r="DC209" s="36">
        <v>178.5338911774804</v>
      </c>
      <c r="DD209" s="40">
        <v>4.0891721785606165</v>
      </c>
      <c r="DE209" s="36">
        <v>111.31184697270848</v>
      </c>
      <c r="DF209" s="40">
        <v>10.529338285889182</v>
      </c>
      <c r="DG209" s="36">
        <v>65.127674167420139</v>
      </c>
      <c r="DH209" s="40">
        <v>-10.380538621609062</v>
      </c>
      <c r="DI209" s="6"/>
      <c r="DJ209" s="6" t="s">
        <v>37</v>
      </c>
      <c r="DK209" s="36">
        <v>106.57447188691707</v>
      </c>
      <c r="DL209" s="40">
        <v>11.006188754259398</v>
      </c>
      <c r="DM209" s="36">
        <v>134.08678191580296</v>
      </c>
      <c r="DN209" s="40">
        <v>5.8503109432855211</v>
      </c>
      <c r="DO209" s="36">
        <v>140.68616345701832</v>
      </c>
      <c r="DP209" s="40">
        <v>4.3632904129178485</v>
      </c>
      <c r="DQ209" s="400"/>
    </row>
    <row r="210" spans="1:143" s="382" customFormat="1" ht="15" customHeight="1">
      <c r="A210" s="6"/>
      <c r="B210" s="6" t="s">
        <v>38</v>
      </c>
      <c r="C210" s="36">
        <v>103.7068063538114</v>
      </c>
      <c r="D210" s="40">
        <v>11.000226778150022</v>
      </c>
      <c r="E210" s="36">
        <v>155.46005578450669</v>
      </c>
      <c r="F210" s="40">
        <v>-4.8867336946300099</v>
      </c>
      <c r="G210" s="36">
        <v>135.29492900408647</v>
      </c>
      <c r="H210" s="40">
        <v>0.85198102228160622</v>
      </c>
      <c r="I210" s="6"/>
      <c r="J210" s="6" t="s">
        <v>38</v>
      </c>
      <c r="K210" s="36">
        <v>160.20841680398357</v>
      </c>
      <c r="L210" s="40">
        <v>5.2385708118710284</v>
      </c>
      <c r="M210" s="36">
        <v>145.55060433747963</v>
      </c>
      <c r="N210" s="40">
        <v>7.8949563856850489</v>
      </c>
      <c r="O210" s="36">
        <v>128.20351069609515</v>
      </c>
      <c r="P210" s="40">
        <v>18.786372391378237</v>
      </c>
      <c r="Q210" s="6"/>
      <c r="R210" s="6" t="s">
        <v>38</v>
      </c>
      <c r="S210" s="36">
        <v>112.77370331101189</v>
      </c>
      <c r="T210" s="40">
        <v>7.3344674890605432</v>
      </c>
      <c r="U210" s="36">
        <v>106.17768063345142</v>
      </c>
      <c r="V210" s="40">
        <v>-1.1729889413373229</v>
      </c>
      <c r="W210" s="36">
        <v>222.72154682106097</v>
      </c>
      <c r="X210" s="40">
        <v>8.6359588365648534</v>
      </c>
      <c r="Y210" s="6"/>
      <c r="Z210" s="6" t="s">
        <v>38</v>
      </c>
      <c r="AA210" s="36">
        <v>117.3196369533498</v>
      </c>
      <c r="AB210" s="40">
        <v>-1.2079225044746806</v>
      </c>
      <c r="AC210" s="36">
        <v>123.50346277930031</v>
      </c>
      <c r="AD210" s="40">
        <v>24.329782058287535</v>
      </c>
      <c r="AE210" s="36">
        <v>118.07995963778679</v>
      </c>
      <c r="AF210" s="40">
        <v>-5.987702620075197E-3</v>
      </c>
      <c r="AG210" s="6"/>
      <c r="AH210" s="6" t="s">
        <v>38</v>
      </c>
      <c r="AI210" s="36">
        <v>150.67483468858362</v>
      </c>
      <c r="AJ210" s="40">
        <v>3.5495950214757386</v>
      </c>
      <c r="AK210" s="36">
        <v>133.36551994404581</v>
      </c>
      <c r="AL210" s="40">
        <v>9.8119929330902949</v>
      </c>
      <c r="AM210" s="36">
        <v>130.98010458506948</v>
      </c>
      <c r="AN210" s="40">
        <v>12.497676357887499</v>
      </c>
      <c r="AO210" s="6"/>
      <c r="AP210" s="6" t="s">
        <v>38</v>
      </c>
      <c r="AQ210" s="36">
        <v>152.72968518405122</v>
      </c>
      <c r="AR210" s="40">
        <v>2.7203556703134382</v>
      </c>
      <c r="AS210" s="36">
        <v>112.19032635589794</v>
      </c>
      <c r="AT210" s="40">
        <v>-0.66201807813621372</v>
      </c>
      <c r="AU210" s="36">
        <v>179.83840749085783</v>
      </c>
      <c r="AV210" s="40">
        <v>8.7877254770105679</v>
      </c>
      <c r="AW210" s="6"/>
      <c r="AX210" s="6" t="s">
        <v>38</v>
      </c>
      <c r="AY210" s="36">
        <v>193.4490184513173</v>
      </c>
      <c r="AZ210" s="40">
        <v>5.8576652124679072</v>
      </c>
      <c r="BA210" s="36">
        <v>146.19302129521412</v>
      </c>
      <c r="BB210" s="40">
        <v>3.6363026667773681</v>
      </c>
      <c r="BC210" s="36">
        <v>103.86411629764351</v>
      </c>
      <c r="BD210" s="40">
        <v>10.103482312511474</v>
      </c>
      <c r="BE210" s="6"/>
      <c r="BF210" s="6" t="s">
        <v>38</v>
      </c>
      <c r="BG210" s="36">
        <v>105.7927991115171</v>
      </c>
      <c r="BH210" s="40">
        <v>8.7365027863203153</v>
      </c>
      <c r="BI210" s="36">
        <v>130.6708666267009</v>
      </c>
      <c r="BJ210" s="40">
        <v>9.8824626237079372</v>
      </c>
      <c r="BK210" s="36">
        <v>113.35823027073795</v>
      </c>
      <c r="BL210" s="40">
        <v>4.1931815738302021</v>
      </c>
      <c r="BM210" s="6"/>
      <c r="BN210" s="6" t="s">
        <v>38</v>
      </c>
      <c r="BO210" s="36">
        <v>52.797261951469117</v>
      </c>
      <c r="BP210" s="40">
        <v>11.257666595064691</v>
      </c>
      <c r="BQ210" s="36">
        <v>122.24801101032035</v>
      </c>
      <c r="BR210" s="40">
        <v>13.259277916071625</v>
      </c>
      <c r="BS210" s="36">
        <v>220.61311676905379</v>
      </c>
      <c r="BT210" s="40">
        <v>1.6432462943587041</v>
      </c>
      <c r="BU210" s="6"/>
      <c r="BV210" s="6" t="s">
        <v>38</v>
      </c>
      <c r="BW210" s="36">
        <v>161.08751355100625</v>
      </c>
      <c r="BX210" s="40">
        <v>14.883974744110873</v>
      </c>
      <c r="BY210" s="36">
        <v>113.14649995807805</v>
      </c>
      <c r="BZ210" s="40">
        <v>-5.1639852880879005</v>
      </c>
      <c r="CA210" s="36">
        <v>214.97512421994495</v>
      </c>
      <c r="CB210" s="40">
        <v>19.285262312904578</v>
      </c>
      <c r="CC210" s="6"/>
      <c r="CD210" s="6" t="s">
        <v>38</v>
      </c>
      <c r="CE210" s="36">
        <v>132.87131648248126</v>
      </c>
      <c r="CF210" s="40">
        <v>-24.278400426422706</v>
      </c>
      <c r="CG210" s="36">
        <v>199.69926660410405</v>
      </c>
      <c r="CH210" s="40">
        <v>13.472166551620418</v>
      </c>
      <c r="CI210" s="36">
        <v>67.43276071209435</v>
      </c>
      <c r="CJ210" s="40">
        <v>-8.7249634699073937</v>
      </c>
      <c r="CK210" s="6"/>
      <c r="CL210" s="6" t="s">
        <v>38</v>
      </c>
      <c r="CM210" s="36">
        <v>123.65454481510508</v>
      </c>
      <c r="CN210" s="40">
        <v>1.3801272443635639</v>
      </c>
      <c r="CO210" s="36">
        <v>129.56096706035711</v>
      </c>
      <c r="CP210" s="40">
        <v>-16.195458747446224</v>
      </c>
      <c r="CQ210" s="36">
        <v>138.9293868018604</v>
      </c>
      <c r="CR210" s="40">
        <v>5.7524682616880227</v>
      </c>
      <c r="CS210" s="6"/>
      <c r="CT210" s="6" t="s">
        <v>38</v>
      </c>
      <c r="CU210" s="36">
        <v>196.5380678195844</v>
      </c>
      <c r="CV210" s="40">
        <v>7.6836567130913522</v>
      </c>
      <c r="CW210" s="36">
        <v>130.78769046994503</v>
      </c>
      <c r="CX210" s="40">
        <v>-3.3295502122630722</v>
      </c>
      <c r="CY210" s="36">
        <v>120.12559554761268</v>
      </c>
      <c r="CZ210" s="40">
        <v>-13.115475816075133</v>
      </c>
      <c r="DA210" s="6"/>
      <c r="DB210" s="6" t="s">
        <v>38</v>
      </c>
      <c r="DC210" s="36">
        <v>162.83839323105994</v>
      </c>
      <c r="DD210" s="40">
        <v>-8.6418705420656607</v>
      </c>
      <c r="DE210" s="36">
        <v>112.7364768177686</v>
      </c>
      <c r="DF210" s="40">
        <v>7.3707932992672482</v>
      </c>
      <c r="DG210" s="36">
        <v>62.792790895670052</v>
      </c>
      <c r="DH210" s="40">
        <v>-12.038498846399946</v>
      </c>
      <c r="DI210" s="6"/>
      <c r="DJ210" s="6" t="s">
        <v>38</v>
      </c>
      <c r="DK210" s="36">
        <v>103.26524543125392</v>
      </c>
      <c r="DL210" s="40">
        <v>6.8664670528130358</v>
      </c>
      <c r="DM210" s="36">
        <v>123.81305086010396</v>
      </c>
      <c r="DN210" s="40">
        <v>4.3533039335085704</v>
      </c>
      <c r="DO210" s="36">
        <v>152.04141112127104</v>
      </c>
      <c r="DP210" s="40">
        <v>7.2335290661889502</v>
      </c>
      <c r="DQ210" s="400"/>
    </row>
    <row r="211" spans="1:143" s="382" customFormat="1" ht="15" customHeight="1">
      <c r="A211" s="6"/>
      <c r="B211" s="6" t="s">
        <v>39</v>
      </c>
      <c r="C211" s="36">
        <v>117.51840524749294</v>
      </c>
      <c r="D211" s="40">
        <v>21.943423169450909</v>
      </c>
      <c r="E211" s="36">
        <v>175.6362820446748</v>
      </c>
      <c r="F211" s="40">
        <v>-2.7681619070280874</v>
      </c>
      <c r="G211" s="36">
        <v>132.70244188050543</v>
      </c>
      <c r="H211" s="40">
        <v>-4.4885859176645937</v>
      </c>
      <c r="I211" s="6"/>
      <c r="J211" s="6" t="s">
        <v>39</v>
      </c>
      <c r="K211" s="36">
        <v>175.16859013745039</v>
      </c>
      <c r="L211" s="40">
        <v>8.3356098258726661</v>
      </c>
      <c r="M211" s="36">
        <v>144.41103806412158</v>
      </c>
      <c r="N211" s="40">
        <v>6.7363552051597537</v>
      </c>
      <c r="O211" s="36">
        <v>98.020551610199888</v>
      </c>
      <c r="P211" s="40">
        <v>23.397207261250031</v>
      </c>
      <c r="Q211" s="6"/>
      <c r="R211" s="6" t="s">
        <v>39</v>
      </c>
      <c r="S211" s="36">
        <v>106.14254530537056</v>
      </c>
      <c r="T211" s="40">
        <v>7.810515081416213</v>
      </c>
      <c r="U211" s="36">
        <v>115.72919813269057</v>
      </c>
      <c r="V211" s="40">
        <v>8.5071016022097297</v>
      </c>
      <c r="W211" s="36">
        <v>212.00211659059619</v>
      </c>
      <c r="X211" s="40">
        <v>12.329164015120938</v>
      </c>
      <c r="Y211" s="6"/>
      <c r="Z211" s="6" t="s">
        <v>39</v>
      </c>
      <c r="AA211" s="36">
        <v>118.50678768691644</v>
      </c>
      <c r="AB211" s="40">
        <v>-1.5343534793324238</v>
      </c>
      <c r="AC211" s="36">
        <v>157.61036264011446</v>
      </c>
      <c r="AD211" s="40">
        <v>23.744369127338445</v>
      </c>
      <c r="AE211" s="36">
        <v>107.44011043276322</v>
      </c>
      <c r="AF211" s="40">
        <v>4.1179557974303975</v>
      </c>
      <c r="AG211" s="6"/>
      <c r="AH211" s="6" t="s">
        <v>39</v>
      </c>
      <c r="AI211" s="36">
        <v>153.54422859756784</v>
      </c>
      <c r="AJ211" s="40">
        <v>7.9153158200697931</v>
      </c>
      <c r="AK211" s="36">
        <v>134.65388628682885</v>
      </c>
      <c r="AL211" s="40">
        <v>14.183076495944775</v>
      </c>
      <c r="AM211" s="36">
        <v>130.0819321366742</v>
      </c>
      <c r="AN211" s="40">
        <v>11.675595875922411</v>
      </c>
      <c r="AO211" s="6"/>
      <c r="AP211" s="6" t="s">
        <v>39</v>
      </c>
      <c r="AQ211" s="36">
        <v>142.79381132125675</v>
      </c>
      <c r="AR211" s="40">
        <v>8.3061614356786606</v>
      </c>
      <c r="AS211" s="36">
        <v>114.25072462786351</v>
      </c>
      <c r="AT211" s="40">
        <v>-1.7351849549868774</v>
      </c>
      <c r="AU211" s="36">
        <v>186.76521102094461</v>
      </c>
      <c r="AV211" s="40">
        <v>7.3582300976115675</v>
      </c>
      <c r="AW211" s="6"/>
      <c r="AX211" s="6" t="s">
        <v>39</v>
      </c>
      <c r="AY211" s="36">
        <v>197.11383969136241</v>
      </c>
      <c r="AZ211" s="40">
        <v>10.541717418212727</v>
      </c>
      <c r="BA211" s="36">
        <v>156.37950354609771</v>
      </c>
      <c r="BB211" s="40">
        <v>7.6851697354612725</v>
      </c>
      <c r="BC211" s="36">
        <v>108.27078533841791</v>
      </c>
      <c r="BD211" s="40">
        <v>7.1328753063098134</v>
      </c>
      <c r="BE211" s="6"/>
      <c r="BF211" s="6" t="s">
        <v>39</v>
      </c>
      <c r="BG211" s="36">
        <v>108.64933295130913</v>
      </c>
      <c r="BH211" s="40">
        <v>12.98140966055999</v>
      </c>
      <c r="BI211" s="36">
        <v>124.34554614916405</v>
      </c>
      <c r="BJ211" s="40">
        <v>12.806405487769794</v>
      </c>
      <c r="BK211" s="36">
        <v>127.58736666507245</v>
      </c>
      <c r="BL211" s="40">
        <v>5.210817689182079</v>
      </c>
      <c r="BM211" s="6"/>
      <c r="BN211" s="6" t="s">
        <v>39</v>
      </c>
      <c r="BO211" s="36">
        <v>44.903943487235267</v>
      </c>
      <c r="BP211" s="40">
        <v>4.6689957002175078</v>
      </c>
      <c r="BQ211" s="36">
        <v>117.711146301265</v>
      </c>
      <c r="BR211" s="40">
        <v>11.74097732909307</v>
      </c>
      <c r="BS211" s="36">
        <v>191.00117287994777</v>
      </c>
      <c r="BT211" s="40">
        <v>4.2069106591284822E-2</v>
      </c>
      <c r="BU211" s="6"/>
      <c r="BV211" s="6" t="s">
        <v>39</v>
      </c>
      <c r="BW211" s="36">
        <v>200.55705972549305</v>
      </c>
      <c r="BX211" s="40">
        <v>19.800152460699437</v>
      </c>
      <c r="BY211" s="36">
        <v>114.81474086103253</v>
      </c>
      <c r="BZ211" s="40">
        <v>-9.6990614533266495</v>
      </c>
      <c r="CA211" s="36">
        <v>182.83729270666356</v>
      </c>
      <c r="CB211" s="40">
        <v>21.366655490081456</v>
      </c>
      <c r="CC211" s="6"/>
      <c r="CD211" s="6" t="s">
        <v>39</v>
      </c>
      <c r="CE211" s="36">
        <v>122.25530295784884</v>
      </c>
      <c r="CF211" s="40">
        <v>-22.715318889150382</v>
      </c>
      <c r="CG211" s="36">
        <v>203.48775393129571</v>
      </c>
      <c r="CH211" s="40">
        <v>18.617972358736409</v>
      </c>
      <c r="CI211" s="36">
        <v>88.37662021012936</v>
      </c>
      <c r="CJ211" s="40">
        <v>3.0755286562016835</v>
      </c>
      <c r="CK211" s="6"/>
      <c r="CL211" s="6" t="s">
        <v>39</v>
      </c>
      <c r="CM211" s="36">
        <v>111.48279710263446</v>
      </c>
      <c r="CN211" s="40">
        <v>4.4954357727835799</v>
      </c>
      <c r="CO211" s="36">
        <v>127.00117694190621</v>
      </c>
      <c r="CP211" s="40">
        <v>-10.652686568730147</v>
      </c>
      <c r="CQ211" s="36">
        <v>136.43947327905752</v>
      </c>
      <c r="CR211" s="40">
        <v>18.100792179591068</v>
      </c>
      <c r="CS211" s="6"/>
      <c r="CT211" s="6" t="s">
        <v>39</v>
      </c>
      <c r="CU211" s="36">
        <v>189.78423105188614</v>
      </c>
      <c r="CV211" s="40">
        <v>9.6720486394613232</v>
      </c>
      <c r="CW211" s="36">
        <v>125.44981418166157</v>
      </c>
      <c r="CX211" s="40">
        <v>0.23758422521238742</v>
      </c>
      <c r="CY211" s="36">
        <v>131.81460275226769</v>
      </c>
      <c r="CZ211" s="40">
        <v>7.5414947972322324</v>
      </c>
      <c r="DA211" s="6"/>
      <c r="DB211" s="6" t="s">
        <v>39</v>
      </c>
      <c r="DC211" s="36">
        <v>181.43950302521318</v>
      </c>
      <c r="DD211" s="40">
        <v>1.0907757780296095</v>
      </c>
      <c r="DE211" s="36">
        <v>91.497240756904617</v>
      </c>
      <c r="DF211" s="40">
        <v>9.1922454994974458</v>
      </c>
      <c r="DG211" s="36">
        <v>56.754690252525265</v>
      </c>
      <c r="DH211" s="40">
        <v>-11.446546780831738</v>
      </c>
      <c r="DI211" s="6"/>
      <c r="DJ211" s="6" t="s">
        <v>39</v>
      </c>
      <c r="DK211" s="36">
        <v>95.778319370730898</v>
      </c>
      <c r="DL211" s="40">
        <v>6.1927710810166161</v>
      </c>
      <c r="DM211" s="36">
        <v>113.60604592620744</v>
      </c>
      <c r="DN211" s="40">
        <v>2.976404353339106</v>
      </c>
      <c r="DO211" s="36">
        <v>151.63383974386011</v>
      </c>
      <c r="DP211" s="40">
        <v>8.1997400014130193</v>
      </c>
      <c r="DQ211" s="400"/>
    </row>
    <row r="212" spans="1:143" s="382" customFormat="1" ht="15" customHeight="1">
      <c r="A212" s="6"/>
      <c r="B212" s="6" t="s">
        <v>40</v>
      </c>
      <c r="C212" s="36">
        <v>131.88900460046972</v>
      </c>
      <c r="D212" s="40">
        <v>22.645693540191431</v>
      </c>
      <c r="E212" s="36">
        <v>190.55055003052456</v>
      </c>
      <c r="F212" s="40">
        <v>-0.86266639866397554</v>
      </c>
      <c r="G212" s="36">
        <v>156.3990155325146</v>
      </c>
      <c r="H212" s="40">
        <v>-4.2390769157361063</v>
      </c>
      <c r="I212" s="6"/>
      <c r="J212" s="6" t="s">
        <v>40</v>
      </c>
      <c r="K212" s="36">
        <v>170.19743279477476</v>
      </c>
      <c r="L212" s="40">
        <v>10.943464081037703</v>
      </c>
      <c r="M212" s="36">
        <v>148.4124019646716</v>
      </c>
      <c r="N212" s="40">
        <v>7.3973506356785919</v>
      </c>
      <c r="O212" s="36">
        <v>89.767487445762853</v>
      </c>
      <c r="P212" s="40">
        <v>15.261738345371839</v>
      </c>
      <c r="Q212" s="6"/>
      <c r="R212" s="6" t="s">
        <v>40</v>
      </c>
      <c r="S212" s="36">
        <v>102.46090988862132</v>
      </c>
      <c r="T212" s="40">
        <v>4.6740116902642228</v>
      </c>
      <c r="U212" s="36">
        <v>119.26836958502224</v>
      </c>
      <c r="V212" s="40">
        <v>4.6335711957963781</v>
      </c>
      <c r="W212" s="36">
        <v>244.39130848199432</v>
      </c>
      <c r="X212" s="40">
        <v>15.598658973425756</v>
      </c>
      <c r="Y212" s="6"/>
      <c r="Z212" s="6" t="s">
        <v>40</v>
      </c>
      <c r="AA212" s="36">
        <v>107.1362132853764</v>
      </c>
      <c r="AB212" s="40">
        <v>-1.0200725219867479</v>
      </c>
      <c r="AC212" s="36">
        <v>152.53896953271553</v>
      </c>
      <c r="AD212" s="40">
        <v>12.649045537688622</v>
      </c>
      <c r="AE212" s="36">
        <v>105.77327671265654</v>
      </c>
      <c r="AF212" s="40">
        <v>1.4911066731061169</v>
      </c>
      <c r="AG212" s="6"/>
      <c r="AH212" s="6" t="s">
        <v>40</v>
      </c>
      <c r="AI212" s="36">
        <v>158.0977315231882</v>
      </c>
      <c r="AJ212" s="40">
        <v>5.1410534555460572</v>
      </c>
      <c r="AK212" s="36">
        <v>146.13774065540272</v>
      </c>
      <c r="AL212" s="40">
        <v>10.842497299899748</v>
      </c>
      <c r="AM212" s="36">
        <v>119.48247800538576</v>
      </c>
      <c r="AN212" s="40">
        <v>-1.4806610185898563</v>
      </c>
      <c r="AO212" s="6"/>
      <c r="AP212" s="6" t="s">
        <v>40</v>
      </c>
      <c r="AQ212" s="36">
        <v>149.97102495144304</v>
      </c>
      <c r="AR212" s="40">
        <v>4.6286735899831513</v>
      </c>
      <c r="AS212" s="36">
        <v>115.32811621406998</v>
      </c>
      <c r="AT212" s="40">
        <v>-2.9036391000313841</v>
      </c>
      <c r="AU212" s="36">
        <v>186.06501111357636</v>
      </c>
      <c r="AV212" s="40">
        <v>5.6094042860887185</v>
      </c>
      <c r="AW212" s="6"/>
      <c r="AX212" s="6" t="s">
        <v>40</v>
      </c>
      <c r="AY212" s="36">
        <v>200.51058394184227</v>
      </c>
      <c r="AZ212" s="40">
        <v>11.137000664843953</v>
      </c>
      <c r="BA212" s="36">
        <v>154.38074452222219</v>
      </c>
      <c r="BB212" s="40">
        <v>7.0175419478501766</v>
      </c>
      <c r="BC212" s="36">
        <v>144.89256097454486</v>
      </c>
      <c r="BD212" s="40">
        <v>12.35421417678522</v>
      </c>
      <c r="BE212" s="6"/>
      <c r="BF212" s="6" t="s">
        <v>40</v>
      </c>
      <c r="BG212" s="36">
        <v>120.40990702632222</v>
      </c>
      <c r="BH212" s="40">
        <v>8.8112540881929817</v>
      </c>
      <c r="BI212" s="36">
        <v>136.39390007657636</v>
      </c>
      <c r="BJ212" s="40">
        <v>10.07303511443412</v>
      </c>
      <c r="BK212" s="36">
        <v>133.68910194853623</v>
      </c>
      <c r="BL212" s="40">
        <v>0.95600822172113453</v>
      </c>
      <c r="BM212" s="6"/>
      <c r="BN212" s="6" t="s">
        <v>40</v>
      </c>
      <c r="BO212" s="36">
        <v>47.300897040424246</v>
      </c>
      <c r="BP212" s="40">
        <v>6.8659458649128453</v>
      </c>
      <c r="BQ212" s="36">
        <v>126.60789774218308</v>
      </c>
      <c r="BR212" s="40">
        <v>12.272669694854741</v>
      </c>
      <c r="BS212" s="36">
        <v>186.433825260964</v>
      </c>
      <c r="BT212" s="40">
        <v>1.716642537369367</v>
      </c>
      <c r="BU212" s="6"/>
      <c r="BV212" s="6" t="s">
        <v>40</v>
      </c>
      <c r="BW212" s="36">
        <v>188.94474110251326</v>
      </c>
      <c r="BX212" s="40">
        <v>15.724825429791451</v>
      </c>
      <c r="BY212" s="36">
        <v>107.94494865021757</v>
      </c>
      <c r="BZ212" s="40">
        <v>-16.341915533536806</v>
      </c>
      <c r="CA212" s="36">
        <v>288.23024759120273</v>
      </c>
      <c r="CB212" s="40">
        <v>30.401552196678495</v>
      </c>
      <c r="CC212" s="6"/>
      <c r="CD212" s="6" t="s">
        <v>40</v>
      </c>
      <c r="CE212" s="36">
        <v>164.55649958655471</v>
      </c>
      <c r="CF212" s="40">
        <v>-7.3365973055502138</v>
      </c>
      <c r="CG212" s="36">
        <v>198.24628141299783</v>
      </c>
      <c r="CH212" s="40">
        <v>17.976855753045641</v>
      </c>
      <c r="CI212" s="36">
        <v>73.289990277499896</v>
      </c>
      <c r="CJ212" s="40">
        <v>4.8745761924933362</v>
      </c>
      <c r="CK212" s="6"/>
      <c r="CL212" s="6" t="s">
        <v>40</v>
      </c>
      <c r="CM212" s="36">
        <v>94.329616050179638</v>
      </c>
      <c r="CN212" s="40">
        <v>1.221604360590419</v>
      </c>
      <c r="CO212" s="36">
        <v>125.48110660536327</v>
      </c>
      <c r="CP212" s="40">
        <v>-15.349599685286393</v>
      </c>
      <c r="CQ212" s="36">
        <v>160.73579045077787</v>
      </c>
      <c r="CR212" s="40">
        <v>7.0027383224976205</v>
      </c>
      <c r="CS212" s="6"/>
      <c r="CT212" s="6" t="s">
        <v>40</v>
      </c>
      <c r="CU212" s="36">
        <v>187.67838073981127</v>
      </c>
      <c r="CV212" s="40">
        <v>2.0097949791699818</v>
      </c>
      <c r="CW212" s="36">
        <v>129.86352457051541</v>
      </c>
      <c r="CX212" s="40">
        <v>2.1711726658071768</v>
      </c>
      <c r="CY212" s="36">
        <v>147.9867017968779</v>
      </c>
      <c r="CZ212" s="40">
        <v>10.545317939468006</v>
      </c>
      <c r="DA212" s="6"/>
      <c r="DB212" s="6" t="s">
        <v>40</v>
      </c>
      <c r="DC212" s="36">
        <v>182.33861920602885</v>
      </c>
      <c r="DD212" s="40">
        <v>5.4327280979551631</v>
      </c>
      <c r="DE212" s="36">
        <v>131.72271552019265</v>
      </c>
      <c r="DF212" s="40">
        <v>6.7883690993947141</v>
      </c>
      <c r="DG212" s="36">
        <v>79.973902766513774</v>
      </c>
      <c r="DH212" s="40">
        <v>-14.907223433154044</v>
      </c>
      <c r="DI212" s="6"/>
      <c r="DJ212" s="6" t="s">
        <v>40</v>
      </c>
      <c r="DK212" s="36">
        <v>109.49417532317064</v>
      </c>
      <c r="DL212" s="40">
        <v>3.4596563274676271</v>
      </c>
      <c r="DM212" s="36">
        <v>115.46027925509176</v>
      </c>
      <c r="DN212" s="40">
        <v>7.3025496738712974</v>
      </c>
      <c r="DO212" s="36">
        <v>152.18509972980053</v>
      </c>
      <c r="DP212" s="40">
        <v>9.266427682408036</v>
      </c>
      <c r="DQ212" s="400"/>
    </row>
    <row r="213" spans="1:143" s="382" customFormat="1" ht="15" customHeight="1">
      <c r="A213" s="6"/>
      <c r="B213" s="6" t="s">
        <v>41</v>
      </c>
      <c r="C213" s="36">
        <v>118.86736002642402</v>
      </c>
      <c r="D213" s="40">
        <v>3.0374274284478417</v>
      </c>
      <c r="E213" s="36">
        <v>178.37169370341988</v>
      </c>
      <c r="F213" s="40">
        <v>-13.054350589876435</v>
      </c>
      <c r="G213" s="36">
        <v>168.83629513903469</v>
      </c>
      <c r="H213" s="40">
        <v>-10.65439646782805</v>
      </c>
      <c r="I213" s="6"/>
      <c r="J213" s="6" t="s">
        <v>41</v>
      </c>
      <c r="K213" s="36">
        <v>172.31089106766404</v>
      </c>
      <c r="L213" s="40">
        <v>8.4075812577731455</v>
      </c>
      <c r="M213" s="36">
        <v>153.07005842018984</v>
      </c>
      <c r="N213" s="40">
        <v>7.0655555069896394</v>
      </c>
      <c r="O213" s="36">
        <v>95.610982488134894</v>
      </c>
      <c r="P213" s="40">
        <v>10.393873258750943</v>
      </c>
      <c r="Q213" s="6"/>
      <c r="R213" s="6" t="s">
        <v>41</v>
      </c>
      <c r="S213" s="36">
        <v>108.06430725568562</v>
      </c>
      <c r="T213" s="40">
        <v>-3.2548188343005648</v>
      </c>
      <c r="U213" s="36">
        <v>131.40163693485354</v>
      </c>
      <c r="V213" s="40">
        <v>2.5761944522721336</v>
      </c>
      <c r="W213" s="36">
        <v>231.88250337536076</v>
      </c>
      <c r="X213" s="40">
        <v>11.127858685819675</v>
      </c>
      <c r="Y213" s="6"/>
      <c r="Z213" s="6" t="s">
        <v>41</v>
      </c>
      <c r="AA213" s="36">
        <v>119.62887417068218</v>
      </c>
      <c r="AB213" s="40">
        <v>7.0343666881130105</v>
      </c>
      <c r="AC213" s="36">
        <v>153.50747528275156</v>
      </c>
      <c r="AD213" s="40">
        <v>13.905192865324651</v>
      </c>
      <c r="AE213" s="36">
        <v>115.39381167541087</v>
      </c>
      <c r="AF213" s="40">
        <v>3.0508874445749967</v>
      </c>
      <c r="AG213" s="6"/>
      <c r="AH213" s="6" t="s">
        <v>41</v>
      </c>
      <c r="AI213" s="36">
        <v>167.31788364426743</v>
      </c>
      <c r="AJ213" s="40">
        <v>-0.49772754345632109</v>
      </c>
      <c r="AK213" s="36">
        <v>151.12537726504289</v>
      </c>
      <c r="AL213" s="40">
        <v>8.9219028157668134</v>
      </c>
      <c r="AM213" s="36">
        <v>111.61258254571713</v>
      </c>
      <c r="AN213" s="40">
        <v>-2.8420227048240605</v>
      </c>
      <c r="AO213" s="6"/>
      <c r="AP213" s="6" t="s">
        <v>41</v>
      </c>
      <c r="AQ213" s="36">
        <v>143.18184690708188</v>
      </c>
      <c r="AR213" s="40">
        <v>5.0099533908605878</v>
      </c>
      <c r="AS213" s="36">
        <v>116.42655583453966</v>
      </c>
      <c r="AT213" s="40">
        <v>-6.2067324602478635</v>
      </c>
      <c r="AU213" s="36">
        <v>188.00349001822087</v>
      </c>
      <c r="AV213" s="40">
        <v>5.4476337971270539</v>
      </c>
      <c r="AW213" s="6"/>
      <c r="AX213" s="6" t="s">
        <v>41</v>
      </c>
      <c r="AY213" s="36">
        <v>190.67753119223138</v>
      </c>
      <c r="AZ213" s="40">
        <v>8.6154860732021774</v>
      </c>
      <c r="BA213" s="36">
        <v>147.62646352094782</v>
      </c>
      <c r="BB213" s="40">
        <v>3.5637273380623782</v>
      </c>
      <c r="BC213" s="36">
        <v>142.48130049916946</v>
      </c>
      <c r="BD213" s="40">
        <v>9.4258416006441621</v>
      </c>
      <c r="BE213" s="6"/>
      <c r="BF213" s="6" t="s">
        <v>41</v>
      </c>
      <c r="BG213" s="36">
        <v>125.27682755493359</v>
      </c>
      <c r="BH213" s="40">
        <v>6.1676275803503842</v>
      </c>
      <c r="BI213" s="36">
        <v>137.86540156334556</v>
      </c>
      <c r="BJ213" s="40">
        <v>6.27478494291978</v>
      </c>
      <c r="BK213" s="36">
        <v>147.54164481293722</v>
      </c>
      <c r="BL213" s="40">
        <v>2.3734299491418653</v>
      </c>
      <c r="BM213" s="6"/>
      <c r="BN213" s="6" t="s">
        <v>41</v>
      </c>
      <c r="BO213" s="36">
        <v>48.715297733637655</v>
      </c>
      <c r="BP213" s="40">
        <v>4.5081791191558125</v>
      </c>
      <c r="BQ213" s="36">
        <v>152.6733573759858</v>
      </c>
      <c r="BR213" s="40">
        <v>12.630803348898255</v>
      </c>
      <c r="BS213" s="36">
        <v>184.92529007706662</v>
      </c>
      <c r="BT213" s="40">
        <v>-4.9087565261725814</v>
      </c>
      <c r="BU213" s="6"/>
      <c r="BV213" s="6" t="s">
        <v>41</v>
      </c>
      <c r="BW213" s="36">
        <v>166.47242168404063</v>
      </c>
      <c r="BX213" s="40">
        <v>13.093089621379875</v>
      </c>
      <c r="BY213" s="36">
        <v>117.65066980245588</v>
      </c>
      <c r="BZ213" s="40">
        <v>4.6201572891282865</v>
      </c>
      <c r="CA213" s="36">
        <v>336.15582385665579</v>
      </c>
      <c r="CB213" s="40">
        <v>30.159490659855862</v>
      </c>
      <c r="CC213" s="6"/>
      <c r="CD213" s="6" t="s">
        <v>41</v>
      </c>
      <c r="CE213" s="36">
        <v>178.69841224537956</v>
      </c>
      <c r="CF213" s="40">
        <v>-9.4558789129149119</v>
      </c>
      <c r="CG213" s="36">
        <v>193.00034770257011</v>
      </c>
      <c r="CH213" s="40">
        <v>19.281126584516841</v>
      </c>
      <c r="CI213" s="36">
        <v>66.631881498287399</v>
      </c>
      <c r="CJ213" s="40">
        <v>5.4736707046556319</v>
      </c>
      <c r="CK213" s="6"/>
      <c r="CL213" s="6" t="s">
        <v>41</v>
      </c>
      <c r="CM213" s="36">
        <v>112.708326860811</v>
      </c>
      <c r="CN213" s="40">
        <v>11.145797818032065</v>
      </c>
      <c r="CO213" s="36">
        <v>147.77091246774782</v>
      </c>
      <c r="CP213" s="40">
        <v>-11.764294458597107</v>
      </c>
      <c r="CQ213" s="36">
        <v>159.76874559882228</v>
      </c>
      <c r="CR213" s="40">
        <v>6.4499900713002916</v>
      </c>
      <c r="CS213" s="6"/>
      <c r="CT213" s="6" t="s">
        <v>41</v>
      </c>
      <c r="CU213" s="36">
        <v>155.36812466262617</v>
      </c>
      <c r="CV213" s="40">
        <v>1.4502286424626476</v>
      </c>
      <c r="CW213" s="36">
        <v>121.2074435592519</v>
      </c>
      <c r="CX213" s="40">
        <v>-1.395111886104317</v>
      </c>
      <c r="CY213" s="36">
        <v>98.827927411649213</v>
      </c>
      <c r="CZ213" s="40">
        <v>-21.135363245801813</v>
      </c>
      <c r="DA213" s="6"/>
      <c r="DB213" s="6" t="s">
        <v>41</v>
      </c>
      <c r="DC213" s="36">
        <v>132.02552235541367</v>
      </c>
      <c r="DD213" s="40">
        <v>-9.179876738676839</v>
      </c>
      <c r="DE213" s="36">
        <v>149.12037008657634</v>
      </c>
      <c r="DF213" s="40">
        <v>7.4713436296273557</v>
      </c>
      <c r="DG213" s="36">
        <v>86.709037954436681</v>
      </c>
      <c r="DH213" s="40">
        <v>-16.221077252461441</v>
      </c>
      <c r="DI213" s="6"/>
      <c r="DJ213" s="6" t="s">
        <v>41</v>
      </c>
      <c r="DK213" s="36">
        <v>113.00130312528793</v>
      </c>
      <c r="DL213" s="40">
        <v>1.2534200615796749</v>
      </c>
      <c r="DM213" s="36">
        <v>111.39980731263424</v>
      </c>
      <c r="DN213" s="40">
        <v>5.196513553260786</v>
      </c>
      <c r="DO213" s="36">
        <v>145.00966293753444</v>
      </c>
      <c r="DP213" s="40">
        <v>4.1130264606621836</v>
      </c>
      <c r="DQ213" s="400"/>
    </row>
    <row r="214" spans="1:143" s="382" customFormat="1" ht="15" customHeight="1">
      <c r="A214" s="6"/>
      <c r="B214" s="6" t="s">
        <v>42</v>
      </c>
      <c r="C214" s="36">
        <v>136.41970187012461</v>
      </c>
      <c r="D214" s="40">
        <v>12.688864677034985</v>
      </c>
      <c r="E214" s="36">
        <v>150.90466475252472</v>
      </c>
      <c r="F214" s="40">
        <v>-14.415339533744515</v>
      </c>
      <c r="G214" s="36">
        <v>139.27516488630064</v>
      </c>
      <c r="H214" s="40">
        <v>-9.8541020878859484</v>
      </c>
      <c r="I214" s="6"/>
      <c r="J214" s="6" t="s">
        <v>42</v>
      </c>
      <c r="K214" s="36">
        <v>165.78165097001639</v>
      </c>
      <c r="L214" s="40">
        <v>9.5546243505754092</v>
      </c>
      <c r="M214" s="36">
        <v>152.59834351613819</v>
      </c>
      <c r="N214" s="40">
        <v>4.7927104707037955</v>
      </c>
      <c r="O214" s="36">
        <v>101.45784114916768</v>
      </c>
      <c r="P214" s="40">
        <v>8.4424598082116944</v>
      </c>
      <c r="Q214" s="6"/>
      <c r="R214" s="6" t="s">
        <v>42</v>
      </c>
      <c r="S214" s="36">
        <v>102.80362686193119</v>
      </c>
      <c r="T214" s="40">
        <v>3.4133573910679615E-3</v>
      </c>
      <c r="U214" s="36">
        <v>146.5313313271856</v>
      </c>
      <c r="V214" s="40">
        <v>1.6310940784388634</v>
      </c>
      <c r="W214" s="36">
        <v>170.53656041730088</v>
      </c>
      <c r="X214" s="40">
        <v>7.6803257999615226</v>
      </c>
      <c r="Y214" s="6"/>
      <c r="Z214" s="6" t="s">
        <v>42</v>
      </c>
      <c r="AA214" s="36">
        <v>130.30682491790051</v>
      </c>
      <c r="AB214" s="40">
        <v>5.5693637230806843</v>
      </c>
      <c r="AC214" s="36">
        <v>163.81011466372004</v>
      </c>
      <c r="AD214" s="40">
        <v>9.4421105326979671</v>
      </c>
      <c r="AE214" s="36">
        <v>117.300715403366</v>
      </c>
      <c r="AF214" s="40">
        <v>1.2817539923768635</v>
      </c>
      <c r="AG214" s="6"/>
      <c r="AH214" s="6" t="s">
        <v>42</v>
      </c>
      <c r="AI214" s="36">
        <v>148.66962542238528</v>
      </c>
      <c r="AJ214" s="40">
        <v>-0.92624569973621362</v>
      </c>
      <c r="AK214" s="36">
        <v>149.49188967952912</v>
      </c>
      <c r="AL214" s="40">
        <v>8.1022605354549455</v>
      </c>
      <c r="AM214" s="36">
        <v>120.75055636365255</v>
      </c>
      <c r="AN214" s="40">
        <v>-1.0395737746543006</v>
      </c>
      <c r="AO214" s="6"/>
      <c r="AP214" s="6" t="s">
        <v>42</v>
      </c>
      <c r="AQ214" s="36">
        <v>137.53192014389836</v>
      </c>
      <c r="AR214" s="40">
        <v>-6.3146183449205751E-2</v>
      </c>
      <c r="AS214" s="36">
        <v>118.88295639382329</v>
      </c>
      <c r="AT214" s="40">
        <v>1.9903647551446397</v>
      </c>
      <c r="AU214" s="36">
        <v>182.31088950297757</v>
      </c>
      <c r="AV214" s="40">
        <v>2.4984217150592087</v>
      </c>
      <c r="AW214" s="6"/>
      <c r="AX214" s="6" t="s">
        <v>42</v>
      </c>
      <c r="AY214" s="36">
        <v>196.96727963825217</v>
      </c>
      <c r="AZ214" s="40">
        <v>10.895853775817116</v>
      </c>
      <c r="BA214" s="36">
        <v>146.21094560157553</v>
      </c>
      <c r="BB214" s="40">
        <v>6.53353478941807</v>
      </c>
      <c r="BC214" s="36">
        <v>156.33853045476513</v>
      </c>
      <c r="BD214" s="40">
        <v>10.841449413117104</v>
      </c>
      <c r="BE214" s="6"/>
      <c r="BF214" s="6" t="s">
        <v>42</v>
      </c>
      <c r="BG214" s="36">
        <v>135.89039405770313</v>
      </c>
      <c r="BH214" s="40">
        <v>4.3609497722598292</v>
      </c>
      <c r="BI214" s="36">
        <v>135.60199423621745</v>
      </c>
      <c r="BJ214" s="40">
        <v>3.2265653859944337</v>
      </c>
      <c r="BK214" s="36">
        <v>134.65543623991229</v>
      </c>
      <c r="BL214" s="40">
        <v>-0.47029169833155038</v>
      </c>
      <c r="BM214" s="6"/>
      <c r="BN214" s="6" t="s">
        <v>42</v>
      </c>
      <c r="BO214" s="36">
        <v>54.070043308247996</v>
      </c>
      <c r="BP214" s="40">
        <v>6.3282312864571679</v>
      </c>
      <c r="BQ214" s="36">
        <v>141.33141577470377</v>
      </c>
      <c r="BR214" s="40">
        <v>6.4612644469131766</v>
      </c>
      <c r="BS214" s="36">
        <v>197.73307828254693</v>
      </c>
      <c r="BT214" s="40">
        <v>0.61896661920992813</v>
      </c>
      <c r="BU214" s="6"/>
      <c r="BV214" s="6" t="s">
        <v>42</v>
      </c>
      <c r="BW214" s="36">
        <v>170.99372464138511</v>
      </c>
      <c r="BX214" s="40">
        <v>10.266703166031149</v>
      </c>
      <c r="BY214" s="36">
        <v>102.92695771742613</v>
      </c>
      <c r="BZ214" s="40">
        <v>-10.500211423987821</v>
      </c>
      <c r="CA214" s="36">
        <v>200.96603693362525</v>
      </c>
      <c r="CB214" s="40">
        <v>8.6225852224524289</v>
      </c>
      <c r="CC214" s="6"/>
      <c r="CD214" s="6" t="s">
        <v>42</v>
      </c>
      <c r="CE214" s="36">
        <v>163.04881378418679</v>
      </c>
      <c r="CF214" s="40">
        <v>-8.4541052124373408</v>
      </c>
      <c r="CG214" s="36">
        <v>212.05733444545794</v>
      </c>
      <c r="CH214" s="40">
        <v>20.432175511539612</v>
      </c>
      <c r="CI214" s="36">
        <v>61.477730096879682</v>
      </c>
      <c r="CJ214" s="40">
        <v>-0.39689750745608876</v>
      </c>
      <c r="CK214" s="6"/>
      <c r="CL214" s="6" t="s">
        <v>42</v>
      </c>
      <c r="CM214" s="36">
        <v>128.67723478466871</v>
      </c>
      <c r="CN214" s="40">
        <v>13.716869706293437</v>
      </c>
      <c r="CO214" s="36">
        <v>142.74344341862476</v>
      </c>
      <c r="CP214" s="40">
        <v>-10.066372889453405</v>
      </c>
      <c r="CQ214" s="36">
        <v>130.35664365569826</v>
      </c>
      <c r="CR214" s="40">
        <v>19.137949006290683</v>
      </c>
      <c r="CS214" s="6"/>
      <c r="CT214" s="6" t="s">
        <v>42</v>
      </c>
      <c r="CU214" s="36">
        <v>142.05842297114796</v>
      </c>
      <c r="CV214" s="40">
        <v>7.4169256420789651</v>
      </c>
      <c r="CW214" s="36">
        <v>120.64324418792218</v>
      </c>
      <c r="CX214" s="40">
        <v>-4.417191814445772</v>
      </c>
      <c r="CY214" s="36">
        <v>136.4680850909055</v>
      </c>
      <c r="CZ214" s="40">
        <v>-3.7719931562445197</v>
      </c>
      <c r="DA214" s="6"/>
      <c r="DB214" s="6" t="s">
        <v>42</v>
      </c>
      <c r="DC214" s="36">
        <v>129.66941605220859</v>
      </c>
      <c r="DD214" s="40">
        <v>-2.6480255472334733</v>
      </c>
      <c r="DE214" s="36">
        <v>118.13602910347875</v>
      </c>
      <c r="DF214" s="40">
        <v>7.5789998117244721</v>
      </c>
      <c r="DG214" s="36">
        <v>65.126939918192704</v>
      </c>
      <c r="DH214" s="40">
        <v>-22.41218520485134</v>
      </c>
      <c r="DI214" s="6"/>
      <c r="DJ214" s="6" t="s">
        <v>42</v>
      </c>
      <c r="DK214" s="36">
        <v>111.8572521565777</v>
      </c>
      <c r="DL214" s="40">
        <v>1.5169104478486304</v>
      </c>
      <c r="DM214" s="36">
        <v>125.26414585510828</v>
      </c>
      <c r="DN214" s="40">
        <v>4.6342139113816074</v>
      </c>
      <c r="DO214" s="36">
        <v>162.66844389182933</v>
      </c>
      <c r="DP214" s="40">
        <v>4.1194796327637988</v>
      </c>
      <c r="DQ214" s="400"/>
    </row>
    <row r="215" spans="1:143" s="382" customFormat="1" ht="15" customHeight="1">
      <c r="A215" s="6"/>
      <c r="B215" s="6" t="s">
        <v>43</v>
      </c>
      <c r="C215" s="36">
        <v>119.62707860580832</v>
      </c>
      <c r="D215" s="40">
        <v>3.5634992114639203</v>
      </c>
      <c r="E215" s="36">
        <v>137.03544062292667</v>
      </c>
      <c r="F215" s="40">
        <v>-14.071911974943916</v>
      </c>
      <c r="G215" s="36">
        <v>149.41471020556708</v>
      </c>
      <c r="H215" s="40">
        <v>-9.6127315760565466</v>
      </c>
      <c r="I215" s="6"/>
      <c r="J215" s="6" t="s">
        <v>43</v>
      </c>
      <c r="K215" s="36">
        <v>169.41707804596831</v>
      </c>
      <c r="L215" s="40">
        <v>12.95554792895615</v>
      </c>
      <c r="M215" s="36">
        <v>160.52281028078997</v>
      </c>
      <c r="N215" s="40">
        <v>9.7804743423165235</v>
      </c>
      <c r="O215" s="36">
        <v>130.89124212559784</v>
      </c>
      <c r="P215" s="40">
        <v>5.2575200872595076</v>
      </c>
      <c r="Q215" s="6"/>
      <c r="R215" s="6" t="s">
        <v>43</v>
      </c>
      <c r="S215" s="36">
        <v>116.27599825314616</v>
      </c>
      <c r="T215" s="40">
        <v>1.1916113736220524</v>
      </c>
      <c r="U215" s="36">
        <v>154.27529973610257</v>
      </c>
      <c r="V215" s="40">
        <v>-3.805895906754003</v>
      </c>
      <c r="W215" s="36">
        <v>216.68043321343845</v>
      </c>
      <c r="X215" s="40">
        <v>7.6336014195643003</v>
      </c>
      <c r="Y215" s="6"/>
      <c r="Z215" s="6" t="s">
        <v>43</v>
      </c>
      <c r="AA215" s="36">
        <v>141.58468065091759</v>
      </c>
      <c r="AB215" s="40">
        <v>6.8267844449216142</v>
      </c>
      <c r="AC215" s="36">
        <v>136.41968971941643</v>
      </c>
      <c r="AD215" s="40">
        <v>10.233062699896522</v>
      </c>
      <c r="AE215" s="36">
        <v>119.57504709927049</v>
      </c>
      <c r="AF215" s="40">
        <v>2.4077829238706556</v>
      </c>
      <c r="AG215" s="6"/>
      <c r="AH215" s="6" t="s">
        <v>43</v>
      </c>
      <c r="AI215" s="36">
        <v>172.63565500691368</v>
      </c>
      <c r="AJ215" s="40">
        <v>2.9199899440287282</v>
      </c>
      <c r="AK215" s="36">
        <v>154.51617840210403</v>
      </c>
      <c r="AL215" s="40">
        <v>9.5419929576281675</v>
      </c>
      <c r="AM215" s="36">
        <v>122.30384048471585</v>
      </c>
      <c r="AN215" s="40">
        <v>1.0683854427506105</v>
      </c>
      <c r="AO215" s="6"/>
      <c r="AP215" s="6" t="s">
        <v>43</v>
      </c>
      <c r="AQ215" s="36">
        <v>135.74872570541802</v>
      </c>
      <c r="AR215" s="40">
        <v>1.7362091804491229</v>
      </c>
      <c r="AS215" s="36">
        <v>109.15163720082771</v>
      </c>
      <c r="AT215" s="40">
        <v>0.98550001622361094</v>
      </c>
      <c r="AU215" s="36">
        <v>162.75162330997821</v>
      </c>
      <c r="AV215" s="40">
        <v>5.4523412379845269</v>
      </c>
      <c r="AW215" s="6"/>
      <c r="AX215" s="6" t="s">
        <v>43</v>
      </c>
      <c r="AY215" s="36">
        <v>176.79421865293801</v>
      </c>
      <c r="AZ215" s="40">
        <v>9.7902594821101019</v>
      </c>
      <c r="BA215" s="36">
        <v>154.4844064594773</v>
      </c>
      <c r="BB215" s="40">
        <v>8.698081447506766</v>
      </c>
      <c r="BC215" s="36">
        <v>134.66455840079269</v>
      </c>
      <c r="BD215" s="40">
        <v>4.3962789541570118</v>
      </c>
      <c r="BE215" s="6"/>
      <c r="BF215" s="6" t="s">
        <v>43</v>
      </c>
      <c r="BG215" s="36">
        <v>138.48623069359647</v>
      </c>
      <c r="BH215" s="40">
        <v>2.738773851677351</v>
      </c>
      <c r="BI215" s="36">
        <v>147.53502634007111</v>
      </c>
      <c r="BJ215" s="40">
        <v>2.3517924520009927</v>
      </c>
      <c r="BK215" s="36">
        <v>122.9843812353519</v>
      </c>
      <c r="BL215" s="40">
        <v>1.1079834133883537</v>
      </c>
      <c r="BM215" s="6"/>
      <c r="BN215" s="6" t="s">
        <v>43</v>
      </c>
      <c r="BO215" s="36">
        <v>57.99597670152211</v>
      </c>
      <c r="BP215" s="40">
        <v>4.5813813761421471</v>
      </c>
      <c r="BQ215" s="36">
        <v>136.36971685702463</v>
      </c>
      <c r="BR215" s="40">
        <v>5.0238087423613962</v>
      </c>
      <c r="BS215" s="36">
        <v>187.89699865462433</v>
      </c>
      <c r="BT215" s="40">
        <v>8.587220905975272</v>
      </c>
      <c r="BU215" s="6"/>
      <c r="BV215" s="6" t="s">
        <v>43</v>
      </c>
      <c r="BW215" s="36">
        <v>151.01529850396366</v>
      </c>
      <c r="BX215" s="40">
        <v>10.000496901159721</v>
      </c>
      <c r="BY215" s="36">
        <v>106.44042351522778</v>
      </c>
      <c r="BZ215" s="40">
        <v>8.0676192305205063E-2</v>
      </c>
      <c r="CA215" s="36">
        <v>278.17598288734177</v>
      </c>
      <c r="CB215" s="40">
        <v>16.546104875484119</v>
      </c>
      <c r="CC215" s="6"/>
      <c r="CD215" s="6" t="s">
        <v>43</v>
      </c>
      <c r="CE215" s="36">
        <v>188.24964910623208</v>
      </c>
      <c r="CF215" s="40">
        <v>-1.8999838058043252</v>
      </c>
      <c r="CG215" s="36">
        <v>196.6108061442977</v>
      </c>
      <c r="CH215" s="40">
        <v>21.454178764810365</v>
      </c>
      <c r="CI215" s="36">
        <v>51.429424933013792</v>
      </c>
      <c r="CJ215" s="40">
        <v>2.3756287342803262</v>
      </c>
      <c r="CK215" s="6"/>
      <c r="CL215" s="6" t="s">
        <v>43</v>
      </c>
      <c r="CM215" s="36">
        <v>123.39827968410664</v>
      </c>
      <c r="CN215" s="40">
        <v>8.7413642562390521</v>
      </c>
      <c r="CO215" s="36">
        <v>117.10715666105935</v>
      </c>
      <c r="CP215" s="40">
        <v>-11.1815946641929</v>
      </c>
      <c r="CQ215" s="36">
        <v>105.16452803527095</v>
      </c>
      <c r="CR215" s="40">
        <v>7.1061865993371498E-2</v>
      </c>
      <c r="CS215" s="6"/>
      <c r="CT215" s="6" t="s">
        <v>43</v>
      </c>
      <c r="CU215" s="36">
        <v>174.57355263091162</v>
      </c>
      <c r="CV215" s="40">
        <v>12.877903322747898</v>
      </c>
      <c r="CW215" s="36">
        <v>137.83649149349495</v>
      </c>
      <c r="CX215" s="40">
        <v>-2.3568837273114838</v>
      </c>
      <c r="CY215" s="36">
        <v>129.63165312703438</v>
      </c>
      <c r="CZ215" s="40">
        <v>-13.43148466533313</v>
      </c>
      <c r="DA215" s="6"/>
      <c r="DB215" s="6" t="s">
        <v>43</v>
      </c>
      <c r="DC215" s="36">
        <v>128.93217924553323</v>
      </c>
      <c r="DD215" s="40">
        <v>-7.8943089376007975</v>
      </c>
      <c r="DE215" s="36">
        <v>129.08955778308069</v>
      </c>
      <c r="DF215" s="40">
        <v>8.1218498701064874</v>
      </c>
      <c r="DG215" s="36">
        <v>94.840626506643687</v>
      </c>
      <c r="DH215" s="40">
        <v>-23.83373187533752</v>
      </c>
      <c r="DI215" s="6"/>
      <c r="DJ215" s="6" t="s">
        <v>43</v>
      </c>
      <c r="DK215" s="36">
        <v>123.96873805707983</v>
      </c>
      <c r="DL215" s="40">
        <v>10.215627950512584</v>
      </c>
      <c r="DM215" s="36">
        <v>138.85384563990641</v>
      </c>
      <c r="DN215" s="40">
        <v>2.4748860636865118</v>
      </c>
      <c r="DO215" s="36">
        <v>162.85252480797311</v>
      </c>
      <c r="DP215" s="40">
        <v>1.2506260448307529</v>
      </c>
      <c r="DQ215" s="400"/>
    </row>
    <row r="216" spans="1:143" s="382" customFormat="1" ht="15" customHeight="1">
      <c r="A216" s="6"/>
      <c r="B216" s="6" t="s">
        <v>44</v>
      </c>
      <c r="C216" s="36">
        <v>110.89595887692153</v>
      </c>
      <c r="D216" s="40">
        <v>5.3259681781823218</v>
      </c>
      <c r="E216" s="36">
        <v>126.69152568033587</v>
      </c>
      <c r="F216" s="40">
        <v>-11.399336466753709</v>
      </c>
      <c r="G216" s="36">
        <v>138.12676259880371</v>
      </c>
      <c r="H216" s="40">
        <v>-12.007920978189972</v>
      </c>
      <c r="I216" s="6"/>
      <c r="J216" s="6" t="s">
        <v>44</v>
      </c>
      <c r="K216" s="36">
        <v>155.97049553757978</v>
      </c>
      <c r="L216" s="40">
        <v>12.390370416900126</v>
      </c>
      <c r="M216" s="36">
        <v>171.02512256524273</v>
      </c>
      <c r="N216" s="40">
        <v>11.783742197134345</v>
      </c>
      <c r="O216" s="36">
        <v>125.28354966757712</v>
      </c>
      <c r="P216" s="40">
        <v>7.5234063844361998</v>
      </c>
      <c r="Q216" s="6"/>
      <c r="R216" s="6" t="s">
        <v>44</v>
      </c>
      <c r="S216" s="36">
        <v>102.9328402928987</v>
      </c>
      <c r="T216" s="40">
        <v>3.8430727037947321</v>
      </c>
      <c r="U216" s="36">
        <v>146.20466461090865</v>
      </c>
      <c r="V216" s="40">
        <v>-2.027712450749533</v>
      </c>
      <c r="W216" s="36">
        <v>234.84269414007113</v>
      </c>
      <c r="X216" s="40">
        <v>14.365833887764509</v>
      </c>
      <c r="Y216" s="6"/>
      <c r="Z216" s="6" t="s">
        <v>44</v>
      </c>
      <c r="AA216" s="36">
        <v>144.17559702651855</v>
      </c>
      <c r="AB216" s="40">
        <v>5.3392715649928704</v>
      </c>
      <c r="AC216" s="36">
        <v>143.38410038861304</v>
      </c>
      <c r="AD216" s="40">
        <v>15.677287552690416</v>
      </c>
      <c r="AE216" s="36">
        <v>116.79689550982823</v>
      </c>
      <c r="AF216" s="40">
        <v>2.8836545900843049</v>
      </c>
      <c r="AG216" s="6"/>
      <c r="AH216" s="6" t="s">
        <v>44</v>
      </c>
      <c r="AI216" s="36">
        <v>168.61418811898943</v>
      </c>
      <c r="AJ216" s="40">
        <v>2.155094125707663</v>
      </c>
      <c r="AK216" s="36">
        <v>170.0330955162629</v>
      </c>
      <c r="AL216" s="40">
        <v>7.3113835766136788</v>
      </c>
      <c r="AM216" s="36">
        <v>114.60268498975655</v>
      </c>
      <c r="AN216" s="40">
        <v>3.0056088102750778</v>
      </c>
      <c r="AO216" s="6"/>
      <c r="AP216" s="6" t="s">
        <v>44</v>
      </c>
      <c r="AQ216" s="36">
        <v>142.27828002666035</v>
      </c>
      <c r="AR216" s="40">
        <v>4.8725451391716206</v>
      </c>
      <c r="AS216" s="36">
        <v>107.25409035584232</v>
      </c>
      <c r="AT216" s="40">
        <v>-3.7220041520391902</v>
      </c>
      <c r="AU216" s="36">
        <v>185.45141501189102</v>
      </c>
      <c r="AV216" s="40">
        <v>5.6757401070393314</v>
      </c>
      <c r="AW216" s="6"/>
      <c r="AX216" s="6" t="s">
        <v>44</v>
      </c>
      <c r="AY216" s="36">
        <v>188.82202236949624</v>
      </c>
      <c r="AZ216" s="40">
        <v>11.868067510806782</v>
      </c>
      <c r="BA216" s="36">
        <v>134.79675719581147</v>
      </c>
      <c r="BB216" s="40">
        <v>5.1700717485028349</v>
      </c>
      <c r="BC216" s="36">
        <v>118.09044104500188</v>
      </c>
      <c r="BD216" s="40">
        <v>2.6697458994512147</v>
      </c>
      <c r="BE216" s="6"/>
      <c r="BF216" s="6" t="s">
        <v>44</v>
      </c>
      <c r="BG216" s="36">
        <v>147.89567244913445</v>
      </c>
      <c r="BH216" s="40">
        <v>3.5792830854030058</v>
      </c>
      <c r="BI216" s="36">
        <v>130.75543531879899</v>
      </c>
      <c r="BJ216" s="40">
        <v>-0.7326809730703161</v>
      </c>
      <c r="BK216" s="36">
        <v>122.22623088044821</v>
      </c>
      <c r="BL216" s="40">
        <v>5.6105998168438447</v>
      </c>
      <c r="BM216" s="6"/>
      <c r="BN216" s="6" t="s">
        <v>44</v>
      </c>
      <c r="BO216" s="36">
        <v>64.076878733447373</v>
      </c>
      <c r="BP216" s="40">
        <v>7.9490475392203024</v>
      </c>
      <c r="BQ216" s="36">
        <v>129.34374802110818</v>
      </c>
      <c r="BR216" s="40">
        <v>4.4356632287561268</v>
      </c>
      <c r="BS216" s="36">
        <v>191.62192059690571</v>
      </c>
      <c r="BT216" s="40">
        <v>5.2473143680284551</v>
      </c>
      <c r="BU216" s="6"/>
      <c r="BV216" s="6" t="s">
        <v>44</v>
      </c>
      <c r="BW216" s="36">
        <v>134.85677549394472</v>
      </c>
      <c r="BX216" s="40">
        <v>17.459415989367486</v>
      </c>
      <c r="BY216" s="36">
        <v>99.154494443694617</v>
      </c>
      <c r="BZ216" s="40">
        <v>-7.3189286517940531</v>
      </c>
      <c r="CA216" s="36">
        <v>258.79360446894299</v>
      </c>
      <c r="CB216" s="40">
        <v>25.174032640988713</v>
      </c>
      <c r="CC216" s="6"/>
      <c r="CD216" s="6" t="s">
        <v>44</v>
      </c>
      <c r="CE216" s="36">
        <v>192.91525484186454</v>
      </c>
      <c r="CF216" s="40">
        <v>-1.4118473527189792</v>
      </c>
      <c r="CG216" s="36">
        <v>174.2721321274779</v>
      </c>
      <c r="CH216" s="40">
        <v>21.206043830439583</v>
      </c>
      <c r="CI216" s="36">
        <v>61.335798106266928</v>
      </c>
      <c r="CJ216" s="40">
        <v>3.3516817853972611</v>
      </c>
      <c r="CK216" s="6"/>
      <c r="CL216" s="6" t="s">
        <v>44</v>
      </c>
      <c r="CM216" s="36">
        <v>129.35631517655651</v>
      </c>
      <c r="CN216" s="40">
        <v>12.663447751391971</v>
      </c>
      <c r="CO216" s="36">
        <v>122.10875964263978</v>
      </c>
      <c r="CP216" s="40">
        <v>-9.0976085965020417</v>
      </c>
      <c r="CQ216" s="36">
        <v>118.50030986321002</v>
      </c>
      <c r="CR216" s="40">
        <v>6.0015399204124975</v>
      </c>
      <c r="CS216" s="6"/>
      <c r="CT216" s="6" t="s">
        <v>44</v>
      </c>
      <c r="CU216" s="36">
        <v>159.55748776691084</v>
      </c>
      <c r="CV216" s="40">
        <v>14.448154173513331</v>
      </c>
      <c r="CW216" s="36">
        <v>144.08510587378916</v>
      </c>
      <c r="CX216" s="40">
        <v>-0.3653138079401117</v>
      </c>
      <c r="CY216" s="36">
        <v>136.13436683825219</v>
      </c>
      <c r="CZ216" s="40">
        <v>-5.0665743466779816</v>
      </c>
      <c r="DA216" s="6"/>
      <c r="DB216" s="6" t="s">
        <v>44</v>
      </c>
      <c r="DC216" s="36">
        <v>132.0247550013051</v>
      </c>
      <c r="DD216" s="40">
        <v>-8.1484901110551817</v>
      </c>
      <c r="DE216" s="36">
        <v>120.84696884442091</v>
      </c>
      <c r="DF216" s="40">
        <v>8.1968950160371321</v>
      </c>
      <c r="DG216" s="36">
        <v>70.724333135105624</v>
      </c>
      <c r="DH216" s="40">
        <v>-22.811772851845518</v>
      </c>
      <c r="DI216" s="6"/>
      <c r="DJ216" s="6" t="s">
        <v>44</v>
      </c>
      <c r="DK216" s="36">
        <v>116.26200451467413</v>
      </c>
      <c r="DL216" s="40">
        <v>3.1904356542413694</v>
      </c>
      <c r="DM216" s="36">
        <v>143.61003748058886</v>
      </c>
      <c r="DN216" s="40">
        <v>3.3172620449443286</v>
      </c>
      <c r="DO216" s="36">
        <v>146.6368970698982</v>
      </c>
      <c r="DP216" s="40">
        <v>6.4208407837155619</v>
      </c>
    </row>
    <row r="217" spans="1:143" s="382" customFormat="1">
      <c r="A217" s="6"/>
      <c r="B217" s="6"/>
      <c r="C217" s="36"/>
      <c r="D217" s="40"/>
      <c r="E217" s="36"/>
      <c r="F217" s="40"/>
      <c r="G217" s="36"/>
      <c r="H217" s="40"/>
      <c r="I217" s="6"/>
      <c r="J217" s="6"/>
      <c r="K217" s="36"/>
      <c r="L217" s="40"/>
      <c r="M217" s="36"/>
      <c r="N217" s="40"/>
      <c r="O217" s="36"/>
      <c r="P217" s="40"/>
      <c r="Q217" s="6"/>
      <c r="R217" s="6"/>
      <c r="S217" s="36"/>
      <c r="T217" s="40"/>
      <c r="U217" s="36"/>
      <c r="V217" s="40"/>
      <c r="W217" s="36"/>
      <c r="X217" s="40"/>
      <c r="Y217" s="6"/>
      <c r="Z217" s="6"/>
      <c r="AA217" s="36"/>
      <c r="AB217" s="40"/>
      <c r="AC217" s="36"/>
      <c r="AD217" s="40"/>
      <c r="AE217" s="36"/>
      <c r="AF217" s="40"/>
      <c r="AG217" s="6"/>
      <c r="AH217" s="6"/>
      <c r="AI217" s="36"/>
      <c r="AJ217" s="40"/>
      <c r="AK217" s="36"/>
      <c r="AL217" s="40"/>
      <c r="AM217" s="36"/>
      <c r="AN217" s="40"/>
      <c r="AO217" s="6"/>
      <c r="AP217" s="6"/>
      <c r="AQ217" s="36"/>
      <c r="AR217" s="40"/>
      <c r="AS217" s="36"/>
      <c r="AT217" s="40"/>
      <c r="AU217" s="36"/>
      <c r="AV217" s="40"/>
      <c r="AW217" s="6"/>
      <c r="AX217" s="6"/>
      <c r="AY217" s="36"/>
      <c r="AZ217" s="40"/>
      <c r="BA217" s="36"/>
      <c r="BB217" s="40"/>
      <c r="BC217" s="36"/>
      <c r="BD217" s="40"/>
      <c r="BE217" s="6"/>
      <c r="BF217" s="6"/>
      <c r="BG217" s="36"/>
      <c r="BH217" s="40"/>
      <c r="BI217" s="36"/>
      <c r="BJ217" s="40"/>
      <c r="BK217" s="36"/>
      <c r="BL217" s="40"/>
      <c r="BM217" s="6"/>
      <c r="BN217" s="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</row>
    <row r="218" spans="1:143">
      <c r="A218" s="9">
        <v>2025</v>
      </c>
      <c r="B218" s="401" t="s">
        <v>33</v>
      </c>
      <c r="C218" s="36">
        <v>98.581420233238589</v>
      </c>
      <c r="D218" s="40">
        <v>8.8724881250491876</v>
      </c>
      <c r="E218" s="36">
        <v>123.93528485372059</v>
      </c>
      <c r="F218" s="40">
        <v>-12.352573162003765</v>
      </c>
      <c r="G218" s="36">
        <v>131.28809701549295</v>
      </c>
      <c r="H218" s="40">
        <v>-14.480169046886786</v>
      </c>
      <c r="I218" s="9">
        <v>2025</v>
      </c>
      <c r="J218" s="401" t="s">
        <v>33</v>
      </c>
      <c r="K218" s="36">
        <v>165.15751634857133</v>
      </c>
      <c r="L218" s="40">
        <v>11.332240860777489</v>
      </c>
      <c r="M218" s="36">
        <v>143.18219545125336</v>
      </c>
      <c r="N218" s="40">
        <v>4.9804163892441551</v>
      </c>
      <c r="O218" s="36">
        <v>156.51687179345777</v>
      </c>
      <c r="P218" s="40">
        <v>1.6102339465449091</v>
      </c>
      <c r="Q218" s="9">
        <v>2025</v>
      </c>
      <c r="R218" s="401" t="s">
        <v>33</v>
      </c>
      <c r="S218" s="36">
        <v>109.71668713517157</v>
      </c>
      <c r="T218" s="40">
        <v>-4.0192899140716776</v>
      </c>
      <c r="U218" s="36">
        <v>137.51429670859301</v>
      </c>
      <c r="V218" s="40">
        <v>0.69890591301711424</v>
      </c>
      <c r="W218" s="36">
        <v>238.50128093155385</v>
      </c>
      <c r="X218" s="40">
        <v>6.9810011542409001</v>
      </c>
      <c r="Y218" s="9">
        <v>2025</v>
      </c>
      <c r="Z218" s="401" t="s">
        <v>33</v>
      </c>
      <c r="AA218" s="36">
        <v>131.78310261357527</v>
      </c>
      <c r="AB218" s="40">
        <v>3.9518610182415586</v>
      </c>
      <c r="AC218" s="36">
        <v>127.67702297587346</v>
      </c>
      <c r="AD218" s="40">
        <v>13.332721243322567</v>
      </c>
      <c r="AE218" s="36">
        <v>113.54114190786152</v>
      </c>
      <c r="AF218" s="65">
        <v>-2.6329010563244992E-2</v>
      </c>
      <c r="AG218" s="9">
        <v>2025</v>
      </c>
      <c r="AH218" s="401" t="s">
        <v>33</v>
      </c>
      <c r="AI218" s="36">
        <v>160.17067798122014</v>
      </c>
      <c r="AJ218" s="40">
        <v>-1.7488056230535562</v>
      </c>
      <c r="AK218" s="36">
        <v>149.50329430693634</v>
      </c>
      <c r="AL218" s="40">
        <v>6.8187409074610912</v>
      </c>
      <c r="AM218" s="36">
        <v>124.52727710493413</v>
      </c>
      <c r="AN218" s="40">
        <v>3.4094591289362484</v>
      </c>
      <c r="AO218" s="9">
        <v>2025</v>
      </c>
      <c r="AP218" s="401" t="s">
        <v>33</v>
      </c>
      <c r="AQ218" s="36">
        <v>144.33612759694978</v>
      </c>
      <c r="AR218" s="40">
        <v>4.6871136197963637</v>
      </c>
      <c r="AS218" s="36">
        <v>104.94870733084581</v>
      </c>
      <c r="AT218" s="40">
        <v>-6.2162260403480332</v>
      </c>
      <c r="AU218" s="36">
        <v>164.76380561613897</v>
      </c>
      <c r="AV218" s="40">
        <v>1.9049659654543518</v>
      </c>
      <c r="AW218" s="9">
        <v>2025</v>
      </c>
      <c r="AX218" s="401" t="s">
        <v>33</v>
      </c>
      <c r="AY218" s="36">
        <v>197.78962409672047</v>
      </c>
      <c r="AZ218" s="40">
        <v>8.619624863251758</v>
      </c>
      <c r="BA218" s="36">
        <v>133.59505659644245</v>
      </c>
      <c r="BB218" s="40">
        <v>5.7009176462730977</v>
      </c>
      <c r="BC218" s="36">
        <v>105.05620326275596</v>
      </c>
      <c r="BD218" s="40">
        <v>-4.1514060422850889</v>
      </c>
      <c r="BE218" s="9">
        <v>2025</v>
      </c>
      <c r="BF218" s="401" t="s">
        <v>33</v>
      </c>
      <c r="BG218" s="36">
        <v>147.01672069465917</v>
      </c>
      <c r="BH218" s="40">
        <v>1.6529768537416203</v>
      </c>
      <c r="BI218" s="36">
        <v>125.91250375092143</v>
      </c>
      <c r="BJ218" s="40">
        <v>-2.7445912481545207</v>
      </c>
      <c r="BK218" s="36">
        <v>118.64740947716673</v>
      </c>
      <c r="BL218" s="40">
        <v>7.175153488615976</v>
      </c>
      <c r="BM218" s="9">
        <v>2025</v>
      </c>
      <c r="BN218" s="401" t="s">
        <v>33</v>
      </c>
      <c r="BO218" s="36">
        <v>63.931674744640432</v>
      </c>
      <c r="BP218" s="40">
        <v>3.2940277220225624</v>
      </c>
      <c r="BQ218" s="36">
        <v>151.95554797374675</v>
      </c>
      <c r="BR218" s="40">
        <v>5.8325939143024925</v>
      </c>
      <c r="BS218" s="36">
        <v>181.66653356421611</v>
      </c>
      <c r="BT218" s="40">
        <v>3.6781312191898792</v>
      </c>
      <c r="BU218" s="9">
        <v>2025</v>
      </c>
      <c r="BV218" s="401" t="s">
        <v>33</v>
      </c>
      <c r="BW218" s="36">
        <v>134.60146255297067</v>
      </c>
      <c r="BX218" s="40">
        <v>14.266919656498317</v>
      </c>
      <c r="BY218" s="36">
        <v>78.789768732226491</v>
      </c>
      <c r="BZ218" s="40">
        <v>-21.113144031642349</v>
      </c>
      <c r="CA218" s="36">
        <v>258.50085995130792</v>
      </c>
      <c r="CB218" s="40">
        <v>22.411178451041906</v>
      </c>
      <c r="CC218" s="9">
        <v>2025</v>
      </c>
      <c r="CD218" s="401" t="s">
        <v>33</v>
      </c>
      <c r="CE218" s="36">
        <v>161.16266662880324</v>
      </c>
      <c r="CF218" s="40">
        <v>-3.9407770638560038</v>
      </c>
      <c r="CG218" s="36">
        <v>166.6836237877105</v>
      </c>
      <c r="CH218" s="40">
        <v>20.986017121578769</v>
      </c>
      <c r="CI218" s="36">
        <v>63.172980260884415</v>
      </c>
      <c r="CJ218" s="40">
        <v>1.1326902589785561</v>
      </c>
      <c r="CK218" s="9">
        <v>2025</v>
      </c>
      <c r="CL218" s="401" t="s">
        <v>33</v>
      </c>
      <c r="CM218" s="36">
        <v>142.16714710056036</v>
      </c>
      <c r="CN218" s="40">
        <v>7.5779987708246495</v>
      </c>
      <c r="CO218" s="36">
        <v>134.37464890874944</v>
      </c>
      <c r="CP218" s="40">
        <v>-6.4701958077976656</v>
      </c>
      <c r="CQ218" s="36">
        <v>134.57956821996498</v>
      </c>
      <c r="CR218" s="40">
        <v>7.3323242649508558</v>
      </c>
      <c r="CS218" s="9">
        <v>2025</v>
      </c>
      <c r="CT218" s="401" t="s">
        <v>33</v>
      </c>
      <c r="CU218" s="36">
        <v>144.60994811099067</v>
      </c>
      <c r="CV218" s="40">
        <v>9.0979411916835176</v>
      </c>
      <c r="CW218" s="36">
        <v>131.30102934572599</v>
      </c>
      <c r="CX218" s="40">
        <v>-3.3044346963801559</v>
      </c>
      <c r="CY218" s="36">
        <v>133.700675362726</v>
      </c>
      <c r="CZ218" s="40">
        <v>-23.084408077226314</v>
      </c>
      <c r="DA218" s="9">
        <v>2025</v>
      </c>
      <c r="DB218" s="401" t="s">
        <v>33</v>
      </c>
      <c r="DC218" s="36">
        <v>159.49827412680776</v>
      </c>
      <c r="DD218" s="40">
        <v>-10.68378971512719</v>
      </c>
      <c r="DE218" s="36">
        <v>121.38279713520062</v>
      </c>
      <c r="DF218" s="40">
        <v>6.6625988941341205</v>
      </c>
      <c r="DG218" s="36">
        <v>74.949851442076536</v>
      </c>
      <c r="DH218" s="40">
        <v>-23.704015597111777</v>
      </c>
      <c r="DI218" s="9">
        <v>2025</v>
      </c>
      <c r="DJ218" s="401" t="s">
        <v>33</v>
      </c>
      <c r="DK218" s="36">
        <v>112.94762639886746</v>
      </c>
      <c r="DL218" s="40">
        <v>-7.0125741315990524</v>
      </c>
      <c r="DM218" s="36">
        <v>148.25826414570966</v>
      </c>
      <c r="DN218" s="40">
        <v>-0.11316733874086538</v>
      </c>
      <c r="DO218" s="36">
        <v>164.14667643378334</v>
      </c>
      <c r="DP218" s="40">
        <v>7.1373832698273389</v>
      </c>
    </row>
    <row r="219" spans="1:143">
      <c r="A219" s="9"/>
      <c r="B219" s="6" t="s">
        <v>34</v>
      </c>
      <c r="C219" s="36">
        <v>90.68397261908494</v>
      </c>
      <c r="D219" s="40">
        <v>17.658360239855256</v>
      </c>
      <c r="E219" s="36">
        <v>120.5123606501618</v>
      </c>
      <c r="F219" s="40">
        <v>-9.1699932250566434</v>
      </c>
      <c r="G219" s="36">
        <v>132.48369714269353</v>
      </c>
      <c r="H219" s="40">
        <v>-9.9110998409369415</v>
      </c>
      <c r="J219" s="6" t="s">
        <v>34</v>
      </c>
      <c r="K219" s="36">
        <v>169.07518575594693</v>
      </c>
      <c r="L219" s="40">
        <v>12.446170884921301</v>
      </c>
      <c r="M219" s="36">
        <v>130.20172375539903</v>
      </c>
      <c r="N219" s="40">
        <v>6.1666776085004926</v>
      </c>
      <c r="O219" s="36">
        <v>159.76973694444831</v>
      </c>
      <c r="P219" s="40">
        <v>1.4246370845977623</v>
      </c>
      <c r="R219" s="6" t="s">
        <v>34</v>
      </c>
      <c r="S219" s="36">
        <v>107.54004828875065</v>
      </c>
      <c r="T219" s="40">
        <v>-4.8293942819086197</v>
      </c>
      <c r="U219" s="36">
        <v>136.51490580195937</v>
      </c>
      <c r="V219" s="40">
        <v>4.9687626269131755</v>
      </c>
      <c r="W219" s="36">
        <v>232.36624758663149</v>
      </c>
      <c r="X219" s="40">
        <v>9.8814151308882998</v>
      </c>
      <c r="Z219" s="6" t="s">
        <v>34</v>
      </c>
      <c r="AA219" s="36">
        <v>123.09901474968375</v>
      </c>
      <c r="AB219" s="40">
        <v>4.6601357365291705</v>
      </c>
      <c r="AC219" s="36">
        <v>112.63288871417306</v>
      </c>
      <c r="AD219" s="40">
        <v>14.726724908831429</v>
      </c>
      <c r="AE219" s="36">
        <v>127.38856293113533</v>
      </c>
      <c r="AF219" s="40">
        <v>0.87735770317935646</v>
      </c>
      <c r="AH219" s="6" t="s">
        <v>34</v>
      </c>
      <c r="AI219" s="36">
        <v>153.66197027795457</v>
      </c>
      <c r="AJ219" s="40">
        <v>1.1620868002806333</v>
      </c>
      <c r="AK219" s="36">
        <v>142.74093781037632</v>
      </c>
      <c r="AL219" s="40">
        <v>8.6659749486425568</v>
      </c>
      <c r="AM219" s="36">
        <v>123.19467325365167</v>
      </c>
      <c r="AN219" s="40">
        <v>-0.77485875363606738</v>
      </c>
      <c r="AP219" s="6" t="s">
        <v>34</v>
      </c>
      <c r="AQ219" s="36">
        <v>143.58756929290382</v>
      </c>
      <c r="AR219" s="40">
        <v>8.1655254417376142</v>
      </c>
      <c r="AS219" s="36">
        <v>94.563835385799237</v>
      </c>
      <c r="AT219" s="40">
        <v>-5.8198505642129419</v>
      </c>
      <c r="AU219" s="36">
        <v>192.55583778528216</v>
      </c>
      <c r="AV219" s="40">
        <v>6.9254097799023526</v>
      </c>
      <c r="AX219" s="6" t="s">
        <v>34</v>
      </c>
      <c r="AY219" s="36">
        <v>176.52470344469177</v>
      </c>
      <c r="AZ219" s="40">
        <v>4.3106723378518268</v>
      </c>
      <c r="BA219" s="36">
        <v>129.85784118744786</v>
      </c>
      <c r="BB219" s="40">
        <v>5.1478187672452833</v>
      </c>
      <c r="BC219" s="36">
        <v>114.02412343984842</v>
      </c>
      <c r="BD219" s="40">
        <v>2.7996777771730024</v>
      </c>
      <c r="BF219" s="6" t="s">
        <v>34</v>
      </c>
      <c r="BG219" s="36">
        <v>138.68150458889576</v>
      </c>
      <c r="BH219" s="40">
        <v>2.2680352409023499</v>
      </c>
      <c r="BI219" s="36">
        <v>134.89291428712585</v>
      </c>
      <c r="BJ219" s="40">
        <v>-1.0010945113893115</v>
      </c>
      <c r="BK219" s="36">
        <v>129.15951771216575</v>
      </c>
      <c r="BL219" s="40">
        <v>12.181976353686323</v>
      </c>
      <c r="BN219" s="6" t="s">
        <v>34</v>
      </c>
      <c r="BO219" s="36">
        <v>58.44566870214247</v>
      </c>
      <c r="BP219" s="40">
        <v>4.0101244678114796</v>
      </c>
      <c r="BQ219" s="36">
        <v>127.31126753663473</v>
      </c>
      <c r="BR219" s="40">
        <v>8.1719194731521867</v>
      </c>
      <c r="BS219" s="36">
        <v>155.51014467146123</v>
      </c>
      <c r="BT219" s="40">
        <v>7.773850655014229</v>
      </c>
      <c r="BV219" s="6" t="s">
        <v>34</v>
      </c>
      <c r="BW219" s="36">
        <v>114.52723800027665</v>
      </c>
      <c r="BX219" s="40">
        <v>7.6044413440059344</v>
      </c>
      <c r="BY219" s="36">
        <v>89.027725168325716</v>
      </c>
      <c r="BZ219" s="40">
        <v>-21.115817830842246</v>
      </c>
      <c r="CA219" s="36">
        <v>243.21724196536545</v>
      </c>
      <c r="CB219" s="40">
        <v>15.627007576747658</v>
      </c>
      <c r="CD219" s="6" t="s">
        <v>34</v>
      </c>
      <c r="CE219" s="36">
        <v>138.91982339352626</v>
      </c>
      <c r="CF219" s="40">
        <v>0.52894683992856528</v>
      </c>
      <c r="CG219" s="36">
        <v>171.27037628752055</v>
      </c>
      <c r="CH219" s="40">
        <v>21.867475046405204</v>
      </c>
      <c r="CI219" s="36">
        <v>66.959471199954507</v>
      </c>
      <c r="CJ219" s="40">
        <v>6.3770003199979328</v>
      </c>
      <c r="CL219" s="6" t="s">
        <v>34</v>
      </c>
      <c r="CM219" s="36">
        <v>144.39899269218697</v>
      </c>
      <c r="CN219" s="40">
        <v>13.539064027757902</v>
      </c>
      <c r="CO219" s="36">
        <v>138.43048965586431</v>
      </c>
      <c r="CP219" s="40">
        <v>-5.5516684420009739</v>
      </c>
      <c r="CQ219" s="36">
        <v>116.93970184958101</v>
      </c>
      <c r="CR219" s="40">
        <v>2.3069724100199807</v>
      </c>
      <c r="CT219" s="6" t="s">
        <v>34</v>
      </c>
      <c r="CU219" s="36">
        <v>165.39039217074426</v>
      </c>
      <c r="CV219" s="40">
        <v>15.017285446172338</v>
      </c>
      <c r="CW219" s="36">
        <v>123.92279211170523</v>
      </c>
      <c r="CX219" s="40">
        <v>-2.5260623590681348</v>
      </c>
      <c r="CY219" s="36">
        <v>126.49453523144503</v>
      </c>
      <c r="CZ219" s="40">
        <v>-13.334224782185018</v>
      </c>
      <c r="DB219" s="6" t="s">
        <v>34</v>
      </c>
      <c r="DC219" s="36">
        <v>162.39676375795443</v>
      </c>
      <c r="DD219" s="40">
        <v>-4.2069923835501442</v>
      </c>
      <c r="DE219" s="36">
        <v>122.98902098015257</v>
      </c>
      <c r="DF219" s="40">
        <v>6.587699946792867</v>
      </c>
      <c r="DG219" s="36">
        <v>72.048909457935565</v>
      </c>
      <c r="DH219" s="40">
        <v>-20.374498065197471</v>
      </c>
      <c r="DJ219" s="6" t="s">
        <v>34</v>
      </c>
      <c r="DK219" s="36">
        <v>106.73804401350525</v>
      </c>
      <c r="DL219" s="40">
        <v>-5.2976198560231467</v>
      </c>
      <c r="DM219" s="36">
        <v>147.86262519673139</v>
      </c>
      <c r="DN219" s="40">
        <v>4.2659422554073672</v>
      </c>
      <c r="DO219" s="36">
        <v>154.88512618862353</v>
      </c>
      <c r="DP219" s="40">
        <v>7.6856504590955268</v>
      </c>
    </row>
    <row r="220" spans="1:143">
      <c r="A220" s="9"/>
      <c r="B220" s="6" t="s">
        <v>35</v>
      </c>
      <c r="C220" s="36">
        <v>97.227707401054047</v>
      </c>
      <c r="D220" s="40">
        <v>10.598997990509844</v>
      </c>
      <c r="E220" s="36">
        <v>131.27320925826027</v>
      </c>
      <c r="F220" s="40">
        <v>-7.1842636287189521</v>
      </c>
      <c r="G220" s="36">
        <v>134.12052227223987</v>
      </c>
      <c r="H220" s="40">
        <v>-7.5247160683137224</v>
      </c>
      <c r="I220"/>
      <c r="J220" s="6" t="s">
        <v>35</v>
      </c>
      <c r="K220" s="36">
        <v>171.57298178907723</v>
      </c>
      <c r="L220" s="40">
        <v>12.198391404722344</v>
      </c>
      <c r="M220" s="36">
        <v>140.15333356902207</v>
      </c>
      <c r="N220" s="40">
        <v>6.2590515139246321</v>
      </c>
      <c r="O220" s="36">
        <v>161.56604075899699</v>
      </c>
      <c r="P220" s="40">
        <v>-1.9733317622857811</v>
      </c>
      <c r="Q220"/>
      <c r="R220" s="6" t="s">
        <v>35</v>
      </c>
      <c r="S220" s="36">
        <v>121.28693078333082</v>
      </c>
      <c r="T220" s="40">
        <v>-4.9306605789458473</v>
      </c>
      <c r="U220" s="36">
        <v>165.12749216387235</v>
      </c>
      <c r="V220" s="40">
        <v>3.2273204854632525</v>
      </c>
      <c r="W220" s="36">
        <v>254.67194122396495</v>
      </c>
      <c r="X220" s="40">
        <v>8.4057122625120115</v>
      </c>
      <c r="Y220"/>
      <c r="Z220" s="6" t="s">
        <v>35</v>
      </c>
      <c r="AA220" s="36">
        <v>121.78004593199931</v>
      </c>
      <c r="AB220" s="40">
        <v>-3.6200746140763442</v>
      </c>
      <c r="AC220" s="36">
        <v>147.94966534240729</v>
      </c>
      <c r="AD220" s="40">
        <v>15.770015815200253</v>
      </c>
      <c r="AE220" s="36">
        <v>119.19715058901068</v>
      </c>
      <c r="AF220" s="40">
        <v>-1.4691224478837768</v>
      </c>
      <c r="AG220"/>
      <c r="AH220" s="6" t="s">
        <v>35</v>
      </c>
      <c r="AI220" s="36">
        <v>143.47093956965287</v>
      </c>
      <c r="AJ220" s="40">
        <v>-0.2654057256228981</v>
      </c>
      <c r="AK220" s="36">
        <v>152.53557167935034</v>
      </c>
      <c r="AL220" s="40">
        <v>19.828589699901983</v>
      </c>
      <c r="AM220" s="36">
        <v>137.17915871450677</v>
      </c>
      <c r="AN220" s="40">
        <v>-2.599281069840842</v>
      </c>
      <c r="AO220"/>
      <c r="AP220" s="6" t="s">
        <v>35</v>
      </c>
      <c r="AQ220" s="36">
        <v>139.60156058471199</v>
      </c>
      <c r="AR220" s="40">
        <v>2.4227556514005926</v>
      </c>
      <c r="AS220" s="36">
        <v>91.701376883355493</v>
      </c>
      <c r="AT220" s="40">
        <v>-8.6861656394861484</v>
      </c>
      <c r="AU220" s="36">
        <v>192.45830282476626</v>
      </c>
      <c r="AV220" s="40">
        <v>6.3641841777231747</v>
      </c>
      <c r="AW220"/>
      <c r="AX220" s="6" t="s">
        <v>35</v>
      </c>
      <c r="AY220" s="36">
        <v>209.98270430379381</v>
      </c>
      <c r="AZ220" s="40">
        <v>4.1660167905279479</v>
      </c>
      <c r="BA220" s="36">
        <v>122.55333297094246</v>
      </c>
      <c r="BB220" s="40">
        <v>4.0946695006837501</v>
      </c>
      <c r="BC220" s="36">
        <v>109.59407960541563</v>
      </c>
      <c r="BD220" s="40">
        <v>1.8240495193455786</v>
      </c>
      <c r="BE220"/>
      <c r="BF220" s="6" t="s">
        <v>35</v>
      </c>
      <c r="BG220" s="36">
        <v>148.56972435329035</v>
      </c>
      <c r="BH220" s="40">
        <v>3.9460098166805437</v>
      </c>
      <c r="BI220" s="36">
        <v>141.88873892474209</v>
      </c>
      <c r="BJ220" s="40">
        <v>0.1645573217311096</v>
      </c>
      <c r="BK220" s="36">
        <v>135.67521477373589</v>
      </c>
      <c r="BL220" s="40">
        <v>10.619644307598335</v>
      </c>
      <c r="BM220"/>
      <c r="BN220" s="6" t="s">
        <v>35</v>
      </c>
      <c r="BO220" s="36">
        <v>57.383889879280332</v>
      </c>
      <c r="BP220" s="40">
        <v>1.5911196624865482</v>
      </c>
      <c r="BQ220" s="36">
        <v>133.90568866160319</v>
      </c>
      <c r="BR220" s="40">
        <v>6.1238102083791119</v>
      </c>
      <c r="BS220" s="36">
        <v>188.96814253415909</v>
      </c>
      <c r="BT220" s="40">
        <v>9.6254375793489686</v>
      </c>
      <c r="BU220"/>
      <c r="BV220" s="6" t="s">
        <v>35</v>
      </c>
      <c r="BW220" s="36">
        <v>146.56651472394307</v>
      </c>
      <c r="BX220" s="40">
        <v>8.3392084448307742</v>
      </c>
      <c r="BY220" s="36">
        <v>87.975322757427463</v>
      </c>
      <c r="BZ220" s="40">
        <v>-21.992444748220734</v>
      </c>
      <c r="CA220" s="36">
        <v>259.61312409510282</v>
      </c>
      <c r="CB220" s="40">
        <v>15.667339415274867</v>
      </c>
      <c r="CC220"/>
      <c r="CD220" s="6" t="s">
        <v>35</v>
      </c>
      <c r="CE220" s="36">
        <v>126.11470357173687</v>
      </c>
      <c r="CF220" s="40">
        <v>-8.7442772004292095</v>
      </c>
      <c r="CG220" s="36">
        <v>179.44213353324864</v>
      </c>
      <c r="CH220" s="40">
        <v>13.549415184227584</v>
      </c>
      <c r="CI220" s="36">
        <v>69.428042381161717</v>
      </c>
      <c r="CJ220" s="40">
        <v>4.6432809482269732</v>
      </c>
      <c r="CK220"/>
      <c r="CL220" s="6" t="s">
        <v>35</v>
      </c>
      <c r="CM220" s="36">
        <v>144.55850380921947</v>
      </c>
      <c r="CN220" s="40">
        <v>13.187255338739462</v>
      </c>
      <c r="CO220" s="36">
        <v>136.31422991758399</v>
      </c>
      <c r="CP220" s="40">
        <v>-10.36118751953191</v>
      </c>
      <c r="CQ220" s="36">
        <v>119.07679987364476</v>
      </c>
      <c r="CR220" s="40">
        <v>2.5414476206566263</v>
      </c>
      <c r="CS220"/>
      <c r="CT220" s="6" t="s">
        <v>35</v>
      </c>
      <c r="CU220" s="36">
        <v>177.64166863112899</v>
      </c>
      <c r="CV220" s="40">
        <v>12.675235126961297</v>
      </c>
      <c r="CW220" s="36">
        <v>122.07127213389934</v>
      </c>
      <c r="CX220" s="40">
        <v>-4.7872971537242393</v>
      </c>
      <c r="CY220" s="36">
        <v>114.61266580535676</v>
      </c>
      <c r="CZ220" s="40">
        <v>-18.600913623472195</v>
      </c>
      <c r="DA220"/>
      <c r="DB220" s="6" t="s">
        <v>35</v>
      </c>
      <c r="DC220" s="36">
        <v>155.50894444193585</v>
      </c>
      <c r="DD220" s="40">
        <v>-2.4832441385948982</v>
      </c>
      <c r="DE220" s="36">
        <v>121.43763780289173</v>
      </c>
      <c r="DF220" s="40">
        <v>5.0025322858687957</v>
      </c>
      <c r="DG220" s="36">
        <v>66.90611549765822</v>
      </c>
      <c r="DH220" s="40">
        <v>-18.219172959492269</v>
      </c>
      <c r="DI220"/>
      <c r="DJ220" s="6" t="s">
        <v>35</v>
      </c>
      <c r="DK220" s="36">
        <v>112.46051098069566</v>
      </c>
      <c r="DL220" s="40">
        <v>-2.5739387034139867</v>
      </c>
      <c r="DM220" s="36">
        <v>159.79621442812359</v>
      </c>
      <c r="DN220" s="40">
        <v>3.9630013726485629</v>
      </c>
      <c r="DO220" s="36">
        <v>168.19053056501878</v>
      </c>
      <c r="DP220" s="40">
        <v>8.5665501518359832</v>
      </c>
    </row>
    <row r="221" spans="1:143">
      <c r="A221" s="9"/>
      <c r="B221" s="6" t="s">
        <v>36</v>
      </c>
      <c r="C221" s="36">
        <v>103.49979454460181</v>
      </c>
      <c r="D221" s="40">
        <v>22.797298853180877</v>
      </c>
      <c r="E221" s="36">
        <v>122.15016778313276</v>
      </c>
      <c r="F221" s="40">
        <v>-3.4037269769855385</v>
      </c>
      <c r="G221" s="36">
        <v>136.23373511728892</v>
      </c>
      <c r="H221" s="40">
        <v>-8.2652618476536333</v>
      </c>
      <c r="I221"/>
      <c r="J221" s="6" t="s">
        <v>36</v>
      </c>
      <c r="K221" s="36">
        <v>164.79926614866534</v>
      </c>
      <c r="L221" s="40">
        <v>13.363300916288907</v>
      </c>
      <c r="M221" s="36">
        <v>159.41000881541129</v>
      </c>
      <c r="N221" s="40">
        <v>6.0515297595725457</v>
      </c>
      <c r="O221" s="36">
        <v>136.14402541929462</v>
      </c>
      <c r="P221" s="40">
        <v>-1.1753996072242927</v>
      </c>
      <c r="Q221"/>
      <c r="R221" s="6" t="s">
        <v>36</v>
      </c>
      <c r="S221" s="36">
        <v>92.414668252051129</v>
      </c>
      <c r="T221" s="40">
        <v>-4.5367541382745173</v>
      </c>
      <c r="U221" s="36">
        <v>121.84573561765789</v>
      </c>
      <c r="V221" s="40">
        <v>2.871576350032214</v>
      </c>
      <c r="W221" s="36">
        <v>270.12831244071901</v>
      </c>
      <c r="X221" s="40">
        <v>11.265629717744446</v>
      </c>
      <c r="Y221"/>
      <c r="Z221" s="6" t="s">
        <v>36</v>
      </c>
      <c r="AA221" s="36">
        <v>132.69580987075238</v>
      </c>
      <c r="AB221" s="40">
        <v>14.698761753593061</v>
      </c>
      <c r="AC221" s="36">
        <v>146.2185667579372</v>
      </c>
      <c r="AD221" s="40">
        <v>12.866458396387515</v>
      </c>
      <c r="AE221" s="36">
        <v>104.12373627401752</v>
      </c>
      <c r="AF221" s="40">
        <v>-0.89259338420445999</v>
      </c>
      <c r="AG221"/>
      <c r="AH221" s="6" t="s">
        <v>36</v>
      </c>
      <c r="AI221" s="36">
        <v>139.10605802930667</v>
      </c>
      <c r="AJ221" s="40">
        <v>0.30610015021683523</v>
      </c>
      <c r="AK221" s="36">
        <v>136.80692321806376</v>
      </c>
      <c r="AL221" s="40">
        <v>-3.3841099179891785</v>
      </c>
      <c r="AM221" s="36">
        <v>95.446217956045302</v>
      </c>
      <c r="AN221" s="40">
        <v>-3.9134540863365999</v>
      </c>
      <c r="AO221"/>
      <c r="AP221" s="6" t="s">
        <v>36</v>
      </c>
      <c r="AQ221" s="36">
        <v>146.70334654098289</v>
      </c>
      <c r="AR221" s="40">
        <v>12.325095129970805</v>
      </c>
      <c r="AS221" s="36">
        <v>95.070733025866105</v>
      </c>
      <c r="AT221" s="40">
        <v>-5.7664698150099269</v>
      </c>
      <c r="AU221" s="36">
        <v>188.09781972351465</v>
      </c>
      <c r="AV221" s="40">
        <v>6.7195414482163187</v>
      </c>
      <c r="AW221"/>
      <c r="AX221" s="6" t="s">
        <v>36</v>
      </c>
      <c r="AY221" s="36">
        <v>201.559557720638</v>
      </c>
      <c r="AZ221" s="40">
        <v>2.9479186374966844</v>
      </c>
      <c r="BA221" s="36">
        <v>121.2376665474374</v>
      </c>
      <c r="BB221" s="40">
        <v>4.358139296443639</v>
      </c>
      <c r="BC221" s="36">
        <v>105.25430162462457</v>
      </c>
      <c r="BD221" s="40">
        <v>0.80500834984027847</v>
      </c>
      <c r="BE221"/>
      <c r="BF221" s="6" t="s">
        <v>36</v>
      </c>
      <c r="BG221" s="36">
        <v>134.83242602641869</v>
      </c>
      <c r="BH221" s="40">
        <v>5.0000518867937558</v>
      </c>
      <c r="BI221" s="36">
        <v>144.94303005963513</v>
      </c>
      <c r="BJ221" s="40">
        <v>3.2009551555640883</v>
      </c>
      <c r="BK221" s="36">
        <v>135.5685278351813</v>
      </c>
      <c r="BL221" s="40">
        <v>11.540815293719547</v>
      </c>
      <c r="BM221"/>
      <c r="BN221" s="6" t="s">
        <v>36</v>
      </c>
      <c r="BO221" s="36">
        <v>55.501810555379976</v>
      </c>
      <c r="BP221" s="40">
        <v>3.2458756104282855</v>
      </c>
      <c r="BQ221" s="36">
        <v>120.13704374073075</v>
      </c>
      <c r="BR221" s="40">
        <v>6.347531742722694</v>
      </c>
      <c r="BS221" s="36">
        <v>160.51753923956906</v>
      </c>
      <c r="BT221" s="40">
        <v>12.745409692656381</v>
      </c>
      <c r="BU221"/>
      <c r="BV221" s="6" t="s">
        <v>36</v>
      </c>
      <c r="BW221" s="36">
        <v>152.0492800561241</v>
      </c>
      <c r="BX221" s="40">
        <v>6.7655290707103575</v>
      </c>
      <c r="BY221" s="36">
        <v>82.216973077021066</v>
      </c>
      <c r="BZ221" s="40">
        <v>-21.369508896790663</v>
      </c>
      <c r="CA221" s="36">
        <v>259.4538594012966</v>
      </c>
      <c r="CB221" s="40">
        <v>17.427511946666925</v>
      </c>
      <c r="CC221"/>
      <c r="CD221" s="6" t="s">
        <v>36</v>
      </c>
      <c r="CE221" s="36">
        <v>106.12892073980605</v>
      </c>
      <c r="CF221" s="40">
        <v>-5.7663697819574651</v>
      </c>
      <c r="CG221" s="36">
        <v>142.30103336465783</v>
      </c>
      <c r="CH221" s="40">
        <v>13.698214304758366</v>
      </c>
      <c r="CI221" s="36">
        <v>65.399178594636453</v>
      </c>
      <c r="CJ221" s="40">
        <v>3.3784175951267343</v>
      </c>
      <c r="CK221"/>
      <c r="CL221" s="6" t="s">
        <v>36</v>
      </c>
      <c r="CM221" s="36">
        <v>138.93228623447908</v>
      </c>
      <c r="CN221" s="40">
        <v>13.533157018999802</v>
      </c>
      <c r="CO221" s="36">
        <v>131.76105928865454</v>
      </c>
      <c r="CP221" s="40">
        <v>-8.7188035085492146</v>
      </c>
      <c r="CQ221" s="36">
        <v>124.59400305422965</v>
      </c>
      <c r="CR221" s="40">
        <v>2.8376898467873843</v>
      </c>
      <c r="CS221"/>
      <c r="CT221" s="6" t="s">
        <v>36</v>
      </c>
      <c r="CU221" s="36">
        <v>197.8733266335328</v>
      </c>
      <c r="CV221" s="40">
        <v>13.447579230259365</v>
      </c>
      <c r="CW221" s="36">
        <v>123.19628000007957</v>
      </c>
      <c r="CX221" s="40">
        <v>-4.3587856327519887</v>
      </c>
      <c r="CY221" s="36">
        <v>161.36038256785724</v>
      </c>
      <c r="CZ221" s="40">
        <v>-4.9062563538130917</v>
      </c>
      <c r="DA221"/>
      <c r="DB221" s="6" t="s">
        <v>36</v>
      </c>
      <c r="DC221" s="36">
        <v>156.66328526784895</v>
      </c>
      <c r="DD221" s="40">
        <v>-2.2551008931110772</v>
      </c>
      <c r="DE221" s="36">
        <v>110.62237760091489</v>
      </c>
      <c r="DF221" s="40">
        <v>4.408638079828691</v>
      </c>
      <c r="DG221" s="36">
        <v>55.028172713837563</v>
      </c>
      <c r="DH221" s="40">
        <v>-18.095339117939062</v>
      </c>
      <c r="DI221"/>
      <c r="DJ221" s="6" t="s">
        <v>36</v>
      </c>
      <c r="DK221" s="36">
        <v>99.993319443577235</v>
      </c>
      <c r="DL221" s="40">
        <v>-3.3446340579012883</v>
      </c>
      <c r="DM221" s="36">
        <v>137.4720751891216</v>
      </c>
      <c r="DN221" s="40">
        <v>5.2271377521048379</v>
      </c>
      <c r="DO221" s="36">
        <v>164.47298986974025</v>
      </c>
      <c r="DP221" s="40">
        <v>9.9586489560021647</v>
      </c>
    </row>
    <row r="222" spans="1:143">
      <c r="A222" s="9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43">
      <c r="A223" s="9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43">
      <c r="A224" s="9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9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9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9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9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9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9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9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9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9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9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9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9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9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9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9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9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9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9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</sheetData>
  <mergeCells count="420"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J5:CJ6"/>
    <mergeCell ref="CK5:CK8"/>
    <mergeCell ref="CL5:CL8"/>
    <mergeCell ref="CM5:CM6"/>
    <mergeCell ref="CN5:CN6"/>
    <mergeCell ref="CO5:CO6"/>
    <mergeCell ref="CG5:CG6"/>
    <mergeCell ref="CH5:CH6"/>
    <mergeCell ref="CI5:CI6"/>
    <mergeCell ref="CP5:CP6"/>
    <mergeCell ref="CQ5:CQ6"/>
    <mergeCell ref="CR5:CR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DC8:DD8"/>
    <mergeCell ref="DE8:DF8"/>
    <mergeCell ref="DG8:DH8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S5:S6"/>
    <mergeCell ref="T5:T6"/>
    <mergeCell ref="U5:U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W3:BD3"/>
    <mergeCell ref="BE3:BL3"/>
    <mergeCell ref="BM3:BT3"/>
    <mergeCell ref="AW2:BD2"/>
    <mergeCell ref="BE2:BL2"/>
    <mergeCell ref="BM2:BT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BU2:CB2"/>
    <mergeCell ref="CC2:CJ2"/>
    <mergeCell ref="CK2:CR2"/>
    <mergeCell ref="CS2:CZ2"/>
    <mergeCell ref="DA2:DH2"/>
    <mergeCell ref="DI2:DP2"/>
    <mergeCell ref="BU3:CB3"/>
    <mergeCell ref="CC3:CJ3"/>
    <mergeCell ref="CK3:CR3"/>
    <mergeCell ref="CS3:CZ3"/>
    <mergeCell ref="DA3:DH3"/>
    <mergeCell ref="DI3:DP3"/>
  </mergeCells>
  <printOptions horizontalCentered="1"/>
  <pageMargins left="0.7" right="0.7" top="0.75" bottom="0.75" header="0.3" footer="0.3"/>
  <pageSetup paperSize="9" scale="78" firstPageNumber="57" fitToWidth="0" orientation="portrait" useFirstPageNumber="1" r:id="rId1"/>
  <headerFooter alignWithMargins="0">
    <oddFooter>&amp;C&amp;P</oddFooter>
  </headerFooter>
  <colBreaks count="14" manualBreakCount="14">
    <brk id="8" max="220" man="1"/>
    <brk id="16" max="220" man="1"/>
    <brk id="24" max="220" man="1"/>
    <brk id="32" max="220" man="1"/>
    <brk id="40" max="220" man="1"/>
    <brk id="48" max="220" man="1"/>
    <brk id="56" max="220" man="1"/>
    <brk id="64" max="220" man="1"/>
    <brk id="72" max="220" man="1"/>
    <brk id="80" max="220" man="1"/>
    <brk id="88" max="220" man="1"/>
    <brk id="96" max="220" man="1"/>
    <brk id="104" max="220" man="1"/>
    <brk id="112" max="2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H292"/>
  <sheetViews>
    <sheetView view="pageBreakPreview" zoomScaleNormal="100" zoomScaleSheetLayoutView="100" workbookViewId="0">
      <pane ySplit="11" topLeftCell="A210" activePane="bottomLeft" state="frozen"/>
      <selection activeCell="I91" sqref="I91"/>
      <selection pane="bottomLeft" activeCell="A11" sqref="A11:B11"/>
    </sheetView>
  </sheetViews>
  <sheetFormatPr defaultColWidth="13.5703125" defaultRowHeight="15"/>
  <cols>
    <col min="1" max="1" width="7.85546875" style="5" customWidth="1"/>
    <col min="2" max="2" width="10.7109375" style="5" customWidth="1"/>
    <col min="3" max="3" width="11" style="384" customWidth="1"/>
    <col min="4" max="4" width="13.42578125" style="385" customWidth="1"/>
    <col min="5" max="5" width="11" style="384" customWidth="1"/>
    <col min="6" max="6" width="13.42578125" style="385" customWidth="1"/>
    <col min="7" max="7" width="11" style="385" customWidth="1"/>
    <col min="8" max="8" width="13.42578125" style="385" customWidth="1"/>
    <col min="9" max="9" width="11" style="385" customWidth="1"/>
    <col min="10" max="10" width="13.42578125" style="385" customWidth="1"/>
    <col min="11" max="11" width="9.140625" style="5" customWidth="1"/>
    <col min="12" max="12" width="11.140625" style="5" customWidth="1"/>
    <col min="13" max="13" width="12.140625" style="385" customWidth="1"/>
    <col min="14" max="14" width="14.5703125" style="385" customWidth="1"/>
    <col min="15" max="15" width="12.140625" style="385" customWidth="1"/>
    <col min="16" max="16" width="14.5703125" style="385" customWidth="1"/>
    <col min="17" max="17" width="12.140625" style="385" customWidth="1"/>
    <col min="18" max="18" width="14.5703125" style="385" customWidth="1"/>
    <col min="19" max="19" width="9.140625" style="5" customWidth="1"/>
    <col min="20" max="20" width="11.140625" style="5" customWidth="1"/>
    <col min="21" max="21" width="12.140625" style="385" customWidth="1"/>
    <col min="22" max="22" width="14.5703125" style="385" customWidth="1"/>
    <col min="23" max="23" width="12.140625" style="385" customWidth="1"/>
    <col min="24" max="24" width="14.5703125" style="385" customWidth="1"/>
    <col min="25" max="25" width="12.140625" style="385" customWidth="1"/>
    <col min="26" max="26" width="14.5703125" style="385" customWidth="1"/>
    <col min="27" max="27" width="9.140625" style="5" customWidth="1"/>
    <col min="28" max="28" width="11.140625" style="5" customWidth="1"/>
    <col min="29" max="29" width="12.140625" style="385" customWidth="1"/>
    <col min="30" max="30" width="14.5703125" style="385" customWidth="1"/>
    <col min="31" max="31" width="12.140625" style="385" customWidth="1"/>
    <col min="32" max="32" width="14.5703125" style="385" customWidth="1"/>
    <col min="33" max="33" width="12.140625" style="385" customWidth="1"/>
    <col min="34" max="34" width="14.5703125" style="385" customWidth="1"/>
    <col min="35" max="35" width="9.140625" style="5" customWidth="1"/>
    <col min="36" max="36" width="11.140625" style="5" customWidth="1"/>
    <col min="37" max="37" width="12.140625" style="385" customWidth="1"/>
    <col min="38" max="38" width="14.5703125" style="385" customWidth="1"/>
    <col min="39" max="39" width="12.140625" style="385" customWidth="1"/>
    <col min="40" max="40" width="14.5703125" style="385" customWidth="1"/>
    <col min="41" max="41" width="12.140625" style="385" customWidth="1"/>
    <col min="42" max="42" width="14.5703125" style="385" customWidth="1"/>
    <col min="43" max="43" width="9.140625" style="5" customWidth="1"/>
    <col min="44" max="44" width="11.140625" style="5" customWidth="1"/>
    <col min="45" max="45" width="12.140625" style="385" customWidth="1"/>
    <col min="46" max="46" width="14.5703125" style="385" customWidth="1"/>
    <col min="47" max="47" width="12.140625" style="385" customWidth="1"/>
    <col min="48" max="48" width="14.5703125" style="385" customWidth="1"/>
    <col min="49" max="49" width="12.140625" style="385" customWidth="1"/>
    <col min="50" max="50" width="14.5703125" style="385" customWidth="1"/>
    <col min="51" max="51" width="7.85546875" style="5" customWidth="1"/>
    <col min="52" max="52" width="10.7109375" style="5" customWidth="1"/>
    <col min="53" max="53" width="11" style="385" customWidth="1"/>
    <col min="54" max="54" width="13.42578125" style="385" customWidth="1"/>
    <col min="55" max="55" width="11" style="385" customWidth="1"/>
    <col min="56" max="56" width="13.42578125" style="385" customWidth="1"/>
    <col min="57" max="57" width="11" style="385" customWidth="1"/>
    <col min="58" max="58" width="13.42578125" style="385" customWidth="1"/>
    <col min="59" max="59" width="11" style="385" customWidth="1"/>
    <col min="60" max="60" width="13.42578125" style="385" customWidth="1"/>
  </cols>
  <sheetData>
    <row r="1" spans="1:368" ht="15" customHeight="1"/>
    <row r="2" spans="1:368" ht="15" customHeight="1">
      <c r="A2" s="523" t="s">
        <v>339</v>
      </c>
      <c r="B2" s="523"/>
      <c r="C2" s="523"/>
      <c r="D2" s="523"/>
      <c r="E2" s="523"/>
      <c r="F2" s="523"/>
      <c r="G2" s="523"/>
      <c r="H2" s="523"/>
      <c r="I2" s="523"/>
      <c r="J2" s="523"/>
      <c r="K2" s="523" t="s">
        <v>339</v>
      </c>
      <c r="L2" s="523"/>
      <c r="M2" s="523"/>
      <c r="N2" s="523"/>
      <c r="O2" s="523"/>
      <c r="P2" s="523"/>
      <c r="Q2" s="523"/>
      <c r="R2" s="523"/>
      <c r="S2" s="523" t="s">
        <v>339</v>
      </c>
      <c r="T2" s="523"/>
      <c r="U2" s="523"/>
      <c r="V2" s="523"/>
      <c r="W2" s="523"/>
      <c r="X2" s="523"/>
      <c r="Y2" s="523"/>
      <c r="Z2" s="523"/>
      <c r="AA2" s="523" t="s">
        <v>339</v>
      </c>
      <c r="AB2" s="523"/>
      <c r="AC2" s="523"/>
      <c r="AD2" s="523"/>
      <c r="AE2" s="523"/>
      <c r="AF2" s="523"/>
      <c r="AG2" s="523"/>
      <c r="AH2" s="523"/>
      <c r="AI2" s="523" t="s">
        <v>339</v>
      </c>
      <c r="AJ2" s="523"/>
      <c r="AK2" s="523"/>
      <c r="AL2" s="523"/>
      <c r="AM2" s="523"/>
      <c r="AN2" s="523"/>
      <c r="AO2" s="523"/>
      <c r="AP2" s="523"/>
      <c r="AQ2" s="523" t="s">
        <v>339</v>
      </c>
      <c r="AR2" s="523"/>
      <c r="AS2" s="523"/>
      <c r="AT2" s="523"/>
      <c r="AU2" s="523"/>
      <c r="AV2" s="523"/>
      <c r="AW2" s="523"/>
      <c r="AX2" s="523"/>
      <c r="AY2" s="523" t="s">
        <v>339</v>
      </c>
      <c r="AZ2" s="523"/>
      <c r="BA2" s="523"/>
      <c r="BB2" s="523"/>
      <c r="BC2" s="523"/>
      <c r="BD2" s="523"/>
      <c r="BE2" s="523"/>
      <c r="BF2" s="523"/>
      <c r="BG2" s="523"/>
      <c r="BH2" s="523"/>
    </row>
    <row r="3" spans="1:368" ht="15" customHeight="1">
      <c r="A3" s="551" t="s">
        <v>340</v>
      </c>
      <c r="B3" s="551"/>
      <c r="C3" s="551"/>
      <c r="D3" s="551"/>
      <c r="E3" s="551"/>
      <c r="F3" s="551"/>
      <c r="G3" s="551"/>
      <c r="H3" s="551"/>
      <c r="I3" s="551"/>
      <c r="J3" s="551"/>
      <c r="K3" s="551" t="s">
        <v>340</v>
      </c>
      <c r="L3" s="551"/>
      <c r="M3" s="551"/>
      <c r="N3" s="551"/>
      <c r="O3" s="551"/>
      <c r="P3" s="551"/>
      <c r="Q3" s="551"/>
      <c r="R3" s="551"/>
      <c r="S3" s="551" t="s">
        <v>340</v>
      </c>
      <c r="T3" s="551"/>
      <c r="U3" s="551"/>
      <c r="V3" s="551"/>
      <c r="W3" s="551"/>
      <c r="X3" s="551"/>
      <c r="Y3" s="551"/>
      <c r="Z3" s="551"/>
      <c r="AA3" s="551" t="s">
        <v>340</v>
      </c>
      <c r="AB3" s="551"/>
      <c r="AC3" s="551"/>
      <c r="AD3" s="551"/>
      <c r="AE3" s="551"/>
      <c r="AF3" s="551"/>
      <c r="AG3" s="551"/>
      <c r="AH3" s="551"/>
      <c r="AI3" s="551" t="s">
        <v>340</v>
      </c>
      <c r="AJ3" s="551"/>
      <c r="AK3" s="551"/>
      <c r="AL3" s="551"/>
      <c r="AM3" s="551"/>
      <c r="AN3" s="551"/>
      <c r="AO3" s="551"/>
      <c r="AP3" s="551"/>
      <c r="AQ3" s="551" t="s">
        <v>340</v>
      </c>
      <c r="AR3" s="551"/>
      <c r="AS3" s="551"/>
      <c r="AT3" s="551"/>
      <c r="AU3" s="551"/>
      <c r="AV3" s="551"/>
      <c r="AW3" s="551"/>
      <c r="AX3" s="551"/>
      <c r="AY3" s="551" t="s">
        <v>340</v>
      </c>
      <c r="AZ3" s="551"/>
      <c r="BA3" s="551"/>
      <c r="BB3" s="551"/>
      <c r="BC3" s="551"/>
      <c r="BD3" s="551"/>
      <c r="BE3" s="551"/>
      <c r="BF3" s="551"/>
      <c r="BG3" s="551"/>
      <c r="BH3" s="551"/>
    </row>
    <row r="4" spans="1:368" ht="15" customHeight="1">
      <c r="A4" s="386"/>
      <c r="B4" s="386"/>
      <c r="C4" s="387"/>
      <c r="D4" s="388"/>
      <c r="E4" s="387"/>
      <c r="F4" s="388"/>
      <c r="G4" s="388"/>
      <c r="H4" s="388"/>
      <c r="I4" s="388"/>
      <c r="J4" s="388"/>
      <c r="K4" s="386"/>
      <c r="L4" s="386"/>
      <c r="M4" s="388"/>
      <c r="N4" s="388"/>
      <c r="O4" s="388"/>
      <c r="P4" s="388"/>
      <c r="Q4" s="388"/>
      <c r="R4" s="388"/>
      <c r="S4" s="386"/>
      <c r="T4" s="386"/>
      <c r="U4" s="388"/>
      <c r="V4" s="388"/>
      <c r="W4" s="388"/>
      <c r="X4" s="388"/>
      <c r="Y4" s="388"/>
      <c r="Z4" s="388"/>
      <c r="AA4" s="386"/>
      <c r="AB4" s="386"/>
      <c r="AC4" s="388"/>
      <c r="AD4" s="388"/>
      <c r="AE4" s="388"/>
      <c r="AF4" s="388"/>
      <c r="AG4" s="388"/>
      <c r="AH4" s="388"/>
      <c r="AI4" s="386"/>
      <c r="AJ4" s="386"/>
      <c r="AK4" s="388"/>
      <c r="AL4" s="388"/>
      <c r="AM4" s="388"/>
      <c r="AN4" s="388"/>
      <c r="AO4" s="388"/>
      <c r="AP4" s="388"/>
      <c r="AQ4" s="386"/>
      <c r="AR4" s="386"/>
      <c r="AS4" s="388"/>
      <c r="AT4" s="388"/>
      <c r="AU4" s="388"/>
      <c r="AV4" s="388"/>
      <c r="AW4" s="388"/>
      <c r="AX4" s="388"/>
      <c r="AY4" s="386"/>
      <c r="AZ4" s="386"/>
      <c r="BA4" s="388"/>
      <c r="BB4" s="388"/>
      <c r="BC4" s="388"/>
      <c r="BD4" s="388"/>
      <c r="BE4" s="388"/>
      <c r="BF4" s="388"/>
      <c r="BG4" s="388"/>
      <c r="BH4" s="388"/>
    </row>
    <row r="5" spans="1:368" ht="33.75" customHeight="1">
      <c r="A5" s="530" t="s">
        <v>10</v>
      </c>
      <c r="B5" s="530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26" t="s">
        <v>63</v>
      </c>
      <c r="J5" s="526" t="s">
        <v>64</v>
      </c>
      <c r="K5" s="530" t="s">
        <v>10</v>
      </c>
      <c r="L5" s="530" t="s">
        <v>5</v>
      </c>
      <c r="M5" s="526" t="s">
        <v>63</v>
      </c>
      <c r="N5" s="526" t="s">
        <v>64</v>
      </c>
      <c r="O5" s="526" t="s">
        <v>63</v>
      </c>
      <c r="P5" s="526" t="s">
        <v>64</v>
      </c>
      <c r="Q5" s="526" t="s">
        <v>63</v>
      </c>
      <c r="R5" s="526" t="s">
        <v>64</v>
      </c>
      <c r="S5" s="530" t="s">
        <v>10</v>
      </c>
      <c r="T5" s="530" t="s">
        <v>5</v>
      </c>
      <c r="U5" s="526" t="s">
        <v>63</v>
      </c>
      <c r="V5" s="526" t="s">
        <v>64</v>
      </c>
      <c r="W5" s="526" t="s">
        <v>63</v>
      </c>
      <c r="X5" s="526" t="s">
        <v>64</v>
      </c>
      <c r="Y5" s="526" t="s">
        <v>63</v>
      </c>
      <c r="Z5" s="526" t="s">
        <v>64</v>
      </c>
      <c r="AA5" s="530" t="s">
        <v>10</v>
      </c>
      <c r="AB5" s="530" t="s">
        <v>5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26" t="s">
        <v>63</v>
      </c>
      <c r="AH5" s="526" t="s">
        <v>64</v>
      </c>
      <c r="AI5" s="530" t="s">
        <v>10</v>
      </c>
      <c r="AJ5" s="530" t="s">
        <v>5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26" t="s">
        <v>63</v>
      </c>
      <c r="AP5" s="526" t="s">
        <v>64</v>
      </c>
      <c r="AQ5" s="530" t="s">
        <v>10</v>
      </c>
      <c r="AR5" s="530" t="s">
        <v>5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26" t="s">
        <v>63</v>
      </c>
      <c r="AX5" s="526" t="s">
        <v>64</v>
      </c>
      <c r="AY5" s="530" t="s">
        <v>10</v>
      </c>
      <c r="AZ5" s="530" t="s">
        <v>5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26" t="s">
        <v>63</v>
      </c>
      <c r="BF5" s="526" t="s">
        <v>64</v>
      </c>
      <c r="BG5" s="526" t="s">
        <v>63</v>
      </c>
      <c r="BH5" s="526" t="s">
        <v>64</v>
      </c>
    </row>
    <row r="6" spans="1:368" ht="33.75" customHeight="1">
      <c r="A6" s="521"/>
      <c r="B6" s="521"/>
      <c r="C6" s="535"/>
      <c r="D6" s="535"/>
      <c r="E6" s="535"/>
      <c r="F6" s="535"/>
      <c r="G6" s="535"/>
      <c r="H6" s="535"/>
      <c r="I6" s="535"/>
      <c r="J6" s="535"/>
      <c r="K6" s="521"/>
      <c r="L6" s="521"/>
      <c r="M6" s="535"/>
      <c r="N6" s="535"/>
      <c r="O6" s="535"/>
      <c r="P6" s="535"/>
      <c r="Q6" s="535"/>
      <c r="R6" s="535"/>
      <c r="S6" s="521"/>
      <c r="T6" s="521"/>
      <c r="U6" s="535"/>
      <c r="V6" s="535"/>
      <c r="W6" s="535"/>
      <c r="X6" s="535"/>
      <c r="Y6" s="535"/>
      <c r="Z6" s="535"/>
      <c r="AA6" s="521"/>
      <c r="AB6" s="521"/>
      <c r="AC6" s="535"/>
      <c r="AD6" s="535"/>
      <c r="AE6" s="535"/>
      <c r="AF6" s="535"/>
      <c r="AG6" s="535"/>
      <c r="AH6" s="535"/>
      <c r="AI6" s="521"/>
      <c r="AJ6" s="521"/>
      <c r="AK6" s="535"/>
      <c r="AL6" s="535"/>
      <c r="AM6" s="535"/>
      <c r="AN6" s="535"/>
      <c r="AO6" s="535"/>
      <c r="AP6" s="535"/>
      <c r="AQ6" s="521"/>
      <c r="AR6" s="521"/>
      <c r="AS6" s="535"/>
      <c r="AT6" s="535"/>
      <c r="AU6" s="535"/>
      <c r="AV6" s="535"/>
      <c r="AW6" s="535"/>
      <c r="AX6" s="535"/>
      <c r="AY6" s="521"/>
      <c r="AZ6" s="521"/>
      <c r="BA6" s="535"/>
      <c r="BB6" s="535"/>
      <c r="BC6" s="535"/>
      <c r="BD6" s="535"/>
      <c r="BE6" s="535"/>
      <c r="BF6" s="535"/>
      <c r="BG6" s="535"/>
      <c r="BH6" s="535"/>
      <c r="BL6" s="2"/>
    </row>
    <row r="7" spans="1:368" ht="69.95" customHeight="1">
      <c r="A7" s="521"/>
      <c r="B7" s="521"/>
      <c r="C7" s="552" t="s">
        <v>419</v>
      </c>
      <c r="D7" s="552"/>
      <c r="E7" s="552" t="s">
        <v>420</v>
      </c>
      <c r="F7" s="552"/>
      <c r="G7" s="552" t="s">
        <v>421</v>
      </c>
      <c r="H7" s="552"/>
      <c r="I7" s="552" t="s">
        <v>422</v>
      </c>
      <c r="J7" s="552"/>
      <c r="K7" s="521"/>
      <c r="L7" s="521"/>
      <c r="M7" s="552" t="s">
        <v>423</v>
      </c>
      <c r="N7" s="552"/>
      <c r="O7" s="552" t="s">
        <v>424</v>
      </c>
      <c r="P7" s="552"/>
      <c r="Q7" s="552" t="s">
        <v>425</v>
      </c>
      <c r="R7" s="552"/>
      <c r="S7" s="521"/>
      <c r="T7" s="521"/>
      <c r="U7" s="552" t="s">
        <v>426</v>
      </c>
      <c r="V7" s="552"/>
      <c r="W7" s="552" t="s">
        <v>427</v>
      </c>
      <c r="X7" s="552"/>
      <c r="Y7" s="552" t="s">
        <v>428</v>
      </c>
      <c r="Z7" s="552"/>
      <c r="AA7" s="521"/>
      <c r="AB7" s="521"/>
      <c r="AC7" s="552" t="s">
        <v>429</v>
      </c>
      <c r="AD7" s="552"/>
      <c r="AE7" s="552" t="s">
        <v>430</v>
      </c>
      <c r="AF7" s="552"/>
      <c r="AG7" s="552" t="s">
        <v>431</v>
      </c>
      <c r="AH7" s="552"/>
      <c r="AI7" s="521"/>
      <c r="AJ7" s="521"/>
      <c r="AK7" s="552" t="s">
        <v>432</v>
      </c>
      <c r="AL7" s="552"/>
      <c r="AM7" s="552" t="s">
        <v>433</v>
      </c>
      <c r="AN7" s="552"/>
      <c r="AO7" s="552" t="s">
        <v>434</v>
      </c>
      <c r="AP7" s="552"/>
      <c r="AQ7" s="521"/>
      <c r="AR7" s="521"/>
      <c r="AS7" s="552" t="s">
        <v>435</v>
      </c>
      <c r="AT7" s="552"/>
      <c r="AU7" s="552" t="s">
        <v>436</v>
      </c>
      <c r="AV7" s="552"/>
      <c r="AW7" s="552" t="s">
        <v>437</v>
      </c>
      <c r="AX7" s="552"/>
      <c r="AY7" s="521"/>
      <c r="AZ7" s="521"/>
      <c r="BA7" s="552" t="s">
        <v>438</v>
      </c>
      <c r="BB7" s="552"/>
      <c r="BC7" s="552" t="s">
        <v>439</v>
      </c>
      <c r="BD7" s="552"/>
      <c r="BE7" s="552" t="s">
        <v>440</v>
      </c>
      <c r="BF7" s="552"/>
      <c r="BG7" s="552" t="s">
        <v>441</v>
      </c>
      <c r="BH7" s="552"/>
    </row>
    <row r="8" spans="1:368" ht="69.95" customHeight="1">
      <c r="A8" s="522"/>
      <c r="B8" s="522"/>
      <c r="C8" s="553" t="s">
        <v>442</v>
      </c>
      <c r="D8" s="553"/>
      <c r="E8" s="553" t="s">
        <v>443</v>
      </c>
      <c r="F8" s="553"/>
      <c r="G8" s="553" t="s">
        <v>444</v>
      </c>
      <c r="H8" s="553"/>
      <c r="I8" s="553" t="s">
        <v>445</v>
      </c>
      <c r="J8" s="553"/>
      <c r="K8" s="522"/>
      <c r="L8" s="522"/>
      <c r="M8" s="553" t="s">
        <v>446</v>
      </c>
      <c r="N8" s="553"/>
      <c r="O8" s="553" t="s">
        <v>447</v>
      </c>
      <c r="P8" s="553"/>
      <c r="Q8" s="553" t="s">
        <v>448</v>
      </c>
      <c r="R8" s="553"/>
      <c r="S8" s="522"/>
      <c r="T8" s="522"/>
      <c r="U8" s="553" t="s">
        <v>449</v>
      </c>
      <c r="V8" s="553"/>
      <c r="W8" s="553" t="s">
        <v>450</v>
      </c>
      <c r="X8" s="553"/>
      <c r="Y8" s="553" t="s">
        <v>451</v>
      </c>
      <c r="Z8" s="553"/>
      <c r="AA8" s="522"/>
      <c r="AB8" s="522"/>
      <c r="AC8" s="553" t="s">
        <v>452</v>
      </c>
      <c r="AD8" s="553"/>
      <c r="AE8" s="553" t="s">
        <v>453</v>
      </c>
      <c r="AF8" s="553"/>
      <c r="AG8" s="553" t="s">
        <v>454</v>
      </c>
      <c r="AH8" s="553"/>
      <c r="AI8" s="522"/>
      <c r="AJ8" s="522"/>
      <c r="AK8" s="553" t="s">
        <v>455</v>
      </c>
      <c r="AL8" s="553"/>
      <c r="AM8" s="553" t="s">
        <v>456</v>
      </c>
      <c r="AN8" s="553"/>
      <c r="AO8" s="553" t="s">
        <v>457</v>
      </c>
      <c r="AP8" s="553"/>
      <c r="AQ8" s="522"/>
      <c r="AR8" s="522"/>
      <c r="AS8" s="553" t="s">
        <v>458</v>
      </c>
      <c r="AT8" s="553"/>
      <c r="AU8" s="553" t="s">
        <v>459</v>
      </c>
      <c r="AV8" s="553"/>
      <c r="AW8" s="553" t="s">
        <v>460</v>
      </c>
      <c r="AX8" s="553"/>
      <c r="AY8" s="522"/>
      <c r="AZ8" s="522"/>
      <c r="BA8" s="553" t="s">
        <v>461</v>
      </c>
      <c r="BB8" s="553"/>
      <c r="BC8" s="553" t="s">
        <v>462</v>
      </c>
      <c r="BD8" s="553"/>
      <c r="BE8" s="553" t="s">
        <v>463</v>
      </c>
      <c r="BF8" s="553"/>
      <c r="BG8" s="553" t="s">
        <v>464</v>
      </c>
      <c r="BH8" s="553"/>
    </row>
    <row r="9" spans="1:368" s="1" customFormat="1" ht="15" customHeight="1">
      <c r="A9" s="562" t="s">
        <v>465</v>
      </c>
      <c r="B9" s="562"/>
      <c r="C9" s="555">
        <v>101</v>
      </c>
      <c r="D9" s="555"/>
      <c r="E9" s="555">
        <v>102</v>
      </c>
      <c r="F9" s="555"/>
      <c r="G9" s="555">
        <v>103</v>
      </c>
      <c r="H9" s="555"/>
      <c r="I9" s="555">
        <v>108</v>
      </c>
      <c r="J9" s="555"/>
      <c r="K9" s="562" t="s">
        <v>465</v>
      </c>
      <c r="L9" s="562"/>
      <c r="M9" s="555">
        <v>139</v>
      </c>
      <c r="N9" s="555"/>
      <c r="O9" s="555">
        <v>142</v>
      </c>
      <c r="P9" s="555"/>
      <c r="Q9" s="555">
        <v>143</v>
      </c>
      <c r="R9" s="555"/>
      <c r="S9" s="562" t="s">
        <v>465</v>
      </c>
      <c r="T9" s="562"/>
      <c r="U9" s="555">
        <v>182</v>
      </c>
      <c r="V9" s="555"/>
      <c r="W9" s="555">
        <v>203</v>
      </c>
      <c r="X9" s="555"/>
      <c r="Y9" s="555">
        <v>243</v>
      </c>
      <c r="Z9" s="555"/>
      <c r="AA9" s="562" t="s">
        <v>465</v>
      </c>
      <c r="AB9" s="562"/>
      <c r="AC9" s="555">
        <v>268</v>
      </c>
      <c r="AD9" s="555"/>
      <c r="AE9" s="555">
        <v>272</v>
      </c>
      <c r="AF9" s="555"/>
      <c r="AG9" s="555">
        <v>274</v>
      </c>
      <c r="AH9" s="555"/>
      <c r="AI9" s="562" t="s">
        <v>465</v>
      </c>
      <c r="AJ9" s="562"/>
      <c r="AK9" s="555">
        <v>279</v>
      </c>
      <c r="AL9" s="555"/>
      <c r="AM9" s="555">
        <v>292</v>
      </c>
      <c r="AN9" s="555"/>
      <c r="AO9" s="555" t="s">
        <v>466</v>
      </c>
      <c r="AP9" s="555"/>
      <c r="AQ9" s="562" t="s">
        <v>465</v>
      </c>
      <c r="AR9" s="562"/>
      <c r="AS9" s="555">
        <v>321</v>
      </c>
      <c r="AT9" s="555"/>
      <c r="AU9" s="555">
        <v>322</v>
      </c>
      <c r="AV9" s="555"/>
      <c r="AW9" s="555">
        <v>323</v>
      </c>
      <c r="AX9" s="555"/>
      <c r="AY9" s="562" t="s">
        <v>465</v>
      </c>
      <c r="AZ9" s="562"/>
      <c r="BA9" s="555">
        <v>324</v>
      </c>
      <c r="BB9" s="555"/>
      <c r="BC9" s="555">
        <v>325</v>
      </c>
      <c r="BD9" s="555"/>
      <c r="BE9" s="555">
        <v>329</v>
      </c>
      <c r="BF9" s="555"/>
      <c r="BG9" s="555">
        <v>332</v>
      </c>
      <c r="BH9" s="555"/>
      <c r="BI9" s="395"/>
      <c r="BJ9" s="395"/>
      <c r="BK9" s="395"/>
      <c r="BL9" s="395"/>
      <c r="BM9" s="395"/>
      <c r="BN9" s="395"/>
      <c r="BO9" s="395"/>
      <c r="BP9" s="395"/>
      <c r="BQ9" s="395"/>
      <c r="BR9" s="395"/>
      <c r="BS9" s="395"/>
      <c r="BT9" s="395"/>
      <c r="BU9" s="395"/>
      <c r="BV9" s="395"/>
      <c r="BW9" s="395"/>
      <c r="BX9" s="395"/>
      <c r="BY9" s="395"/>
      <c r="BZ9" s="395"/>
      <c r="CA9" s="395"/>
      <c r="CB9" s="395"/>
      <c r="CC9" s="395"/>
      <c r="CD9" s="395"/>
      <c r="CE9" s="395"/>
      <c r="CF9" s="395"/>
      <c r="CG9" s="395"/>
      <c r="CH9" s="395"/>
      <c r="CI9" s="395"/>
      <c r="CJ9" s="395"/>
      <c r="CK9" s="395"/>
      <c r="CL9" s="395"/>
      <c r="CM9" s="395"/>
      <c r="CN9" s="395"/>
      <c r="CO9" s="395"/>
      <c r="CP9" s="395"/>
      <c r="CQ9" s="395"/>
      <c r="CR9" s="395"/>
      <c r="CS9" s="395"/>
      <c r="CT9" s="395"/>
      <c r="CU9" s="395"/>
      <c r="CV9" s="395"/>
      <c r="CW9" s="395"/>
      <c r="CX9" s="395"/>
      <c r="CY9" s="395"/>
      <c r="CZ9" s="395"/>
      <c r="DA9" s="395"/>
      <c r="DB9" s="395"/>
      <c r="DC9" s="395"/>
      <c r="DD9" s="395"/>
      <c r="DE9" s="395"/>
      <c r="DF9" s="395"/>
      <c r="DG9" s="395"/>
      <c r="DH9" s="395"/>
      <c r="DI9" s="395"/>
      <c r="DJ9" s="395"/>
      <c r="DK9" s="395"/>
      <c r="DL9" s="395"/>
      <c r="DM9" s="395"/>
      <c r="DN9" s="395"/>
      <c r="DO9" s="395"/>
      <c r="DP9" s="395"/>
      <c r="DQ9" s="395"/>
      <c r="DR9" s="395"/>
      <c r="DS9" s="395"/>
      <c r="DT9" s="395"/>
      <c r="DU9" s="395"/>
      <c r="DV9" s="395"/>
      <c r="DW9" s="395"/>
      <c r="DX9" s="395"/>
      <c r="DY9" s="395"/>
      <c r="DZ9" s="395"/>
      <c r="EA9" s="395"/>
      <c r="EB9" s="395"/>
      <c r="EC9" s="395"/>
      <c r="ED9" s="395"/>
      <c r="EE9" s="395"/>
      <c r="EF9" s="395"/>
      <c r="EG9" s="395"/>
      <c r="EH9" s="395"/>
      <c r="EI9" s="395"/>
      <c r="EJ9" s="395"/>
      <c r="EK9" s="395"/>
      <c r="EL9" s="395"/>
      <c r="EM9" s="395"/>
      <c r="EN9" s="395"/>
      <c r="EO9" s="395"/>
      <c r="EP9" s="395"/>
      <c r="EQ9" s="395"/>
      <c r="ER9" s="395"/>
      <c r="ES9" s="395"/>
      <c r="ET9" s="395"/>
      <c r="EU9" s="395"/>
      <c r="EV9" s="395"/>
      <c r="EW9" s="395"/>
      <c r="EX9" s="395"/>
      <c r="EY9" s="395"/>
      <c r="EZ9" s="395"/>
      <c r="FA9" s="395"/>
      <c r="FB9" s="395"/>
      <c r="FC9" s="395"/>
      <c r="FD9" s="395"/>
      <c r="FE9" s="395"/>
      <c r="FF9" s="395"/>
      <c r="FG9" s="395"/>
      <c r="FH9" s="395"/>
      <c r="FI9" s="395"/>
      <c r="FJ9" s="395"/>
      <c r="FK9" s="395"/>
      <c r="FL9" s="395"/>
      <c r="FM9" s="395"/>
      <c r="FN9" s="395"/>
      <c r="FO9" s="395"/>
      <c r="FP9" s="395"/>
      <c r="FQ9" s="395"/>
      <c r="FR9" s="395"/>
      <c r="FS9" s="395"/>
      <c r="FT9" s="395"/>
      <c r="FU9" s="395"/>
      <c r="FV9" s="395"/>
      <c r="FW9" s="395"/>
      <c r="FX9" s="395"/>
      <c r="FY9" s="395"/>
      <c r="FZ9" s="395"/>
      <c r="GA9" s="395"/>
      <c r="GB9" s="395"/>
      <c r="GC9" s="395"/>
      <c r="GD9" s="395"/>
      <c r="GE9" s="395"/>
      <c r="GF9" s="395"/>
      <c r="GG9" s="395"/>
      <c r="GH9" s="395"/>
      <c r="GI9" s="395"/>
      <c r="GJ9" s="395"/>
      <c r="GK9" s="395"/>
      <c r="GL9" s="395"/>
      <c r="GM9" s="395"/>
      <c r="GN9" s="395"/>
      <c r="GO9" s="395"/>
      <c r="GP9" s="395"/>
      <c r="GQ9" s="395"/>
      <c r="GR9" s="395"/>
      <c r="GS9" s="395"/>
      <c r="GT9" s="395"/>
      <c r="GU9" s="395"/>
      <c r="GV9" s="395"/>
      <c r="GW9" s="395"/>
      <c r="GX9" s="395"/>
      <c r="GY9" s="395"/>
      <c r="GZ9" s="395"/>
      <c r="HA9" s="395"/>
      <c r="HB9" s="395"/>
      <c r="HC9" s="395"/>
      <c r="HD9" s="395"/>
      <c r="HE9" s="395"/>
      <c r="HF9" s="395"/>
      <c r="HG9" s="395"/>
      <c r="HH9" s="395"/>
      <c r="HI9" s="395"/>
      <c r="HJ9" s="395"/>
      <c r="HK9" s="395"/>
      <c r="HL9" s="395"/>
      <c r="HM9" s="395"/>
      <c r="HN9" s="395"/>
      <c r="HO9" s="395"/>
      <c r="HP9" s="395"/>
      <c r="HQ9" s="395"/>
      <c r="HR9" s="395"/>
      <c r="HS9" s="395"/>
      <c r="HT9" s="395"/>
      <c r="HU9" s="395"/>
      <c r="HV9" s="395"/>
      <c r="HW9" s="395"/>
      <c r="HX9" s="395"/>
      <c r="HY9" s="395"/>
      <c r="HZ9" s="395"/>
      <c r="IA9" s="395"/>
      <c r="IB9" s="395"/>
      <c r="IC9" s="395"/>
      <c r="ID9" s="395"/>
      <c r="IE9" s="395"/>
      <c r="IF9" s="395"/>
      <c r="IG9" s="395"/>
      <c r="IH9" s="395"/>
      <c r="II9" s="395"/>
      <c r="IJ9" s="395"/>
      <c r="IK9" s="395"/>
      <c r="IL9" s="395"/>
      <c r="IM9" s="395"/>
      <c r="IN9" s="395"/>
      <c r="IO9" s="395"/>
      <c r="IP9" s="395"/>
      <c r="IQ9" s="395"/>
      <c r="IR9" s="395"/>
      <c r="IS9" s="395"/>
      <c r="IT9" s="395"/>
      <c r="IU9" s="395"/>
      <c r="IV9" s="395"/>
      <c r="IW9" s="395"/>
      <c r="IX9" s="395"/>
      <c r="IY9" s="395"/>
      <c r="IZ9" s="395"/>
      <c r="JA9" s="395"/>
      <c r="JB9" s="395"/>
      <c r="JC9" s="395"/>
      <c r="JD9" s="395"/>
      <c r="JE9" s="395"/>
      <c r="JF9" s="395"/>
      <c r="JG9" s="395"/>
      <c r="JH9" s="395"/>
      <c r="JI9" s="395"/>
      <c r="JJ9" s="395"/>
      <c r="JK9" s="395"/>
      <c r="JL9" s="395"/>
      <c r="JM9" s="395"/>
      <c r="JN9" s="395"/>
      <c r="JO9" s="395"/>
      <c r="JP9" s="395"/>
      <c r="JQ9" s="395"/>
      <c r="JR9" s="395"/>
      <c r="JS9" s="395"/>
      <c r="JT9" s="395"/>
      <c r="JU9" s="395"/>
      <c r="JV9" s="395"/>
      <c r="JW9" s="395"/>
      <c r="JX9" s="395"/>
      <c r="JY9" s="395"/>
      <c r="JZ9" s="395"/>
      <c r="KA9" s="395"/>
      <c r="KB9" s="395"/>
      <c r="KC9" s="395"/>
      <c r="KD9" s="395"/>
      <c r="KE9" s="395"/>
      <c r="KF9" s="395"/>
      <c r="KG9" s="395"/>
      <c r="KH9" s="395"/>
      <c r="KI9" s="395"/>
      <c r="KJ9" s="395"/>
      <c r="KK9" s="395"/>
      <c r="KL9" s="395"/>
      <c r="KM9" s="395"/>
      <c r="KN9" s="395"/>
      <c r="KO9" s="395"/>
      <c r="KP9" s="395"/>
      <c r="KQ9" s="395"/>
      <c r="KR9" s="395"/>
      <c r="KS9" s="395"/>
      <c r="KT9" s="395"/>
      <c r="KU9" s="395"/>
      <c r="KV9" s="395"/>
      <c r="KW9" s="395"/>
      <c r="KX9" s="395"/>
      <c r="KY9" s="395"/>
      <c r="KZ9" s="395"/>
      <c r="LA9" s="395"/>
      <c r="LB9" s="395"/>
      <c r="LC9" s="395"/>
      <c r="LD9" s="395"/>
      <c r="LE9" s="395"/>
      <c r="LF9" s="395"/>
      <c r="LG9" s="395"/>
      <c r="LH9" s="395"/>
      <c r="LI9" s="395"/>
      <c r="LJ9" s="395"/>
      <c r="LK9" s="395"/>
      <c r="LL9" s="395"/>
      <c r="LM9" s="395"/>
      <c r="LN9" s="395"/>
      <c r="LO9" s="395"/>
      <c r="LP9" s="395"/>
      <c r="LQ9" s="395"/>
      <c r="LR9" s="395"/>
      <c r="LS9" s="395"/>
      <c r="LT9" s="395"/>
      <c r="LU9" s="395"/>
      <c r="LV9" s="395"/>
      <c r="LW9" s="395"/>
      <c r="LX9" s="395"/>
      <c r="LY9" s="395"/>
      <c r="LZ9" s="395"/>
      <c r="MA9" s="395"/>
      <c r="MB9" s="395"/>
      <c r="MC9" s="395"/>
      <c r="MD9" s="395"/>
      <c r="ME9" s="395"/>
      <c r="MF9" s="395"/>
      <c r="MG9" s="395"/>
      <c r="MH9" s="395"/>
      <c r="MI9" s="395"/>
      <c r="MJ9" s="395"/>
      <c r="MK9" s="395"/>
      <c r="ML9" s="395"/>
      <c r="MM9" s="395"/>
      <c r="MN9" s="395"/>
      <c r="MO9" s="395"/>
      <c r="MP9" s="395"/>
      <c r="MQ9" s="395"/>
      <c r="MR9" s="395"/>
      <c r="MS9" s="395"/>
      <c r="MT9" s="395"/>
      <c r="MU9" s="395"/>
      <c r="MV9" s="395"/>
      <c r="MW9" s="395"/>
      <c r="MX9" s="395"/>
      <c r="MY9" s="395"/>
      <c r="MZ9" s="395"/>
      <c r="NA9" s="395"/>
      <c r="NB9" s="395"/>
      <c r="NC9" s="395"/>
      <c r="ND9" s="395"/>
    </row>
    <row r="10" spans="1:368" s="380" customFormat="1" ht="15" hidden="1" customHeight="1">
      <c r="A10" s="550" t="s">
        <v>26</v>
      </c>
      <c r="B10" s="550"/>
      <c r="C10" s="559"/>
      <c r="D10" s="559"/>
      <c r="E10" s="559"/>
      <c r="F10" s="559"/>
      <c r="G10" s="559"/>
      <c r="H10" s="559"/>
      <c r="I10" s="559"/>
      <c r="J10" s="559"/>
      <c r="K10" s="550" t="s">
        <v>26</v>
      </c>
      <c r="L10" s="550"/>
      <c r="M10" s="559"/>
      <c r="N10" s="559"/>
      <c r="O10" s="559"/>
      <c r="P10" s="559"/>
      <c r="Q10" s="559"/>
      <c r="R10" s="559"/>
      <c r="S10" s="550" t="s">
        <v>26</v>
      </c>
      <c r="T10" s="550"/>
      <c r="U10" s="559"/>
      <c r="V10" s="559"/>
      <c r="W10" s="559"/>
      <c r="X10" s="559"/>
      <c r="Y10" s="559"/>
      <c r="Z10" s="559"/>
      <c r="AA10" s="550" t="s">
        <v>26</v>
      </c>
      <c r="AB10" s="550"/>
      <c r="AC10" s="559"/>
      <c r="AD10" s="559"/>
      <c r="AE10" s="559"/>
      <c r="AF10" s="559"/>
      <c r="AG10" s="559"/>
      <c r="AH10" s="559"/>
      <c r="AI10" s="550" t="s">
        <v>26</v>
      </c>
      <c r="AJ10" s="550"/>
      <c r="AK10" s="559"/>
      <c r="AL10" s="559"/>
      <c r="AM10" s="559"/>
      <c r="AN10" s="559"/>
      <c r="AO10" s="559"/>
      <c r="AP10" s="559"/>
      <c r="AQ10" s="550" t="s">
        <v>26</v>
      </c>
      <c r="AR10" s="550"/>
      <c r="AS10" s="559"/>
      <c r="AT10" s="559"/>
      <c r="AU10" s="559"/>
      <c r="AV10" s="559"/>
      <c r="AW10" s="559"/>
      <c r="AX10" s="559"/>
      <c r="AY10" s="550" t="s">
        <v>26</v>
      </c>
      <c r="AZ10" s="550"/>
      <c r="BA10" s="559"/>
      <c r="BB10" s="559"/>
      <c r="BC10" s="559"/>
      <c r="BD10" s="559"/>
      <c r="BE10" s="559"/>
      <c r="BF10" s="559"/>
      <c r="BG10" s="559"/>
      <c r="BH10" s="559"/>
      <c r="FD10" s="2"/>
    </row>
    <row r="11" spans="1:368" s="380" customFormat="1" ht="21.75" customHeight="1">
      <c r="A11" s="550" t="s">
        <v>58</v>
      </c>
      <c r="B11" s="550"/>
      <c r="C11" s="559">
        <v>0.34158367535865602</v>
      </c>
      <c r="D11" s="559"/>
      <c r="E11" s="559">
        <v>0.19966980949257401</v>
      </c>
      <c r="F11" s="559"/>
      <c r="G11" s="559">
        <v>0.10070017423701</v>
      </c>
      <c r="H11" s="559"/>
      <c r="I11" s="559">
        <v>0.47199720375431697</v>
      </c>
      <c r="J11" s="559"/>
      <c r="K11" s="550" t="s">
        <v>58</v>
      </c>
      <c r="L11" s="550"/>
      <c r="M11" s="559">
        <v>0.1728805084036</v>
      </c>
      <c r="N11" s="559"/>
      <c r="O11" s="559">
        <v>4.1401536759824902E-3</v>
      </c>
      <c r="P11" s="559"/>
      <c r="Q11" s="559">
        <v>1.39371817890595E-2</v>
      </c>
      <c r="R11" s="559"/>
      <c r="S11" s="550" t="s">
        <v>58</v>
      </c>
      <c r="T11" s="550"/>
      <c r="U11" s="559">
        <v>3.85638744949772E-3</v>
      </c>
      <c r="V11" s="559"/>
      <c r="W11" s="559">
        <v>2.4097017115518801E-2</v>
      </c>
      <c r="X11" s="559"/>
      <c r="Y11" s="559">
        <v>0.16862760071435701</v>
      </c>
      <c r="Z11" s="559"/>
      <c r="AA11" s="550" t="s">
        <v>58</v>
      </c>
      <c r="AB11" s="550"/>
      <c r="AC11" s="559">
        <v>6.6825008156078903E-3</v>
      </c>
      <c r="AD11" s="559"/>
      <c r="AE11" s="559">
        <v>0.176825209282053</v>
      </c>
      <c r="AF11" s="559"/>
      <c r="AG11" s="559">
        <v>6.3907583325848005E-2</v>
      </c>
      <c r="AH11" s="559"/>
      <c r="AI11" s="550" t="s">
        <v>58</v>
      </c>
      <c r="AJ11" s="550"/>
      <c r="AK11" s="559">
        <v>0.33527086120400601</v>
      </c>
      <c r="AL11" s="559"/>
      <c r="AM11" s="559">
        <v>9.3474198865861099E-2</v>
      </c>
      <c r="AN11" s="559"/>
      <c r="AO11" s="559">
        <v>0.127448923753123</v>
      </c>
      <c r="AP11" s="559"/>
      <c r="AQ11" s="550" t="s">
        <v>58</v>
      </c>
      <c r="AR11" s="550"/>
      <c r="AS11" s="559">
        <v>0.21572841960285699</v>
      </c>
      <c r="AT11" s="559"/>
      <c r="AU11" s="559">
        <v>1.6512814291323101E-4</v>
      </c>
      <c r="AV11" s="559"/>
      <c r="AW11" s="559">
        <v>1.8891168130964399E-2</v>
      </c>
      <c r="AX11" s="559"/>
      <c r="AY11" s="550" t="s">
        <v>58</v>
      </c>
      <c r="AZ11" s="550"/>
      <c r="BA11" s="559">
        <v>7.0639437748845596E-2</v>
      </c>
      <c r="BB11" s="559"/>
      <c r="BC11" s="559">
        <v>0.13246838939029401</v>
      </c>
      <c r="BD11" s="559"/>
      <c r="BE11" s="559">
        <v>0.305947242719317</v>
      </c>
      <c r="BF11" s="559"/>
      <c r="BG11" s="559">
        <v>7.6862024801177306E-2</v>
      </c>
      <c r="BH11" s="559"/>
    </row>
    <row r="12" spans="1:368" ht="15" customHeight="1">
      <c r="A12" s="9"/>
      <c r="B12" s="6"/>
      <c r="C12" s="389"/>
      <c r="D12" s="389"/>
      <c r="E12" s="389"/>
      <c r="F12" s="389"/>
      <c r="G12" s="389"/>
      <c r="H12" s="389"/>
      <c r="I12" s="389"/>
      <c r="J12" s="389"/>
      <c r="K12" s="9"/>
      <c r="L12" s="6"/>
      <c r="M12" s="389"/>
      <c r="N12" s="389"/>
      <c r="O12" s="389"/>
      <c r="P12" s="389"/>
      <c r="Q12" s="389"/>
      <c r="R12" s="389"/>
      <c r="S12" s="9"/>
      <c r="T12" s="6"/>
      <c r="U12" s="389"/>
      <c r="V12" s="389"/>
      <c r="W12" s="389"/>
      <c r="X12" s="389"/>
      <c r="Y12" s="389"/>
      <c r="Z12" s="389"/>
      <c r="AA12" s="9"/>
      <c r="AB12" s="6"/>
      <c r="AC12" s="389"/>
      <c r="AD12" s="389"/>
      <c r="AE12" s="389"/>
      <c r="AF12" s="389"/>
      <c r="AG12" s="389"/>
      <c r="AH12" s="389"/>
      <c r="AI12" s="9"/>
      <c r="AJ12" s="6"/>
      <c r="AK12" s="389"/>
      <c r="AL12" s="389"/>
      <c r="AM12" s="389"/>
      <c r="AN12" s="389"/>
      <c r="AO12" s="389"/>
      <c r="AP12" s="389"/>
      <c r="AQ12" s="9"/>
      <c r="AR12" s="6"/>
      <c r="AS12" s="389"/>
      <c r="AT12" s="389"/>
      <c r="AU12" s="389"/>
      <c r="AV12" s="389"/>
      <c r="AW12" s="389"/>
      <c r="AX12" s="389"/>
      <c r="AY12" s="9"/>
      <c r="AZ12" s="6"/>
      <c r="BA12" s="389"/>
      <c r="BB12" s="389"/>
      <c r="BC12" s="389"/>
      <c r="BD12" s="389"/>
      <c r="BE12" s="389"/>
      <c r="BF12" s="389"/>
      <c r="BG12" s="389"/>
      <c r="BH12" s="389"/>
    </row>
    <row r="13" spans="1:368" ht="15" hidden="1" customHeight="1">
      <c r="A13" s="9">
        <v>2015</v>
      </c>
      <c r="B13" s="6"/>
      <c r="C13" s="389">
        <v>100</v>
      </c>
      <c r="D13" s="390"/>
      <c r="E13" s="389">
        <v>100</v>
      </c>
      <c r="F13" s="389"/>
      <c r="G13" s="389">
        <v>99.999999999999986</v>
      </c>
      <c r="H13" s="389"/>
      <c r="I13" s="389">
        <v>100</v>
      </c>
      <c r="J13" s="390"/>
      <c r="K13" s="9">
        <v>2015</v>
      </c>
      <c r="L13" s="6"/>
      <c r="M13" s="389">
        <v>100</v>
      </c>
      <c r="N13" s="389"/>
      <c r="O13" s="389">
        <v>100</v>
      </c>
      <c r="P13" s="389"/>
      <c r="Q13" s="389">
        <v>100.00000000000001</v>
      </c>
      <c r="R13" s="390"/>
      <c r="S13" s="9">
        <v>2015</v>
      </c>
      <c r="T13" s="6"/>
      <c r="U13" s="389">
        <v>100.00000000000001</v>
      </c>
      <c r="V13" s="389"/>
      <c r="W13" s="389">
        <v>100</v>
      </c>
      <c r="X13" s="389"/>
      <c r="Y13" s="389">
        <v>100</v>
      </c>
      <c r="Z13" s="390"/>
      <c r="AA13" s="9">
        <v>2015</v>
      </c>
      <c r="AB13" s="6"/>
      <c r="AC13" s="389">
        <v>100.00000000000001</v>
      </c>
      <c r="AD13" s="389"/>
      <c r="AE13" s="389">
        <v>100</v>
      </c>
      <c r="AF13" s="390"/>
      <c r="AG13" s="389">
        <v>100</v>
      </c>
      <c r="AH13" s="389"/>
      <c r="AI13" s="9">
        <v>2015</v>
      </c>
      <c r="AJ13" s="6"/>
      <c r="AK13" s="389">
        <v>100</v>
      </c>
      <c r="AL13" s="389"/>
      <c r="AM13" s="389">
        <v>100.00000000000001</v>
      </c>
      <c r="AN13" s="390"/>
      <c r="AO13" s="389">
        <v>100</v>
      </c>
      <c r="AP13" s="389"/>
      <c r="AQ13" s="9">
        <v>2015</v>
      </c>
      <c r="AR13" s="6"/>
      <c r="AS13" s="389">
        <v>100</v>
      </c>
      <c r="AT13" s="389"/>
      <c r="AU13" s="389">
        <v>100.00000000000001</v>
      </c>
      <c r="AV13" s="390"/>
      <c r="AW13" s="389">
        <v>100</v>
      </c>
      <c r="AX13" s="389"/>
      <c r="AY13" s="9">
        <v>2015</v>
      </c>
      <c r="AZ13" s="6"/>
      <c r="BA13" s="389">
        <v>100</v>
      </c>
      <c r="BB13" s="389"/>
      <c r="BC13" s="389">
        <v>100</v>
      </c>
      <c r="BD13" s="390"/>
      <c r="BE13" s="389">
        <v>100</v>
      </c>
      <c r="BF13" s="389"/>
      <c r="BG13" s="389">
        <v>100</v>
      </c>
      <c r="BH13" s="389"/>
      <c r="BI13" s="396"/>
    </row>
    <row r="14" spans="1:368" ht="15" hidden="1" customHeight="1">
      <c r="A14" s="9">
        <v>2016</v>
      </c>
      <c r="B14" s="6"/>
      <c r="C14" s="389">
        <v>100.7113097764082</v>
      </c>
      <c r="D14" s="390">
        <v>0.71130977640821413</v>
      </c>
      <c r="E14" s="389">
        <v>99.888742489200794</v>
      </c>
      <c r="F14" s="390">
        <v>-0.11125751079920576</v>
      </c>
      <c r="G14" s="389">
        <v>100.8479601343934</v>
      </c>
      <c r="H14" s="390">
        <v>0.84796013439341777</v>
      </c>
      <c r="I14" s="389">
        <v>100.04475295300246</v>
      </c>
      <c r="J14" s="390">
        <v>4.4752953002458185E-2</v>
      </c>
      <c r="K14" s="9">
        <v>2016</v>
      </c>
      <c r="L14" s="6"/>
      <c r="M14" s="389">
        <v>104.285252408072</v>
      </c>
      <c r="N14" s="390">
        <v>4.2852524080720116</v>
      </c>
      <c r="O14" s="389">
        <v>108.86780254481089</v>
      </c>
      <c r="P14" s="390">
        <v>8.8678025448108713</v>
      </c>
      <c r="Q14" s="389">
        <v>108.33710792451234</v>
      </c>
      <c r="R14" s="390">
        <v>8.3371079245123241</v>
      </c>
      <c r="S14" s="9">
        <v>2016</v>
      </c>
      <c r="T14" s="6"/>
      <c r="U14" s="389">
        <v>105.51571415758785</v>
      </c>
      <c r="V14" s="390">
        <v>5.5157141575878228</v>
      </c>
      <c r="W14" s="389">
        <v>105.87986458819792</v>
      </c>
      <c r="X14" s="390">
        <v>5.8798645881979184</v>
      </c>
      <c r="Y14" s="389">
        <v>102.21596651964272</v>
      </c>
      <c r="Z14" s="390">
        <v>2.2159665196427056</v>
      </c>
      <c r="AA14" s="9">
        <v>2016</v>
      </c>
      <c r="AB14" s="6"/>
      <c r="AC14" s="389">
        <v>107.14750038759784</v>
      </c>
      <c r="AD14" s="390">
        <v>7.1475003875978445</v>
      </c>
      <c r="AE14" s="389">
        <v>106.17757360988647</v>
      </c>
      <c r="AF14" s="390">
        <v>6.1775736098864655</v>
      </c>
      <c r="AG14" s="389">
        <v>106.19953592386243</v>
      </c>
      <c r="AH14" s="390">
        <v>6.1995359238624133</v>
      </c>
      <c r="AI14" s="9">
        <v>2016</v>
      </c>
      <c r="AJ14" s="6"/>
      <c r="AK14" s="389">
        <v>106.13456025728179</v>
      </c>
      <c r="AL14" s="390">
        <v>6.134560257281791</v>
      </c>
      <c r="AM14" s="389">
        <v>79.54982680155517</v>
      </c>
      <c r="AN14" s="390">
        <v>-20.450173198444844</v>
      </c>
      <c r="AO14" s="389">
        <v>97.432119323807669</v>
      </c>
      <c r="AP14" s="390">
        <v>-2.5678806761923312</v>
      </c>
      <c r="AQ14" s="9">
        <v>2016</v>
      </c>
      <c r="AR14" s="6"/>
      <c r="AS14" s="389">
        <v>97.101379146447641</v>
      </c>
      <c r="AT14" s="390">
        <v>-2.8986208535523588</v>
      </c>
      <c r="AU14" s="389">
        <v>96.933023961250626</v>
      </c>
      <c r="AV14" s="390">
        <v>-3.0669760387493881</v>
      </c>
      <c r="AW14" s="389">
        <v>97.261979082477751</v>
      </c>
      <c r="AX14" s="390">
        <v>-2.738020917522249</v>
      </c>
      <c r="AY14" s="9">
        <v>2016</v>
      </c>
      <c r="AZ14" s="6"/>
      <c r="BA14" s="389">
        <v>97.20126529323511</v>
      </c>
      <c r="BB14" s="390">
        <v>-2.7987347067648898</v>
      </c>
      <c r="BC14" s="389">
        <v>97.227658724221328</v>
      </c>
      <c r="BD14" s="390">
        <v>-2.7723412757786718</v>
      </c>
      <c r="BE14" s="389">
        <v>97.142946537831463</v>
      </c>
      <c r="BF14" s="390">
        <v>-2.8570534621685368</v>
      </c>
      <c r="BG14" s="389">
        <v>97.069518565274493</v>
      </c>
      <c r="BH14" s="390">
        <v>-2.9304814347255075</v>
      </c>
      <c r="BI14" s="396"/>
    </row>
    <row r="15" spans="1:368" ht="15" hidden="1" customHeight="1">
      <c r="A15" s="9">
        <v>2017</v>
      </c>
      <c r="B15" s="6"/>
      <c r="C15" s="389">
        <v>112.62996554346739</v>
      </c>
      <c r="D15" s="390">
        <v>11.834475982409629</v>
      </c>
      <c r="E15" s="389">
        <v>111.90485427945566</v>
      </c>
      <c r="F15" s="390">
        <v>12.029495507518234</v>
      </c>
      <c r="G15" s="389">
        <v>112.59547479888852</v>
      </c>
      <c r="H15" s="390">
        <v>11.648738010010291</v>
      </c>
      <c r="I15" s="389">
        <v>111.42375970290016</v>
      </c>
      <c r="J15" s="390">
        <v>11.373916586353275</v>
      </c>
      <c r="K15" s="9">
        <v>2017</v>
      </c>
      <c r="L15" s="6"/>
      <c r="M15" s="389">
        <v>108.36149093914993</v>
      </c>
      <c r="N15" s="390">
        <v>3.9087391907797837</v>
      </c>
      <c r="O15" s="389">
        <v>121.58078776354871</v>
      </c>
      <c r="P15" s="390">
        <v>11.677451846706518</v>
      </c>
      <c r="Q15" s="389">
        <v>120.97225293334985</v>
      </c>
      <c r="R15" s="390">
        <v>11.662804417523759</v>
      </c>
      <c r="S15" s="9">
        <v>2017</v>
      </c>
      <c r="T15" s="6"/>
      <c r="U15" s="389">
        <v>110.42897938328558</v>
      </c>
      <c r="V15" s="390">
        <v>4.6564298644273521</v>
      </c>
      <c r="W15" s="389">
        <v>110.47289030836701</v>
      </c>
      <c r="X15" s="390">
        <v>4.337959571475551</v>
      </c>
      <c r="Y15" s="389">
        <v>106.32734947376635</v>
      </c>
      <c r="Z15" s="390">
        <v>4.0222512138879551</v>
      </c>
      <c r="AA15" s="9">
        <v>2017</v>
      </c>
      <c r="AB15" s="6"/>
      <c r="AC15" s="389">
        <v>116.07309269350723</v>
      </c>
      <c r="AD15" s="390">
        <v>8.3301918137350413</v>
      </c>
      <c r="AE15" s="389">
        <v>113.70909540391584</v>
      </c>
      <c r="AF15" s="390">
        <v>7.0933263381035516</v>
      </c>
      <c r="AG15" s="389">
        <v>113.69763284800992</v>
      </c>
      <c r="AH15" s="390">
        <v>7.0603857718578809</v>
      </c>
      <c r="AI15" s="9">
        <v>2017</v>
      </c>
      <c r="AJ15" s="6"/>
      <c r="AK15" s="389">
        <v>113.81243031375008</v>
      </c>
      <c r="AL15" s="390">
        <v>7.2340904205532013</v>
      </c>
      <c r="AM15" s="389">
        <v>75.991042472958739</v>
      </c>
      <c r="AN15" s="390">
        <v>-4.4736544021323397</v>
      </c>
      <c r="AO15" s="389">
        <v>102.54782780647578</v>
      </c>
      <c r="AP15" s="390">
        <v>5.250535981534469</v>
      </c>
      <c r="AQ15" s="9">
        <v>2017</v>
      </c>
      <c r="AR15" s="6"/>
      <c r="AS15" s="389">
        <v>102.16992488643272</v>
      </c>
      <c r="AT15" s="390">
        <v>5.2198493827165322</v>
      </c>
      <c r="AU15" s="389">
        <v>102.15624616038896</v>
      </c>
      <c r="AV15" s="390">
        <v>5.3884857664466779</v>
      </c>
      <c r="AW15" s="389">
        <v>102.44509537871166</v>
      </c>
      <c r="AX15" s="390">
        <v>5.3290261468344653</v>
      </c>
      <c r="AY15" s="9">
        <v>2017</v>
      </c>
      <c r="AZ15" s="6"/>
      <c r="BA15" s="389">
        <v>102.35983478443359</v>
      </c>
      <c r="BB15" s="390">
        <v>5.3071011736690821</v>
      </c>
      <c r="BC15" s="389">
        <v>102.39887695218705</v>
      </c>
      <c r="BD15" s="390">
        <v>5.3186699091803575</v>
      </c>
      <c r="BE15" s="389">
        <v>102.25436220455667</v>
      </c>
      <c r="BF15" s="390">
        <v>5.2617465795466813</v>
      </c>
      <c r="BG15" s="389">
        <v>102.22957837120656</v>
      </c>
      <c r="BH15" s="390">
        <v>5.3158394954459141</v>
      </c>
      <c r="BI15" s="396"/>
    </row>
    <row r="16" spans="1:368" ht="15" hidden="1" customHeight="1">
      <c r="A16" s="9">
        <v>2018</v>
      </c>
      <c r="B16" s="6"/>
      <c r="C16" s="389">
        <v>124.69385073258611</v>
      </c>
      <c r="D16" s="390">
        <v>10.711079534569251</v>
      </c>
      <c r="E16" s="389">
        <v>119.59556913988473</v>
      </c>
      <c r="F16" s="390">
        <v>6.8725480319409087</v>
      </c>
      <c r="G16" s="389">
        <v>118.77608331827459</v>
      </c>
      <c r="H16" s="390">
        <v>5.4892157348468231</v>
      </c>
      <c r="I16" s="389">
        <v>128.68932364666097</v>
      </c>
      <c r="J16" s="390">
        <v>15.495405997605573</v>
      </c>
      <c r="K16" s="9">
        <v>2018</v>
      </c>
      <c r="L16" s="6"/>
      <c r="M16" s="389">
        <v>115.10815725463971</v>
      </c>
      <c r="N16" s="390">
        <v>6.2260737251006901</v>
      </c>
      <c r="O16" s="389">
        <v>135.88290270413663</v>
      </c>
      <c r="P16" s="390">
        <v>11.763466254555595</v>
      </c>
      <c r="Q16" s="389">
        <v>132.96418581703244</v>
      </c>
      <c r="R16" s="390">
        <v>9.9129615204319492</v>
      </c>
      <c r="S16" s="9">
        <v>2018</v>
      </c>
      <c r="T16" s="6"/>
      <c r="U16" s="389">
        <v>113.98976065014773</v>
      </c>
      <c r="V16" s="390">
        <v>3.2244989374601687</v>
      </c>
      <c r="W16" s="389">
        <v>118.76415560777563</v>
      </c>
      <c r="X16" s="390">
        <v>7.5052488228242424</v>
      </c>
      <c r="Y16" s="389">
        <v>116.46998230284497</v>
      </c>
      <c r="Z16" s="390">
        <v>9.5390629779415974</v>
      </c>
      <c r="AA16" s="9">
        <v>2018</v>
      </c>
      <c r="AB16" s="6"/>
      <c r="AC16" s="389">
        <v>118.99751561768629</v>
      </c>
      <c r="AD16" s="390">
        <v>2.5194667052604842</v>
      </c>
      <c r="AE16" s="389">
        <v>114.18443742828681</v>
      </c>
      <c r="AF16" s="390">
        <v>0.41803342352031336</v>
      </c>
      <c r="AG16" s="389">
        <v>123.42719883664022</v>
      </c>
      <c r="AH16" s="390">
        <v>8.5574041824043121</v>
      </c>
      <c r="AI16" s="9">
        <v>2018</v>
      </c>
      <c r="AJ16" s="6"/>
      <c r="AK16" s="389">
        <v>112.27460372099775</v>
      </c>
      <c r="AL16" s="390">
        <v>-1.3511938797132927</v>
      </c>
      <c r="AM16" s="389">
        <v>75.615160141446083</v>
      </c>
      <c r="AN16" s="390">
        <v>-0.49464031454287749</v>
      </c>
      <c r="AO16" s="389">
        <v>113.23825024005947</v>
      </c>
      <c r="AP16" s="390">
        <v>10.42481607095398</v>
      </c>
      <c r="AQ16" s="9">
        <v>2018</v>
      </c>
      <c r="AR16" s="6"/>
      <c r="AS16" s="389">
        <v>109.1697283812906</v>
      </c>
      <c r="AT16" s="390">
        <v>6.8511389262921938</v>
      </c>
      <c r="AU16" s="389">
        <v>106.78103308307898</v>
      </c>
      <c r="AV16" s="390">
        <v>4.5271699935302507</v>
      </c>
      <c r="AW16" s="389">
        <v>108.23264226733171</v>
      </c>
      <c r="AX16" s="390">
        <v>5.6494133440210703</v>
      </c>
      <c r="AY16" s="9">
        <v>2018</v>
      </c>
      <c r="AZ16" s="6"/>
      <c r="BA16" s="389">
        <v>105.92792540856148</v>
      </c>
      <c r="BB16" s="390">
        <v>3.4858307769274575</v>
      </c>
      <c r="BC16" s="389">
        <v>108.99548849704136</v>
      </c>
      <c r="BD16" s="390">
        <v>6.4420741136979984</v>
      </c>
      <c r="BE16" s="389">
        <v>106.21925950920901</v>
      </c>
      <c r="BF16" s="390">
        <v>3.8774847538735742</v>
      </c>
      <c r="BG16" s="389">
        <v>112.70414478242164</v>
      </c>
      <c r="BH16" s="390">
        <v>10.246121111035805</v>
      </c>
      <c r="BI16" s="396"/>
    </row>
    <row r="17" spans="1:61" ht="15" hidden="1" customHeight="1">
      <c r="A17" s="9">
        <v>2019</v>
      </c>
      <c r="B17" s="6"/>
      <c r="C17" s="389">
        <v>136.0303883306639</v>
      </c>
      <c r="D17" s="390">
        <v>9.0914969194348743</v>
      </c>
      <c r="E17" s="389">
        <v>125.37090826554913</v>
      </c>
      <c r="F17" s="390">
        <v>4.8290577712868981</v>
      </c>
      <c r="G17" s="389">
        <v>126.59616589160363</v>
      </c>
      <c r="H17" s="390">
        <v>6.5838865492594323</v>
      </c>
      <c r="I17" s="389">
        <v>140.93370083711281</v>
      </c>
      <c r="J17" s="390">
        <v>9.5146798844563989</v>
      </c>
      <c r="K17" s="9">
        <v>2019</v>
      </c>
      <c r="L17" s="6"/>
      <c r="M17" s="389">
        <v>119.69399185081397</v>
      </c>
      <c r="N17" s="390">
        <v>3.9839353748228206</v>
      </c>
      <c r="O17" s="389">
        <v>143.12144288475488</v>
      </c>
      <c r="P17" s="390">
        <v>5.3270426496400631</v>
      </c>
      <c r="Q17" s="389">
        <v>142.31096807970908</v>
      </c>
      <c r="R17" s="390">
        <v>7.0295487504721308</v>
      </c>
      <c r="S17" s="9">
        <v>2019</v>
      </c>
      <c r="T17" s="6"/>
      <c r="U17" s="389">
        <v>125.07364082251767</v>
      </c>
      <c r="V17" s="390">
        <v>9.7235752660171642</v>
      </c>
      <c r="W17" s="389">
        <v>124.06189566192732</v>
      </c>
      <c r="X17" s="390">
        <v>4.4607230414265047</v>
      </c>
      <c r="Y17" s="389">
        <v>118.36314172848319</v>
      </c>
      <c r="Z17" s="390">
        <v>1.6254483672158813</v>
      </c>
      <c r="AA17" s="9">
        <v>2019</v>
      </c>
      <c r="AB17" s="6"/>
      <c r="AC17" s="389">
        <v>116.89774644244859</v>
      </c>
      <c r="AD17" s="390">
        <v>-1.7645487507351021</v>
      </c>
      <c r="AE17" s="389">
        <v>118.4504298447992</v>
      </c>
      <c r="AF17" s="390">
        <v>3.7360541529064477</v>
      </c>
      <c r="AG17" s="389">
        <v>109.5250730115623</v>
      </c>
      <c r="AH17" s="390">
        <v>-11.263421641349751</v>
      </c>
      <c r="AI17" s="9">
        <v>2019</v>
      </c>
      <c r="AJ17" s="6"/>
      <c r="AK17" s="389">
        <v>128.62727536169569</v>
      </c>
      <c r="AL17" s="390">
        <v>14.56488920801209</v>
      </c>
      <c r="AM17" s="389">
        <v>71.669778757433662</v>
      </c>
      <c r="AN17" s="390">
        <v>-5.2177121315780823</v>
      </c>
      <c r="AO17" s="389">
        <v>109.82435391963251</v>
      </c>
      <c r="AP17" s="390">
        <v>-3.0147907736031527</v>
      </c>
      <c r="AQ17" s="9">
        <v>2019</v>
      </c>
      <c r="AR17" s="6"/>
      <c r="AS17" s="389">
        <v>117.66226657834004</v>
      </c>
      <c r="AT17" s="390">
        <v>7.7792061251522568</v>
      </c>
      <c r="AU17" s="389">
        <v>99.854431766167181</v>
      </c>
      <c r="AV17" s="390">
        <v>-6.4867337549756456</v>
      </c>
      <c r="AW17" s="389">
        <v>107.48339350652516</v>
      </c>
      <c r="AX17" s="390">
        <v>-0.6922576637794009</v>
      </c>
      <c r="AY17" s="9">
        <v>2019</v>
      </c>
      <c r="AZ17" s="6"/>
      <c r="BA17" s="389">
        <v>101.467619729004</v>
      </c>
      <c r="BB17" s="390">
        <v>-4.2106986069576919</v>
      </c>
      <c r="BC17" s="389">
        <v>119.23769281753169</v>
      </c>
      <c r="BD17" s="390">
        <v>9.3969066625802213</v>
      </c>
      <c r="BE17" s="389">
        <v>110.83954079228566</v>
      </c>
      <c r="BF17" s="390">
        <v>4.3497585131216994</v>
      </c>
      <c r="BG17" s="389">
        <v>103.92704498441977</v>
      </c>
      <c r="BH17" s="390">
        <v>-7.7877347057167157</v>
      </c>
      <c r="BI17" s="396"/>
    </row>
    <row r="18" spans="1:61" ht="15" hidden="1" customHeight="1">
      <c r="A18" s="9">
        <v>2020</v>
      </c>
      <c r="B18" s="6"/>
      <c r="C18" s="389">
        <v>149.91632859339492</v>
      </c>
      <c r="D18" s="390">
        <v>10.207969287698376</v>
      </c>
      <c r="E18" s="389">
        <v>131.90875492969585</v>
      </c>
      <c r="F18" s="390">
        <v>5.2148036211868742</v>
      </c>
      <c r="G18" s="389">
        <v>111.84766492576507</v>
      </c>
      <c r="H18" s="390">
        <v>-11.650037631050196</v>
      </c>
      <c r="I18" s="389">
        <v>153.64739927474869</v>
      </c>
      <c r="J18" s="390">
        <v>9.0210491614990218</v>
      </c>
      <c r="K18" s="9">
        <v>2020</v>
      </c>
      <c r="L18" s="6"/>
      <c r="M18" s="389">
        <v>113.70074589299757</v>
      </c>
      <c r="N18" s="390">
        <v>-5.0071401790044376</v>
      </c>
      <c r="O18" s="389">
        <v>130.27847303877331</v>
      </c>
      <c r="P18" s="390">
        <v>-8.9734770605429617</v>
      </c>
      <c r="Q18" s="389">
        <v>123.93227322227972</v>
      </c>
      <c r="R18" s="390">
        <v>-12.914461271274163</v>
      </c>
      <c r="S18" s="9">
        <v>2020</v>
      </c>
      <c r="T18" s="6"/>
      <c r="U18" s="389">
        <v>115.35856651902982</v>
      </c>
      <c r="V18" s="390">
        <v>-7.7674834118515435</v>
      </c>
      <c r="W18" s="389">
        <v>74.464519223739202</v>
      </c>
      <c r="X18" s="390">
        <v>-39.97792889876726</v>
      </c>
      <c r="Y18" s="389">
        <v>109.50286093252254</v>
      </c>
      <c r="Z18" s="390">
        <v>-7.4856755798908381</v>
      </c>
      <c r="AA18" s="9">
        <v>2020</v>
      </c>
      <c r="AB18" s="6"/>
      <c r="AC18" s="389">
        <v>94.330395396685006</v>
      </c>
      <c r="AD18" s="390">
        <v>-19.305206244394114</v>
      </c>
      <c r="AE18" s="389">
        <v>119.77252118504585</v>
      </c>
      <c r="AF18" s="390">
        <v>1.1161557978125671</v>
      </c>
      <c r="AG18" s="389">
        <v>96.855898858155157</v>
      </c>
      <c r="AH18" s="390">
        <v>-11.567373392273097</v>
      </c>
      <c r="AI18" s="9">
        <v>2020</v>
      </c>
      <c r="AJ18" s="6"/>
      <c r="AK18" s="389">
        <v>119.91664756915105</v>
      </c>
      <c r="AL18" s="390">
        <v>-6.7719912188535858</v>
      </c>
      <c r="AM18" s="389">
        <v>59.565226631554559</v>
      </c>
      <c r="AN18" s="390">
        <v>-16.889339322292258</v>
      </c>
      <c r="AO18" s="389">
        <v>108.6865803297614</v>
      </c>
      <c r="AP18" s="390">
        <v>-1.0359938841103684</v>
      </c>
      <c r="AQ18" s="9">
        <v>2020</v>
      </c>
      <c r="AR18" s="6"/>
      <c r="AS18" s="389">
        <v>125.00536796559747</v>
      </c>
      <c r="AT18" s="390">
        <v>6.2408294526337045</v>
      </c>
      <c r="AU18" s="389">
        <v>99.139965915022159</v>
      </c>
      <c r="AV18" s="390">
        <v>-0.71550740263397472</v>
      </c>
      <c r="AW18" s="389">
        <v>104.93668466827474</v>
      </c>
      <c r="AX18" s="390">
        <v>-2.369397499620078</v>
      </c>
      <c r="AY18" s="9">
        <v>2020</v>
      </c>
      <c r="AZ18" s="6"/>
      <c r="BA18" s="389">
        <v>86.546083699080256</v>
      </c>
      <c r="BB18" s="390">
        <v>-14.705712097884657</v>
      </c>
      <c r="BC18" s="389">
        <v>114.19091256683073</v>
      </c>
      <c r="BD18" s="390">
        <v>-4.2325376577220482</v>
      </c>
      <c r="BE18" s="389">
        <v>90.488427838093301</v>
      </c>
      <c r="BF18" s="390">
        <v>-18.360878084410814</v>
      </c>
      <c r="BG18" s="389">
        <v>100.50918589259516</v>
      </c>
      <c r="BH18" s="390">
        <v>-3.2887099718239909</v>
      </c>
      <c r="BI18" s="396"/>
    </row>
    <row r="19" spans="1:61" ht="15" hidden="1" customHeight="1">
      <c r="A19" s="9">
        <v>2021</v>
      </c>
      <c r="B19" s="6"/>
      <c r="C19" s="389">
        <v>185.10996652621256</v>
      </c>
      <c r="D19" s="390">
        <v>23.475520153825457</v>
      </c>
      <c r="E19" s="389">
        <v>117.19989265264456</v>
      </c>
      <c r="F19" s="390">
        <v>-11.150785469009051</v>
      </c>
      <c r="G19" s="389">
        <v>118.1443611154758</v>
      </c>
      <c r="H19" s="390">
        <v>5.6297073290621995</v>
      </c>
      <c r="I19" s="389">
        <v>188.22626225340287</v>
      </c>
      <c r="J19" s="390">
        <v>22.505335685390321</v>
      </c>
      <c r="K19" s="9">
        <v>2021</v>
      </c>
      <c r="L19" s="6"/>
      <c r="M19" s="389">
        <v>119.15046763328354</v>
      </c>
      <c r="N19" s="390">
        <v>4.7930395684603724</v>
      </c>
      <c r="O19" s="389">
        <v>116.40262774060743</v>
      </c>
      <c r="P19" s="390">
        <v>-10.650911831025354</v>
      </c>
      <c r="Q19" s="389">
        <v>138.87883159297587</v>
      </c>
      <c r="R19" s="390">
        <v>12.060263224486036</v>
      </c>
      <c r="S19" s="9">
        <v>2021</v>
      </c>
      <c r="T19" s="6"/>
      <c r="U19" s="389">
        <v>117.77221111577775</v>
      </c>
      <c r="V19" s="390">
        <v>2.0922976676810237</v>
      </c>
      <c r="W19" s="389">
        <v>95.387328325007772</v>
      </c>
      <c r="X19" s="390">
        <v>28.097689099963191</v>
      </c>
      <c r="Y19" s="389">
        <v>117.19132217508654</v>
      </c>
      <c r="Z19" s="390">
        <v>7.0212423466285117</v>
      </c>
      <c r="AA19" s="9">
        <v>2021</v>
      </c>
      <c r="AB19" s="6"/>
      <c r="AC19" s="389">
        <v>130.51865130887921</v>
      </c>
      <c r="AD19" s="390">
        <v>38.363303535422205</v>
      </c>
      <c r="AE19" s="389">
        <v>147.19929086413529</v>
      </c>
      <c r="AF19" s="390">
        <v>22.899050139151456</v>
      </c>
      <c r="AG19" s="389">
        <v>94.598630735212964</v>
      </c>
      <c r="AH19" s="390">
        <v>-2.3305427439664186</v>
      </c>
      <c r="AI19" s="9">
        <v>2021</v>
      </c>
      <c r="AJ19" s="6"/>
      <c r="AK19" s="389">
        <v>155.62850731956621</v>
      </c>
      <c r="AL19" s="390">
        <v>29.780568815369492</v>
      </c>
      <c r="AM19" s="389">
        <v>63.422533253273109</v>
      </c>
      <c r="AN19" s="390">
        <v>6.475769236266359</v>
      </c>
      <c r="AO19" s="389">
        <v>122.08078186175176</v>
      </c>
      <c r="AP19" s="390">
        <v>12.323693956835854</v>
      </c>
      <c r="AQ19" s="9">
        <v>2021</v>
      </c>
      <c r="AR19" s="6"/>
      <c r="AS19" s="389">
        <v>146.01955122753364</v>
      </c>
      <c r="AT19" s="390">
        <v>16.810624698708494</v>
      </c>
      <c r="AU19" s="389">
        <v>90.368314101715555</v>
      </c>
      <c r="AV19" s="390">
        <v>-8.8477454398413187</v>
      </c>
      <c r="AW19" s="389">
        <v>107.32223421231025</v>
      </c>
      <c r="AX19" s="390">
        <v>2.2733227675113739</v>
      </c>
      <c r="AY19" s="9">
        <v>2021</v>
      </c>
      <c r="AZ19" s="6"/>
      <c r="BA19" s="389">
        <v>82.346870298834162</v>
      </c>
      <c r="BB19" s="390">
        <v>-4.8519970179664114</v>
      </c>
      <c r="BC19" s="389">
        <v>113.41718576718802</v>
      </c>
      <c r="BD19" s="390">
        <v>-0.67757300668728249</v>
      </c>
      <c r="BE19" s="389">
        <v>83.572816693538201</v>
      </c>
      <c r="BF19" s="390">
        <v>-7.6425365207238229</v>
      </c>
      <c r="BG19" s="389">
        <v>96.638067671042378</v>
      </c>
      <c r="BH19" s="390">
        <v>-3.8515068918073609</v>
      </c>
      <c r="BI19" s="396"/>
    </row>
    <row r="20" spans="1:61" ht="15" hidden="1" customHeight="1">
      <c r="A20" s="9">
        <v>2022</v>
      </c>
      <c r="B20" s="6"/>
      <c r="C20" s="389">
        <v>218.74340712481384</v>
      </c>
      <c r="D20" s="390">
        <v>18.169437999351914</v>
      </c>
      <c r="E20" s="389">
        <v>113.24540293777368</v>
      </c>
      <c r="F20" s="390">
        <v>-3.3741410724591248</v>
      </c>
      <c r="G20" s="389">
        <v>126.33900570486954</v>
      </c>
      <c r="H20" s="390">
        <v>6.9361284042868334</v>
      </c>
      <c r="I20" s="389">
        <v>218.24318197854078</v>
      </c>
      <c r="J20" s="390">
        <v>15.947253781582887</v>
      </c>
      <c r="K20" s="9">
        <v>2022</v>
      </c>
      <c r="L20" s="6"/>
      <c r="M20" s="389">
        <v>121.91834043008247</v>
      </c>
      <c r="N20" s="390">
        <v>2.3230062388993389</v>
      </c>
      <c r="O20" s="389">
        <v>139.7833413997862</v>
      </c>
      <c r="P20" s="390">
        <v>20.086070317313244</v>
      </c>
      <c r="Q20" s="389">
        <v>152.86081428530625</v>
      </c>
      <c r="R20" s="390">
        <v>10.067756570208331</v>
      </c>
      <c r="S20" s="9">
        <v>2022</v>
      </c>
      <c r="T20" s="6"/>
      <c r="U20" s="389">
        <v>106.74472176859723</v>
      </c>
      <c r="V20" s="390">
        <v>-9.363405206292498</v>
      </c>
      <c r="W20" s="389">
        <v>101.82716160540855</v>
      </c>
      <c r="X20" s="390">
        <v>6.7512460968176953</v>
      </c>
      <c r="Y20" s="389">
        <v>123.3789651476347</v>
      </c>
      <c r="Z20" s="390">
        <v>5.279949792957936</v>
      </c>
      <c r="AA20" s="9">
        <v>2022</v>
      </c>
      <c r="AB20" s="6"/>
      <c r="AC20" s="389">
        <v>143.51261303881327</v>
      </c>
      <c r="AD20" s="390">
        <v>9.955635918412284</v>
      </c>
      <c r="AE20" s="389">
        <v>156.31273608354562</v>
      </c>
      <c r="AF20" s="390">
        <v>6.1912290242090933</v>
      </c>
      <c r="AG20" s="389">
        <v>70.190327771111257</v>
      </c>
      <c r="AH20" s="390">
        <v>-25.80196222123125</v>
      </c>
      <c r="AI20" s="9">
        <v>2022</v>
      </c>
      <c r="AJ20" s="6"/>
      <c r="AK20" s="389">
        <v>203.09996321220788</v>
      </c>
      <c r="AL20" s="390">
        <v>30.503059311083803</v>
      </c>
      <c r="AM20" s="389">
        <v>66.309154216623867</v>
      </c>
      <c r="AN20" s="390">
        <v>4.551412274598448</v>
      </c>
      <c r="AO20" s="389">
        <v>56.117187789195221</v>
      </c>
      <c r="AP20" s="390">
        <v>-54.032742145488434</v>
      </c>
      <c r="AQ20" s="9">
        <v>2022</v>
      </c>
      <c r="AR20" s="6"/>
      <c r="AS20" s="389">
        <v>158.42728859456551</v>
      </c>
      <c r="AT20" s="390">
        <v>8.4973123549034995</v>
      </c>
      <c r="AU20" s="389">
        <v>73.973308325918111</v>
      </c>
      <c r="AV20" s="390">
        <v>-18.142427397000873</v>
      </c>
      <c r="AW20" s="389">
        <v>88.815711512734239</v>
      </c>
      <c r="AX20" s="390">
        <v>-17.243885048987579</v>
      </c>
      <c r="AY20" s="9">
        <v>2022</v>
      </c>
      <c r="AZ20" s="6"/>
      <c r="BA20" s="389">
        <v>74.624818012934142</v>
      </c>
      <c r="BB20" s="390">
        <v>-9.3774690621233532</v>
      </c>
      <c r="BC20" s="389">
        <v>133.83292093541061</v>
      </c>
      <c r="BD20" s="390">
        <v>18.000565813835351</v>
      </c>
      <c r="BE20" s="389">
        <v>94.894676422873488</v>
      </c>
      <c r="BF20" s="390">
        <v>13.547299441698343</v>
      </c>
      <c r="BG20" s="389">
        <v>101.63864780264909</v>
      </c>
      <c r="BH20" s="390">
        <v>5.1745448270227996</v>
      </c>
      <c r="BI20" s="396"/>
    </row>
    <row r="21" spans="1:61" ht="15" customHeight="1">
      <c r="A21" s="9">
        <v>2023</v>
      </c>
      <c r="B21" s="6"/>
      <c r="C21" s="389">
        <v>230.63473976059853</v>
      </c>
      <c r="D21" s="389">
        <v>5.4362016172672725</v>
      </c>
      <c r="E21" s="389">
        <v>118.89650121161519</v>
      </c>
      <c r="F21" s="389">
        <v>4.9901348109880388</v>
      </c>
      <c r="G21" s="389">
        <v>120.68300700927368</v>
      </c>
      <c r="H21" s="389">
        <v>-4.4768428119565726</v>
      </c>
      <c r="I21" s="389">
        <v>255.48969708375853</v>
      </c>
      <c r="J21" s="389">
        <v>17.066519452085373</v>
      </c>
      <c r="K21" s="9">
        <v>2023</v>
      </c>
      <c r="L21" s="6"/>
      <c r="M21" s="389">
        <v>133.24103640250348</v>
      </c>
      <c r="N21" s="389">
        <v>9.2871145821693091</v>
      </c>
      <c r="O21" s="389">
        <v>157.65764113471258</v>
      </c>
      <c r="P21" s="389">
        <v>12.787145847233063</v>
      </c>
      <c r="Q21" s="389">
        <v>166.92750555925002</v>
      </c>
      <c r="R21" s="389">
        <v>9.2022872831810645</v>
      </c>
      <c r="S21" s="9">
        <v>2023</v>
      </c>
      <c r="T21" s="6"/>
      <c r="U21" s="389">
        <v>100.03693180086412</v>
      </c>
      <c r="V21" s="389">
        <v>-6.2839547067014223</v>
      </c>
      <c r="W21" s="389">
        <v>106.66348409303667</v>
      </c>
      <c r="X21" s="389">
        <v>4.7495407034612356</v>
      </c>
      <c r="Y21" s="389">
        <v>122.9772566191639</v>
      </c>
      <c r="Z21" s="389">
        <v>-0.32558915370228192</v>
      </c>
      <c r="AA21" s="9">
        <v>2023</v>
      </c>
      <c r="AB21" s="6"/>
      <c r="AC21" s="389">
        <v>144.97706785102383</v>
      </c>
      <c r="AD21" s="389">
        <v>1.0204363095350288</v>
      </c>
      <c r="AE21" s="389">
        <v>178.11637974144492</v>
      </c>
      <c r="AF21" s="389">
        <v>13.948731372884254</v>
      </c>
      <c r="AG21" s="389">
        <v>62.642514221722045</v>
      </c>
      <c r="AH21" s="389">
        <v>-10.753352761084727</v>
      </c>
      <c r="AI21" s="9">
        <v>2023</v>
      </c>
      <c r="AJ21" s="6"/>
      <c r="AK21" s="389">
        <v>236.3072576337639</v>
      </c>
      <c r="AL21" s="389">
        <v>16.350221780621183</v>
      </c>
      <c r="AM21" s="389">
        <v>71.503647313440169</v>
      </c>
      <c r="AN21" s="389">
        <v>7.8337495903605117</v>
      </c>
      <c r="AO21" s="389">
        <v>56.471610880803148</v>
      </c>
      <c r="AP21" s="389">
        <v>0.63157671574585095</v>
      </c>
      <c r="AQ21" s="9">
        <v>2023</v>
      </c>
      <c r="AR21" s="6"/>
      <c r="AS21" s="389">
        <v>162.83728585578891</v>
      </c>
      <c r="AT21" s="389">
        <v>2.7836096295942525</v>
      </c>
      <c r="AU21" s="389">
        <v>68.073966263401829</v>
      </c>
      <c r="AV21" s="389">
        <v>-7.9749604229196365</v>
      </c>
      <c r="AW21" s="389">
        <v>84.713089579381062</v>
      </c>
      <c r="AX21" s="389">
        <v>-4.6192524537338784</v>
      </c>
      <c r="AY21" s="9">
        <v>2023</v>
      </c>
      <c r="AZ21" s="6"/>
      <c r="BA21" s="389">
        <v>70.215523539481183</v>
      </c>
      <c r="BB21" s="389">
        <v>-5.9086167187553258</v>
      </c>
      <c r="BC21" s="389">
        <v>146.19178248728306</v>
      </c>
      <c r="BD21" s="389">
        <v>9.2345451817770368</v>
      </c>
      <c r="BE21" s="389">
        <v>95.437286125109893</v>
      </c>
      <c r="BF21" s="389">
        <v>0.57180204695403347</v>
      </c>
      <c r="BG21" s="389">
        <v>95.596578376840128</v>
      </c>
      <c r="BH21" s="389">
        <v>-5.9446574274982424</v>
      </c>
      <c r="BI21" s="396"/>
    </row>
    <row r="22" spans="1:61" ht="15" customHeight="1">
      <c r="A22" s="9">
        <v>2024</v>
      </c>
      <c r="B22" s="6"/>
      <c r="C22" s="389">
        <v>262.9729777746673</v>
      </c>
      <c r="D22" s="389">
        <v>14.021408070456445</v>
      </c>
      <c r="E22" s="389">
        <v>115.3655780023085</v>
      </c>
      <c r="F22" s="389">
        <v>-2.969745260226162</v>
      </c>
      <c r="G22" s="389">
        <v>115.5952514443901</v>
      </c>
      <c r="H22" s="389">
        <v>-4.2158011230964973</v>
      </c>
      <c r="I22" s="389">
        <v>269.55108987613841</v>
      </c>
      <c r="J22" s="389">
        <v>5.503702479153219</v>
      </c>
      <c r="K22" s="9">
        <v>2024</v>
      </c>
      <c r="L22" s="6"/>
      <c r="M22" s="389">
        <v>137.70859740687845</v>
      </c>
      <c r="N22" s="389">
        <v>3.3529917846623931</v>
      </c>
      <c r="O22" s="389">
        <v>154.25555640889795</v>
      </c>
      <c r="P22" s="389">
        <v>-2.1578939665269274</v>
      </c>
      <c r="Q22" s="389">
        <v>174.43107470706539</v>
      </c>
      <c r="R22" s="389">
        <v>4.4951064970847483</v>
      </c>
      <c r="S22" s="9">
        <v>2024</v>
      </c>
      <c r="T22" s="6"/>
      <c r="U22" s="389">
        <v>94.689323355959132</v>
      </c>
      <c r="V22" s="389">
        <v>-5.3456342059251369</v>
      </c>
      <c r="W22" s="389">
        <v>113.40167487978869</v>
      </c>
      <c r="X22" s="389">
        <v>6.3172423477885502</v>
      </c>
      <c r="Y22" s="389">
        <v>126.85412632812621</v>
      </c>
      <c r="Z22" s="389">
        <v>3.1525095091104589</v>
      </c>
      <c r="AA22" s="9">
        <v>2024</v>
      </c>
      <c r="AB22" s="6"/>
      <c r="AC22" s="389">
        <v>140.63758200806797</v>
      </c>
      <c r="AD22" s="389">
        <v>-2.9932222435447926</v>
      </c>
      <c r="AE22" s="389">
        <v>126.02119445788678</v>
      </c>
      <c r="AF22" s="389">
        <v>-29.247835240745346</v>
      </c>
      <c r="AG22" s="389">
        <v>68.400646589425023</v>
      </c>
      <c r="AH22" s="389">
        <v>9.1920518185495865</v>
      </c>
      <c r="AI22" s="9">
        <v>2024</v>
      </c>
      <c r="AJ22" s="6"/>
      <c r="AK22" s="389">
        <v>264.38333450768806</v>
      </c>
      <c r="AL22" s="389">
        <v>11.881174177662075</v>
      </c>
      <c r="AM22" s="389">
        <v>69.173728532850504</v>
      </c>
      <c r="AN22" s="389">
        <v>-3.2584614465557848</v>
      </c>
      <c r="AO22" s="389">
        <v>62.500070588590084</v>
      </c>
      <c r="AP22" s="389">
        <v>10.67520407822515</v>
      </c>
      <c r="AQ22" s="9">
        <v>2024</v>
      </c>
      <c r="AR22" s="6"/>
      <c r="AS22" s="389">
        <v>167.79214628178406</v>
      </c>
      <c r="AT22" s="389">
        <v>3.0428291652952595</v>
      </c>
      <c r="AU22" s="389">
        <v>64.875873829095227</v>
      </c>
      <c r="AV22" s="389">
        <v>-4.6979669466181377</v>
      </c>
      <c r="AW22" s="389">
        <v>83.056211125145865</v>
      </c>
      <c r="AX22" s="389">
        <v>-1.9558706481630566</v>
      </c>
      <c r="AY22" s="9">
        <v>2024</v>
      </c>
      <c r="AZ22" s="6"/>
      <c r="BA22" s="389">
        <v>76.413277214174215</v>
      </c>
      <c r="BB22" s="389">
        <v>8.8267570506800155</v>
      </c>
      <c r="BC22" s="389">
        <v>157.20020951161825</v>
      </c>
      <c r="BD22" s="389">
        <v>7.5301270954082611</v>
      </c>
      <c r="BE22" s="389">
        <v>95.202872855887335</v>
      </c>
      <c r="BF22" s="389">
        <v>-0.24562021694043779</v>
      </c>
      <c r="BG22" s="389">
        <v>102.27649549167927</v>
      </c>
      <c r="BH22" s="389">
        <v>6.9876110926345234</v>
      </c>
      <c r="BI22" s="396"/>
    </row>
    <row r="23" spans="1:61" ht="15" customHeight="1">
      <c r="A23" s="9"/>
      <c r="B23" s="6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96"/>
    </row>
    <row r="24" spans="1:61" ht="15" hidden="1" customHeight="1">
      <c r="A24" s="9">
        <v>2015</v>
      </c>
      <c r="B24" s="6" t="s">
        <v>28</v>
      </c>
      <c r="C24" s="391">
        <v>109.68173859778825</v>
      </c>
      <c r="D24" s="390"/>
      <c r="E24" s="391">
        <v>90.295677195918913</v>
      </c>
      <c r="F24" s="390"/>
      <c r="G24" s="391">
        <v>104.73074425577659</v>
      </c>
      <c r="H24" s="390"/>
      <c r="I24" s="391">
        <v>94.341384226988893</v>
      </c>
      <c r="J24" s="390"/>
      <c r="K24" s="9">
        <v>2015</v>
      </c>
      <c r="L24" s="6" t="s">
        <v>28</v>
      </c>
      <c r="M24" s="391">
        <v>98.320884605635626</v>
      </c>
      <c r="N24" s="390"/>
      <c r="O24" s="391">
        <v>104.25483388594272</v>
      </c>
      <c r="P24" s="390"/>
      <c r="Q24" s="391">
        <v>100.33661662165014</v>
      </c>
      <c r="R24" s="390"/>
      <c r="S24" s="9">
        <v>2015</v>
      </c>
      <c r="T24" s="6" t="s">
        <v>28</v>
      </c>
      <c r="U24" s="391">
        <v>92.476755707237018</v>
      </c>
      <c r="V24" s="390"/>
      <c r="W24" s="391">
        <v>102.8997924366645</v>
      </c>
      <c r="X24" s="390"/>
      <c r="Y24" s="391">
        <v>102.69766723035627</v>
      </c>
      <c r="Z24" s="390"/>
      <c r="AA24" s="9">
        <v>2015</v>
      </c>
      <c r="AB24" s="6" t="s">
        <v>28</v>
      </c>
      <c r="AC24" s="391">
        <v>98.857748833776952</v>
      </c>
      <c r="AD24" s="390"/>
      <c r="AE24" s="391">
        <v>92.528904392647348</v>
      </c>
      <c r="AF24" s="390"/>
      <c r="AG24" s="391">
        <v>103.41690240590015</v>
      </c>
      <c r="AH24" s="390"/>
      <c r="AI24" s="9">
        <v>2015</v>
      </c>
      <c r="AJ24" s="6" t="s">
        <v>28</v>
      </c>
      <c r="AK24" s="391">
        <v>96.088769328749478</v>
      </c>
      <c r="AL24" s="390"/>
      <c r="AM24" s="391">
        <v>97.253604082436439</v>
      </c>
      <c r="AN24" s="390"/>
      <c r="AO24" s="391">
        <v>121.78612042210972</v>
      </c>
      <c r="AP24" s="390"/>
      <c r="AQ24" s="9">
        <v>2015</v>
      </c>
      <c r="AR24" s="6" t="s">
        <v>28</v>
      </c>
      <c r="AS24" s="391">
        <v>93.771870161572963</v>
      </c>
      <c r="AT24" s="390"/>
      <c r="AU24" s="391">
        <v>87.741935483870975</v>
      </c>
      <c r="AV24" s="390"/>
      <c r="AW24" s="391">
        <v>103.03791966136242</v>
      </c>
      <c r="AX24" s="390"/>
      <c r="AY24" s="9">
        <v>2015</v>
      </c>
      <c r="AZ24" s="6" t="s">
        <v>28</v>
      </c>
      <c r="BA24" s="391">
        <v>98.789828632376611</v>
      </c>
      <c r="BB24" s="390"/>
      <c r="BC24" s="391">
        <v>103.01579189117395</v>
      </c>
      <c r="BD24" s="390"/>
      <c r="BE24" s="391">
        <v>101.20331777258792</v>
      </c>
      <c r="BF24" s="390"/>
      <c r="BG24" s="391">
        <v>98.018935476171535</v>
      </c>
      <c r="BH24" s="390"/>
      <c r="BI24" s="396"/>
    </row>
    <row r="25" spans="1:61" ht="15" hidden="1" customHeight="1">
      <c r="A25" s="9"/>
      <c r="B25" s="6" t="s">
        <v>29</v>
      </c>
      <c r="C25" s="391">
        <v>93.027841152089692</v>
      </c>
      <c r="D25" s="390"/>
      <c r="E25" s="391">
        <v>115.16456852528228</v>
      </c>
      <c r="F25" s="390"/>
      <c r="G25" s="391">
        <v>92.041950775693195</v>
      </c>
      <c r="H25" s="390"/>
      <c r="I25" s="391">
        <v>107.59743570583389</v>
      </c>
      <c r="J25" s="390"/>
      <c r="K25" s="9"/>
      <c r="L25" s="6" t="s">
        <v>29</v>
      </c>
      <c r="M25" s="391">
        <v>99.611779446669473</v>
      </c>
      <c r="N25" s="390"/>
      <c r="O25" s="391">
        <v>114.00412562418278</v>
      </c>
      <c r="P25" s="390"/>
      <c r="Q25" s="391">
        <v>92.993713756342245</v>
      </c>
      <c r="R25" s="390"/>
      <c r="S25" s="9"/>
      <c r="T25" s="6" t="s">
        <v>29</v>
      </c>
      <c r="U25" s="391">
        <v>99.10225487154338</v>
      </c>
      <c r="V25" s="390"/>
      <c r="W25" s="391">
        <v>95.64107435834012</v>
      </c>
      <c r="X25" s="390"/>
      <c r="Y25" s="391">
        <v>100.01169552517008</v>
      </c>
      <c r="Z25" s="390"/>
      <c r="AA25" s="9"/>
      <c r="AB25" s="6" t="s">
        <v>29</v>
      </c>
      <c r="AC25" s="391">
        <v>88.068429438267387</v>
      </c>
      <c r="AD25" s="390"/>
      <c r="AE25" s="391">
        <v>100.81088135096206</v>
      </c>
      <c r="AF25" s="390"/>
      <c r="AG25" s="391">
        <v>87.815511323758258</v>
      </c>
      <c r="AH25" s="390"/>
      <c r="AI25" s="9"/>
      <c r="AJ25" s="6" t="s">
        <v>29</v>
      </c>
      <c r="AK25" s="391">
        <v>105.57266079603944</v>
      </c>
      <c r="AL25" s="390"/>
      <c r="AM25" s="391">
        <v>95.95986239967192</v>
      </c>
      <c r="AN25" s="390"/>
      <c r="AO25" s="391">
        <v>103.03123553123289</v>
      </c>
      <c r="AP25" s="390"/>
      <c r="AQ25" s="9"/>
      <c r="AR25" s="6" t="s">
        <v>29</v>
      </c>
      <c r="AS25" s="391">
        <v>105.07544490275008</v>
      </c>
      <c r="AT25" s="390"/>
      <c r="AU25" s="391">
        <v>110.96774193548389</v>
      </c>
      <c r="AV25" s="390"/>
      <c r="AW25" s="391">
        <v>105.18155932704691</v>
      </c>
      <c r="AX25" s="390"/>
      <c r="AY25" s="9"/>
      <c r="AZ25" s="6" t="s">
        <v>29</v>
      </c>
      <c r="BA25" s="391">
        <v>100.22210021401018</v>
      </c>
      <c r="BB25" s="390"/>
      <c r="BC25" s="391">
        <v>94.800483853402554</v>
      </c>
      <c r="BD25" s="390"/>
      <c r="BE25" s="391">
        <v>101.17089678605775</v>
      </c>
      <c r="BF25" s="390"/>
      <c r="BG25" s="391">
        <v>98.782719388972851</v>
      </c>
      <c r="BH25" s="390"/>
      <c r="BI25" s="396"/>
    </row>
    <row r="26" spans="1:61" ht="15" hidden="1" customHeight="1">
      <c r="A26" s="9"/>
      <c r="B26" s="6" t="s">
        <v>30</v>
      </c>
      <c r="C26" s="391">
        <v>97.950827355157585</v>
      </c>
      <c r="D26" s="390"/>
      <c r="E26" s="391">
        <v>103.54910176089932</v>
      </c>
      <c r="F26" s="390"/>
      <c r="G26" s="391">
        <v>103.25300095165271</v>
      </c>
      <c r="H26" s="390"/>
      <c r="I26" s="391">
        <v>103.71337299970089</v>
      </c>
      <c r="J26" s="390"/>
      <c r="K26" s="9"/>
      <c r="L26" s="6" t="s">
        <v>30</v>
      </c>
      <c r="M26" s="391">
        <v>103.03070461045279</v>
      </c>
      <c r="N26" s="390"/>
      <c r="O26" s="391">
        <v>89.762639481033418</v>
      </c>
      <c r="P26" s="390"/>
      <c r="Q26" s="391">
        <v>91.932164504266837</v>
      </c>
      <c r="R26" s="390"/>
      <c r="S26" s="9"/>
      <c r="T26" s="6" t="s">
        <v>30</v>
      </c>
      <c r="U26" s="391">
        <v>112.59945754976633</v>
      </c>
      <c r="V26" s="390"/>
      <c r="W26" s="391">
        <v>99.043440126282633</v>
      </c>
      <c r="X26" s="390"/>
      <c r="Y26" s="391">
        <v>98.692756961854272</v>
      </c>
      <c r="Z26" s="390"/>
      <c r="AA26" s="9"/>
      <c r="AB26" s="6" t="s">
        <v>30</v>
      </c>
      <c r="AC26" s="391">
        <v>139.63666459349074</v>
      </c>
      <c r="AD26" s="390"/>
      <c r="AE26" s="391">
        <v>104.71958790022097</v>
      </c>
      <c r="AF26" s="390"/>
      <c r="AG26" s="391">
        <v>110.29149358908312</v>
      </c>
      <c r="AH26" s="390"/>
      <c r="AI26" s="9"/>
      <c r="AJ26" s="6" t="s">
        <v>30</v>
      </c>
      <c r="AK26" s="391">
        <v>103.74982377264458</v>
      </c>
      <c r="AL26" s="390"/>
      <c r="AM26" s="391">
        <v>109.47430450378846</v>
      </c>
      <c r="AN26" s="390"/>
      <c r="AO26" s="391">
        <v>89.045438462001584</v>
      </c>
      <c r="AP26" s="390"/>
      <c r="AQ26" s="9"/>
      <c r="AR26" s="6" t="s">
        <v>30</v>
      </c>
      <c r="AS26" s="391">
        <v>99.249014605018075</v>
      </c>
      <c r="AT26" s="390"/>
      <c r="AU26" s="391">
        <v>109.67741935483872</v>
      </c>
      <c r="AV26" s="390"/>
      <c r="AW26" s="391">
        <v>101.86040383365867</v>
      </c>
      <c r="AX26" s="390"/>
      <c r="AY26" s="9"/>
      <c r="AZ26" s="6" t="s">
        <v>30</v>
      </c>
      <c r="BA26" s="391">
        <v>101.71048626426982</v>
      </c>
      <c r="BB26" s="390"/>
      <c r="BC26" s="391">
        <v>97.584528115478847</v>
      </c>
      <c r="BD26" s="390"/>
      <c r="BE26" s="391">
        <v>102.64682633095401</v>
      </c>
      <c r="BF26" s="390"/>
      <c r="BG26" s="391">
        <v>102.85623359057998</v>
      </c>
      <c r="BH26" s="390"/>
      <c r="BI26" s="396"/>
    </row>
    <row r="27" spans="1:61" ht="15" hidden="1" customHeight="1">
      <c r="A27" s="9"/>
      <c r="B27" s="6" t="s">
        <v>31</v>
      </c>
      <c r="C27" s="391">
        <v>99.33959289496444</v>
      </c>
      <c r="D27" s="390"/>
      <c r="E27" s="391">
        <v>90.990652517899491</v>
      </c>
      <c r="F27" s="390"/>
      <c r="G27" s="391">
        <v>99.97430401687744</v>
      </c>
      <c r="H27" s="390"/>
      <c r="I27" s="391">
        <v>94.347807067476211</v>
      </c>
      <c r="J27" s="390"/>
      <c r="K27" s="9"/>
      <c r="L27" s="6" t="s">
        <v>31</v>
      </c>
      <c r="M27" s="391">
        <v>99.03663133724217</v>
      </c>
      <c r="N27" s="390"/>
      <c r="O27" s="391">
        <v>91.978401008841118</v>
      </c>
      <c r="P27" s="390"/>
      <c r="Q27" s="391">
        <v>114.73750511774078</v>
      </c>
      <c r="R27" s="390"/>
      <c r="S27" s="9"/>
      <c r="T27" s="6" t="s">
        <v>31</v>
      </c>
      <c r="U27" s="391">
        <v>95.821531871453317</v>
      </c>
      <c r="V27" s="390"/>
      <c r="W27" s="391">
        <v>102.41569307871275</v>
      </c>
      <c r="X27" s="390"/>
      <c r="Y27" s="391">
        <v>98.597880282619386</v>
      </c>
      <c r="Z27" s="390"/>
      <c r="AA27" s="9"/>
      <c r="AB27" s="6" t="s">
        <v>31</v>
      </c>
      <c r="AC27" s="391">
        <v>73.437157134464982</v>
      </c>
      <c r="AD27" s="390"/>
      <c r="AE27" s="391">
        <v>101.94062635616966</v>
      </c>
      <c r="AF27" s="390"/>
      <c r="AG27" s="391">
        <v>98.476092681258478</v>
      </c>
      <c r="AH27" s="390"/>
      <c r="AI27" s="9"/>
      <c r="AJ27" s="6" t="s">
        <v>31</v>
      </c>
      <c r="AK27" s="391">
        <v>94.588746102566461</v>
      </c>
      <c r="AL27" s="390"/>
      <c r="AM27" s="391">
        <v>97.312229014103252</v>
      </c>
      <c r="AN27" s="390"/>
      <c r="AO27" s="391">
        <v>86.137205584655774</v>
      </c>
      <c r="AP27" s="390"/>
      <c r="AQ27" s="9"/>
      <c r="AR27" s="6" t="s">
        <v>31</v>
      </c>
      <c r="AS27" s="391">
        <v>101.90367033065888</v>
      </c>
      <c r="AT27" s="390"/>
      <c r="AU27" s="391">
        <v>91.612903225806463</v>
      </c>
      <c r="AV27" s="390"/>
      <c r="AW27" s="391">
        <v>89.920117177931999</v>
      </c>
      <c r="AX27" s="390"/>
      <c r="AY27" s="9"/>
      <c r="AZ27" s="6" t="s">
        <v>31</v>
      </c>
      <c r="BA27" s="391">
        <v>99.277584889343416</v>
      </c>
      <c r="BB27" s="390"/>
      <c r="BC27" s="391">
        <v>104.5991961399447</v>
      </c>
      <c r="BD27" s="390"/>
      <c r="BE27" s="391">
        <v>94.978959110400339</v>
      </c>
      <c r="BF27" s="390"/>
      <c r="BG27" s="391">
        <v>100.3421115442756</v>
      </c>
      <c r="BH27" s="390"/>
      <c r="BI27" s="396"/>
    </row>
    <row r="28" spans="1:61" s="381" customFormat="1" ht="15" hidden="1" customHeight="1">
      <c r="A28" s="392"/>
      <c r="B28" s="393"/>
      <c r="C28" s="390"/>
      <c r="D28" s="394"/>
      <c r="E28" s="390"/>
      <c r="F28" s="394"/>
      <c r="G28" s="390"/>
      <c r="H28" s="394"/>
      <c r="I28" s="390"/>
      <c r="J28" s="394"/>
      <c r="K28" s="392"/>
      <c r="L28" s="393"/>
      <c r="M28" s="390"/>
      <c r="N28" s="394"/>
      <c r="O28" s="390"/>
      <c r="P28" s="394"/>
      <c r="Q28" s="390"/>
      <c r="R28" s="394"/>
      <c r="S28" s="392"/>
      <c r="T28" s="393"/>
      <c r="U28" s="390"/>
      <c r="V28" s="394"/>
      <c r="W28" s="390"/>
      <c r="X28" s="394"/>
      <c r="Y28" s="390"/>
      <c r="Z28" s="394"/>
      <c r="AA28" s="392"/>
      <c r="AB28" s="393"/>
      <c r="AC28" s="390"/>
      <c r="AD28" s="394"/>
      <c r="AE28" s="390"/>
      <c r="AF28" s="394"/>
      <c r="AG28" s="390"/>
      <c r="AH28" s="394"/>
      <c r="AI28" s="392"/>
      <c r="AJ28" s="393"/>
      <c r="AK28" s="390"/>
      <c r="AL28" s="394"/>
      <c r="AM28" s="390"/>
      <c r="AN28" s="394"/>
      <c r="AO28" s="390"/>
      <c r="AP28" s="394"/>
      <c r="AQ28" s="392"/>
      <c r="AR28" s="393"/>
      <c r="AS28" s="390"/>
      <c r="AT28" s="394"/>
      <c r="AU28" s="390"/>
      <c r="AV28" s="394"/>
      <c r="AW28" s="390"/>
      <c r="AX28" s="394"/>
      <c r="AY28" s="392"/>
      <c r="AZ28" s="393"/>
      <c r="BA28" s="390"/>
      <c r="BB28" s="394"/>
      <c r="BC28" s="390"/>
      <c r="BD28" s="394"/>
      <c r="BE28" s="390"/>
      <c r="BF28" s="394"/>
      <c r="BG28" s="390"/>
      <c r="BH28" s="394"/>
      <c r="BI28" s="397"/>
    </row>
    <row r="29" spans="1:61" ht="15" hidden="1" customHeight="1">
      <c r="A29" s="9">
        <v>2016</v>
      </c>
      <c r="B29" s="6" t="s">
        <v>28</v>
      </c>
      <c r="C29" s="391">
        <v>114.77232857908625</v>
      </c>
      <c r="D29" s="390">
        <v>4.6412374989473761</v>
      </c>
      <c r="E29" s="391">
        <v>94.548502576144969</v>
      </c>
      <c r="F29" s="390">
        <v>4.7098881278651845</v>
      </c>
      <c r="G29" s="391">
        <v>109.80714161637934</v>
      </c>
      <c r="H29" s="390">
        <v>4.8470937513869217</v>
      </c>
      <c r="I29" s="391">
        <v>98.756678478676335</v>
      </c>
      <c r="J29" s="390">
        <v>4.6801245157311655</v>
      </c>
      <c r="K29" s="9">
        <v>2016</v>
      </c>
      <c r="L29" s="6" t="s">
        <v>28</v>
      </c>
      <c r="M29" s="391">
        <v>101.94136359659778</v>
      </c>
      <c r="N29" s="390">
        <v>3.6823092118056735</v>
      </c>
      <c r="O29" s="391">
        <v>114.13354351257685</v>
      </c>
      <c r="P29" s="390">
        <v>9.4755410933191655</v>
      </c>
      <c r="Q29" s="391">
        <v>109.22709836471677</v>
      </c>
      <c r="R29" s="390">
        <v>8.8606553045244709</v>
      </c>
      <c r="S29" s="9">
        <v>2016</v>
      </c>
      <c r="T29" s="6" t="s">
        <v>28</v>
      </c>
      <c r="U29" s="391">
        <v>98.474856630351454</v>
      </c>
      <c r="V29" s="390">
        <v>6.4860633109829564</v>
      </c>
      <c r="W29" s="391">
        <v>106.59579168612497</v>
      </c>
      <c r="X29" s="390">
        <v>3.5918432505443292</v>
      </c>
      <c r="Y29" s="391">
        <v>104.64156936584224</v>
      </c>
      <c r="Z29" s="390">
        <v>1.8928396212989753</v>
      </c>
      <c r="AA29" s="9">
        <v>2016</v>
      </c>
      <c r="AB29" s="6" t="s">
        <v>28</v>
      </c>
      <c r="AC29" s="391">
        <v>105.12800155039133</v>
      </c>
      <c r="AD29" s="390">
        <v>6.3427023076940685</v>
      </c>
      <c r="AE29" s="391">
        <v>95.956294439545886</v>
      </c>
      <c r="AF29" s="390">
        <v>3.7041290712298576</v>
      </c>
      <c r="AG29" s="391">
        <v>107.20047702878303</v>
      </c>
      <c r="AH29" s="390">
        <v>3.6585650264719476</v>
      </c>
      <c r="AI29" s="9">
        <v>2016</v>
      </c>
      <c r="AJ29" s="6" t="s">
        <v>28</v>
      </c>
      <c r="AK29" s="391">
        <v>99.65257436246047</v>
      </c>
      <c r="AL29" s="390">
        <v>3.7088673927315057</v>
      </c>
      <c r="AM29" s="391">
        <v>77.688640539554072</v>
      </c>
      <c r="AN29" s="390">
        <v>-20.117468887115223</v>
      </c>
      <c r="AO29" s="391">
        <v>124.14119545332233</v>
      </c>
      <c r="AP29" s="390">
        <v>1.9337795005292406</v>
      </c>
      <c r="AQ29" s="9">
        <v>2016</v>
      </c>
      <c r="AR29" s="6" t="s">
        <v>28</v>
      </c>
      <c r="AS29" s="391">
        <v>95.590842059022705</v>
      </c>
      <c r="AT29" s="390">
        <v>1.9397841744177384</v>
      </c>
      <c r="AU29" s="391">
        <v>89.430095845002441</v>
      </c>
      <c r="AV29" s="390">
        <v>1.9240062939365856</v>
      </c>
      <c r="AW29" s="391">
        <v>105.12424966324431</v>
      </c>
      <c r="AX29" s="390">
        <v>2.0248176678437204</v>
      </c>
      <c r="AY29" s="9">
        <v>2016</v>
      </c>
      <c r="AZ29" s="6" t="s">
        <v>28</v>
      </c>
      <c r="BA29" s="391">
        <v>100.73539450627374</v>
      </c>
      <c r="BB29" s="390">
        <v>1.969398976424074</v>
      </c>
      <c r="BC29" s="391">
        <v>104.99696823021948</v>
      </c>
      <c r="BD29" s="390">
        <v>1.9231773135699939</v>
      </c>
      <c r="BE29" s="391">
        <v>103.06473915670757</v>
      </c>
      <c r="BF29" s="390">
        <v>1.8392888939692966</v>
      </c>
      <c r="BG29" s="391">
        <v>99.87840759443128</v>
      </c>
      <c r="BH29" s="390">
        <v>1.8970539816888703</v>
      </c>
      <c r="BI29" s="396"/>
    </row>
    <row r="30" spans="1:61" ht="15" hidden="1" customHeight="1">
      <c r="A30" s="9"/>
      <c r="B30" s="6" t="s">
        <v>29</v>
      </c>
      <c r="C30" s="391">
        <v>85.146185942256267</v>
      </c>
      <c r="D30" s="390">
        <v>-8.4723617276550982</v>
      </c>
      <c r="E30" s="391">
        <v>105.39773160273933</v>
      </c>
      <c r="F30" s="390">
        <v>-8.4807654364621925</v>
      </c>
      <c r="G30" s="391">
        <v>84.175844571183632</v>
      </c>
      <c r="H30" s="390">
        <v>-8.5462184777887984</v>
      </c>
      <c r="I30" s="391">
        <v>98.465333333333419</v>
      </c>
      <c r="J30" s="390">
        <v>-8.4872862560286109</v>
      </c>
      <c r="K30" s="9"/>
      <c r="L30" s="6" t="s">
        <v>29</v>
      </c>
      <c r="M30" s="391">
        <v>103.61829186386815</v>
      </c>
      <c r="N30" s="390">
        <v>4.0221271414428514</v>
      </c>
      <c r="O30" s="391">
        <v>126.32433333333334</v>
      </c>
      <c r="P30" s="390">
        <v>10.806808649859235</v>
      </c>
      <c r="Q30" s="391">
        <v>102.38666666666644</v>
      </c>
      <c r="R30" s="390">
        <v>10.100632108246771</v>
      </c>
      <c r="S30" s="9"/>
      <c r="T30" s="6" t="s">
        <v>29</v>
      </c>
      <c r="U30" s="391">
        <v>102.12266666666666</v>
      </c>
      <c r="V30" s="390">
        <v>3.047773029017705</v>
      </c>
      <c r="W30" s="391">
        <v>100.79433333333334</v>
      </c>
      <c r="X30" s="390">
        <v>5.3881232614403842</v>
      </c>
      <c r="Y30" s="391">
        <v>102.60059746382888</v>
      </c>
      <c r="Z30" s="390">
        <v>2.5885991883891677</v>
      </c>
      <c r="AA30" s="9"/>
      <c r="AB30" s="6" t="s">
        <v>29</v>
      </c>
      <c r="AC30" s="391">
        <v>96.037666666666681</v>
      </c>
      <c r="AD30" s="390">
        <v>9.0489148940545476</v>
      </c>
      <c r="AE30" s="391">
        <v>107.13066666666668</v>
      </c>
      <c r="AF30" s="390">
        <v>6.2689515566310519</v>
      </c>
      <c r="AG30" s="391">
        <v>93.75366666666666</v>
      </c>
      <c r="AH30" s="390">
        <v>6.7620802445886881</v>
      </c>
      <c r="AI30" s="9"/>
      <c r="AJ30" s="6" t="s">
        <v>29</v>
      </c>
      <c r="AK30" s="391">
        <v>112.15766666666666</v>
      </c>
      <c r="AL30" s="390">
        <v>6.2374158432447473</v>
      </c>
      <c r="AM30" s="391">
        <v>72.662999999999997</v>
      </c>
      <c r="AN30" s="390">
        <v>-24.277715512597041</v>
      </c>
      <c r="AO30" s="391">
        <v>95.249122135883979</v>
      </c>
      <c r="AP30" s="390">
        <v>-7.5531593455363719</v>
      </c>
      <c r="AQ30" s="9"/>
      <c r="AR30" s="6" t="s">
        <v>29</v>
      </c>
      <c r="AS30" s="391">
        <v>97.581980650454611</v>
      </c>
      <c r="AT30" s="390">
        <v>-7.1315084692059543</v>
      </c>
      <c r="AU30" s="391">
        <v>102.70966666666668</v>
      </c>
      <c r="AV30" s="390">
        <v>-7.4418701550387709</v>
      </c>
      <c r="AW30" s="391">
        <v>97.563000000000002</v>
      </c>
      <c r="AX30" s="390">
        <v>-7.2432462266109781</v>
      </c>
      <c r="AY30" s="9"/>
      <c r="AZ30" s="6" t="s">
        <v>29</v>
      </c>
      <c r="BA30" s="391">
        <v>93.014999999999986</v>
      </c>
      <c r="BB30" s="390">
        <v>-7.1911287017738061</v>
      </c>
      <c r="BC30" s="391">
        <v>87.694333333333077</v>
      </c>
      <c r="BD30" s="390">
        <v>-7.4959011085410481</v>
      </c>
      <c r="BE30" s="391">
        <v>93.822976468850243</v>
      </c>
      <c r="BF30" s="390">
        <v>-7.2628794946296438</v>
      </c>
      <c r="BG30" s="391">
        <v>91.521333333333317</v>
      </c>
      <c r="BH30" s="390">
        <v>-7.3508667310996572</v>
      </c>
      <c r="BI30" s="396"/>
    </row>
    <row r="31" spans="1:61" ht="15" hidden="1" customHeight="1">
      <c r="A31" s="9"/>
      <c r="B31" s="6" t="s">
        <v>30</v>
      </c>
      <c r="C31" s="391">
        <v>96.68381387186939</v>
      </c>
      <c r="D31" s="390">
        <v>-1.2935199400553898</v>
      </c>
      <c r="E31" s="391">
        <v>102.17029790722664</v>
      </c>
      <c r="F31" s="390">
        <v>-1.3315459334996547</v>
      </c>
      <c r="G31" s="391">
        <v>101.9108400025289</v>
      </c>
      <c r="H31" s="390">
        <v>-1.2998759714037362</v>
      </c>
      <c r="I31" s="391">
        <v>102.32400000000008</v>
      </c>
      <c r="J31" s="390">
        <v>-1.3396276290279445</v>
      </c>
      <c r="K31" s="9"/>
      <c r="L31" s="6" t="s">
        <v>30</v>
      </c>
      <c r="M31" s="391">
        <v>107.53974938069489</v>
      </c>
      <c r="N31" s="390">
        <v>4.3764087485282062</v>
      </c>
      <c r="O31" s="391">
        <v>97.040666666666667</v>
      </c>
      <c r="P31" s="390">
        <v>8.1080806309969091</v>
      </c>
      <c r="Q31" s="391">
        <v>99.413999999999803</v>
      </c>
      <c r="R31" s="390">
        <v>8.1384306962398512</v>
      </c>
      <c r="S31" s="9"/>
      <c r="T31" s="6" t="s">
        <v>30</v>
      </c>
      <c r="U31" s="391">
        <v>119.01333333333332</v>
      </c>
      <c r="V31" s="390">
        <v>5.6961871070579662</v>
      </c>
      <c r="W31" s="391">
        <v>105.98066666666666</v>
      </c>
      <c r="X31" s="390">
        <v>7.0042261572688744</v>
      </c>
      <c r="Y31" s="391">
        <v>99.40827844512792</v>
      </c>
      <c r="Z31" s="390">
        <v>0.72499898199237123</v>
      </c>
      <c r="AA31" s="9"/>
      <c r="AB31" s="6" t="s">
        <v>30</v>
      </c>
      <c r="AC31" s="391">
        <v>148.41966666666667</v>
      </c>
      <c r="AD31" s="390">
        <v>6.2898967822992375</v>
      </c>
      <c r="AE31" s="391">
        <v>111.964</v>
      </c>
      <c r="AF31" s="390">
        <v>6.9179150195679284</v>
      </c>
      <c r="AG31" s="391">
        <v>118.00399999999998</v>
      </c>
      <c r="AH31" s="390">
        <v>6.992838849069912</v>
      </c>
      <c r="AI31" s="9"/>
      <c r="AJ31" s="6" t="s">
        <v>30</v>
      </c>
      <c r="AK31" s="391">
        <v>110.988</v>
      </c>
      <c r="AL31" s="390">
        <v>6.9765672500967639</v>
      </c>
      <c r="AM31" s="391">
        <v>89.412333333333322</v>
      </c>
      <c r="AN31" s="390">
        <v>-18.325735213746768</v>
      </c>
      <c r="AO31" s="391">
        <v>87.681948836127489</v>
      </c>
      <c r="AP31" s="390">
        <v>-1.5312290549907743</v>
      </c>
      <c r="AQ31" s="9"/>
      <c r="AR31" s="6" t="s">
        <v>30</v>
      </c>
      <c r="AS31" s="391">
        <v>97.379944658919968</v>
      </c>
      <c r="AT31" s="390">
        <v>-1.8832125976630181</v>
      </c>
      <c r="AU31" s="391">
        <v>107.84466666666667</v>
      </c>
      <c r="AV31" s="390">
        <v>-1.6710392156862781</v>
      </c>
      <c r="AW31" s="391">
        <v>100.15166666666666</v>
      </c>
      <c r="AX31" s="390">
        <v>-1.6775283649792243</v>
      </c>
      <c r="AY31" s="9"/>
      <c r="AZ31" s="6" t="s">
        <v>30</v>
      </c>
      <c r="BA31" s="391">
        <v>99.918666666666653</v>
      </c>
      <c r="BB31" s="390">
        <v>-1.7616861971808504</v>
      </c>
      <c r="BC31" s="391">
        <v>95.927666666666383</v>
      </c>
      <c r="BD31" s="390">
        <v>-1.6978730960831996</v>
      </c>
      <c r="BE31" s="391">
        <v>100.77992031123638</v>
      </c>
      <c r="BF31" s="390">
        <v>-1.8187664309253506</v>
      </c>
      <c r="BG31" s="391">
        <v>100.78566666666667</v>
      </c>
      <c r="BH31" s="390">
        <v>-2.0130689717408927</v>
      </c>
      <c r="BI31" s="396"/>
    </row>
    <row r="32" spans="1:61" ht="15" hidden="1" customHeight="1">
      <c r="A32" s="9"/>
      <c r="B32" s="6" t="s">
        <v>31</v>
      </c>
      <c r="C32" s="391">
        <v>106.24291071242094</v>
      </c>
      <c r="D32" s="390">
        <v>6.9492108999839104</v>
      </c>
      <c r="E32" s="391">
        <v>97.438437870692255</v>
      </c>
      <c r="F32" s="390">
        <v>7.0862063018224575</v>
      </c>
      <c r="G32" s="391">
        <v>107.49801434748173</v>
      </c>
      <c r="H32" s="390">
        <v>7.5256441188469267</v>
      </c>
      <c r="I32" s="391">
        <v>100.63300000000008</v>
      </c>
      <c r="J32" s="390">
        <v>6.661726570951231</v>
      </c>
      <c r="K32" s="9"/>
      <c r="L32" s="6" t="s">
        <v>31</v>
      </c>
      <c r="M32" s="391">
        <v>104.04160479112723</v>
      </c>
      <c r="N32" s="390">
        <v>5.0536588192726271</v>
      </c>
      <c r="O32" s="391">
        <v>97.972666666666669</v>
      </c>
      <c r="P32" s="390">
        <v>6.5170361650985598</v>
      </c>
      <c r="Q32" s="391">
        <v>122.3206666666664</v>
      </c>
      <c r="R32" s="390">
        <v>6.6091393055339296</v>
      </c>
      <c r="S32" s="9"/>
      <c r="T32" s="6" t="s">
        <v>31</v>
      </c>
      <c r="U32" s="391">
        <v>102.452</v>
      </c>
      <c r="V32" s="390">
        <v>6.919601470618943</v>
      </c>
      <c r="W32" s="391">
        <v>110.14866666666667</v>
      </c>
      <c r="X32" s="390">
        <v>7.5505748733357194</v>
      </c>
      <c r="Y32" s="391">
        <v>102.21342080377178</v>
      </c>
      <c r="Z32" s="390">
        <v>3.6669556290549679</v>
      </c>
      <c r="AA32" s="9"/>
      <c r="AB32" s="6" t="s">
        <v>31</v>
      </c>
      <c r="AC32" s="391">
        <v>79.004666666666679</v>
      </c>
      <c r="AD32" s="390">
        <v>7.5813249715092752</v>
      </c>
      <c r="AE32" s="391">
        <v>109.65933333333334</v>
      </c>
      <c r="AF32" s="390">
        <v>7.5717672659723974</v>
      </c>
      <c r="AG32" s="391">
        <v>105.83999999999999</v>
      </c>
      <c r="AH32" s="390">
        <v>7.47786302059788</v>
      </c>
      <c r="AI32" s="9"/>
      <c r="AJ32" s="6" t="s">
        <v>31</v>
      </c>
      <c r="AK32" s="391">
        <v>101.74000000000001</v>
      </c>
      <c r="AL32" s="390">
        <v>7.5603644113002133</v>
      </c>
      <c r="AM32" s="391">
        <v>78.435333333333318</v>
      </c>
      <c r="AN32" s="390">
        <v>-19.398276940130671</v>
      </c>
      <c r="AO32" s="391">
        <v>82.656210869896839</v>
      </c>
      <c r="AP32" s="390">
        <v>-4.0412208535576468</v>
      </c>
      <c r="AQ32" s="9"/>
      <c r="AR32" s="6" t="s">
        <v>31</v>
      </c>
      <c r="AS32" s="391">
        <v>97.85274921739331</v>
      </c>
      <c r="AT32" s="390">
        <v>-3.9752455432871727</v>
      </c>
      <c r="AU32" s="391">
        <v>87.74766666666666</v>
      </c>
      <c r="AV32" s="390">
        <v>-4.2190962441314639</v>
      </c>
      <c r="AW32" s="391">
        <v>86.209000000000003</v>
      </c>
      <c r="AX32" s="390">
        <v>-4.1271267146911299</v>
      </c>
      <c r="AY32" s="9"/>
      <c r="AZ32" s="6" t="s">
        <v>31</v>
      </c>
      <c r="BA32" s="391">
        <v>95.13600000000001</v>
      </c>
      <c r="BB32" s="390">
        <v>-4.1717220397330266</v>
      </c>
      <c r="BC32" s="391">
        <v>100.29166666666639</v>
      </c>
      <c r="BD32" s="390">
        <v>-4.1181286589575734</v>
      </c>
      <c r="BE32" s="391">
        <v>90.904150214531683</v>
      </c>
      <c r="BF32" s="390">
        <v>-4.290222733576428</v>
      </c>
      <c r="BG32" s="391">
        <v>96.092666666666673</v>
      </c>
      <c r="BH32" s="390">
        <v>-4.2349566021778031</v>
      </c>
      <c r="BI32" s="396"/>
    </row>
    <row r="33" spans="1:61" ht="15" hidden="1" customHeight="1">
      <c r="A33" s="9"/>
      <c r="B33" s="6"/>
      <c r="C33" s="391"/>
      <c r="D33" s="390"/>
      <c r="E33" s="391"/>
      <c r="F33" s="390"/>
      <c r="G33" s="391"/>
      <c r="H33" s="390"/>
      <c r="I33" s="391"/>
      <c r="J33" s="390"/>
      <c r="K33" s="390"/>
      <c r="L33" s="390"/>
      <c r="M33" s="391"/>
      <c r="N33" s="390"/>
      <c r="O33" s="391"/>
      <c r="P33" s="390"/>
      <c r="Q33" s="391"/>
      <c r="R33" s="390"/>
      <c r="S33" s="390"/>
      <c r="T33" s="390"/>
      <c r="U33" s="391"/>
      <c r="V33" s="390"/>
      <c r="W33" s="391"/>
      <c r="X33" s="390"/>
      <c r="Y33" s="391"/>
      <c r="Z33" s="390"/>
      <c r="AA33" s="390"/>
      <c r="AB33" s="390"/>
      <c r="AC33" s="391"/>
      <c r="AD33" s="390"/>
      <c r="AE33" s="391"/>
      <c r="AF33" s="390"/>
      <c r="AG33" s="391"/>
      <c r="AH33" s="390"/>
      <c r="AI33" s="390"/>
      <c r="AJ33" s="390"/>
      <c r="AK33" s="391"/>
      <c r="AL33" s="390"/>
      <c r="AM33" s="391"/>
      <c r="AN33" s="390"/>
      <c r="AO33" s="391"/>
      <c r="AP33" s="390"/>
      <c r="AQ33" s="390"/>
      <c r="AR33" s="390"/>
      <c r="AS33" s="391"/>
      <c r="AT33" s="390"/>
      <c r="AU33" s="391"/>
      <c r="AV33" s="390"/>
      <c r="AW33" s="391"/>
      <c r="AX33" s="390"/>
      <c r="AY33" s="390"/>
      <c r="AZ33" s="390"/>
      <c r="BA33" s="391"/>
      <c r="BB33" s="390"/>
      <c r="BC33" s="391"/>
      <c r="BD33" s="390"/>
      <c r="BE33" s="391"/>
      <c r="BF33" s="390"/>
      <c r="BG33" s="391"/>
      <c r="BH33" s="390"/>
      <c r="BI33" s="396"/>
    </row>
    <row r="34" spans="1:61" ht="15" hidden="1" customHeight="1">
      <c r="A34" s="9">
        <v>2017</v>
      </c>
      <c r="B34" s="6" t="s">
        <v>28</v>
      </c>
      <c r="C34" s="391">
        <v>125.72323736429138</v>
      </c>
      <c r="D34" s="390">
        <v>9.5414190169185247</v>
      </c>
      <c r="E34" s="391">
        <v>103.8471656145086</v>
      </c>
      <c r="F34" s="390">
        <v>9.8348073052504645</v>
      </c>
      <c r="G34" s="391">
        <v>119.76794715340581</v>
      </c>
      <c r="H34" s="390">
        <v>9.0711818834383422</v>
      </c>
      <c r="I34" s="391">
        <v>110.61166666666675</v>
      </c>
      <c r="J34" s="390">
        <v>12.004239480928035</v>
      </c>
      <c r="K34" s="9">
        <v>2017</v>
      </c>
      <c r="L34" s="6" t="s">
        <v>28</v>
      </c>
      <c r="M34" s="391">
        <v>106.25647736981539</v>
      </c>
      <c r="N34" s="390">
        <v>4.2329370737999739</v>
      </c>
      <c r="O34" s="391">
        <v>124.91233333333332</v>
      </c>
      <c r="P34" s="390">
        <v>9.4440157459657854</v>
      </c>
      <c r="Q34" s="391">
        <v>119.31199999999974</v>
      </c>
      <c r="R34" s="390">
        <v>9.2329667145498888</v>
      </c>
      <c r="S34" s="9">
        <v>2017</v>
      </c>
      <c r="T34" s="6" t="s">
        <v>28</v>
      </c>
      <c r="U34" s="391">
        <v>113.04733333333333</v>
      </c>
      <c r="V34" s="390">
        <v>14.798170011745327</v>
      </c>
      <c r="W34" s="391">
        <v>110.53833333333334</v>
      </c>
      <c r="X34" s="390">
        <v>3.6985903334883403</v>
      </c>
      <c r="Y34" s="391">
        <v>107.84412388032372</v>
      </c>
      <c r="Z34" s="390">
        <v>3.0604993157975997</v>
      </c>
      <c r="AA34" s="9">
        <v>2017</v>
      </c>
      <c r="AB34" s="6" t="s">
        <v>28</v>
      </c>
      <c r="AC34" s="391">
        <v>113.02966666666669</v>
      </c>
      <c r="AD34" s="390">
        <v>7.5162325924057711</v>
      </c>
      <c r="AE34" s="391">
        <v>105.26933333333334</v>
      </c>
      <c r="AF34" s="390">
        <v>9.7055007680135361</v>
      </c>
      <c r="AG34" s="391">
        <v>117.47199999999999</v>
      </c>
      <c r="AH34" s="390">
        <v>9.5816019255763933</v>
      </c>
      <c r="AI34" s="9">
        <v>2017</v>
      </c>
      <c r="AJ34" s="6" t="s">
        <v>28</v>
      </c>
      <c r="AK34" s="391">
        <v>109.32466666666666</v>
      </c>
      <c r="AL34" s="390">
        <v>9.7058127861568977</v>
      </c>
      <c r="AM34" s="391">
        <v>81.946333333333314</v>
      </c>
      <c r="AN34" s="390">
        <v>5.4804573283934559</v>
      </c>
      <c r="AO34" s="391">
        <v>128.87264744634246</v>
      </c>
      <c r="AP34" s="390">
        <v>3.8113472129396371</v>
      </c>
      <c r="AQ34" s="9">
        <v>2017</v>
      </c>
      <c r="AR34" s="6" t="s">
        <v>28</v>
      </c>
      <c r="AS34" s="391">
        <v>99.176557751521159</v>
      </c>
      <c r="AT34" s="390">
        <v>3.7511079673138994</v>
      </c>
      <c r="AU34" s="391">
        <v>92.725999999999999</v>
      </c>
      <c r="AV34" s="390">
        <v>3.6854530053393972</v>
      </c>
      <c r="AW34" s="391">
        <v>109.17066666666666</v>
      </c>
      <c r="AX34" s="390">
        <v>3.8491756339614085</v>
      </c>
      <c r="AY34" s="9">
        <v>2017</v>
      </c>
      <c r="AZ34" s="6" t="s">
        <v>28</v>
      </c>
      <c r="BA34" s="391">
        <v>104.54766666666667</v>
      </c>
      <c r="BB34" s="390">
        <v>3.7844415848845614</v>
      </c>
      <c r="BC34" s="391">
        <v>108.82233333333301</v>
      </c>
      <c r="BD34" s="390">
        <v>3.6433100570350803</v>
      </c>
      <c r="BE34" s="391">
        <v>106.77602097273342</v>
      </c>
      <c r="BF34" s="390">
        <v>3.6009229212552611</v>
      </c>
      <c r="BG34" s="391">
        <v>103.48766666666666</v>
      </c>
      <c r="BH34" s="390">
        <v>3.6136529998467921</v>
      </c>
      <c r="BI34" s="396"/>
    </row>
    <row r="35" spans="1:61" ht="15" hidden="1" customHeight="1">
      <c r="A35" s="9"/>
      <c r="B35" s="6" t="s">
        <v>29</v>
      </c>
      <c r="C35" s="391">
        <v>96.062676040337919</v>
      </c>
      <c r="D35" s="390">
        <v>12.820879734395746</v>
      </c>
      <c r="E35" s="391">
        <v>118.88077960411881</v>
      </c>
      <c r="F35" s="390">
        <v>12.792540974410358</v>
      </c>
      <c r="G35" s="391">
        <v>94.635319677293822</v>
      </c>
      <c r="H35" s="390">
        <v>12.425744178028538</v>
      </c>
      <c r="I35" s="391">
        <v>110.3820000000001</v>
      </c>
      <c r="J35" s="390">
        <v>12.102398136738486</v>
      </c>
      <c r="K35" s="9"/>
      <c r="L35" s="6" t="s">
        <v>29</v>
      </c>
      <c r="M35" s="391">
        <v>107.69396738583974</v>
      </c>
      <c r="N35" s="390">
        <v>3.9333552490193</v>
      </c>
      <c r="O35" s="391">
        <v>140.25933333333333</v>
      </c>
      <c r="P35" s="390">
        <v>11.031128866700257</v>
      </c>
      <c r="Q35" s="391">
        <v>113.27733333333309</v>
      </c>
      <c r="R35" s="390">
        <v>10.636801666883727</v>
      </c>
      <c r="S35" s="9"/>
      <c r="T35" s="6" t="s">
        <v>29</v>
      </c>
      <c r="U35" s="391">
        <v>104.54333333333334</v>
      </c>
      <c r="V35" s="390">
        <v>2.3703519949864358</v>
      </c>
      <c r="W35" s="391">
        <v>104.71033333333332</v>
      </c>
      <c r="X35" s="390">
        <v>3.8851390455151034</v>
      </c>
      <c r="Y35" s="391">
        <v>106.40437335238546</v>
      </c>
      <c r="Z35" s="390">
        <v>3.7073623181362052</v>
      </c>
      <c r="AA35" s="9"/>
      <c r="AB35" s="6" t="s">
        <v>29</v>
      </c>
      <c r="AC35" s="391">
        <v>105.87033333333333</v>
      </c>
      <c r="AD35" s="390">
        <v>10.238343983089962</v>
      </c>
      <c r="AE35" s="391">
        <v>116.69866666666665</v>
      </c>
      <c r="AF35" s="390">
        <v>8.9311494996763656</v>
      </c>
      <c r="AG35" s="391">
        <v>101.95166666666667</v>
      </c>
      <c r="AH35" s="390">
        <v>8.7441913382943426</v>
      </c>
      <c r="AI35" s="9"/>
      <c r="AJ35" s="6" t="s">
        <v>29</v>
      </c>
      <c r="AK35" s="391">
        <v>122.08199999999999</v>
      </c>
      <c r="AL35" s="390">
        <v>8.8485554561584649</v>
      </c>
      <c r="AM35" s="391">
        <v>65.10499999999999</v>
      </c>
      <c r="AN35" s="390">
        <v>-10.40144227461019</v>
      </c>
      <c r="AO35" s="391">
        <v>98.864167455943843</v>
      </c>
      <c r="AP35" s="390">
        <v>3.7953581502857077</v>
      </c>
      <c r="AQ35" s="9"/>
      <c r="AR35" s="6" t="s">
        <v>29</v>
      </c>
      <c r="AS35" s="391">
        <v>100.77451394150087</v>
      </c>
      <c r="AT35" s="390">
        <v>3.2716422332952391</v>
      </c>
      <c r="AU35" s="391">
        <v>106.31966666666666</v>
      </c>
      <c r="AV35" s="390">
        <v>3.5147616744934567</v>
      </c>
      <c r="AW35" s="391">
        <v>100.95299999999999</v>
      </c>
      <c r="AX35" s="390">
        <v>3.474677900433548</v>
      </c>
      <c r="AY35" s="9"/>
      <c r="AZ35" s="6" t="s">
        <v>29</v>
      </c>
      <c r="BA35" s="391">
        <v>96.103666666666683</v>
      </c>
      <c r="BB35" s="390">
        <v>3.3206113709258744</v>
      </c>
      <c r="BC35" s="391">
        <v>90.8926666666664</v>
      </c>
      <c r="BD35" s="390">
        <v>3.6471379754678139</v>
      </c>
      <c r="BE35" s="391">
        <v>97.011801960604998</v>
      </c>
      <c r="BF35" s="390">
        <v>3.3987682034511693</v>
      </c>
      <c r="BG35" s="391">
        <v>94.633333333333326</v>
      </c>
      <c r="BH35" s="390">
        <v>3.4003001121778738</v>
      </c>
      <c r="BI35" s="396"/>
    </row>
    <row r="36" spans="1:61" ht="15" hidden="1" customHeight="1">
      <c r="A36" s="9"/>
      <c r="B36" s="6" t="s">
        <v>30</v>
      </c>
      <c r="C36" s="391">
        <v>109.87085498247495</v>
      </c>
      <c r="D36" s="390">
        <v>13.63934725214888</v>
      </c>
      <c r="E36" s="391">
        <v>115.96049235080231</v>
      </c>
      <c r="F36" s="390">
        <v>13.497263613831805</v>
      </c>
      <c r="G36" s="391">
        <v>115.74715582969303</v>
      </c>
      <c r="H36" s="390">
        <v>13.576883309784108</v>
      </c>
      <c r="I36" s="391">
        <v>116.11597001400757</v>
      </c>
      <c r="J36" s="390">
        <v>13.478724457612557</v>
      </c>
      <c r="K36" s="9"/>
      <c r="L36" s="6" t="s">
        <v>30</v>
      </c>
      <c r="M36" s="391">
        <v>112.03615579742062</v>
      </c>
      <c r="N36" s="390">
        <v>4.1811576115992892</v>
      </c>
      <c r="O36" s="391">
        <v>110.4529631290274</v>
      </c>
      <c r="P36" s="390">
        <v>13.821315251709663</v>
      </c>
      <c r="Q36" s="391">
        <v>113.13831380313074</v>
      </c>
      <c r="R36" s="390">
        <v>13.805212347487242</v>
      </c>
      <c r="S36" s="9"/>
      <c r="T36" s="6" t="s">
        <v>30</v>
      </c>
      <c r="U36" s="391">
        <v>120.91884856493016</v>
      </c>
      <c r="V36" s="390">
        <v>1.6010939095873198</v>
      </c>
      <c r="W36" s="391">
        <v>110.29116722866395</v>
      </c>
      <c r="X36" s="390">
        <v>4.0672517899465532</v>
      </c>
      <c r="Y36" s="391">
        <v>104.79573549851983</v>
      </c>
      <c r="Z36" s="390">
        <v>5.4195255542683185</v>
      </c>
      <c r="AA36" s="9"/>
      <c r="AB36" s="6" t="s">
        <v>30</v>
      </c>
      <c r="AC36" s="391">
        <v>161.5874971003079</v>
      </c>
      <c r="AD36" s="390">
        <v>8.8720253382691112</v>
      </c>
      <c r="AE36" s="391">
        <v>120.18124376737659</v>
      </c>
      <c r="AF36" s="390">
        <v>7.3391838156698412</v>
      </c>
      <c r="AG36" s="391">
        <v>126.55465121923919</v>
      </c>
      <c r="AH36" s="390">
        <v>7.2460689631192281</v>
      </c>
      <c r="AI36" s="9"/>
      <c r="AJ36" s="6" t="s">
        <v>30</v>
      </c>
      <c r="AK36" s="391">
        <v>119.30064771693283</v>
      </c>
      <c r="AL36" s="390">
        <v>7.4896815123552329</v>
      </c>
      <c r="AM36" s="391">
        <v>86.497056747730184</v>
      </c>
      <c r="AN36" s="390">
        <v>-3.2604859720357098</v>
      </c>
      <c r="AO36" s="391">
        <v>95.1217690043826</v>
      </c>
      <c r="AP36" s="390">
        <v>8.4850077661477599</v>
      </c>
      <c r="AQ36" s="9"/>
      <c r="AR36" s="6" t="s">
        <v>30</v>
      </c>
      <c r="AS36" s="391">
        <v>105.38606693493023</v>
      </c>
      <c r="AT36" s="390">
        <v>8.2215309364287066</v>
      </c>
      <c r="AU36" s="391">
        <v>116.86735557180168</v>
      </c>
      <c r="AV36" s="390">
        <v>8.3663746979931091</v>
      </c>
      <c r="AW36" s="391">
        <v>108.54855379593251</v>
      </c>
      <c r="AX36" s="390">
        <v>8.3841711363756843</v>
      </c>
      <c r="AY36" s="9"/>
      <c r="AZ36" s="6" t="s">
        <v>30</v>
      </c>
      <c r="BA36" s="391">
        <v>108.21985812398786</v>
      </c>
      <c r="BB36" s="390">
        <v>8.3079485888401479</v>
      </c>
      <c r="BC36" s="391">
        <v>103.83357824619561</v>
      </c>
      <c r="BD36" s="390">
        <v>8.2415343291951899</v>
      </c>
      <c r="BE36" s="391">
        <v>109.12645847987669</v>
      </c>
      <c r="BF36" s="390">
        <v>8.2819455927965322</v>
      </c>
      <c r="BG36" s="391">
        <v>109.11805967901428</v>
      </c>
      <c r="BH36" s="390">
        <v>8.2674385038358054</v>
      </c>
      <c r="BI36" s="396"/>
    </row>
    <row r="37" spans="1:61" ht="15" hidden="1" customHeight="1">
      <c r="A37" s="9"/>
      <c r="B37" s="6" t="s">
        <v>31</v>
      </c>
      <c r="C37" s="391">
        <v>118.86309378676542</v>
      </c>
      <c r="D37" s="390">
        <v>11.878611937228342</v>
      </c>
      <c r="E37" s="391">
        <v>108.93097954839288</v>
      </c>
      <c r="F37" s="390">
        <v>11.794669463966628</v>
      </c>
      <c r="G37" s="391">
        <v>120.23147653516139</v>
      </c>
      <c r="H37" s="390">
        <v>11.845299901558562</v>
      </c>
      <c r="I37" s="391">
        <v>108.58540213092617</v>
      </c>
      <c r="J37" s="390">
        <v>7.9023800651139027</v>
      </c>
      <c r="K37" s="9"/>
      <c r="L37" s="6" t="s">
        <v>31</v>
      </c>
      <c r="M37" s="391">
        <v>107.45936320352405</v>
      </c>
      <c r="N37" s="390">
        <v>3.2849920176243756</v>
      </c>
      <c r="O37" s="391">
        <v>110.6985212585007</v>
      </c>
      <c r="P37" s="390">
        <v>12.989188744990827</v>
      </c>
      <c r="Q37" s="391">
        <v>138.16136459693581</v>
      </c>
      <c r="R37" s="390">
        <v>12.950140284500392</v>
      </c>
      <c r="S37" s="9"/>
      <c r="T37" s="6" t="s">
        <v>31</v>
      </c>
      <c r="U37" s="391">
        <v>103.20640230154542</v>
      </c>
      <c r="V37" s="390">
        <v>0.73634707135579447</v>
      </c>
      <c r="W37" s="391">
        <v>116.35172733813734</v>
      </c>
      <c r="X37" s="390">
        <v>5.6315349601484144</v>
      </c>
      <c r="Y37" s="391">
        <v>106.26516516383639</v>
      </c>
      <c r="Z37" s="390">
        <v>3.9640042650006819</v>
      </c>
      <c r="AA37" s="9"/>
      <c r="AB37" s="6" t="s">
        <v>31</v>
      </c>
      <c r="AC37" s="391">
        <v>83.804873673720934</v>
      </c>
      <c r="AD37" s="390">
        <v>6.0758524902169313</v>
      </c>
      <c r="AE37" s="391">
        <v>112.68713784828675</v>
      </c>
      <c r="AF37" s="390">
        <v>2.7611006039492736</v>
      </c>
      <c r="AG37" s="391">
        <v>108.81221350613379</v>
      </c>
      <c r="AH37" s="390">
        <v>2.8082138190984551</v>
      </c>
      <c r="AI37" s="9"/>
      <c r="AJ37" s="6" t="s">
        <v>31</v>
      </c>
      <c r="AK37" s="391">
        <v>104.54240687140089</v>
      </c>
      <c r="AL37" s="390">
        <v>2.7544789378817427</v>
      </c>
      <c r="AM37" s="391">
        <v>70.415779810771483</v>
      </c>
      <c r="AN37" s="390">
        <v>-10.224414408338717</v>
      </c>
      <c r="AO37" s="391">
        <v>87.332727319234252</v>
      </c>
      <c r="AP37" s="390">
        <v>5.6577919555233223</v>
      </c>
      <c r="AQ37" s="9"/>
      <c r="AR37" s="6" t="s">
        <v>31</v>
      </c>
      <c r="AS37" s="391">
        <v>103.34256091777858</v>
      </c>
      <c r="AT37" s="390">
        <v>5.6102784482722257</v>
      </c>
      <c r="AU37" s="391">
        <v>92.711962403087497</v>
      </c>
      <c r="AV37" s="390">
        <v>5.657467514525564</v>
      </c>
      <c r="AW37" s="391">
        <v>91.108161052247397</v>
      </c>
      <c r="AX37" s="390">
        <v>5.6828881581359099</v>
      </c>
      <c r="AY37" s="9"/>
      <c r="AZ37" s="6" t="s">
        <v>31</v>
      </c>
      <c r="BA37" s="391">
        <v>100.56814768041322</v>
      </c>
      <c r="BB37" s="390">
        <v>5.7098760515611531</v>
      </c>
      <c r="BC37" s="391">
        <v>106.04692956255315</v>
      </c>
      <c r="BD37" s="390">
        <v>5.7385255297583058</v>
      </c>
      <c r="BE37" s="391">
        <v>96.103167405011632</v>
      </c>
      <c r="BF37" s="390">
        <v>5.7192297361675912</v>
      </c>
      <c r="BG37" s="391">
        <v>101.67925380581191</v>
      </c>
      <c r="BH37" s="390">
        <v>5.8137497198661521</v>
      </c>
      <c r="BI37" s="396"/>
    </row>
    <row r="38" spans="1:61" ht="15" hidden="1" customHeight="1">
      <c r="A38" s="9"/>
      <c r="B38" s="6"/>
      <c r="C38" s="390"/>
      <c r="D38" s="390"/>
      <c r="E38" s="390"/>
      <c r="F38" s="390"/>
      <c r="G38" s="390"/>
      <c r="H38" s="390"/>
      <c r="I38" s="390"/>
      <c r="J38" s="390"/>
      <c r="K38" s="9"/>
      <c r="L38" s="6"/>
      <c r="M38" s="390"/>
      <c r="N38" s="390"/>
      <c r="O38" s="390"/>
      <c r="P38" s="390"/>
      <c r="Q38" s="390"/>
      <c r="R38" s="390"/>
      <c r="S38" s="9"/>
      <c r="T38" s="6"/>
      <c r="U38" s="390"/>
      <c r="V38" s="390"/>
      <c r="W38" s="390"/>
      <c r="X38" s="390"/>
      <c r="Y38" s="390"/>
      <c r="Z38" s="390"/>
      <c r="AA38" s="9"/>
      <c r="AB38" s="6"/>
      <c r="AC38" s="390"/>
      <c r="AD38" s="390"/>
      <c r="AE38" s="390"/>
      <c r="AF38" s="390"/>
      <c r="AG38" s="390"/>
      <c r="AH38" s="390"/>
      <c r="AI38" s="9"/>
      <c r="AJ38" s="6"/>
      <c r="AK38" s="390"/>
      <c r="AL38" s="390"/>
      <c r="AM38" s="390"/>
      <c r="AN38" s="390"/>
      <c r="AO38" s="390"/>
      <c r="AP38" s="390"/>
      <c r="AQ38" s="9"/>
      <c r="AR38" s="6"/>
      <c r="AS38" s="390"/>
      <c r="AT38" s="390"/>
      <c r="AU38" s="390"/>
      <c r="AV38" s="390"/>
      <c r="AW38" s="390"/>
      <c r="AX38" s="390"/>
      <c r="AY38" s="9"/>
      <c r="AZ38" s="6"/>
      <c r="BA38" s="390"/>
      <c r="BB38" s="390"/>
      <c r="BC38" s="390"/>
      <c r="BD38" s="390"/>
      <c r="BE38" s="390"/>
      <c r="BF38" s="390"/>
      <c r="BG38" s="390"/>
      <c r="BH38" s="390"/>
      <c r="BI38" s="396"/>
    </row>
    <row r="39" spans="1:61" ht="15" hidden="1" customHeight="1">
      <c r="A39" s="9">
        <v>2018</v>
      </c>
      <c r="B39" s="6" t="s">
        <v>28</v>
      </c>
      <c r="C39" s="391">
        <v>133.95070882996723</v>
      </c>
      <c r="D39" s="390">
        <v>6.5441135928087988</v>
      </c>
      <c r="E39" s="391">
        <v>108.93237602423073</v>
      </c>
      <c r="F39" s="390">
        <v>4.8968215739262178</v>
      </c>
      <c r="G39" s="391">
        <v>119.88852682876968</v>
      </c>
      <c r="H39" s="390">
        <v>0.10067775079205887</v>
      </c>
      <c r="I39" s="391">
        <v>118.95086286571087</v>
      </c>
      <c r="J39" s="390">
        <v>7.5391651263827981</v>
      </c>
      <c r="K39" s="9">
        <v>2018</v>
      </c>
      <c r="L39" s="6" t="s">
        <v>28</v>
      </c>
      <c r="M39" s="391">
        <v>111.56564562476957</v>
      </c>
      <c r="N39" s="390">
        <v>4.9965596322905981</v>
      </c>
      <c r="O39" s="391">
        <v>136.32680251800085</v>
      </c>
      <c r="P39" s="390">
        <v>9.1379841205972809</v>
      </c>
      <c r="Q39" s="391">
        <v>132.2043934740922</v>
      </c>
      <c r="R39" s="390">
        <v>10.805613411972374</v>
      </c>
      <c r="S39" s="9">
        <v>2018</v>
      </c>
      <c r="T39" s="6" t="s">
        <v>28</v>
      </c>
      <c r="U39" s="391">
        <v>110.32179394971426</v>
      </c>
      <c r="V39" s="390">
        <v>-2.4109718498025074</v>
      </c>
      <c r="W39" s="391">
        <v>119.65067147937121</v>
      </c>
      <c r="X39" s="390">
        <v>8.2436000898975124</v>
      </c>
      <c r="Y39" s="391">
        <v>110.86146497568006</v>
      </c>
      <c r="Z39" s="390">
        <v>2.7978725096832591</v>
      </c>
      <c r="AA39" s="9">
        <v>2018</v>
      </c>
      <c r="AB39" s="6" t="s">
        <v>28</v>
      </c>
      <c r="AC39" s="391">
        <v>113.41331491978902</v>
      </c>
      <c r="AD39" s="390">
        <v>0.33942261747417035</v>
      </c>
      <c r="AE39" s="391">
        <v>102.67454876722587</v>
      </c>
      <c r="AF39" s="390">
        <v>-2.4649007302925838</v>
      </c>
      <c r="AG39" s="391">
        <v>118.04353057204973</v>
      </c>
      <c r="AH39" s="390">
        <v>0.48652493534606833</v>
      </c>
      <c r="AI39" s="9">
        <v>2018</v>
      </c>
      <c r="AJ39" s="6" t="s">
        <v>28</v>
      </c>
      <c r="AK39" s="391">
        <v>110.70919349438189</v>
      </c>
      <c r="AL39" s="390">
        <v>1.266435901365881</v>
      </c>
      <c r="AM39" s="391">
        <v>82.860387435426119</v>
      </c>
      <c r="AN39" s="390">
        <v>1.1154301417913359</v>
      </c>
      <c r="AO39" s="391">
        <v>122.48922516717242</v>
      </c>
      <c r="AP39" s="390">
        <v>-4.9532793852379342</v>
      </c>
      <c r="AQ39" s="9">
        <v>2018</v>
      </c>
      <c r="AR39" s="6" t="s">
        <v>28</v>
      </c>
      <c r="AS39" s="391">
        <v>107.94821798293363</v>
      </c>
      <c r="AT39" s="390">
        <v>8.8444894945730539</v>
      </c>
      <c r="AU39" s="391">
        <v>92.910618798528262</v>
      </c>
      <c r="AV39" s="390">
        <v>0.19910143706000838</v>
      </c>
      <c r="AW39" s="391">
        <v>105.1928157087945</v>
      </c>
      <c r="AX39" s="390">
        <v>-3.6436994289114608</v>
      </c>
      <c r="AY39" s="9">
        <v>2018</v>
      </c>
      <c r="AZ39" s="6" t="s">
        <v>28</v>
      </c>
      <c r="BA39" s="391">
        <v>107.46407647210502</v>
      </c>
      <c r="BB39" s="390">
        <v>2.7895503538465789</v>
      </c>
      <c r="BC39" s="391">
        <v>107.49261549209031</v>
      </c>
      <c r="BD39" s="390">
        <v>-1.2219163112131071</v>
      </c>
      <c r="BE39" s="391">
        <v>108.27442612951016</v>
      </c>
      <c r="BF39" s="390">
        <v>1.4033161594955601</v>
      </c>
      <c r="BG39" s="391">
        <v>106.01846503631695</v>
      </c>
      <c r="BH39" s="390">
        <v>2.4455072291870152</v>
      </c>
      <c r="BI39" s="396"/>
    </row>
    <row r="40" spans="1:61" ht="15" hidden="1" customHeight="1">
      <c r="A40" s="9"/>
      <c r="B40" s="6" t="s">
        <v>29</v>
      </c>
      <c r="C40" s="391">
        <v>120.83555601810799</v>
      </c>
      <c r="D40" s="390">
        <v>25.788246797713228</v>
      </c>
      <c r="E40" s="391">
        <v>120.70762423822157</v>
      </c>
      <c r="F40" s="390">
        <v>1.5367031072527197</v>
      </c>
      <c r="G40" s="391">
        <v>105.22343805838051</v>
      </c>
      <c r="H40" s="390">
        <v>11.188336888586775</v>
      </c>
      <c r="I40" s="391">
        <v>129.64474293738712</v>
      </c>
      <c r="J40" s="390">
        <v>17.45098198744995</v>
      </c>
      <c r="K40" s="9"/>
      <c r="L40" s="6" t="s">
        <v>29</v>
      </c>
      <c r="M40" s="391">
        <v>113.12918536536033</v>
      </c>
      <c r="N40" s="390">
        <v>5.0469103436848997</v>
      </c>
      <c r="O40" s="391">
        <v>168.39185278413925</v>
      </c>
      <c r="P40" s="390">
        <v>20.057502614779693</v>
      </c>
      <c r="Q40" s="391">
        <v>129.73414887970648</v>
      </c>
      <c r="R40" s="390">
        <v>14.527898090562473</v>
      </c>
      <c r="S40" s="9"/>
      <c r="T40" s="6" t="s">
        <v>29</v>
      </c>
      <c r="U40" s="391">
        <v>111.39986101871874</v>
      </c>
      <c r="V40" s="390">
        <v>6.5585508580672212</v>
      </c>
      <c r="W40" s="391">
        <v>116.54338336601529</v>
      </c>
      <c r="X40" s="390">
        <v>11.300747171735964</v>
      </c>
      <c r="Y40" s="391">
        <v>127.26645376333822</v>
      </c>
      <c r="Z40" s="390">
        <v>19.606412550227233</v>
      </c>
      <c r="AA40" s="9"/>
      <c r="AB40" s="6" t="s">
        <v>29</v>
      </c>
      <c r="AC40" s="391">
        <v>110.74949622298116</v>
      </c>
      <c r="AD40" s="390">
        <v>4.608621448546657</v>
      </c>
      <c r="AE40" s="391">
        <v>116.08056255323579</v>
      </c>
      <c r="AF40" s="390">
        <v>-0.52965824810696915</v>
      </c>
      <c r="AG40" s="391">
        <v>112.54648114465203</v>
      </c>
      <c r="AH40" s="390">
        <v>10.391997330093062</v>
      </c>
      <c r="AI40" s="9"/>
      <c r="AJ40" s="6" t="s">
        <v>29</v>
      </c>
      <c r="AK40" s="391">
        <v>117.42730564827362</v>
      </c>
      <c r="AL40" s="390">
        <v>-3.8127605639867994</v>
      </c>
      <c r="AM40" s="391">
        <v>68.037007867642444</v>
      </c>
      <c r="AN40" s="390">
        <v>4.5035064398163911</v>
      </c>
      <c r="AO40" s="391">
        <v>123.52747138441147</v>
      </c>
      <c r="AP40" s="390">
        <v>24.946656167876142</v>
      </c>
      <c r="AQ40" s="9"/>
      <c r="AR40" s="6" t="s">
        <v>29</v>
      </c>
      <c r="AS40" s="391">
        <v>98.15589812229608</v>
      </c>
      <c r="AT40" s="390">
        <v>-2.5984901507189448</v>
      </c>
      <c r="AU40" s="391">
        <v>112.80973971098852</v>
      </c>
      <c r="AV40" s="390">
        <v>6.1043015349827385</v>
      </c>
      <c r="AW40" s="391">
        <v>117.33670594320783</v>
      </c>
      <c r="AX40" s="390">
        <v>16.229043161875168</v>
      </c>
      <c r="AY40" s="9"/>
      <c r="AZ40" s="6" t="s">
        <v>29</v>
      </c>
      <c r="BA40" s="391">
        <v>99.72278705125872</v>
      </c>
      <c r="BB40" s="390">
        <v>3.7658504718085908</v>
      </c>
      <c r="BC40" s="391">
        <v>101.34430858022291</v>
      </c>
      <c r="BD40" s="390">
        <v>11.498883569877165</v>
      </c>
      <c r="BE40" s="391">
        <v>104.57090880423829</v>
      </c>
      <c r="BF40" s="390">
        <v>7.7919456095691544</v>
      </c>
      <c r="BG40" s="391">
        <v>120.60035417459464</v>
      </c>
      <c r="BH40" s="390">
        <v>27.439613428595976</v>
      </c>
      <c r="BI40" s="396"/>
    </row>
    <row r="41" spans="1:61" ht="15" hidden="1" customHeight="1">
      <c r="A41" s="9"/>
      <c r="B41" s="6" t="s">
        <v>30</v>
      </c>
      <c r="C41" s="391">
        <v>122.82990792986459</v>
      </c>
      <c r="D41" s="390">
        <v>11.79480486381641</v>
      </c>
      <c r="E41" s="391">
        <v>126.50712422910044</v>
      </c>
      <c r="F41" s="390">
        <v>9.0950216444343681</v>
      </c>
      <c r="G41" s="391">
        <v>122.66636369659365</v>
      </c>
      <c r="H41" s="390">
        <v>5.9778642656942225</v>
      </c>
      <c r="I41" s="391">
        <v>141.14909070836953</v>
      </c>
      <c r="J41" s="390">
        <v>21.558723310275155</v>
      </c>
      <c r="K41" s="9"/>
      <c r="L41" s="6" t="s">
        <v>30</v>
      </c>
      <c r="M41" s="391">
        <v>116.84824957855541</v>
      </c>
      <c r="N41" s="390">
        <v>4.295125753721706</v>
      </c>
      <c r="O41" s="391">
        <v>102.09890813694737</v>
      </c>
      <c r="P41" s="390">
        <v>-7.5634503189571376</v>
      </c>
      <c r="Q41" s="391">
        <v>128.27322883079287</v>
      </c>
      <c r="R41" s="390">
        <v>13.377356015750806</v>
      </c>
      <c r="S41" s="9"/>
      <c r="T41" s="6" t="s">
        <v>30</v>
      </c>
      <c r="U41" s="391">
        <v>119.10425566627623</v>
      </c>
      <c r="V41" s="390">
        <v>-1.5006700114908398</v>
      </c>
      <c r="W41" s="391">
        <v>117.97187797617978</v>
      </c>
      <c r="X41" s="390">
        <v>6.9640307021065411</v>
      </c>
      <c r="Y41" s="391">
        <v>120.41210651209424</v>
      </c>
      <c r="Z41" s="390">
        <v>14.901723757447158</v>
      </c>
      <c r="AA41" s="9"/>
      <c r="AB41" s="6" t="s">
        <v>30</v>
      </c>
      <c r="AC41" s="391">
        <v>156.82626556998935</v>
      </c>
      <c r="AD41" s="390">
        <v>-2.9465346117484188</v>
      </c>
      <c r="AE41" s="391">
        <v>120.08464399072528</v>
      </c>
      <c r="AF41" s="390">
        <v>-8.0378413155941075E-2</v>
      </c>
      <c r="AG41" s="391">
        <v>134.52172826666711</v>
      </c>
      <c r="AH41" s="390">
        <v>6.2953648646433464</v>
      </c>
      <c r="AI41" s="9"/>
      <c r="AJ41" s="6" t="s">
        <v>30</v>
      </c>
      <c r="AK41" s="391">
        <v>113.00567334641401</v>
      </c>
      <c r="AL41" s="390">
        <v>-5.2765634478825518</v>
      </c>
      <c r="AM41" s="391">
        <v>74.590428678928717</v>
      </c>
      <c r="AN41" s="390">
        <v>-13.765356321345479</v>
      </c>
      <c r="AO41" s="391">
        <v>105.13332962740917</v>
      </c>
      <c r="AP41" s="390">
        <v>10.524994149935637</v>
      </c>
      <c r="AQ41" s="9"/>
      <c r="AR41" s="6" t="s">
        <v>30</v>
      </c>
      <c r="AS41" s="391">
        <v>114.25287691241789</v>
      </c>
      <c r="AT41" s="390">
        <v>8.4136454043421054</v>
      </c>
      <c r="AU41" s="391">
        <v>114.30699962925071</v>
      </c>
      <c r="AV41" s="390">
        <v>-2.1908221761533042</v>
      </c>
      <c r="AW41" s="391">
        <v>114.99422906118163</v>
      </c>
      <c r="AX41" s="390">
        <v>5.9380572470516597</v>
      </c>
      <c r="AY41" s="9"/>
      <c r="AZ41" s="6" t="s">
        <v>30</v>
      </c>
      <c r="BA41" s="391">
        <v>115.26973904920918</v>
      </c>
      <c r="BB41" s="390">
        <v>6.5144059948260491</v>
      </c>
      <c r="BC41" s="391">
        <v>116.24998425768815</v>
      </c>
      <c r="BD41" s="390">
        <v>11.957987214937845</v>
      </c>
      <c r="BE41" s="391">
        <v>112.79856154263364</v>
      </c>
      <c r="BF41" s="390">
        <v>3.3649979243430579</v>
      </c>
      <c r="BG41" s="391">
        <v>117.02158973629373</v>
      </c>
      <c r="BH41" s="390">
        <v>7.2430998869745196</v>
      </c>
      <c r="BI41" s="396"/>
    </row>
    <row r="42" spans="1:61" ht="15" hidden="1" customHeight="1">
      <c r="A42" s="9"/>
      <c r="B42" s="6" t="s">
        <v>31</v>
      </c>
      <c r="C42" s="391">
        <v>121.15923015240465</v>
      </c>
      <c r="D42" s="390">
        <v>1.9317487812982534</v>
      </c>
      <c r="E42" s="391">
        <v>122.23515206798614</v>
      </c>
      <c r="F42" s="390">
        <v>12.213396569781906</v>
      </c>
      <c r="G42" s="391">
        <v>127.32600468935458</v>
      </c>
      <c r="H42" s="390">
        <v>5.9007244680376232</v>
      </c>
      <c r="I42" s="391">
        <v>125.01259807517636</v>
      </c>
      <c r="J42" s="390">
        <v>15.128364975287553</v>
      </c>
      <c r="K42" s="9"/>
      <c r="L42" s="6" t="s">
        <v>31</v>
      </c>
      <c r="M42" s="391">
        <v>118.88954844987357</v>
      </c>
      <c r="N42" s="390">
        <v>10.636751331478834</v>
      </c>
      <c r="O42" s="391">
        <v>136.7140473774592</v>
      </c>
      <c r="P42" s="390">
        <v>23.501240868617941</v>
      </c>
      <c r="Q42" s="391">
        <v>141.64497208353816</v>
      </c>
      <c r="R42" s="390">
        <v>2.5214049504832587</v>
      </c>
      <c r="S42" s="9"/>
      <c r="T42" s="6" t="s">
        <v>31</v>
      </c>
      <c r="U42" s="391">
        <v>115.1331319658817</v>
      </c>
      <c r="V42" s="390">
        <v>11.55619166870008</v>
      </c>
      <c r="W42" s="391">
        <v>120.8906896095362</v>
      </c>
      <c r="X42" s="390">
        <v>3.9010699499182095</v>
      </c>
      <c r="Y42" s="391">
        <v>107.33990396026746</v>
      </c>
      <c r="Z42" s="390">
        <v>1.011374512780435</v>
      </c>
      <c r="AA42" s="9"/>
      <c r="AB42" s="6" t="s">
        <v>31</v>
      </c>
      <c r="AC42" s="391">
        <v>95.000985757985575</v>
      </c>
      <c r="AD42" s="390">
        <v>13.3597386326894</v>
      </c>
      <c r="AE42" s="391">
        <v>117.89799440196028</v>
      </c>
      <c r="AF42" s="390">
        <v>4.6241804106241631</v>
      </c>
      <c r="AG42" s="391">
        <v>128.59705536319191</v>
      </c>
      <c r="AH42" s="390">
        <v>18.182556185149963</v>
      </c>
      <c r="AI42" s="9"/>
      <c r="AJ42" s="6" t="s">
        <v>31</v>
      </c>
      <c r="AK42" s="391">
        <v>107.95624239492149</v>
      </c>
      <c r="AL42" s="390">
        <v>3.2655030869147765</v>
      </c>
      <c r="AM42" s="391">
        <v>76.972816583787065</v>
      </c>
      <c r="AN42" s="390">
        <v>9.3118854760059833</v>
      </c>
      <c r="AO42" s="391">
        <v>101.80297478124483</v>
      </c>
      <c r="AP42" s="390">
        <v>16.569100618049333</v>
      </c>
      <c r="AQ42" s="9"/>
      <c r="AR42" s="6" t="s">
        <v>31</v>
      </c>
      <c r="AS42" s="391">
        <v>116.3219205075148</v>
      </c>
      <c r="AT42" s="390">
        <v>12.559549012979133</v>
      </c>
      <c r="AU42" s="391">
        <v>107.0967741935484</v>
      </c>
      <c r="AV42" s="390">
        <v>15.515594123571105</v>
      </c>
      <c r="AW42" s="391">
        <v>95.406818356142921</v>
      </c>
      <c r="AX42" s="390">
        <v>4.7181912731510351</v>
      </c>
      <c r="AY42" s="9"/>
      <c r="AZ42" s="6" t="s">
        <v>31</v>
      </c>
      <c r="BA42" s="391">
        <v>101.25509906167294</v>
      </c>
      <c r="BB42" s="390">
        <v>0.68307053187726297</v>
      </c>
      <c r="BC42" s="391">
        <v>110.89504565816405</v>
      </c>
      <c r="BD42" s="390">
        <v>4.571670406309309</v>
      </c>
      <c r="BE42" s="391">
        <v>99.233141560454087</v>
      </c>
      <c r="BF42" s="390">
        <v>3.2568896946462331</v>
      </c>
      <c r="BG42" s="391">
        <v>107.17617018248133</v>
      </c>
      <c r="BH42" s="390">
        <v>5.4061336712477157</v>
      </c>
      <c r="BI42" s="396"/>
    </row>
    <row r="43" spans="1:61" ht="15" hidden="1" customHeight="1">
      <c r="A43" s="9"/>
      <c r="B43" s="6"/>
      <c r="C43" s="391"/>
      <c r="D43" s="390"/>
      <c r="E43" s="391"/>
      <c r="F43" s="390"/>
      <c r="G43" s="391"/>
      <c r="H43" s="390"/>
      <c r="I43" s="391"/>
      <c r="J43" s="390"/>
      <c r="K43" s="9"/>
      <c r="L43" s="6"/>
      <c r="M43" s="391"/>
      <c r="N43" s="390"/>
      <c r="O43" s="391"/>
      <c r="P43" s="390"/>
      <c r="Q43" s="391"/>
      <c r="R43" s="390"/>
      <c r="S43" s="9"/>
      <c r="T43" s="6"/>
      <c r="U43" s="391"/>
      <c r="V43" s="390"/>
      <c r="W43" s="391"/>
      <c r="X43" s="390"/>
      <c r="Y43" s="391"/>
      <c r="Z43" s="390"/>
      <c r="AA43" s="9"/>
      <c r="AB43" s="6"/>
      <c r="AC43" s="391"/>
      <c r="AD43" s="390"/>
      <c r="AE43" s="391"/>
      <c r="AF43" s="390"/>
      <c r="AG43" s="391"/>
      <c r="AH43" s="390"/>
      <c r="AI43" s="9"/>
      <c r="AJ43" s="6"/>
      <c r="AK43" s="391"/>
      <c r="AL43" s="390"/>
      <c r="AM43" s="391"/>
      <c r="AN43" s="390"/>
      <c r="AO43" s="391"/>
      <c r="AP43" s="390"/>
      <c r="AQ43" s="9"/>
      <c r="AR43" s="6"/>
      <c r="AS43" s="391"/>
      <c r="AT43" s="390"/>
      <c r="AU43" s="391"/>
      <c r="AV43" s="390"/>
      <c r="AW43" s="391"/>
      <c r="AX43" s="390"/>
      <c r="AY43" s="9"/>
      <c r="AZ43" s="6"/>
      <c r="BA43" s="391"/>
      <c r="BB43" s="390"/>
      <c r="BC43" s="391"/>
      <c r="BD43" s="390"/>
      <c r="BE43" s="391"/>
      <c r="BF43" s="390"/>
      <c r="BG43" s="391"/>
      <c r="BH43" s="390"/>
      <c r="BI43" s="396"/>
    </row>
    <row r="44" spans="1:61" ht="15" hidden="1" customHeight="1">
      <c r="A44" s="9">
        <v>2019</v>
      </c>
      <c r="B44" s="6" t="s">
        <v>28</v>
      </c>
      <c r="C44" s="391">
        <v>122.57065120123787</v>
      </c>
      <c r="D44" s="390">
        <v>-8.495705418905132</v>
      </c>
      <c r="E44" s="391">
        <v>117.10048571214581</v>
      </c>
      <c r="F44" s="390">
        <v>7.4983306029221097</v>
      </c>
      <c r="G44" s="391">
        <v>113.85120684431945</v>
      </c>
      <c r="H44" s="390">
        <v>-5.0357779381783701</v>
      </c>
      <c r="I44" s="391">
        <v>126.27029407663387</v>
      </c>
      <c r="J44" s="390">
        <v>6.1533233425857787</v>
      </c>
      <c r="K44" s="9">
        <v>2019</v>
      </c>
      <c r="L44" s="6" t="s">
        <v>28</v>
      </c>
      <c r="M44" s="391">
        <v>116.27097592211247</v>
      </c>
      <c r="N44" s="390">
        <v>4.2175440934285575</v>
      </c>
      <c r="O44" s="391">
        <v>127.74330922532688</v>
      </c>
      <c r="P44" s="390">
        <v>-6.2962624620647034</v>
      </c>
      <c r="Q44" s="391">
        <v>140.48926702422818</v>
      </c>
      <c r="R44" s="390">
        <v>6.2667157515907661</v>
      </c>
      <c r="S44" s="9">
        <v>2019</v>
      </c>
      <c r="T44" s="6" t="s">
        <v>28</v>
      </c>
      <c r="U44" s="391">
        <v>112.30732374967965</v>
      </c>
      <c r="V44" s="390">
        <v>1.7997620677473947</v>
      </c>
      <c r="W44" s="391">
        <v>122.51026553746715</v>
      </c>
      <c r="X44" s="390">
        <v>2.3899523694599196</v>
      </c>
      <c r="Y44" s="391">
        <v>113.3152659632907</v>
      </c>
      <c r="Z44" s="390">
        <v>2.2133939761204999</v>
      </c>
      <c r="AA44" s="9">
        <v>2019</v>
      </c>
      <c r="AB44" s="6" t="s">
        <v>28</v>
      </c>
      <c r="AC44" s="391">
        <v>120.54327126082781</v>
      </c>
      <c r="AD44" s="390">
        <v>6.2867012978867791</v>
      </c>
      <c r="AE44" s="391">
        <v>103.24578780009706</v>
      </c>
      <c r="AF44" s="390">
        <v>0.55635894165577326</v>
      </c>
      <c r="AG44" s="391">
        <v>131.20425600644725</v>
      </c>
      <c r="AH44" s="390">
        <v>11.149044230225442</v>
      </c>
      <c r="AI44" s="9">
        <v>2019</v>
      </c>
      <c r="AJ44" s="6" t="s">
        <v>28</v>
      </c>
      <c r="AK44" s="391">
        <v>118.11742382873511</v>
      </c>
      <c r="AL44" s="390">
        <v>6.6916125937898272</v>
      </c>
      <c r="AM44" s="391">
        <v>81.711207380874157</v>
      </c>
      <c r="AN44" s="390">
        <v>-1.3868871364468731</v>
      </c>
      <c r="AO44" s="391">
        <v>111.30622992806973</v>
      </c>
      <c r="AP44" s="390">
        <v>-9.1297787408159508</v>
      </c>
      <c r="AQ44" s="9">
        <v>2019</v>
      </c>
      <c r="AR44" s="6" t="s">
        <v>28</v>
      </c>
      <c r="AS44" s="391">
        <v>119.01744790895452</v>
      </c>
      <c r="AT44" s="390">
        <v>10.254203480942053</v>
      </c>
      <c r="AU44" s="391">
        <v>96.151400623747108</v>
      </c>
      <c r="AV44" s="390">
        <v>3.4880639771071884</v>
      </c>
      <c r="AW44" s="391">
        <v>95.894530807953927</v>
      </c>
      <c r="AX44" s="390">
        <v>-8.8392775097693317</v>
      </c>
      <c r="AY44" s="9">
        <v>2019</v>
      </c>
      <c r="AZ44" s="6" t="s">
        <v>28</v>
      </c>
      <c r="BA44" s="391">
        <v>111.81991862100733</v>
      </c>
      <c r="BB44" s="390">
        <v>4.0533006860511023</v>
      </c>
      <c r="BC44" s="391">
        <v>114.69563371711274</v>
      </c>
      <c r="BD44" s="390">
        <v>6.7009423782719892</v>
      </c>
      <c r="BE44" s="391">
        <v>109.91466578233279</v>
      </c>
      <c r="BF44" s="390">
        <v>1.5148911072137281</v>
      </c>
      <c r="BG44" s="391">
        <v>109.2027320536297</v>
      </c>
      <c r="BH44" s="390">
        <v>3.003502282571219</v>
      </c>
      <c r="BI44" s="396"/>
    </row>
    <row r="45" spans="1:61" ht="15" hidden="1" customHeight="1">
      <c r="A45" s="9"/>
      <c r="B45" s="6" t="s">
        <v>29</v>
      </c>
      <c r="C45" s="391">
        <v>142.96652460516572</v>
      </c>
      <c r="D45" s="390">
        <v>18.314947451180046</v>
      </c>
      <c r="E45" s="391">
        <v>122.40702273852663</v>
      </c>
      <c r="F45" s="390">
        <v>1.4078634311874367</v>
      </c>
      <c r="G45" s="391">
        <v>117.82751136988179</v>
      </c>
      <c r="H45" s="390">
        <v>11.978389552818285</v>
      </c>
      <c r="I45" s="391">
        <v>145.99271445356942</v>
      </c>
      <c r="J45" s="390">
        <v>12.609822153820517</v>
      </c>
      <c r="K45" s="9"/>
      <c r="L45" s="6" t="s">
        <v>29</v>
      </c>
      <c r="M45" s="391">
        <v>118.30913166921147</v>
      </c>
      <c r="N45" s="390">
        <v>4.5787886539817748</v>
      </c>
      <c r="O45" s="391">
        <v>153.78354491002256</v>
      </c>
      <c r="P45" s="390">
        <v>-8.6751868529191967</v>
      </c>
      <c r="Q45" s="391">
        <v>143.03508388840501</v>
      </c>
      <c r="R45" s="390">
        <v>10.252454826702234</v>
      </c>
      <c r="S45" s="391"/>
      <c r="T45" s="6" t="s">
        <v>29</v>
      </c>
      <c r="U45" s="391">
        <v>128.52842829978343</v>
      </c>
      <c r="V45" s="390">
        <v>15.375752828081659</v>
      </c>
      <c r="W45" s="391">
        <v>125.33813589203533</v>
      </c>
      <c r="X45" s="390">
        <v>7.5463336244489199</v>
      </c>
      <c r="Y45" s="391">
        <v>127.79874485275332</v>
      </c>
      <c r="Z45" s="390">
        <v>0.41824932939904613</v>
      </c>
      <c r="AA45" s="391"/>
      <c r="AB45" s="6" t="s">
        <v>29</v>
      </c>
      <c r="AC45" s="391">
        <v>117.27924990803155</v>
      </c>
      <c r="AD45" s="390">
        <v>5.89596694137866</v>
      </c>
      <c r="AE45" s="391">
        <v>109.45311433622754</v>
      </c>
      <c r="AF45" s="390">
        <v>-5.7093522560840739</v>
      </c>
      <c r="AG45" s="391">
        <v>135.68672056436412</v>
      </c>
      <c r="AH45" s="390">
        <v>20.560606768301142</v>
      </c>
      <c r="AI45" s="391"/>
      <c r="AJ45" s="6" t="s">
        <v>29</v>
      </c>
      <c r="AK45" s="391">
        <v>130.4200813881111</v>
      </c>
      <c r="AL45" s="390">
        <v>11.064526830543443</v>
      </c>
      <c r="AM45" s="391">
        <v>69.6645946739077</v>
      </c>
      <c r="AN45" s="390">
        <v>2.3922080897965401</v>
      </c>
      <c r="AO45" s="391">
        <v>113.76899593522576</v>
      </c>
      <c r="AP45" s="390">
        <v>-7.8998423102322022</v>
      </c>
      <c r="AQ45" s="391"/>
      <c r="AR45" s="6" t="s">
        <v>29</v>
      </c>
      <c r="AS45" s="391">
        <v>97.753008312132195</v>
      </c>
      <c r="AT45" s="390">
        <v>-0.41045909402399161</v>
      </c>
      <c r="AU45" s="391">
        <v>92.467504058727741</v>
      </c>
      <c r="AV45" s="390">
        <v>-18.032339853257625</v>
      </c>
      <c r="AW45" s="391">
        <v>114.97995229175665</v>
      </c>
      <c r="AX45" s="390">
        <v>-2.0085391289166381</v>
      </c>
      <c r="AY45" s="391"/>
      <c r="AZ45" s="6" t="s">
        <v>29</v>
      </c>
      <c r="BA45" s="391">
        <v>88.563109031654889</v>
      </c>
      <c r="BB45" s="390">
        <v>-11.190700089306191</v>
      </c>
      <c r="BC45" s="391">
        <v>132.93516873689939</v>
      </c>
      <c r="BD45" s="390">
        <v>31.171814776031084</v>
      </c>
      <c r="BE45" s="391">
        <v>104.92353057775814</v>
      </c>
      <c r="BF45" s="390">
        <v>0.33720829009908471</v>
      </c>
      <c r="BG45" s="391">
        <v>116.09210067907837</v>
      </c>
      <c r="BH45" s="390">
        <v>-3.7381759998727802</v>
      </c>
      <c r="BI45" s="396"/>
    </row>
    <row r="46" spans="1:61" ht="15" hidden="1" customHeight="1">
      <c r="A46" s="9"/>
      <c r="B46" s="6" t="s">
        <v>30</v>
      </c>
      <c r="C46" s="391">
        <v>141.95059515921466</v>
      </c>
      <c r="D46" s="390">
        <v>15.566800913233521</v>
      </c>
      <c r="E46" s="391">
        <v>137.29044651729728</v>
      </c>
      <c r="F46" s="390">
        <v>8.5238853968955652</v>
      </c>
      <c r="G46" s="391">
        <v>134.14372098749539</v>
      </c>
      <c r="H46" s="390">
        <v>9.3565643792051532</v>
      </c>
      <c r="I46" s="391">
        <v>157.9309570627789</v>
      </c>
      <c r="J46" s="390">
        <v>11.889461186174174</v>
      </c>
      <c r="K46" s="9"/>
      <c r="L46" s="6" t="s">
        <v>30</v>
      </c>
      <c r="M46" s="391">
        <v>122.14854316314943</v>
      </c>
      <c r="N46" s="390">
        <v>4.5360487672780181</v>
      </c>
      <c r="O46" s="391">
        <v>130.29542703390294</v>
      </c>
      <c r="P46" s="390">
        <v>27.616866244186468</v>
      </c>
      <c r="Q46" s="391">
        <v>142.03543620536382</v>
      </c>
      <c r="R46" s="390">
        <v>10.72882276373106</v>
      </c>
      <c r="S46" s="9"/>
      <c r="T46" s="6" t="s">
        <v>30</v>
      </c>
      <c r="U46" s="391">
        <v>129.02725538902149</v>
      </c>
      <c r="V46" s="390">
        <v>8.3313561444428643</v>
      </c>
      <c r="W46" s="391">
        <v>123.87035715950113</v>
      </c>
      <c r="X46" s="390">
        <v>4.9999027603106612</v>
      </c>
      <c r="Y46" s="391">
        <v>122.8099591526322</v>
      </c>
      <c r="Z46" s="390">
        <v>1.9913717233218051</v>
      </c>
      <c r="AA46" s="9"/>
      <c r="AB46" s="6" t="s">
        <v>30</v>
      </c>
      <c r="AC46" s="391">
        <v>117.58817377271889</v>
      </c>
      <c r="AD46" s="390">
        <v>-25.020102120431503</v>
      </c>
      <c r="AE46" s="391">
        <v>132.78767837651446</v>
      </c>
      <c r="AF46" s="390">
        <v>10.578400337990175</v>
      </c>
      <c r="AG46" s="391">
        <v>83.060138413497171</v>
      </c>
      <c r="AH46" s="390">
        <v>-38.255225022946362</v>
      </c>
      <c r="AI46" s="9"/>
      <c r="AJ46" s="6" t="s">
        <v>30</v>
      </c>
      <c r="AK46" s="391">
        <v>142.2465325279627</v>
      </c>
      <c r="AL46" s="390">
        <v>25.87556740794075</v>
      </c>
      <c r="AM46" s="391">
        <v>70.567467797701752</v>
      </c>
      <c r="AN46" s="390">
        <v>-5.3934009396079858</v>
      </c>
      <c r="AO46" s="391">
        <v>109.53866282050467</v>
      </c>
      <c r="AP46" s="390">
        <v>4.1902346370156209</v>
      </c>
      <c r="AQ46" s="9"/>
      <c r="AR46" s="6" t="s">
        <v>30</v>
      </c>
      <c r="AS46" s="391">
        <v>129.66372169283628</v>
      </c>
      <c r="AT46" s="390">
        <v>13.488364754466332</v>
      </c>
      <c r="AU46" s="391">
        <v>99.861393315749169</v>
      </c>
      <c r="AV46" s="390">
        <v>-12.637551821284063</v>
      </c>
      <c r="AW46" s="391">
        <v>112.86613558377844</v>
      </c>
      <c r="AX46" s="390">
        <v>-1.8506089347065853</v>
      </c>
      <c r="AY46" s="9"/>
      <c r="AZ46" s="6" t="s">
        <v>30</v>
      </c>
      <c r="BA46" s="391">
        <v>107.45107055715768</v>
      </c>
      <c r="BB46" s="390">
        <v>-6.7829324127416299</v>
      </c>
      <c r="BC46" s="391">
        <v>125.58971000815011</v>
      </c>
      <c r="BD46" s="390">
        <v>8.0341737765390491</v>
      </c>
      <c r="BE46" s="391">
        <v>110.32949320043157</v>
      </c>
      <c r="BF46" s="390">
        <v>-2.1889182879950511</v>
      </c>
      <c r="BG46" s="391">
        <v>102.54091677680674</v>
      </c>
      <c r="BH46" s="390">
        <v>-12.374360143388031</v>
      </c>
      <c r="BI46" s="396"/>
    </row>
    <row r="47" spans="1:61" ht="15" hidden="1" customHeight="1">
      <c r="A47" s="9"/>
      <c r="B47" s="6" t="s">
        <v>31</v>
      </c>
      <c r="C47" s="391">
        <v>136.63378235703738</v>
      </c>
      <c r="D47" s="390">
        <v>12.772078681225921</v>
      </c>
      <c r="E47" s="391">
        <v>124.68567809422684</v>
      </c>
      <c r="F47" s="390">
        <v>2.0047637564010614</v>
      </c>
      <c r="G47" s="391">
        <v>140.56222436471793</v>
      </c>
      <c r="H47" s="390">
        <v>10.395535230730445</v>
      </c>
      <c r="I47" s="391">
        <v>133.54083775546906</v>
      </c>
      <c r="J47" s="390">
        <v>6.8219042013383699</v>
      </c>
      <c r="K47" s="9"/>
      <c r="L47" s="6" t="s">
        <v>31</v>
      </c>
      <c r="M47" s="391">
        <v>122.04731664878263</v>
      </c>
      <c r="N47" s="390">
        <v>2.6560519743587463</v>
      </c>
      <c r="O47" s="391">
        <v>160.66349036976712</v>
      </c>
      <c r="P47" s="390">
        <v>17.517909426077452</v>
      </c>
      <c r="Q47" s="391">
        <v>143.68408520083935</v>
      </c>
      <c r="R47" s="390">
        <v>1.4395944221010382</v>
      </c>
      <c r="S47" s="9"/>
      <c r="T47" s="6" t="s">
        <v>31</v>
      </c>
      <c r="U47" s="391">
        <v>130.43155585158604</v>
      </c>
      <c r="V47" s="390">
        <v>13.287594651935493</v>
      </c>
      <c r="W47" s="391">
        <v>124.52882405870564</v>
      </c>
      <c r="X47" s="390">
        <v>3.0094413895066907</v>
      </c>
      <c r="Y47" s="391">
        <v>109.52859694525648</v>
      </c>
      <c r="Z47" s="390">
        <v>2.0390301316080723</v>
      </c>
      <c r="AA47" s="9"/>
      <c r="AB47" s="6" t="s">
        <v>31</v>
      </c>
      <c r="AC47" s="391">
        <v>112.18029082821613</v>
      </c>
      <c r="AD47" s="390">
        <v>18.083291381833376</v>
      </c>
      <c r="AE47" s="391">
        <v>128.31513886635773</v>
      </c>
      <c r="AF47" s="390">
        <v>8.8357266103113972</v>
      </c>
      <c r="AG47" s="391">
        <v>88.149177061940577</v>
      </c>
      <c r="AH47" s="390">
        <v>-31.453191666804415</v>
      </c>
      <c r="AI47" s="9"/>
      <c r="AJ47" s="6" t="s">
        <v>31</v>
      </c>
      <c r="AK47" s="391">
        <v>123.72506370197395</v>
      </c>
      <c r="AL47" s="390">
        <v>14.606678555342413</v>
      </c>
      <c r="AM47" s="391">
        <v>64.735845177251022</v>
      </c>
      <c r="AN47" s="390">
        <v>-15.897783074126906</v>
      </c>
      <c r="AO47" s="391">
        <v>104.6835269947298</v>
      </c>
      <c r="AP47" s="390">
        <v>2.8295363860189013</v>
      </c>
      <c r="AQ47" s="9"/>
      <c r="AR47" s="6" t="s">
        <v>31</v>
      </c>
      <c r="AS47" s="391">
        <v>124.21488839943721</v>
      </c>
      <c r="AT47" s="390">
        <v>6.7854518370099299</v>
      </c>
      <c r="AU47" s="391">
        <v>110.93742906644464</v>
      </c>
      <c r="AV47" s="390">
        <v>3.5861536463790173</v>
      </c>
      <c r="AW47" s="391">
        <v>106.19295534261171</v>
      </c>
      <c r="AX47" s="390">
        <v>11.305415244228527</v>
      </c>
      <c r="AY47" s="9"/>
      <c r="AZ47" s="6" t="s">
        <v>31</v>
      </c>
      <c r="BA47" s="391">
        <v>98.036380706196113</v>
      </c>
      <c r="BB47" s="390">
        <v>-3.1788210028972088</v>
      </c>
      <c r="BC47" s="391">
        <v>103.73025880796466</v>
      </c>
      <c r="BD47" s="390">
        <v>-6.4608719061128994</v>
      </c>
      <c r="BE47" s="391">
        <v>118.1904736086201</v>
      </c>
      <c r="BF47" s="390">
        <v>19.103831391468091</v>
      </c>
      <c r="BG47" s="391">
        <v>87.872430428164265</v>
      </c>
      <c r="BH47" s="390">
        <v>-18.011223690350135</v>
      </c>
      <c r="BI47" s="396"/>
    </row>
    <row r="48" spans="1:61" ht="15" hidden="1" customHeight="1">
      <c r="A48" s="9"/>
      <c r="B48" s="6"/>
      <c r="C48" s="391"/>
      <c r="D48" s="390"/>
      <c r="E48" s="391"/>
      <c r="F48" s="390"/>
      <c r="G48" s="391"/>
      <c r="H48" s="390"/>
      <c r="I48" s="391"/>
      <c r="J48" s="390"/>
      <c r="K48" s="9"/>
      <c r="L48" s="6"/>
      <c r="M48" s="391"/>
      <c r="N48" s="390"/>
      <c r="O48" s="391"/>
      <c r="P48" s="390"/>
      <c r="Q48" s="391"/>
      <c r="R48" s="390"/>
      <c r="S48" s="9"/>
      <c r="T48" s="6"/>
      <c r="U48" s="391"/>
      <c r="V48" s="390"/>
      <c r="W48" s="391"/>
      <c r="X48" s="390"/>
      <c r="Y48" s="391"/>
      <c r="Z48" s="390"/>
      <c r="AA48" s="9"/>
      <c r="AB48" s="6"/>
      <c r="AC48" s="391"/>
      <c r="AD48" s="390"/>
      <c r="AE48" s="391"/>
      <c r="AF48" s="390"/>
      <c r="AG48" s="391"/>
      <c r="AH48" s="390"/>
      <c r="AI48" s="9"/>
      <c r="AJ48" s="6"/>
      <c r="AK48" s="391"/>
      <c r="AL48" s="390"/>
      <c r="AM48" s="391"/>
      <c r="AN48" s="390"/>
      <c r="AO48" s="391"/>
      <c r="AP48" s="390"/>
      <c r="AQ48" s="9"/>
      <c r="AR48" s="6"/>
      <c r="AS48" s="391"/>
      <c r="AT48" s="390"/>
      <c r="AU48" s="391"/>
      <c r="AV48" s="390"/>
      <c r="AW48" s="391"/>
      <c r="AX48" s="390"/>
      <c r="AY48" s="9"/>
      <c r="AZ48" s="6"/>
      <c r="BA48" s="391"/>
      <c r="BB48" s="390"/>
      <c r="BC48" s="391"/>
      <c r="BD48" s="390"/>
      <c r="BE48" s="391"/>
      <c r="BF48" s="390"/>
      <c r="BG48" s="391"/>
      <c r="BH48" s="390"/>
      <c r="BI48" s="396"/>
    </row>
    <row r="49" spans="1:61" ht="15" hidden="1" customHeight="1">
      <c r="A49" s="9">
        <v>2020</v>
      </c>
      <c r="B49" s="6" t="s">
        <v>28</v>
      </c>
      <c r="C49" s="391">
        <v>127.18494957236935</v>
      </c>
      <c r="D49" s="390">
        <v>3.7646029664602878</v>
      </c>
      <c r="E49" s="391">
        <v>134.80540465698283</v>
      </c>
      <c r="F49" s="390">
        <v>15.119424003380246</v>
      </c>
      <c r="G49" s="391">
        <v>121.62278525785099</v>
      </c>
      <c r="H49" s="390">
        <v>6.8260834724030701</v>
      </c>
      <c r="I49" s="391">
        <v>125.95976176866058</v>
      </c>
      <c r="J49" s="390">
        <v>-0.24592665301375405</v>
      </c>
      <c r="K49" s="9">
        <v>2020</v>
      </c>
      <c r="L49" s="6" t="s">
        <v>28</v>
      </c>
      <c r="M49" s="391">
        <v>116.64059085128513</v>
      </c>
      <c r="N49" s="390">
        <v>0.31789096654719629</v>
      </c>
      <c r="O49" s="391">
        <v>132.13199003670982</v>
      </c>
      <c r="P49" s="390">
        <v>3.4355465174631803</v>
      </c>
      <c r="Q49" s="391">
        <v>144.38151393386852</v>
      </c>
      <c r="R49" s="390">
        <v>2.7704941395765701</v>
      </c>
      <c r="S49" s="9">
        <v>2020</v>
      </c>
      <c r="T49" s="6" t="s">
        <v>28</v>
      </c>
      <c r="U49" s="391">
        <v>114.70466095404747</v>
      </c>
      <c r="V49" s="390">
        <v>2.1346223241070419</v>
      </c>
      <c r="W49" s="391">
        <v>127.45492936035362</v>
      </c>
      <c r="X49" s="390">
        <v>4.0361220353197496</v>
      </c>
      <c r="Y49" s="391">
        <v>117.22952390563198</v>
      </c>
      <c r="Z49" s="390">
        <v>3.4543076866706741</v>
      </c>
      <c r="AA49" s="9">
        <v>2020</v>
      </c>
      <c r="AB49" s="6" t="s">
        <v>28</v>
      </c>
      <c r="AC49" s="391">
        <v>112.67161483417152</v>
      </c>
      <c r="AD49" s="390">
        <v>-6.5301499986870652</v>
      </c>
      <c r="AE49" s="391">
        <v>109.83000757718951</v>
      </c>
      <c r="AF49" s="390">
        <v>6.3772284733210682</v>
      </c>
      <c r="AG49" s="391">
        <v>119.17174971819354</v>
      </c>
      <c r="AH49" s="390">
        <v>-9.1708201048466265</v>
      </c>
      <c r="AI49" s="9">
        <v>2020</v>
      </c>
      <c r="AJ49" s="6" t="s">
        <v>28</v>
      </c>
      <c r="AK49" s="391">
        <v>121.09867333694758</v>
      </c>
      <c r="AL49" s="390">
        <v>2.5239709871552378</v>
      </c>
      <c r="AM49" s="391">
        <v>73.681854390020021</v>
      </c>
      <c r="AN49" s="390">
        <v>-9.8265014656160048</v>
      </c>
      <c r="AO49" s="391">
        <v>109.11155772842058</v>
      </c>
      <c r="AP49" s="390">
        <v>-1.9717424631733707</v>
      </c>
      <c r="AQ49" s="9">
        <v>2020</v>
      </c>
      <c r="AR49" s="6" t="s">
        <v>28</v>
      </c>
      <c r="AS49" s="391">
        <v>146.04514637839725</v>
      </c>
      <c r="AT49" s="390">
        <v>22.709022033574655</v>
      </c>
      <c r="AU49" s="391">
        <v>98.380500383384401</v>
      </c>
      <c r="AV49" s="390">
        <v>2.3183227131137158</v>
      </c>
      <c r="AW49" s="391">
        <v>97.05216118165032</v>
      </c>
      <c r="AX49" s="390">
        <v>1.2071912380641834</v>
      </c>
      <c r="AY49" s="9">
        <v>2020</v>
      </c>
      <c r="AZ49" s="6" t="s">
        <v>28</v>
      </c>
      <c r="BA49" s="391">
        <v>94.121703483992249</v>
      </c>
      <c r="BB49" s="390">
        <v>-15.827426236107243</v>
      </c>
      <c r="BC49" s="391">
        <v>106.30976277594475</v>
      </c>
      <c r="BD49" s="390">
        <v>-7.3114125354161672</v>
      </c>
      <c r="BE49" s="391">
        <v>99.643518749403015</v>
      </c>
      <c r="BF49" s="390">
        <v>-9.3446556561160179</v>
      </c>
      <c r="BG49" s="391">
        <v>112.20288193053288</v>
      </c>
      <c r="BH49" s="390">
        <v>2.7473212624660448</v>
      </c>
      <c r="BI49" s="396"/>
    </row>
    <row r="50" spans="1:61" ht="15" hidden="1" customHeight="1">
      <c r="A50" s="9"/>
      <c r="B50" s="6" t="s">
        <v>29</v>
      </c>
      <c r="C50" s="391">
        <v>156.83762841011509</v>
      </c>
      <c r="D50" s="390">
        <v>9.7023438481543565</v>
      </c>
      <c r="E50" s="391">
        <v>136.4500788250883</v>
      </c>
      <c r="F50" s="390">
        <v>11.47242680394163</v>
      </c>
      <c r="G50" s="391">
        <v>100.55966368455661</v>
      </c>
      <c r="H50" s="390">
        <v>-14.655191715895867</v>
      </c>
      <c r="I50" s="391">
        <v>138.28685219154988</v>
      </c>
      <c r="J50" s="390">
        <v>-5.2782512407290483</v>
      </c>
      <c r="K50" s="9"/>
      <c r="L50" s="6" t="s">
        <v>29</v>
      </c>
      <c r="M50" s="391">
        <v>83.455544052062123</v>
      </c>
      <c r="N50" s="390">
        <v>-29.45976115740487</v>
      </c>
      <c r="O50" s="391">
        <v>112.30374786698445</v>
      </c>
      <c r="P50" s="390">
        <v>-26.972844895276396</v>
      </c>
      <c r="Q50" s="391">
        <v>102.97717455471343</v>
      </c>
      <c r="R50" s="390">
        <v>-28.005653050089791</v>
      </c>
      <c r="S50" s="9"/>
      <c r="T50" s="6" t="s">
        <v>29</v>
      </c>
      <c r="U50" s="391">
        <v>93.905013381501249</v>
      </c>
      <c r="V50" s="390">
        <v>-26.938332146663711</v>
      </c>
      <c r="W50" s="391">
        <v>37.038146972159744</v>
      </c>
      <c r="X50" s="390">
        <v>-70.449419317944916</v>
      </c>
      <c r="Y50" s="391">
        <v>71.36187640749516</v>
      </c>
      <c r="Z50" s="390">
        <v>-44.160737658482773</v>
      </c>
      <c r="AA50" s="9"/>
      <c r="AB50" s="6" t="s">
        <v>29</v>
      </c>
      <c r="AC50" s="391">
        <v>46.537404962476103</v>
      </c>
      <c r="AD50" s="390">
        <v>-60.319148528857433</v>
      </c>
      <c r="AE50" s="391">
        <v>81.918788670060451</v>
      </c>
      <c r="AF50" s="390">
        <v>-25.156274294383962</v>
      </c>
      <c r="AG50" s="391">
        <v>113.62173439496773</v>
      </c>
      <c r="AH50" s="390">
        <v>-16.261713804874276</v>
      </c>
      <c r="AI50" s="9"/>
      <c r="AJ50" s="6" t="s">
        <v>29</v>
      </c>
      <c r="AK50" s="391">
        <v>105.07999776311284</v>
      </c>
      <c r="AL50" s="390">
        <v>-19.429587342143932</v>
      </c>
      <c r="AM50" s="391">
        <v>41.245808073994091</v>
      </c>
      <c r="AN50" s="390">
        <v>-40.793729918244438</v>
      </c>
      <c r="AO50" s="391">
        <v>69.608002465094842</v>
      </c>
      <c r="AP50" s="390">
        <v>-38.816369176074936</v>
      </c>
      <c r="AQ50" s="9"/>
      <c r="AR50" s="6" t="s">
        <v>29</v>
      </c>
      <c r="AS50" s="391">
        <v>51.836997116811908</v>
      </c>
      <c r="AT50" s="390">
        <v>-46.971455905180179</v>
      </c>
      <c r="AU50" s="391">
        <v>97.929311517179102</v>
      </c>
      <c r="AV50" s="390">
        <v>5.9067317908596948</v>
      </c>
      <c r="AW50" s="391">
        <v>63.581357009485522</v>
      </c>
      <c r="AX50" s="390">
        <v>-44.702223524888417</v>
      </c>
      <c r="AY50" s="9"/>
      <c r="AZ50" s="6" t="s">
        <v>29</v>
      </c>
      <c r="BA50" s="391">
        <v>48.288456630703365</v>
      </c>
      <c r="BB50" s="390">
        <v>-45.47565328420918</v>
      </c>
      <c r="BC50" s="391">
        <v>123.75385873827997</v>
      </c>
      <c r="BD50" s="390">
        <v>-6.9066072476206273</v>
      </c>
      <c r="BE50" s="391">
        <v>48.48903895924618</v>
      </c>
      <c r="BF50" s="390">
        <v>-53.786306377375212</v>
      </c>
      <c r="BG50" s="391">
        <v>98.737222037551575</v>
      </c>
      <c r="BH50" s="390">
        <v>-14.949233014141171</v>
      </c>
      <c r="BI50" s="396"/>
    </row>
    <row r="51" spans="1:61" ht="15" hidden="1" customHeight="1">
      <c r="A51" s="9"/>
      <c r="B51" s="6" t="s">
        <v>30</v>
      </c>
      <c r="C51" s="391">
        <v>161.50232840997887</v>
      </c>
      <c r="D51" s="390">
        <v>13.773618369711386</v>
      </c>
      <c r="E51" s="391">
        <v>129.24541362222973</v>
      </c>
      <c r="F51" s="390">
        <v>-5.8598635951365736</v>
      </c>
      <c r="G51" s="391">
        <v>105.19360111616216</v>
      </c>
      <c r="H51" s="390">
        <v>-21.581420030857728</v>
      </c>
      <c r="I51" s="391">
        <v>190.04167161235623</v>
      </c>
      <c r="J51" s="390">
        <v>20.332121799789405</v>
      </c>
      <c r="K51" s="9"/>
      <c r="L51" s="6" t="s">
        <v>30</v>
      </c>
      <c r="M51" s="391">
        <v>125.3001185643147</v>
      </c>
      <c r="N51" s="390">
        <v>2.5801170603859163</v>
      </c>
      <c r="O51" s="391">
        <v>153.50515230124302</v>
      </c>
      <c r="P51" s="390">
        <v>17.813154149531968</v>
      </c>
      <c r="Q51" s="391">
        <v>122.26774143353531</v>
      </c>
      <c r="R51" s="390">
        <v>-13.917438703991536</v>
      </c>
      <c r="S51" s="9"/>
      <c r="T51" s="6" t="s">
        <v>30</v>
      </c>
      <c r="U51" s="391">
        <v>121.799398857095</v>
      </c>
      <c r="V51" s="390">
        <v>-5.6018059983793762</v>
      </c>
      <c r="W51" s="391">
        <v>62.878403285133324</v>
      </c>
      <c r="X51" s="390">
        <v>-49.238538802170218</v>
      </c>
      <c r="Y51" s="391">
        <v>132.28881825530334</v>
      </c>
      <c r="Z51" s="390">
        <v>7.718314677468868</v>
      </c>
      <c r="AA51" s="9"/>
      <c r="AB51" s="6" t="s">
        <v>30</v>
      </c>
      <c r="AC51" s="391">
        <v>102.78023785232519</v>
      </c>
      <c r="AD51" s="390">
        <v>-12.593048641962341</v>
      </c>
      <c r="AE51" s="391">
        <v>141.54637407131429</v>
      </c>
      <c r="AF51" s="390">
        <v>6.596015384774546</v>
      </c>
      <c r="AG51" s="391">
        <v>76.212656328131388</v>
      </c>
      <c r="AH51" s="390">
        <v>-8.2440051463399442</v>
      </c>
      <c r="AI51" s="9"/>
      <c r="AJ51" s="6" t="s">
        <v>30</v>
      </c>
      <c r="AK51" s="391">
        <v>148.66537509739965</v>
      </c>
      <c r="AL51" s="390">
        <v>4.5124773555904625</v>
      </c>
      <c r="AM51" s="391">
        <v>69.159202357580838</v>
      </c>
      <c r="AN51" s="390">
        <v>-1.9956298335063423</v>
      </c>
      <c r="AO51" s="391">
        <v>119.5514117330474</v>
      </c>
      <c r="AP51" s="390">
        <v>9.1408354408617498</v>
      </c>
      <c r="AQ51" s="9"/>
      <c r="AR51" s="6" t="s">
        <v>30</v>
      </c>
      <c r="AS51" s="391">
        <v>157.0272352815758</v>
      </c>
      <c r="AT51" s="390">
        <v>21.103446076892382</v>
      </c>
      <c r="AU51" s="391">
        <v>98.793344643054468</v>
      </c>
      <c r="AV51" s="390">
        <v>-1.0695311143092709</v>
      </c>
      <c r="AW51" s="391">
        <v>133.28466923280322</v>
      </c>
      <c r="AX51" s="390">
        <v>18.090930059236825</v>
      </c>
      <c r="AY51" s="9"/>
      <c r="AZ51" s="6" t="s">
        <v>30</v>
      </c>
      <c r="BA51" s="391">
        <v>107.61055703261276</v>
      </c>
      <c r="BB51" s="390">
        <v>0.14842706976125442</v>
      </c>
      <c r="BC51" s="391">
        <v>128.60512269324178</v>
      </c>
      <c r="BD51" s="390">
        <v>2.401002984158481</v>
      </c>
      <c r="BE51" s="391">
        <v>105.56416306853203</v>
      </c>
      <c r="BF51" s="390">
        <v>-4.3191806593750499</v>
      </c>
      <c r="BG51" s="391">
        <v>106.86817222492583</v>
      </c>
      <c r="BH51" s="390">
        <v>4.2200280474748553</v>
      </c>
      <c r="BI51" s="396"/>
    </row>
    <row r="52" spans="1:61" ht="15" hidden="1" customHeight="1">
      <c r="A52" s="9"/>
      <c r="B52" s="6" t="s">
        <v>31</v>
      </c>
      <c r="C52" s="391">
        <v>154.14040798111648</v>
      </c>
      <c r="D52" s="390">
        <v>12.812809044788494</v>
      </c>
      <c r="E52" s="391">
        <v>127.13412261448245</v>
      </c>
      <c r="F52" s="390">
        <v>1.9636934711982406</v>
      </c>
      <c r="G52" s="391">
        <v>120.01460964449062</v>
      </c>
      <c r="H52" s="390">
        <v>-14.61816274827315</v>
      </c>
      <c r="I52" s="391">
        <v>160.30131152642809</v>
      </c>
      <c r="J52" s="390">
        <v>20.039168707299112</v>
      </c>
      <c r="K52" s="9"/>
      <c r="L52" s="6" t="s">
        <v>31</v>
      </c>
      <c r="M52" s="391">
        <v>129.40673010432832</v>
      </c>
      <c r="N52" s="390">
        <v>6.0299674401887842</v>
      </c>
      <c r="O52" s="391">
        <v>123.17300195015605</v>
      </c>
      <c r="P52" s="390">
        <v>-23.334790208607245</v>
      </c>
      <c r="Q52" s="391">
        <v>126.10266296700162</v>
      </c>
      <c r="R52" s="390">
        <v>-12.236165340971965</v>
      </c>
      <c r="S52" s="9"/>
      <c r="T52" s="6" t="s">
        <v>31</v>
      </c>
      <c r="U52" s="391">
        <v>131.02519288347551</v>
      </c>
      <c r="V52" s="390">
        <v>0.45513298374279998</v>
      </c>
      <c r="W52" s="391">
        <v>70.486597277310111</v>
      </c>
      <c r="X52" s="390">
        <v>-43.397363774927179</v>
      </c>
      <c r="Y52" s="391">
        <v>117.1312251616596</v>
      </c>
      <c r="Z52" s="390">
        <v>6.9412267010075794</v>
      </c>
      <c r="AA52" s="9"/>
      <c r="AB52" s="6" t="s">
        <v>31</v>
      </c>
      <c r="AC52" s="391">
        <v>115.33232393776723</v>
      </c>
      <c r="AD52" s="390">
        <v>2.8097922427192401</v>
      </c>
      <c r="AE52" s="391">
        <v>145.79491442161915</v>
      </c>
      <c r="AF52" s="390">
        <v>13.622535664686367</v>
      </c>
      <c r="AG52" s="391">
        <v>78.417454991327972</v>
      </c>
      <c r="AH52" s="390">
        <v>-11.040060037967606</v>
      </c>
      <c r="AI52" s="9"/>
      <c r="AJ52" s="6" t="s">
        <v>31</v>
      </c>
      <c r="AK52" s="391">
        <v>104.82254407914412</v>
      </c>
      <c r="AL52" s="390">
        <v>-15.277841899812458</v>
      </c>
      <c r="AM52" s="391">
        <v>54.174041704623313</v>
      </c>
      <c r="AN52" s="390">
        <v>-16.315232223675764</v>
      </c>
      <c r="AO52" s="391">
        <v>136.47534939248274</v>
      </c>
      <c r="AP52" s="390">
        <v>30.369460516317389</v>
      </c>
      <c r="AQ52" s="9"/>
      <c r="AR52" s="6" t="s">
        <v>31</v>
      </c>
      <c r="AS52" s="391">
        <v>145.11209308560487</v>
      </c>
      <c r="AT52" s="390">
        <v>16.823429908795333</v>
      </c>
      <c r="AU52" s="391">
        <v>101.45670711647058</v>
      </c>
      <c r="AV52" s="390">
        <v>-8.5460083488104743</v>
      </c>
      <c r="AW52" s="391">
        <v>125.82855124915993</v>
      </c>
      <c r="AX52" s="390">
        <v>18.490488227959801</v>
      </c>
      <c r="AY52" s="9"/>
      <c r="AZ52" s="6" t="s">
        <v>31</v>
      </c>
      <c r="BA52" s="391">
        <v>96.163617649012622</v>
      </c>
      <c r="BB52" s="390">
        <v>-1.9102735573194565</v>
      </c>
      <c r="BC52" s="391">
        <v>98.094906059856328</v>
      </c>
      <c r="BD52" s="390">
        <v>-5.4326990146057881</v>
      </c>
      <c r="BE52" s="391">
        <v>108.25699057519203</v>
      </c>
      <c r="BF52" s="390">
        <v>-8.4046393335575686</v>
      </c>
      <c r="BG52" s="391">
        <v>84.228467377370293</v>
      </c>
      <c r="BH52" s="390">
        <v>-4.1468786433225091</v>
      </c>
      <c r="BI52" s="396"/>
    </row>
    <row r="53" spans="1:61" ht="15" hidden="1" customHeight="1">
      <c r="A53" s="9"/>
      <c r="B53" s="6"/>
      <c r="C53" s="391"/>
      <c r="D53" s="390"/>
      <c r="E53" s="391"/>
      <c r="F53" s="390"/>
      <c r="G53" s="391"/>
      <c r="H53" s="390"/>
      <c r="I53" s="391"/>
      <c r="J53" s="390"/>
      <c r="K53" s="9"/>
      <c r="L53" s="6"/>
      <c r="M53" s="391"/>
      <c r="N53" s="390"/>
      <c r="O53" s="391"/>
      <c r="P53" s="390"/>
      <c r="Q53" s="391"/>
      <c r="R53" s="390"/>
      <c r="S53" s="9"/>
      <c r="T53" s="6"/>
      <c r="U53" s="391"/>
      <c r="V53" s="390"/>
      <c r="W53" s="391"/>
      <c r="X53" s="390"/>
      <c r="Y53" s="391"/>
      <c r="Z53" s="390"/>
      <c r="AA53" s="9"/>
      <c r="AB53" s="6"/>
      <c r="AC53" s="391"/>
      <c r="AD53" s="390"/>
      <c r="AE53" s="391"/>
      <c r="AF53" s="390"/>
      <c r="AG53" s="391"/>
      <c r="AH53" s="390"/>
      <c r="AI53" s="9"/>
      <c r="AJ53" s="6"/>
      <c r="AK53" s="391"/>
      <c r="AL53" s="390"/>
      <c r="AM53" s="391"/>
      <c r="AN53" s="390"/>
      <c r="AO53" s="391"/>
      <c r="AP53" s="390"/>
      <c r="AQ53" s="9"/>
      <c r="AR53" s="6"/>
      <c r="AS53" s="391"/>
      <c r="AT53" s="390"/>
      <c r="AU53" s="391"/>
      <c r="AV53" s="390"/>
      <c r="AW53" s="391"/>
      <c r="AX53" s="390"/>
      <c r="AY53" s="9"/>
      <c r="AZ53" s="6"/>
      <c r="BA53" s="391"/>
      <c r="BB53" s="390"/>
      <c r="BC53" s="391"/>
      <c r="BD53" s="390"/>
      <c r="BE53" s="391"/>
      <c r="BF53" s="390"/>
      <c r="BG53" s="391"/>
      <c r="BH53" s="390"/>
      <c r="BI53" s="396"/>
    </row>
    <row r="54" spans="1:61" ht="15" hidden="1" customHeight="1">
      <c r="A54" s="9">
        <v>2021</v>
      </c>
      <c r="B54" s="6" t="s">
        <v>28</v>
      </c>
      <c r="C54" s="391">
        <v>147.55432116712146</v>
      </c>
      <c r="D54" s="390">
        <v>16.015551889779033</v>
      </c>
      <c r="E54" s="391">
        <v>129.7049069003514</v>
      </c>
      <c r="F54" s="390">
        <v>-3.7836003457055938</v>
      </c>
      <c r="G54" s="391">
        <v>121.09250435346382</v>
      </c>
      <c r="H54" s="390">
        <v>-0.4360045720568877</v>
      </c>
      <c r="I54" s="391">
        <v>161.97392823596522</v>
      </c>
      <c r="J54" s="390">
        <v>28.591802621418708</v>
      </c>
      <c r="K54" s="9">
        <v>2021</v>
      </c>
      <c r="L54" s="6" t="s">
        <v>28</v>
      </c>
      <c r="M54" s="391">
        <v>120.86328782662565</v>
      </c>
      <c r="N54" s="390">
        <v>3.6202637045318085</v>
      </c>
      <c r="O54" s="391">
        <v>114.60848373671585</v>
      </c>
      <c r="P54" s="390">
        <v>-13.262122439180303</v>
      </c>
      <c r="Q54" s="391">
        <v>132.71328854713829</v>
      </c>
      <c r="R54" s="390">
        <v>-8.0815230903276642</v>
      </c>
      <c r="S54" s="9">
        <v>2021</v>
      </c>
      <c r="T54" s="6" t="s">
        <v>28</v>
      </c>
      <c r="U54" s="391">
        <v>128.41562212000801</v>
      </c>
      <c r="V54" s="390">
        <v>11.953272911423696</v>
      </c>
      <c r="W54" s="391">
        <v>92.611151540354172</v>
      </c>
      <c r="X54" s="390">
        <v>-27.338117085676259</v>
      </c>
      <c r="Y54" s="391">
        <v>118.01271057057295</v>
      </c>
      <c r="Z54" s="390">
        <v>0.66807971136300637</v>
      </c>
      <c r="AA54" s="9">
        <v>2021</v>
      </c>
      <c r="AB54" s="6" t="s">
        <v>28</v>
      </c>
      <c r="AC54" s="391">
        <v>120.78150013100594</v>
      </c>
      <c r="AD54" s="390">
        <v>7.1978069265896636</v>
      </c>
      <c r="AE54" s="391">
        <v>130.58003019626929</v>
      </c>
      <c r="AF54" s="390">
        <v>18.892853671612912</v>
      </c>
      <c r="AG54" s="391">
        <v>121.75836472865764</v>
      </c>
      <c r="AH54" s="390">
        <v>2.1704934404174594</v>
      </c>
      <c r="AI54" s="9">
        <v>2021</v>
      </c>
      <c r="AJ54" s="6" t="s">
        <v>28</v>
      </c>
      <c r="AK54" s="391">
        <v>135.30293669325533</v>
      </c>
      <c r="AL54" s="390">
        <v>11.729495431205521</v>
      </c>
      <c r="AM54" s="391">
        <v>54.881158630215054</v>
      </c>
      <c r="AN54" s="390">
        <v>-25.516045864273835</v>
      </c>
      <c r="AO54" s="391">
        <v>124.04700845707019</v>
      </c>
      <c r="AP54" s="390">
        <v>13.688238935992516</v>
      </c>
      <c r="AQ54" s="9">
        <v>2021</v>
      </c>
      <c r="AR54" s="6" t="s">
        <v>28</v>
      </c>
      <c r="AS54" s="391">
        <v>149.56835499628903</v>
      </c>
      <c r="AT54" s="390">
        <v>2.4124106177163043</v>
      </c>
      <c r="AU54" s="391">
        <v>104.31030891580001</v>
      </c>
      <c r="AV54" s="390">
        <v>6.027422618615887</v>
      </c>
      <c r="AW54" s="391">
        <v>107.05991712205218</v>
      </c>
      <c r="AX54" s="390">
        <v>10.311729093461992</v>
      </c>
      <c r="AY54" s="9">
        <v>2021</v>
      </c>
      <c r="AZ54" s="6" t="s">
        <v>28</v>
      </c>
      <c r="BA54" s="391">
        <v>99.857559769613303</v>
      </c>
      <c r="BB54" s="390">
        <v>6.0940846513647813</v>
      </c>
      <c r="BC54" s="391">
        <v>108.06845354580345</v>
      </c>
      <c r="BD54" s="390">
        <v>1.6543078678157315</v>
      </c>
      <c r="BE54" s="391">
        <v>97.864620831277719</v>
      </c>
      <c r="BF54" s="390">
        <v>-1.7852620425811239</v>
      </c>
      <c r="BG54" s="391">
        <v>77.235235775637094</v>
      </c>
      <c r="BH54" s="390">
        <v>-31.164659546396479</v>
      </c>
      <c r="BI54" s="396"/>
    </row>
    <row r="55" spans="1:61" ht="15" hidden="1" customHeight="1">
      <c r="A55" s="9"/>
      <c r="B55" s="6" t="s">
        <v>29</v>
      </c>
      <c r="C55" s="391">
        <v>192.78488821001977</v>
      </c>
      <c r="D55" s="390">
        <v>22.920048054989778</v>
      </c>
      <c r="E55" s="391">
        <v>120.28803232470646</v>
      </c>
      <c r="F55" s="390">
        <v>-11.844658969453235</v>
      </c>
      <c r="G55" s="391">
        <v>118.3441771944354</v>
      </c>
      <c r="H55" s="390">
        <v>17.685533998668319</v>
      </c>
      <c r="I55" s="391">
        <v>169.08854920390741</v>
      </c>
      <c r="J55" s="390">
        <v>22.273771167841858</v>
      </c>
      <c r="K55" s="9"/>
      <c r="L55" s="6" t="s">
        <v>29</v>
      </c>
      <c r="M55" s="391">
        <v>100.07778675017653</v>
      </c>
      <c r="N55" s="390">
        <v>19.917481680719675</v>
      </c>
      <c r="O55" s="391">
        <v>123.02623528437066</v>
      </c>
      <c r="P55" s="390">
        <v>9.5477556368699368</v>
      </c>
      <c r="Q55" s="391">
        <v>140.69867456115938</v>
      </c>
      <c r="R55" s="390">
        <v>36.630933184522291</v>
      </c>
      <c r="S55" s="9"/>
      <c r="T55" s="6" t="s">
        <v>29</v>
      </c>
      <c r="U55" s="391">
        <v>120.1752930722724</v>
      </c>
      <c r="V55" s="390">
        <v>27.97537505696819</v>
      </c>
      <c r="W55" s="391">
        <v>94.290208703133771</v>
      </c>
      <c r="X55" s="390">
        <v>154.57593430364741</v>
      </c>
      <c r="Y55" s="391">
        <v>107.34977195916376</v>
      </c>
      <c r="Z55" s="390">
        <v>50.430141923634721</v>
      </c>
      <c r="AA55" s="9"/>
      <c r="AB55" s="6" t="s">
        <v>29</v>
      </c>
      <c r="AC55" s="391">
        <v>130.7319866268632</v>
      </c>
      <c r="AD55" s="390">
        <v>180.91808456503884</v>
      </c>
      <c r="AE55" s="391">
        <v>131.97402154158942</v>
      </c>
      <c r="AF55" s="390">
        <v>61.103482710338312</v>
      </c>
      <c r="AG55" s="391">
        <v>104.65704854196848</v>
      </c>
      <c r="AH55" s="390">
        <v>-7.8899392803110544</v>
      </c>
      <c r="AI55" s="9"/>
      <c r="AJ55" s="6" t="s">
        <v>29</v>
      </c>
      <c r="AK55" s="391">
        <v>209.07009715513584</v>
      </c>
      <c r="AL55" s="390">
        <v>98.962791783126164</v>
      </c>
      <c r="AM55" s="391">
        <v>49.869366526466031</v>
      </c>
      <c r="AN55" s="390">
        <v>20.907720942214198</v>
      </c>
      <c r="AO55" s="391">
        <v>109.48174436215747</v>
      </c>
      <c r="AP55" s="390">
        <v>57.283272734420791</v>
      </c>
      <c r="AQ55" s="9"/>
      <c r="AR55" s="6" t="s">
        <v>29</v>
      </c>
      <c r="AS55" s="391">
        <v>142.96261855513191</v>
      </c>
      <c r="AT55" s="390">
        <v>175.79263172396594</v>
      </c>
      <c r="AU55" s="391">
        <v>94.038747122033172</v>
      </c>
      <c r="AV55" s="390">
        <v>-3.972829314197142</v>
      </c>
      <c r="AW55" s="391">
        <v>95.848280704735899</v>
      </c>
      <c r="AX55" s="390">
        <v>50.749032755681156</v>
      </c>
      <c r="AY55" s="9"/>
      <c r="AZ55" s="6" t="s">
        <v>29</v>
      </c>
      <c r="BA55" s="391">
        <v>80.097799240231595</v>
      </c>
      <c r="BB55" s="390">
        <v>65.873595531945028</v>
      </c>
      <c r="BC55" s="391">
        <v>92.994540527518367</v>
      </c>
      <c r="BD55" s="390">
        <v>-24.855239686556146</v>
      </c>
      <c r="BE55" s="391">
        <v>76.631477571600229</v>
      </c>
      <c r="BF55" s="390">
        <v>58.038763432715314</v>
      </c>
      <c r="BG55" s="391">
        <v>93.960205934594626</v>
      </c>
      <c r="BH55" s="390">
        <v>-4.8381106986584683</v>
      </c>
      <c r="BI55" s="396"/>
    </row>
    <row r="56" spans="1:61" ht="15" hidden="1" customHeight="1">
      <c r="A56" s="9"/>
      <c r="B56" s="6" t="s">
        <v>30</v>
      </c>
      <c r="C56" s="391">
        <v>206.26300055256164</v>
      </c>
      <c r="D56" s="390">
        <v>27.715186885080897</v>
      </c>
      <c r="E56" s="391">
        <v>109.77081071391565</v>
      </c>
      <c r="F56" s="390">
        <v>-15.067925710103907</v>
      </c>
      <c r="G56" s="391">
        <v>114.97966883571416</v>
      </c>
      <c r="H56" s="390">
        <v>9.3029115989151592</v>
      </c>
      <c r="I56" s="391">
        <v>228.7669395831922</v>
      </c>
      <c r="J56" s="390">
        <v>20.377250758889943</v>
      </c>
      <c r="K56" s="9"/>
      <c r="L56" s="6" t="s">
        <v>30</v>
      </c>
      <c r="M56" s="391">
        <v>111.83776714362618</v>
      </c>
      <c r="N56" s="390">
        <v>-10.744085141290981</v>
      </c>
      <c r="O56" s="391">
        <v>98.892308139478402</v>
      </c>
      <c r="P56" s="390">
        <v>-35.577205939375091</v>
      </c>
      <c r="Q56" s="391">
        <v>137.83255266133432</v>
      </c>
      <c r="R56" s="390">
        <v>12.730104478342753</v>
      </c>
      <c r="S56" s="9"/>
      <c r="T56" s="6" t="s">
        <v>30</v>
      </c>
      <c r="U56" s="391">
        <v>113.23278299639621</v>
      </c>
      <c r="V56" s="390">
        <v>-7.0333810684483353</v>
      </c>
      <c r="W56" s="391">
        <v>99.385833581797144</v>
      </c>
      <c r="X56" s="390">
        <v>58.060364750539804</v>
      </c>
      <c r="Y56" s="391">
        <v>115.99112034732032</v>
      </c>
      <c r="Z56" s="390">
        <v>-12.319784939442272</v>
      </c>
      <c r="AA56" s="9"/>
      <c r="AB56" s="6" t="s">
        <v>30</v>
      </c>
      <c r="AC56" s="391">
        <v>136.71587536930542</v>
      </c>
      <c r="AD56" s="390">
        <v>33.01766781833976</v>
      </c>
      <c r="AE56" s="391">
        <v>147.15785784249735</v>
      </c>
      <c r="AF56" s="390">
        <v>3.9644136474706642</v>
      </c>
      <c r="AG56" s="391">
        <v>78.540819563250281</v>
      </c>
      <c r="AH56" s="390">
        <v>3.0548249428481427</v>
      </c>
      <c r="AI56" s="9"/>
      <c r="AJ56" s="6" t="s">
        <v>30</v>
      </c>
      <c r="AK56" s="391">
        <v>147.80424232940467</v>
      </c>
      <c r="AL56" s="390">
        <v>-0.57924232016418387</v>
      </c>
      <c r="AM56" s="391">
        <v>70.391512965880523</v>
      </c>
      <c r="AN56" s="390">
        <v>1.7818461842982884</v>
      </c>
      <c r="AO56" s="391">
        <v>127.09377306684458</v>
      </c>
      <c r="AP56" s="390">
        <v>6.3088852105225754</v>
      </c>
      <c r="AQ56" s="9"/>
      <c r="AR56" s="6" t="s">
        <v>30</v>
      </c>
      <c r="AS56" s="391">
        <v>113.53561676558856</v>
      </c>
      <c r="AT56" s="390">
        <v>-27.696863183001071</v>
      </c>
      <c r="AU56" s="391">
        <v>81.669686232982201</v>
      </c>
      <c r="AV56" s="390">
        <v>-17.332805637809855</v>
      </c>
      <c r="AW56" s="391">
        <v>112.34344350884312</v>
      </c>
      <c r="AX56" s="390">
        <v>-15.711653744199836</v>
      </c>
      <c r="AY56" s="9"/>
      <c r="AZ56" s="6" t="s">
        <v>30</v>
      </c>
      <c r="BA56" s="391">
        <v>69.016870456944602</v>
      </c>
      <c r="BB56" s="390">
        <v>-35.864219682434921</v>
      </c>
      <c r="BC56" s="391">
        <v>117.64278271961039</v>
      </c>
      <c r="BD56" s="390">
        <v>-8.5240305705236494</v>
      </c>
      <c r="BE56" s="391">
        <v>71.519096138670605</v>
      </c>
      <c r="BF56" s="390">
        <v>-32.250591432017927</v>
      </c>
      <c r="BG56" s="391">
        <v>109.85262032846019</v>
      </c>
      <c r="BH56" s="390">
        <v>2.7926444715953238</v>
      </c>
      <c r="BI56" s="396"/>
    </row>
    <row r="57" spans="1:61" ht="15" hidden="1" customHeight="1">
      <c r="A57" s="9"/>
      <c r="B57" s="6" t="s">
        <v>31</v>
      </c>
      <c r="C57" s="391">
        <v>193.83765617514737</v>
      </c>
      <c r="D57" s="390">
        <v>25.753952979606836</v>
      </c>
      <c r="E57" s="391">
        <v>109.03582067160478</v>
      </c>
      <c r="F57" s="390">
        <v>-14.235597470364738</v>
      </c>
      <c r="G57" s="391">
        <v>118.16109407828985</v>
      </c>
      <c r="H57" s="390">
        <v>-1.5444082780348936</v>
      </c>
      <c r="I57" s="391">
        <v>193.07563199054673</v>
      </c>
      <c r="J57" s="390">
        <v>20.445447483887421</v>
      </c>
      <c r="K57" s="9"/>
      <c r="L57" s="6" t="s">
        <v>31</v>
      </c>
      <c r="M57" s="391">
        <v>143.82302881270584</v>
      </c>
      <c r="N57" s="390">
        <v>11.14030058309568</v>
      </c>
      <c r="O57" s="391">
        <v>129.08348380186484</v>
      </c>
      <c r="P57" s="390">
        <v>4.7985205833503812</v>
      </c>
      <c r="Q57" s="391">
        <v>144.27081060227155</v>
      </c>
      <c r="R57" s="390">
        <v>14.407425828924914</v>
      </c>
      <c r="S57" s="9"/>
      <c r="T57" s="6" t="s">
        <v>31</v>
      </c>
      <c r="U57" s="391">
        <v>109.26514627443437</v>
      </c>
      <c r="V57" s="390">
        <v>-16.607528773793121</v>
      </c>
      <c r="W57" s="391">
        <v>95.2621194747461</v>
      </c>
      <c r="X57" s="390">
        <v>35.149266888233399</v>
      </c>
      <c r="Y57" s="391">
        <v>127.41168582328912</v>
      </c>
      <c r="Z57" s="390">
        <v>8.776874524654616</v>
      </c>
      <c r="AA57" s="9"/>
      <c r="AB57" s="6" t="s">
        <v>31</v>
      </c>
      <c r="AC57" s="391">
        <v>133.84524310834226</v>
      </c>
      <c r="AD57" s="390">
        <v>16.051804505876859</v>
      </c>
      <c r="AE57" s="391">
        <v>179.08525387618519</v>
      </c>
      <c r="AF57" s="390">
        <v>22.833676734632107</v>
      </c>
      <c r="AG57" s="391">
        <v>73.438290106975401</v>
      </c>
      <c r="AH57" s="390">
        <v>-6.3495619500826876</v>
      </c>
      <c r="AI57" s="9"/>
      <c r="AJ57" s="6" t="s">
        <v>31</v>
      </c>
      <c r="AK57" s="391">
        <v>130.33675310046905</v>
      </c>
      <c r="AL57" s="390">
        <v>24.34038330729787</v>
      </c>
      <c r="AM57" s="391">
        <v>78.548094890530862</v>
      </c>
      <c r="AN57" s="390">
        <v>44.992126152971565</v>
      </c>
      <c r="AO57" s="391">
        <v>127.70060156093484</v>
      </c>
      <c r="AP57" s="390">
        <v>-6.4295478052326018</v>
      </c>
      <c r="AQ57" s="9"/>
      <c r="AR57" s="6" t="s">
        <v>31</v>
      </c>
      <c r="AS57" s="391">
        <v>178.01161459312505</v>
      </c>
      <c r="AT57" s="390">
        <v>22.671798613029466</v>
      </c>
      <c r="AU57" s="391">
        <v>81.454514136046853</v>
      </c>
      <c r="AV57" s="390">
        <v>-19.715003126862328</v>
      </c>
      <c r="AW57" s="391">
        <v>114.03729551360978</v>
      </c>
      <c r="AX57" s="390">
        <v>-9.3708904843080063</v>
      </c>
      <c r="AY57" s="9"/>
      <c r="AZ57" s="6" t="s">
        <v>31</v>
      </c>
      <c r="BA57" s="391">
        <v>80.415251728547148</v>
      </c>
      <c r="BB57" s="390">
        <v>-16.376636305370084</v>
      </c>
      <c r="BC57" s="391">
        <v>134.96296627581984</v>
      </c>
      <c r="BD57" s="390">
        <v>37.584072095922153</v>
      </c>
      <c r="BE57" s="391">
        <v>88.27607223260425</v>
      </c>
      <c r="BF57" s="390">
        <v>-18.456931267371274</v>
      </c>
      <c r="BG57" s="391">
        <v>105.50420864547759</v>
      </c>
      <c r="BH57" s="390">
        <v>25.259561203678587</v>
      </c>
      <c r="BI57" s="396"/>
    </row>
    <row r="58" spans="1:61" ht="15" hidden="1" customHeight="1">
      <c r="A58" s="9"/>
      <c r="B58" s="6"/>
      <c r="C58" s="391"/>
      <c r="D58" s="390"/>
      <c r="E58" s="391"/>
      <c r="F58" s="390"/>
      <c r="G58" s="391"/>
      <c r="H58" s="390"/>
      <c r="I58" s="391"/>
      <c r="J58" s="390"/>
      <c r="K58" s="9"/>
      <c r="L58" s="6"/>
      <c r="M58" s="391"/>
      <c r="N58" s="390"/>
      <c r="O58" s="391"/>
      <c r="P58" s="390"/>
      <c r="Q58" s="391"/>
      <c r="R58" s="390"/>
      <c r="S58" s="9"/>
      <c r="T58" s="6"/>
      <c r="U58" s="391"/>
      <c r="V58" s="390"/>
      <c r="W58" s="391"/>
      <c r="X58" s="390"/>
      <c r="Y58" s="391"/>
      <c r="Z58" s="390"/>
      <c r="AA58" s="9"/>
      <c r="AB58" s="6"/>
      <c r="AC58" s="391"/>
      <c r="AD58" s="390"/>
      <c r="AE58" s="391"/>
      <c r="AF58" s="390"/>
      <c r="AG58" s="391"/>
      <c r="AH58" s="390"/>
      <c r="AI58" s="9"/>
      <c r="AJ58" s="6"/>
      <c r="AK58" s="391"/>
      <c r="AL58" s="390"/>
      <c r="AM58" s="391"/>
      <c r="AN58" s="390"/>
      <c r="AO58" s="391"/>
      <c r="AP58" s="390"/>
      <c r="AQ58" s="9"/>
      <c r="AR58" s="6"/>
      <c r="AS58" s="391"/>
      <c r="AT58" s="390"/>
      <c r="AU58" s="391"/>
      <c r="AV58" s="390"/>
      <c r="AW58" s="391"/>
      <c r="AX58" s="390"/>
      <c r="AY58" s="9"/>
      <c r="AZ58" s="6"/>
      <c r="BA58" s="391"/>
      <c r="BB58" s="390"/>
      <c r="BC58" s="391"/>
      <c r="BD58" s="390"/>
      <c r="BE58" s="391"/>
      <c r="BF58" s="390"/>
      <c r="BG58" s="391"/>
      <c r="BH58" s="390"/>
      <c r="BI58" s="396"/>
    </row>
    <row r="59" spans="1:61" ht="15" hidden="1" customHeight="1">
      <c r="A59" s="9">
        <v>2022</v>
      </c>
      <c r="B59" s="6" t="s">
        <v>28</v>
      </c>
      <c r="C59" s="391">
        <v>177.9433548969017</v>
      </c>
      <c r="D59" s="390">
        <v>20.595149968777477</v>
      </c>
      <c r="E59" s="391">
        <v>113.43922477701808</v>
      </c>
      <c r="F59" s="390">
        <v>-12.540529508131698</v>
      </c>
      <c r="G59" s="391">
        <v>128.50527788751097</v>
      </c>
      <c r="H59" s="390">
        <v>6.1215791791782408</v>
      </c>
      <c r="I59" s="391">
        <v>200.66147543421133</v>
      </c>
      <c r="J59" s="390">
        <v>23.885045957449222</v>
      </c>
      <c r="K59" s="9">
        <v>2022</v>
      </c>
      <c r="L59" s="6" t="s">
        <v>28</v>
      </c>
      <c r="M59" s="391">
        <v>131.85131587744473</v>
      </c>
      <c r="N59" s="390">
        <v>9.0912867326437947</v>
      </c>
      <c r="O59" s="391">
        <v>125.66895916864696</v>
      </c>
      <c r="P59" s="390">
        <v>9.6506602926008185</v>
      </c>
      <c r="Q59" s="391">
        <v>147.86109553191179</v>
      </c>
      <c r="R59" s="390">
        <v>11.413933864952156</v>
      </c>
      <c r="S59" s="9">
        <v>2022</v>
      </c>
      <c r="T59" s="6" t="s">
        <v>28</v>
      </c>
      <c r="U59" s="391">
        <v>101.42239867571907</v>
      </c>
      <c r="V59" s="390">
        <v>-21.020202214231404</v>
      </c>
      <c r="W59" s="391">
        <v>100.11300015159698</v>
      </c>
      <c r="X59" s="390">
        <v>8.1003728886515063</v>
      </c>
      <c r="Y59" s="391">
        <v>126.12251796633704</v>
      </c>
      <c r="Z59" s="390">
        <v>6.8719779052226215</v>
      </c>
      <c r="AA59" s="9">
        <v>2022</v>
      </c>
      <c r="AB59" s="6" t="s">
        <v>28</v>
      </c>
      <c r="AC59" s="391">
        <v>141.05494312207</v>
      </c>
      <c r="AD59" s="390">
        <v>16.785222048968109</v>
      </c>
      <c r="AE59" s="391">
        <v>163.31235034384937</v>
      </c>
      <c r="AF59" s="390">
        <v>25.066865200124042</v>
      </c>
      <c r="AG59" s="391">
        <v>82.105451925368257</v>
      </c>
      <c r="AH59" s="390">
        <v>-32.566890079098172</v>
      </c>
      <c r="AI59" s="9">
        <v>2022</v>
      </c>
      <c r="AJ59" s="6" t="s">
        <v>28</v>
      </c>
      <c r="AK59" s="391">
        <v>174.12213427086158</v>
      </c>
      <c r="AL59" s="390">
        <v>28.69058020936609</v>
      </c>
      <c r="AM59" s="391">
        <v>60.843404838746324</v>
      </c>
      <c r="AN59" s="390">
        <v>10.863921894769788</v>
      </c>
      <c r="AO59" s="391">
        <v>75.324350281032551</v>
      </c>
      <c r="AP59" s="390">
        <v>-39.27757612381231</v>
      </c>
      <c r="AQ59" s="9">
        <v>2022</v>
      </c>
      <c r="AR59" s="6" t="s">
        <v>28</v>
      </c>
      <c r="AS59" s="391">
        <v>156.53504250358085</v>
      </c>
      <c r="AT59" s="390">
        <v>4.6578619571397155</v>
      </c>
      <c r="AU59" s="391">
        <v>68.498381459490332</v>
      </c>
      <c r="AV59" s="390">
        <v>-34.332107563037994</v>
      </c>
      <c r="AW59" s="391">
        <v>91.486799409610455</v>
      </c>
      <c r="AX59" s="390">
        <v>-14.546170155061688</v>
      </c>
      <c r="AY59" s="9">
        <v>2022</v>
      </c>
      <c r="AZ59" s="6" t="s">
        <v>28</v>
      </c>
      <c r="BA59" s="391">
        <v>73.85015873649219</v>
      </c>
      <c r="BB59" s="390">
        <v>-26.04449887732504</v>
      </c>
      <c r="BC59" s="391">
        <v>139.93218555304998</v>
      </c>
      <c r="BD59" s="390">
        <v>29.484767257950523</v>
      </c>
      <c r="BE59" s="391">
        <v>97.748356186989938</v>
      </c>
      <c r="BF59" s="390">
        <v>-0.11880150691865765</v>
      </c>
      <c r="BG59" s="391">
        <v>102.62837316296634</v>
      </c>
      <c r="BH59" s="390">
        <v>32.877658923829159</v>
      </c>
      <c r="BI59" s="396"/>
    </row>
    <row r="60" spans="1:61" ht="15" hidden="1" customHeight="1">
      <c r="A60" s="9"/>
      <c r="B60" s="6" t="s">
        <v>29</v>
      </c>
      <c r="C60" s="391">
        <v>237.96004506969473</v>
      </c>
      <c r="D60" s="390">
        <v>23.432934644992073</v>
      </c>
      <c r="E60" s="391">
        <v>117.47886934551964</v>
      </c>
      <c r="F60" s="390">
        <v>-2.3353636474855222</v>
      </c>
      <c r="G60" s="391">
        <v>120.63978898818846</v>
      </c>
      <c r="H60" s="390">
        <v>1.9397758708326052</v>
      </c>
      <c r="I60" s="391">
        <v>206.50435178763883</v>
      </c>
      <c r="J60" s="390">
        <v>22.127934008476785</v>
      </c>
      <c r="K60" s="9"/>
      <c r="L60" s="6" t="s">
        <v>29</v>
      </c>
      <c r="M60" s="391">
        <v>107.94856886969922</v>
      </c>
      <c r="N60" s="390">
        <v>7.8646644526326952</v>
      </c>
      <c r="O60" s="391">
        <v>137.73540414781829</v>
      </c>
      <c r="P60" s="390">
        <v>11.956123691380085</v>
      </c>
      <c r="Q60" s="391">
        <v>150.80955248017537</v>
      </c>
      <c r="R60" s="390">
        <v>7.1861927275092938</v>
      </c>
      <c r="S60" s="9"/>
      <c r="T60" s="6" t="s">
        <v>29</v>
      </c>
      <c r="U60" s="391">
        <v>110.73537247220735</v>
      </c>
      <c r="V60" s="390">
        <v>-7.8551259237520412</v>
      </c>
      <c r="W60" s="391">
        <v>101.10749132938845</v>
      </c>
      <c r="X60" s="390">
        <v>7.2301066250881121</v>
      </c>
      <c r="Y60" s="391">
        <v>117.83664956877335</v>
      </c>
      <c r="Z60" s="390">
        <v>9.7688867132375918</v>
      </c>
      <c r="AA60" s="9"/>
      <c r="AB60" s="6" t="s">
        <v>29</v>
      </c>
      <c r="AC60" s="391">
        <v>142.05585294943822</v>
      </c>
      <c r="AD60" s="390">
        <v>8.6618941658828561</v>
      </c>
      <c r="AE60" s="391">
        <v>161.6973061994176</v>
      </c>
      <c r="AF60" s="390">
        <v>22.522072382602488</v>
      </c>
      <c r="AG60" s="391">
        <v>88.293362049525115</v>
      </c>
      <c r="AH60" s="390">
        <v>-15.635532169513993</v>
      </c>
      <c r="AI60" s="9"/>
      <c r="AJ60" s="6" t="s">
        <v>29</v>
      </c>
      <c r="AK60" s="391">
        <v>204.7530307403197</v>
      </c>
      <c r="AL60" s="390">
        <v>-2.0648894670062532</v>
      </c>
      <c r="AM60" s="391">
        <v>62.816216088760939</v>
      </c>
      <c r="AN60" s="390">
        <v>25.961528016250071</v>
      </c>
      <c r="AO60" s="391">
        <v>47.65233693746648</v>
      </c>
      <c r="AP60" s="390">
        <v>-56.47462760564347</v>
      </c>
      <c r="AQ60" s="9"/>
      <c r="AR60" s="6" t="s">
        <v>29</v>
      </c>
      <c r="AS60" s="391">
        <v>165.07450841839201</v>
      </c>
      <c r="AT60" s="390">
        <v>15.466903227386595</v>
      </c>
      <c r="AU60" s="391">
        <v>78.485370345524913</v>
      </c>
      <c r="AV60" s="390">
        <v>-16.539327939285272</v>
      </c>
      <c r="AW60" s="391">
        <v>93.627428490366285</v>
      </c>
      <c r="AX60" s="390">
        <v>-2.3170496101135427</v>
      </c>
      <c r="AY60" s="9"/>
      <c r="AZ60" s="6" t="s">
        <v>29</v>
      </c>
      <c r="BA60" s="391">
        <v>76.175974443157244</v>
      </c>
      <c r="BB60" s="390">
        <v>-4.8962953218126444</v>
      </c>
      <c r="BC60" s="391">
        <v>118.204325581291</v>
      </c>
      <c r="BD60" s="390">
        <v>27.108887156996815</v>
      </c>
      <c r="BE60" s="391">
        <v>88.99646410233828</v>
      </c>
      <c r="BF60" s="390">
        <v>16.135649373568299</v>
      </c>
      <c r="BG60" s="391">
        <v>104.2153097696367</v>
      </c>
      <c r="BH60" s="390">
        <v>10.914305405184635</v>
      </c>
      <c r="BI60" s="396"/>
    </row>
    <row r="61" spans="1:61" ht="15" hidden="1" customHeight="1">
      <c r="A61" s="9"/>
      <c r="B61" s="6" t="s">
        <v>30</v>
      </c>
      <c r="C61" s="391">
        <v>239.95197951162575</v>
      </c>
      <c r="D61" s="390">
        <v>16.33302088538133</v>
      </c>
      <c r="E61" s="391">
        <v>112.51642257327865</v>
      </c>
      <c r="F61" s="390">
        <v>2.5012221750995423</v>
      </c>
      <c r="G61" s="391">
        <v>124.54966231713929</v>
      </c>
      <c r="H61" s="390">
        <v>8.3232049442575544</v>
      </c>
      <c r="I61" s="391">
        <v>244.25780223564436</v>
      </c>
      <c r="J61" s="390">
        <v>6.7714603695254709</v>
      </c>
      <c r="K61" s="9"/>
      <c r="L61" s="6" t="s">
        <v>30</v>
      </c>
      <c r="M61" s="391">
        <v>116.71151492333286</v>
      </c>
      <c r="N61" s="390">
        <v>4.3578729298552759</v>
      </c>
      <c r="O61" s="391">
        <v>137.94394444376607</v>
      </c>
      <c r="P61" s="390">
        <v>39.489053333863922</v>
      </c>
      <c r="Q61" s="391">
        <v>154.64316723246679</v>
      </c>
      <c r="R61" s="390">
        <v>12.196403713451872</v>
      </c>
      <c r="S61" s="9"/>
      <c r="T61" s="6" t="s">
        <v>30</v>
      </c>
      <c r="U61" s="391">
        <v>106.71246761398821</v>
      </c>
      <c r="V61" s="390">
        <v>-5.7583282949210286</v>
      </c>
      <c r="W61" s="391">
        <v>102.51900165668235</v>
      </c>
      <c r="X61" s="390">
        <v>3.1525298545758318</v>
      </c>
      <c r="Y61" s="391">
        <v>120.52494188218803</v>
      </c>
      <c r="Z61" s="390">
        <v>3.9087660514802991</v>
      </c>
      <c r="AA61" s="9"/>
      <c r="AB61" s="6" t="s">
        <v>30</v>
      </c>
      <c r="AC61" s="391">
        <v>144.44573816868092</v>
      </c>
      <c r="AD61" s="390">
        <v>5.653961384144381</v>
      </c>
      <c r="AE61" s="391">
        <v>136.72491312633213</v>
      </c>
      <c r="AF61" s="390">
        <v>-7.0896280151968369</v>
      </c>
      <c r="AG61" s="391">
        <v>53.72849934923088</v>
      </c>
      <c r="AH61" s="390">
        <v>-31.591623759461299</v>
      </c>
      <c r="AI61" s="9"/>
      <c r="AJ61" s="6" t="s">
        <v>30</v>
      </c>
      <c r="AK61" s="391">
        <v>226.5829632462561</v>
      </c>
      <c r="AL61" s="390">
        <v>53.299363858096058</v>
      </c>
      <c r="AM61" s="391">
        <v>66.838069281738058</v>
      </c>
      <c r="AN61" s="390">
        <v>-5.0481138058004973</v>
      </c>
      <c r="AO61" s="391">
        <v>50.878945608121882</v>
      </c>
      <c r="AP61" s="390">
        <v>-59.96739700114005</v>
      </c>
      <c r="AQ61" s="9"/>
      <c r="AR61" s="6" t="s">
        <v>30</v>
      </c>
      <c r="AS61" s="391">
        <v>126.74503727625455</v>
      </c>
      <c r="AT61" s="390">
        <v>11.634604969768077</v>
      </c>
      <c r="AU61" s="391">
        <v>73.692053572625937</v>
      </c>
      <c r="AV61" s="390">
        <v>-9.7681686171759878</v>
      </c>
      <c r="AW61" s="391">
        <v>84.175443897786522</v>
      </c>
      <c r="AX61" s="390">
        <v>-25.07311395421074</v>
      </c>
      <c r="AY61" s="9"/>
      <c r="AZ61" s="6" t="s">
        <v>30</v>
      </c>
      <c r="BA61" s="391">
        <v>75.453877920595588</v>
      </c>
      <c r="BB61" s="390">
        <v>9.3267159479024002</v>
      </c>
      <c r="BC61" s="391">
        <v>142.16020330506259</v>
      </c>
      <c r="BD61" s="390">
        <v>20.840564987218116</v>
      </c>
      <c r="BE61" s="391">
        <v>97.906174073227234</v>
      </c>
      <c r="BF61" s="390">
        <v>36.895150189529659</v>
      </c>
      <c r="BG61" s="391">
        <v>94.756020407237585</v>
      </c>
      <c r="BH61" s="390">
        <v>-13.742594283216604</v>
      </c>
      <c r="BI61" s="396"/>
    </row>
    <row r="62" spans="1:61" ht="15" hidden="1" customHeight="1">
      <c r="A62" s="9"/>
      <c r="B62" s="6" t="s">
        <v>31</v>
      </c>
      <c r="C62" s="391">
        <v>219.11824902103322</v>
      </c>
      <c r="D62" s="390">
        <v>13.04214740558092</v>
      </c>
      <c r="E62" s="391">
        <v>109.54709505527831</v>
      </c>
      <c r="F62" s="390">
        <v>0.46890497134275222</v>
      </c>
      <c r="G62" s="391">
        <v>131.66129362663946</v>
      </c>
      <c r="H62" s="390">
        <v>11.42524927824789</v>
      </c>
      <c r="I62" s="391">
        <v>221.5490984566687</v>
      </c>
      <c r="J62" s="390">
        <v>14.747312321378843</v>
      </c>
      <c r="K62" s="9"/>
      <c r="L62" s="6" t="s">
        <v>31</v>
      </c>
      <c r="M62" s="391">
        <v>131.16196204985303</v>
      </c>
      <c r="N62" s="390">
        <v>-8.803226345163921</v>
      </c>
      <c r="O62" s="391">
        <v>157.78505783891356</v>
      </c>
      <c r="P62" s="390">
        <v>22.23489263824321</v>
      </c>
      <c r="Q62" s="391">
        <v>158.12944189667101</v>
      </c>
      <c r="R62" s="390">
        <v>9.6059842157574025</v>
      </c>
      <c r="S62" s="9"/>
      <c r="T62" s="6" t="s">
        <v>31</v>
      </c>
      <c r="U62" s="391">
        <v>108.10864831247436</v>
      </c>
      <c r="V62" s="390">
        <v>-1.0584326305254876</v>
      </c>
      <c r="W62" s="391">
        <v>103.56915328396639</v>
      </c>
      <c r="X62" s="390">
        <v>8.7201857937062641</v>
      </c>
      <c r="Y62" s="391">
        <v>129.03175117324039</v>
      </c>
      <c r="Z62" s="390">
        <v>1.2715202216209605</v>
      </c>
      <c r="AA62" s="9"/>
      <c r="AB62" s="6" t="s">
        <v>31</v>
      </c>
      <c r="AC62" s="391">
        <v>146.49391791506397</v>
      </c>
      <c r="AD62" s="390">
        <v>9.4502236411070157</v>
      </c>
      <c r="AE62" s="391">
        <v>163.51637466458331</v>
      </c>
      <c r="AF62" s="390">
        <v>-8.6935573279337603</v>
      </c>
      <c r="AG62" s="391">
        <v>56.633997760320817</v>
      </c>
      <c r="AH62" s="390">
        <v>-22.882194454931152</v>
      </c>
      <c r="AI62" s="9"/>
      <c r="AJ62" s="6" t="s">
        <v>31</v>
      </c>
      <c r="AK62" s="391">
        <v>206.94172459139415</v>
      </c>
      <c r="AL62" s="390">
        <v>58.774650793912855</v>
      </c>
      <c r="AM62" s="391">
        <v>74.738926657250133</v>
      </c>
      <c r="AN62" s="390">
        <v>-4.8494724647229219</v>
      </c>
      <c r="AO62" s="391">
        <v>50.613118330159999</v>
      </c>
      <c r="AP62" s="390">
        <v>-60.365794905038911</v>
      </c>
      <c r="AQ62" s="9"/>
      <c r="AR62" s="6" t="s">
        <v>31</v>
      </c>
      <c r="AS62" s="391">
        <v>185.35456618003454</v>
      </c>
      <c r="AT62" s="390">
        <v>4.124984543111438</v>
      </c>
      <c r="AU62" s="391">
        <v>75.217427926031235</v>
      </c>
      <c r="AV62" s="390">
        <v>-7.6571400322863923</v>
      </c>
      <c r="AW62" s="391">
        <v>85.973174253173624</v>
      </c>
      <c r="AX62" s="390">
        <v>-24.609599108816852</v>
      </c>
      <c r="AY62" s="9"/>
      <c r="AZ62" s="6" t="s">
        <v>31</v>
      </c>
      <c r="BA62" s="391">
        <v>73.019260951491603</v>
      </c>
      <c r="BB62" s="390">
        <v>-9.1972488030277333</v>
      </c>
      <c r="BC62" s="391">
        <v>135.03496930223875</v>
      </c>
      <c r="BD62" s="390">
        <v>5.335021036196963E-2</v>
      </c>
      <c r="BE62" s="391">
        <v>94.927711328938514</v>
      </c>
      <c r="BF62" s="390">
        <v>7.5350419746898609</v>
      </c>
      <c r="BG62" s="391">
        <v>104.95488787075568</v>
      </c>
      <c r="BH62" s="390">
        <v>-0.52066242832810872</v>
      </c>
      <c r="BI62" s="396"/>
    </row>
    <row r="63" spans="1:61" ht="15" hidden="1" customHeight="1">
      <c r="A63" s="9"/>
      <c r="B63" s="6"/>
      <c r="C63" s="391"/>
      <c r="D63" s="390"/>
      <c r="E63" s="391"/>
      <c r="F63" s="390"/>
      <c r="G63" s="391"/>
      <c r="H63" s="390"/>
      <c r="I63" s="391"/>
      <c r="J63" s="390"/>
      <c r="K63" s="9"/>
      <c r="L63" s="6"/>
      <c r="M63" s="391"/>
      <c r="N63" s="390"/>
      <c r="O63" s="391"/>
      <c r="P63" s="390"/>
      <c r="Q63" s="391"/>
      <c r="R63" s="390"/>
      <c r="S63" s="9"/>
      <c r="T63" s="6"/>
      <c r="U63" s="391"/>
      <c r="V63" s="390"/>
      <c r="W63" s="391"/>
      <c r="X63" s="390"/>
      <c r="Y63" s="391"/>
      <c r="Z63" s="390"/>
      <c r="AA63" s="9"/>
      <c r="AB63" s="6"/>
      <c r="AC63" s="391"/>
      <c r="AD63" s="390"/>
      <c r="AE63" s="391"/>
      <c r="AF63" s="390"/>
      <c r="AG63" s="391"/>
      <c r="AH63" s="390"/>
      <c r="AI63" s="9"/>
      <c r="AJ63" s="6"/>
      <c r="AK63" s="391"/>
      <c r="AL63" s="390"/>
      <c r="AM63" s="391"/>
      <c r="AN63" s="390"/>
      <c r="AO63" s="391"/>
      <c r="AP63" s="390"/>
      <c r="AQ63" s="9"/>
      <c r="AR63" s="6"/>
      <c r="AS63" s="391"/>
      <c r="AT63" s="390"/>
      <c r="AU63" s="391"/>
      <c r="AV63" s="390"/>
      <c r="AW63" s="391"/>
      <c r="AX63" s="390"/>
      <c r="AY63" s="9"/>
      <c r="AZ63" s="6"/>
      <c r="BA63" s="391"/>
      <c r="BB63" s="390"/>
      <c r="BC63" s="391"/>
      <c r="BD63" s="390"/>
      <c r="BE63" s="391"/>
      <c r="BF63" s="390"/>
      <c r="BG63" s="391"/>
      <c r="BH63" s="390"/>
      <c r="BI63" s="396"/>
    </row>
    <row r="64" spans="1:61" ht="15" hidden="1" customHeight="1">
      <c r="A64" s="9">
        <v>2023</v>
      </c>
      <c r="B64" s="6" t="s">
        <v>28</v>
      </c>
      <c r="C64" s="391">
        <v>183.27706069493399</v>
      </c>
      <c r="D64" s="390">
        <v>2.9974178024925919</v>
      </c>
      <c r="E64" s="391">
        <v>130.87227014287643</v>
      </c>
      <c r="F64" s="390">
        <v>15.367740215190679</v>
      </c>
      <c r="G64" s="391">
        <v>120.13121826279327</v>
      </c>
      <c r="H64" s="390">
        <v>-6.5165102650865947</v>
      </c>
      <c r="I64" s="391">
        <v>216.7114955523983</v>
      </c>
      <c r="J64" s="390">
        <v>7.9985558181790282</v>
      </c>
      <c r="K64" s="9">
        <v>2023</v>
      </c>
      <c r="L64" s="6" t="s">
        <v>28</v>
      </c>
      <c r="M64" s="391">
        <v>136.35210365472523</v>
      </c>
      <c r="N64" s="390">
        <v>3.4135326957707122</v>
      </c>
      <c r="O64" s="391">
        <v>133.59433296183121</v>
      </c>
      <c r="P64" s="390">
        <v>6.3065484472967199</v>
      </c>
      <c r="Q64" s="391">
        <v>161.68043484164966</v>
      </c>
      <c r="R64" s="390">
        <v>9.3461632081275496</v>
      </c>
      <c r="S64" s="9">
        <v>2023</v>
      </c>
      <c r="T64" s="6" t="s">
        <v>28</v>
      </c>
      <c r="U64" s="391">
        <v>108.40536471436614</v>
      </c>
      <c r="V64" s="390">
        <v>6.8850334145358971</v>
      </c>
      <c r="W64" s="391">
        <v>104.72221647441977</v>
      </c>
      <c r="X64" s="390">
        <v>4.6040137802715293</v>
      </c>
      <c r="Y64" s="391">
        <v>132.56562567349363</v>
      </c>
      <c r="Z64" s="390">
        <v>5.1086101126495862</v>
      </c>
      <c r="AA64" s="9">
        <v>2023</v>
      </c>
      <c r="AB64" s="6" t="s">
        <v>28</v>
      </c>
      <c r="AC64" s="391">
        <v>148.96233887210488</v>
      </c>
      <c r="AD64" s="390">
        <v>5.6058976559167917</v>
      </c>
      <c r="AE64" s="391">
        <v>233.16583547937486</v>
      </c>
      <c r="AF64" s="390">
        <v>42.772934801594005</v>
      </c>
      <c r="AG64" s="391">
        <v>62.478298817365307</v>
      </c>
      <c r="AH64" s="390">
        <v>-23.904811005538988</v>
      </c>
      <c r="AI64" s="9">
        <v>2023</v>
      </c>
      <c r="AJ64" s="6" t="s">
        <v>28</v>
      </c>
      <c r="AK64" s="391">
        <v>148.69106065759976</v>
      </c>
      <c r="AL64" s="390">
        <v>-14.60530777419811</v>
      </c>
      <c r="AM64" s="391">
        <v>68.283873056289934</v>
      </c>
      <c r="AN64" s="390">
        <v>12.228882057575731</v>
      </c>
      <c r="AO64" s="391">
        <v>54.185004942649876</v>
      </c>
      <c r="AP64" s="390">
        <v>-28.064424398634046</v>
      </c>
      <c r="AQ64" s="9">
        <v>2023</v>
      </c>
      <c r="AR64" s="6" t="s">
        <v>28</v>
      </c>
      <c r="AS64" s="391">
        <v>161.90166123430302</v>
      </c>
      <c r="AT64" s="390">
        <v>3.4283816868669419</v>
      </c>
      <c r="AU64" s="391">
        <v>75.415413098530578</v>
      </c>
      <c r="AV64" s="390">
        <v>10.098095008465194</v>
      </c>
      <c r="AW64" s="391">
        <v>93.292376324645375</v>
      </c>
      <c r="AX64" s="390">
        <v>1.9735928316290625</v>
      </c>
      <c r="AY64" s="9">
        <v>2023</v>
      </c>
      <c r="AZ64" s="6" t="s">
        <v>28</v>
      </c>
      <c r="BA64" s="391">
        <v>75.127605517239587</v>
      </c>
      <c r="BB64" s="390">
        <v>1.7297820378497875</v>
      </c>
      <c r="BC64" s="391">
        <v>136.49064554206339</v>
      </c>
      <c r="BD64" s="390">
        <v>-2.4594341876278776</v>
      </c>
      <c r="BE64" s="391">
        <v>101.58194395022269</v>
      </c>
      <c r="BF64" s="390">
        <v>3.9218948663435356</v>
      </c>
      <c r="BG64" s="391">
        <v>103.69941182238874</v>
      </c>
      <c r="BH64" s="390">
        <v>1.0436087276972188</v>
      </c>
      <c r="BI64" s="396"/>
    </row>
    <row r="65" spans="1:300" ht="15" hidden="1" customHeight="1">
      <c r="A65" s="9"/>
      <c r="B65" s="6" t="s">
        <v>29</v>
      </c>
      <c r="C65" s="391">
        <v>225.85704663798046</v>
      </c>
      <c r="D65" s="390">
        <v>-5.0861473102215626</v>
      </c>
      <c r="E65" s="391">
        <v>117.4328718965573</v>
      </c>
      <c r="F65" s="390">
        <v>-3.9153806313080963E-2</v>
      </c>
      <c r="G65" s="391">
        <v>110.36739372475154</v>
      </c>
      <c r="H65" s="390">
        <v>-8.5149313917008413</v>
      </c>
      <c r="I65" s="391">
        <v>255.65076332834789</v>
      </c>
      <c r="J65" s="390">
        <v>23.799213486430233</v>
      </c>
      <c r="K65" s="9"/>
      <c r="L65" s="6" t="s">
        <v>29</v>
      </c>
      <c r="M65" s="391">
        <v>119.73605973843921</v>
      </c>
      <c r="N65" s="390">
        <v>10.919543438290731</v>
      </c>
      <c r="O65" s="391">
        <v>171.57383751751536</v>
      </c>
      <c r="P65" s="390">
        <v>24.567709064389504</v>
      </c>
      <c r="Q65" s="391">
        <v>165.71379579425809</v>
      </c>
      <c r="R65" s="390">
        <v>9.8828244424649085</v>
      </c>
      <c r="S65" s="9"/>
      <c r="T65" s="6" t="s">
        <v>29</v>
      </c>
      <c r="U65" s="391">
        <v>98.833000387126916</v>
      </c>
      <c r="V65" s="390">
        <v>-10.748482458094159</v>
      </c>
      <c r="W65" s="391">
        <v>105.82465740847864</v>
      </c>
      <c r="X65" s="390">
        <v>4.6654961141529867</v>
      </c>
      <c r="Y65" s="391">
        <v>126.51127084168263</v>
      </c>
      <c r="Z65" s="390">
        <v>7.36156476330099</v>
      </c>
      <c r="AA65" s="9"/>
      <c r="AB65" s="6" t="s">
        <v>29</v>
      </c>
      <c r="AC65" s="391">
        <v>151.95958083407223</v>
      </c>
      <c r="AD65" s="390">
        <v>6.9717140680990042</v>
      </c>
      <c r="AE65" s="391">
        <v>200.07721957287026</v>
      </c>
      <c r="AF65" s="390">
        <v>23.735654152530898</v>
      </c>
      <c r="AG65" s="391">
        <v>82.22177818750022</v>
      </c>
      <c r="AH65" s="390">
        <v>-6.8766028624204409</v>
      </c>
      <c r="AI65" s="9"/>
      <c r="AJ65" s="6" t="s">
        <v>29</v>
      </c>
      <c r="AK65" s="391">
        <v>240.18450556022512</v>
      </c>
      <c r="AL65" s="390">
        <v>17.304493463074436</v>
      </c>
      <c r="AM65" s="391">
        <v>59.95009025209373</v>
      </c>
      <c r="AN65" s="390">
        <v>-4.5627164689724395</v>
      </c>
      <c r="AO65" s="391">
        <v>53.788414836720769</v>
      </c>
      <c r="AP65" s="390">
        <v>12.876761757364761</v>
      </c>
      <c r="AQ65" s="9"/>
      <c r="AR65" s="6" t="s">
        <v>29</v>
      </c>
      <c r="AS65" s="391">
        <v>168.84164327235089</v>
      </c>
      <c r="AT65" s="390">
        <v>2.2820815218851607</v>
      </c>
      <c r="AU65" s="391">
        <v>66.090577472094324</v>
      </c>
      <c r="AV65" s="390">
        <v>-15.792488229161194</v>
      </c>
      <c r="AW65" s="391">
        <v>79.455414433363515</v>
      </c>
      <c r="AX65" s="390">
        <v>-15.13660503712434</v>
      </c>
      <c r="AY65" s="9"/>
      <c r="AZ65" s="6" t="s">
        <v>29</v>
      </c>
      <c r="BA65" s="391">
        <v>70.23631341210627</v>
      </c>
      <c r="BB65" s="390">
        <v>-7.7972892036755894</v>
      </c>
      <c r="BC65" s="391">
        <v>137.51644969180217</v>
      </c>
      <c r="BD65" s="390">
        <v>16.337916582612635</v>
      </c>
      <c r="BE65" s="391">
        <v>89.903766300194022</v>
      </c>
      <c r="BF65" s="390">
        <v>1.0194811749064883</v>
      </c>
      <c r="BG65" s="391">
        <v>88.420095995044832</v>
      </c>
      <c r="BH65" s="390">
        <v>-15.156327615881466</v>
      </c>
      <c r="BI65" s="396"/>
    </row>
    <row r="66" spans="1:300" ht="15" hidden="1" customHeight="1">
      <c r="A66" s="9"/>
      <c r="B66" s="6" t="s">
        <v>30</v>
      </c>
      <c r="C66" s="391">
        <v>250.10013521592705</v>
      </c>
      <c r="D66" s="390">
        <v>4.2292444200526518</v>
      </c>
      <c r="E66" s="391">
        <v>115.40780788366412</v>
      </c>
      <c r="F66" s="390">
        <v>2.569745148538118</v>
      </c>
      <c r="G66" s="391">
        <v>119.25701570048666</v>
      </c>
      <c r="H66" s="390">
        <v>-4.2494267091435631</v>
      </c>
      <c r="I66" s="391">
        <v>291.04128765523814</v>
      </c>
      <c r="J66" s="390">
        <v>19.153322838162623</v>
      </c>
      <c r="K66" s="9"/>
      <c r="L66" s="6" t="s">
        <v>30</v>
      </c>
      <c r="M66" s="391">
        <v>131.58577249308925</v>
      </c>
      <c r="N66" s="390">
        <v>12.744464485382807</v>
      </c>
      <c r="O66" s="391">
        <v>155.8972844634427</v>
      </c>
      <c r="P66" s="390">
        <v>13.014953350848572</v>
      </c>
      <c r="Q66" s="391">
        <v>170.08734465834027</v>
      </c>
      <c r="R66" s="390">
        <v>9.9869769238863739</v>
      </c>
      <c r="S66" s="9"/>
      <c r="T66" s="6" t="s">
        <v>30</v>
      </c>
      <c r="U66" s="391">
        <v>95.827795917361414</v>
      </c>
      <c r="V66" s="390">
        <v>-10.200000000000003</v>
      </c>
      <c r="W66" s="391">
        <v>107.4630206943674</v>
      </c>
      <c r="X66" s="390">
        <v>4.822539195457324</v>
      </c>
      <c r="Y66" s="391">
        <v>113.07942316184038</v>
      </c>
      <c r="Z66" s="390">
        <v>-6.177575034738922</v>
      </c>
      <c r="AA66" s="9"/>
      <c r="AB66" s="6" t="s">
        <v>30</v>
      </c>
      <c r="AC66" s="391">
        <v>141.41511176046302</v>
      </c>
      <c r="AD66" s="390">
        <v>-2.098107183113143</v>
      </c>
      <c r="AE66" s="391">
        <v>136.36954187901776</v>
      </c>
      <c r="AF66" s="390">
        <v>-0.25991696698758915</v>
      </c>
      <c r="AG66" s="391">
        <v>48.999403117099597</v>
      </c>
      <c r="AH66" s="390">
        <v>-8.8018394137393301</v>
      </c>
      <c r="AI66" s="9"/>
      <c r="AJ66" s="6" t="s">
        <v>30</v>
      </c>
      <c r="AK66" s="391">
        <v>295.77451338144527</v>
      </c>
      <c r="AL66" s="390">
        <v>30.536960565737701</v>
      </c>
      <c r="AM66" s="391">
        <v>75.522708724144124</v>
      </c>
      <c r="AN66" s="390">
        <v>12.993552231136846</v>
      </c>
      <c r="AO66" s="391">
        <v>58.844918382173546</v>
      </c>
      <c r="AP66" s="390">
        <v>15.656717486653335</v>
      </c>
      <c r="AQ66" s="9"/>
      <c r="AR66" s="6" t="s">
        <v>30</v>
      </c>
      <c r="AS66" s="391">
        <v>123.62498900408781</v>
      </c>
      <c r="AT66" s="390">
        <v>-2.4616729295414217</v>
      </c>
      <c r="AU66" s="391">
        <v>64.14723334051871</v>
      </c>
      <c r="AV66" s="390">
        <v>-12.952305939880603</v>
      </c>
      <c r="AW66" s="391">
        <v>81.01979055112605</v>
      </c>
      <c r="AX66" s="390">
        <v>-3.7489001548864422</v>
      </c>
      <c r="AY66" s="9"/>
      <c r="AZ66" s="6" t="s">
        <v>30</v>
      </c>
      <c r="BA66" s="391">
        <v>68.319381979598646</v>
      </c>
      <c r="BB66" s="390">
        <v>-9.4554397171010578</v>
      </c>
      <c r="BC66" s="391">
        <v>159.32911541431818</v>
      </c>
      <c r="BD66" s="390">
        <v>12.077157819205354</v>
      </c>
      <c r="BE66" s="391">
        <v>96.657618465452799</v>
      </c>
      <c r="BF66" s="390">
        <v>-1.2752572752363847</v>
      </c>
      <c r="BG66" s="391">
        <v>110.82346381703906</v>
      </c>
      <c r="BH66" s="390">
        <v>16.95664649142887</v>
      </c>
      <c r="BI66" s="396"/>
    </row>
    <row r="67" spans="1:300" hidden="1">
      <c r="A67" s="9"/>
      <c r="B67" s="6" t="s">
        <v>31</v>
      </c>
      <c r="C67" s="391">
        <v>263.30471649355263</v>
      </c>
      <c r="D67" s="390">
        <v>20.165580762868345</v>
      </c>
      <c r="E67" s="391">
        <v>111.87305492336287</v>
      </c>
      <c r="F67" s="390">
        <v>2.1232510701546801</v>
      </c>
      <c r="G67" s="391">
        <v>132.97640034906325</v>
      </c>
      <c r="H67" s="390">
        <v>0.99885599343502918</v>
      </c>
      <c r="I67" s="391">
        <v>258.55524179904984</v>
      </c>
      <c r="J67" s="390">
        <v>16.703359932479671</v>
      </c>
      <c r="K67" s="9"/>
      <c r="L67" s="6" t="s">
        <v>31</v>
      </c>
      <c r="M67" s="391">
        <v>145.29020972376028</v>
      </c>
      <c r="N67" s="390">
        <v>10.771604398947062</v>
      </c>
      <c r="O67" s="391">
        <v>169.56510959606103</v>
      </c>
      <c r="P67" s="390">
        <v>7.4658855017653281</v>
      </c>
      <c r="Q67" s="391">
        <v>170.22844694275216</v>
      </c>
      <c r="R67" s="390">
        <v>7.6513297593165532</v>
      </c>
      <c r="S67" s="9"/>
      <c r="T67" s="6" t="s">
        <v>31</v>
      </c>
      <c r="U67" s="391">
        <v>97.081566184602025</v>
      </c>
      <c r="V67" s="390">
        <v>-10.19999999999996</v>
      </c>
      <c r="W67" s="391">
        <v>108.64404179488086</v>
      </c>
      <c r="X67" s="390">
        <v>4.9000000000001194</v>
      </c>
      <c r="Y67" s="391">
        <v>119.75270679963887</v>
      </c>
      <c r="Z67" s="390">
        <v>-7.1912876398486674</v>
      </c>
      <c r="AA67" s="9"/>
      <c r="AB67" s="6" t="s">
        <v>31</v>
      </c>
      <c r="AC67" s="391">
        <v>137.57123993745529</v>
      </c>
      <c r="AD67" s="390">
        <v>-6.0908180384539889</v>
      </c>
      <c r="AE67" s="391">
        <v>142.85292203451687</v>
      </c>
      <c r="AF67" s="390">
        <v>-12.636931727756817</v>
      </c>
      <c r="AG67" s="391">
        <v>56.870576764923022</v>
      </c>
      <c r="AH67" s="390">
        <v>0.41773318846998109</v>
      </c>
      <c r="AI67" s="9"/>
      <c r="AJ67" s="6" t="s">
        <v>31</v>
      </c>
      <c r="AK67" s="391">
        <v>260.57895093578531</v>
      </c>
      <c r="AL67" s="390">
        <v>25.919000361235874</v>
      </c>
      <c r="AM67" s="391">
        <v>82.257917221232915</v>
      </c>
      <c r="AN67" s="390">
        <v>10.060340575219357</v>
      </c>
      <c r="AO67" s="391">
        <v>59.068105361668415</v>
      </c>
      <c r="AP67" s="390">
        <v>16.705129639226655</v>
      </c>
      <c r="AQ67" s="9"/>
      <c r="AR67" s="6" t="s">
        <v>31</v>
      </c>
      <c r="AS67" s="391">
        <v>196.98084991241396</v>
      </c>
      <c r="AT67" s="390">
        <v>6.2724560673012206</v>
      </c>
      <c r="AU67" s="391">
        <v>66.642641142463745</v>
      </c>
      <c r="AV67" s="390">
        <v>-11.399999999999906</v>
      </c>
      <c r="AW67" s="391">
        <v>85.084777008389324</v>
      </c>
      <c r="AX67" s="390">
        <v>-1.0333423797615637</v>
      </c>
      <c r="AY67" s="9"/>
      <c r="AZ67" s="6" t="s">
        <v>31</v>
      </c>
      <c r="BA67" s="391">
        <v>67.178793248980256</v>
      </c>
      <c r="BB67" s="390">
        <v>-7.998530286948963</v>
      </c>
      <c r="BC67" s="391">
        <v>151.43091930094863</v>
      </c>
      <c r="BD67" s="390">
        <v>12.142002981473681</v>
      </c>
      <c r="BE67" s="391">
        <v>93.605815784570083</v>
      </c>
      <c r="BF67" s="390">
        <v>-1.3925286155776746</v>
      </c>
      <c r="BG67" s="391">
        <v>79.443341872887913</v>
      </c>
      <c r="BH67" s="390">
        <v>-24.307153783331543</v>
      </c>
      <c r="BI67" s="396"/>
    </row>
    <row r="68" spans="1:300" hidden="1">
      <c r="A68" s="9"/>
      <c r="B68" s="6"/>
      <c r="C68" s="391"/>
      <c r="D68" s="390"/>
      <c r="E68" s="391"/>
      <c r="F68" s="390"/>
      <c r="G68" s="391"/>
      <c r="H68" s="390"/>
      <c r="I68" s="391"/>
      <c r="J68" s="390"/>
      <c r="K68" s="9"/>
      <c r="L68" s="6"/>
      <c r="M68" s="391"/>
      <c r="N68" s="390"/>
      <c r="O68" s="391"/>
      <c r="P68" s="390"/>
      <c r="Q68" s="391"/>
      <c r="R68" s="390"/>
      <c r="S68" s="9"/>
      <c r="T68" s="6"/>
      <c r="U68" s="391"/>
      <c r="V68" s="390"/>
      <c r="W68" s="391"/>
      <c r="X68" s="390"/>
      <c r="Y68" s="391"/>
      <c r="Z68" s="390"/>
      <c r="AA68" s="9"/>
      <c r="AB68" s="6"/>
      <c r="AC68" s="391"/>
      <c r="AD68" s="390"/>
      <c r="AE68" s="391"/>
      <c r="AF68" s="390"/>
      <c r="AG68" s="391"/>
      <c r="AH68" s="390"/>
      <c r="AI68" s="9"/>
      <c r="AJ68" s="6"/>
      <c r="AK68" s="391"/>
      <c r="AL68" s="390"/>
      <c r="AM68" s="391"/>
      <c r="AN68" s="390"/>
      <c r="AO68" s="391"/>
      <c r="AP68" s="390"/>
      <c r="AQ68" s="9"/>
      <c r="AR68" s="6"/>
      <c r="AS68" s="391"/>
      <c r="AT68" s="390"/>
      <c r="AU68" s="391"/>
      <c r="AV68" s="390"/>
      <c r="AW68" s="391"/>
      <c r="AX68" s="390"/>
      <c r="AY68" s="9"/>
      <c r="AZ68" s="6"/>
      <c r="BA68" s="391"/>
      <c r="BB68" s="390"/>
      <c r="BC68" s="391"/>
      <c r="BD68" s="390"/>
      <c r="BE68" s="391"/>
      <c r="BF68" s="390"/>
      <c r="BG68" s="391"/>
      <c r="BH68" s="390"/>
      <c r="BI68" s="396"/>
    </row>
    <row r="69" spans="1:300">
      <c r="A69" s="9">
        <v>2024</v>
      </c>
      <c r="B69" s="6" t="s">
        <v>28</v>
      </c>
      <c r="C69" s="391">
        <v>205.31446050164084</v>
      </c>
      <c r="D69" s="40">
        <v>12.02409058894078</v>
      </c>
      <c r="E69" s="391">
        <v>125.87957974063573</v>
      </c>
      <c r="F69" s="40">
        <v>-3.8149337493649824</v>
      </c>
      <c r="G69" s="391">
        <v>110.51327443712449</v>
      </c>
      <c r="H69" s="40">
        <v>-8.0061985258727901</v>
      </c>
      <c r="I69" s="391">
        <v>240.55825040042035</v>
      </c>
      <c r="J69" s="40">
        <v>11.003917806591929</v>
      </c>
      <c r="K69" s="9">
        <v>2024</v>
      </c>
      <c r="L69" s="6" t="s">
        <v>28</v>
      </c>
      <c r="M69" s="391">
        <v>143.42931421902065</v>
      </c>
      <c r="N69" s="40">
        <v>5.1903933819873629</v>
      </c>
      <c r="O69" s="391">
        <v>141.01570149083011</v>
      </c>
      <c r="P69" s="40">
        <v>5.5551522017922963</v>
      </c>
      <c r="Q69" s="391">
        <v>167.51724081287423</v>
      </c>
      <c r="R69" s="40">
        <v>3.6100879966961799</v>
      </c>
      <c r="S69" s="9">
        <v>2024</v>
      </c>
      <c r="T69" s="6" t="s">
        <v>28</v>
      </c>
      <c r="U69" s="391">
        <v>100.0913616006173</v>
      </c>
      <c r="V69" s="40">
        <v>-7.6693650131200997</v>
      </c>
      <c r="W69" s="391">
        <v>109.32905091724332</v>
      </c>
      <c r="X69" s="40">
        <v>4.3990994441459748</v>
      </c>
      <c r="Y69" s="391">
        <v>118.6995357615646</v>
      </c>
      <c r="Z69" s="40">
        <v>-10.459792907462244</v>
      </c>
      <c r="AA69" s="9">
        <v>2024</v>
      </c>
      <c r="AB69" s="6" t="s">
        <v>28</v>
      </c>
      <c r="AC69" s="391">
        <v>141.65732790016162</v>
      </c>
      <c r="AD69" s="40">
        <v>-4.9039314415002195</v>
      </c>
      <c r="AE69" s="391">
        <v>167.29581831077448</v>
      </c>
      <c r="AF69" s="40">
        <v>-28.25028676828903</v>
      </c>
      <c r="AG69" s="391">
        <v>82.550453294451401</v>
      </c>
      <c r="AH69" s="40">
        <v>32.126602127500945</v>
      </c>
      <c r="AI69" s="9">
        <v>2024</v>
      </c>
      <c r="AJ69" s="6" t="s">
        <v>28</v>
      </c>
      <c r="AK69" s="391">
        <v>176.47602658694061</v>
      </c>
      <c r="AL69" s="40">
        <v>18.686372809810692</v>
      </c>
      <c r="AM69" s="391">
        <v>74.911609082484645</v>
      </c>
      <c r="AN69" s="40">
        <v>9.7061512909953507</v>
      </c>
      <c r="AO69" s="391">
        <v>60.7030148234766</v>
      </c>
      <c r="AP69" s="40">
        <v>12.029176499523203</v>
      </c>
      <c r="AQ69" s="9">
        <v>2024</v>
      </c>
      <c r="AR69" s="6" t="s">
        <v>28</v>
      </c>
      <c r="AS69" s="391">
        <v>167.07337653100629</v>
      </c>
      <c r="AT69" s="40">
        <v>3.1943559178301513</v>
      </c>
      <c r="AU69" s="391">
        <v>68.500261996472389</v>
      </c>
      <c r="AV69" s="40">
        <v>-9.1694135428569581</v>
      </c>
      <c r="AW69" s="391">
        <v>96.319598478332367</v>
      </c>
      <c r="AX69" s="40">
        <v>3.2448762406401102</v>
      </c>
      <c r="AY69" s="9">
        <v>2024</v>
      </c>
      <c r="AZ69" s="6" t="s">
        <v>28</v>
      </c>
      <c r="BA69" s="391">
        <v>79.30098973697541</v>
      </c>
      <c r="BB69" s="40">
        <v>5.5550608740992686</v>
      </c>
      <c r="BC69" s="391">
        <v>150.60691652814765</v>
      </c>
      <c r="BD69" s="40">
        <v>10.342299232319135</v>
      </c>
      <c r="BE69" s="391">
        <v>97.72374885380151</v>
      </c>
      <c r="BF69" s="40">
        <v>-3.7981111075328329</v>
      </c>
      <c r="BG69" s="391">
        <v>99.897784818967651</v>
      </c>
      <c r="BH69" s="40">
        <v>-3.6660063317739287</v>
      </c>
      <c r="BI69" s="396"/>
    </row>
    <row r="70" spans="1:300">
      <c r="A70" s="9"/>
      <c r="B70" s="6" t="s">
        <v>29</v>
      </c>
      <c r="C70" s="391">
        <v>260.86314297873736</v>
      </c>
      <c r="D70" s="40">
        <v>15.499226994173497</v>
      </c>
      <c r="E70" s="391">
        <v>115.35677134391744</v>
      </c>
      <c r="F70" s="40">
        <v>-1.7679040962811712</v>
      </c>
      <c r="G70" s="391">
        <v>109.3314799568696</v>
      </c>
      <c r="H70" s="40">
        <v>-0.93860490215563175</v>
      </c>
      <c r="I70" s="391">
        <v>271.93179014359356</v>
      </c>
      <c r="J70" s="40">
        <v>6.3684639948971835</v>
      </c>
      <c r="K70" s="9"/>
      <c r="L70" s="6" t="s">
        <v>29</v>
      </c>
      <c r="M70" s="391">
        <v>125.73729587249436</v>
      </c>
      <c r="N70" s="40">
        <v>5.0120541357087518</v>
      </c>
      <c r="O70" s="391">
        <v>179.88389730561971</v>
      </c>
      <c r="P70" s="40">
        <v>4.8434306234224067</v>
      </c>
      <c r="Q70" s="391">
        <v>170.91397301270317</v>
      </c>
      <c r="R70" s="40">
        <v>3.1380472540146087</v>
      </c>
      <c r="S70" s="9"/>
      <c r="T70" s="6" t="s">
        <v>29</v>
      </c>
      <c r="U70" s="391">
        <v>91.3355092480693</v>
      </c>
      <c r="V70" s="40">
        <v>-7.5860199626542624</v>
      </c>
      <c r="W70" s="391">
        <v>110.54752781011268</v>
      </c>
      <c r="X70" s="40">
        <v>4.4629205681280553</v>
      </c>
      <c r="Y70" s="391">
        <v>131.37175827726824</v>
      </c>
      <c r="Z70" s="40">
        <v>3.8419402502628088</v>
      </c>
      <c r="AA70" s="9"/>
      <c r="AB70" s="6" t="s">
        <v>29</v>
      </c>
      <c r="AC70" s="391">
        <v>143.96129791702029</v>
      </c>
      <c r="AD70" s="40">
        <v>-5.2634278622980872</v>
      </c>
      <c r="AE70" s="391">
        <v>147.0424837661169</v>
      </c>
      <c r="AF70" s="40">
        <v>-26.507133555720742</v>
      </c>
      <c r="AG70" s="391">
        <v>89.118133490640886</v>
      </c>
      <c r="AH70" s="40">
        <v>8.3875044485344006</v>
      </c>
      <c r="AI70" s="9"/>
      <c r="AJ70" s="6" t="s">
        <v>29</v>
      </c>
      <c r="AK70" s="391">
        <v>247.96169898303356</v>
      </c>
      <c r="AL70" s="40">
        <v>3.2380079658628631</v>
      </c>
      <c r="AM70" s="391">
        <v>56.652758859837412</v>
      </c>
      <c r="AN70" s="40">
        <v>-5.5001274866990855</v>
      </c>
      <c r="AO70" s="391">
        <v>59.484406089314369</v>
      </c>
      <c r="AP70" s="40">
        <v>10.589624680117922</v>
      </c>
      <c r="AQ70" s="9"/>
      <c r="AR70" s="6" t="s">
        <v>29</v>
      </c>
      <c r="AS70" s="391">
        <v>176.20304173002003</v>
      </c>
      <c r="AT70" s="40">
        <v>4.3599424377757288</v>
      </c>
      <c r="AU70" s="391">
        <v>62.202432749051354</v>
      </c>
      <c r="AV70" s="40">
        <v>-5.883054546897668</v>
      </c>
      <c r="AW70" s="391">
        <v>78.060809662139292</v>
      </c>
      <c r="AX70" s="40">
        <v>-1.7552041999527148</v>
      </c>
      <c r="AY70" s="9"/>
      <c r="AZ70" s="6" t="s">
        <v>29</v>
      </c>
      <c r="BA70" s="391">
        <v>78.042757578472518</v>
      </c>
      <c r="BB70" s="40">
        <v>11.114541448897697</v>
      </c>
      <c r="BC70" s="391">
        <v>147.34350120325391</v>
      </c>
      <c r="BD70" s="40">
        <v>7.1460916373829093</v>
      </c>
      <c r="BE70" s="391">
        <v>91.535825835459377</v>
      </c>
      <c r="BF70" s="40">
        <v>1.8153405607233424</v>
      </c>
      <c r="BG70" s="391">
        <v>104.59687147071618</v>
      </c>
      <c r="BH70" s="40">
        <v>18.295360679746281</v>
      </c>
      <c r="BI70" s="396"/>
    </row>
    <row r="71" spans="1:300">
      <c r="A71" s="9"/>
      <c r="B71" s="6" t="s">
        <v>30</v>
      </c>
      <c r="C71" s="391">
        <v>277.37677727594871</v>
      </c>
      <c r="D71" s="40">
        <v>10.906288409829145</v>
      </c>
      <c r="E71" s="391">
        <v>112.2046501976029</v>
      </c>
      <c r="F71" s="40">
        <v>-2.7755121120489008</v>
      </c>
      <c r="G71" s="391">
        <v>114.8176494707058</v>
      </c>
      <c r="H71" s="40">
        <v>-3.7225199739445998</v>
      </c>
      <c r="I71" s="391">
        <v>291.28847254028801</v>
      </c>
      <c r="J71" s="40">
        <v>8.4931209259451634E-2</v>
      </c>
      <c r="K71" s="9"/>
      <c r="L71" s="6" t="s">
        <v>30</v>
      </c>
      <c r="M71" s="391">
        <v>137.25566077895996</v>
      </c>
      <c r="N71" s="40">
        <v>4.3088915909723369</v>
      </c>
      <c r="O71" s="391">
        <v>154.03464135232807</v>
      </c>
      <c r="P71" s="40">
        <v>-1.1947886825132059</v>
      </c>
      <c r="Q71" s="391">
        <v>178.33550033918269</v>
      </c>
      <c r="R71" s="40">
        <v>4.8493647175283741</v>
      </c>
      <c r="S71" s="9"/>
      <c r="T71" s="6" t="s">
        <v>30</v>
      </c>
      <c r="U71" s="391">
        <v>91.445580111836236</v>
      </c>
      <c r="V71" s="40">
        <v>-4.5730111640095004</v>
      </c>
      <c r="W71" s="391">
        <v>115.81394363944999</v>
      </c>
      <c r="X71" s="40">
        <v>7.7709735787468759</v>
      </c>
      <c r="Y71" s="391">
        <v>127.71959511799342</v>
      </c>
      <c r="Z71" s="40">
        <v>12.946804596977728</v>
      </c>
      <c r="AA71" s="9"/>
      <c r="AB71" s="6" t="s">
        <v>30</v>
      </c>
      <c r="AC71" s="391">
        <v>138.75076312446456</v>
      </c>
      <c r="AD71" s="40">
        <v>-1.8840621789497902</v>
      </c>
      <c r="AE71" s="391">
        <v>91.406327554451408</v>
      </c>
      <c r="AF71" s="40">
        <v>-32.971595933391143</v>
      </c>
      <c r="AG71" s="391">
        <v>48.685995436676997</v>
      </c>
      <c r="AH71" s="40">
        <v>-0.63961530240197817</v>
      </c>
      <c r="AI71" s="9"/>
      <c r="AJ71" s="6" t="s">
        <v>30</v>
      </c>
      <c r="AK71" s="391">
        <v>334.30138627028356</v>
      </c>
      <c r="AL71" s="40">
        <v>13.025758185984103</v>
      </c>
      <c r="AM71" s="391">
        <v>75.56882522152732</v>
      </c>
      <c r="AN71" s="40">
        <v>6.1063087066486332E-2</v>
      </c>
      <c r="AO71" s="391">
        <v>64.952153157309212</v>
      </c>
      <c r="AP71" s="40">
        <v>10.378525356211199</v>
      </c>
      <c r="AQ71" s="9"/>
      <c r="AR71" s="6" t="s">
        <v>30</v>
      </c>
      <c r="AS71" s="391">
        <v>127.67051117116044</v>
      </c>
      <c r="AT71" s="40">
        <v>3.2724145819247497</v>
      </c>
      <c r="AU71" s="391">
        <v>61.979650368692774</v>
      </c>
      <c r="AV71" s="40">
        <v>-3.37907476121309</v>
      </c>
      <c r="AW71" s="391">
        <v>80.530871808442967</v>
      </c>
      <c r="AX71" s="40">
        <v>-0.60345594497009358</v>
      </c>
      <c r="AY71" s="9"/>
      <c r="AZ71" s="6" t="s">
        <v>30</v>
      </c>
      <c r="BA71" s="391">
        <v>78.688152756296475</v>
      </c>
      <c r="BB71" s="40">
        <v>15.176909503944458</v>
      </c>
      <c r="BC71" s="391">
        <v>168.25331326092245</v>
      </c>
      <c r="BD71" s="40">
        <v>5.6011092658098534</v>
      </c>
      <c r="BE71" s="391">
        <v>98.709967577094162</v>
      </c>
      <c r="BF71" s="40">
        <v>2.1233185176964753</v>
      </c>
      <c r="BG71" s="391">
        <v>108.26803724517146</v>
      </c>
      <c r="BH71" s="40">
        <v>-2.3058533670147767</v>
      </c>
      <c r="BI71" s="396"/>
    </row>
    <row r="72" spans="1:300">
      <c r="A72" s="9"/>
      <c r="B72" s="6" t="s">
        <v>31</v>
      </c>
      <c r="C72" s="391">
        <v>308.33753034234229</v>
      </c>
      <c r="D72" s="40">
        <v>17.10292715166473</v>
      </c>
      <c r="E72" s="391">
        <v>108.02131072707782</v>
      </c>
      <c r="F72" s="40">
        <v>-3.4429597001026195</v>
      </c>
      <c r="G72" s="391">
        <v>127.71860191286051</v>
      </c>
      <c r="H72" s="40">
        <v>-3.9539334967716258</v>
      </c>
      <c r="I72" s="391">
        <v>274.42584642025167</v>
      </c>
      <c r="J72" s="40">
        <v>6.1381871474632561</v>
      </c>
      <c r="K72" s="9"/>
      <c r="L72" s="6" t="s">
        <v>31</v>
      </c>
      <c r="M72" s="391">
        <v>144.41211875703891</v>
      </c>
      <c r="N72" s="40">
        <v>-0.60437036218124263</v>
      </c>
      <c r="O72" s="391">
        <v>142.08798548681395</v>
      </c>
      <c r="P72" s="40">
        <v>-16.204468109449664</v>
      </c>
      <c r="Q72" s="391">
        <v>180.95758466350148</v>
      </c>
      <c r="R72" s="40">
        <v>6.3027877616468828</v>
      </c>
      <c r="S72" s="9"/>
      <c r="T72" s="6" t="s">
        <v>31</v>
      </c>
      <c r="U72" s="391">
        <v>95.884842463313745</v>
      </c>
      <c r="V72" s="40">
        <v>-1.2326992325326671</v>
      </c>
      <c r="W72" s="391">
        <v>117.91617715234872</v>
      </c>
      <c r="X72" s="40">
        <v>8.534416802141422</v>
      </c>
      <c r="Y72" s="391">
        <v>129.62561615567856</v>
      </c>
      <c r="Z72" s="40">
        <v>8.2444143601349253</v>
      </c>
      <c r="AA72" s="9"/>
      <c r="AB72" s="6" t="s">
        <v>31</v>
      </c>
      <c r="AC72" s="391">
        <v>138.18093909062534</v>
      </c>
      <c r="AD72" s="40">
        <v>0.44318794643942283</v>
      </c>
      <c r="AE72" s="391">
        <v>98.340148200204339</v>
      </c>
      <c r="AF72" s="40">
        <v>-31.159862325782257</v>
      </c>
      <c r="AG72" s="391">
        <v>53.248004135930842</v>
      </c>
      <c r="AH72" s="40">
        <v>-6.3698538595207879</v>
      </c>
      <c r="AI72" s="9"/>
      <c r="AJ72" s="6" t="s">
        <v>31</v>
      </c>
      <c r="AK72" s="391">
        <v>298.79422619049438</v>
      </c>
      <c r="AL72" s="40">
        <v>14.665526558254697</v>
      </c>
      <c r="AM72" s="391">
        <v>69.561720967552674</v>
      </c>
      <c r="AN72" s="40">
        <v>-15.434619161987513</v>
      </c>
      <c r="AO72" s="391">
        <v>64.860708284260141</v>
      </c>
      <c r="AP72" s="40">
        <v>9.8066509618416973</v>
      </c>
      <c r="AQ72" s="9"/>
      <c r="AR72" s="6" t="s">
        <v>31</v>
      </c>
      <c r="AS72" s="391">
        <v>200.22165569494942</v>
      </c>
      <c r="AT72" s="40">
        <v>1.6452390087546434</v>
      </c>
      <c r="AU72" s="391">
        <v>66.821150202164389</v>
      </c>
      <c r="AV72" s="40">
        <v>0.26786012174852658</v>
      </c>
      <c r="AW72" s="391">
        <v>77.31356455166879</v>
      </c>
      <c r="AX72" s="40">
        <v>-9.1334933579884705</v>
      </c>
      <c r="AY72" s="9"/>
      <c r="AZ72" s="6" t="s">
        <v>31</v>
      </c>
      <c r="BA72" s="391">
        <v>69.621208784952401</v>
      </c>
      <c r="BB72" s="40">
        <v>3.6356942687553016</v>
      </c>
      <c r="BC72" s="391">
        <v>162.59710705414889</v>
      </c>
      <c r="BD72" s="40">
        <v>7.373783243703997</v>
      </c>
      <c r="BE72" s="391">
        <v>92.841949157194293</v>
      </c>
      <c r="BF72" s="40">
        <v>-0.81604611954219308</v>
      </c>
      <c r="BG72" s="391">
        <v>96.343288431861765</v>
      </c>
      <c r="BH72" s="40">
        <v>21.272955241503254</v>
      </c>
      <c r="BI72" s="396"/>
    </row>
    <row r="73" spans="1:300">
      <c r="A73" s="9"/>
      <c r="B73" s="6"/>
      <c r="C73" s="391"/>
      <c r="D73" s="40"/>
      <c r="E73" s="391"/>
      <c r="F73" s="40"/>
      <c r="G73" s="391"/>
      <c r="H73" s="40"/>
      <c r="I73" s="391"/>
      <c r="J73" s="40"/>
      <c r="K73" s="9"/>
      <c r="L73" s="6"/>
      <c r="M73" s="391"/>
      <c r="N73" s="40"/>
      <c r="O73" s="391"/>
      <c r="P73" s="40"/>
      <c r="Q73" s="391"/>
      <c r="R73" s="40"/>
      <c r="S73" s="9"/>
      <c r="T73" s="6"/>
      <c r="U73" s="391"/>
      <c r="V73" s="40"/>
      <c r="W73" s="391"/>
      <c r="X73" s="40"/>
      <c r="Y73" s="391"/>
      <c r="Z73" s="40"/>
      <c r="AA73" s="9"/>
      <c r="AB73" s="6"/>
      <c r="AC73" s="391"/>
      <c r="AD73" s="40"/>
      <c r="AE73" s="391"/>
      <c r="AF73" s="40"/>
      <c r="AG73" s="391"/>
      <c r="AH73" s="40"/>
      <c r="AI73" s="9"/>
      <c r="AJ73" s="6"/>
      <c r="AK73" s="391"/>
      <c r="AL73" s="40"/>
      <c r="AM73" s="391"/>
      <c r="AN73" s="40"/>
      <c r="AO73" s="391"/>
      <c r="AP73" s="40"/>
      <c r="AQ73" s="9"/>
      <c r="AR73" s="6"/>
      <c r="AS73" s="391"/>
      <c r="AT73" s="40"/>
      <c r="AU73" s="391"/>
      <c r="AV73" s="40"/>
      <c r="AW73" s="391"/>
      <c r="AX73" s="40"/>
      <c r="AY73" s="9"/>
      <c r="AZ73" s="6"/>
      <c r="BA73" s="391"/>
      <c r="BB73" s="40"/>
      <c r="BC73" s="391"/>
      <c r="BD73" s="40"/>
      <c r="BE73" s="391"/>
      <c r="BF73" s="40"/>
      <c r="BG73" s="391"/>
      <c r="BH73" s="40"/>
      <c r="BI73" s="396"/>
    </row>
    <row r="74" spans="1:300">
      <c r="A74" s="9">
        <v>2025</v>
      </c>
      <c r="B74" s="6" t="s">
        <v>28</v>
      </c>
      <c r="C74" s="391">
        <v>248.74222900057057</v>
      </c>
      <c r="D74" s="40">
        <v>21.151831387240591</v>
      </c>
      <c r="E74" s="391">
        <v>106.31623438066094</v>
      </c>
      <c r="F74" s="40">
        <v>-15.541317662708607</v>
      </c>
      <c r="G74" s="391">
        <v>113.42679306738154</v>
      </c>
      <c r="H74" s="40">
        <v>2.6363517370165965</v>
      </c>
      <c r="I74" s="391">
        <v>265.55537199337209</v>
      </c>
      <c r="J74" s="40">
        <v>10.391296723909022</v>
      </c>
      <c r="K74" s="9">
        <v>2025</v>
      </c>
      <c r="L74" s="6" t="s">
        <v>28</v>
      </c>
      <c r="M74" s="391">
        <v>142.32523854682901</v>
      </c>
      <c r="N74" s="40">
        <v>-0.76976988853594719</v>
      </c>
      <c r="O74" s="391">
        <v>146.92655772377228</v>
      </c>
      <c r="P74" s="40">
        <v>4.1916298472099811</v>
      </c>
      <c r="Q74" s="391">
        <v>179.40753439277742</v>
      </c>
      <c r="R74" s="40">
        <v>7.0979521404517953</v>
      </c>
      <c r="S74" s="9">
        <v>2025</v>
      </c>
      <c r="T74" s="6" t="s">
        <v>28</v>
      </c>
      <c r="U74" s="391">
        <v>103.9790739580868</v>
      </c>
      <c r="V74" s="40">
        <v>3.8841637233212793</v>
      </c>
      <c r="W74" s="391">
        <v>119.31290556055495</v>
      </c>
      <c r="X74" s="40">
        <v>9.1319320524138732</v>
      </c>
      <c r="Y74" s="391">
        <v>131.11757536419455</v>
      </c>
      <c r="Z74" s="40">
        <v>10.46174235051302</v>
      </c>
      <c r="AA74" s="9">
        <v>2025</v>
      </c>
      <c r="AB74" s="6" t="s">
        <v>28</v>
      </c>
      <c r="AC74" s="391">
        <v>138.85342477840413</v>
      </c>
      <c r="AD74" s="40">
        <v>-1.9793562135618146</v>
      </c>
      <c r="AE74" s="391">
        <v>141.65617200767164</v>
      </c>
      <c r="AF74" s="40">
        <v>-15.325933763313643</v>
      </c>
      <c r="AG74" s="391">
        <v>82.685418416340227</v>
      </c>
      <c r="AH74" s="40">
        <v>0.16349410148895061</v>
      </c>
      <c r="AI74" s="9">
        <v>2025</v>
      </c>
      <c r="AJ74" s="6" t="s">
        <v>28</v>
      </c>
      <c r="AK74" s="391">
        <v>211.98240430795587</v>
      </c>
      <c r="AL74" s="40">
        <v>20.119660674433376</v>
      </c>
      <c r="AM74" s="391">
        <v>60.142989201530952</v>
      </c>
      <c r="AN74" s="40">
        <v>-19.714727879749688</v>
      </c>
      <c r="AO74" s="391">
        <v>65.450125260071005</v>
      </c>
      <c r="AP74" s="40">
        <v>7.8202218627837965</v>
      </c>
      <c r="AQ74" s="9">
        <v>2025</v>
      </c>
      <c r="AR74" s="6" t="s">
        <v>28</v>
      </c>
      <c r="AS74" s="391">
        <v>177.25444669666467</v>
      </c>
      <c r="AT74" s="40">
        <v>6.0937717169850458</v>
      </c>
      <c r="AU74" s="391">
        <v>67.775055598632548</v>
      </c>
      <c r="AV74" s="40">
        <v>-1.058691422052064</v>
      </c>
      <c r="AW74" s="391">
        <v>78.050920807719791</v>
      </c>
      <c r="AX74" s="40">
        <v>-18.966729470661377</v>
      </c>
      <c r="AY74" s="9">
        <v>2025</v>
      </c>
      <c r="AZ74" s="6" t="s">
        <v>28</v>
      </c>
      <c r="BA74" s="391">
        <v>72.160133770822469</v>
      </c>
      <c r="BB74" s="40">
        <v>-9.004750117038455</v>
      </c>
      <c r="BC74" s="391">
        <v>170.8911309656061</v>
      </c>
      <c r="BD74" s="40">
        <v>13.468315337076461</v>
      </c>
      <c r="BE74" s="391">
        <v>97.763608081002175</v>
      </c>
      <c r="BF74" s="40">
        <v>4.0787656703898278E-2</v>
      </c>
      <c r="BG74" s="391">
        <v>112.0829324940435</v>
      </c>
      <c r="BH74" s="40">
        <v>12.197615489830412</v>
      </c>
      <c r="BI74" s="396"/>
    </row>
    <row r="75" spans="1:300">
      <c r="A75" s="9"/>
      <c r="B75" s="6"/>
      <c r="C75" s="391"/>
      <c r="D75" s="390"/>
      <c r="E75" s="391"/>
      <c r="F75" s="390"/>
      <c r="G75" s="391"/>
      <c r="H75" s="390"/>
      <c r="I75" s="391"/>
      <c r="J75" s="390"/>
      <c r="K75" s="9"/>
      <c r="L75" s="6"/>
      <c r="M75" s="391"/>
      <c r="N75" s="390"/>
      <c r="O75" s="391"/>
      <c r="P75" s="390"/>
      <c r="Q75" s="391"/>
      <c r="R75" s="390"/>
      <c r="S75" s="9"/>
      <c r="T75" s="6"/>
      <c r="U75" s="391"/>
      <c r="V75" s="390"/>
      <c r="W75" s="391"/>
      <c r="X75" s="390"/>
      <c r="Y75" s="391"/>
      <c r="Z75" s="390"/>
      <c r="AA75" s="9"/>
      <c r="AB75" s="6"/>
      <c r="AC75" s="391"/>
      <c r="AD75" s="390"/>
      <c r="AE75" s="391"/>
      <c r="AF75" s="390"/>
      <c r="AG75" s="391"/>
      <c r="AH75" s="390"/>
      <c r="AI75" s="9"/>
      <c r="AJ75" s="6"/>
      <c r="AK75" s="391"/>
      <c r="AL75" s="390"/>
      <c r="AM75" s="391"/>
      <c r="AN75" s="390"/>
      <c r="AO75" s="391"/>
      <c r="AP75" s="390"/>
      <c r="AQ75" s="9"/>
      <c r="AR75" s="6"/>
      <c r="AS75" s="391"/>
      <c r="AT75" s="390"/>
      <c r="AU75" s="391"/>
      <c r="AV75" s="390"/>
      <c r="AW75" s="391"/>
      <c r="AX75" s="390"/>
      <c r="AY75" s="9"/>
      <c r="AZ75" s="6"/>
      <c r="BA75" s="391"/>
      <c r="BB75" s="390"/>
      <c r="BC75" s="391"/>
      <c r="BD75" s="390"/>
      <c r="BE75" s="391"/>
      <c r="BF75" s="390"/>
      <c r="BG75" s="391"/>
      <c r="BH75" s="390"/>
      <c r="BI75" s="396"/>
    </row>
    <row r="76" spans="1:300" hidden="1">
      <c r="A76" s="9">
        <v>2015</v>
      </c>
      <c r="B76" s="378" t="s">
        <v>905</v>
      </c>
      <c r="C76" s="391">
        <v>109.68173859778825</v>
      </c>
      <c r="D76" s="390"/>
      <c r="E76" s="391">
        <v>90.295677195918913</v>
      </c>
      <c r="F76" s="390"/>
      <c r="G76" s="391">
        <v>104.73074425577659</v>
      </c>
      <c r="H76" s="390"/>
      <c r="I76" s="391">
        <v>94.341384226988893</v>
      </c>
      <c r="J76" s="390"/>
      <c r="K76" s="9">
        <v>2015</v>
      </c>
      <c r="L76" s="378" t="s">
        <v>905</v>
      </c>
      <c r="M76" s="391">
        <v>98.320884605635626</v>
      </c>
      <c r="N76" s="390"/>
      <c r="O76" s="391">
        <v>104.25483388594272</v>
      </c>
      <c r="P76" s="390"/>
      <c r="Q76" s="391">
        <v>100.33661662165014</v>
      </c>
      <c r="R76" s="390"/>
      <c r="S76" s="9">
        <v>2015</v>
      </c>
      <c r="T76" s="378" t="s">
        <v>905</v>
      </c>
      <c r="U76" s="391">
        <v>92.476755707237018</v>
      </c>
      <c r="V76" s="390"/>
      <c r="W76" s="391">
        <v>102.8997924366645</v>
      </c>
      <c r="X76" s="390"/>
      <c r="Y76" s="391">
        <v>102.69766723035627</v>
      </c>
      <c r="Z76" s="390"/>
      <c r="AA76" s="9">
        <v>2015</v>
      </c>
      <c r="AB76" s="378" t="s">
        <v>905</v>
      </c>
      <c r="AC76" s="391">
        <v>98.857748833776952</v>
      </c>
      <c r="AD76" s="390"/>
      <c r="AE76" s="391">
        <v>92.528904392647348</v>
      </c>
      <c r="AF76" s="390"/>
      <c r="AG76" s="391">
        <v>103.41690240590015</v>
      </c>
      <c r="AH76" s="390"/>
      <c r="AI76" s="9">
        <v>2015</v>
      </c>
      <c r="AJ76" s="378" t="s">
        <v>905</v>
      </c>
      <c r="AK76" s="391">
        <v>96.088769328749478</v>
      </c>
      <c r="AL76" s="390"/>
      <c r="AM76" s="391">
        <v>97.253604082436439</v>
      </c>
      <c r="AN76" s="390"/>
      <c r="AO76" s="391">
        <v>121.78612042210972</v>
      </c>
      <c r="AP76" s="390"/>
      <c r="AQ76" s="9">
        <v>2015</v>
      </c>
      <c r="AR76" s="378" t="s">
        <v>905</v>
      </c>
      <c r="AS76" s="391">
        <v>93.771870161572963</v>
      </c>
      <c r="AT76" s="390"/>
      <c r="AU76" s="391">
        <v>87.741935483870975</v>
      </c>
      <c r="AV76" s="390"/>
      <c r="AW76" s="391">
        <v>103.03791966136242</v>
      </c>
      <c r="AX76" s="390"/>
      <c r="AY76" s="9">
        <v>2015</v>
      </c>
      <c r="AZ76" s="378" t="s">
        <v>905</v>
      </c>
      <c r="BA76" s="391">
        <v>98.789828632376611</v>
      </c>
      <c r="BB76" s="390"/>
      <c r="BC76" s="391">
        <v>103.01579189117395</v>
      </c>
      <c r="BD76" s="390"/>
      <c r="BE76" s="391">
        <v>101.20331777258792</v>
      </c>
      <c r="BF76" s="390"/>
      <c r="BG76" s="391">
        <v>98.018935476171535</v>
      </c>
      <c r="BH76" s="390"/>
      <c r="BI76" s="396"/>
      <c r="BJ76" s="6"/>
      <c r="BK76" s="391"/>
      <c r="BL76" s="390"/>
      <c r="BM76" s="391"/>
      <c r="BN76" s="390"/>
      <c r="BO76" s="391"/>
      <c r="BP76" s="390"/>
      <c r="BQ76" s="9"/>
      <c r="BR76" s="6"/>
      <c r="BS76" s="391"/>
      <c r="BT76" s="390"/>
      <c r="BU76" s="391"/>
      <c r="BV76" s="390"/>
      <c r="BW76" s="391"/>
      <c r="BX76" s="390"/>
      <c r="BY76" s="9"/>
      <c r="BZ76" s="6"/>
      <c r="CA76" s="391"/>
      <c r="CB76" s="390"/>
      <c r="CC76" s="391"/>
      <c r="CD76" s="390"/>
      <c r="CE76" s="391"/>
      <c r="CF76" s="390"/>
      <c r="CG76" s="9"/>
      <c r="CH76" s="6"/>
      <c r="CI76" s="391"/>
      <c r="CJ76" s="390"/>
      <c r="CK76" s="391"/>
      <c r="CL76" s="390"/>
      <c r="CM76" s="391"/>
      <c r="CN76" s="390"/>
      <c r="CO76" s="9"/>
      <c r="CP76" s="6"/>
      <c r="CQ76" s="391"/>
      <c r="CR76" s="390"/>
      <c r="CS76" s="391"/>
      <c r="CT76" s="390"/>
      <c r="CU76" s="391"/>
      <c r="CV76" s="390"/>
      <c r="CW76" s="9"/>
      <c r="CX76" s="6"/>
      <c r="CY76" s="391"/>
      <c r="CZ76" s="390"/>
      <c r="DA76" s="391"/>
      <c r="DB76" s="390"/>
      <c r="DC76" s="391"/>
      <c r="DD76" s="390"/>
      <c r="DE76" s="9"/>
      <c r="DF76" s="6"/>
      <c r="DG76" s="391"/>
      <c r="DH76" s="390"/>
      <c r="DI76" s="391"/>
      <c r="DJ76" s="390"/>
      <c r="DK76" s="391"/>
      <c r="DL76" s="390"/>
      <c r="DM76" s="9"/>
      <c r="DN76" s="6"/>
      <c r="DO76" s="391"/>
      <c r="DP76" s="390"/>
      <c r="DQ76" s="391"/>
      <c r="DR76" s="390"/>
      <c r="DS76" s="391"/>
      <c r="DT76" s="390"/>
      <c r="DU76" s="9"/>
      <c r="DV76" s="6"/>
      <c r="DW76" s="391"/>
      <c r="DX76" s="390"/>
      <c r="DY76" s="391"/>
      <c r="DZ76" s="390"/>
      <c r="EA76" s="391"/>
      <c r="EB76" s="390"/>
      <c r="EC76" s="9"/>
      <c r="ED76" s="6"/>
      <c r="EE76" s="391"/>
      <c r="EF76" s="390"/>
      <c r="EG76" s="391"/>
      <c r="EH76" s="390"/>
      <c r="EI76" s="391"/>
      <c r="EJ76" s="390"/>
      <c r="EK76" s="9"/>
      <c r="EL76" s="6"/>
      <c r="EM76" s="391"/>
      <c r="EN76" s="390"/>
      <c r="EO76" s="391"/>
      <c r="EP76" s="390"/>
      <c r="EQ76" s="391"/>
      <c r="ER76" s="390"/>
      <c r="ES76" s="9"/>
      <c r="ET76" s="6"/>
      <c r="EU76" s="391"/>
      <c r="EV76" s="390"/>
      <c r="EW76" s="391"/>
      <c r="EX76" s="390"/>
      <c r="EY76" s="391"/>
      <c r="EZ76" s="390"/>
      <c r="FA76" s="9"/>
      <c r="FB76" s="6"/>
      <c r="FC76" s="391"/>
      <c r="FD76" s="390"/>
      <c r="FE76" s="391"/>
      <c r="FF76" s="390"/>
      <c r="FG76" s="391"/>
      <c r="FH76" s="390"/>
      <c r="FI76" s="9"/>
      <c r="FJ76" s="6"/>
      <c r="FK76" s="391"/>
      <c r="FL76" s="390"/>
      <c r="FM76" s="391"/>
      <c r="FN76" s="390"/>
      <c r="FO76" s="391"/>
      <c r="FP76" s="390"/>
      <c r="FQ76" s="9"/>
      <c r="FR76" s="6"/>
      <c r="FS76" s="391"/>
      <c r="FT76" s="390"/>
      <c r="FU76" s="391"/>
      <c r="FV76" s="390"/>
      <c r="FW76" s="391"/>
      <c r="FX76" s="390"/>
      <c r="FY76" s="9"/>
      <c r="FZ76" s="6"/>
      <c r="GA76" s="391"/>
      <c r="GB76" s="390"/>
      <c r="GC76" s="391"/>
      <c r="GD76" s="390"/>
      <c r="GE76" s="391"/>
      <c r="GF76" s="390"/>
      <c r="GG76" s="391"/>
      <c r="GH76" s="390"/>
      <c r="GI76" s="9"/>
      <c r="GJ76" s="6"/>
      <c r="GK76" s="391"/>
      <c r="GL76" s="390"/>
      <c r="GM76" s="391"/>
      <c r="GN76" s="390"/>
      <c r="GO76" s="391"/>
      <c r="GP76" s="390"/>
      <c r="GQ76" s="9"/>
      <c r="GR76" s="6"/>
      <c r="GS76" s="391"/>
      <c r="GT76" s="390"/>
      <c r="GU76" s="391"/>
      <c r="GV76" s="390"/>
      <c r="GW76" s="391"/>
      <c r="GX76" s="390"/>
      <c r="GY76" s="9"/>
      <c r="GZ76" s="6"/>
      <c r="HA76" s="391"/>
      <c r="HB76" s="390"/>
      <c r="HC76" s="391"/>
      <c r="HD76" s="390"/>
      <c r="HE76" s="391"/>
      <c r="HF76" s="390"/>
      <c r="HG76" s="9"/>
      <c r="HH76" s="6"/>
      <c r="HI76" s="391"/>
      <c r="HJ76" s="390"/>
      <c r="HK76" s="391"/>
      <c r="HL76" s="390"/>
      <c r="HM76" s="391"/>
      <c r="HN76" s="390"/>
      <c r="HO76" s="9"/>
      <c r="HP76" s="6"/>
      <c r="HQ76" s="391"/>
      <c r="HR76" s="390"/>
      <c r="HS76" s="391"/>
      <c r="HT76" s="390"/>
      <c r="HU76" s="391"/>
      <c r="HV76" s="390"/>
      <c r="HW76" s="9"/>
      <c r="HX76" s="6"/>
      <c r="HY76" s="391"/>
      <c r="HZ76" s="390"/>
      <c r="IA76" s="391"/>
      <c r="IB76" s="390"/>
      <c r="IC76" s="391"/>
      <c r="ID76" s="390"/>
      <c r="IE76" s="9"/>
      <c r="IF76" s="6"/>
      <c r="IG76" s="391"/>
      <c r="IH76" s="390"/>
      <c r="II76" s="391"/>
      <c r="IJ76" s="390"/>
      <c r="IK76" s="391"/>
      <c r="IL76" s="390"/>
      <c r="IM76" s="9"/>
      <c r="IN76" s="6"/>
      <c r="IO76" s="391"/>
      <c r="IP76" s="390"/>
      <c r="IQ76" s="391"/>
      <c r="IR76" s="390"/>
      <c r="IS76" s="391"/>
      <c r="IT76" s="390"/>
      <c r="IU76" s="9"/>
      <c r="IV76" s="6"/>
      <c r="IW76" s="391"/>
      <c r="IX76" s="390"/>
      <c r="IY76" s="391"/>
      <c r="IZ76" s="390"/>
      <c r="JA76" s="391"/>
      <c r="JB76" s="390"/>
      <c r="JC76" s="9"/>
      <c r="JD76" s="6"/>
      <c r="JE76" s="391"/>
      <c r="JF76" s="390"/>
      <c r="JG76" s="391"/>
      <c r="JH76" s="390"/>
      <c r="JI76" s="391"/>
      <c r="JJ76" s="390"/>
      <c r="JK76" s="9"/>
      <c r="JL76" s="6"/>
      <c r="JM76" s="391"/>
      <c r="JN76" s="390"/>
      <c r="JO76" s="391"/>
      <c r="JP76" s="390"/>
      <c r="JQ76" s="391"/>
      <c r="JR76" s="390"/>
      <c r="JS76" s="9"/>
      <c r="JT76" s="6"/>
      <c r="JU76" s="391"/>
      <c r="JV76" s="390"/>
      <c r="JW76" s="391"/>
      <c r="JX76" s="390"/>
      <c r="JY76" s="391"/>
      <c r="JZ76" s="390"/>
      <c r="KA76" s="9"/>
      <c r="KB76" s="6"/>
      <c r="KC76" s="391"/>
      <c r="KD76" s="390"/>
      <c r="KE76" s="391"/>
      <c r="KF76" s="390"/>
      <c r="KG76" s="391"/>
      <c r="KH76" s="390"/>
      <c r="KI76" s="9"/>
      <c r="KJ76" s="6"/>
      <c r="KL76" s="2"/>
      <c r="KM76" s="2"/>
      <c r="KN76" s="146"/>
    </row>
    <row r="77" spans="1:300" hidden="1">
      <c r="A77" s="9">
        <v>2016</v>
      </c>
      <c r="B77" s="378" t="s">
        <v>905</v>
      </c>
      <c r="C77" s="391">
        <v>114.77232857908625</v>
      </c>
      <c r="D77" s="390">
        <v>4.6412374989473761</v>
      </c>
      <c r="E77" s="391">
        <v>94.548502576144969</v>
      </c>
      <c r="F77" s="390">
        <v>4.7098881278651845</v>
      </c>
      <c r="G77" s="391">
        <v>109.80714161637934</v>
      </c>
      <c r="H77" s="390">
        <v>4.8470937513869217</v>
      </c>
      <c r="I77" s="391">
        <v>98.756678478676335</v>
      </c>
      <c r="J77" s="390">
        <v>4.6801245157311655</v>
      </c>
      <c r="K77" s="9">
        <v>2016</v>
      </c>
      <c r="L77" s="378" t="s">
        <v>905</v>
      </c>
      <c r="M77" s="391">
        <v>101.94136359659778</v>
      </c>
      <c r="N77" s="390">
        <v>3.6823092118056735</v>
      </c>
      <c r="O77" s="391">
        <v>114.13354351257685</v>
      </c>
      <c r="P77" s="390">
        <v>9.4755410933191655</v>
      </c>
      <c r="Q77" s="391">
        <v>109.22709836471677</v>
      </c>
      <c r="R77" s="390">
        <v>8.8606553045244709</v>
      </c>
      <c r="S77" s="9">
        <v>2016</v>
      </c>
      <c r="T77" s="378" t="s">
        <v>905</v>
      </c>
      <c r="U77" s="391">
        <v>98.474856630351454</v>
      </c>
      <c r="V77" s="390">
        <v>6.4860633109829564</v>
      </c>
      <c r="W77" s="391">
        <v>106.59579168612497</v>
      </c>
      <c r="X77" s="390">
        <v>3.5918432505443292</v>
      </c>
      <c r="Y77" s="391">
        <v>104.64156936584224</v>
      </c>
      <c r="Z77" s="390">
        <v>1.8928396212989753</v>
      </c>
      <c r="AA77" s="9">
        <v>2016</v>
      </c>
      <c r="AB77" s="378" t="s">
        <v>905</v>
      </c>
      <c r="AC77" s="391">
        <v>105.12800155039133</v>
      </c>
      <c r="AD77" s="390">
        <v>6.3427023076940685</v>
      </c>
      <c r="AE77" s="391">
        <v>95.956294439545886</v>
      </c>
      <c r="AF77" s="390">
        <v>3.7041290712298576</v>
      </c>
      <c r="AG77" s="391">
        <v>107.20047702878303</v>
      </c>
      <c r="AH77" s="390">
        <v>3.6585650264719476</v>
      </c>
      <c r="AI77" s="9">
        <v>2016</v>
      </c>
      <c r="AJ77" s="378" t="s">
        <v>905</v>
      </c>
      <c r="AK77" s="391">
        <v>99.65257436246047</v>
      </c>
      <c r="AL77" s="390">
        <v>3.7088673927315057</v>
      </c>
      <c r="AM77" s="391">
        <v>77.688640539554072</v>
      </c>
      <c r="AN77" s="390">
        <v>-20.117468887115223</v>
      </c>
      <c r="AO77" s="391">
        <v>124.14119545332233</v>
      </c>
      <c r="AP77" s="390">
        <v>1.9337795005292406</v>
      </c>
      <c r="AQ77" s="9">
        <v>2016</v>
      </c>
      <c r="AR77" s="378" t="s">
        <v>905</v>
      </c>
      <c r="AS77" s="391">
        <v>95.590842059022705</v>
      </c>
      <c r="AT77" s="390">
        <v>1.9397841744177384</v>
      </c>
      <c r="AU77" s="391">
        <v>89.430095845002441</v>
      </c>
      <c r="AV77" s="390">
        <v>1.9240062939365856</v>
      </c>
      <c r="AW77" s="391">
        <v>105.12424966324431</v>
      </c>
      <c r="AX77" s="390">
        <v>2.0248176678437204</v>
      </c>
      <c r="AY77" s="9">
        <v>2016</v>
      </c>
      <c r="AZ77" s="378" t="s">
        <v>905</v>
      </c>
      <c r="BA77" s="391">
        <v>100.73539450627374</v>
      </c>
      <c r="BB77" s="390">
        <v>1.969398976424074</v>
      </c>
      <c r="BC77" s="391">
        <v>104.99696823021948</v>
      </c>
      <c r="BD77" s="390">
        <v>1.9231773135699939</v>
      </c>
      <c r="BE77" s="391">
        <v>103.06473915670757</v>
      </c>
      <c r="BF77" s="390">
        <v>1.8392888939692966</v>
      </c>
      <c r="BG77" s="391">
        <v>99.87840759443128</v>
      </c>
      <c r="BH77" s="390">
        <v>1.8970539816888703</v>
      </c>
      <c r="BI77" s="396"/>
      <c r="BJ77" s="6"/>
      <c r="BK77" s="391"/>
      <c r="BL77" s="390"/>
      <c r="BM77" s="391"/>
      <c r="BN77" s="390"/>
      <c r="BO77" s="391"/>
      <c r="BP77" s="390"/>
      <c r="BQ77" s="9"/>
      <c r="BR77" s="6"/>
      <c r="BS77" s="391"/>
      <c r="BT77" s="390"/>
      <c r="BU77" s="391"/>
      <c r="BV77" s="390"/>
      <c r="BW77" s="391"/>
      <c r="BX77" s="390"/>
      <c r="BY77" s="9"/>
      <c r="BZ77" s="6"/>
      <c r="CA77" s="391"/>
      <c r="CB77" s="390"/>
      <c r="CC77" s="391"/>
      <c r="CD77" s="390"/>
      <c r="CE77" s="391"/>
      <c r="CF77" s="390"/>
      <c r="CG77" s="9"/>
      <c r="CH77" s="6"/>
      <c r="CI77" s="391"/>
      <c r="CJ77" s="390"/>
      <c r="CK77" s="391"/>
      <c r="CL77" s="390"/>
      <c r="CM77" s="391"/>
      <c r="CN77" s="390"/>
      <c r="CO77" s="9"/>
      <c r="CP77" s="6"/>
      <c r="CQ77" s="391"/>
      <c r="CR77" s="390"/>
      <c r="CS77" s="391"/>
      <c r="CT77" s="390"/>
      <c r="CU77" s="391"/>
      <c r="CV77" s="390"/>
      <c r="CW77" s="9"/>
      <c r="CX77" s="6"/>
      <c r="CY77" s="391"/>
      <c r="CZ77" s="390"/>
      <c r="DA77" s="391"/>
      <c r="DB77" s="390"/>
      <c r="DC77" s="391"/>
      <c r="DD77" s="390"/>
      <c r="DE77" s="9"/>
      <c r="DF77" s="6"/>
      <c r="DG77" s="391"/>
      <c r="DH77" s="390"/>
      <c r="DI77" s="391"/>
      <c r="DJ77" s="390"/>
      <c r="DK77" s="391"/>
      <c r="DL77" s="390"/>
      <c r="DM77" s="9"/>
      <c r="DN77" s="6"/>
      <c r="DO77" s="391"/>
      <c r="DP77" s="390"/>
      <c r="DQ77" s="391"/>
      <c r="DR77" s="390"/>
      <c r="DS77" s="391"/>
      <c r="DT77" s="390"/>
      <c r="DU77" s="9"/>
      <c r="DV77" s="6"/>
      <c r="DW77" s="391"/>
      <c r="DX77" s="390"/>
      <c r="DY77" s="391"/>
      <c r="DZ77" s="390"/>
      <c r="EA77" s="391"/>
      <c r="EB77" s="390"/>
      <c r="EC77" s="9"/>
      <c r="ED77" s="6"/>
      <c r="EE77" s="391"/>
      <c r="EF77" s="390"/>
      <c r="EG77" s="391"/>
      <c r="EH77" s="390"/>
      <c r="EI77" s="391"/>
      <c r="EJ77" s="390"/>
      <c r="EK77" s="9"/>
      <c r="EL77" s="6"/>
      <c r="EM77" s="391"/>
      <c r="EN77" s="390"/>
      <c r="EO77" s="391"/>
      <c r="EP77" s="390"/>
      <c r="EQ77" s="391"/>
      <c r="ER77" s="390"/>
      <c r="ES77" s="9"/>
      <c r="ET77" s="6"/>
      <c r="EU77" s="391"/>
      <c r="EV77" s="390"/>
      <c r="EW77" s="391"/>
      <c r="EX77" s="390"/>
      <c r="EY77" s="391"/>
      <c r="EZ77" s="390"/>
      <c r="FA77" s="9"/>
      <c r="FB77" s="6"/>
      <c r="FC77" s="391"/>
      <c r="FD77" s="390"/>
      <c r="FE77" s="391"/>
      <c r="FF77" s="390"/>
      <c r="FG77" s="391"/>
      <c r="FH77" s="390"/>
      <c r="FI77" s="9"/>
      <c r="FJ77" s="6"/>
      <c r="FK77" s="391"/>
      <c r="FL77" s="390"/>
      <c r="FM77" s="391"/>
      <c r="FN77" s="390"/>
      <c r="FO77" s="391"/>
      <c r="FP77" s="390"/>
      <c r="FQ77" s="9"/>
      <c r="FR77" s="6"/>
      <c r="FS77" s="391"/>
      <c r="FT77" s="390"/>
      <c r="FU77" s="391"/>
      <c r="FV77" s="390"/>
      <c r="FW77" s="391"/>
      <c r="FX77" s="390"/>
      <c r="FY77" s="9"/>
      <c r="FZ77" s="6"/>
      <c r="GA77" s="391"/>
      <c r="GB77" s="390"/>
      <c r="GC77" s="391"/>
      <c r="GD77" s="390"/>
      <c r="GE77" s="391"/>
      <c r="GF77" s="390"/>
      <c r="GG77" s="391"/>
      <c r="GH77" s="390"/>
      <c r="GI77" s="9"/>
      <c r="GJ77" s="6"/>
      <c r="GK77" s="391"/>
      <c r="GL77" s="390"/>
      <c r="GM77" s="391"/>
      <c r="GN77" s="390"/>
      <c r="GO77" s="391"/>
      <c r="GP77" s="390"/>
      <c r="GQ77" s="9"/>
      <c r="GR77" s="6"/>
      <c r="GS77" s="391"/>
      <c r="GT77" s="390"/>
      <c r="GU77" s="391"/>
      <c r="GV77" s="390"/>
      <c r="GW77" s="391"/>
      <c r="GX77" s="390"/>
      <c r="GY77" s="9"/>
      <c r="GZ77" s="6"/>
      <c r="HA77" s="391"/>
      <c r="HB77" s="390"/>
      <c r="HC77" s="391"/>
      <c r="HD77" s="390"/>
      <c r="HE77" s="391"/>
      <c r="HF77" s="390"/>
      <c r="HG77" s="9"/>
      <c r="HH77" s="6"/>
      <c r="HI77" s="391"/>
      <c r="HJ77" s="390"/>
      <c r="HK77" s="391"/>
      <c r="HL77" s="390"/>
      <c r="HM77" s="391"/>
      <c r="HN77" s="390"/>
      <c r="HO77" s="9"/>
      <c r="HP77" s="6"/>
      <c r="HQ77" s="391"/>
      <c r="HR77" s="390"/>
      <c r="HS77" s="391"/>
      <c r="HT77" s="390"/>
      <c r="HU77" s="391"/>
      <c r="HV77" s="390"/>
      <c r="HW77" s="9"/>
      <c r="HX77" s="6"/>
      <c r="HY77" s="391"/>
      <c r="HZ77" s="390"/>
      <c r="IA77" s="391"/>
      <c r="IB77" s="390"/>
      <c r="IC77" s="391"/>
      <c r="ID77" s="390"/>
      <c r="IE77" s="9"/>
      <c r="IF77" s="6"/>
      <c r="IG77" s="391"/>
      <c r="IH77" s="390"/>
      <c r="II77" s="391"/>
      <c r="IJ77" s="390"/>
      <c r="IK77" s="391"/>
      <c r="IL77" s="390"/>
      <c r="IM77" s="9"/>
      <c r="IN77" s="6"/>
      <c r="IO77" s="391"/>
      <c r="IP77" s="390"/>
      <c r="IQ77" s="391"/>
      <c r="IR77" s="390"/>
      <c r="IS77" s="391"/>
      <c r="IT77" s="390"/>
      <c r="IU77" s="9"/>
      <c r="IV77" s="6"/>
      <c r="IW77" s="391"/>
      <c r="IX77" s="390"/>
      <c r="IY77" s="391"/>
      <c r="IZ77" s="390"/>
      <c r="JA77" s="391"/>
      <c r="JB77" s="390"/>
      <c r="JC77" s="9"/>
      <c r="JD77" s="6"/>
      <c r="JE77" s="391"/>
      <c r="JF77" s="390"/>
      <c r="JG77" s="391"/>
      <c r="JH77" s="390"/>
      <c r="JI77" s="391"/>
      <c r="JJ77" s="390"/>
      <c r="JK77" s="9"/>
      <c r="JL77" s="6"/>
      <c r="JM77" s="391"/>
      <c r="JN77" s="390"/>
      <c r="JO77" s="391"/>
      <c r="JP77" s="390"/>
      <c r="JQ77" s="391"/>
      <c r="JR77" s="390"/>
      <c r="JS77" s="9"/>
      <c r="JT77" s="6"/>
      <c r="JU77" s="391"/>
      <c r="JV77" s="390"/>
      <c r="JW77" s="391"/>
      <c r="JX77" s="390"/>
      <c r="JY77" s="391"/>
      <c r="JZ77" s="390"/>
      <c r="KA77" s="9"/>
      <c r="KB77" s="6"/>
      <c r="KC77" s="391"/>
      <c r="KD77" s="390"/>
      <c r="KE77" s="391"/>
      <c r="KF77" s="390"/>
      <c r="KG77" s="391"/>
      <c r="KH77" s="390"/>
      <c r="KI77" s="9"/>
      <c r="KJ77" s="6"/>
      <c r="KL77" s="2"/>
      <c r="KM77" s="2"/>
      <c r="KN77" s="146"/>
    </row>
    <row r="78" spans="1:300" hidden="1">
      <c r="A78" s="9">
        <v>2017</v>
      </c>
      <c r="B78" s="378" t="s">
        <v>905</v>
      </c>
      <c r="C78" s="391">
        <v>125.72323736429138</v>
      </c>
      <c r="D78" s="390">
        <v>9.5414190169185247</v>
      </c>
      <c r="E78" s="391">
        <v>103.8471656145086</v>
      </c>
      <c r="F78" s="390">
        <v>9.8348073052504645</v>
      </c>
      <c r="G78" s="391">
        <v>119.76794715340581</v>
      </c>
      <c r="H78" s="390">
        <v>9.0711818834383422</v>
      </c>
      <c r="I78" s="391">
        <v>110.61166666666675</v>
      </c>
      <c r="J78" s="390">
        <v>12.004239480928035</v>
      </c>
      <c r="K78" s="9">
        <v>2017</v>
      </c>
      <c r="L78" s="378" t="s">
        <v>905</v>
      </c>
      <c r="M78" s="391">
        <v>106.25647736981539</v>
      </c>
      <c r="N78" s="390">
        <v>4.2329370737999739</v>
      </c>
      <c r="O78" s="391">
        <v>124.91233333333332</v>
      </c>
      <c r="P78" s="390">
        <v>9.4440157459657854</v>
      </c>
      <c r="Q78" s="391">
        <v>119.31199999999974</v>
      </c>
      <c r="R78" s="390">
        <v>9.2329667145498888</v>
      </c>
      <c r="S78" s="9">
        <v>2017</v>
      </c>
      <c r="T78" s="378" t="s">
        <v>905</v>
      </c>
      <c r="U78" s="391">
        <v>113.04733333333333</v>
      </c>
      <c r="V78" s="390">
        <v>14.798170011745327</v>
      </c>
      <c r="W78" s="391">
        <v>110.53833333333334</v>
      </c>
      <c r="X78" s="390">
        <v>3.6985903334883403</v>
      </c>
      <c r="Y78" s="391">
        <v>107.84412388032372</v>
      </c>
      <c r="Z78" s="390">
        <v>3.0604993157975997</v>
      </c>
      <c r="AA78" s="9">
        <v>2017</v>
      </c>
      <c r="AB78" s="378" t="s">
        <v>905</v>
      </c>
      <c r="AC78" s="391">
        <v>113.02966666666669</v>
      </c>
      <c r="AD78" s="390">
        <v>7.5162325924057711</v>
      </c>
      <c r="AE78" s="391">
        <v>105.26933333333334</v>
      </c>
      <c r="AF78" s="390">
        <v>9.7055007680135361</v>
      </c>
      <c r="AG78" s="391">
        <v>117.47199999999999</v>
      </c>
      <c r="AH78" s="390">
        <v>9.5816019255763933</v>
      </c>
      <c r="AI78" s="9">
        <v>2017</v>
      </c>
      <c r="AJ78" s="378" t="s">
        <v>905</v>
      </c>
      <c r="AK78" s="391">
        <v>109.32466666666666</v>
      </c>
      <c r="AL78" s="390">
        <v>9.7058127861568977</v>
      </c>
      <c r="AM78" s="391">
        <v>81.946333333333314</v>
      </c>
      <c r="AN78" s="390">
        <v>5.4804573283934559</v>
      </c>
      <c r="AO78" s="391">
        <v>128.87264744634246</v>
      </c>
      <c r="AP78" s="390">
        <v>3.8113472129396371</v>
      </c>
      <c r="AQ78" s="9">
        <v>2017</v>
      </c>
      <c r="AR78" s="378" t="s">
        <v>905</v>
      </c>
      <c r="AS78" s="391">
        <v>99.176557751521159</v>
      </c>
      <c r="AT78" s="390">
        <v>3.7511079673138994</v>
      </c>
      <c r="AU78" s="391">
        <v>92.725999999999999</v>
      </c>
      <c r="AV78" s="390">
        <v>3.6854530053393972</v>
      </c>
      <c r="AW78" s="391">
        <v>109.17066666666666</v>
      </c>
      <c r="AX78" s="390">
        <v>3.8491756339614085</v>
      </c>
      <c r="AY78" s="9">
        <v>2017</v>
      </c>
      <c r="AZ78" s="378" t="s">
        <v>905</v>
      </c>
      <c r="BA78" s="391">
        <v>104.54766666666667</v>
      </c>
      <c r="BB78" s="390">
        <v>3.7844415848845614</v>
      </c>
      <c r="BC78" s="391">
        <v>108.82233333333301</v>
      </c>
      <c r="BD78" s="390">
        <v>3.6433100570350803</v>
      </c>
      <c r="BE78" s="391">
        <v>106.77602097273342</v>
      </c>
      <c r="BF78" s="390">
        <v>3.6009229212552611</v>
      </c>
      <c r="BG78" s="391">
        <v>103.48766666666666</v>
      </c>
      <c r="BH78" s="390">
        <v>3.6136529998467921</v>
      </c>
      <c r="BI78" s="396"/>
      <c r="BJ78" s="6"/>
      <c r="BK78" s="391"/>
      <c r="BL78" s="390"/>
      <c r="BM78" s="391"/>
      <c r="BN78" s="390"/>
      <c r="BO78" s="391"/>
      <c r="BP78" s="390"/>
      <c r="BQ78" s="9"/>
      <c r="BR78" s="6"/>
      <c r="BS78" s="391"/>
      <c r="BT78" s="390"/>
      <c r="BU78" s="391"/>
      <c r="BV78" s="390"/>
      <c r="BW78" s="391"/>
      <c r="BX78" s="390"/>
      <c r="BY78" s="9"/>
      <c r="BZ78" s="6"/>
      <c r="CA78" s="391"/>
      <c r="CB78" s="390"/>
      <c r="CC78" s="391"/>
      <c r="CD78" s="390"/>
      <c r="CE78" s="391"/>
      <c r="CF78" s="390"/>
      <c r="CG78" s="9"/>
      <c r="CH78" s="6"/>
      <c r="CI78" s="391"/>
      <c r="CJ78" s="390"/>
      <c r="CK78" s="391"/>
      <c r="CL78" s="390"/>
      <c r="CM78" s="391"/>
      <c r="CN78" s="390"/>
      <c r="CO78" s="9"/>
      <c r="CP78" s="6"/>
      <c r="CQ78" s="391"/>
      <c r="CR78" s="390"/>
      <c r="CS78" s="391"/>
      <c r="CT78" s="390"/>
      <c r="CU78" s="391"/>
      <c r="CV78" s="390"/>
      <c r="CW78" s="9"/>
      <c r="CX78" s="6"/>
      <c r="CY78" s="391"/>
      <c r="CZ78" s="390"/>
      <c r="DA78" s="391"/>
      <c r="DB78" s="390"/>
      <c r="DC78" s="391"/>
      <c r="DD78" s="390"/>
      <c r="DE78" s="9"/>
      <c r="DF78" s="6"/>
      <c r="DG78" s="391"/>
      <c r="DH78" s="390"/>
      <c r="DI78" s="391"/>
      <c r="DJ78" s="390"/>
      <c r="DK78" s="391"/>
      <c r="DL78" s="390"/>
      <c r="DM78" s="9"/>
      <c r="DN78" s="6"/>
      <c r="DO78" s="391"/>
      <c r="DP78" s="390"/>
      <c r="DQ78" s="391"/>
      <c r="DR78" s="390"/>
      <c r="DS78" s="391"/>
      <c r="DT78" s="390"/>
      <c r="DU78" s="9"/>
      <c r="DV78" s="6"/>
      <c r="DW78" s="391"/>
      <c r="DX78" s="390"/>
      <c r="DY78" s="391"/>
      <c r="DZ78" s="390"/>
      <c r="EA78" s="391"/>
      <c r="EB78" s="390"/>
      <c r="EC78" s="9"/>
      <c r="ED78" s="6"/>
      <c r="EE78" s="391"/>
      <c r="EF78" s="390"/>
      <c r="EG78" s="391"/>
      <c r="EH78" s="390"/>
      <c r="EI78" s="391"/>
      <c r="EJ78" s="390"/>
      <c r="EK78" s="9"/>
      <c r="EL78" s="6"/>
      <c r="EM78" s="391"/>
      <c r="EN78" s="390"/>
      <c r="EO78" s="391"/>
      <c r="EP78" s="390"/>
      <c r="EQ78" s="391"/>
      <c r="ER78" s="390"/>
      <c r="ES78" s="9"/>
      <c r="ET78" s="6"/>
      <c r="EU78" s="391"/>
      <c r="EV78" s="390"/>
      <c r="EW78" s="391"/>
      <c r="EX78" s="390"/>
      <c r="EY78" s="391"/>
      <c r="EZ78" s="390"/>
      <c r="FA78" s="9"/>
      <c r="FB78" s="6"/>
      <c r="FC78" s="391"/>
      <c r="FD78" s="390"/>
      <c r="FE78" s="391"/>
      <c r="FF78" s="390"/>
      <c r="FG78" s="391"/>
      <c r="FH78" s="390"/>
      <c r="FI78" s="9"/>
      <c r="FJ78" s="6"/>
      <c r="FK78" s="391"/>
      <c r="FL78" s="390"/>
      <c r="FM78" s="391"/>
      <c r="FN78" s="390"/>
      <c r="FO78" s="391"/>
      <c r="FP78" s="390"/>
      <c r="FQ78" s="9"/>
      <c r="FR78" s="6"/>
      <c r="FS78" s="391"/>
      <c r="FT78" s="390"/>
      <c r="FU78" s="391"/>
      <c r="FV78" s="390"/>
      <c r="FW78" s="391"/>
      <c r="FX78" s="390"/>
      <c r="FY78" s="9"/>
      <c r="FZ78" s="6"/>
      <c r="GA78" s="391"/>
      <c r="GB78" s="390"/>
      <c r="GC78" s="391"/>
      <c r="GD78" s="390"/>
      <c r="GE78" s="391"/>
      <c r="GF78" s="390"/>
      <c r="GG78" s="391"/>
      <c r="GH78" s="390"/>
      <c r="GI78" s="9"/>
      <c r="GJ78" s="6"/>
      <c r="GK78" s="391"/>
      <c r="GL78" s="390"/>
      <c r="GM78" s="391"/>
      <c r="GN78" s="390"/>
      <c r="GO78" s="391"/>
      <c r="GP78" s="390"/>
      <c r="GQ78" s="9"/>
      <c r="GR78" s="6"/>
      <c r="GS78" s="391"/>
      <c r="GT78" s="390"/>
      <c r="GU78" s="391"/>
      <c r="GV78" s="390"/>
      <c r="GW78" s="391"/>
      <c r="GX78" s="390"/>
      <c r="GY78" s="9"/>
      <c r="GZ78" s="6"/>
      <c r="HA78" s="391"/>
      <c r="HB78" s="390"/>
      <c r="HC78" s="391"/>
      <c r="HD78" s="390"/>
      <c r="HE78" s="391"/>
      <c r="HF78" s="390"/>
      <c r="HG78" s="9"/>
      <c r="HH78" s="6"/>
      <c r="HI78" s="391"/>
      <c r="HJ78" s="390"/>
      <c r="HK78" s="391"/>
      <c r="HL78" s="390"/>
      <c r="HM78" s="391"/>
      <c r="HN78" s="390"/>
      <c r="HO78" s="9"/>
      <c r="HP78" s="6"/>
      <c r="HQ78" s="391"/>
      <c r="HR78" s="390"/>
      <c r="HS78" s="391"/>
      <c r="HT78" s="390"/>
      <c r="HU78" s="391"/>
      <c r="HV78" s="390"/>
      <c r="HW78" s="9"/>
      <c r="HX78" s="6"/>
      <c r="HY78" s="391"/>
      <c r="HZ78" s="390"/>
      <c r="IA78" s="391"/>
      <c r="IB78" s="390"/>
      <c r="IC78" s="391"/>
      <c r="ID78" s="390"/>
      <c r="IE78" s="9"/>
      <c r="IF78" s="6"/>
      <c r="IG78" s="391"/>
      <c r="IH78" s="390"/>
      <c r="II78" s="391"/>
      <c r="IJ78" s="390"/>
      <c r="IK78" s="391"/>
      <c r="IL78" s="390"/>
      <c r="IM78" s="9"/>
      <c r="IN78" s="6"/>
      <c r="IO78" s="391"/>
      <c r="IP78" s="390"/>
      <c r="IQ78" s="391"/>
      <c r="IR78" s="390"/>
      <c r="IS78" s="391"/>
      <c r="IT78" s="390"/>
      <c r="IU78" s="9"/>
      <c r="IV78" s="6"/>
      <c r="IW78" s="391"/>
      <c r="IX78" s="390"/>
      <c r="IY78" s="391"/>
      <c r="IZ78" s="390"/>
      <c r="JA78" s="391"/>
      <c r="JB78" s="390"/>
      <c r="JC78" s="9"/>
      <c r="JD78" s="6"/>
      <c r="JE78" s="391"/>
      <c r="JF78" s="390"/>
      <c r="JG78" s="391"/>
      <c r="JH78" s="390"/>
      <c r="JI78" s="391"/>
      <c r="JJ78" s="390"/>
      <c r="JK78" s="9"/>
      <c r="JL78" s="6"/>
      <c r="JM78" s="391"/>
      <c r="JN78" s="390"/>
      <c r="JO78" s="391"/>
      <c r="JP78" s="390"/>
      <c r="JQ78" s="391"/>
      <c r="JR78" s="390"/>
      <c r="JS78" s="9"/>
      <c r="JT78" s="6"/>
      <c r="JU78" s="391"/>
      <c r="JV78" s="390"/>
      <c r="JW78" s="391"/>
      <c r="JX78" s="390"/>
      <c r="JY78" s="391"/>
      <c r="JZ78" s="390"/>
      <c r="KA78" s="9"/>
      <c r="KB78" s="6"/>
      <c r="KC78" s="391"/>
      <c r="KD78" s="390"/>
      <c r="KE78" s="391"/>
      <c r="KF78" s="390"/>
      <c r="KG78" s="391"/>
      <c r="KH78" s="390"/>
      <c r="KI78" s="9"/>
      <c r="KJ78" s="6"/>
      <c r="KL78" s="2"/>
      <c r="KM78" s="2"/>
      <c r="KN78" s="146"/>
    </row>
    <row r="79" spans="1:300" hidden="1">
      <c r="A79" s="9">
        <v>2018</v>
      </c>
      <c r="B79" s="378" t="s">
        <v>905</v>
      </c>
      <c r="C79" s="391">
        <v>133.95070882996723</v>
      </c>
      <c r="D79" s="390">
        <v>6.5441135928087988</v>
      </c>
      <c r="E79" s="391">
        <v>108.93237602423073</v>
      </c>
      <c r="F79" s="390">
        <v>4.8968215739262178</v>
      </c>
      <c r="G79" s="391">
        <v>119.88852682876968</v>
      </c>
      <c r="H79" s="390">
        <v>0.10067775079205887</v>
      </c>
      <c r="I79" s="391">
        <v>118.95086286571087</v>
      </c>
      <c r="J79" s="390">
        <v>7.5391651263827981</v>
      </c>
      <c r="K79" s="9">
        <v>2018</v>
      </c>
      <c r="L79" s="378" t="s">
        <v>905</v>
      </c>
      <c r="M79" s="391">
        <v>111.56564562476957</v>
      </c>
      <c r="N79" s="390">
        <v>4.9965596322905981</v>
      </c>
      <c r="O79" s="391">
        <v>136.32680251800085</v>
      </c>
      <c r="P79" s="390">
        <v>9.1379841205972809</v>
      </c>
      <c r="Q79" s="391">
        <v>132.2043934740922</v>
      </c>
      <c r="R79" s="390">
        <v>10.805613411972374</v>
      </c>
      <c r="S79" s="9">
        <v>2018</v>
      </c>
      <c r="T79" s="378" t="s">
        <v>905</v>
      </c>
      <c r="U79" s="391">
        <v>110.32179394971426</v>
      </c>
      <c r="V79" s="390">
        <v>-2.4109718498025074</v>
      </c>
      <c r="W79" s="391">
        <v>119.65067147937121</v>
      </c>
      <c r="X79" s="390">
        <v>8.2436000898975124</v>
      </c>
      <c r="Y79" s="391">
        <v>110.86146497568006</v>
      </c>
      <c r="Z79" s="390">
        <v>2.7978725096832591</v>
      </c>
      <c r="AA79" s="9">
        <v>2018</v>
      </c>
      <c r="AB79" s="378" t="s">
        <v>905</v>
      </c>
      <c r="AC79" s="391">
        <v>113.41331491978902</v>
      </c>
      <c r="AD79" s="390">
        <v>0.33942261747417035</v>
      </c>
      <c r="AE79" s="391">
        <v>102.67454876722587</v>
      </c>
      <c r="AF79" s="390">
        <v>-2.4649007302925838</v>
      </c>
      <c r="AG79" s="391">
        <v>118.04353057204973</v>
      </c>
      <c r="AH79" s="390">
        <v>0.48652493534606833</v>
      </c>
      <c r="AI79" s="9">
        <v>2018</v>
      </c>
      <c r="AJ79" s="378" t="s">
        <v>905</v>
      </c>
      <c r="AK79" s="391">
        <v>110.70919349438189</v>
      </c>
      <c r="AL79" s="390">
        <v>1.266435901365881</v>
      </c>
      <c r="AM79" s="391">
        <v>82.860387435426119</v>
      </c>
      <c r="AN79" s="390">
        <v>1.1154301417913359</v>
      </c>
      <c r="AO79" s="391">
        <v>122.48922516717242</v>
      </c>
      <c r="AP79" s="390">
        <v>-4.9532793852379342</v>
      </c>
      <c r="AQ79" s="9">
        <v>2018</v>
      </c>
      <c r="AR79" s="378" t="s">
        <v>905</v>
      </c>
      <c r="AS79" s="391">
        <v>107.94821798293363</v>
      </c>
      <c r="AT79" s="390">
        <v>8.8444894945730539</v>
      </c>
      <c r="AU79" s="391">
        <v>92.910618798528262</v>
      </c>
      <c r="AV79" s="390">
        <v>0.19910143706000838</v>
      </c>
      <c r="AW79" s="391">
        <v>105.1928157087945</v>
      </c>
      <c r="AX79" s="390">
        <v>-3.6436994289114608</v>
      </c>
      <c r="AY79" s="9">
        <v>2018</v>
      </c>
      <c r="AZ79" s="378" t="s">
        <v>905</v>
      </c>
      <c r="BA79" s="391">
        <v>107.46407647210502</v>
      </c>
      <c r="BB79" s="390">
        <v>2.7895503538465789</v>
      </c>
      <c r="BC79" s="391">
        <v>107.49261549209031</v>
      </c>
      <c r="BD79" s="390">
        <v>-1.2219163112131071</v>
      </c>
      <c r="BE79" s="391">
        <v>108.27442612951016</v>
      </c>
      <c r="BF79" s="390">
        <v>1.4033161594955601</v>
      </c>
      <c r="BG79" s="391">
        <v>106.01846503631695</v>
      </c>
      <c r="BH79" s="390">
        <v>2.4455072291870152</v>
      </c>
      <c r="BI79" s="396"/>
      <c r="BJ79" s="6"/>
      <c r="BK79" s="391"/>
      <c r="BL79" s="390"/>
      <c r="BM79" s="391"/>
      <c r="BN79" s="390"/>
      <c r="BO79" s="391"/>
      <c r="BP79" s="390"/>
      <c r="BQ79" s="9"/>
      <c r="BR79" s="6"/>
      <c r="BS79" s="391"/>
      <c r="BT79" s="390"/>
      <c r="BU79" s="391"/>
      <c r="BV79" s="390"/>
      <c r="BW79" s="391"/>
      <c r="BX79" s="390"/>
      <c r="BY79" s="9"/>
      <c r="BZ79" s="6"/>
      <c r="CA79" s="391"/>
      <c r="CB79" s="390"/>
      <c r="CC79" s="391"/>
      <c r="CD79" s="390"/>
      <c r="CE79" s="391"/>
      <c r="CF79" s="390"/>
      <c r="CG79" s="9"/>
      <c r="CH79" s="6"/>
      <c r="CI79" s="391"/>
      <c r="CJ79" s="390"/>
      <c r="CK79" s="391"/>
      <c r="CL79" s="390"/>
      <c r="CM79" s="391"/>
      <c r="CN79" s="390"/>
      <c r="CO79" s="9"/>
      <c r="CP79" s="6"/>
      <c r="CQ79" s="391"/>
      <c r="CR79" s="390"/>
      <c r="CS79" s="391"/>
      <c r="CT79" s="390"/>
      <c r="CU79" s="391"/>
      <c r="CV79" s="390"/>
      <c r="CW79" s="9"/>
      <c r="CX79" s="6"/>
      <c r="CY79" s="391"/>
      <c r="CZ79" s="390"/>
      <c r="DA79" s="391"/>
      <c r="DB79" s="390"/>
      <c r="DC79" s="391"/>
      <c r="DD79" s="390"/>
      <c r="DE79" s="9"/>
      <c r="DF79" s="6"/>
      <c r="DG79" s="391"/>
      <c r="DH79" s="390"/>
      <c r="DI79" s="391"/>
      <c r="DJ79" s="390"/>
      <c r="DK79" s="391"/>
      <c r="DL79" s="390"/>
      <c r="DM79" s="9"/>
      <c r="DN79" s="6"/>
      <c r="DO79" s="391"/>
      <c r="DP79" s="390"/>
      <c r="DQ79" s="391"/>
      <c r="DR79" s="390"/>
      <c r="DS79" s="391"/>
      <c r="DT79" s="390"/>
      <c r="DU79" s="9"/>
      <c r="DV79" s="6"/>
      <c r="DW79" s="391"/>
      <c r="DX79" s="390"/>
      <c r="DY79" s="391"/>
      <c r="DZ79" s="390"/>
      <c r="EA79" s="391"/>
      <c r="EB79" s="390"/>
      <c r="EC79" s="9"/>
      <c r="ED79" s="6"/>
      <c r="EE79" s="391"/>
      <c r="EF79" s="390"/>
      <c r="EG79" s="391"/>
      <c r="EH79" s="390"/>
      <c r="EI79" s="391"/>
      <c r="EJ79" s="390"/>
      <c r="EK79" s="9"/>
      <c r="EL79" s="6"/>
      <c r="EM79" s="391"/>
      <c r="EN79" s="390"/>
      <c r="EO79" s="391"/>
      <c r="EP79" s="390"/>
      <c r="EQ79" s="391"/>
      <c r="ER79" s="390"/>
      <c r="ES79" s="9"/>
      <c r="ET79" s="6"/>
      <c r="EU79" s="391"/>
      <c r="EV79" s="390"/>
      <c r="EW79" s="391"/>
      <c r="EX79" s="390"/>
      <c r="EY79" s="391"/>
      <c r="EZ79" s="390"/>
      <c r="FA79" s="9"/>
      <c r="FB79" s="6"/>
      <c r="FC79" s="391"/>
      <c r="FD79" s="390"/>
      <c r="FE79" s="391"/>
      <c r="FF79" s="390"/>
      <c r="FG79" s="391"/>
      <c r="FH79" s="390"/>
      <c r="FI79" s="9"/>
      <c r="FJ79" s="6"/>
      <c r="FK79" s="391"/>
      <c r="FL79" s="390"/>
      <c r="FM79" s="391"/>
      <c r="FN79" s="390"/>
      <c r="FO79" s="391"/>
      <c r="FP79" s="390"/>
      <c r="FQ79" s="9"/>
      <c r="FR79" s="6"/>
      <c r="FS79" s="391"/>
      <c r="FT79" s="390"/>
      <c r="FU79" s="391"/>
      <c r="FV79" s="390"/>
      <c r="FW79" s="391"/>
      <c r="FX79" s="390"/>
      <c r="FY79" s="9"/>
      <c r="FZ79" s="6"/>
      <c r="GA79" s="391"/>
      <c r="GB79" s="390"/>
      <c r="GC79" s="391"/>
      <c r="GD79" s="390"/>
      <c r="GE79" s="391"/>
      <c r="GF79" s="390"/>
      <c r="GG79" s="391"/>
      <c r="GH79" s="390"/>
      <c r="GI79" s="9"/>
      <c r="GJ79" s="6"/>
      <c r="GK79" s="391"/>
      <c r="GL79" s="390"/>
      <c r="GM79" s="391"/>
      <c r="GN79" s="390"/>
      <c r="GO79" s="391"/>
      <c r="GP79" s="390"/>
      <c r="GQ79" s="9"/>
      <c r="GR79" s="6"/>
      <c r="GS79" s="391"/>
      <c r="GT79" s="390"/>
      <c r="GU79" s="391"/>
      <c r="GV79" s="390"/>
      <c r="GW79" s="391"/>
      <c r="GX79" s="390"/>
      <c r="GY79" s="9"/>
      <c r="GZ79" s="6"/>
      <c r="HA79" s="391"/>
      <c r="HB79" s="390"/>
      <c r="HC79" s="391"/>
      <c r="HD79" s="390"/>
      <c r="HE79" s="391"/>
      <c r="HF79" s="390"/>
      <c r="HG79" s="9"/>
      <c r="HH79" s="6"/>
      <c r="HI79" s="391"/>
      <c r="HJ79" s="390"/>
      <c r="HK79" s="391"/>
      <c r="HL79" s="390"/>
      <c r="HM79" s="391"/>
      <c r="HN79" s="390"/>
      <c r="HO79" s="9"/>
      <c r="HP79" s="6"/>
      <c r="HQ79" s="391"/>
      <c r="HR79" s="390"/>
      <c r="HS79" s="391"/>
      <c r="HT79" s="390"/>
      <c r="HU79" s="391"/>
      <c r="HV79" s="390"/>
      <c r="HW79" s="9"/>
      <c r="HX79" s="6"/>
      <c r="HY79" s="391"/>
      <c r="HZ79" s="390"/>
      <c r="IA79" s="391"/>
      <c r="IB79" s="390"/>
      <c r="IC79" s="391"/>
      <c r="ID79" s="390"/>
      <c r="IE79" s="9"/>
      <c r="IF79" s="6"/>
      <c r="IG79" s="391"/>
      <c r="IH79" s="390"/>
      <c r="II79" s="391"/>
      <c r="IJ79" s="390"/>
      <c r="IK79" s="391"/>
      <c r="IL79" s="390"/>
      <c r="IM79" s="9"/>
      <c r="IN79" s="6"/>
      <c r="IO79" s="391"/>
      <c r="IP79" s="390"/>
      <c r="IQ79" s="391"/>
      <c r="IR79" s="390"/>
      <c r="IS79" s="391"/>
      <c r="IT79" s="390"/>
      <c r="IU79" s="9"/>
      <c r="IV79" s="6"/>
      <c r="IW79" s="391"/>
      <c r="IX79" s="390"/>
      <c r="IY79" s="391"/>
      <c r="IZ79" s="390"/>
      <c r="JA79" s="391"/>
      <c r="JB79" s="390"/>
      <c r="JC79" s="9"/>
      <c r="JD79" s="6"/>
      <c r="JE79" s="391"/>
      <c r="JF79" s="390"/>
      <c r="JG79" s="391"/>
      <c r="JH79" s="390"/>
      <c r="JI79" s="391"/>
      <c r="JJ79" s="390"/>
      <c r="JK79" s="9"/>
      <c r="JL79" s="6"/>
      <c r="JM79" s="391"/>
      <c r="JN79" s="390"/>
      <c r="JO79" s="391"/>
      <c r="JP79" s="390"/>
      <c r="JQ79" s="391"/>
      <c r="JR79" s="390"/>
      <c r="JS79" s="9"/>
      <c r="JT79" s="6"/>
      <c r="JU79" s="391"/>
      <c r="JV79" s="390"/>
      <c r="JW79" s="391"/>
      <c r="JX79" s="390"/>
      <c r="JY79" s="391"/>
      <c r="JZ79" s="390"/>
      <c r="KA79" s="9"/>
      <c r="KB79" s="6"/>
      <c r="KC79" s="391"/>
      <c r="KD79" s="390"/>
      <c r="KE79" s="391"/>
      <c r="KF79" s="390"/>
      <c r="KG79" s="391"/>
      <c r="KH79" s="390"/>
      <c r="KI79" s="9"/>
      <c r="KJ79" s="6"/>
      <c r="KL79" s="2"/>
      <c r="KM79" s="2"/>
      <c r="KN79" s="146"/>
    </row>
    <row r="80" spans="1:300" hidden="1">
      <c r="A80" s="9">
        <v>2019</v>
      </c>
      <c r="B80" s="378" t="s">
        <v>905</v>
      </c>
      <c r="C80" s="391">
        <v>122.57065120123787</v>
      </c>
      <c r="D80" s="390">
        <v>-8.495705418905132</v>
      </c>
      <c r="E80" s="391">
        <v>117.10048571214581</v>
      </c>
      <c r="F80" s="390">
        <v>7.4983306029221097</v>
      </c>
      <c r="G80" s="391">
        <v>113.85120684431945</v>
      </c>
      <c r="H80" s="390">
        <v>-5.0357779381783701</v>
      </c>
      <c r="I80" s="391">
        <v>126.27029407663387</v>
      </c>
      <c r="J80" s="390">
        <v>6.1533233425857787</v>
      </c>
      <c r="K80" s="9">
        <v>2019</v>
      </c>
      <c r="L80" s="378" t="s">
        <v>905</v>
      </c>
      <c r="M80" s="391">
        <v>116.27097592211247</v>
      </c>
      <c r="N80" s="390">
        <v>4.2175440934285575</v>
      </c>
      <c r="O80" s="391">
        <v>127.74330922532688</v>
      </c>
      <c r="P80" s="390">
        <v>-6.2962624620647034</v>
      </c>
      <c r="Q80" s="391">
        <v>140.48926702422818</v>
      </c>
      <c r="R80" s="390">
        <v>6.2667157515907661</v>
      </c>
      <c r="S80" s="9">
        <v>2019</v>
      </c>
      <c r="T80" s="378" t="s">
        <v>905</v>
      </c>
      <c r="U80" s="391">
        <v>112.30732374967965</v>
      </c>
      <c r="V80" s="390">
        <v>1.7997620677473947</v>
      </c>
      <c r="W80" s="391">
        <v>122.51026553746715</v>
      </c>
      <c r="X80" s="390">
        <v>2.3899523694599196</v>
      </c>
      <c r="Y80" s="391">
        <v>113.3152659632907</v>
      </c>
      <c r="Z80" s="390">
        <v>2.2133939761204999</v>
      </c>
      <c r="AA80" s="9">
        <v>2019</v>
      </c>
      <c r="AB80" s="378" t="s">
        <v>905</v>
      </c>
      <c r="AC80" s="391">
        <v>120.54327126082781</v>
      </c>
      <c r="AD80" s="390">
        <v>6.2867012978867791</v>
      </c>
      <c r="AE80" s="391">
        <v>103.24578780009706</v>
      </c>
      <c r="AF80" s="390">
        <v>0.55635894165577326</v>
      </c>
      <c r="AG80" s="391">
        <v>131.20425600644725</v>
      </c>
      <c r="AH80" s="390">
        <v>11.149044230225442</v>
      </c>
      <c r="AI80" s="9">
        <v>2019</v>
      </c>
      <c r="AJ80" s="378" t="s">
        <v>905</v>
      </c>
      <c r="AK80" s="391">
        <v>118.11742382873511</v>
      </c>
      <c r="AL80" s="390">
        <v>6.6916125937898272</v>
      </c>
      <c r="AM80" s="391">
        <v>81.711207380874157</v>
      </c>
      <c r="AN80" s="390">
        <v>-1.3868871364468731</v>
      </c>
      <c r="AO80" s="391">
        <v>111.30622992806973</v>
      </c>
      <c r="AP80" s="390">
        <v>-9.1297787408159508</v>
      </c>
      <c r="AQ80" s="9">
        <v>2019</v>
      </c>
      <c r="AR80" s="378" t="s">
        <v>905</v>
      </c>
      <c r="AS80" s="391">
        <v>119.01744790895452</v>
      </c>
      <c r="AT80" s="390">
        <v>10.254203480942053</v>
      </c>
      <c r="AU80" s="391">
        <v>96.151400623747108</v>
      </c>
      <c r="AV80" s="390">
        <v>3.4880639771071884</v>
      </c>
      <c r="AW80" s="391">
        <v>95.894530807953927</v>
      </c>
      <c r="AX80" s="390">
        <v>-8.8392775097693317</v>
      </c>
      <c r="AY80" s="9">
        <v>2019</v>
      </c>
      <c r="AZ80" s="378" t="s">
        <v>905</v>
      </c>
      <c r="BA80" s="391">
        <v>111.81991862100733</v>
      </c>
      <c r="BB80" s="390">
        <v>4.0533006860511023</v>
      </c>
      <c r="BC80" s="391">
        <v>114.69563371711274</v>
      </c>
      <c r="BD80" s="390">
        <v>6.7009423782719892</v>
      </c>
      <c r="BE80" s="391">
        <v>109.91466578233279</v>
      </c>
      <c r="BF80" s="390">
        <v>1.5148911072137281</v>
      </c>
      <c r="BG80" s="391">
        <v>109.2027320536297</v>
      </c>
      <c r="BH80" s="390">
        <v>3.003502282571219</v>
      </c>
      <c r="BI80" s="396"/>
      <c r="BJ80" s="6"/>
      <c r="BK80" s="391"/>
      <c r="BL80" s="390"/>
      <c r="BM80" s="391"/>
      <c r="BN80" s="390"/>
      <c r="BO80" s="391"/>
      <c r="BP80" s="390"/>
      <c r="BQ80" s="9"/>
      <c r="BR80" s="6"/>
      <c r="BS80" s="391"/>
      <c r="BT80" s="390"/>
      <c r="BU80" s="391"/>
      <c r="BV80" s="390"/>
      <c r="BW80" s="391"/>
      <c r="BX80" s="390"/>
      <c r="BY80" s="9"/>
      <c r="BZ80" s="6"/>
      <c r="CA80" s="391"/>
      <c r="CB80" s="390"/>
      <c r="CC80" s="391"/>
      <c r="CD80" s="390"/>
      <c r="CE80" s="391"/>
      <c r="CF80" s="390"/>
      <c r="CG80" s="9"/>
      <c r="CH80" s="6"/>
      <c r="CI80" s="391"/>
      <c r="CJ80" s="390"/>
      <c r="CK80" s="391"/>
      <c r="CL80" s="390"/>
      <c r="CM80" s="391"/>
      <c r="CN80" s="390"/>
      <c r="CO80" s="9"/>
      <c r="CP80" s="6"/>
      <c r="CQ80" s="391"/>
      <c r="CR80" s="390"/>
      <c r="CS80" s="391"/>
      <c r="CT80" s="390"/>
      <c r="CU80" s="391"/>
      <c r="CV80" s="390"/>
      <c r="CW80" s="9"/>
      <c r="CX80" s="6"/>
      <c r="CY80" s="391"/>
      <c r="CZ80" s="390"/>
      <c r="DA80" s="391"/>
      <c r="DB80" s="390"/>
      <c r="DC80" s="391"/>
      <c r="DD80" s="390"/>
      <c r="DE80" s="9"/>
      <c r="DF80" s="6"/>
      <c r="DG80" s="391"/>
      <c r="DH80" s="390"/>
      <c r="DI80" s="391"/>
      <c r="DJ80" s="390"/>
      <c r="DK80" s="391"/>
      <c r="DL80" s="390"/>
      <c r="DM80" s="9"/>
      <c r="DN80" s="6"/>
      <c r="DO80" s="391"/>
      <c r="DP80" s="390"/>
      <c r="DQ80" s="391"/>
      <c r="DR80" s="390"/>
      <c r="DS80" s="391"/>
      <c r="DT80" s="390"/>
      <c r="DU80" s="9"/>
      <c r="DV80" s="6"/>
      <c r="DW80" s="391"/>
      <c r="DX80" s="390"/>
      <c r="DY80" s="391"/>
      <c r="DZ80" s="390"/>
      <c r="EA80" s="391"/>
      <c r="EB80" s="390"/>
      <c r="EC80" s="9"/>
      <c r="ED80" s="6"/>
      <c r="EE80" s="391"/>
      <c r="EF80" s="390"/>
      <c r="EG80" s="391"/>
      <c r="EH80" s="390"/>
      <c r="EI80" s="391"/>
      <c r="EJ80" s="390"/>
      <c r="EK80" s="9"/>
      <c r="EL80" s="6"/>
      <c r="EM80" s="391"/>
      <c r="EN80" s="390"/>
      <c r="EO80" s="391"/>
      <c r="EP80" s="390"/>
      <c r="EQ80" s="391"/>
      <c r="ER80" s="390"/>
      <c r="ES80" s="9"/>
      <c r="ET80" s="6"/>
      <c r="EU80" s="391"/>
      <c r="EV80" s="390"/>
      <c r="EW80" s="391"/>
      <c r="EX80" s="390"/>
      <c r="EY80" s="391"/>
      <c r="EZ80" s="390"/>
      <c r="FA80" s="9"/>
      <c r="FB80" s="6"/>
      <c r="FC80" s="391"/>
      <c r="FD80" s="390"/>
      <c r="FE80" s="391"/>
      <c r="FF80" s="390"/>
      <c r="FG80" s="391"/>
      <c r="FH80" s="390"/>
      <c r="FI80" s="9"/>
      <c r="FJ80" s="6"/>
      <c r="FK80" s="391"/>
      <c r="FL80" s="390"/>
      <c r="FM80" s="391"/>
      <c r="FN80" s="390"/>
      <c r="FO80" s="391"/>
      <c r="FP80" s="390"/>
      <c r="FQ80" s="9"/>
      <c r="FR80" s="6"/>
      <c r="FS80" s="391"/>
      <c r="FT80" s="390"/>
      <c r="FU80" s="391"/>
      <c r="FV80" s="390"/>
      <c r="FW80" s="391"/>
      <c r="FX80" s="390"/>
      <c r="FY80" s="9"/>
      <c r="FZ80" s="6"/>
      <c r="GA80" s="391"/>
      <c r="GB80" s="390"/>
      <c r="GC80" s="391"/>
      <c r="GD80" s="390"/>
      <c r="GE80" s="391"/>
      <c r="GF80" s="390"/>
      <c r="GG80" s="391"/>
      <c r="GH80" s="390"/>
      <c r="GI80" s="9"/>
      <c r="GJ80" s="6"/>
      <c r="GK80" s="391"/>
      <c r="GL80" s="390"/>
      <c r="GM80" s="391"/>
      <c r="GN80" s="390"/>
      <c r="GO80" s="391"/>
      <c r="GP80" s="390"/>
      <c r="GQ80" s="9"/>
      <c r="GR80" s="6"/>
      <c r="GS80" s="391"/>
      <c r="GT80" s="390"/>
      <c r="GU80" s="391"/>
      <c r="GV80" s="390"/>
      <c r="GW80" s="391"/>
      <c r="GX80" s="390"/>
      <c r="GY80" s="9"/>
      <c r="GZ80" s="6"/>
      <c r="HA80" s="391"/>
      <c r="HB80" s="390"/>
      <c r="HC80" s="391"/>
      <c r="HD80" s="390"/>
      <c r="HE80" s="391"/>
      <c r="HF80" s="390"/>
      <c r="HG80" s="9"/>
      <c r="HH80" s="6"/>
      <c r="HI80" s="391"/>
      <c r="HJ80" s="390"/>
      <c r="HK80" s="391"/>
      <c r="HL80" s="390"/>
      <c r="HM80" s="391"/>
      <c r="HN80" s="390"/>
      <c r="HO80" s="9"/>
      <c r="HP80" s="6"/>
      <c r="HQ80" s="391"/>
      <c r="HR80" s="390"/>
      <c r="HS80" s="391"/>
      <c r="HT80" s="390"/>
      <c r="HU80" s="391"/>
      <c r="HV80" s="390"/>
      <c r="HW80" s="9"/>
      <c r="HX80" s="6"/>
      <c r="HY80" s="391"/>
      <c r="HZ80" s="390"/>
      <c r="IA80" s="391"/>
      <c r="IB80" s="390"/>
      <c r="IC80" s="391"/>
      <c r="ID80" s="390"/>
      <c r="IE80" s="9"/>
      <c r="IF80" s="6"/>
      <c r="IG80" s="391"/>
      <c r="IH80" s="390"/>
      <c r="II80" s="391"/>
      <c r="IJ80" s="390"/>
      <c r="IK80" s="391"/>
      <c r="IL80" s="390"/>
      <c r="IM80" s="9"/>
      <c r="IN80" s="6"/>
      <c r="IO80" s="391"/>
      <c r="IP80" s="390"/>
      <c r="IQ80" s="391"/>
      <c r="IR80" s="390"/>
      <c r="IS80" s="391"/>
      <c r="IT80" s="390"/>
      <c r="IU80" s="9"/>
      <c r="IV80" s="6"/>
      <c r="IW80" s="391"/>
      <c r="IX80" s="390"/>
      <c r="IY80" s="391"/>
      <c r="IZ80" s="390"/>
      <c r="JA80" s="391"/>
      <c r="JB80" s="390"/>
      <c r="JC80" s="9"/>
      <c r="JD80" s="6"/>
      <c r="JE80" s="391"/>
      <c r="JF80" s="390"/>
      <c r="JG80" s="391"/>
      <c r="JH80" s="390"/>
      <c r="JI80" s="391"/>
      <c r="JJ80" s="390"/>
      <c r="JK80" s="9"/>
      <c r="JL80" s="6"/>
      <c r="JM80" s="391"/>
      <c r="JN80" s="390"/>
      <c r="JO80" s="391"/>
      <c r="JP80" s="390"/>
      <c r="JQ80" s="391"/>
      <c r="JR80" s="390"/>
      <c r="JS80" s="9"/>
      <c r="JT80" s="6"/>
      <c r="JU80" s="391"/>
      <c r="JV80" s="390"/>
      <c r="JW80" s="391"/>
      <c r="JX80" s="390"/>
      <c r="JY80" s="391"/>
      <c r="JZ80" s="390"/>
      <c r="KA80" s="9"/>
      <c r="KB80" s="6"/>
      <c r="KC80" s="391"/>
      <c r="KD80" s="390"/>
      <c r="KE80" s="391"/>
      <c r="KF80" s="390"/>
      <c r="KG80" s="391"/>
      <c r="KH80" s="390"/>
      <c r="KI80" s="9"/>
      <c r="KJ80" s="6"/>
      <c r="KL80" s="2"/>
      <c r="KM80" s="2"/>
      <c r="KN80" s="146"/>
    </row>
    <row r="81" spans="1:300" hidden="1">
      <c r="A81" s="9">
        <v>2020</v>
      </c>
      <c r="B81" s="378" t="s">
        <v>905</v>
      </c>
      <c r="C81" s="391">
        <v>127.18494957236935</v>
      </c>
      <c r="D81" s="390">
        <v>3.7646029664602878</v>
      </c>
      <c r="E81" s="391">
        <v>134.80540465698283</v>
      </c>
      <c r="F81" s="390">
        <v>15.119424003380246</v>
      </c>
      <c r="G81" s="391">
        <v>121.62278525785099</v>
      </c>
      <c r="H81" s="390">
        <v>6.8260834724030701</v>
      </c>
      <c r="I81" s="391">
        <v>125.95976176866058</v>
      </c>
      <c r="J81" s="390">
        <v>-0.24592665301375405</v>
      </c>
      <c r="K81" s="9">
        <v>2020</v>
      </c>
      <c r="L81" s="378" t="s">
        <v>905</v>
      </c>
      <c r="M81" s="391">
        <v>116.64059085128513</v>
      </c>
      <c r="N81" s="390">
        <v>0.31789096654719629</v>
      </c>
      <c r="O81" s="391">
        <v>132.13199003670982</v>
      </c>
      <c r="P81" s="390">
        <v>3.4355465174631803</v>
      </c>
      <c r="Q81" s="391">
        <v>144.38151393386852</v>
      </c>
      <c r="R81" s="390">
        <v>2.7704941395765701</v>
      </c>
      <c r="S81" s="9">
        <v>2020</v>
      </c>
      <c r="T81" s="378" t="s">
        <v>905</v>
      </c>
      <c r="U81" s="391">
        <v>114.70466095404747</v>
      </c>
      <c r="V81" s="390">
        <v>2.1346223241070419</v>
      </c>
      <c r="W81" s="391">
        <v>127.45492936035362</v>
      </c>
      <c r="X81" s="390">
        <v>4.0361220353197496</v>
      </c>
      <c r="Y81" s="391">
        <v>117.22952390563198</v>
      </c>
      <c r="Z81" s="390">
        <v>3.4543076866706741</v>
      </c>
      <c r="AA81" s="9">
        <v>2020</v>
      </c>
      <c r="AB81" s="378" t="s">
        <v>905</v>
      </c>
      <c r="AC81" s="391">
        <v>112.67161483417152</v>
      </c>
      <c r="AD81" s="390">
        <v>-6.5301499986870652</v>
      </c>
      <c r="AE81" s="391">
        <v>109.83000757718951</v>
      </c>
      <c r="AF81" s="390">
        <v>6.3772284733210682</v>
      </c>
      <c r="AG81" s="391">
        <v>119.17174971819354</v>
      </c>
      <c r="AH81" s="390">
        <v>-9.1708201048466265</v>
      </c>
      <c r="AI81" s="9">
        <v>2020</v>
      </c>
      <c r="AJ81" s="378" t="s">
        <v>905</v>
      </c>
      <c r="AK81" s="391">
        <v>121.09867333694758</v>
      </c>
      <c r="AL81" s="390">
        <v>2.5239709871552378</v>
      </c>
      <c r="AM81" s="391">
        <v>73.681854390020021</v>
      </c>
      <c r="AN81" s="390">
        <v>-9.8265014656160048</v>
      </c>
      <c r="AO81" s="391">
        <v>109.11155772842058</v>
      </c>
      <c r="AP81" s="390">
        <v>-1.9717424631733707</v>
      </c>
      <c r="AQ81" s="9">
        <v>2020</v>
      </c>
      <c r="AR81" s="378" t="s">
        <v>905</v>
      </c>
      <c r="AS81" s="391">
        <v>146.04514637839725</v>
      </c>
      <c r="AT81" s="390">
        <v>22.709022033574655</v>
      </c>
      <c r="AU81" s="391">
        <v>98.380500383384401</v>
      </c>
      <c r="AV81" s="390">
        <v>2.3183227131137158</v>
      </c>
      <c r="AW81" s="391">
        <v>97.05216118165032</v>
      </c>
      <c r="AX81" s="390">
        <v>1.2071912380641834</v>
      </c>
      <c r="AY81" s="9">
        <v>2020</v>
      </c>
      <c r="AZ81" s="378" t="s">
        <v>905</v>
      </c>
      <c r="BA81" s="391">
        <v>94.121703483992249</v>
      </c>
      <c r="BB81" s="390">
        <v>-15.827426236107243</v>
      </c>
      <c r="BC81" s="391">
        <v>106.30976277594475</v>
      </c>
      <c r="BD81" s="390">
        <v>-7.3114125354161672</v>
      </c>
      <c r="BE81" s="391">
        <v>99.643518749403015</v>
      </c>
      <c r="BF81" s="390">
        <v>-9.3446556561160179</v>
      </c>
      <c r="BG81" s="391">
        <v>112.20288193053288</v>
      </c>
      <c r="BH81" s="390">
        <v>2.7473212624660448</v>
      </c>
      <c r="BI81" s="396"/>
      <c r="BJ81" s="6"/>
      <c r="BK81" s="391"/>
      <c r="BL81" s="390"/>
      <c r="BM81" s="391"/>
      <c r="BN81" s="390"/>
      <c r="BO81" s="391"/>
      <c r="BP81" s="390"/>
      <c r="BQ81" s="9"/>
      <c r="BR81" s="6"/>
      <c r="BS81" s="391"/>
      <c r="BT81" s="390"/>
      <c r="BU81" s="391"/>
      <c r="BV81" s="390"/>
      <c r="BW81" s="391"/>
      <c r="BX81" s="390"/>
      <c r="BY81" s="9"/>
      <c r="BZ81" s="6"/>
      <c r="CA81" s="391"/>
      <c r="CB81" s="390"/>
      <c r="CC81" s="391"/>
      <c r="CD81" s="390"/>
      <c r="CE81" s="391"/>
      <c r="CF81" s="390"/>
      <c r="CG81" s="9"/>
      <c r="CH81" s="6"/>
      <c r="CI81" s="391"/>
      <c r="CJ81" s="390"/>
      <c r="CK81" s="391"/>
      <c r="CL81" s="390"/>
      <c r="CM81" s="391"/>
      <c r="CN81" s="390"/>
      <c r="CO81" s="9"/>
      <c r="CP81" s="6"/>
      <c r="CQ81" s="391"/>
      <c r="CR81" s="390"/>
      <c r="CS81" s="391"/>
      <c r="CT81" s="390"/>
      <c r="CU81" s="391"/>
      <c r="CV81" s="390"/>
      <c r="CW81" s="9"/>
      <c r="CX81" s="6"/>
      <c r="CY81" s="391"/>
      <c r="CZ81" s="390"/>
      <c r="DA81" s="391"/>
      <c r="DB81" s="390"/>
      <c r="DC81" s="391"/>
      <c r="DD81" s="390"/>
      <c r="DE81" s="9"/>
      <c r="DF81" s="6"/>
      <c r="DG81" s="391"/>
      <c r="DH81" s="390"/>
      <c r="DI81" s="391"/>
      <c r="DJ81" s="390"/>
      <c r="DK81" s="391"/>
      <c r="DL81" s="390"/>
      <c r="DM81" s="9"/>
      <c r="DN81" s="6"/>
      <c r="DO81" s="391"/>
      <c r="DP81" s="390"/>
      <c r="DQ81" s="391"/>
      <c r="DR81" s="390"/>
      <c r="DS81" s="391"/>
      <c r="DT81" s="390"/>
      <c r="DU81" s="9"/>
      <c r="DV81" s="6"/>
      <c r="DW81" s="391"/>
      <c r="DX81" s="390"/>
      <c r="DY81" s="391"/>
      <c r="DZ81" s="390"/>
      <c r="EA81" s="391"/>
      <c r="EB81" s="390"/>
      <c r="EC81" s="9"/>
      <c r="ED81" s="6"/>
      <c r="EE81" s="391"/>
      <c r="EF81" s="390"/>
      <c r="EG81" s="391"/>
      <c r="EH81" s="390"/>
      <c r="EI81" s="391"/>
      <c r="EJ81" s="390"/>
      <c r="EK81" s="9"/>
      <c r="EL81" s="6"/>
      <c r="EM81" s="391"/>
      <c r="EN81" s="390"/>
      <c r="EO81" s="391"/>
      <c r="EP81" s="390"/>
      <c r="EQ81" s="391"/>
      <c r="ER81" s="390"/>
      <c r="ES81" s="9"/>
      <c r="ET81" s="6"/>
      <c r="EU81" s="391"/>
      <c r="EV81" s="390"/>
      <c r="EW81" s="391"/>
      <c r="EX81" s="390"/>
      <c r="EY81" s="391"/>
      <c r="EZ81" s="390"/>
      <c r="FA81" s="9"/>
      <c r="FB81" s="6"/>
      <c r="FC81" s="391"/>
      <c r="FD81" s="390"/>
      <c r="FE81" s="391"/>
      <c r="FF81" s="390"/>
      <c r="FG81" s="391"/>
      <c r="FH81" s="390"/>
      <c r="FI81" s="9"/>
      <c r="FJ81" s="6"/>
      <c r="FK81" s="391"/>
      <c r="FL81" s="390"/>
      <c r="FM81" s="391"/>
      <c r="FN81" s="390"/>
      <c r="FO81" s="391"/>
      <c r="FP81" s="390"/>
      <c r="FQ81" s="9"/>
      <c r="FR81" s="6"/>
      <c r="FS81" s="391"/>
      <c r="FT81" s="390"/>
      <c r="FU81" s="391"/>
      <c r="FV81" s="390"/>
      <c r="FW81" s="391"/>
      <c r="FX81" s="390"/>
      <c r="FY81" s="9"/>
      <c r="FZ81" s="6"/>
      <c r="GA81" s="391"/>
      <c r="GB81" s="390"/>
      <c r="GC81" s="391"/>
      <c r="GD81" s="390"/>
      <c r="GE81" s="391"/>
      <c r="GF81" s="390"/>
      <c r="GG81" s="391"/>
      <c r="GH81" s="390"/>
      <c r="GI81" s="9"/>
      <c r="GJ81" s="6"/>
      <c r="GK81" s="391"/>
      <c r="GL81" s="390"/>
      <c r="GM81" s="391"/>
      <c r="GN81" s="390"/>
      <c r="GO81" s="391"/>
      <c r="GP81" s="390"/>
      <c r="GQ81" s="9"/>
      <c r="GR81" s="6"/>
      <c r="GS81" s="391"/>
      <c r="GT81" s="390"/>
      <c r="GU81" s="391"/>
      <c r="GV81" s="390"/>
      <c r="GW81" s="391"/>
      <c r="GX81" s="390"/>
      <c r="GY81" s="9"/>
      <c r="GZ81" s="6"/>
      <c r="HA81" s="391"/>
      <c r="HB81" s="390"/>
      <c r="HC81" s="391"/>
      <c r="HD81" s="390"/>
      <c r="HE81" s="391"/>
      <c r="HF81" s="390"/>
      <c r="HG81" s="9"/>
      <c r="HH81" s="6"/>
      <c r="HI81" s="391"/>
      <c r="HJ81" s="390"/>
      <c r="HK81" s="391"/>
      <c r="HL81" s="390"/>
      <c r="HM81" s="391"/>
      <c r="HN81" s="390"/>
      <c r="HO81" s="9"/>
      <c r="HP81" s="6"/>
      <c r="HQ81" s="391"/>
      <c r="HR81" s="390"/>
      <c r="HS81" s="391"/>
      <c r="HT81" s="390"/>
      <c r="HU81" s="391"/>
      <c r="HV81" s="390"/>
      <c r="HW81" s="9"/>
      <c r="HX81" s="6"/>
      <c r="HY81" s="391"/>
      <c r="HZ81" s="390"/>
      <c r="IA81" s="391"/>
      <c r="IB81" s="390"/>
      <c r="IC81" s="391"/>
      <c r="ID81" s="390"/>
      <c r="IE81" s="9"/>
      <c r="IF81" s="6"/>
      <c r="IG81" s="391"/>
      <c r="IH81" s="390"/>
      <c r="II81" s="391"/>
      <c r="IJ81" s="390"/>
      <c r="IK81" s="391"/>
      <c r="IL81" s="390"/>
      <c r="IM81" s="9"/>
      <c r="IN81" s="6"/>
      <c r="IO81" s="391"/>
      <c r="IP81" s="390"/>
      <c r="IQ81" s="391"/>
      <c r="IR81" s="390"/>
      <c r="IS81" s="391"/>
      <c r="IT81" s="390"/>
      <c r="IU81" s="9"/>
      <c r="IV81" s="6"/>
      <c r="IW81" s="391"/>
      <c r="IX81" s="390"/>
      <c r="IY81" s="391"/>
      <c r="IZ81" s="390"/>
      <c r="JA81" s="391"/>
      <c r="JB81" s="390"/>
      <c r="JC81" s="9"/>
      <c r="JD81" s="6"/>
      <c r="JE81" s="391"/>
      <c r="JF81" s="390"/>
      <c r="JG81" s="391"/>
      <c r="JH81" s="390"/>
      <c r="JI81" s="391"/>
      <c r="JJ81" s="390"/>
      <c r="JK81" s="9"/>
      <c r="JL81" s="6"/>
      <c r="JM81" s="391"/>
      <c r="JN81" s="390"/>
      <c r="JO81" s="391"/>
      <c r="JP81" s="390"/>
      <c r="JQ81" s="391"/>
      <c r="JR81" s="390"/>
      <c r="JS81" s="9"/>
      <c r="JT81" s="6"/>
      <c r="JU81" s="391"/>
      <c r="JV81" s="390"/>
      <c r="JW81" s="391"/>
      <c r="JX81" s="390"/>
      <c r="JY81" s="391"/>
      <c r="JZ81" s="390"/>
      <c r="KA81" s="9"/>
      <c r="KB81" s="6"/>
      <c r="KC81" s="391"/>
      <c r="KD81" s="390"/>
      <c r="KE81" s="391"/>
      <c r="KF81" s="390"/>
      <c r="KG81" s="391"/>
      <c r="KH81" s="390"/>
      <c r="KI81" s="9"/>
      <c r="KJ81" s="6"/>
      <c r="KL81" s="2"/>
      <c r="KM81" s="2"/>
      <c r="KN81" s="146"/>
    </row>
    <row r="82" spans="1:300" hidden="1">
      <c r="A82" s="9">
        <v>2021</v>
      </c>
      <c r="B82" s="378" t="s">
        <v>905</v>
      </c>
      <c r="C82" s="391">
        <v>147.55432116712146</v>
      </c>
      <c r="D82" s="390">
        <v>16.015551889779033</v>
      </c>
      <c r="E82" s="391">
        <v>129.7049069003514</v>
      </c>
      <c r="F82" s="390">
        <v>-3.7836003457055938</v>
      </c>
      <c r="G82" s="391">
        <v>121.09250435346382</v>
      </c>
      <c r="H82" s="390">
        <v>-0.4360045720568877</v>
      </c>
      <c r="I82" s="391">
        <v>161.97392823596522</v>
      </c>
      <c r="J82" s="390">
        <v>28.591802621418708</v>
      </c>
      <c r="K82" s="9">
        <v>2021</v>
      </c>
      <c r="L82" s="378" t="s">
        <v>905</v>
      </c>
      <c r="M82" s="391">
        <v>120.86328782662565</v>
      </c>
      <c r="N82" s="390">
        <v>3.6202637045318085</v>
      </c>
      <c r="O82" s="391">
        <v>114.60848373671585</v>
      </c>
      <c r="P82" s="390">
        <v>-13.262122439180303</v>
      </c>
      <c r="Q82" s="391">
        <v>132.71328854713829</v>
      </c>
      <c r="R82" s="390">
        <v>-8.0815230903276642</v>
      </c>
      <c r="S82" s="9">
        <v>2021</v>
      </c>
      <c r="T82" s="378" t="s">
        <v>905</v>
      </c>
      <c r="U82" s="391">
        <v>128.41562212000801</v>
      </c>
      <c r="V82" s="390">
        <v>11.953272911423696</v>
      </c>
      <c r="W82" s="391">
        <v>92.611151540354172</v>
      </c>
      <c r="X82" s="390">
        <v>-27.338117085676259</v>
      </c>
      <c r="Y82" s="391">
        <v>118.01271057057295</v>
      </c>
      <c r="Z82" s="390">
        <v>0.66807971136300637</v>
      </c>
      <c r="AA82" s="9">
        <v>2021</v>
      </c>
      <c r="AB82" s="378" t="s">
        <v>905</v>
      </c>
      <c r="AC82" s="391">
        <v>120.78150013100594</v>
      </c>
      <c r="AD82" s="390">
        <v>7.1978069265896636</v>
      </c>
      <c r="AE82" s="391">
        <v>130.58003019626929</v>
      </c>
      <c r="AF82" s="390">
        <v>18.892853671612912</v>
      </c>
      <c r="AG82" s="391">
        <v>121.75836472865764</v>
      </c>
      <c r="AH82" s="390">
        <v>2.1704934404174594</v>
      </c>
      <c r="AI82" s="9">
        <v>2021</v>
      </c>
      <c r="AJ82" s="378" t="s">
        <v>905</v>
      </c>
      <c r="AK82" s="391">
        <v>135.30293669325533</v>
      </c>
      <c r="AL82" s="390">
        <v>11.729495431205521</v>
      </c>
      <c r="AM82" s="391">
        <v>54.881158630215054</v>
      </c>
      <c r="AN82" s="390">
        <v>-25.516045864273835</v>
      </c>
      <c r="AO82" s="391">
        <v>124.04700845707019</v>
      </c>
      <c r="AP82" s="390">
        <v>13.688238935992516</v>
      </c>
      <c r="AQ82" s="9">
        <v>2021</v>
      </c>
      <c r="AR82" s="378" t="s">
        <v>905</v>
      </c>
      <c r="AS82" s="391">
        <v>149.56835499628903</v>
      </c>
      <c r="AT82" s="390">
        <v>2.4124106177163043</v>
      </c>
      <c r="AU82" s="391">
        <v>104.31030891580001</v>
      </c>
      <c r="AV82" s="390">
        <v>6.027422618615887</v>
      </c>
      <c r="AW82" s="391">
        <v>107.05991712205218</v>
      </c>
      <c r="AX82" s="390">
        <v>10.311729093461992</v>
      </c>
      <c r="AY82" s="9">
        <v>2021</v>
      </c>
      <c r="AZ82" s="378" t="s">
        <v>905</v>
      </c>
      <c r="BA82" s="391">
        <v>99.857559769613303</v>
      </c>
      <c r="BB82" s="390">
        <v>6.0940846513647813</v>
      </c>
      <c r="BC82" s="391">
        <v>108.06845354580345</v>
      </c>
      <c r="BD82" s="390">
        <v>1.6543078678157315</v>
      </c>
      <c r="BE82" s="391">
        <v>97.864620831277719</v>
      </c>
      <c r="BF82" s="390">
        <v>-1.7852620425811239</v>
      </c>
      <c r="BG82" s="391">
        <v>77.235235775637094</v>
      </c>
      <c r="BH82" s="390">
        <v>-31.164659546396479</v>
      </c>
      <c r="BI82" s="396"/>
    </row>
    <row r="83" spans="1:300" hidden="1">
      <c r="A83" s="9">
        <v>2022</v>
      </c>
      <c r="B83" s="378" t="s">
        <v>905</v>
      </c>
      <c r="C83" s="391">
        <v>177.9433548969017</v>
      </c>
      <c r="D83" s="390">
        <v>20.595149968777477</v>
      </c>
      <c r="E83" s="391">
        <v>113.43922477701808</v>
      </c>
      <c r="F83" s="390">
        <v>-12.540529508131698</v>
      </c>
      <c r="G83" s="391">
        <v>128.50527788751097</v>
      </c>
      <c r="H83" s="390">
        <v>6.1215791791782408</v>
      </c>
      <c r="I83" s="391">
        <v>200.66147543421133</v>
      </c>
      <c r="J83" s="390">
        <v>23.885045957449222</v>
      </c>
      <c r="K83" s="9">
        <v>2022</v>
      </c>
      <c r="L83" s="378" t="s">
        <v>905</v>
      </c>
      <c r="M83" s="391">
        <v>131.85131587744473</v>
      </c>
      <c r="N83" s="390">
        <v>9.0912867326437947</v>
      </c>
      <c r="O83" s="391">
        <v>125.66895916864696</v>
      </c>
      <c r="P83" s="390">
        <v>9.6506602926008185</v>
      </c>
      <c r="Q83" s="391">
        <v>147.86109553191179</v>
      </c>
      <c r="R83" s="390">
        <v>11.413933864952156</v>
      </c>
      <c r="S83" s="9">
        <v>2022</v>
      </c>
      <c r="T83" s="378" t="s">
        <v>905</v>
      </c>
      <c r="U83" s="391">
        <v>101.42239867571907</v>
      </c>
      <c r="V83" s="390">
        <v>-21.020202214231404</v>
      </c>
      <c r="W83" s="391">
        <v>100.11300015159698</v>
      </c>
      <c r="X83" s="390">
        <v>8.1003728886515063</v>
      </c>
      <c r="Y83" s="391">
        <v>126.12251796633704</v>
      </c>
      <c r="Z83" s="390">
        <v>6.8719779052226215</v>
      </c>
      <c r="AA83" s="9">
        <v>2022</v>
      </c>
      <c r="AB83" s="378" t="s">
        <v>905</v>
      </c>
      <c r="AC83" s="391">
        <v>141.05494312207</v>
      </c>
      <c r="AD83" s="390">
        <v>16.785222048968109</v>
      </c>
      <c r="AE83" s="391">
        <v>163.31235034384937</v>
      </c>
      <c r="AF83" s="390">
        <v>25.066865200124042</v>
      </c>
      <c r="AG83" s="391">
        <v>82.105451925368257</v>
      </c>
      <c r="AH83" s="390">
        <v>-32.566890079098172</v>
      </c>
      <c r="AI83" s="9">
        <v>2022</v>
      </c>
      <c r="AJ83" s="378" t="s">
        <v>905</v>
      </c>
      <c r="AK83" s="391">
        <v>174.12213427086158</v>
      </c>
      <c r="AL83" s="390">
        <v>28.69058020936609</v>
      </c>
      <c r="AM83" s="391">
        <v>60.843404838746324</v>
      </c>
      <c r="AN83" s="390">
        <v>10.863921894769788</v>
      </c>
      <c r="AO83" s="391">
        <v>75.324350281032551</v>
      </c>
      <c r="AP83" s="390">
        <v>-39.27757612381231</v>
      </c>
      <c r="AQ83" s="9">
        <v>2022</v>
      </c>
      <c r="AR83" s="378" t="s">
        <v>905</v>
      </c>
      <c r="AS83" s="391">
        <v>156.53504250358085</v>
      </c>
      <c r="AT83" s="390">
        <v>4.6578619571397155</v>
      </c>
      <c r="AU83" s="391">
        <v>68.498381459490332</v>
      </c>
      <c r="AV83" s="390">
        <v>-34.332107563037994</v>
      </c>
      <c r="AW83" s="391">
        <v>91.486799409610455</v>
      </c>
      <c r="AX83" s="390">
        <v>-14.546170155061688</v>
      </c>
      <c r="AY83" s="9">
        <v>2022</v>
      </c>
      <c r="AZ83" s="378" t="s">
        <v>905</v>
      </c>
      <c r="BA83" s="391">
        <v>73.85015873649219</v>
      </c>
      <c r="BB83" s="390">
        <v>-26.04449887732504</v>
      </c>
      <c r="BC83" s="391">
        <v>139.93218555304998</v>
      </c>
      <c r="BD83" s="390">
        <v>29.484767257950523</v>
      </c>
      <c r="BE83" s="391">
        <v>97.748356186989938</v>
      </c>
      <c r="BF83" s="390">
        <v>-0.11880150691865765</v>
      </c>
      <c r="BG83" s="391">
        <v>102.62837316296634</v>
      </c>
      <c r="BH83" s="390">
        <v>32.877658923829159</v>
      </c>
      <c r="BI83" s="396"/>
    </row>
    <row r="84" spans="1:300" hidden="1">
      <c r="A84" s="9">
        <v>2023</v>
      </c>
      <c r="B84" s="378" t="s">
        <v>917</v>
      </c>
      <c r="C84" s="391">
        <v>183.32516350700536</v>
      </c>
      <c r="D84" s="390">
        <v>3.0244504568444341</v>
      </c>
      <c r="E84" s="391">
        <v>126.61986113998053</v>
      </c>
      <c r="F84" s="390">
        <v>11.619117098932023</v>
      </c>
      <c r="G84" s="391">
        <v>117.71992060409673</v>
      </c>
      <c r="H84" s="390">
        <v>-8.3929294272686406</v>
      </c>
      <c r="I84" s="391">
        <v>227.22146407594403</v>
      </c>
      <c r="J84" s="390">
        <v>13.236217158405481</v>
      </c>
      <c r="K84" s="9">
        <v>2023</v>
      </c>
      <c r="L84" s="378" t="s">
        <v>917</v>
      </c>
      <c r="M84" s="391">
        <v>134.49451244090983</v>
      </c>
      <c r="N84" s="390">
        <v>2.0046796999143623</v>
      </c>
      <c r="O84" s="391">
        <v>142.52146597974885</v>
      </c>
      <c r="P84" s="390">
        <v>13.410238234316822</v>
      </c>
      <c r="Q84" s="391">
        <v>162.28922097663576</v>
      </c>
      <c r="R84" s="390">
        <v>9.7578916163312499</v>
      </c>
      <c r="S84" s="9">
        <v>2023</v>
      </c>
      <c r="T84" s="378" t="s">
        <v>917</v>
      </c>
      <c r="U84" s="391">
        <v>108.57710758874953</v>
      </c>
      <c r="V84" s="390">
        <v>7.0543676805617963</v>
      </c>
      <c r="W84" s="391">
        <v>104.90034391213095</v>
      </c>
      <c r="X84" s="390">
        <v>4.7819401609028773</v>
      </c>
      <c r="Y84" s="391">
        <v>130.45929430725627</v>
      </c>
      <c r="Z84" s="390">
        <v>3.4385424671562248</v>
      </c>
      <c r="AA84" s="9">
        <v>2023</v>
      </c>
      <c r="AB84" s="378" t="s">
        <v>917</v>
      </c>
      <c r="AC84" s="391">
        <v>149.29241747457206</v>
      </c>
      <c r="AD84" s="390">
        <v>5.8399047705639759</v>
      </c>
      <c r="AE84" s="391">
        <v>231.89078848113783</v>
      </c>
      <c r="AF84" s="390">
        <v>41.992193482549595</v>
      </c>
      <c r="AG84" s="391">
        <v>65.896067598262817</v>
      </c>
      <c r="AH84" s="390">
        <v>-19.742153470928287</v>
      </c>
      <c r="AI84" s="9">
        <v>2023</v>
      </c>
      <c r="AJ84" s="378" t="s">
        <v>917</v>
      </c>
      <c r="AK84" s="391">
        <v>149.28322742869358</v>
      </c>
      <c r="AL84" s="390">
        <v>-14.265220757935921</v>
      </c>
      <c r="AM84" s="391">
        <v>65.821833111729305</v>
      </c>
      <c r="AN84" s="390">
        <v>8.1823630452262535</v>
      </c>
      <c r="AO84" s="391">
        <v>53.745816694066683</v>
      </c>
      <c r="AP84" s="390">
        <v>-28.647487175736813</v>
      </c>
      <c r="AQ84" s="9">
        <v>2023</v>
      </c>
      <c r="AR84" s="378" t="s">
        <v>917</v>
      </c>
      <c r="AS84" s="391">
        <v>161.47243451523795</v>
      </c>
      <c r="AT84" s="390">
        <v>3.1541768109489823</v>
      </c>
      <c r="AU84" s="391">
        <v>75.552406818551319</v>
      </c>
      <c r="AV84" s="390">
        <v>10.29809056617303</v>
      </c>
      <c r="AW84" s="391">
        <v>91.013787677818485</v>
      </c>
      <c r="AX84" s="390">
        <v>-0.51702730322237755</v>
      </c>
      <c r="AY84" s="9">
        <v>2023</v>
      </c>
      <c r="AZ84" s="378" t="s">
        <v>917</v>
      </c>
      <c r="BA84" s="391">
        <v>72.455218680167334</v>
      </c>
      <c r="BB84" s="390">
        <v>-1.8888788869123516</v>
      </c>
      <c r="BC84" s="391">
        <v>131.7346085067862</v>
      </c>
      <c r="BD84" s="390">
        <v>-5.8582498471418205</v>
      </c>
      <c r="BE84" s="391">
        <v>99.181252461420513</v>
      </c>
      <c r="BF84" s="390">
        <v>1.4659031929800364</v>
      </c>
      <c r="BG84" s="391">
        <v>101.17550492614539</v>
      </c>
      <c r="BH84" s="390">
        <v>-1.415659424430217</v>
      </c>
      <c r="BI84" s="396"/>
    </row>
    <row r="85" spans="1:300">
      <c r="A85" s="9">
        <v>2024</v>
      </c>
      <c r="B85" s="378" t="s">
        <v>917</v>
      </c>
      <c r="C85" s="391">
        <v>211.76328528824962</v>
      </c>
      <c r="D85" s="390">
        <v>15.512394063762855</v>
      </c>
      <c r="E85" s="391">
        <v>121.15778109687851</v>
      </c>
      <c r="F85" s="390">
        <v>-4.3137624650082245</v>
      </c>
      <c r="G85" s="391">
        <v>108.22154337867809</v>
      </c>
      <c r="H85" s="390">
        <v>-8.0686235402439479</v>
      </c>
      <c r="I85" s="391">
        <v>251.47585799697316</v>
      </c>
      <c r="J85" s="390">
        <v>10.674341008964987</v>
      </c>
      <c r="K85" s="9">
        <v>2024</v>
      </c>
      <c r="L85" s="378" t="s">
        <v>917</v>
      </c>
      <c r="M85" s="391">
        <v>141.00555369183724</v>
      </c>
      <c r="N85" s="390">
        <v>4.8411203793820476</v>
      </c>
      <c r="O85" s="391">
        <v>159.30584265081319</v>
      </c>
      <c r="P85" s="390">
        <v>11.776735915310653</v>
      </c>
      <c r="Q85" s="391">
        <v>167.69647508271612</v>
      </c>
      <c r="R85" s="390">
        <v>3.3318627531392337</v>
      </c>
      <c r="S85" s="9">
        <v>2024</v>
      </c>
      <c r="T85" s="378" t="s">
        <v>917</v>
      </c>
      <c r="U85" s="391">
        <v>100.29612394946471</v>
      </c>
      <c r="V85" s="390">
        <v>-7.626822838797807</v>
      </c>
      <c r="W85" s="391">
        <v>109.19894755405078</v>
      </c>
      <c r="X85" s="390">
        <v>4.0977974729239293</v>
      </c>
      <c r="Y85" s="391">
        <v>120.82171729096898</v>
      </c>
      <c r="Z85" s="390">
        <v>-7.3874207793804203</v>
      </c>
      <c r="AA85" s="9">
        <v>2024</v>
      </c>
      <c r="AB85" s="378" t="s">
        <v>917</v>
      </c>
      <c r="AC85" s="391">
        <v>141.62789977976712</v>
      </c>
      <c r="AD85" s="390">
        <v>-5.1338961646263073</v>
      </c>
      <c r="AE85" s="391">
        <v>170.42187878945231</v>
      </c>
      <c r="AF85" s="390">
        <v>-26.507697909995017</v>
      </c>
      <c r="AG85" s="391">
        <v>88.565120850172917</v>
      </c>
      <c r="AH85" s="390">
        <v>34.401223135366138</v>
      </c>
      <c r="AI85" s="9">
        <v>2024</v>
      </c>
      <c r="AJ85" s="378" t="s">
        <v>917</v>
      </c>
      <c r="AK85" s="391">
        <v>176.63798168823823</v>
      </c>
      <c r="AL85" s="390">
        <v>18.324064083227881</v>
      </c>
      <c r="AM85" s="391">
        <v>70.503604557998813</v>
      </c>
      <c r="AN85" s="390">
        <v>7.1127940759754296</v>
      </c>
      <c r="AO85" s="391">
        <v>60.347422564976341</v>
      </c>
      <c r="AP85" s="390">
        <v>12.283013408257418</v>
      </c>
      <c r="AQ85" s="9">
        <v>2024</v>
      </c>
      <c r="AR85" s="378" t="s">
        <v>917</v>
      </c>
      <c r="AS85" s="391">
        <v>167.87555108994798</v>
      </c>
      <c r="AT85" s="390">
        <v>3.9654549050016215</v>
      </c>
      <c r="AU85" s="391">
        <v>69.378519448285743</v>
      </c>
      <c r="AV85" s="390">
        <v>-8.1716620690760351</v>
      </c>
      <c r="AW85" s="391">
        <v>92.611738806965903</v>
      </c>
      <c r="AX85" s="390">
        <v>1.7557242368640118</v>
      </c>
      <c r="AY85" s="9">
        <v>2024</v>
      </c>
      <c r="AZ85" s="378" t="s">
        <v>917</v>
      </c>
      <c r="BA85" s="391">
        <v>77.043617277148073</v>
      </c>
      <c r="BB85" s="390">
        <v>6.3327372141886826</v>
      </c>
      <c r="BC85" s="391">
        <v>146.6527137656123</v>
      </c>
      <c r="BD85" s="390">
        <v>11.324362996120058</v>
      </c>
      <c r="BE85" s="391">
        <v>95.930246842604674</v>
      </c>
      <c r="BF85" s="390">
        <v>-3.2778428766872167</v>
      </c>
      <c r="BG85" s="391">
        <v>100.50057265709948</v>
      </c>
      <c r="BH85" s="390">
        <v>-0.66709058634161522</v>
      </c>
      <c r="BI85" s="396"/>
    </row>
    <row r="86" spans="1:300">
      <c r="A86" s="9">
        <v>2025</v>
      </c>
      <c r="B86" s="378" t="s">
        <v>917</v>
      </c>
      <c r="C86" s="391">
        <v>251.56337512878002</v>
      </c>
      <c r="D86" s="390">
        <v>18.794612950188693</v>
      </c>
      <c r="E86" s="391">
        <v>105.88133665236786</v>
      </c>
      <c r="F86" s="390">
        <v>-12.608719230583716</v>
      </c>
      <c r="G86" s="391">
        <v>111.65493025694725</v>
      </c>
      <c r="H86" s="390">
        <v>3.1725539768504376</v>
      </c>
      <c r="I86" s="391">
        <v>274.99126896886457</v>
      </c>
      <c r="J86" s="390">
        <v>9.3509616227950119</v>
      </c>
      <c r="K86" s="9">
        <v>2025</v>
      </c>
      <c r="L86" s="378" t="s">
        <v>917</v>
      </c>
      <c r="M86" s="391">
        <v>140.52733772623185</v>
      </c>
      <c r="N86" s="390">
        <v>-0.33914690101534006</v>
      </c>
      <c r="O86" s="391">
        <v>168.8792152126581</v>
      </c>
      <c r="P86" s="390">
        <v>6.0094296621807217</v>
      </c>
      <c r="Q86" s="391">
        <v>179.61638529754714</v>
      </c>
      <c r="R86" s="390">
        <v>7.1080266946288191</v>
      </c>
      <c r="S86" s="9">
        <v>2025</v>
      </c>
      <c r="T86" s="378" t="s">
        <v>917</v>
      </c>
      <c r="U86" s="391">
        <v>104.67510917700892</v>
      </c>
      <c r="V86" s="390">
        <v>4.3660562892247015</v>
      </c>
      <c r="W86" s="391">
        <v>119.37985231378021</v>
      </c>
      <c r="X86" s="390">
        <v>9.3232627124818492</v>
      </c>
      <c r="Y86" s="391">
        <v>133.70794223511027</v>
      </c>
      <c r="Z86" s="390">
        <v>10.665487325517844</v>
      </c>
      <c r="AA86" s="9">
        <v>2025</v>
      </c>
      <c r="AB86" s="378" t="s">
        <v>917</v>
      </c>
      <c r="AC86" s="391">
        <v>138.33083931139359</v>
      </c>
      <c r="AD86" s="390">
        <v>-2.327973848020406</v>
      </c>
      <c r="AE86" s="391">
        <v>146.38249245109344</v>
      </c>
      <c r="AF86" s="390">
        <v>-14.105809951818642</v>
      </c>
      <c r="AG86" s="391">
        <v>89.705783645883585</v>
      </c>
      <c r="AH86" s="390">
        <v>1.2879368139070664</v>
      </c>
      <c r="AI86" s="9">
        <v>2025</v>
      </c>
      <c r="AJ86" s="378" t="s">
        <v>917</v>
      </c>
      <c r="AK86" s="391">
        <v>210.17559501169279</v>
      </c>
      <c r="AL86" s="390">
        <v>18.986637530000564</v>
      </c>
      <c r="AM86" s="391">
        <v>56.378573844106128</v>
      </c>
      <c r="AN86" s="390">
        <v>-20.034480226146343</v>
      </c>
      <c r="AO86" s="391">
        <v>65.068800981322056</v>
      </c>
      <c r="AP86" s="390">
        <v>7.8236620814454767</v>
      </c>
      <c r="AQ86" s="9">
        <v>2025</v>
      </c>
      <c r="AR86" s="378" t="s">
        <v>917</v>
      </c>
      <c r="AS86" s="391">
        <v>176.71862300944693</v>
      </c>
      <c r="AT86" s="390">
        <v>5.2676353775665774</v>
      </c>
      <c r="AU86" s="391">
        <v>68.456544867936302</v>
      </c>
      <c r="AV86" s="390">
        <v>-1.3289049516784104</v>
      </c>
      <c r="AW86" s="391">
        <v>75.834056266417576</v>
      </c>
      <c r="AX86" s="390">
        <v>-18.116151102095898</v>
      </c>
      <c r="AY86" s="9">
        <v>2025</v>
      </c>
      <c r="AZ86" s="378" t="s">
        <v>917</v>
      </c>
      <c r="BA86" s="391">
        <v>69.626613007288654</v>
      </c>
      <c r="BB86" s="390">
        <v>-9.6270197739785743</v>
      </c>
      <c r="BC86" s="391">
        <v>166.75290865196035</v>
      </c>
      <c r="BD86" s="390">
        <v>13.705982228513804</v>
      </c>
      <c r="BE86" s="391">
        <v>95.72739740635123</v>
      </c>
      <c r="BF86" s="390">
        <v>-0.21145513842600394</v>
      </c>
      <c r="BG86" s="391">
        <v>111.14849022193592</v>
      </c>
      <c r="BH86" s="390">
        <v>10.594882480089282</v>
      </c>
      <c r="BI86" s="396"/>
    </row>
    <row r="87" spans="1:300">
      <c r="A87" s="9"/>
      <c r="B87" s="378"/>
      <c r="C87" s="391"/>
      <c r="D87" s="390"/>
      <c r="E87" s="391"/>
      <c r="F87" s="390"/>
      <c r="G87" s="391"/>
      <c r="H87" s="390"/>
      <c r="I87" s="391"/>
      <c r="J87" s="390"/>
      <c r="K87" s="9"/>
      <c r="L87" s="6"/>
      <c r="M87" s="391"/>
      <c r="N87" s="390"/>
      <c r="O87" s="391"/>
      <c r="P87" s="390"/>
      <c r="Q87" s="391"/>
      <c r="R87" s="390"/>
      <c r="S87" s="9"/>
      <c r="T87" s="6"/>
      <c r="U87" s="391"/>
      <c r="V87" s="390"/>
      <c r="W87" s="391"/>
      <c r="X87" s="390"/>
      <c r="Y87" s="391"/>
      <c r="Z87" s="390"/>
      <c r="AA87" s="9"/>
      <c r="AB87" s="6"/>
      <c r="AC87" s="391"/>
      <c r="AD87" s="390"/>
      <c r="AE87" s="391"/>
      <c r="AF87" s="390"/>
      <c r="AG87" s="391"/>
      <c r="AH87" s="390"/>
      <c r="AI87" s="9"/>
      <c r="AJ87" s="6"/>
      <c r="AK87" s="391"/>
      <c r="AL87" s="390"/>
      <c r="AM87" s="391"/>
      <c r="AN87" s="390"/>
      <c r="AO87" s="391"/>
      <c r="AP87" s="390"/>
      <c r="AQ87" s="9"/>
      <c r="AR87" s="6"/>
      <c r="AS87" s="391"/>
      <c r="AT87" s="390"/>
      <c r="AU87" s="391"/>
      <c r="AV87" s="390"/>
      <c r="AW87" s="391"/>
      <c r="AX87" s="390"/>
      <c r="AY87" s="9"/>
      <c r="AZ87" s="6"/>
      <c r="BA87" s="391"/>
      <c r="BB87" s="390"/>
      <c r="BC87" s="391"/>
      <c r="BD87" s="390"/>
      <c r="BE87" s="391"/>
      <c r="BF87" s="390"/>
      <c r="BG87" s="391"/>
      <c r="BH87" s="390"/>
      <c r="BI87" s="396"/>
    </row>
    <row r="88" spans="1:300" ht="15" hidden="1" customHeight="1">
      <c r="A88" s="9">
        <v>2015</v>
      </c>
      <c r="B88" s="6" t="s">
        <v>33</v>
      </c>
      <c r="C88" s="36">
        <v>117.49529152364651</v>
      </c>
      <c r="D88" s="40"/>
      <c r="E88" s="36">
        <v>89.19376318541002</v>
      </c>
      <c r="F88" s="40"/>
      <c r="G88" s="36">
        <v>96.323805624975421</v>
      </c>
      <c r="H88" s="40"/>
      <c r="I88" s="36">
        <v>99.161411166355009</v>
      </c>
      <c r="J88" s="40"/>
      <c r="K88" s="9">
        <v>2015</v>
      </c>
      <c r="L88" s="6" t="s">
        <v>33</v>
      </c>
      <c r="M88" s="36">
        <v>95.630113168200126</v>
      </c>
      <c r="N88" s="40"/>
      <c r="O88" s="36">
        <v>91.34510527236958</v>
      </c>
      <c r="P88" s="40"/>
      <c r="Q88" s="36">
        <v>121.86824777182255</v>
      </c>
      <c r="R88" s="40"/>
      <c r="S88" s="9">
        <v>2015</v>
      </c>
      <c r="T88" s="6" t="s">
        <v>33</v>
      </c>
      <c r="U88" s="36">
        <v>85.805218331214917</v>
      </c>
      <c r="V88" s="40"/>
      <c r="W88" s="36">
        <v>118.1228244387007</v>
      </c>
      <c r="X88" s="40"/>
      <c r="Y88" s="36">
        <v>93.348484152986316</v>
      </c>
      <c r="Z88" s="40"/>
      <c r="AA88" s="9">
        <v>2015</v>
      </c>
      <c r="AB88" s="6" t="s">
        <v>33</v>
      </c>
      <c r="AC88" s="36">
        <v>136.40072143473634</v>
      </c>
      <c r="AD88" s="40"/>
      <c r="AE88" s="36">
        <v>100.73021232619224</v>
      </c>
      <c r="AF88" s="40"/>
      <c r="AG88" s="36">
        <v>110.22155290423868</v>
      </c>
      <c r="AH88" s="40"/>
      <c r="AI88" s="9">
        <v>2015</v>
      </c>
      <c r="AJ88" s="6" t="s">
        <v>33</v>
      </c>
      <c r="AK88" s="36">
        <v>103.72848753370967</v>
      </c>
      <c r="AL88" s="40"/>
      <c r="AM88" s="36">
        <v>94.665217251442868</v>
      </c>
      <c r="AN88" s="40"/>
      <c r="AO88" s="390">
        <v>143.5411737829013</v>
      </c>
      <c r="AP88" s="40"/>
      <c r="AQ88" s="9">
        <v>2015</v>
      </c>
      <c r="AR88" s="6" t="s">
        <v>33</v>
      </c>
      <c r="AS88" s="36">
        <v>100.07497573747301</v>
      </c>
      <c r="AT88" s="40"/>
      <c r="AU88" s="36">
        <v>89.032258064516128</v>
      </c>
      <c r="AV88" s="40"/>
      <c r="AW88" s="36">
        <v>99.319454980712379</v>
      </c>
      <c r="AX88" s="40"/>
      <c r="AY88" s="9">
        <v>2015</v>
      </c>
      <c r="AZ88" s="6" t="s">
        <v>33</v>
      </c>
      <c r="BA88" s="36">
        <v>101.72428193192246</v>
      </c>
      <c r="BB88" s="40"/>
      <c r="BC88" s="36">
        <v>98.375272105970794</v>
      </c>
      <c r="BD88" s="40"/>
      <c r="BE88" s="36">
        <v>115.09220723477426</v>
      </c>
      <c r="BF88" s="40"/>
      <c r="BG88" s="36">
        <v>96.809610947569411</v>
      </c>
      <c r="BH88" s="40"/>
      <c r="BI88" s="396"/>
    </row>
    <row r="89" spans="1:300" ht="15" hidden="1" customHeight="1">
      <c r="A89" s="9"/>
      <c r="B89" s="6" t="s">
        <v>34</v>
      </c>
      <c r="C89" s="36">
        <v>110.62254882723762</v>
      </c>
      <c r="D89" s="40"/>
      <c r="E89" s="36">
        <v>99.426056380121892</v>
      </c>
      <c r="F89" s="40"/>
      <c r="G89" s="36">
        <v>112.53199775483529</v>
      </c>
      <c r="H89" s="40"/>
      <c r="I89" s="36">
        <v>94.579707981847775</v>
      </c>
      <c r="J89" s="40"/>
      <c r="K89" s="9"/>
      <c r="L89" s="6" t="s">
        <v>34</v>
      </c>
      <c r="M89" s="36">
        <v>102.69986433437737</v>
      </c>
      <c r="N89" s="40"/>
      <c r="O89" s="36">
        <v>108.25028578517023</v>
      </c>
      <c r="P89" s="40"/>
      <c r="Q89" s="36">
        <v>95.767187672190062</v>
      </c>
      <c r="R89" s="40"/>
      <c r="S89" s="9"/>
      <c r="T89" s="6" t="s">
        <v>34</v>
      </c>
      <c r="U89" s="36">
        <v>94.896764314380945</v>
      </c>
      <c r="V89" s="40"/>
      <c r="W89" s="36">
        <v>98.123899896397575</v>
      </c>
      <c r="X89" s="40"/>
      <c r="Y89" s="36">
        <v>109.08224893792159</v>
      </c>
      <c r="Z89" s="40"/>
      <c r="AA89" s="9"/>
      <c r="AB89" s="6" t="s">
        <v>34</v>
      </c>
      <c r="AC89" s="36">
        <v>80.344627831830209</v>
      </c>
      <c r="AD89" s="40"/>
      <c r="AE89" s="36">
        <v>86.126868370523624</v>
      </c>
      <c r="AF89" s="40"/>
      <c r="AG89" s="36">
        <v>83.359490998539727</v>
      </c>
      <c r="AH89" s="40"/>
      <c r="AI89" s="9"/>
      <c r="AJ89" s="6" t="s">
        <v>34</v>
      </c>
      <c r="AK89" s="36">
        <v>89.623883098958103</v>
      </c>
      <c r="AL89" s="40"/>
      <c r="AM89" s="36">
        <v>96.08827075419228</v>
      </c>
      <c r="AN89" s="40"/>
      <c r="AO89" s="390">
        <v>100.13894020711967</v>
      </c>
      <c r="AP89" s="40"/>
      <c r="AQ89" s="9"/>
      <c r="AR89" s="6" t="s">
        <v>34</v>
      </c>
      <c r="AS89" s="36">
        <v>87.78051755619677</v>
      </c>
      <c r="AT89" s="40"/>
      <c r="AU89" s="36">
        <v>89.032258064516128</v>
      </c>
      <c r="AV89" s="40"/>
      <c r="AW89" s="36">
        <v>96.731304256313905</v>
      </c>
      <c r="AX89" s="40"/>
      <c r="AY89" s="9"/>
      <c r="AZ89" s="6" t="s">
        <v>34</v>
      </c>
      <c r="BA89" s="36">
        <v>92.741113636408357</v>
      </c>
      <c r="BB89" s="40"/>
      <c r="BC89" s="36">
        <v>111.47969570104956</v>
      </c>
      <c r="BD89" s="40"/>
      <c r="BE89" s="36">
        <v>100.22378232511085</v>
      </c>
      <c r="BF89" s="40"/>
      <c r="BG89" s="36">
        <v>105.87954491208529</v>
      </c>
      <c r="BH89" s="40"/>
      <c r="BI89" s="396"/>
    </row>
    <row r="90" spans="1:300" ht="15" hidden="1" customHeight="1">
      <c r="A90" s="9"/>
      <c r="B90" s="6" t="s">
        <v>35</v>
      </c>
      <c r="C90" s="36">
        <v>100.92737544248062</v>
      </c>
      <c r="D90" s="40"/>
      <c r="E90" s="36">
        <v>82.26721202222484</v>
      </c>
      <c r="F90" s="40"/>
      <c r="G90" s="36">
        <v>105.33642938751903</v>
      </c>
      <c r="H90" s="40"/>
      <c r="I90" s="36">
        <v>89.283033532763881</v>
      </c>
      <c r="J90" s="40"/>
      <c r="K90" s="9"/>
      <c r="L90" s="6" t="s">
        <v>35</v>
      </c>
      <c r="M90" s="36">
        <v>96.632676314329402</v>
      </c>
      <c r="N90" s="40"/>
      <c r="O90" s="36">
        <v>113.16911060028833</v>
      </c>
      <c r="P90" s="40"/>
      <c r="Q90" s="36">
        <v>83.374414420937825</v>
      </c>
      <c r="R90" s="40"/>
      <c r="S90" s="9"/>
      <c r="T90" s="6" t="s">
        <v>35</v>
      </c>
      <c r="U90" s="36">
        <v>96.728284476115178</v>
      </c>
      <c r="V90" s="40"/>
      <c r="W90" s="36">
        <v>92.45265297489523</v>
      </c>
      <c r="X90" s="40"/>
      <c r="Y90" s="36">
        <v>105.66226860016094</v>
      </c>
      <c r="Z90" s="40"/>
      <c r="AA90" s="9"/>
      <c r="AB90" s="6" t="s">
        <v>35</v>
      </c>
      <c r="AC90" s="36">
        <v>79.827897234764293</v>
      </c>
      <c r="AD90" s="40"/>
      <c r="AE90" s="36">
        <v>90.729632481226204</v>
      </c>
      <c r="AF90" s="40"/>
      <c r="AG90" s="36">
        <v>116.66966331492202</v>
      </c>
      <c r="AH90" s="40"/>
      <c r="AI90" s="9"/>
      <c r="AJ90" s="6" t="s">
        <v>35</v>
      </c>
      <c r="AK90" s="36">
        <v>94.913937353580636</v>
      </c>
      <c r="AL90" s="40"/>
      <c r="AM90" s="36">
        <v>101.00732424167417</v>
      </c>
      <c r="AN90" s="40"/>
      <c r="AO90" s="390">
        <v>121.6782472763082</v>
      </c>
      <c r="AP90" s="40"/>
      <c r="AQ90" s="9"/>
      <c r="AR90" s="6" t="s">
        <v>35</v>
      </c>
      <c r="AS90" s="36">
        <v>93.460117191049122</v>
      </c>
      <c r="AT90" s="40"/>
      <c r="AU90" s="36">
        <v>85.161290322580655</v>
      </c>
      <c r="AV90" s="40"/>
      <c r="AW90" s="36">
        <v>113.06299974706097</v>
      </c>
      <c r="AX90" s="40"/>
      <c r="AY90" s="9"/>
      <c r="AZ90" s="6" t="s">
        <v>35</v>
      </c>
      <c r="BA90" s="36">
        <v>101.90409032879903</v>
      </c>
      <c r="BB90" s="40"/>
      <c r="BC90" s="36">
        <v>99.192407866501483</v>
      </c>
      <c r="BD90" s="40"/>
      <c r="BE90" s="36">
        <v>88.293963757878657</v>
      </c>
      <c r="BF90" s="40"/>
      <c r="BG90" s="36">
        <v>91.367650568859887</v>
      </c>
      <c r="BH90" s="40"/>
      <c r="BI90" s="396"/>
    </row>
    <row r="91" spans="1:300" ht="15" hidden="1" customHeight="1">
      <c r="A91" s="9"/>
      <c r="B91" s="6" t="s">
        <v>36</v>
      </c>
      <c r="C91" s="36">
        <v>104.41479707023947</v>
      </c>
      <c r="D91" s="40"/>
      <c r="E91" s="36">
        <v>129.00378677762015</v>
      </c>
      <c r="F91" s="40"/>
      <c r="G91" s="36">
        <v>96.968447317901564</v>
      </c>
      <c r="H91" s="40"/>
      <c r="I91" s="36">
        <v>93.214317284377941</v>
      </c>
      <c r="J91" s="40"/>
      <c r="K91" s="9"/>
      <c r="L91" s="6" t="s">
        <v>36</v>
      </c>
      <c r="M91" s="36">
        <v>101.37782854889845</v>
      </c>
      <c r="N91" s="40"/>
      <c r="O91" s="36">
        <v>101.59088988045744</v>
      </c>
      <c r="P91" s="40"/>
      <c r="Q91" s="36">
        <v>89.774955812941897</v>
      </c>
      <c r="R91" s="40"/>
      <c r="S91" s="9"/>
      <c r="T91" s="6" t="s">
        <v>36</v>
      </c>
      <c r="U91" s="36">
        <v>100.58348429196234</v>
      </c>
      <c r="V91" s="40"/>
      <c r="W91" s="36">
        <v>103.28265537675077</v>
      </c>
      <c r="X91" s="40"/>
      <c r="Y91" s="36">
        <v>96.697198724845862</v>
      </c>
      <c r="Z91" s="40"/>
      <c r="AA91" s="9"/>
      <c r="AB91" s="6" t="s">
        <v>36</v>
      </c>
      <c r="AC91" s="36">
        <v>108.84337532111164</v>
      </c>
      <c r="AD91" s="40"/>
      <c r="AE91" s="36">
        <v>105.80591848775359</v>
      </c>
      <c r="AF91" s="40"/>
      <c r="AG91" s="36">
        <v>78.770739525024638</v>
      </c>
      <c r="AH91" s="40"/>
      <c r="AI91" s="9"/>
      <c r="AJ91" s="6" t="s">
        <v>36</v>
      </c>
      <c r="AK91" s="36">
        <v>120.2247265113096</v>
      </c>
      <c r="AL91" s="40"/>
      <c r="AM91" s="36">
        <v>77.142522937720202</v>
      </c>
      <c r="AN91" s="40"/>
      <c r="AO91" s="390">
        <v>119.01932801006176</v>
      </c>
      <c r="AP91" s="40"/>
      <c r="AQ91" s="9"/>
      <c r="AR91" s="6" t="s">
        <v>36</v>
      </c>
      <c r="AS91" s="36">
        <v>100.51131172889716</v>
      </c>
      <c r="AT91" s="40"/>
      <c r="AU91" s="36">
        <v>100.6451612903226</v>
      </c>
      <c r="AV91" s="40"/>
      <c r="AW91" s="36">
        <v>115.52434760518419</v>
      </c>
      <c r="AX91" s="40"/>
      <c r="AY91" s="9"/>
      <c r="AZ91" s="6" t="s">
        <v>36</v>
      </c>
      <c r="BA91" s="36">
        <v>95.228730827795559</v>
      </c>
      <c r="BB91" s="40"/>
      <c r="BC91" s="36">
        <v>96.915211123797292</v>
      </c>
      <c r="BD91" s="40"/>
      <c r="BE91" s="36">
        <v>98.057566621483147</v>
      </c>
      <c r="BF91" s="40"/>
      <c r="BG91" s="36">
        <v>85.161906277349033</v>
      </c>
      <c r="BH91" s="40"/>
      <c r="BI91" s="396"/>
    </row>
    <row r="92" spans="1:300" ht="15" hidden="1" customHeight="1">
      <c r="A92" s="9"/>
      <c r="B92" s="6" t="s">
        <v>37</v>
      </c>
      <c r="C92" s="36">
        <v>91.082711459173922</v>
      </c>
      <c r="D92" s="40"/>
      <c r="E92" s="36">
        <v>111.65846810394369</v>
      </c>
      <c r="F92" s="40"/>
      <c r="G92" s="36">
        <v>83.320849904842291</v>
      </c>
      <c r="H92" s="40"/>
      <c r="I92" s="36">
        <v>111.23738114955289</v>
      </c>
      <c r="J92" s="40"/>
      <c r="K92" s="9"/>
      <c r="L92" s="6" t="s">
        <v>37</v>
      </c>
      <c r="M92" s="36">
        <v>98.793577906451659</v>
      </c>
      <c r="N92" s="40"/>
      <c r="O92" s="36">
        <v>90.880672268657079</v>
      </c>
      <c r="P92" s="40"/>
      <c r="Q92" s="36">
        <v>89.184626740231451</v>
      </c>
      <c r="R92" s="40"/>
      <c r="S92" s="9"/>
      <c r="T92" s="6" t="s">
        <v>37</v>
      </c>
      <c r="U92" s="36">
        <v>97.983326160713403</v>
      </c>
      <c r="V92" s="40"/>
      <c r="W92" s="36">
        <v>96.105194102189998</v>
      </c>
      <c r="X92" s="40"/>
      <c r="Y92" s="36">
        <v>100.3395202675807</v>
      </c>
      <c r="Z92" s="40"/>
      <c r="AA92" s="9"/>
      <c r="AB92" s="6" t="s">
        <v>37</v>
      </c>
      <c r="AC92" s="36">
        <v>75.845902777692871</v>
      </c>
      <c r="AD92" s="40"/>
      <c r="AE92" s="36">
        <v>98.041166155818601</v>
      </c>
      <c r="AF92" s="40"/>
      <c r="AG92" s="36">
        <v>76.800421221068419</v>
      </c>
      <c r="AH92" s="40"/>
      <c r="AI92" s="9"/>
      <c r="AJ92" s="6" t="s">
        <v>37</v>
      </c>
      <c r="AK92" s="36">
        <v>93.581876641156583</v>
      </c>
      <c r="AL92" s="40"/>
      <c r="AM92" s="36">
        <v>98.189232172388444</v>
      </c>
      <c r="AN92" s="40"/>
      <c r="AO92" s="390">
        <v>102.0145707437329</v>
      </c>
      <c r="AP92" s="40"/>
      <c r="AQ92" s="9"/>
      <c r="AR92" s="6" t="s">
        <v>37</v>
      </c>
      <c r="AS92" s="36">
        <v>99.846252244485513</v>
      </c>
      <c r="AT92" s="40"/>
      <c r="AU92" s="36">
        <v>119.99999999999999</v>
      </c>
      <c r="AV92" s="40"/>
      <c r="AW92" s="36">
        <v>96.185748406825653</v>
      </c>
      <c r="AX92" s="40"/>
      <c r="AY92" s="9"/>
      <c r="AZ92" s="6" t="s">
        <v>37</v>
      </c>
      <c r="BA92" s="36">
        <v>97.593710953610383</v>
      </c>
      <c r="BB92" s="40"/>
      <c r="BC92" s="36">
        <v>98.582357936875937</v>
      </c>
      <c r="BD92" s="40"/>
      <c r="BE92" s="36">
        <v>99.985859183283395</v>
      </c>
      <c r="BF92" s="40"/>
      <c r="BG92" s="36">
        <v>106.07049089028561</v>
      </c>
      <c r="BH92" s="40"/>
      <c r="BI92" s="396"/>
    </row>
    <row r="93" spans="1:300" ht="15" hidden="1" customHeight="1">
      <c r="A93" s="9"/>
      <c r="B93" s="6" t="s">
        <v>38</v>
      </c>
      <c r="C93" s="36">
        <v>83.586014926855697</v>
      </c>
      <c r="D93" s="40"/>
      <c r="E93" s="36">
        <v>104.83145069428296</v>
      </c>
      <c r="F93" s="40"/>
      <c r="G93" s="36">
        <v>95.836555104335716</v>
      </c>
      <c r="H93" s="40"/>
      <c r="I93" s="36">
        <v>118.34060868357084</v>
      </c>
      <c r="J93" s="40"/>
      <c r="K93" s="9"/>
      <c r="L93" s="6" t="s">
        <v>38</v>
      </c>
      <c r="M93" s="36">
        <v>98.663931884658297</v>
      </c>
      <c r="N93" s="40"/>
      <c r="O93" s="36">
        <v>149.54081472343378</v>
      </c>
      <c r="P93" s="40"/>
      <c r="Q93" s="36">
        <v>100.02155871585343</v>
      </c>
      <c r="R93" s="40"/>
      <c r="S93" s="9"/>
      <c r="T93" s="6" t="s">
        <v>38</v>
      </c>
      <c r="U93" s="36">
        <v>98.739954161954429</v>
      </c>
      <c r="V93" s="40"/>
      <c r="W93" s="36">
        <v>87.535373596079609</v>
      </c>
      <c r="X93" s="40"/>
      <c r="Y93" s="36">
        <v>102.99836758308368</v>
      </c>
      <c r="Z93" s="40"/>
      <c r="AA93" s="9"/>
      <c r="AB93" s="6" t="s">
        <v>38</v>
      </c>
      <c r="AC93" s="36">
        <v>79.516010215997667</v>
      </c>
      <c r="AD93" s="40"/>
      <c r="AE93" s="36">
        <v>98.585559409313959</v>
      </c>
      <c r="AF93" s="40"/>
      <c r="AG93" s="36">
        <v>107.87537322518175</v>
      </c>
      <c r="AH93" s="40"/>
      <c r="AI93" s="9"/>
      <c r="AJ93" s="6" t="s">
        <v>38</v>
      </c>
      <c r="AK93" s="36">
        <v>102.91137923565218</v>
      </c>
      <c r="AL93" s="40"/>
      <c r="AM93" s="36">
        <v>112.5478320889071</v>
      </c>
      <c r="AN93" s="40"/>
      <c r="AO93" s="390">
        <v>88.059807839904067</v>
      </c>
      <c r="AP93" s="40"/>
      <c r="AQ93" s="9"/>
      <c r="AR93" s="6" t="s">
        <v>38</v>
      </c>
      <c r="AS93" s="36">
        <v>114.86877073486758</v>
      </c>
      <c r="AT93" s="40"/>
      <c r="AU93" s="36">
        <v>112.25806451612904</v>
      </c>
      <c r="AV93" s="40"/>
      <c r="AW93" s="36">
        <v>103.83458196913092</v>
      </c>
      <c r="AX93" s="40"/>
      <c r="AY93" s="9"/>
      <c r="AZ93" s="6" t="s">
        <v>38</v>
      </c>
      <c r="BA93" s="36">
        <v>107.84385886062459</v>
      </c>
      <c r="BB93" s="40"/>
      <c r="BC93" s="36">
        <v>88.903882499534376</v>
      </c>
      <c r="BD93" s="40"/>
      <c r="BE93" s="36">
        <v>105.46926455340667</v>
      </c>
      <c r="BF93" s="40"/>
      <c r="BG93" s="36">
        <v>105.11576099928394</v>
      </c>
      <c r="BH93" s="40"/>
      <c r="BI93" s="396"/>
    </row>
    <row r="94" spans="1:300" ht="15" hidden="1" customHeight="1">
      <c r="A94" s="9"/>
      <c r="B94" s="6" t="s">
        <v>39</v>
      </c>
      <c r="C94" s="36">
        <v>99.685397876150589</v>
      </c>
      <c r="D94" s="40"/>
      <c r="E94" s="36">
        <v>102.20341036191986</v>
      </c>
      <c r="F94" s="40"/>
      <c r="G94" s="36">
        <v>103.90984769272849</v>
      </c>
      <c r="H94" s="40"/>
      <c r="I94" s="36">
        <v>101.87766783823687</v>
      </c>
      <c r="J94" s="40"/>
      <c r="K94" s="9"/>
      <c r="L94" s="6" t="s">
        <v>39</v>
      </c>
      <c r="M94" s="36">
        <v>99.226050708524923</v>
      </c>
      <c r="N94" s="40"/>
      <c r="O94" s="36">
        <v>90.578218600190084</v>
      </c>
      <c r="P94" s="40"/>
      <c r="Q94" s="36">
        <v>88.871188386982865</v>
      </c>
      <c r="R94" s="40"/>
      <c r="S94" s="9"/>
      <c r="T94" s="6" t="s">
        <v>39</v>
      </c>
      <c r="U94" s="36">
        <v>113.007796471071</v>
      </c>
      <c r="V94" s="40"/>
      <c r="W94" s="36">
        <v>98.982258532860612</v>
      </c>
      <c r="X94" s="40"/>
      <c r="Y94" s="36">
        <v>101.83098571678779</v>
      </c>
      <c r="Z94" s="40"/>
      <c r="AA94" s="9"/>
      <c r="AB94" s="6" t="s">
        <v>39</v>
      </c>
      <c r="AC94" s="36">
        <v>135.62016230018017</v>
      </c>
      <c r="AD94" s="40"/>
      <c r="AE94" s="36">
        <v>98.35528859662432</v>
      </c>
      <c r="AF94" s="40"/>
      <c r="AG94" s="36">
        <v>94.736845406449305</v>
      </c>
      <c r="AH94" s="40"/>
      <c r="AI94" s="9"/>
      <c r="AJ94" s="6" t="s">
        <v>39</v>
      </c>
      <c r="AK94" s="36">
        <v>99.027658063144784</v>
      </c>
      <c r="AL94" s="40"/>
      <c r="AM94" s="36">
        <v>133.03110701389474</v>
      </c>
      <c r="AN94" s="40"/>
      <c r="AO94" s="390">
        <v>73.281511452690296</v>
      </c>
      <c r="AP94" s="40"/>
      <c r="AQ94" s="9"/>
      <c r="AR94" s="6" t="s">
        <v>39</v>
      </c>
      <c r="AS94" s="36">
        <v>104.53765108772369</v>
      </c>
      <c r="AT94" s="40"/>
      <c r="AU94" s="36">
        <v>100.6451612903226</v>
      </c>
      <c r="AV94" s="40"/>
      <c r="AW94" s="36">
        <v>93.387677841552474</v>
      </c>
      <c r="AX94" s="40"/>
      <c r="AY94" s="9"/>
      <c r="AZ94" s="6" t="s">
        <v>39</v>
      </c>
      <c r="BA94" s="36">
        <v>99.156796345244899</v>
      </c>
      <c r="BB94" s="40"/>
      <c r="BC94" s="36">
        <v>93.52712498413338</v>
      </c>
      <c r="BD94" s="40"/>
      <c r="BE94" s="36">
        <v>103.51162335985867</v>
      </c>
      <c r="BF94" s="40"/>
      <c r="BG94" s="36">
        <v>113.80380300739914</v>
      </c>
      <c r="BH94" s="40"/>
      <c r="BI94" s="396"/>
    </row>
    <row r="95" spans="1:300" ht="15" hidden="1" customHeight="1">
      <c r="A95" s="9"/>
      <c r="B95" s="6" t="s">
        <v>40</v>
      </c>
      <c r="C95" s="36">
        <v>101.78658892092891</v>
      </c>
      <c r="D95" s="40"/>
      <c r="E95" s="36">
        <v>104.04631919877647</v>
      </c>
      <c r="F95" s="40"/>
      <c r="G95" s="36">
        <v>102.72948117867227</v>
      </c>
      <c r="H95" s="40"/>
      <c r="I95" s="36">
        <v>104.76095218074698</v>
      </c>
      <c r="J95" s="40"/>
      <c r="K95" s="9"/>
      <c r="L95" s="6" t="s">
        <v>40</v>
      </c>
      <c r="M95" s="36">
        <v>98.246831455019063</v>
      </c>
      <c r="N95" s="40"/>
      <c r="O95" s="36">
        <v>85.60562352691386</v>
      </c>
      <c r="P95" s="40"/>
      <c r="Q95" s="36">
        <v>89.970968780057134</v>
      </c>
      <c r="R95" s="40"/>
      <c r="S95" s="9"/>
      <c r="T95" s="6" t="s">
        <v>40</v>
      </c>
      <c r="U95" s="36">
        <v>109.63900037030737</v>
      </c>
      <c r="V95" s="40"/>
      <c r="W95" s="36">
        <v>96.545127997390225</v>
      </c>
      <c r="X95" s="40"/>
      <c r="Y95" s="36">
        <v>95.00614656325817</v>
      </c>
      <c r="Z95" s="40"/>
      <c r="AA95" s="9"/>
      <c r="AB95" s="6" t="s">
        <v>40</v>
      </c>
      <c r="AC95" s="36">
        <v>140.36328604921314</v>
      </c>
      <c r="AD95" s="40"/>
      <c r="AE95" s="36">
        <v>91.220010906529964</v>
      </c>
      <c r="AF95" s="40"/>
      <c r="AG95" s="36">
        <v>99.815249326590902</v>
      </c>
      <c r="AH95" s="40"/>
      <c r="AI95" s="9"/>
      <c r="AJ95" s="6" t="s">
        <v>40</v>
      </c>
      <c r="AK95" s="36">
        <v>100.56914768151223</v>
      </c>
      <c r="AL95" s="40"/>
      <c r="AM95" s="36">
        <v>115.57240067491541</v>
      </c>
      <c r="AN95" s="40"/>
      <c r="AO95" s="390">
        <v>106.12663354436195</v>
      </c>
      <c r="AP95" s="40"/>
      <c r="AQ95" s="9"/>
      <c r="AR95" s="6" t="s">
        <v>40</v>
      </c>
      <c r="AS95" s="36">
        <v>90.528959013719316</v>
      </c>
      <c r="AT95" s="40"/>
      <c r="AU95" s="36">
        <v>116.12903225806453</v>
      </c>
      <c r="AV95" s="40"/>
      <c r="AW95" s="36">
        <v>110.86711629101124</v>
      </c>
      <c r="AX95" s="40"/>
      <c r="AY95" s="9"/>
      <c r="AZ95" s="6" t="s">
        <v>40</v>
      </c>
      <c r="BA95" s="36">
        <v>101.87860165498181</v>
      </c>
      <c r="BB95" s="40"/>
      <c r="BC95" s="36">
        <v>85.249960558170017</v>
      </c>
      <c r="BD95" s="40"/>
      <c r="BE95" s="36">
        <v>100.86214112122966</v>
      </c>
      <c r="BF95" s="40"/>
      <c r="BG95" s="36">
        <v>106.35690985758613</v>
      </c>
      <c r="BH95" s="40"/>
      <c r="BI95" s="396"/>
    </row>
    <row r="96" spans="1:300" ht="15" hidden="1" customHeight="1">
      <c r="A96" s="9"/>
      <c r="B96" s="6" t="s">
        <v>41</v>
      </c>
      <c r="C96" s="36">
        <v>92.38049526839329</v>
      </c>
      <c r="D96" s="40"/>
      <c r="E96" s="36">
        <v>104.39757572200163</v>
      </c>
      <c r="F96" s="40"/>
      <c r="G96" s="36">
        <v>103.11967398355736</v>
      </c>
      <c r="H96" s="40"/>
      <c r="I96" s="36">
        <v>104.50149898011887</v>
      </c>
      <c r="J96" s="40"/>
      <c r="K96" s="9"/>
      <c r="L96" s="6" t="s">
        <v>41</v>
      </c>
      <c r="M96" s="36">
        <v>111.61923166781435</v>
      </c>
      <c r="N96" s="40"/>
      <c r="O96" s="36">
        <v>93.104076315996309</v>
      </c>
      <c r="P96" s="40"/>
      <c r="Q96" s="36">
        <v>96.95433634576051</v>
      </c>
      <c r="R96" s="40"/>
      <c r="S96" s="9"/>
      <c r="T96" s="6" t="s">
        <v>41</v>
      </c>
      <c r="U96" s="36">
        <v>115.15157580792059</v>
      </c>
      <c r="V96" s="40"/>
      <c r="W96" s="36">
        <v>101.60293384859706</v>
      </c>
      <c r="X96" s="40"/>
      <c r="Y96" s="36">
        <v>99.241138605516795</v>
      </c>
      <c r="Z96" s="40"/>
      <c r="AA96" s="9"/>
      <c r="AB96" s="6" t="s">
        <v>41</v>
      </c>
      <c r="AC96" s="36">
        <v>142.92654543107886</v>
      </c>
      <c r="AD96" s="40"/>
      <c r="AE96" s="36">
        <v>124.58346419750862</v>
      </c>
      <c r="AF96" s="40"/>
      <c r="AG96" s="36">
        <v>136.32238603420913</v>
      </c>
      <c r="AH96" s="40"/>
      <c r="AI96" s="9"/>
      <c r="AJ96" s="6" t="s">
        <v>41</v>
      </c>
      <c r="AK96" s="36">
        <v>111.65266557327671</v>
      </c>
      <c r="AL96" s="40"/>
      <c r="AM96" s="36">
        <v>79.819405822555225</v>
      </c>
      <c r="AN96" s="40"/>
      <c r="AO96" s="390">
        <v>87.728170388952506</v>
      </c>
      <c r="AP96" s="40"/>
      <c r="AQ96" s="9"/>
      <c r="AR96" s="6" t="s">
        <v>41</v>
      </c>
      <c r="AS96" s="36">
        <v>102.68043371361122</v>
      </c>
      <c r="AT96" s="40"/>
      <c r="AU96" s="36">
        <v>112.25806451612904</v>
      </c>
      <c r="AV96" s="40"/>
      <c r="AW96" s="36">
        <v>101.32641736841231</v>
      </c>
      <c r="AX96" s="40"/>
      <c r="AY96" s="9"/>
      <c r="AZ96" s="6" t="s">
        <v>41</v>
      </c>
      <c r="BA96" s="36">
        <v>104.0960607925827</v>
      </c>
      <c r="BB96" s="40"/>
      <c r="BC96" s="36">
        <v>113.97649880413314</v>
      </c>
      <c r="BD96" s="40"/>
      <c r="BE96" s="36">
        <v>103.56671451177371</v>
      </c>
      <c r="BF96" s="40"/>
      <c r="BG96" s="36">
        <v>88.407987906754698</v>
      </c>
      <c r="BH96" s="40"/>
      <c r="BI96" s="396"/>
    </row>
    <row r="97" spans="1:61" ht="15" hidden="1" customHeight="1">
      <c r="A97" s="9"/>
      <c r="B97" s="6" t="s">
        <v>42</v>
      </c>
      <c r="C97" s="36">
        <v>92.739787600362007</v>
      </c>
      <c r="D97" s="40"/>
      <c r="E97" s="36">
        <v>97.191543611720661</v>
      </c>
      <c r="F97" s="40"/>
      <c r="G97" s="36">
        <v>91.777496488693032</v>
      </c>
      <c r="H97" s="40"/>
      <c r="I97" s="36">
        <v>88.287512744431055</v>
      </c>
      <c r="J97" s="40"/>
      <c r="K97" s="9"/>
      <c r="L97" s="6" t="s">
        <v>42</v>
      </c>
      <c r="M97" s="36">
        <v>97.226938611023058</v>
      </c>
      <c r="N97" s="40"/>
      <c r="O97" s="36">
        <v>84.033490897167823</v>
      </c>
      <c r="P97" s="40"/>
      <c r="Q97" s="36">
        <v>93.040092749005083</v>
      </c>
      <c r="R97" s="40"/>
      <c r="S97" s="9"/>
      <c r="T97" s="6" t="s">
        <v>42</v>
      </c>
      <c r="U97" s="36">
        <v>97.574987239408713</v>
      </c>
      <c r="V97" s="40"/>
      <c r="W97" s="36">
        <v>99.552681295281246</v>
      </c>
      <c r="X97" s="40"/>
      <c r="Y97" s="36">
        <v>96.647419677297393</v>
      </c>
      <c r="Z97" s="40"/>
      <c r="AA97" s="9"/>
      <c r="AB97" s="6" t="s">
        <v>42</v>
      </c>
      <c r="AC97" s="36">
        <v>74.317187089911329</v>
      </c>
      <c r="AD97" s="40"/>
      <c r="AE97" s="36">
        <v>117.59929887013347</v>
      </c>
      <c r="AF97" s="40"/>
      <c r="AG97" s="36">
        <v>128.68013521049022</v>
      </c>
      <c r="AH97" s="40"/>
      <c r="AI97" s="9"/>
      <c r="AJ97" s="6" t="s">
        <v>42</v>
      </c>
      <c r="AK97" s="36">
        <v>109.33248844143526</v>
      </c>
      <c r="AL97" s="40"/>
      <c r="AM97" s="36">
        <v>78.164451947571933</v>
      </c>
      <c r="AN97" s="40"/>
      <c r="AO97" s="390">
        <v>87.306078477122412</v>
      </c>
      <c r="AP97" s="40"/>
      <c r="AQ97" s="9"/>
      <c r="AR97" s="6" t="s">
        <v>42</v>
      </c>
      <c r="AS97" s="36">
        <v>107.95597916880085</v>
      </c>
      <c r="AT97" s="40"/>
      <c r="AU97" s="36">
        <v>100.6451612903226</v>
      </c>
      <c r="AV97" s="40"/>
      <c r="AW97" s="36">
        <v>91.09860048388478</v>
      </c>
      <c r="AX97" s="40"/>
      <c r="AY97" s="9"/>
      <c r="AZ97" s="6" t="s">
        <v>42</v>
      </c>
      <c r="BA97" s="36">
        <v>98.410101346162904</v>
      </c>
      <c r="BB97" s="40"/>
      <c r="BC97" s="36">
        <v>96.146995079198192</v>
      </c>
      <c r="BD97" s="40"/>
      <c r="BE97" s="36">
        <v>98.108030393519655</v>
      </c>
      <c r="BF97" s="40"/>
      <c r="BG97" s="36">
        <v>85.543798233749698</v>
      </c>
      <c r="BH97" s="40"/>
      <c r="BI97" s="396"/>
    </row>
    <row r="98" spans="1:61" ht="15" hidden="1" customHeight="1">
      <c r="A98" s="9"/>
      <c r="B98" s="6" t="s">
        <v>43</v>
      </c>
      <c r="C98" s="36">
        <v>98.775165590889088</v>
      </c>
      <c r="D98" s="40"/>
      <c r="E98" s="36">
        <v>83.886403560657683</v>
      </c>
      <c r="F98" s="40"/>
      <c r="G98" s="36">
        <v>106.53074928347964</v>
      </c>
      <c r="H98" s="40"/>
      <c r="I98" s="36">
        <v>94.937836991845771</v>
      </c>
      <c r="J98" s="40"/>
      <c r="K98" s="9"/>
      <c r="L98" s="6" t="s">
        <v>43</v>
      </c>
      <c r="M98" s="36">
        <v>108.02960087252049</v>
      </c>
      <c r="N98" s="40"/>
      <c r="O98" s="36">
        <v>94.234866102625929</v>
      </c>
      <c r="P98" s="40"/>
      <c r="Q98" s="36">
        <v>127.27755733103324</v>
      </c>
      <c r="R98" s="40"/>
      <c r="S98" s="9"/>
      <c r="T98" s="6" t="s">
        <v>43</v>
      </c>
      <c r="U98" s="36">
        <v>95.491257743927477</v>
      </c>
      <c r="V98" s="40"/>
      <c r="W98" s="36">
        <v>106.50874167864608</v>
      </c>
      <c r="X98" s="40"/>
      <c r="Y98" s="36">
        <v>95.891831459567214</v>
      </c>
      <c r="Z98" s="40"/>
      <c r="AA98" s="9"/>
      <c r="AB98" s="6" t="s">
        <v>43</v>
      </c>
      <c r="AC98" s="36">
        <v>73.520074457824748</v>
      </c>
      <c r="AD98" s="40"/>
      <c r="AE98" s="36">
        <v>96.731928477624336</v>
      </c>
      <c r="AF98" s="40"/>
      <c r="AG98" s="36">
        <v>79.724462134352891</v>
      </c>
      <c r="AH98" s="40"/>
      <c r="AI98" s="9"/>
      <c r="AJ98" s="6" t="s">
        <v>43</v>
      </c>
      <c r="AK98" s="36">
        <v>88.52029319608603</v>
      </c>
      <c r="AL98" s="40"/>
      <c r="AM98" s="36">
        <v>94.932958968028501</v>
      </c>
      <c r="AN98" s="40"/>
      <c r="AO98" s="390">
        <v>81.174598413777005</v>
      </c>
      <c r="AP98" s="40"/>
      <c r="AQ98" s="9"/>
      <c r="AR98" s="6" t="s">
        <v>43</v>
      </c>
      <c r="AS98" s="36">
        <v>88.132624790619758</v>
      </c>
      <c r="AT98" s="40"/>
      <c r="AU98" s="36">
        <v>89.032258064516128</v>
      </c>
      <c r="AV98" s="40"/>
      <c r="AW98" s="36">
        <v>89.244435977698558</v>
      </c>
      <c r="AX98" s="40"/>
      <c r="AY98" s="9"/>
      <c r="AZ98" s="6" t="s">
        <v>43</v>
      </c>
      <c r="BA98" s="36">
        <v>102.93043975305906</v>
      </c>
      <c r="BB98" s="40"/>
      <c r="BC98" s="36">
        <v>111.72149036582775</v>
      </c>
      <c r="BD98" s="40"/>
      <c r="BE98" s="36">
        <v>101.56541744566205</v>
      </c>
      <c r="BF98" s="40"/>
      <c r="BG98" s="36">
        <v>119.72312833160949</v>
      </c>
      <c r="BH98" s="40"/>
      <c r="BI98" s="396"/>
    </row>
    <row r="99" spans="1:61" ht="15" hidden="1" customHeight="1">
      <c r="A99" s="9"/>
      <c r="B99" s="6" t="s">
        <v>44</v>
      </c>
      <c r="C99" s="36">
        <v>106.50382549364224</v>
      </c>
      <c r="D99" s="40"/>
      <c r="E99" s="36">
        <v>91.894010381320115</v>
      </c>
      <c r="F99" s="40"/>
      <c r="G99" s="36">
        <v>101.61466627845967</v>
      </c>
      <c r="H99" s="40"/>
      <c r="I99" s="36">
        <v>99.818071466151821</v>
      </c>
      <c r="J99" s="40"/>
      <c r="K99" s="9"/>
      <c r="L99" s="6" t="s">
        <v>44</v>
      </c>
      <c r="M99" s="36">
        <v>91.85335452818299</v>
      </c>
      <c r="N99" s="40"/>
      <c r="O99" s="36">
        <v>97.666846026729587</v>
      </c>
      <c r="P99" s="40"/>
      <c r="Q99" s="36">
        <v>123.89486527318402</v>
      </c>
      <c r="R99" s="40"/>
      <c r="S99" s="9"/>
      <c r="T99" s="6" t="s">
        <v>44</v>
      </c>
      <c r="U99" s="36">
        <v>94.39835063102376</v>
      </c>
      <c r="V99" s="40"/>
      <c r="W99" s="36">
        <v>101.18565626221093</v>
      </c>
      <c r="X99" s="40"/>
      <c r="Y99" s="36">
        <v>103.25438971099356</v>
      </c>
      <c r="Z99" s="40"/>
      <c r="AA99" s="9"/>
      <c r="AB99" s="6" t="s">
        <v>44</v>
      </c>
      <c r="AC99" s="36">
        <v>72.474209855658856</v>
      </c>
      <c r="AD99" s="40"/>
      <c r="AE99" s="36">
        <v>91.490651720751131</v>
      </c>
      <c r="AF99" s="40"/>
      <c r="AG99" s="36">
        <v>87.023680698932296</v>
      </c>
      <c r="AH99" s="40"/>
      <c r="AI99" s="9"/>
      <c r="AJ99" s="6" t="s">
        <v>44</v>
      </c>
      <c r="AK99" s="36">
        <v>85.913456670178107</v>
      </c>
      <c r="AL99" s="40"/>
      <c r="AM99" s="36">
        <v>118.83927612670929</v>
      </c>
      <c r="AN99" s="40"/>
      <c r="AO99" s="390">
        <v>89.930939863067906</v>
      </c>
      <c r="AP99" s="40"/>
      <c r="AQ99" s="9"/>
      <c r="AR99" s="6" t="s">
        <v>44</v>
      </c>
      <c r="AS99" s="36">
        <v>109.62240703255604</v>
      </c>
      <c r="AT99" s="40"/>
      <c r="AU99" s="36">
        <v>85.161290322580655</v>
      </c>
      <c r="AV99" s="40"/>
      <c r="AW99" s="36">
        <v>89.417315072212673</v>
      </c>
      <c r="AX99" s="40"/>
      <c r="AY99" s="9"/>
      <c r="AZ99" s="6" t="s">
        <v>44</v>
      </c>
      <c r="BA99" s="36">
        <v>96.492213568808282</v>
      </c>
      <c r="BB99" s="40"/>
      <c r="BC99" s="36">
        <v>105.92910297480813</v>
      </c>
      <c r="BD99" s="40"/>
      <c r="BE99" s="36">
        <v>85.263429492019284</v>
      </c>
      <c r="BF99" s="40"/>
      <c r="BG99" s="36">
        <v>95.759408067467575</v>
      </c>
      <c r="BH99" s="40"/>
      <c r="BI99" s="396"/>
    </row>
    <row r="100" spans="1:61" ht="15" hidden="1" customHeight="1">
      <c r="C100" s="36"/>
      <c r="D100" s="390"/>
      <c r="E100" s="36"/>
      <c r="F100" s="390"/>
      <c r="G100" s="36"/>
      <c r="H100" s="390"/>
      <c r="I100" s="36"/>
      <c r="J100" s="390"/>
      <c r="M100" s="36"/>
      <c r="N100" s="390"/>
      <c r="O100" s="36"/>
      <c r="P100" s="390"/>
      <c r="Q100" s="36"/>
      <c r="R100" s="390"/>
      <c r="U100" s="36"/>
      <c r="V100" s="390"/>
      <c r="W100" s="36"/>
      <c r="X100" s="390"/>
      <c r="Y100" s="36"/>
      <c r="Z100" s="390"/>
      <c r="AC100" s="36"/>
      <c r="AD100" s="390"/>
      <c r="AE100" s="36"/>
      <c r="AF100" s="390"/>
      <c r="AG100" s="36"/>
      <c r="AH100" s="390"/>
      <c r="AK100" s="36"/>
      <c r="AL100" s="390"/>
      <c r="AM100" s="36"/>
      <c r="AN100" s="390"/>
      <c r="AO100" s="390"/>
      <c r="AP100" s="390"/>
      <c r="AS100" s="36"/>
      <c r="AT100" s="390"/>
      <c r="AU100" s="36"/>
      <c r="AV100" s="390"/>
      <c r="AW100" s="36"/>
      <c r="AX100" s="390"/>
      <c r="BA100" s="36"/>
      <c r="BB100" s="390"/>
      <c r="BC100" s="36"/>
      <c r="BD100" s="390"/>
      <c r="BE100" s="36"/>
      <c r="BF100" s="390"/>
      <c r="BG100" s="36"/>
      <c r="BH100" s="390"/>
    </row>
    <row r="101" spans="1:61" ht="15" hidden="1" customHeight="1">
      <c r="A101" s="9">
        <v>2016</v>
      </c>
      <c r="B101" s="6" t="s">
        <v>33</v>
      </c>
      <c r="C101" s="36">
        <v>120.02576979335744</v>
      </c>
      <c r="D101" s="40">
        <v>2.1536848301718265</v>
      </c>
      <c r="E101" s="36">
        <v>91.11471573259351</v>
      </c>
      <c r="F101" s="40">
        <v>2.1536848301717555</v>
      </c>
      <c r="G101" s="36">
        <v>98.39831681456468</v>
      </c>
      <c r="H101" s="40">
        <v>2.1536848301717981</v>
      </c>
      <c r="I101" s="36">
        <v>101.29703543602882</v>
      </c>
      <c r="J101" s="40">
        <v>2.1536848301715281</v>
      </c>
      <c r="K101" s="9">
        <v>2016</v>
      </c>
      <c r="L101" s="6" t="s">
        <v>33</v>
      </c>
      <c r="M101" s="36">
        <v>99.311796499090477</v>
      </c>
      <c r="N101" s="40">
        <v>3.8499204998479826</v>
      </c>
      <c r="O101" s="36">
        <v>97.06263053773057</v>
      </c>
      <c r="P101" s="40">
        <v>6.2592574044473253</v>
      </c>
      <c r="Q101" s="36">
        <v>129.4962950941507</v>
      </c>
      <c r="R101" s="40">
        <v>6.2592574044474389</v>
      </c>
      <c r="S101" s="9">
        <v>2016</v>
      </c>
      <c r="T101" s="6" t="s">
        <v>33</v>
      </c>
      <c r="U101" s="36">
        <v>93.856569891054392</v>
      </c>
      <c r="V101" s="40">
        <v>9.3832889379298763</v>
      </c>
      <c r="W101" s="36">
        <v>121.57937505837485</v>
      </c>
      <c r="X101" s="40">
        <v>2.9262343125463559</v>
      </c>
      <c r="Y101" s="36">
        <v>96.688302009068707</v>
      </c>
      <c r="Z101" s="40">
        <v>3.5777954900787279</v>
      </c>
      <c r="AA101" s="9">
        <v>2016</v>
      </c>
      <c r="AB101" s="6" t="s">
        <v>33</v>
      </c>
      <c r="AC101" s="36">
        <v>145.82200465117396</v>
      </c>
      <c r="AD101" s="40">
        <v>6.9070626000650606</v>
      </c>
      <c r="AE101" s="36">
        <v>103.26888331863763</v>
      </c>
      <c r="AF101" s="40">
        <v>2.5202676871408443</v>
      </c>
      <c r="AG101" s="36">
        <v>112.99943108634906</v>
      </c>
      <c r="AH101" s="40">
        <v>2.5202676871408443</v>
      </c>
      <c r="AI101" s="9">
        <v>2016</v>
      </c>
      <c r="AJ101" s="6" t="s">
        <v>33</v>
      </c>
      <c r="AK101" s="36">
        <v>106.34272308738139</v>
      </c>
      <c r="AL101" s="40">
        <v>2.5202676871405743</v>
      </c>
      <c r="AM101" s="36">
        <v>76.364921618662265</v>
      </c>
      <c r="AN101" s="40">
        <v>-19.33159418434829</v>
      </c>
      <c r="AO101" s="390">
        <v>145.00996995170533</v>
      </c>
      <c r="AP101" s="40">
        <v>1.0232577385952908</v>
      </c>
      <c r="AQ101" s="9">
        <v>2016</v>
      </c>
      <c r="AR101" s="6" t="s">
        <v>33</v>
      </c>
      <c r="AS101" s="36">
        <v>101.09900067110391</v>
      </c>
      <c r="AT101" s="40">
        <v>1.0232577385951345</v>
      </c>
      <c r="AU101" s="36">
        <v>89.943287535007357</v>
      </c>
      <c r="AV101" s="40">
        <v>1.0232577385952197</v>
      </c>
      <c r="AW101" s="36">
        <v>100.33574898973292</v>
      </c>
      <c r="AX101" s="40">
        <v>1.0232577385950208</v>
      </c>
      <c r="AY101" s="9">
        <v>2016</v>
      </c>
      <c r="AZ101" s="6" t="s">
        <v>33</v>
      </c>
      <c r="BA101" s="36">
        <v>102.76518351882117</v>
      </c>
      <c r="BB101" s="40">
        <v>1.0232577385951345</v>
      </c>
      <c r="BC101" s="36">
        <v>99.381904690659084</v>
      </c>
      <c r="BD101" s="40">
        <v>1.0232577385950634</v>
      </c>
      <c r="BE101" s="36">
        <v>116.26989715182398</v>
      </c>
      <c r="BF101" s="40">
        <v>1.0232577385950776</v>
      </c>
      <c r="BG101" s="36">
        <v>97.800222783293805</v>
      </c>
      <c r="BH101" s="40">
        <v>1.0232577385946655</v>
      </c>
      <c r="BI101" s="396"/>
    </row>
    <row r="102" spans="1:61" ht="15" hidden="1" customHeight="1">
      <c r="A102" s="9"/>
      <c r="B102" s="6" t="s">
        <v>34</v>
      </c>
      <c r="C102" s="36">
        <v>116.02923978391443</v>
      </c>
      <c r="D102" s="40">
        <v>4.8875125496526124</v>
      </c>
      <c r="E102" s="36">
        <v>104.28545856572198</v>
      </c>
      <c r="F102" s="40">
        <v>4.8874534126364324</v>
      </c>
      <c r="G102" s="36">
        <v>118.0320051262005</v>
      </c>
      <c r="H102" s="40">
        <v>4.88750531501951</v>
      </c>
      <c r="I102" s="36">
        <v>99.202000000000083</v>
      </c>
      <c r="J102" s="40">
        <v>4.8871921015440734</v>
      </c>
      <c r="K102" s="9"/>
      <c r="L102" s="6" t="s">
        <v>34</v>
      </c>
      <c r="M102" s="36">
        <v>106.77104499852071</v>
      </c>
      <c r="N102" s="40">
        <v>3.964153887183457</v>
      </c>
      <c r="O102" s="36">
        <v>117.857</v>
      </c>
      <c r="P102" s="40">
        <v>8.874539355854381</v>
      </c>
      <c r="Q102" s="36">
        <v>104.26599999999979</v>
      </c>
      <c r="R102" s="40">
        <v>8.8744511918853277</v>
      </c>
      <c r="S102" s="9"/>
      <c r="T102" s="6" t="s">
        <v>34</v>
      </c>
      <c r="U102" s="36">
        <v>103.36199999999999</v>
      </c>
      <c r="V102" s="40">
        <v>8.920468202240059</v>
      </c>
      <c r="W102" s="36">
        <v>101.75</v>
      </c>
      <c r="X102" s="40">
        <v>3.6954300709928845</v>
      </c>
      <c r="Y102" s="36">
        <v>110.24311980010866</v>
      </c>
      <c r="Z102" s="40">
        <v>1.0642161061858104</v>
      </c>
      <c r="AA102" s="9"/>
      <c r="AB102" s="6" t="s">
        <v>34</v>
      </c>
      <c r="AC102" s="36">
        <v>84.986000000000004</v>
      </c>
      <c r="AD102" s="40">
        <v>5.7768295073625637</v>
      </c>
      <c r="AE102" s="36">
        <v>90.481999999999999</v>
      </c>
      <c r="AF102" s="40">
        <v>5.0566469115541395</v>
      </c>
      <c r="AG102" s="36">
        <v>87.575000000000003</v>
      </c>
      <c r="AH102" s="40">
        <v>5.0570234426384957</v>
      </c>
      <c r="AI102" s="9"/>
      <c r="AJ102" s="6" t="s">
        <v>34</v>
      </c>
      <c r="AK102" s="36">
        <v>94.156000000000006</v>
      </c>
      <c r="AL102" s="40">
        <v>5.0568182769293486</v>
      </c>
      <c r="AM102" s="36">
        <v>78.993999999999986</v>
      </c>
      <c r="AN102" s="40">
        <v>-17.790174201304879</v>
      </c>
      <c r="AO102" s="390">
        <v>101.41051121963514</v>
      </c>
      <c r="AP102" s="40">
        <v>1.269806740400341</v>
      </c>
      <c r="AQ102" s="9"/>
      <c r="AR102" s="6" t="s">
        <v>34</v>
      </c>
      <c r="AS102" s="36">
        <v>88.891347954230625</v>
      </c>
      <c r="AT102" s="40">
        <v>1.2654634866133136</v>
      </c>
      <c r="AU102" s="36">
        <v>90.159000000000006</v>
      </c>
      <c r="AV102" s="40">
        <v>1.2655434782608666</v>
      </c>
      <c r="AW102" s="36">
        <v>97.956000000000003</v>
      </c>
      <c r="AX102" s="40">
        <v>1.2660800483377699</v>
      </c>
      <c r="AY102" s="9"/>
      <c r="AZ102" s="6" t="s">
        <v>34</v>
      </c>
      <c r="BA102" s="36">
        <v>93.915000000000006</v>
      </c>
      <c r="BB102" s="40">
        <v>1.2657669479729066</v>
      </c>
      <c r="BC102" s="36">
        <v>112.89099999999968</v>
      </c>
      <c r="BD102" s="40">
        <v>1.2659743014860254</v>
      </c>
      <c r="BE102" s="36">
        <v>101.4925189599743</v>
      </c>
      <c r="BF102" s="40">
        <v>1.2659037659822729</v>
      </c>
      <c r="BG102" s="36">
        <v>107.22000000000001</v>
      </c>
      <c r="BH102" s="40">
        <v>1.26601893597838</v>
      </c>
      <c r="BI102" s="396"/>
    </row>
    <row r="103" spans="1:61" ht="15" hidden="1" customHeight="1">
      <c r="A103" s="9"/>
      <c r="B103" s="6" t="s">
        <v>35</v>
      </c>
      <c r="C103" s="36">
        <v>108.26197615998683</v>
      </c>
      <c r="D103" s="40">
        <v>7.2672064297225774</v>
      </c>
      <c r="E103" s="36">
        <v>88.245333430119402</v>
      </c>
      <c r="F103" s="40">
        <v>7.2667120483912271</v>
      </c>
      <c r="G103" s="36">
        <v>112.99110290837285</v>
      </c>
      <c r="H103" s="40">
        <v>7.2668815198712196</v>
      </c>
      <c r="I103" s="36">
        <v>95.771000000000072</v>
      </c>
      <c r="J103" s="40">
        <v>7.2667406230718257</v>
      </c>
      <c r="K103" s="9"/>
      <c r="L103" s="6" t="s">
        <v>35</v>
      </c>
      <c r="M103" s="36">
        <v>99.741249292182175</v>
      </c>
      <c r="N103" s="40">
        <v>3.2168962885195498</v>
      </c>
      <c r="O103" s="36">
        <v>127.48099999999999</v>
      </c>
      <c r="P103" s="40">
        <v>12.646462735101835</v>
      </c>
      <c r="Q103" s="36">
        <v>93.918999999999798</v>
      </c>
      <c r="R103" s="40">
        <v>12.647267932611598</v>
      </c>
      <c r="S103" s="9"/>
      <c r="T103" s="6" t="s">
        <v>35</v>
      </c>
      <c r="U103" s="36">
        <v>98.206000000000003</v>
      </c>
      <c r="V103" s="40">
        <v>1.5276974381259691</v>
      </c>
      <c r="W103" s="36">
        <v>96.457999999999998</v>
      </c>
      <c r="X103" s="40">
        <v>4.3323224333999093</v>
      </c>
      <c r="Y103" s="36">
        <v>106.99328628834937</v>
      </c>
      <c r="Z103" s="40">
        <v>1.2596906216590469</v>
      </c>
      <c r="AA103" s="9"/>
      <c r="AB103" s="6" t="s">
        <v>35</v>
      </c>
      <c r="AC103" s="36">
        <v>84.575999999999993</v>
      </c>
      <c r="AD103" s="40">
        <v>5.9479241339303996</v>
      </c>
      <c r="AE103" s="36">
        <v>94.117999999999995</v>
      </c>
      <c r="AF103" s="40">
        <v>3.7345764841215612</v>
      </c>
      <c r="AG103" s="36">
        <v>121.027</v>
      </c>
      <c r="AH103" s="40">
        <v>3.7347640862872851</v>
      </c>
      <c r="AI103" s="9"/>
      <c r="AJ103" s="6" t="s">
        <v>35</v>
      </c>
      <c r="AK103" s="36">
        <v>98.459000000000017</v>
      </c>
      <c r="AL103" s="40">
        <v>3.7350285377088994</v>
      </c>
      <c r="AM103" s="36">
        <v>77.706999999999979</v>
      </c>
      <c r="AN103" s="40">
        <v>-23.067955137515469</v>
      </c>
      <c r="AO103" s="390">
        <v>126.00310518862653</v>
      </c>
      <c r="AP103" s="40">
        <v>3.5543394231323902</v>
      </c>
      <c r="AQ103" s="9"/>
      <c r="AR103" s="6" t="s">
        <v>35</v>
      </c>
      <c r="AS103" s="36">
        <v>96.782177551733568</v>
      </c>
      <c r="AT103" s="40">
        <v>3.5545219292776835</v>
      </c>
      <c r="AU103" s="36">
        <v>88.188000000000002</v>
      </c>
      <c r="AV103" s="40">
        <v>3.5540909090908883</v>
      </c>
      <c r="AW103" s="36">
        <v>117.08099999999999</v>
      </c>
      <c r="AX103" s="40">
        <v>3.5537711381512054</v>
      </c>
      <c r="AY103" s="9"/>
      <c r="AZ103" s="6" t="s">
        <v>35</v>
      </c>
      <c r="BA103" s="36">
        <v>105.526</v>
      </c>
      <c r="BB103" s="40">
        <v>3.5542338482338351</v>
      </c>
      <c r="BC103" s="36">
        <v>102.71799999999971</v>
      </c>
      <c r="BD103" s="40">
        <v>3.554296351231983</v>
      </c>
      <c r="BE103" s="36">
        <v>91.431801358324449</v>
      </c>
      <c r="BF103" s="40">
        <v>3.5538529100929566</v>
      </c>
      <c r="BG103" s="36">
        <v>94.614999999999995</v>
      </c>
      <c r="BH103" s="40">
        <v>3.5541566527342354</v>
      </c>
      <c r="BI103" s="396"/>
    </row>
    <row r="104" spans="1:61" ht="15" hidden="1" customHeight="1">
      <c r="A104" s="9"/>
      <c r="B104" s="6" t="s">
        <v>36</v>
      </c>
      <c r="C104" s="36">
        <v>95.203913575992331</v>
      </c>
      <c r="D104" s="40">
        <v>-8.8214350386095219</v>
      </c>
      <c r="E104" s="36">
        <v>117.62311455859202</v>
      </c>
      <c r="F104" s="40">
        <v>-8.821967558709261</v>
      </c>
      <c r="G104" s="36">
        <v>88.414055625157957</v>
      </c>
      <c r="H104" s="40">
        <v>-8.8218301203677782</v>
      </c>
      <c r="I104" s="36">
        <v>84.991000000000071</v>
      </c>
      <c r="J104" s="40">
        <v>-8.8219465892671849</v>
      </c>
      <c r="K104" s="9"/>
      <c r="L104" s="6" t="s">
        <v>36</v>
      </c>
      <c r="M104" s="36">
        <v>104.10703766173229</v>
      </c>
      <c r="N104" s="40">
        <v>2.69211636498747</v>
      </c>
      <c r="O104" s="36">
        <v>108.227</v>
      </c>
      <c r="P104" s="40">
        <v>6.5321901672003406</v>
      </c>
      <c r="Q104" s="36">
        <v>95.638999999999797</v>
      </c>
      <c r="R104" s="40">
        <v>6.5319377035132362</v>
      </c>
      <c r="S104" s="9"/>
      <c r="T104" s="6" t="s">
        <v>36</v>
      </c>
      <c r="U104" s="36">
        <v>101.49</v>
      </c>
      <c r="V104" s="40">
        <v>0.90125701492536336</v>
      </c>
      <c r="W104" s="36">
        <v>107.51900000000001</v>
      </c>
      <c r="X104" s="40">
        <v>4.1016999493245407</v>
      </c>
      <c r="Y104" s="36">
        <v>97.74057147380914</v>
      </c>
      <c r="Z104" s="40">
        <v>1.079010315420021</v>
      </c>
      <c r="AA104" s="9"/>
      <c r="AB104" s="6" t="s">
        <v>36</v>
      </c>
      <c r="AC104" s="36">
        <v>118.35200000000002</v>
      </c>
      <c r="AD104" s="40">
        <v>8.7360619337978846</v>
      </c>
      <c r="AE104" s="36">
        <v>109.97900000000001</v>
      </c>
      <c r="AF104" s="40">
        <v>3.9440908144750182</v>
      </c>
      <c r="AG104" s="36">
        <v>81.878</v>
      </c>
      <c r="AH104" s="40">
        <v>3.9446887178052066</v>
      </c>
      <c r="AI104" s="9"/>
      <c r="AJ104" s="6" t="s">
        <v>36</v>
      </c>
      <c r="AK104" s="36">
        <v>124.967</v>
      </c>
      <c r="AL104" s="40">
        <v>3.944507611954748</v>
      </c>
      <c r="AM104" s="36">
        <v>51.133999999999993</v>
      </c>
      <c r="AN104" s="40">
        <v>-33.714898018979468</v>
      </c>
      <c r="AO104" s="390">
        <v>110.14080601270111</v>
      </c>
      <c r="AP104" s="40">
        <v>-7.4597312434918734</v>
      </c>
      <c r="AQ104" s="9"/>
      <c r="AR104" s="6" t="s">
        <v>36</v>
      </c>
      <c r="AS104" s="36">
        <v>93.013834437653287</v>
      </c>
      <c r="AT104" s="40">
        <v>-7.4593368271487037</v>
      </c>
      <c r="AU104" s="36">
        <v>93.137</v>
      </c>
      <c r="AV104" s="40">
        <v>-7.4600320512820701</v>
      </c>
      <c r="AW104" s="36">
        <v>106.90600000000001</v>
      </c>
      <c r="AX104" s="40">
        <v>-7.4602001948872498</v>
      </c>
      <c r="AY104" s="9"/>
      <c r="AZ104" s="6" t="s">
        <v>36</v>
      </c>
      <c r="BA104" s="36">
        <v>88.125</v>
      </c>
      <c r="BB104" s="40">
        <v>-7.4596508491134017</v>
      </c>
      <c r="BC104" s="36">
        <v>89.685999999999737</v>
      </c>
      <c r="BD104" s="40">
        <v>-7.4593152508981575</v>
      </c>
      <c r="BE104" s="36">
        <v>90.742682577420453</v>
      </c>
      <c r="BF104" s="40">
        <v>-7.459785405749713</v>
      </c>
      <c r="BG104" s="36">
        <v>78.808999999999997</v>
      </c>
      <c r="BH104" s="40">
        <v>-7.4597981128550117</v>
      </c>
      <c r="BI104" s="396"/>
    </row>
    <row r="105" spans="1:61" ht="15" hidden="1" customHeight="1">
      <c r="A105" s="9"/>
      <c r="B105" s="6" t="s">
        <v>37</v>
      </c>
      <c r="C105" s="36">
        <v>84.586133781699729</v>
      </c>
      <c r="D105" s="40">
        <v>-7.1326133943499883</v>
      </c>
      <c r="E105" s="36">
        <v>103.6944014900578</v>
      </c>
      <c r="F105" s="40">
        <v>-7.1325236223660937</v>
      </c>
      <c r="G105" s="36">
        <v>77.377951967107208</v>
      </c>
      <c r="H105" s="40">
        <v>-7.1325459888158207</v>
      </c>
      <c r="I105" s="36">
        <v>103.30300000000008</v>
      </c>
      <c r="J105" s="40">
        <v>-7.1328370621072423</v>
      </c>
      <c r="K105" s="9"/>
      <c r="L105" s="6" t="s">
        <v>37</v>
      </c>
      <c r="M105" s="36">
        <v>101.5405035183383</v>
      </c>
      <c r="N105" s="40">
        <v>2.7804698140275121</v>
      </c>
      <c r="O105" s="36">
        <v>97.385999999999996</v>
      </c>
      <c r="P105" s="40">
        <v>7.1580981620736424</v>
      </c>
      <c r="Q105" s="36">
        <v>95.567999999999799</v>
      </c>
      <c r="R105" s="40">
        <v>7.1574816121182465</v>
      </c>
      <c r="S105" s="9"/>
      <c r="T105" s="6" t="s">
        <v>37</v>
      </c>
      <c r="U105" s="36">
        <v>98.573999999999998</v>
      </c>
      <c r="V105" s="40">
        <v>0.60283097383096163</v>
      </c>
      <c r="W105" s="36">
        <v>102.446</v>
      </c>
      <c r="X105" s="40">
        <v>6.5977764854912238</v>
      </c>
      <c r="Y105" s="36">
        <v>103.94623508643342</v>
      </c>
      <c r="Z105" s="40">
        <v>3.5945107264161607</v>
      </c>
      <c r="AA105" s="9"/>
      <c r="AB105" s="6" t="s">
        <v>37</v>
      </c>
      <c r="AC105" s="36">
        <v>82.784000000000006</v>
      </c>
      <c r="AD105" s="40">
        <v>9.1476229673776288</v>
      </c>
      <c r="AE105" s="36">
        <v>102.779</v>
      </c>
      <c r="AF105" s="40">
        <v>4.8324943796073114</v>
      </c>
      <c r="AG105" s="36">
        <v>80.512</v>
      </c>
      <c r="AH105" s="40">
        <v>4.8327583624155892</v>
      </c>
      <c r="AI105" s="9"/>
      <c r="AJ105" s="6" t="s">
        <v>37</v>
      </c>
      <c r="AK105" s="36">
        <v>98.10499999999999</v>
      </c>
      <c r="AL105" s="40">
        <v>4.8333326079658576</v>
      </c>
      <c r="AM105" s="36">
        <v>70.801999999999992</v>
      </c>
      <c r="AN105" s="40">
        <v>-27.892296911239058</v>
      </c>
      <c r="AO105" s="390">
        <v>90.073890477008277</v>
      </c>
      <c r="AP105" s="40">
        <v>-11.704877234371139</v>
      </c>
      <c r="AQ105" s="9"/>
      <c r="AR105" s="6" t="s">
        <v>37</v>
      </c>
      <c r="AS105" s="36">
        <v>88.159603908650467</v>
      </c>
      <c r="AT105" s="40">
        <v>-11.704643963219453</v>
      </c>
      <c r="AU105" s="36">
        <v>105.95500000000001</v>
      </c>
      <c r="AV105" s="40">
        <v>-11.704166666666652</v>
      </c>
      <c r="AW105" s="36">
        <v>84.927999999999997</v>
      </c>
      <c r="AX105" s="40">
        <v>-11.70417509172988</v>
      </c>
      <c r="AY105" s="9"/>
      <c r="AZ105" s="6" t="s">
        <v>37</v>
      </c>
      <c r="BA105" s="36">
        <v>86.171000000000006</v>
      </c>
      <c r="BB105" s="40">
        <v>-11.704351481254747</v>
      </c>
      <c r="BC105" s="36">
        <v>87.043999999999741</v>
      </c>
      <c r="BD105" s="40">
        <v>-11.704282772648241</v>
      </c>
      <c r="BE105" s="36">
        <v>88.283311264641554</v>
      </c>
      <c r="BF105" s="40">
        <v>-11.70420298853459</v>
      </c>
      <c r="BG105" s="36">
        <v>93.655000000000001</v>
      </c>
      <c r="BH105" s="40">
        <v>-11.704943369336917</v>
      </c>
      <c r="BI105" s="396"/>
    </row>
    <row r="106" spans="1:61" ht="15" hidden="1" customHeight="1">
      <c r="A106" s="9"/>
      <c r="B106" s="6" t="s">
        <v>38</v>
      </c>
      <c r="C106" s="36">
        <v>75.64851046907674</v>
      </c>
      <c r="D106" s="40">
        <v>-9.4962111361869432</v>
      </c>
      <c r="E106" s="36">
        <v>94.875678759568146</v>
      </c>
      <c r="F106" s="40">
        <v>-9.4969323316421139</v>
      </c>
      <c r="G106" s="36">
        <v>86.735526121285702</v>
      </c>
      <c r="H106" s="40">
        <v>-9.4964066405995879</v>
      </c>
      <c r="I106" s="36">
        <v>107.10200000000009</v>
      </c>
      <c r="J106" s="40">
        <v>-9.4968319062998034</v>
      </c>
      <c r="K106" s="9"/>
      <c r="L106" s="6" t="s">
        <v>38</v>
      </c>
      <c r="M106" s="36">
        <v>105.20733441153388</v>
      </c>
      <c r="N106" s="40">
        <v>6.632010707342431</v>
      </c>
      <c r="O106" s="36">
        <v>173.36</v>
      </c>
      <c r="P106" s="40">
        <v>15.92821686883164</v>
      </c>
      <c r="Q106" s="36">
        <v>115.95299999999976</v>
      </c>
      <c r="R106" s="40">
        <v>15.928007410287634</v>
      </c>
      <c r="S106" s="9"/>
      <c r="T106" s="6" t="s">
        <v>38</v>
      </c>
      <c r="U106" s="36">
        <v>106.304</v>
      </c>
      <c r="V106" s="40">
        <v>7.6605725638062836</v>
      </c>
      <c r="W106" s="36">
        <v>92.418000000000006</v>
      </c>
      <c r="X106" s="40">
        <v>5.5778894900827538</v>
      </c>
      <c r="Y106" s="36">
        <v>106.1149858312441</v>
      </c>
      <c r="Z106" s="40">
        <v>3.0258909158403782</v>
      </c>
      <c r="AA106" s="9"/>
      <c r="AB106" s="6" t="s">
        <v>38</v>
      </c>
      <c r="AC106" s="36">
        <v>86.977000000000018</v>
      </c>
      <c r="AD106" s="40">
        <v>9.3830032011607187</v>
      </c>
      <c r="AE106" s="36">
        <v>108.63400000000001</v>
      </c>
      <c r="AF106" s="40">
        <v>10.192608989483219</v>
      </c>
      <c r="AG106" s="36">
        <v>118.871</v>
      </c>
      <c r="AH106" s="40">
        <v>10.192898013771583</v>
      </c>
      <c r="AI106" s="9"/>
      <c r="AJ106" s="6" t="s">
        <v>38</v>
      </c>
      <c r="AK106" s="36">
        <v>113.40099999999998</v>
      </c>
      <c r="AL106" s="40">
        <v>10.192867729746482</v>
      </c>
      <c r="AM106" s="36">
        <v>96.052999999999997</v>
      </c>
      <c r="AN106" s="40">
        <v>-14.655841683273835</v>
      </c>
      <c r="AO106" s="390">
        <v>85.532669917942599</v>
      </c>
      <c r="AP106" s="40">
        <v>-2.8697972252629711</v>
      </c>
      <c r="AQ106" s="9"/>
      <c r="AR106" s="6" t="s">
        <v>38</v>
      </c>
      <c r="AS106" s="36">
        <v>111.57250360506006</v>
      </c>
      <c r="AT106" s="40">
        <v>-2.8695938058010029</v>
      </c>
      <c r="AU106" s="36">
        <v>109.03700000000001</v>
      </c>
      <c r="AV106" s="40">
        <v>-2.8693390804597669</v>
      </c>
      <c r="AW106" s="36">
        <v>100.855</v>
      </c>
      <c r="AX106" s="40">
        <v>-2.8695468432826345</v>
      </c>
      <c r="AY106" s="9"/>
      <c r="AZ106" s="6" t="s">
        <v>38</v>
      </c>
      <c r="BA106" s="36">
        <v>104.749</v>
      </c>
      <c r="BB106" s="40">
        <v>-2.8697590139317413</v>
      </c>
      <c r="BC106" s="36">
        <v>86.352999999999739</v>
      </c>
      <c r="BD106" s="40">
        <v>-2.8692588307917788</v>
      </c>
      <c r="BE106" s="36">
        <v>102.44293556448869</v>
      </c>
      <c r="BF106" s="40">
        <v>-2.8693942275339737</v>
      </c>
      <c r="BG106" s="36">
        <v>102.1</v>
      </c>
      <c r="BH106" s="40">
        <v>-2.8689903118377202</v>
      </c>
    </row>
    <row r="107" spans="1:61" ht="15" hidden="1" customHeight="1">
      <c r="A107" s="9"/>
      <c r="B107" s="6" t="s">
        <v>39</v>
      </c>
      <c r="C107" s="36">
        <v>101.6384910326416</v>
      </c>
      <c r="D107" s="40">
        <v>1.9592570206897761</v>
      </c>
      <c r="E107" s="36">
        <v>104.20601621674773</v>
      </c>
      <c r="F107" s="40">
        <v>1.9594315373002757</v>
      </c>
      <c r="G107" s="36">
        <v>105.94555861447508</v>
      </c>
      <c r="H107" s="40">
        <v>1.9591126028462469</v>
      </c>
      <c r="I107" s="36">
        <v>103.87400000000008</v>
      </c>
      <c r="J107" s="40">
        <v>1.9595385368783838</v>
      </c>
      <c r="K107" s="9"/>
      <c r="L107" s="6" t="s">
        <v>39</v>
      </c>
      <c r="M107" s="36">
        <v>102.25226581286545</v>
      </c>
      <c r="N107" s="40">
        <v>3.0498191581059615</v>
      </c>
      <c r="O107" s="36">
        <v>96.843999999999994</v>
      </c>
      <c r="P107" s="40">
        <v>6.917536574070752</v>
      </c>
      <c r="Q107" s="36">
        <v>95.018999999999807</v>
      </c>
      <c r="R107" s="40">
        <v>6.9176655838636378</v>
      </c>
      <c r="S107" s="9"/>
      <c r="T107" s="6" t="s">
        <v>39</v>
      </c>
      <c r="U107" s="36">
        <v>120.604</v>
      </c>
      <c r="V107" s="40">
        <v>6.7218402323892406</v>
      </c>
      <c r="W107" s="36">
        <v>103.59399999999999</v>
      </c>
      <c r="X107" s="40">
        <v>4.6591596670916005</v>
      </c>
      <c r="Y107" s="36">
        <v>102.94651650229662</v>
      </c>
      <c r="Z107" s="40">
        <v>1.0954728343800326</v>
      </c>
      <c r="AA107" s="9"/>
      <c r="AB107" s="6" t="s">
        <v>39</v>
      </c>
      <c r="AC107" s="36">
        <v>141.34900000000002</v>
      </c>
      <c r="AD107" s="40">
        <v>4.2241784721800428</v>
      </c>
      <c r="AE107" s="36">
        <v>103.256</v>
      </c>
      <c r="AF107" s="40">
        <v>4.9826618103623588</v>
      </c>
      <c r="AG107" s="36">
        <v>99.456999999999994</v>
      </c>
      <c r="AH107" s="40">
        <v>4.9823852306880383</v>
      </c>
      <c r="AI107" s="9"/>
      <c r="AJ107" s="6" t="s">
        <v>39</v>
      </c>
      <c r="AK107" s="36">
        <v>103.962</v>
      </c>
      <c r="AL107" s="40">
        <v>4.9827917102804236</v>
      </c>
      <c r="AM107" s="36">
        <v>113.25899999999999</v>
      </c>
      <c r="AN107" s="40">
        <v>-14.862769661707475</v>
      </c>
      <c r="AO107" s="390">
        <v>69.445201086561127</v>
      </c>
      <c r="AP107" s="40">
        <v>-5.2350317154768931</v>
      </c>
      <c r="AQ107" s="9"/>
      <c r="AR107" s="6" t="s">
        <v>39</v>
      </c>
      <c r="AS107" s="36">
        <v>99.065033782381462</v>
      </c>
      <c r="AT107" s="40">
        <v>-5.2350681772539929</v>
      </c>
      <c r="AU107" s="36">
        <v>95.37700000000001</v>
      </c>
      <c r="AV107" s="40">
        <v>-5.2343910256410453</v>
      </c>
      <c r="AW107" s="36">
        <v>88.498999999999995</v>
      </c>
      <c r="AX107" s="40">
        <v>-5.2348210754816336</v>
      </c>
      <c r="AY107" s="9"/>
      <c r="AZ107" s="6" t="s">
        <v>39</v>
      </c>
      <c r="BA107" s="36">
        <v>93.965999999999994</v>
      </c>
      <c r="BB107" s="40">
        <v>-5.234937529820499</v>
      </c>
      <c r="BC107" s="36">
        <v>88.630999999999744</v>
      </c>
      <c r="BD107" s="40">
        <v>-5.2349786064355754</v>
      </c>
      <c r="BE107" s="36">
        <v>98.093049477169089</v>
      </c>
      <c r="BF107" s="40">
        <v>-5.2347492067165149</v>
      </c>
      <c r="BG107" s="36">
        <v>107.846</v>
      </c>
      <c r="BH107" s="40">
        <v>-5.2351528243847696</v>
      </c>
    </row>
    <row r="108" spans="1:61" ht="15" hidden="1" customHeight="1">
      <c r="A108" s="9"/>
      <c r="B108" s="6" t="s">
        <v>40</v>
      </c>
      <c r="C108" s="36">
        <v>98.40910928867271</v>
      </c>
      <c r="D108" s="40">
        <v>-3.3181970906598792</v>
      </c>
      <c r="E108" s="36">
        <v>100.59374720836743</v>
      </c>
      <c r="F108" s="40">
        <v>-3.3183028645280928</v>
      </c>
      <c r="G108" s="36">
        <v>99.320691269223289</v>
      </c>
      <c r="H108" s="40">
        <v>-3.3182197265459195</v>
      </c>
      <c r="I108" s="36">
        <v>101.28500000000008</v>
      </c>
      <c r="J108" s="40">
        <v>-3.3179845241858175</v>
      </c>
      <c r="K108" s="9"/>
      <c r="L108" s="6" t="s">
        <v>40</v>
      </c>
      <c r="M108" s="36">
        <v>103.17019988780805</v>
      </c>
      <c r="N108" s="40">
        <v>5.0112236291743244</v>
      </c>
      <c r="O108" s="36">
        <v>94.54</v>
      </c>
      <c r="P108" s="40">
        <v>10.436670051561791</v>
      </c>
      <c r="Q108" s="36">
        <v>99.360999999999805</v>
      </c>
      <c r="R108" s="40">
        <v>10.43673459035162</v>
      </c>
      <c r="S108" s="9"/>
      <c r="T108" s="6" t="s">
        <v>40</v>
      </c>
      <c r="U108" s="36">
        <v>117.44499999999999</v>
      </c>
      <c r="V108" s="40">
        <v>7.1197289316098562</v>
      </c>
      <c r="W108" s="36">
        <v>105.17100000000001</v>
      </c>
      <c r="X108" s="40">
        <v>8.9345492429643514</v>
      </c>
      <c r="Y108" s="36">
        <v>95.773400198890926</v>
      </c>
      <c r="Z108" s="40">
        <v>0.80758315476134612</v>
      </c>
      <c r="AA108" s="9"/>
      <c r="AB108" s="6" t="s">
        <v>40</v>
      </c>
      <c r="AC108" s="36">
        <v>151.67000000000002</v>
      </c>
      <c r="AD108" s="40">
        <v>8.0553214939856872</v>
      </c>
      <c r="AE108" s="36">
        <v>99.436999999999998</v>
      </c>
      <c r="AF108" s="40">
        <v>9.0078799726188521</v>
      </c>
      <c r="AG108" s="36">
        <v>108.806</v>
      </c>
      <c r="AH108" s="40">
        <v>9.0073918905835484</v>
      </c>
      <c r="AI108" s="9"/>
      <c r="AJ108" s="6" t="s">
        <v>40</v>
      </c>
      <c r="AK108" s="36">
        <v>109.628</v>
      </c>
      <c r="AL108" s="40">
        <v>9.0075858524483436</v>
      </c>
      <c r="AM108" s="36">
        <v>89.324999999999989</v>
      </c>
      <c r="AN108" s="40">
        <v>-22.710786071446847</v>
      </c>
      <c r="AO108" s="390">
        <v>105.61210137923482</v>
      </c>
      <c r="AP108" s="40">
        <v>-0.48482849963582453</v>
      </c>
      <c r="AQ108" s="9"/>
      <c r="AR108" s="6" t="s">
        <v>40</v>
      </c>
      <c r="AS108" s="36">
        <v>90.089502103692155</v>
      </c>
      <c r="AT108" s="40">
        <v>-0.48543241280457039</v>
      </c>
      <c r="AU108" s="36">
        <v>115.566</v>
      </c>
      <c r="AV108" s="40">
        <v>-0.48483333333334144</v>
      </c>
      <c r="AW108" s="36">
        <v>110.32899999999999</v>
      </c>
      <c r="AX108" s="40">
        <v>-0.4853705129289807</v>
      </c>
      <c r="AY108" s="9"/>
      <c r="AZ108" s="6" t="s">
        <v>40</v>
      </c>
      <c r="BA108" s="36">
        <v>101.38500000000001</v>
      </c>
      <c r="BB108" s="40">
        <v>-0.48449983309882327</v>
      </c>
      <c r="BC108" s="36">
        <v>84.836999999999748</v>
      </c>
      <c r="BD108" s="40">
        <v>-0.48441143604809156</v>
      </c>
      <c r="BE108" s="36">
        <v>100.37287613610394</v>
      </c>
      <c r="BF108" s="40">
        <v>-0.48508288609265549</v>
      </c>
      <c r="BG108" s="36">
        <v>105.84099999999999</v>
      </c>
      <c r="BH108" s="40">
        <v>-0.48507413225614471</v>
      </c>
    </row>
    <row r="109" spans="1:61" ht="15" hidden="1" customHeight="1">
      <c r="A109" s="9"/>
      <c r="B109" s="6" t="s">
        <v>41</v>
      </c>
      <c r="C109" s="36">
        <v>90.003841294293878</v>
      </c>
      <c r="D109" s="40">
        <v>-2.5726794029351367</v>
      </c>
      <c r="E109" s="36">
        <v>101.71113029656476</v>
      </c>
      <c r="F109" s="40">
        <v>-2.5732833419336885</v>
      </c>
      <c r="G109" s="36">
        <v>100.46627012388828</v>
      </c>
      <c r="H109" s="40">
        <v>-2.5731305745712234</v>
      </c>
      <c r="I109" s="36">
        <v>101.81300000000009</v>
      </c>
      <c r="J109" s="40">
        <v>-2.5726893933169777</v>
      </c>
      <c r="K109" s="9"/>
      <c r="L109" s="6" t="s">
        <v>41</v>
      </c>
      <c r="M109" s="36">
        <v>117.19678244141116</v>
      </c>
      <c r="N109" s="40">
        <v>4.9969442454110009</v>
      </c>
      <c r="O109" s="36">
        <v>99.738</v>
      </c>
      <c r="P109" s="40">
        <v>7.1252773739874442</v>
      </c>
      <c r="Q109" s="36">
        <v>103.86199999999977</v>
      </c>
      <c r="R109" s="40">
        <v>7.1246567349035388</v>
      </c>
      <c r="S109" s="9"/>
      <c r="T109" s="6" t="s">
        <v>41</v>
      </c>
      <c r="U109" s="36">
        <v>118.991</v>
      </c>
      <c r="V109" s="40">
        <v>3.334235042066453</v>
      </c>
      <c r="W109" s="36">
        <v>109.17700000000001</v>
      </c>
      <c r="X109" s="40">
        <v>7.4545742573628644</v>
      </c>
      <c r="Y109" s="36">
        <v>99.504918634196258</v>
      </c>
      <c r="Z109" s="40">
        <v>0.26579705995513336</v>
      </c>
      <c r="AA109" s="9"/>
      <c r="AB109" s="6" t="s">
        <v>41</v>
      </c>
      <c r="AC109" s="36">
        <v>152.24</v>
      </c>
      <c r="AD109" s="40">
        <v>6.5162524853804769</v>
      </c>
      <c r="AE109" s="36">
        <v>133.19900000000001</v>
      </c>
      <c r="AF109" s="40">
        <v>6.9154729786874043</v>
      </c>
      <c r="AG109" s="36">
        <v>145.749</v>
      </c>
      <c r="AH109" s="40">
        <v>6.9149420282486318</v>
      </c>
      <c r="AI109" s="9"/>
      <c r="AJ109" s="6" t="s">
        <v>41</v>
      </c>
      <c r="AK109" s="36">
        <v>119.374</v>
      </c>
      <c r="AL109" s="40">
        <v>6.9154949298150257</v>
      </c>
      <c r="AM109" s="36">
        <v>65.653000000000006</v>
      </c>
      <c r="AN109" s="40">
        <v>-17.748072259580894</v>
      </c>
      <c r="AO109" s="390">
        <v>87.988544042586526</v>
      </c>
      <c r="AP109" s="40">
        <v>0.29679594647834051</v>
      </c>
      <c r="AQ109" s="9"/>
      <c r="AR109" s="6" t="s">
        <v>41</v>
      </c>
      <c r="AS109" s="36">
        <v>102.98529809068627</v>
      </c>
      <c r="AT109" s="40">
        <v>0.29690600833004055</v>
      </c>
      <c r="AU109" s="36">
        <v>112.59099999999999</v>
      </c>
      <c r="AV109" s="40">
        <v>0.29658045977009806</v>
      </c>
      <c r="AW109" s="36">
        <v>101.627</v>
      </c>
      <c r="AX109" s="40">
        <v>0.29664784307412617</v>
      </c>
      <c r="AY109" s="9"/>
      <c r="AZ109" s="6" t="s">
        <v>41</v>
      </c>
      <c r="BA109" s="36">
        <v>104.405</v>
      </c>
      <c r="BB109" s="40">
        <v>0.29678280336935359</v>
      </c>
      <c r="BC109" s="36">
        <v>114.31499999999966</v>
      </c>
      <c r="BD109" s="40">
        <v>0.29699209873801635</v>
      </c>
      <c r="BE109" s="36">
        <v>103.87383532043611</v>
      </c>
      <c r="BF109" s="40">
        <v>0.29654393316445748</v>
      </c>
      <c r="BG109" s="36">
        <v>88.67</v>
      </c>
      <c r="BH109" s="40">
        <v>0.29636699064077732</v>
      </c>
    </row>
    <row r="110" spans="1:61" ht="15" hidden="1" customHeight="1">
      <c r="A110" s="9"/>
      <c r="B110" s="6" t="s">
        <v>42</v>
      </c>
      <c r="C110" s="36">
        <v>94.555842961583636</v>
      </c>
      <c r="D110" s="40">
        <v>1.9582267850854436</v>
      </c>
      <c r="E110" s="36">
        <v>99.094635317871081</v>
      </c>
      <c r="F110" s="40">
        <v>1.9580836309723111</v>
      </c>
      <c r="G110" s="36">
        <v>93.57497833564841</v>
      </c>
      <c r="H110" s="40">
        <v>1.9585213322710615</v>
      </c>
      <c r="I110" s="36">
        <v>90.017000000000067</v>
      </c>
      <c r="J110" s="40">
        <v>1.9589262420104774</v>
      </c>
      <c r="K110" s="9"/>
      <c r="L110" s="6" t="s">
        <v>42</v>
      </c>
      <c r="M110" s="36">
        <v>102.45556348567276</v>
      </c>
      <c r="N110" s="40">
        <v>5.3777532742935676</v>
      </c>
      <c r="O110" s="36">
        <v>87.953000000000003</v>
      </c>
      <c r="P110" s="40">
        <v>4.6642226343167152</v>
      </c>
      <c r="Q110" s="36">
        <v>97.379999999999797</v>
      </c>
      <c r="R110" s="40">
        <v>4.6645560239310129</v>
      </c>
      <c r="S110" s="9"/>
      <c r="T110" s="6" t="s">
        <v>42</v>
      </c>
      <c r="U110" s="36">
        <v>99.436999999999998</v>
      </c>
      <c r="V110" s="40">
        <v>1.9082890126571783</v>
      </c>
      <c r="W110" s="36">
        <v>106.568</v>
      </c>
      <c r="X110" s="40">
        <v>7.0468405405483452</v>
      </c>
      <c r="Y110" s="36">
        <v>98.025341732708782</v>
      </c>
      <c r="Z110" s="40">
        <v>1.4257204796695362</v>
      </c>
      <c r="AA110" s="9"/>
      <c r="AB110" s="6" t="s">
        <v>42</v>
      </c>
      <c r="AC110" s="36">
        <v>80.500000000000014</v>
      </c>
      <c r="AD110" s="40">
        <v>8.3194926398499405</v>
      </c>
      <c r="AE110" s="36">
        <v>125.961</v>
      </c>
      <c r="AF110" s="40">
        <v>7.1103324681386795</v>
      </c>
      <c r="AG110" s="36">
        <v>137.83000000000001</v>
      </c>
      <c r="AH110" s="40">
        <v>7.1105495611601555</v>
      </c>
      <c r="AI110" s="9"/>
      <c r="AJ110" s="6" t="s">
        <v>42</v>
      </c>
      <c r="AK110" s="36">
        <v>117.10700000000001</v>
      </c>
      <c r="AL110" s="40">
        <v>7.1108886931895228</v>
      </c>
      <c r="AM110" s="36">
        <v>61.835999999999991</v>
      </c>
      <c r="AN110" s="40">
        <v>-20.889869423666013</v>
      </c>
      <c r="AO110" s="390">
        <v>82.609599695202576</v>
      </c>
      <c r="AP110" s="40">
        <v>-5.3793262323086708</v>
      </c>
      <c r="AQ110" s="9"/>
      <c r="AR110" s="6" t="s">
        <v>42</v>
      </c>
      <c r="AS110" s="36">
        <v>102.14841644232011</v>
      </c>
      <c r="AT110" s="40">
        <v>-5.3795656073851887</v>
      </c>
      <c r="AU110" s="36">
        <v>95.230999999999995</v>
      </c>
      <c r="AV110" s="40">
        <v>-5.3794551282051515</v>
      </c>
      <c r="AW110" s="36">
        <v>86.197999999999993</v>
      </c>
      <c r="AX110" s="40">
        <v>-5.3794465094463106</v>
      </c>
      <c r="AY110" s="9"/>
      <c r="AZ110" s="6" t="s">
        <v>42</v>
      </c>
      <c r="BA110" s="36">
        <v>93.116</v>
      </c>
      <c r="BB110" s="40">
        <v>-5.3796320436055822</v>
      </c>
      <c r="BC110" s="36">
        <v>90.973999999999734</v>
      </c>
      <c r="BD110" s="40">
        <v>-5.3802982349446893</v>
      </c>
      <c r="BE110" s="36">
        <v>92.829855450464137</v>
      </c>
      <c r="BF110" s="40">
        <v>-5.3799621925792422</v>
      </c>
      <c r="BG110" s="36">
        <v>80.941999999999993</v>
      </c>
      <c r="BH110" s="40">
        <v>-5.3794644717261946</v>
      </c>
    </row>
    <row r="111" spans="1:61" ht="15" hidden="1" customHeight="1">
      <c r="A111" s="9"/>
      <c r="B111" s="6" t="s">
        <v>43</v>
      </c>
      <c r="C111" s="36">
        <v>109.45307018767787</v>
      </c>
      <c r="D111" s="40">
        <v>10.810313030519183</v>
      </c>
      <c r="E111" s="36">
        <v>92.955076158963621</v>
      </c>
      <c r="F111" s="40">
        <v>10.810658477864578</v>
      </c>
      <c r="G111" s="36">
        <v>118.0474794344467</v>
      </c>
      <c r="H111" s="40">
        <v>10.810709798277031</v>
      </c>
      <c r="I111" s="36">
        <v>105.20100000000008</v>
      </c>
      <c r="J111" s="40">
        <v>10.810403242108649</v>
      </c>
      <c r="K111" s="9"/>
      <c r="L111" s="6" t="s">
        <v>43</v>
      </c>
      <c r="M111" s="36">
        <v>114.12843299685871</v>
      </c>
      <c r="N111" s="40">
        <v>5.6455194456703595</v>
      </c>
      <c r="O111" s="36">
        <v>101.188</v>
      </c>
      <c r="P111" s="40">
        <v>7.3785151769641288</v>
      </c>
      <c r="Q111" s="36">
        <v>136.66799999999972</v>
      </c>
      <c r="R111" s="40">
        <v>7.3779249585558091</v>
      </c>
      <c r="S111" s="9"/>
      <c r="T111" s="6" t="s">
        <v>43</v>
      </c>
      <c r="U111" s="36">
        <v>103.271</v>
      </c>
      <c r="V111" s="40">
        <v>8.1470727686244686</v>
      </c>
      <c r="W111" s="36">
        <v>116.54</v>
      </c>
      <c r="X111" s="40">
        <v>9.4182488340908606</v>
      </c>
      <c r="Y111" s="36">
        <v>101.96708048127462</v>
      </c>
      <c r="Z111" s="40">
        <v>6.3355229837997626</v>
      </c>
      <c r="AA111" s="9"/>
      <c r="AB111" s="6" t="s">
        <v>43</v>
      </c>
      <c r="AC111" s="36">
        <v>80.221000000000018</v>
      </c>
      <c r="AD111" s="40">
        <v>9.1144161531274079</v>
      </c>
      <c r="AE111" s="36">
        <v>105.631</v>
      </c>
      <c r="AF111" s="40">
        <v>9.1997251191308038</v>
      </c>
      <c r="AG111" s="36">
        <v>87.058999999999997</v>
      </c>
      <c r="AH111" s="40">
        <v>9.199858699939341</v>
      </c>
      <c r="AI111" s="9"/>
      <c r="AJ111" s="6" t="s">
        <v>43</v>
      </c>
      <c r="AK111" s="36">
        <v>96.664000000000001</v>
      </c>
      <c r="AL111" s="40">
        <v>9.1998190582970807</v>
      </c>
      <c r="AM111" s="36">
        <v>71.780999999999992</v>
      </c>
      <c r="AN111" s="40">
        <v>-24.387693399323638</v>
      </c>
      <c r="AO111" s="390">
        <v>76.230349578808969</v>
      </c>
      <c r="AP111" s="40">
        <v>-6.0908817925595002</v>
      </c>
      <c r="AQ111" s="9"/>
      <c r="AR111" s="6" t="s">
        <v>43</v>
      </c>
      <c r="AS111" s="36">
        <v>82.765070501995893</v>
      </c>
      <c r="AT111" s="40">
        <v>-6.0903147970184506</v>
      </c>
      <c r="AU111" s="36">
        <v>83.61</v>
      </c>
      <c r="AV111" s="40">
        <v>-6.0902173913043356</v>
      </c>
      <c r="AW111" s="36">
        <v>83.808999999999997</v>
      </c>
      <c r="AX111" s="40">
        <v>-6.0905040388812921</v>
      </c>
      <c r="AY111" s="9"/>
      <c r="AZ111" s="6" t="s">
        <v>43</v>
      </c>
      <c r="BA111" s="36">
        <v>96.661000000000001</v>
      </c>
      <c r="BB111" s="40">
        <v>-6.0909481860760621</v>
      </c>
      <c r="BC111" s="36">
        <v>104.9169999999997</v>
      </c>
      <c r="BD111" s="40">
        <v>-6.0905832383250527</v>
      </c>
      <c r="BE111" s="36">
        <v>95.379654216531591</v>
      </c>
      <c r="BF111" s="40">
        <v>-6.0904226898293103</v>
      </c>
      <c r="BG111" s="36">
        <v>112.43100000000001</v>
      </c>
      <c r="BH111" s="40">
        <v>-6.0908267543859296</v>
      </c>
    </row>
    <row r="112" spans="1:61" ht="15" hidden="1" customHeight="1">
      <c r="A112" s="9"/>
      <c r="B112" s="6" t="s">
        <v>44</v>
      </c>
      <c r="C112" s="36">
        <v>114.71981898800128</v>
      </c>
      <c r="D112" s="40">
        <v>7.7142707844325145</v>
      </c>
      <c r="E112" s="36">
        <v>100.26560213524202</v>
      </c>
      <c r="F112" s="40">
        <v>9.110051590069304</v>
      </c>
      <c r="G112" s="36">
        <v>110.87158527235009</v>
      </c>
      <c r="H112" s="40">
        <v>9.109825710122621</v>
      </c>
      <c r="I112" s="36">
        <v>106.6810000000001</v>
      </c>
      <c r="J112" s="40">
        <v>6.8754369154241601</v>
      </c>
      <c r="K112" s="9"/>
      <c r="L112" s="6" t="s">
        <v>44</v>
      </c>
      <c r="M112" s="36">
        <v>95.540817890850207</v>
      </c>
      <c r="N112" s="40">
        <v>4.0145113715316825</v>
      </c>
      <c r="O112" s="36">
        <v>104.777</v>
      </c>
      <c r="P112" s="40">
        <v>7.2800077636627094</v>
      </c>
      <c r="Q112" s="36">
        <v>132.9139999999997</v>
      </c>
      <c r="R112" s="40">
        <v>7.2796678917474082</v>
      </c>
      <c r="S112" s="9"/>
      <c r="T112" s="6" t="s">
        <v>44</v>
      </c>
      <c r="U112" s="36">
        <v>104.648</v>
      </c>
      <c r="V112" s="40">
        <v>10.857869126378276</v>
      </c>
      <c r="W112" s="36">
        <v>107.33799999999999</v>
      </c>
      <c r="X112" s="40">
        <v>6.0802528392423341</v>
      </c>
      <c r="Y112" s="36">
        <v>106.64784019733197</v>
      </c>
      <c r="Z112" s="40">
        <v>3.2864951270707081</v>
      </c>
      <c r="AA112" s="9"/>
      <c r="AB112" s="6" t="s">
        <v>44</v>
      </c>
      <c r="AC112" s="36">
        <v>76.293000000000006</v>
      </c>
      <c r="AD112" s="40">
        <v>5.26917113266461</v>
      </c>
      <c r="AE112" s="36">
        <v>97.38600000000001</v>
      </c>
      <c r="AF112" s="40">
        <v>6.4436619133971647</v>
      </c>
      <c r="AG112" s="36">
        <v>92.631</v>
      </c>
      <c r="AH112" s="40">
        <v>6.4434407462801175</v>
      </c>
      <c r="AI112" s="9"/>
      <c r="AJ112" s="6" t="s">
        <v>44</v>
      </c>
      <c r="AK112" s="36">
        <v>91.448999999999998</v>
      </c>
      <c r="AL112" s="40">
        <v>6.4431621591863717</v>
      </c>
      <c r="AM112" s="36">
        <v>101.68899999999996</v>
      </c>
      <c r="AN112" s="40">
        <v>-14.431488213057847</v>
      </c>
      <c r="AO112" s="390">
        <v>89.128683335679</v>
      </c>
      <c r="AP112" s="40">
        <v>-0.8920806661316476</v>
      </c>
      <c r="AQ112" s="9"/>
      <c r="AR112" s="6" t="s">
        <v>44</v>
      </c>
      <c r="AS112" s="36">
        <v>108.64476070786397</v>
      </c>
      <c r="AT112" s="40">
        <v>-0.89183074077340052</v>
      </c>
      <c r="AU112" s="36">
        <v>84.402000000000001</v>
      </c>
      <c r="AV112" s="40">
        <v>-0.89159090909092242</v>
      </c>
      <c r="AW112" s="36">
        <v>88.62</v>
      </c>
      <c r="AX112" s="40">
        <v>-0.89167861008661475</v>
      </c>
      <c r="AY112" s="9"/>
      <c r="AZ112" s="6" t="s">
        <v>44</v>
      </c>
      <c r="BA112" s="36">
        <v>95.631</v>
      </c>
      <c r="BB112" s="40">
        <v>-0.89252131022379899</v>
      </c>
      <c r="BC112" s="36">
        <v>104.98399999999968</v>
      </c>
      <c r="BD112" s="40">
        <v>-0.89220332115264966</v>
      </c>
      <c r="BE112" s="36">
        <v>84.502940976599334</v>
      </c>
      <c r="BF112" s="40">
        <v>-0.89192813372717694</v>
      </c>
      <c r="BG112" s="36">
        <v>94.905000000000001</v>
      </c>
      <c r="BH112" s="40">
        <v>-0.89224451645064562</v>
      </c>
    </row>
    <row r="113" spans="1:61" ht="15" hidden="1" customHeight="1">
      <c r="A113" s="9"/>
      <c r="B113" s="6"/>
      <c r="C113" s="36"/>
      <c r="D113" s="398"/>
      <c r="E113" s="36"/>
      <c r="F113" s="398"/>
      <c r="G113" s="36"/>
      <c r="H113" s="398"/>
      <c r="I113" s="36"/>
      <c r="J113" s="398"/>
      <c r="K113" s="9"/>
      <c r="L113" s="6"/>
      <c r="M113" s="36"/>
      <c r="N113" s="398"/>
      <c r="O113" s="36"/>
      <c r="P113" s="398"/>
      <c r="Q113" s="36"/>
      <c r="R113" s="398"/>
      <c r="S113" s="9"/>
      <c r="T113" s="6"/>
      <c r="U113" s="36"/>
      <c r="V113" s="398"/>
      <c r="W113" s="36"/>
      <c r="X113" s="398"/>
      <c r="Y113" s="36"/>
      <c r="Z113" s="398"/>
      <c r="AA113" s="9"/>
      <c r="AB113" s="6"/>
      <c r="AC113" s="36"/>
      <c r="AD113" s="398"/>
      <c r="AE113" s="36"/>
      <c r="AF113" s="398"/>
      <c r="AG113" s="36"/>
      <c r="AH113" s="398"/>
      <c r="AI113" s="9"/>
      <c r="AJ113" s="6"/>
      <c r="AK113" s="36"/>
      <c r="AL113" s="398"/>
      <c r="AM113" s="36"/>
      <c r="AN113" s="398"/>
      <c r="AO113" s="390"/>
      <c r="AP113" s="398"/>
      <c r="AQ113" s="9"/>
      <c r="AR113" s="6"/>
      <c r="AS113" s="36"/>
      <c r="AT113" s="398"/>
      <c r="AU113" s="36"/>
      <c r="AV113" s="398"/>
      <c r="AW113" s="36"/>
      <c r="AX113" s="398"/>
      <c r="AY113" s="9"/>
      <c r="AZ113" s="6"/>
      <c r="BA113" s="36"/>
      <c r="BB113" s="398"/>
      <c r="BC113" s="36"/>
      <c r="BD113" s="398"/>
      <c r="BE113" s="36"/>
      <c r="BF113" s="398"/>
      <c r="BG113" s="36"/>
      <c r="BH113" s="398"/>
    </row>
    <row r="114" spans="1:61" ht="15" hidden="1" customHeight="1">
      <c r="A114" s="9">
        <v>2017</v>
      </c>
      <c r="B114" s="6" t="s">
        <v>33</v>
      </c>
      <c r="C114" s="36">
        <v>128.93025293301599</v>
      </c>
      <c r="D114" s="40">
        <v>7.4188094398302695</v>
      </c>
      <c r="E114" s="36">
        <v>97.874471651702009</v>
      </c>
      <c r="F114" s="40">
        <v>7.4189507861136974</v>
      </c>
      <c r="G114" s="36">
        <v>106.43024337204317</v>
      </c>
      <c r="H114" s="40">
        <v>8.1626666161525492</v>
      </c>
      <c r="I114" s="36">
        <v>116.24800000000009</v>
      </c>
      <c r="J114" s="40">
        <v>14.759528252347636</v>
      </c>
      <c r="K114" s="9">
        <v>2017</v>
      </c>
      <c r="L114" s="6" t="s">
        <v>33</v>
      </c>
      <c r="M114" s="36">
        <v>103.23152353034426</v>
      </c>
      <c r="N114" s="40">
        <v>3.946889664099146</v>
      </c>
      <c r="O114" s="36">
        <v>104.97</v>
      </c>
      <c r="P114" s="40">
        <v>8.1466671760927198</v>
      </c>
      <c r="Q114" s="36">
        <v>140.04599999999968</v>
      </c>
      <c r="R114" s="40">
        <v>8.1467233469334275</v>
      </c>
      <c r="S114" s="9">
        <v>2017</v>
      </c>
      <c r="T114" s="6" t="s">
        <v>33</v>
      </c>
      <c r="U114" s="36">
        <v>105.232</v>
      </c>
      <c r="V114" s="40">
        <v>12.120014743933027</v>
      </c>
      <c r="W114" s="36">
        <v>124.627</v>
      </c>
      <c r="X114" s="40">
        <v>2.5066956793961594</v>
      </c>
      <c r="Y114" s="36">
        <v>99.785431200348</v>
      </c>
      <c r="Z114" s="40">
        <v>3.2032098267573303</v>
      </c>
      <c r="AA114" s="9">
        <v>2017</v>
      </c>
      <c r="AB114" s="6" t="s">
        <v>33</v>
      </c>
      <c r="AC114" s="36">
        <v>155.49300000000002</v>
      </c>
      <c r="AD114" s="40">
        <v>6.632054861651639</v>
      </c>
      <c r="AE114" s="36">
        <v>112.622</v>
      </c>
      <c r="AF114" s="40">
        <v>9.0570522124299373</v>
      </c>
      <c r="AG114" s="36">
        <v>123.23399999999999</v>
      </c>
      <c r="AH114" s="40">
        <v>9.057186231167961</v>
      </c>
      <c r="AI114" s="9">
        <v>2017</v>
      </c>
      <c r="AJ114" s="6" t="s">
        <v>33</v>
      </c>
      <c r="AK114" s="36">
        <v>115.97499999999999</v>
      </c>
      <c r="AL114" s="40">
        <v>9.0577677841706219</v>
      </c>
      <c r="AM114" s="36">
        <v>77.901999999999987</v>
      </c>
      <c r="AN114" s="40">
        <v>2.0128068604762177</v>
      </c>
      <c r="AO114" s="390">
        <v>149.7041752470881</v>
      </c>
      <c r="AP114" s="40">
        <v>3.2371603807284117</v>
      </c>
      <c r="AQ114" s="9">
        <v>2017</v>
      </c>
      <c r="AR114" s="6" t="s">
        <v>33</v>
      </c>
      <c r="AS114" s="36">
        <v>104.37230183871695</v>
      </c>
      <c r="AT114" s="40">
        <v>3.2377186182698097</v>
      </c>
      <c r="AU114" s="36">
        <v>92.855000000000004</v>
      </c>
      <c r="AV114" s="40">
        <v>3.2372760044593321</v>
      </c>
      <c r="AW114" s="36">
        <v>103.584</v>
      </c>
      <c r="AX114" s="40">
        <v>3.2373815344713108</v>
      </c>
      <c r="AY114" s="9">
        <v>2017</v>
      </c>
      <c r="AZ114" s="6" t="s">
        <v>33</v>
      </c>
      <c r="BA114" s="36">
        <v>106.092</v>
      </c>
      <c r="BB114" s="40">
        <v>3.2372992167814658</v>
      </c>
      <c r="BC114" s="36">
        <v>102.59899999999969</v>
      </c>
      <c r="BD114" s="40">
        <v>3.2371036954406378</v>
      </c>
      <c r="BE114" s="36">
        <v>120.03422127526686</v>
      </c>
      <c r="BF114" s="40">
        <v>3.237574140559758</v>
      </c>
      <c r="BG114" s="36">
        <v>100.96599999999999</v>
      </c>
      <c r="BH114" s="40">
        <v>3.2369836454472392</v>
      </c>
      <c r="BI114" s="396"/>
    </row>
    <row r="115" spans="1:61" ht="15" hidden="1" customHeight="1">
      <c r="A115" s="9"/>
      <c r="B115" s="6" t="s">
        <v>34</v>
      </c>
      <c r="C115" s="36">
        <v>135.33595103983373</v>
      </c>
      <c r="D115" s="40">
        <v>16.639522323747798</v>
      </c>
      <c r="E115" s="36">
        <v>121.63792610300894</v>
      </c>
      <c r="F115" s="40">
        <v>16.639393234629381</v>
      </c>
      <c r="G115" s="36">
        <v>135.03750590512902</v>
      </c>
      <c r="H115" s="40">
        <v>14.407533584425792</v>
      </c>
      <c r="I115" s="36">
        <v>115.70900000000009</v>
      </c>
      <c r="J115" s="40">
        <v>16.639785488195798</v>
      </c>
      <c r="K115" s="9"/>
      <c r="L115" s="6" t="s">
        <v>34</v>
      </c>
      <c r="M115" s="36">
        <v>112.35486814935688</v>
      </c>
      <c r="N115" s="40">
        <v>5.2297166810660372</v>
      </c>
      <c r="O115" s="36">
        <v>129.39699999999999</v>
      </c>
      <c r="P115" s="40">
        <v>9.7915270200327456</v>
      </c>
      <c r="Q115" s="36">
        <v>114.47599999999976</v>
      </c>
      <c r="R115" s="40">
        <v>9.7922620988625084</v>
      </c>
      <c r="S115" s="9"/>
      <c r="T115" s="6" t="s">
        <v>34</v>
      </c>
      <c r="U115" s="36">
        <v>122.46599999999999</v>
      </c>
      <c r="V115" s="40">
        <v>18.482614500493426</v>
      </c>
      <c r="W115" s="36">
        <v>106.68100000000001</v>
      </c>
      <c r="X115" s="40">
        <v>4.8461916461916701</v>
      </c>
      <c r="Y115" s="36">
        <v>112.51098439841127</v>
      </c>
      <c r="Z115" s="40">
        <v>2.0571484210666995</v>
      </c>
      <c r="AA115" s="9"/>
      <c r="AB115" s="6" t="s">
        <v>34</v>
      </c>
      <c r="AC115" s="36">
        <v>91.842000000000013</v>
      </c>
      <c r="AD115" s="40">
        <v>8.0672110700586046</v>
      </c>
      <c r="AE115" s="36">
        <v>100.91799999999999</v>
      </c>
      <c r="AF115" s="40">
        <v>11.533785725337637</v>
      </c>
      <c r="AG115" s="36">
        <v>97.674999999999997</v>
      </c>
      <c r="AH115" s="40">
        <v>11.532971738509843</v>
      </c>
      <c r="AI115" s="9"/>
      <c r="AJ115" s="6" t="s">
        <v>34</v>
      </c>
      <c r="AK115" s="36">
        <v>105.015</v>
      </c>
      <c r="AL115" s="40">
        <v>11.532987807468459</v>
      </c>
      <c r="AM115" s="36">
        <v>89.683999999999983</v>
      </c>
      <c r="AN115" s="40">
        <v>13.532673367597539</v>
      </c>
      <c r="AO115" s="390">
        <v>103.13694135637064</v>
      </c>
      <c r="AP115" s="40">
        <v>1.7024173490225252</v>
      </c>
      <c r="AQ115" s="9"/>
      <c r="AR115" s="6" t="s">
        <v>34</v>
      </c>
      <c r="AS115" s="36">
        <v>90.404851326534384</v>
      </c>
      <c r="AT115" s="40">
        <v>1.702644191066895</v>
      </c>
      <c r="AU115" s="36">
        <v>91.694000000000003</v>
      </c>
      <c r="AV115" s="40">
        <v>1.7025477212480098</v>
      </c>
      <c r="AW115" s="36">
        <v>99.623000000000005</v>
      </c>
      <c r="AX115" s="40">
        <v>1.7017844746620909</v>
      </c>
      <c r="AY115" s="9"/>
      <c r="AZ115" s="6" t="s">
        <v>34</v>
      </c>
      <c r="BA115" s="36">
        <v>95.513999999999996</v>
      </c>
      <c r="BB115" s="40">
        <v>1.702603417984335</v>
      </c>
      <c r="BC115" s="36">
        <v>114.81299999999966</v>
      </c>
      <c r="BD115" s="40">
        <v>1.7025272165185754</v>
      </c>
      <c r="BE115" s="36">
        <v>103.22041446745072</v>
      </c>
      <c r="BF115" s="40">
        <v>1.7024855872952003</v>
      </c>
      <c r="BG115" s="36">
        <v>109.045</v>
      </c>
      <c r="BH115" s="40">
        <v>1.7021078157060145</v>
      </c>
      <c r="BI115" s="396"/>
    </row>
    <row r="116" spans="1:61" ht="15" hidden="1" customHeight="1">
      <c r="A116" s="9"/>
      <c r="B116" s="6" t="s">
        <v>35</v>
      </c>
      <c r="C116" s="36">
        <v>112.90350812002441</v>
      </c>
      <c r="D116" s="40">
        <v>4.2873150155493533</v>
      </c>
      <c r="E116" s="36">
        <v>92.029099088814888</v>
      </c>
      <c r="F116" s="40">
        <v>4.2877798877510145</v>
      </c>
      <c r="G116" s="36">
        <v>117.83609218304524</v>
      </c>
      <c r="H116" s="40">
        <v>4.2879387402752371</v>
      </c>
      <c r="I116" s="36">
        <v>99.878000000000085</v>
      </c>
      <c r="J116" s="40">
        <v>4.2883545123262934</v>
      </c>
      <c r="K116" s="9"/>
      <c r="L116" s="6" t="s">
        <v>35</v>
      </c>
      <c r="M116" s="36">
        <v>103.18304042974498</v>
      </c>
      <c r="N116" s="40">
        <v>3.4507198997281563</v>
      </c>
      <c r="O116" s="36">
        <v>140.37</v>
      </c>
      <c r="P116" s="40">
        <v>10.110526274503655</v>
      </c>
      <c r="Q116" s="36">
        <v>103.41399999999979</v>
      </c>
      <c r="R116" s="40">
        <v>10.109775444798188</v>
      </c>
      <c r="S116" s="9"/>
      <c r="T116" s="6" t="s">
        <v>35</v>
      </c>
      <c r="U116" s="36">
        <v>111.444</v>
      </c>
      <c r="V116" s="40">
        <v>13.479828116408356</v>
      </c>
      <c r="W116" s="36">
        <v>100.307</v>
      </c>
      <c r="X116" s="40">
        <v>3.9903377635862398</v>
      </c>
      <c r="Y116" s="36">
        <v>111.23595604221191</v>
      </c>
      <c r="Z116" s="40">
        <v>3.965360725932328</v>
      </c>
      <c r="AA116" s="9"/>
      <c r="AB116" s="6" t="s">
        <v>35</v>
      </c>
      <c r="AC116" s="36">
        <v>91.754000000000019</v>
      </c>
      <c r="AD116" s="40">
        <v>8.4870412410140261</v>
      </c>
      <c r="AE116" s="36">
        <v>102.268</v>
      </c>
      <c r="AF116" s="40">
        <v>8.659342527465526</v>
      </c>
      <c r="AG116" s="36">
        <v>131.50700000000001</v>
      </c>
      <c r="AH116" s="40">
        <v>8.6592248010774568</v>
      </c>
      <c r="AI116" s="9"/>
      <c r="AJ116" s="6" t="s">
        <v>35</v>
      </c>
      <c r="AK116" s="36">
        <v>106.98399999999999</v>
      </c>
      <c r="AL116" s="40">
        <v>8.658426350054313</v>
      </c>
      <c r="AM116" s="36">
        <v>78.252999999999986</v>
      </c>
      <c r="AN116" s="40">
        <v>0.7026394018556914</v>
      </c>
      <c r="AO116" s="390">
        <v>133.77682573556862</v>
      </c>
      <c r="AP116" s="40">
        <v>6.1694674391594049</v>
      </c>
      <c r="AQ116" s="9"/>
      <c r="AR116" s="6" t="s">
        <v>35</v>
      </c>
      <c r="AS116" s="36">
        <v>102.75252008931218</v>
      </c>
      <c r="AT116" s="40">
        <v>6.1688450173455323</v>
      </c>
      <c r="AU116" s="36">
        <v>93.629000000000005</v>
      </c>
      <c r="AV116" s="40">
        <v>6.1697736653513005</v>
      </c>
      <c r="AW116" s="36">
        <v>124.30500000000002</v>
      </c>
      <c r="AX116" s="40">
        <v>6.1700873754068084</v>
      </c>
      <c r="AY116" s="9"/>
      <c r="AZ116" s="6" t="s">
        <v>35</v>
      </c>
      <c r="BA116" s="36">
        <v>112.03700000000001</v>
      </c>
      <c r="BB116" s="40">
        <v>6.1700434016261454</v>
      </c>
      <c r="BC116" s="36">
        <v>109.05499999999968</v>
      </c>
      <c r="BD116" s="40">
        <v>6.1693179384333803</v>
      </c>
      <c r="BE116" s="36">
        <v>97.073427175482664</v>
      </c>
      <c r="BF116" s="40">
        <v>6.1703102567655748</v>
      </c>
      <c r="BG116" s="36">
        <v>100.452</v>
      </c>
      <c r="BH116" s="40">
        <v>6.1692120699677702</v>
      </c>
      <c r="BI116" s="396"/>
    </row>
    <row r="117" spans="1:61" ht="15" hidden="1" customHeight="1">
      <c r="A117" s="9"/>
      <c r="B117" s="6" t="s">
        <v>36</v>
      </c>
      <c r="C117" s="36">
        <v>111.18860212470243</v>
      </c>
      <c r="D117" s="40">
        <v>16.789949013966776</v>
      </c>
      <c r="E117" s="36">
        <v>137.37289077038173</v>
      </c>
      <c r="F117" s="40">
        <v>16.790727133782596</v>
      </c>
      <c r="G117" s="36">
        <v>103.25909538821081</v>
      </c>
      <c r="H117" s="40">
        <v>16.790361733874292</v>
      </c>
      <c r="I117" s="36">
        <v>99.261000000000081</v>
      </c>
      <c r="J117" s="40">
        <v>16.790013060206377</v>
      </c>
      <c r="K117" s="9"/>
      <c r="L117" s="6" t="s">
        <v>36</v>
      </c>
      <c r="M117" s="36">
        <v>107.28928889841445</v>
      </c>
      <c r="N117" s="40">
        <v>3.0567109660943714</v>
      </c>
      <c r="O117" s="36">
        <v>117.148</v>
      </c>
      <c r="P117" s="40">
        <v>8.2428599148086903</v>
      </c>
      <c r="Q117" s="36">
        <v>103.52199999999979</v>
      </c>
      <c r="R117" s="40">
        <v>8.2424533924445171</v>
      </c>
      <c r="S117" s="9"/>
      <c r="T117" s="6" t="s">
        <v>36</v>
      </c>
      <c r="U117" s="36">
        <v>105.526</v>
      </c>
      <c r="V117" s="40">
        <v>3.9767464774854773</v>
      </c>
      <c r="W117" s="36">
        <v>112.215</v>
      </c>
      <c r="X117" s="40">
        <v>4.3676001450906341</v>
      </c>
      <c r="Y117" s="36">
        <v>101.43155228641149</v>
      </c>
      <c r="Z117" s="40">
        <v>3.7763036955348497</v>
      </c>
      <c r="AA117" s="9"/>
      <c r="AB117" s="6" t="s">
        <v>36</v>
      </c>
      <c r="AC117" s="36">
        <v>130.285</v>
      </c>
      <c r="AD117" s="40">
        <v>10.082634851966986</v>
      </c>
      <c r="AE117" s="36">
        <v>119.151</v>
      </c>
      <c r="AF117" s="40">
        <v>8.3397739568462868</v>
      </c>
      <c r="AG117" s="36">
        <v>88.706000000000003</v>
      </c>
      <c r="AH117" s="40">
        <v>8.3392364249248914</v>
      </c>
      <c r="AI117" s="9"/>
      <c r="AJ117" s="6" t="s">
        <v>36</v>
      </c>
      <c r="AK117" s="36">
        <v>135.38800000000001</v>
      </c>
      <c r="AL117" s="40">
        <v>8.3390014963950563</v>
      </c>
      <c r="AM117" s="36">
        <v>47.557999999999986</v>
      </c>
      <c r="AN117" s="40">
        <v>-6.9933899166894946</v>
      </c>
      <c r="AO117" s="390">
        <v>115.70209642290767</v>
      </c>
      <c r="AP117" s="40">
        <v>5.0492552320393003</v>
      </c>
      <c r="AQ117" s="9"/>
      <c r="AR117" s="6" t="s">
        <v>36</v>
      </c>
      <c r="AS117" s="36">
        <v>97.71036207929123</v>
      </c>
      <c r="AT117" s="40">
        <v>5.0492786046639111</v>
      </c>
      <c r="AU117" s="36">
        <v>97.84</v>
      </c>
      <c r="AV117" s="40">
        <v>5.0495506619281372</v>
      </c>
      <c r="AW117" s="36">
        <v>112.30500000000001</v>
      </c>
      <c r="AX117" s="40">
        <v>5.050231044094815</v>
      </c>
      <c r="AY117" s="9"/>
      <c r="AZ117" s="6" t="s">
        <v>36</v>
      </c>
      <c r="BA117" s="36">
        <v>92.575000000000003</v>
      </c>
      <c r="BB117" s="40">
        <v>5.0496453900709355</v>
      </c>
      <c r="BC117" s="36">
        <v>94.213999999999714</v>
      </c>
      <c r="BD117" s="40">
        <v>5.0487255535981035</v>
      </c>
      <c r="BE117" s="36">
        <v>95.325050918614608</v>
      </c>
      <c r="BF117" s="40">
        <v>5.0498488815167377</v>
      </c>
      <c r="BG117" s="36">
        <v>82.787999999999997</v>
      </c>
      <c r="BH117" s="40">
        <v>5.0489157329746632</v>
      </c>
      <c r="BI117" s="396"/>
    </row>
    <row r="118" spans="1:61" ht="15" hidden="1" customHeight="1">
      <c r="A118" s="9"/>
      <c r="B118" s="6" t="s">
        <v>37</v>
      </c>
      <c r="C118" s="36">
        <v>96.187046530233545</v>
      </c>
      <c r="D118" s="40">
        <v>13.714910742313279</v>
      </c>
      <c r="E118" s="36">
        <v>117.91583963608275</v>
      </c>
      <c r="F118" s="40">
        <v>13.714759853634433</v>
      </c>
      <c r="G118" s="36">
        <v>87.990181571831798</v>
      </c>
      <c r="H118" s="40">
        <v>13.714797736228235</v>
      </c>
      <c r="I118" s="36">
        <v>117.4710000000001</v>
      </c>
      <c r="J118" s="40">
        <v>13.714993756231692</v>
      </c>
      <c r="K118" s="9"/>
      <c r="L118" s="6" t="s">
        <v>37</v>
      </c>
      <c r="M118" s="36">
        <v>106.53217270907243</v>
      </c>
      <c r="N118" s="40">
        <v>4.9159389778214262</v>
      </c>
      <c r="O118" s="36">
        <v>106.325</v>
      </c>
      <c r="P118" s="40">
        <v>9.1789374242704298</v>
      </c>
      <c r="Q118" s="36">
        <v>104.34099999999977</v>
      </c>
      <c r="R118" s="40">
        <v>9.1798509961493266</v>
      </c>
      <c r="S118" s="9"/>
      <c r="T118" s="6" t="s">
        <v>37</v>
      </c>
      <c r="U118" s="36">
        <v>101.633</v>
      </c>
      <c r="V118" s="40">
        <v>3.1032523789234432</v>
      </c>
      <c r="W118" s="36">
        <v>106.012</v>
      </c>
      <c r="X118" s="40">
        <v>3.4808582082267634</v>
      </c>
      <c r="Y118" s="36">
        <v>108.14443061871935</v>
      </c>
      <c r="Z118" s="40">
        <v>4.0388144205464158</v>
      </c>
      <c r="AA118" s="9"/>
      <c r="AB118" s="6" t="s">
        <v>37</v>
      </c>
      <c r="AC118" s="36">
        <v>92.806000000000012</v>
      </c>
      <c r="AD118" s="40">
        <v>12.106204097410128</v>
      </c>
      <c r="AE118" s="36">
        <v>114.37699999999998</v>
      </c>
      <c r="AF118" s="40">
        <v>11.284406347600168</v>
      </c>
      <c r="AG118" s="36">
        <v>89.596999999999994</v>
      </c>
      <c r="AH118" s="40">
        <v>11.284032193958666</v>
      </c>
      <c r="AI118" s="9"/>
      <c r="AJ118" s="6" t="s">
        <v>37</v>
      </c>
      <c r="AK118" s="36">
        <v>109.175</v>
      </c>
      <c r="AL118" s="40">
        <v>11.283828551042262</v>
      </c>
      <c r="AM118" s="36">
        <v>69.456999999999994</v>
      </c>
      <c r="AN118" s="40">
        <v>-1.8996638513036288</v>
      </c>
      <c r="AO118" s="390">
        <v>96.246679049808463</v>
      </c>
      <c r="AP118" s="40">
        <v>6.8530275977985156</v>
      </c>
      <c r="AQ118" s="9"/>
      <c r="AR118" s="6" t="s">
        <v>37</v>
      </c>
      <c r="AS118" s="36">
        <v>94.201006283714136</v>
      </c>
      <c r="AT118" s="40">
        <v>6.8528011778769695</v>
      </c>
      <c r="AU118" s="36">
        <v>113.21600000000001</v>
      </c>
      <c r="AV118" s="40">
        <v>6.8529092539285443</v>
      </c>
      <c r="AW118" s="36">
        <v>90.748000000000005</v>
      </c>
      <c r="AX118" s="40">
        <v>6.852863602110034</v>
      </c>
      <c r="AY118" s="9"/>
      <c r="AZ118" s="6" t="s">
        <v>37</v>
      </c>
      <c r="BA118" s="36">
        <v>92.075999999999993</v>
      </c>
      <c r="BB118" s="40">
        <v>6.852653444894429</v>
      </c>
      <c r="BC118" s="36">
        <v>93.008999999999716</v>
      </c>
      <c r="BD118" s="40">
        <v>6.8528560268369887</v>
      </c>
      <c r="BE118" s="36">
        <v>94.33299877332297</v>
      </c>
      <c r="BF118" s="40">
        <v>6.852583372803764</v>
      </c>
      <c r="BG118" s="36">
        <v>100.074</v>
      </c>
      <c r="BH118" s="40">
        <v>6.8538785969782623</v>
      </c>
      <c r="BI118" s="396"/>
    </row>
    <row r="119" spans="1:61" ht="15" hidden="1" customHeight="1">
      <c r="A119" s="9"/>
      <c r="B119" s="6" t="s">
        <v>38</v>
      </c>
      <c r="C119" s="36">
        <v>80.8123794660778</v>
      </c>
      <c r="D119" s="40">
        <v>6.8261344010361142</v>
      </c>
      <c r="E119" s="36">
        <v>101.353608405892</v>
      </c>
      <c r="F119" s="40">
        <v>6.8278084868726836</v>
      </c>
      <c r="G119" s="36">
        <v>92.656682071838858</v>
      </c>
      <c r="H119" s="40">
        <v>6.8266790037952489</v>
      </c>
      <c r="I119" s="36">
        <v>114.41400000000009</v>
      </c>
      <c r="J119" s="40">
        <v>6.8271367481466143</v>
      </c>
      <c r="K119" s="9"/>
      <c r="L119" s="6" t="s">
        <v>38</v>
      </c>
      <c r="M119" s="36">
        <v>109.26044055003234</v>
      </c>
      <c r="N119" s="40">
        <v>3.8524938980434058</v>
      </c>
      <c r="O119" s="36">
        <v>197.30500000000001</v>
      </c>
      <c r="P119" s="40">
        <v>13.812298107983395</v>
      </c>
      <c r="Q119" s="36">
        <v>131.96899999999971</v>
      </c>
      <c r="R119" s="40">
        <v>13.812492992850551</v>
      </c>
      <c r="S119" s="9"/>
      <c r="T119" s="6" t="s">
        <v>38</v>
      </c>
      <c r="U119" s="36">
        <v>106.471</v>
      </c>
      <c r="V119" s="40">
        <v>0.157096628537019</v>
      </c>
      <c r="W119" s="36">
        <v>95.903999999999996</v>
      </c>
      <c r="X119" s="40">
        <v>3.7719924689995281</v>
      </c>
      <c r="Y119" s="36">
        <v>109.63713715202553</v>
      </c>
      <c r="Z119" s="40">
        <v>3.3191837073632087</v>
      </c>
      <c r="AA119" s="9"/>
      <c r="AB119" s="6" t="s">
        <v>38</v>
      </c>
      <c r="AC119" s="36">
        <v>94.52000000000001</v>
      </c>
      <c r="AD119" s="40">
        <v>8.672407647998881</v>
      </c>
      <c r="AE119" s="36">
        <v>116.568</v>
      </c>
      <c r="AF119" s="40">
        <v>7.303422501242693</v>
      </c>
      <c r="AG119" s="36">
        <v>127.55200000000002</v>
      </c>
      <c r="AH119" s="40">
        <v>7.3028745446745091</v>
      </c>
      <c r="AI119" s="9"/>
      <c r="AJ119" s="6" t="s">
        <v>38</v>
      </c>
      <c r="AK119" s="36">
        <v>121.68300000000001</v>
      </c>
      <c r="AL119" s="40">
        <v>7.3032865671378744</v>
      </c>
      <c r="AM119" s="36">
        <v>78.299999999999983</v>
      </c>
      <c r="AN119" s="40">
        <v>-18.482504450667875</v>
      </c>
      <c r="AO119" s="390">
        <v>84.643726895115364</v>
      </c>
      <c r="AP119" s="40">
        <v>-1.0393023200141727</v>
      </c>
      <c r="AQ119" s="9"/>
      <c r="AR119" s="6" t="s">
        <v>38</v>
      </c>
      <c r="AS119" s="36">
        <v>110.4121734614973</v>
      </c>
      <c r="AT119" s="40">
        <v>-1.0399785843921308</v>
      </c>
      <c r="AU119" s="36">
        <v>107.90299999999999</v>
      </c>
      <c r="AV119" s="40">
        <v>-1.0400139402221384</v>
      </c>
      <c r="AW119" s="36">
        <v>99.805999999999997</v>
      </c>
      <c r="AX119" s="40">
        <v>-1.0401070844281435</v>
      </c>
      <c r="AY119" s="9"/>
      <c r="AZ119" s="6" t="s">
        <v>38</v>
      </c>
      <c r="BA119" s="36">
        <v>103.66</v>
      </c>
      <c r="BB119" s="40">
        <v>-1.0396280632750603</v>
      </c>
      <c r="BC119" s="36">
        <v>85.454999999999742</v>
      </c>
      <c r="BD119" s="40">
        <v>-1.0399175477400888</v>
      </c>
      <c r="BE119" s="36">
        <v>101.37735618987742</v>
      </c>
      <c r="BF119" s="40">
        <v>-1.0401687229476977</v>
      </c>
      <c r="BG119" s="36">
        <v>101.038</v>
      </c>
      <c r="BH119" s="40">
        <v>-1.0401567091087145</v>
      </c>
    </row>
    <row r="120" spans="1:61" ht="15" hidden="1" customHeight="1">
      <c r="A120" s="9"/>
      <c r="B120" s="6" t="s">
        <v>39</v>
      </c>
      <c r="C120" s="36">
        <v>123.49196212888252</v>
      </c>
      <c r="D120" s="40">
        <v>21.50117625144847</v>
      </c>
      <c r="E120" s="36">
        <v>126.61094997465445</v>
      </c>
      <c r="F120" s="40">
        <v>21.50061442834992</v>
      </c>
      <c r="G120" s="36">
        <v>128.72531109776918</v>
      </c>
      <c r="H120" s="40">
        <v>21.501375594410007</v>
      </c>
      <c r="I120" s="36">
        <v>126.2080000000001</v>
      </c>
      <c r="J120" s="40">
        <v>21.501049348248841</v>
      </c>
      <c r="K120" s="9"/>
      <c r="L120" s="6" t="s">
        <v>39</v>
      </c>
      <c r="M120" s="36">
        <v>106.57926885914752</v>
      </c>
      <c r="N120" s="40">
        <v>4.2316940479353491</v>
      </c>
      <c r="O120" s="36">
        <v>111</v>
      </c>
      <c r="P120" s="40">
        <v>14.617322704555775</v>
      </c>
      <c r="Q120" s="36">
        <v>108.90799999999977</v>
      </c>
      <c r="R120" s="40">
        <v>14.617076584683048</v>
      </c>
      <c r="S120" s="9"/>
      <c r="T120" s="6" t="s">
        <v>39</v>
      </c>
      <c r="U120" s="36">
        <v>123.45099999999999</v>
      </c>
      <c r="V120" s="40">
        <v>2.3606182216178553</v>
      </c>
      <c r="W120" s="36">
        <v>106.91800000000001</v>
      </c>
      <c r="X120" s="40">
        <v>3.2086800393845323</v>
      </c>
      <c r="Y120" s="36">
        <v>109.805087756879</v>
      </c>
      <c r="Z120" s="40">
        <v>6.6622664735133412</v>
      </c>
      <c r="AA120" s="9"/>
      <c r="AB120" s="6" t="s">
        <v>39</v>
      </c>
      <c r="AC120" s="36">
        <v>156.68899999999999</v>
      </c>
      <c r="AD120" s="40">
        <v>10.85257058769426</v>
      </c>
      <c r="AE120" s="36">
        <v>113.36300000000001</v>
      </c>
      <c r="AF120" s="40">
        <v>9.7882931742465473</v>
      </c>
      <c r="AG120" s="36">
        <v>109.19199999999999</v>
      </c>
      <c r="AH120" s="40">
        <v>9.7881496526136971</v>
      </c>
      <c r="AI120" s="9"/>
      <c r="AJ120" s="6" t="s">
        <v>39</v>
      </c>
      <c r="AK120" s="36">
        <v>114.13800000000001</v>
      </c>
      <c r="AL120" s="40">
        <v>9.7881918393259042</v>
      </c>
      <c r="AM120" s="36">
        <v>109.39999999999998</v>
      </c>
      <c r="AN120" s="40">
        <v>-3.4072347451416789</v>
      </c>
      <c r="AO120" s="390">
        <v>74.14534738737926</v>
      </c>
      <c r="AP120" s="40">
        <v>6.7681369299507992</v>
      </c>
      <c r="AQ120" s="9"/>
      <c r="AR120" s="6" t="s">
        <v>39</v>
      </c>
      <c r="AS120" s="36">
        <v>105.77020424422244</v>
      </c>
      <c r="AT120" s="40">
        <v>6.7684532128363202</v>
      </c>
      <c r="AU120" s="36">
        <v>101.83200000000001</v>
      </c>
      <c r="AV120" s="40">
        <v>6.7678790484079059</v>
      </c>
      <c r="AW120" s="36">
        <v>94.489000000000004</v>
      </c>
      <c r="AX120" s="40">
        <v>6.7684380614470285</v>
      </c>
      <c r="AY120" s="9"/>
      <c r="AZ120" s="6" t="s">
        <v>39</v>
      </c>
      <c r="BA120" s="36">
        <v>100.32599999999999</v>
      </c>
      <c r="BB120" s="40">
        <v>6.7684055935125542</v>
      </c>
      <c r="BC120" s="36">
        <v>94.629999999999725</v>
      </c>
      <c r="BD120" s="40">
        <v>6.7685121458631841</v>
      </c>
      <c r="BE120" s="36">
        <v>104.73194399839331</v>
      </c>
      <c r="BF120" s="40">
        <v>6.7679560953698399</v>
      </c>
      <c r="BG120" s="36">
        <v>115.14500000000001</v>
      </c>
      <c r="BH120" s="40">
        <v>6.7679839771526105</v>
      </c>
    </row>
    <row r="121" spans="1:61" ht="15" hidden="1" customHeight="1">
      <c r="A121" s="9"/>
      <c r="B121" s="6" t="s">
        <v>40</v>
      </c>
      <c r="C121" s="36">
        <v>108.10685862057127</v>
      </c>
      <c r="D121" s="40">
        <v>9.8545240394882967</v>
      </c>
      <c r="E121" s="36">
        <v>110.50690310833448</v>
      </c>
      <c r="F121" s="40">
        <v>9.8546442249866573</v>
      </c>
      <c r="G121" s="36">
        <v>109.10829821180722</v>
      </c>
      <c r="H121" s="40">
        <v>9.8545497594788145</v>
      </c>
      <c r="I121" s="36">
        <v>111.26591004202255</v>
      </c>
      <c r="J121" s="40">
        <v>9.8542825117465185</v>
      </c>
      <c r="K121" s="9"/>
      <c r="L121" s="6" t="s">
        <v>40</v>
      </c>
      <c r="M121" s="36">
        <v>107.68854930546858</v>
      </c>
      <c r="N121" s="40">
        <v>4.3795101905142957</v>
      </c>
      <c r="O121" s="36">
        <v>107.38688938708216</v>
      </c>
      <c r="P121" s="40">
        <v>13.588840054032318</v>
      </c>
      <c r="Q121" s="36">
        <v>112.86294140939269</v>
      </c>
      <c r="R121" s="40">
        <v>13.588773673164425</v>
      </c>
      <c r="S121" s="9"/>
      <c r="T121" s="6" t="s">
        <v>40</v>
      </c>
      <c r="U121" s="36">
        <v>119.06254569479049</v>
      </c>
      <c r="V121" s="40">
        <v>1.3772793178002445</v>
      </c>
      <c r="W121" s="36">
        <v>108.95450168599187</v>
      </c>
      <c r="X121" s="40">
        <v>3.5974761920984406</v>
      </c>
      <c r="Y121" s="36">
        <v>101.44319062054679</v>
      </c>
      <c r="Z121" s="40">
        <v>5.9200053562695985</v>
      </c>
      <c r="AA121" s="9"/>
      <c r="AB121" s="6" t="s">
        <v>40</v>
      </c>
      <c r="AC121" s="36">
        <v>165.22249130092368</v>
      </c>
      <c r="AD121" s="40">
        <v>8.935512165176803</v>
      </c>
      <c r="AE121" s="36">
        <v>107.80773130212975</v>
      </c>
      <c r="AF121" s="40">
        <v>8.4181253478380853</v>
      </c>
      <c r="AG121" s="36">
        <v>117.96595365771756</v>
      </c>
      <c r="AH121" s="40">
        <v>8.4186107914246975</v>
      </c>
      <c r="AI121" s="9"/>
      <c r="AJ121" s="6" t="s">
        <v>40</v>
      </c>
      <c r="AK121" s="36">
        <v>118.85694315079849</v>
      </c>
      <c r="AL121" s="40">
        <v>8.4184178775481513</v>
      </c>
      <c r="AM121" s="36">
        <v>88.424170243190559</v>
      </c>
      <c r="AN121" s="40">
        <v>-1.0084855939652186</v>
      </c>
      <c r="AO121" s="390">
        <v>116.03939376042149</v>
      </c>
      <c r="AP121" s="40">
        <v>9.873198473481807</v>
      </c>
      <c r="AQ121" s="9"/>
      <c r="AR121" s="6" t="s">
        <v>40</v>
      </c>
      <c r="AS121" s="36">
        <v>98.984818144852071</v>
      </c>
      <c r="AT121" s="40">
        <v>9.873865248940433</v>
      </c>
      <c r="AU121" s="36">
        <v>126.97606671540504</v>
      </c>
      <c r="AV121" s="40">
        <v>9.8732038102945694</v>
      </c>
      <c r="AW121" s="36">
        <v>121.22266138779756</v>
      </c>
      <c r="AX121" s="40">
        <v>9.8737969054351709</v>
      </c>
      <c r="AY121" s="9"/>
      <c r="AZ121" s="6" t="s">
        <v>40</v>
      </c>
      <c r="BA121" s="36">
        <v>111.39457437196356</v>
      </c>
      <c r="BB121" s="40">
        <v>9.8728355989185417</v>
      </c>
      <c r="BC121" s="36">
        <v>93.212734738587443</v>
      </c>
      <c r="BD121" s="40">
        <v>9.8727380018007693</v>
      </c>
      <c r="BE121" s="36">
        <v>110.28317132280642</v>
      </c>
      <c r="BF121" s="40">
        <v>9.8734793384462733</v>
      </c>
      <c r="BG121" s="36">
        <v>116.29117903704287</v>
      </c>
      <c r="BH121" s="40">
        <v>9.8734696734184837</v>
      </c>
    </row>
    <row r="122" spans="1:61" ht="15" hidden="1" customHeight="1">
      <c r="A122" s="9"/>
      <c r="B122" s="6" t="s">
        <v>41</v>
      </c>
      <c r="C122" s="36">
        <v>98.013744197971036</v>
      </c>
      <c r="D122" s="40">
        <v>8.8995122746888597</v>
      </c>
      <c r="E122" s="36">
        <v>110.76362396941802</v>
      </c>
      <c r="F122" s="40">
        <v>8.9001996600159572</v>
      </c>
      <c r="G122" s="36">
        <v>109.4078581795027</v>
      </c>
      <c r="H122" s="40">
        <v>8.9000895968251399</v>
      </c>
      <c r="I122" s="36">
        <v>110.87400000000008</v>
      </c>
      <c r="J122" s="40">
        <v>8.8996493571547717</v>
      </c>
      <c r="K122" s="9"/>
      <c r="L122" s="6" t="s">
        <v>41</v>
      </c>
      <c r="M122" s="36">
        <v>121.84064922764573</v>
      </c>
      <c r="N122" s="40">
        <v>3.9624524577337468</v>
      </c>
      <c r="O122" s="36">
        <v>112.97199999999999</v>
      </c>
      <c r="P122" s="40">
        <v>13.268764162104716</v>
      </c>
      <c r="Q122" s="36">
        <v>117.64399999999975</v>
      </c>
      <c r="R122" s="40">
        <v>13.269530723459994</v>
      </c>
      <c r="S122" s="9"/>
      <c r="T122" s="6" t="s">
        <v>41</v>
      </c>
      <c r="U122" s="36">
        <v>120.24299999999999</v>
      </c>
      <c r="V122" s="40">
        <v>1.0521804170063263</v>
      </c>
      <c r="W122" s="36">
        <v>115.001</v>
      </c>
      <c r="X122" s="40">
        <v>5.3344568911034287</v>
      </c>
      <c r="Y122" s="36">
        <v>103.13892811813371</v>
      </c>
      <c r="Z122" s="40">
        <v>3.6520903024873803</v>
      </c>
      <c r="AA122" s="9"/>
      <c r="AB122" s="6" t="s">
        <v>41</v>
      </c>
      <c r="AC122" s="36">
        <v>162.85100000000003</v>
      </c>
      <c r="AD122" s="40">
        <v>6.9699159222280684</v>
      </c>
      <c r="AE122" s="36">
        <v>139.37299999999999</v>
      </c>
      <c r="AF122" s="40">
        <v>4.6351699337081982</v>
      </c>
      <c r="AG122" s="36">
        <v>152.506</v>
      </c>
      <c r="AH122" s="40">
        <v>4.6360523914400886</v>
      </c>
      <c r="AI122" s="9"/>
      <c r="AJ122" s="6" t="s">
        <v>41</v>
      </c>
      <c r="AK122" s="36">
        <v>124.907</v>
      </c>
      <c r="AL122" s="40">
        <v>4.635012649320629</v>
      </c>
      <c r="AM122" s="36">
        <v>61.666999999999994</v>
      </c>
      <c r="AN122" s="40">
        <v>-6.0713143344554084</v>
      </c>
      <c r="AO122" s="390">
        <v>95.180565865347006</v>
      </c>
      <c r="AP122" s="40">
        <v>8.1738161496109427</v>
      </c>
      <c r="AQ122" s="9"/>
      <c r="AR122" s="6" t="s">
        <v>41</v>
      </c>
      <c r="AS122" s="36">
        <v>111.40317841571618</v>
      </c>
      <c r="AT122" s="40">
        <v>8.1738660576748998</v>
      </c>
      <c r="AU122" s="36">
        <v>121.794</v>
      </c>
      <c r="AV122" s="40">
        <v>8.1738327219759981</v>
      </c>
      <c r="AW122" s="36">
        <v>109.934</v>
      </c>
      <c r="AX122" s="40">
        <v>8.1740088755940974</v>
      </c>
      <c r="AY122" s="9"/>
      <c r="AZ122" s="6" t="s">
        <v>41</v>
      </c>
      <c r="BA122" s="36">
        <v>112.93899999999999</v>
      </c>
      <c r="BB122" s="40">
        <v>8.1739380297878341</v>
      </c>
      <c r="BC122" s="36">
        <v>123.65799999999965</v>
      </c>
      <c r="BD122" s="40">
        <v>8.1730306608931613</v>
      </c>
      <c r="BE122" s="36">
        <v>112.36426011843028</v>
      </c>
      <c r="BF122" s="40">
        <v>8.1737857967816581</v>
      </c>
      <c r="BG122" s="36">
        <v>95.918000000000006</v>
      </c>
      <c r="BH122" s="40">
        <v>8.1741287921506682</v>
      </c>
    </row>
    <row r="123" spans="1:61" ht="15" hidden="1" customHeight="1">
      <c r="A123" s="9"/>
      <c r="B123" s="6" t="s">
        <v>42</v>
      </c>
      <c r="C123" s="36">
        <v>101.53648983682453</v>
      </c>
      <c r="D123" s="40">
        <v>7.3825653249974437</v>
      </c>
      <c r="E123" s="36">
        <v>106.41051090910894</v>
      </c>
      <c r="F123" s="40">
        <v>7.3827160953469786</v>
      </c>
      <c r="G123" s="36">
        <v>100.48292195395314</v>
      </c>
      <c r="H123" s="40">
        <v>7.3822551083328136</v>
      </c>
      <c r="I123" s="36">
        <v>96.661900705694947</v>
      </c>
      <c r="J123" s="40">
        <v>7.3818286609138966</v>
      </c>
      <c r="K123" s="9"/>
      <c r="L123" s="6" t="s">
        <v>42</v>
      </c>
      <c r="M123" s="36">
        <v>106.844538230567</v>
      </c>
      <c r="N123" s="40">
        <v>4.283783716155142</v>
      </c>
      <c r="O123" s="36">
        <v>100.22077346520351</v>
      </c>
      <c r="P123" s="40">
        <v>13.948101219064156</v>
      </c>
      <c r="Q123" s="36">
        <v>110.96230751606009</v>
      </c>
      <c r="R123" s="40">
        <v>13.947738258431229</v>
      </c>
      <c r="S123" s="9"/>
      <c r="T123" s="6" t="s">
        <v>42</v>
      </c>
      <c r="U123" s="36">
        <v>96.120988726412534</v>
      </c>
      <c r="V123" s="40">
        <v>-3.3347861194399115</v>
      </c>
      <c r="W123" s="36">
        <v>108.53370923848877</v>
      </c>
      <c r="X123" s="40">
        <v>1.8445586278139388</v>
      </c>
      <c r="Y123" s="36">
        <v>102.14968552115205</v>
      </c>
      <c r="Z123" s="40">
        <v>4.2074260752789314</v>
      </c>
      <c r="AA123" s="9"/>
      <c r="AB123" s="6" t="s">
        <v>42</v>
      </c>
      <c r="AC123" s="36">
        <v>85.504410914131242</v>
      </c>
      <c r="AD123" s="40">
        <v>6.2166595206599027</v>
      </c>
      <c r="AE123" s="36">
        <v>130.77404984689633</v>
      </c>
      <c r="AF123" s="40">
        <v>3.8210635410137428</v>
      </c>
      <c r="AG123" s="36">
        <v>143.09628184863087</v>
      </c>
      <c r="AH123" s="40">
        <v>3.8208531151642262</v>
      </c>
      <c r="AI123" s="9"/>
      <c r="AJ123" s="6" t="s">
        <v>42</v>
      </c>
      <c r="AK123" s="36">
        <v>121.58110150907235</v>
      </c>
      <c r="AL123" s="40">
        <v>3.8205243999695568</v>
      </c>
      <c r="AM123" s="36">
        <v>55.841977183935377</v>
      </c>
      <c r="AN123" s="40">
        <v>-9.6934193933382033</v>
      </c>
      <c r="AO123" s="390">
        <v>86.591492555318453</v>
      </c>
      <c r="AP123" s="40">
        <v>4.820133343833561</v>
      </c>
      <c r="AQ123" s="9"/>
      <c r="AR123" s="6" t="s">
        <v>42</v>
      </c>
      <c r="AS123" s="36">
        <v>107.07237719933661</v>
      </c>
      <c r="AT123" s="40">
        <v>4.820398522572205</v>
      </c>
      <c r="AU123" s="36">
        <v>99.821397165186582</v>
      </c>
      <c r="AV123" s="40">
        <v>4.8202761340179023</v>
      </c>
      <c r="AW123" s="36">
        <v>90.352973391964994</v>
      </c>
      <c r="AX123" s="40">
        <v>4.8202665861910958</v>
      </c>
      <c r="AY123" s="9"/>
      <c r="AZ123" s="6" t="s">
        <v>42</v>
      </c>
      <c r="BA123" s="36">
        <v>97.604630819804314</v>
      </c>
      <c r="BB123" s="40">
        <v>4.8204721205854071</v>
      </c>
      <c r="BC123" s="36">
        <v>95.360047706165574</v>
      </c>
      <c r="BD123" s="40">
        <v>4.8212101327476518</v>
      </c>
      <c r="BE123" s="36">
        <v>97.305032268326201</v>
      </c>
      <c r="BF123" s="40">
        <v>4.8208378609941036</v>
      </c>
      <c r="BG123" s="36">
        <v>84.843636286474805</v>
      </c>
      <c r="BH123" s="40">
        <v>4.8202864847357603</v>
      </c>
    </row>
    <row r="124" spans="1:61" ht="15" hidden="1" customHeight="1">
      <c r="A124" s="9"/>
      <c r="B124" s="6" t="s">
        <v>43</v>
      </c>
      <c r="C124" s="36">
        <v>118.47079211170204</v>
      </c>
      <c r="D124" s="40">
        <v>8.2388935354317425</v>
      </c>
      <c r="E124" s="36">
        <v>100.61323226118382</v>
      </c>
      <c r="F124" s="40">
        <v>8.238556105450229</v>
      </c>
      <c r="G124" s="36">
        <v>127.77282808251856</v>
      </c>
      <c r="H124" s="40">
        <v>8.2385059762944479</v>
      </c>
      <c r="I124" s="36">
        <v>113.86830568708343</v>
      </c>
      <c r="J124" s="40">
        <v>8.2388054173281091</v>
      </c>
      <c r="K124" s="9"/>
      <c r="L124" s="6" t="s">
        <v>43</v>
      </c>
      <c r="M124" s="36">
        <v>117.5822718621241</v>
      </c>
      <c r="N124" s="40">
        <v>3.0262737992384956</v>
      </c>
      <c r="O124" s="36">
        <v>114.22479031029862</v>
      </c>
      <c r="P124" s="40">
        <v>12.883731579138441</v>
      </c>
      <c r="Q124" s="36">
        <v>154.27678627474768</v>
      </c>
      <c r="R124" s="40">
        <v>12.884352061015008</v>
      </c>
      <c r="S124" s="9"/>
      <c r="T124" s="6" t="s">
        <v>43</v>
      </c>
      <c r="U124" s="36">
        <v>106.32121817822373</v>
      </c>
      <c r="V124" s="40">
        <v>2.9536057346435314</v>
      </c>
      <c r="W124" s="36">
        <v>125.26047277592323</v>
      </c>
      <c r="X124" s="40">
        <v>7.4828151500971671</v>
      </c>
      <c r="Y124" s="36">
        <v>105.76222446226902</v>
      </c>
      <c r="Z124" s="40">
        <v>3.72193061043005</v>
      </c>
      <c r="AA124" s="9"/>
      <c r="AB124" s="6" t="s">
        <v>43</v>
      </c>
      <c r="AC124" s="36">
        <v>86.209210107031566</v>
      </c>
      <c r="AD124" s="40">
        <v>7.4646415614758581</v>
      </c>
      <c r="AE124" s="36">
        <v>108.87236369796395</v>
      </c>
      <c r="AF124" s="40">
        <v>3.06857238685987</v>
      </c>
      <c r="AG124" s="36">
        <v>89.73035866977051</v>
      </c>
      <c r="AH124" s="40">
        <v>3.0684463062641498</v>
      </c>
      <c r="AI124" s="9"/>
      <c r="AJ124" s="6" t="s">
        <v>43</v>
      </c>
      <c r="AK124" s="36">
        <v>99.630119105130291</v>
      </c>
      <c r="AL124" s="40">
        <v>3.0684837220995291</v>
      </c>
      <c r="AM124" s="36">
        <v>66.293362248379069</v>
      </c>
      <c r="AN124" s="40">
        <v>-7.644972557669746</v>
      </c>
      <c r="AO124" s="390">
        <v>81.496655437949784</v>
      </c>
      <c r="AP124" s="40">
        <v>6.9084110045912581</v>
      </c>
      <c r="AQ124" s="9"/>
      <c r="AR124" s="6" t="s">
        <v>43</v>
      </c>
      <c r="AS124" s="36">
        <v>88.48228751057492</v>
      </c>
      <c r="AT124" s="40">
        <v>6.9077655270542522</v>
      </c>
      <c r="AU124" s="36">
        <v>89.38549004407588</v>
      </c>
      <c r="AV124" s="40">
        <v>6.9076546394879443</v>
      </c>
      <c r="AW124" s="36">
        <v>89.598509764777219</v>
      </c>
      <c r="AX124" s="40">
        <v>6.9079809623992787</v>
      </c>
      <c r="AY124" s="9"/>
      <c r="AZ124" s="6" t="s">
        <v>43</v>
      </c>
      <c r="BA124" s="36">
        <v>103.33881222143535</v>
      </c>
      <c r="BB124" s="40">
        <v>6.9084865886296853</v>
      </c>
      <c r="BC124" s="36">
        <v>112.16474098149423</v>
      </c>
      <c r="BD124" s="40">
        <v>6.90807112431213</v>
      </c>
      <c r="BE124" s="36">
        <v>101.96837424176113</v>
      </c>
      <c r="BF124" s="40">
        <v>6.907888353497043</v>
      </c>
      <c r="BG124" s="36">
        <v>120.19812513096095</v>
      </c>
      <c r="BH124" s="40">
        <v>6.9083483478408425</v>
      </c>
    </row>
    <row r="125" spans="1:61" ht="15" hidden="1" customHeight="1">
      <c r="A125" s="9"/>
      <c r="B125" s="6" t="s">
        <v>44</v>
      </c>
      <c r="C125" s="36">
        <v>136.58199941176971</v>
      </c>
      <c r="D125" s="40">
        <v>19.057021373137829</v>
      </c>
      <c r="E125" s="36">
        <v>119.76919547488586</v>
      </c>
      <c r="F125" s="40">
        <v>19.451928601931371</v>
      </c>
      <c r="G125" s="36">
        <v>132.43867956901249</v>
      </c>
      <c r="H125" s="40">
        <v>19.452318863921718</v>
      </c>
      <c r="I125" s="36">
        <v>115.2260000000001</v>
      </c>
      <c r="J125" s="40">
        <v>8.0098611749046142</v>
      </c>
      <c r="K125" s="9"/>
      <c r="L125" s="6" t="s">
        <v>44</v>
      </c>
      <c r="M125" s="36">
        <v>97.951279517881034</v>
      </c>
      <c r="N125" s="40">
        <v>2.522965241709187</v>
      </c>
      <c r="O125" s="36">
        <v>117.65</v>
      </c>
      <c r="P125" s="40">
        <v>12.286093322007702</v>
      </c>
      <c r="Q125" s="36">
        <v>149.24499999999966</v>
      </c>
      <c r="R125" s="40">
        <v>12.286892276208675</v>
      </c>
      <c r="S125" s="9"/>
      <c r="T125" s="6" t="s">
        <v>44</v>
      </c>
      <c r="U125" s="36">
        <v>107.17700000000001</v>
      </c>
      <c r="V125" s="40">
        <v>2.4166730372295859</v>
      </c>
      <c r="W125" s="36">
        <v>115.26100000000001</v>
      </c>
      <c r="X125" s="40">
        <v>7.3813560901079001</v>
      </c>
      <c r="Y125" s="36">
        <v>110.88358550808805</v>
      </c>
      <c r="Z125" s="40">
        <v>3.971712228694571</v>
      </c>
      <c r="AA125" s="9"/>
      <c r="AB125" s="6" t="s">
        <v>44</v>
      </c>
      <c r="AC125" s="36">
        <v>79.701000000000008</v>
      </c>
      <c r="AD125" s="40">
        <v>4.466989107781842</v>
      </c>
      <c r="AE125" s="36">
        <v>98.415000000000006</v>
      </c>
      <c r="AF125" s="40">
        <v>1.0566200480561747</v>
      </c>
      <c r="AG125" s="36">
        <v>93.61</v>
      </c>
      <c r="AH125" s="40">
        <v>1.0568816055100285</v>
      </c>
      <c r="AI125" s="9"/>
      <c r="AJ125" s="6" t="s">
        <v>44</v>
      </c>
      <c r="AK125" s="36">
        <v>92.415999999999997</v>
      </c>
      <c r="AL125" s="40">
        <v>1.0574199827226209</v>
      </c>
      <c r="AM125" s="36">
        <v>89.111999999999981</v>
      </c>
      <c r="AN125" s="40">
        <v>-12.368102744642968</v>
      </c>
      <c r="AO125" s="390">
        <v>93.910033964434518</v>
      </c>
      <c r="AP125" s="40">
        <v>5.3645475842472194</v>
      </c>
      <c r="AQ125" s="9"/>
      <c r="AR125" s="6" t="s">
        <v>44</v>
      </c>
      <c r="AS125" s="36">
        <v>114.47301804342419</v>
      </c>
      <c r="AT125" s="40">
        <v>5.3645084195379553</v>
      </c>
      <c r="AU125" s="36">
        <v>88.929000000000002</v>
      </c>
      <c r="AV125" s="40">
        <v>5.3636169759010386</v>
      </c>
      <c r="AW125" s="36">
        <v>93.373000000000005</v>
      </c>
      <c r="AX125" s="40">
        <v>5.3633491311216375</v>
      </c>
      <c r="AY125" s="9"/>
      <c r="AZ125" s="6" t="s">
        <v>44</v>
      </c>
      <c r="BA125" s="36">
        <v>100.761</v>
      </c>
      <c r="BB125" s="40">
        <v>5.3643692944756367</v>
      </c>
      <c r="BC125" s="36">
        <v>110.61599999999967</v>
      </c>
      <c r="BD125" s="40">
        <v>5.3646269907795556</v>
      </c>
      <c r="BE125" s="36">
        <v>89.036095704947556</v>
      </c>
      <c r="BF125" s="40">
        <v>5.3644934436110958</v>
      </c>
      <c r="BG125" s="36">
        <v>99.995999999999995</v>
      </c>
      <c r="BH125" s="40">
        <v>5.3643116801011388</v>
      </c>
    </row>
    <row r="126" spans="1:61" ht="15" hidden="1" customHeight="1">
      <c r="A126" s="9"/>
      <c r="B126" s="6"/>
      <c r="C126" s="36"/>
      <c r="D126" s="40"/>
      <c r="E126" s="36"/>
      <c r="F126" s="40"/>
      <c r="G126" s="36"/>
      <c r="H126" s="40"/>
      <c r="I126" s="36"/>
      <c r="J126" s="40"/>
      <c r="K126" s="9"/>
      <c r="L126" s="6"/>
      <c r="M126" s="36"/>
      <c r="N126" s="40"/>
      <c r="O126" s="36"/>
      <c r="P126" s="40"/>
      <c r="Q126" s="36"/>
      <c r="R126" s="40"/>
      <c r="S126" s="9"/>
      <c r="T126" s="6"/>
      <c r="U126" s="36"/>
      <c r="V126" s="40"/>
      <c r="W126" s="36"/>
      <c r="X126" s="40"/>
      <c r="Y126" s="36"/>
      <c r="Z126" s="40"/>
      <c r="AA126" s="9"/>
      <c r="AB126" s="6"/>
      <c r="AC126" s="36"/>
      <c r="AD126" s="40"/>
      <c r="AE126" s="36"/>
      <c r="AF126" s="40"/>
      <c r="AG126" s="36"/>
      <c r="AH126" s="40"/>
      <c r="AI126" s="9"/>
      <c r="AJ126" s="6"/>
      <c r="AK126" s="36"/>
      <c r="AL126" s="40"/>
      <c r="AM126" s="36"/>
      <c r="AN126" s="40"/>
      <c r="AO126" s="379"/>
      <c r="AP126" s="40"/>
      <c r="AQ126" s="9"/>
      <c r="AR126" s="6"/>
      <c r="AS126" s="36"/>
      <c r="AT126" s="40"/>
      <c r="AU126" s="36"/>
      <c r="AV126" s="40"/>
      <c r="AW126" s="36"/>
      <c r="AX126" s="40"/>
      <c r="AY126" s="9"/>
      <c r="AZ126" s="6"/>
      <c r="BA126" s="36"/>
      <c r="BB126" s="40"/>
      <c r="BC126" s="36"/>
      <c r="BD126" s="40"/>
      <c r="BE126" s="36"/>
      <c r="BF126" s="40"/>
      <c r="BG126" s="36"/>
      <c r="BH126" s="40"/>
    </row>
    <row r="127" spans="1:61" s="382" customFormat="1" ht="15" hidden="1" customHeight="1">
      <c r="A127" s="399">
        <v>2018</v>
      </c>
      <c r="B127" s="6" t="s">
        <v>33</v>
      </c>
      <c r="C127" s="36">
        <v>144.76696595841406</v>
      </c>
      <c r="D127" s="40">
        <v>12.28316292346517</v>
      </c>
      <c r="E127" s="36">
        <v>108.93216746070094</v>
      </c>
      <c r="F127" s="40">
        <v>11.29783448369362</v>
      </c>
      <c r="G127" s="36">
        <v>127.66708718157059</v>
      </c>
      <c r="H127" s="40">
        <v>19.953767967334983</v>
      </c>
      <c r="I127" s="36">
        <v>121.9575810678224</v>
      </c>
      <c r="J127" s="40">
        <v>4.9115520850443062</v>
      </c>
      <c r="K127" s="399">
        <v>2018</v>
      </c>
      <c r="L127" s="6" t="s">
        <v>33</v>
      </c>
      <c r="M127" s="36">
        <v>112.40923783794729</v>
      </c>
      <c r="N127" s="40">
        <v>8.8904183467807769</v>
      </c>
      <c r="O127" s="36">
        <v>136.45232636509422</v>
      </c>
      <c r="P127" s="40">
        <v>29.991737034480536</v>
      </c>
      <c r="Q127" s="36">
        <v>143.85243930376927</v>
      </c>
      <c r="R127" s="40">
        <v>2.7179921624106385</v>
      </c>
      <c r="S127" s="399">
        <v>2018</v>
      </c>
      <c r="T127" s="6" t="s">
        <v>33</v>
      </c>
      <c r="U127" s="36">
        <v>113.0475162847009</v>
      </c>
      <c r="V127" s="40">
        <v>7.4269388443637894</v>
      </c>
      <c r="W127" s="36">
        <v>124.87767065138694</v>
      </c>
      <c r="X127" s="40">
        <v>0.20113671306131664</v>
      </c>
      <c r="Y127" s="36">
        <v>107.84421159721691</v>
      </c>
      <c r="Z127" s="40">
        <v>8.0761092074539391</v>
      </c>
      <c r="AA127" s="399">
        <v>2018</v>
      </c>
      <c r="AB127" s="6" t="s">
        <v>33</v>
      </c>
      <c r="AC127" s="36">
        <v>136.1595076288213</v>
      </c>
      <c r="AD127" s="40">
        <v>-12.433673780285105</v>
      </c>
      <c r="AE127" s="36">
        <v>105.26931854255946</v>
      </c>
      <c r="AF127" s="40">
        <v>-6.528636907034624</v>
      </c>
      <c r="AG127" s="36">
        <v>127.27002841370611</v>
      </c>
      <c r="AH127" s="40">
        <v>3.2750932483779849</v>
      </c>
      <c r="AI127" s="399">
        <v>2018</v>
      </c>
      <c r="AJ127" s="6" t="s">
        <v>33</v>
      </c>
      <c r="AK127" s="36">
        <v>115.64861865580562</v>
      </c>
      <c r="AL127" s="40">
        <v>-0.28142387945192127</v>
      </c>
      <c r="AM127" s="36">
        <v>81.94652482734854</v>
      </c>
      <c r="AN127" s="40">
        <v>5.1918112851384564</v>
      </c>
      <c r="AO127" s="390">
        <v>138.04917333529559</v>
      </c>
      <c r="AP127" s="40">
        <v>-7.7853552798750059</v>
      </c>
      <c r="AQ127" s="399">
        <v>2018</v>
      </c>
      <c r="AR127" s="6" t="s">
        <v>33</v>
      </c>
      <c r="AS127" s="36">
        <v>108.29673119231616</v>
      </c>
      <c r="AT127" s="40">
        <v>3.7600295140213404</v>
      </c>
      <c r="AU127" s="36">
        <v>92.726018242751621</v>
      </c>
      <c r="AV127" s="40">
        <v>-0.13890663642062862</v>
      </c>
      <c r="AW127" s="36">
        <v>114.72983587409774</v>
      </c>
      <c r="AX127" s="40">
        <v>10.760190641506156</v>
      </c>
      <c r="AY127" s="399">
        <v>2018</v>
      </c>
      <c r="AZ127" s="6" t="s">
        <v>33</v>
      </c>
      <c r="BA127" s="36">
        <v>109.37221353429439</v>
      </c>
      <c r="BB127" s="40">
        <v>3.0918575710650913</v>
      </c>
      <c r="BC127" s="36">
        <v>108.98124438090237</v>
      </c>
      <c r="BD127" s="40">
        <v>6.2205717218517691</v>
      </c>
      <c r="BE127" s="36">
        <v>121.22705995327777</v>
      </c>
      <c r="BF127" s="40">
        <v>0.99374883707159256</v>
      </c>
      <c r="BG127" s="36">
        <v>101.57846516985822</v>
      </c>
      <c r="BH127" s="40">
        <v>0.60660536206071924</v>
      </c>
      <c r="BI127" s="400"/>
    </row>
    <row r="128" spans="1:61" s="382" customFormat="1" ht="15" hidden="1" customHeight="1">
      <c r="A128" s="6"/>
      <c r="B128" s="6" t="s">
        <v>34</v>
      </c>
      <c r="C128" s="36">
        <v>128.72195768218262</v>
      </c>
      <c r="D128" s="40">
        <v>-4.8870926807204427</v>
      </c>
      <c r="E128" s="36">
        <v>108.68541597720969</v>
      </c>
      <c r="F128" s="40">
        <v>-10.648414142502261</v>
      </c>
      <c r="G128" s="36">
        <v>122.22760546118386</v>
      </c>
      <c r="H128" s="40">
        <v>-9.4861796788107142</v>
      </c>
      <c r="I128" s="36">
        <v>112.61260647238507</v>
      </c>
      <c r="J128" s="40">
        <v>-2.6760178790025151</v>
      </c>
      <c r="K128" s="6"/>
      <c r="L128" s="6" t="s">
        <v>34</v>
      </c>
      <c r="M128" s="36">
        <v>108.69684796024212</v>
      </c>
      <c r="N128" s="40">
        <v>-3.2557736476999253</v>
      </c>
      <c r="O128" s="36">
        <v>128.67688361848954</v>
      </c>
      <c r="P128" s="40">
        <v>-0.5565170610682344</v>
      </c>
      <c r="Q128" s="36">
        <v>133.44890137097747</v>
      </c>
      <c r="R128" s="40">
        <v>16.57369349992814</v>
      </c>
      <c r="S128" s="6"/>
      <c r="T128" s="6" t="s">
        <v>34</v>
      </c>
      <c r="U128" s="36">
        <v>105.66669709461193</v>
      </c>
      <c r="V128" s="40">
        <v>-13.717523970235064</v>
      </c>
      <c r="W128" s="36">
        <v>118.48329016082107</v>
      </c>
      <c r="X128" s="40">
        <v>11.063160413589173</v>
      </c>
      <c r="Y128" s="36">
        <v>106.65987994079184</v>
      </c>
      <c r="Z128" s="40">
        <v>-5.2004739705237739</v>
      </c>
      <c r="AA128" s="6"/>
      <c r="AB128" s="6" t="s">
        <v>34</v>
      </c>
      <c r="AC128" s="36">
        <v>96.893561474890362</v>
      </c>
      <c r="AD128" s="40">
        <v>5.5002738125153456</v>
      </c>
      <c r="AE128" s="36">
        <v>100.8052481617348</v>
      </c>
      <c r="AF128" s="40">
        <v>-0.11172619182424626</v>
      </c>
      <c r="AG128" s="36">
        <v>113.42670898649985</v>
      </c>
      <c r="AH128" s="40">
        <v>16.126653684668383</v>
      </c>
      <c r="AI128" s="6"/>
      <c r="AJ128" s="6" t="s">
        <v>34</v>
      </c>
      <c r="AK128" s="36">
        <v>91.509229846117861</v>
      </c>
      <c r="AL128" s="40">
        <v>-12.860800984509012</v>
      </c>
      <c r="AM128" s="36">
        <v>81.144023022957214</v>
      </c>
      <c r="AN128" s="40">
        <v>-9.5222971511560246</v>
      </c>
      <c r="AO128" s="390">
        <v>100.01178888538875</v>
      </c>
      <c r="AP128" s="40">
        <v>-3.0301000106096865</v>
      </c>
      <c r="AQ128" s="6"/>
      <c r="AR128" s="6" t="s">
        <v>34</v>
      </c>
      <c r="AS128" s="36">
        <v>104.58098108373736</v>
      </c>
      <c r="AT128" s="40">
        <v>15.680717958375979</v>
      </c>
      <c r="AU128" s="36">
        <v>92.715515572187996</v>
      </c>
      <c r="AV128" s="40">
        <v>1.1140484352171143</v>
      </c>
      <c r="AW128" s="36">
        <v>97.013700923929704</v>
      </c>
      <c r="AX128" s="40">
        <v>-2.619173359636136</v>
      </c>
      <c r="AY128" s="6"/>
      <c r="AZ128" s="6" t="s">
        <v>34</v>
      </c>
      <c r="BA128" s="36">
        <v>102.67599252634919</v>
      </c>
      <c r="BB128" s="40">
        <v>7.4983693765827013</v>
      </c>
      <c r="BC128" s="36">
        <v>106.52621724930768</v>
      </c>
      <c r="BD128" s="40">
        <v>-7.2176345454713413</v>
      </c>
      <c r="BE128" s="36">
        <v>102.32184116519859</v>
      </c>
      <c r="BF128" s="40">
        <v>-0.87053835899436649</v>
      </c>
      <c r="BG128" s="36">
        <v>102.13146571896952</v>
      </c>
      <c r="BH128" s="40">
        <v>-6.3400745389797635</v>
      </c>
      <c r="BI128" s="400"/>
    </row>
    <row r="129" spans="1:61" s="382" customFormat="1" ht="15" hidden="1" customHeight="1">
      <c r="A129" s="6"/>
      <c r="B129" s="6" t="s">
        <v>35</v>
      </c>
      <c r="C129" s="36">
        <v>128.363202849305</v>
      </c>
      <c r="D129" s="40">
        <v>13.692838235678067</v>
      </c>
      <c r="E129" s="36">
        <v>109.17954463478156</v>
      </c>
      <c r="F129" s="40">
        <v>18.63589420713032</v>
      </c>
      <c r="G129" s="36">
        <v>109.77088784355465</v>
      </c>
      <c r="H129" s="40">
        <v>-6.8444261771361141</v>
      </c>
      <c r="I129" s="36">
        <v>122.28240105692517</v>
      </c>
      <c r="J129" s="40">
        <v>22.431767813657729</v>
      </c>
      <c r="K129" s="6"/>
      <c r="L129" s="6" t="s">
        <v>35</v>
      </c>
      <c r="M129" s="36">
        <v>113.59085107611932</v>
      </c>
      <c r="N129" s="40">
        <v>10.086745460326682</v>
      </c>
      <c r="O129" s="36">
        <v>143.85119757041872</v>
      </c>
      <c r="P129" s="40">
        <v>2.4800153668296048</v>
      </c>
      <c r="Q129" s="36">
        <v>119.31183974752989</v>
      </c>
      <c r="R129" s="40">
        <v>15.373005345050132</v>
      </c>
      <c r="S129" s="6"/>
      <c r="T129" s="6" t="s">
        <v>35</v>
      </c>
      <c r="U129" s="36">
        <v>112.25116846982996</v>
      </c>
      <c r="V129" s="40">
        <v>0.724281674948827</v>
      </c>
      <c r="W129" s="36">
        <v>115.59105362590562</v>
      </c>
      <c r="X129" s="40">
        <v>15.237275191069031</v>
      </c>
      <c r="Y129" s="36">
        <v>118.08030338903141</v>
      </c>
      <c r="Z129" s="40">
        <v>6.152999075426834</v>
      </c>
      <c r="AA129" s="6"/>
      <c r="AB129" s="6" t="s">
        <v>35</v>
      </c>
      <c r="AC129" s="36">
        <v>107.18687565565541</v>
      </c>
      <c r="AD129" s="40">
        <v>16.819839631684047</v>
      </c>
      <c r="AE129" s="36">
        <v>101.94907959738335</v>
      </c>
      <c r="AF129" s="40">
        <v>-0.31184769685205538</v>
      </c>
      <c r="AG129" s="36">
        <v>113.43385431594322</v>
      </c>
      <c r="AH129" s="40">
        <v>-13.743105449943187</v>
      </c>
      <c r="AI129" s="6"/>
      <c r="AJ129" s="6" t="s">
        <v>35</v>
      </c>
      <c r="AK129" s="36">
        <v>124.96973198122221</v>
      </c>
      <c r="AL129" s="40">
        <v>16.811609195040589</v>
      </c>
      <c r="AM129" s="36">
        <v>85.49061445597259</v>
      </c>
      <c r="AN129" s="40">
        <v>9.248992953589763</v>
      </c>
      <c r="AO129" s="390">
        <v>129.40671328083289</v>
      </c>
      <c r="AP129" s="40">
        <v>-3.2667186044419623</v>
      </c>
      <c r="AQ129" s="6"/>
      <c r="AR129" s="6" t="s">
        <v>35</v>
      </c>
      <c r="AS129" s="36">
        <v>110.96694167274737</v>
      </c>
      <c r="AT129" s="40">
        <v>7.994374810754266</v>
      </c>
      <c r="AU129" s="36">
        <v>93.290322580645167</v>
      </c>
      <c r="AV129" s="40">
        <v>-0.36172277750999626</v>
      </c>
      <c r="AW129" s="36">
        <v>103.83491032835606</v>
      </c>
      <c r="AX129" s="40">
        <v>-16.467631769956128</v>
      </c>
      <c r="AY129" s="6"/>
      <c r="AZ129" s="6" t="s">
        <v>35</v>
      </c>
      <c r="BA129" s="36">
        <v>110.34402335567147</v>
      </c>
      <c r="BB129" s="40">
        <v>-1.5110870911650096</v>
      </c>
      <c r="BC129" s="36">
        <v>106.97038484606087</v>
      </c>
      <c r="BD129" s="40">
        <v>-1.9115264352288506</v>
      </c>
      <c r="BE129" s="36">
        <v>101.27437727005413</v>
      </c>
      <c r="BF129" s="40">
        <v>4.3276004739971654</v>
      </c>
      <c r="BG129" s="36">
        <v>114.34546422012315</v>
      </c>
      <c r="BH129" s="40">
        <v>13.83094833365503</v>
      </c>
      <c r="BI129" s="400"/>
    </row>
    <row r="130" spans="1:61" s="382" customFormat="1" ht="15" hidden="1" customHeight="1">
      <c r="A130" s="6"/>
      <c r="B130" s="6" t="s">
        <v>36</v>
      </c>
      <c r="C130" s="36">
        <v>131.1621715505363</v>
      </c>
      <c r="D130" s="40">
        <v>17.96368426633579</v>
      </c>
      <c r="E130" s="36">
        <v>126.05935559394541</v>
      </c>
      <c r="F130" s="40">
        <v>-8.235638860761</v>
      </c>
      <c r="G130" s="36">
        <v>109.05020085280277</v>
      </c>
      <c r="H130" s="40">
        <v>5.6083248093737836</v>
      </c>
      <c r="I130" s="36">
        <v>127.49425837445632</v>
      </c>
      <c r="J130" s="40">
        <v>28.443455510680138</v>
      </c>
      <c r="K130" s="6"/>
      <c r="L130" s="6" t="s">
        <v>36</v>
      </c>
      <c r="M130" s="36">
        <v>112.8641664106035</v>
      </c>
      <c r="N130" s="40">
        <v>5.1961174963770702</v>
      </c>
      <c r="O130" s="36">
        <v>182.36254180186984</v>
      </c>
      <c r="P130" s="40">
        <v>55.6685063354644</v>
      </c>
      <c r="Q130" s="36">
        <v>132.20439347409217</v>
      </c>
      <c r="R130" s="40">
        <v>27.706568144058693</v>
      </c>
      <c r="S130" s="6"/>
      <c r="T130" s="6" t="s">
        <v>36</v>
      </c>
      <c r="U130" s="36">
        <v>113.47018024960718</v>
      </c>
      <c r="V130" s="40">
        <v>7.5281733881765547</v>
      </c>
      <c r="W130" s="36">
        <v>116.06712289972074</v>
      </c>
      <c r="X130" s="40">
        <v>3.4328056852655635</v>
      </c>
      <c r="Y130" s="36">
        <v>119.08319598598628</v>
      </c>
      <c r="Z130" s="40">
        <v>17.40251756152955</v>
      </c>
      <c r="AA130" s="6"/>
      <c r="AB130" s="6" t="s">
        <v>36</v>
      </c>
      <c r="AC130" s="36">
        <v>113.47893908261712</v>
      </c>
      <c r="AD130" s="40">
        <v>-12.899459582747724</v>
      </c>
      <c r="AE130" s="36">
        <v>115.5297798581384</v>
      </c>
      <c r="AF130" s="40">
        <v>-3.0391856903102763</v>
      </c>
      <c r="AG130" s="36">
        <v>107.17251566271545</v>
      </c>
      <c r="AH130" s="40">
        <v>20.817662461068537</v>
      </c>
      <c r="AI130" s="6"/>
      <c r="AJ130" s="6" t="s">
        <v>36</v>
      </c>
      <c r="AK130" s="36">
        <v>124.38528902736198</v>
      </c>
      <c r="AL130" s="40">
        <v>-8.1267992529899402</v>
      </c>
      <c r="AM130" s="36">
        <v>61.701277953745929</v>
      </c>
      <c r="AN130" s="40">
        <v>29.739009112548786</v>
      </c>
      <c r="AO130" s="390">
        <v>130.71385179882103</v>
      </c>
      <c r="AP130" s="40">
        <v>12.974488656664647</v>
      </c>
      <c r="AQ130" s="6"/>
      <c r="AR130" s="6" t="s">
        <v>36</v>
      </c>
      <c r="AS130" s="36">
        <v>97.127025611794053</v>
      </c>
      <c r="AT130" s="40">
        <v>-0.59700573724596495</v>
      </c>
      <c r="AU130" s="36">
        <v>111.94838709677421</v>
      </c>
      <c r="AV130" s="40">
        <v>14.419855986073401</v>
      </c>
      <c r="AW130" s="36">
        <v>118.83822371885108</v>
      </c>
      <c r="AX130" s="40">
        <v>5.8173934542995198</v>
      </c>
      <c r="AY130" s="6"/>
      <c r="AZ130" s="6" t="s">
        <v>36</v>
      </c>
      <c r="BA130" s="36">
        <v>95.836356812434772</v>
      </c>
      <c r="BB130" s="40">
        <v>3.5229347150254</v>
      </c>
      <c r="BC130" s="36">
        <v>102.86844061049514</v>
      </c>
      <c r="BD130" s="40">
        <v>9.1859390435555781</v>
      </c>
      <c r="BE130" s="36">
        <v>106.18433504903363</v>
      </c>
      <c r="BF130" s="40">
        <v>11.391847185783661</v>
      </c>
      <c r="BG130" s="36">
        <v>115.60360208966726</v>
      </c>
      <c r="BH130" s="40">
        <v>39.638114327761599</v>
      </c>
      <c r="BI130" s="400"/>
    </row>
    <row r="131" spans="1:61" s="382" customFormat="1" ht="15" hidden="1" customHeight="1">
      <c r="A131" s="6"/>
      <c r="B131" s="6" t="s">
        <v>37</v>
      </c>
      <c r="C131" s="36">
        <v>126.8921074187012</v>
      </c>
      <c r="D131" s="40">
        <v>31.922241087646285</v>
      </c>
      <c r="E131" s="36">
        <v>124.67384051970595</v>
      </c>
      <c r="F131" s="40">
        <v>5.7312070239927522</v>
      </c>
      <c r="G131" s="36">
        <v>101.16613273897828</v>
      </c>
      <c r="H131" s="40">
        <v>14.974342513874845</v>
      </c>
      <c r="I131" s="36">
        <v>131.88519438745539</v>
      </c>
      <c r="J131" s="40">
        <v>12.27042792472632</v>
      </c>
      <c r="K131" s="6"/>
      <c r="L131" s="6" t="s">
        <v>37</v>
      </c>
      <c r="M131" s="36">
        <v>112.40533854074526</v>
      </c>
      <c r="N131" s="40">
        <v>5.5130442591383257</v>
      </c>
      <c r="O131" s="36">
        <v>143.96835218749811</v>
      </c>
      <c r="P131" s="40">
        <v>35.404046261460707</v>
      </c>
      <c r="Q131" s="36">
        <v>122.83736001162215</v>
      </c>
      <c r="R131" s="40">
        <v>17.726837975122351</v>
      </c>
      <c r="S131" s="6"/>
      <c r="T131" s="6" t="s">
        <v>37</v>
      </c>
      <c r="U131" s="36">
        <v>109.84917481509653</v>
      </c>
      <c r="V131" s="40">
        <v>8.0841604745471898</v>
      </c>
      <c r="W131" s="36">
        <v>116.54347896225501</v>
      </c>
      <c r="X131" s="40">
        <v>9.9342328814238101</v>
      </c>
      <c r="Y131" s="36">
        <v>131.23221471781895</v>
      </c>
      <c r="Z131" s="40">
        <v>21.349027376637906</v>
      </c>
      <c r="AA131" s="6"/>
      <c r="AB131" s="6" t="s">
        <v>37</v>
      </c>
      <c r="AC131" s="36">
        <v>106.68291942649249</v>
      </c>
      <c r="AD131" s="40">
        <v>14.952610204612299</v>
      </c>
      <c r="AE131" s="36">
        <v>115.83562988614958</v>
      </c>
      <c r="AF131" s="40">
        <v>1.2752825184692682</v>
      </c>
      <c r="AG131" s="36">
        <v>102.19429786024563</v>
      </c>
      <c r="AH131" s="40">
        <v>14.059954976445226</v>
      </c>
      <c r="AI131" s="6"/>
      <c r="AJ131" s="6" t="s">
        <v>37</v>
      </c>
      <c r="AK131" s="36">
        <v>113.50365962310488</v>
      </c>
      <c r="AL131" s="40">
        <v>3.9648817248499029</v>
      </c>
      <c r="AM131" s="36">
        <v>64.444420296556984</v>
      </c>
      <c r="AN131" s="40">
        <v>-7.2168099737146889</v>
      </c>
      <c r="AO131" s="390">
        <v>114.87128049589678</v>
      </c>
      <c r="AP131" s="40">
        <v>19.350902940193834</v>
      </c>
      <c r="AQ131" s="6"/>
      <c r="AR131" s="6" t="s">
        <v>37</v>
      </c>
      <c r="AS131" s="36">
        <v>94.203580282613743</v>
      </c>
      <c r="AT131" s="40">
        <v>2.7324537190622777E-3</v>
      </c>
      <c r="AU131" s="36">
        <v>118.55094660778877</v>
      </c>
      <c r="AV131" s="40">
        <v>4.7121843271169723</v>
      </c>
      <c r="AW131" s="36">
        <v>119.21063707127742</v>
      </c>
      <c r="AX131" s="40">
        <v>31.364478634545577</v>
      </c>
      <c r="AY131" s="6"/>
      <c r="AZ131" s="6" t="s">
        <v>37</v>
      </c>
      <c r="BA131" s="36">
        <v>98.068285280337591</v>
      </c>
      <c r="BB131" s="40">
        <v>6.5079774103323302</v>
      </c>
      <c r="BC131" s="36">
        <v>98.413657483491207</v>
      </c>
      <c r="BD131" s="40">
        <v>5.8108973147668479</v>
      </c>
      <c r="BE131" s="36">
        <v>100.88252138965944</v>
      </c>
      <c r="BF131" s="40">
        <v>6.9429814608932503</v>
      </c>
      <c r="BG131" s="36">
        <v>121.98710161479924</v>
      </c>
      <c r="BH131" s="40">
        <v>21.896897910345587</v>
      </c>
      <c r="BI131" s="400"/>
    </row>
    <row r="132" spans="1:61" s="382" customFormat="1" ht="15" hidden="1" customHeight="1">
      <c r="A132" s="6"/>
      <c r="B132" s="6" t="s">
        <v>38</v>
      </c>
      <c r="C132" s="36">
        <v>104.45238908508652</v>
      </c>
      <c r="D132" s="40">
        <v>29.252955766426822</v>
      </c>
      <c r="E132" s="36">
        <v>111.38967660101332</v>
      </c>
      <c r="F132" s="40">
        <v>9.9020334381483082</v>
      </c>
      <c r="G132" s="36">
        <v>105.45398058336049</v>
      </c>
      <c r="H132" s="40">
        <v>13.811522520954924</v>
      </c>
      <c r="I132" s="36">
        <v>129.55477605024967</v>
      </c>
      <c r="J132" s="40">
        <v>13.233324637063276</v>
      </c>
      <c r="K132" s="6"/>
      <c r="L132" s="6" t="s">
        <v>38</v>
      </c>
      <c r="M132" s="36">
        <v>114.11805114473216</v>
      </c>
      <c r="N132" s="40">
        <v>4.445900611644916</v>
      </c>
      <c r="O132" s="36">
        <v>178.84466436304976</v>
      </c>
      <c r="P132" s="40">
        <v>-9.3562431955349581</v>
      </c>
      <c r="Q132" s="36">
        <v>134.16069315340511</v>
      </c>
      <c r="R132" s="40">
        <v>1.6607636288866274</v>
      </c>
      <c r="S132" s="6"/>
      <c r="T132" s="6" t="s">
        <v>38</v>
      </c>
      <c r="U132" s="36">
        <v>110.88022799145251</v>
      </c>
      <c r="V132" s="40">
        <v>4.1412478434996558</v>
      </c>
      <c r="W132" s="36">
        <v>117.01954823607012</v>
      </c>
      <c r="X132" s="40">
        <v>22.017380126032407</v>
      </c>
      <c r="Y132" s="36">
        <v>131.4839505862094</v>
      </c>
      <c r="Z132" s="40">
        <v>19.926471998161134</v>
      </c>
      <c r="AA132" s="6"/>
      <c r="AB132" s="6" t="s">
        <v>38</v>
      </c>
      <c r="AC132" s="36">
        <v>112.08663015983387</v>
      </c>
      <c r="AD132" s="40">
        <v>18.585093271089576</v>
      </c>
      <c r="AE132" s="36">
        <v>116.87627791541944</v>
      </c>
      <c r="AF132" s="40">
        <v>0.26446187240016172</v>
      </c>
      <c r="AG132" s="36">
        <v>128.27262991099499</v>
      </c>
      <c r="AH132" s="40">
        <v>0.56496951125421901</v>
      </c>
      <c r="AI132" s="6"/>
      <c r="AJ132" s="6" t="s">
        <v>38</v>
      </c>
      <c r="AK132" s="36">
        <v>114.39296829435399</v>
      </c>
      <c r="AL132" s="40">
        <v>-5.9910026097696516</v>
      </c>
      <c r="AM132" s="36">
        <v>77.965325352624419</v>
      </c>
      <c r="AN132" s="40">
        <v>-0.42742611414503529</v>
      </c>
      <c r="AO132" s="390">
        <v>124.9972818585166</v>
      </c>
      <c r="AP132" s="40">
        <v>47.674596149818115</v>
      </c>
      <c r="AQ132" s="6"/>
      <c r="AR132" s="6" t="s">
        <v>38</v>
      </c>
      <c r="AS132" s="36">
        <v>103.13708847248043</v>
      </c>
      <c r="AT132" s="40">
        <v>-6.5890243448145043</v>
      </c>
      <c r="AU132" s="36">
        <v>107.92988542840259</v>
      </c>
      <c r="AV132" s="40">
        <v>2.4916293710646187E-2</v>
      </c>
      <c r="AW132" s="36">
        <v>113.96125703949497</v>
      </c>
      <c r="AX132" s="40">
        <v>14.182771616430841</v>
      </c>
      <c r="AY132" s="6"/>
      <c r="AZ132" s="6" t="s">
        <v>38</v>
      </c>
      <c r="BA132" s="36">
        <v>105.26371906100381</v>
      </c>
      <c r="BB132" s="40">
        <v>1.5470953704455042</v>
      </c>
      <c r="BC132" s="36">
        <v>102.75082764668241</v>
      </c>
      <c r="BD132" s="40">
        <v>20.239690652018865</v>
      </c>
      <c r="BE132" s="36">
        <v>106.64586997402175</v>
      </c>
      <c r="BF132" s="40">
        <v>5.1969334989132392</v>
      </c>
      <c r="BG132" s="36">
        <v>124.21035881931738</v>
      </c>
      <c r="BH132" s="40">
        <v>22.934300777249533</v>
      </c>
      <c r="BI132" s="400"/>
    </row>
    <row r="133" spans="1:61" s="382" customFormat="1" ht="15" hidden="1" customHeight="1">
      <c r="A133" s="6"/>
      <c r="B133" s="6" t="s">
        <v>39</v>
      </c>
      <c r="C133" s="36">
        <v>149.59646673245453</v>
      </c>
      <c r="D133" s="40">
        <v>21.138626477023664</v>
      </c>
      <c r="E133" s="36">
        <v>142.36363160001548</v>
      </c>
      <c r="F133" s="40">
        <v>12.441800356536675</v>
      </c>
      <c r="G133" s="36">
        <v>131.14422681224667</v>
      </c>
      <c r="H133" s="40">
        <v>1.8791298260217673</v>
      </c>
      <c r="I133" s="36">
        <v>153.24292120323625</v>
      </c>
      <c r="J133" s="40">
        <v>21.420925142016458</v>
      </c>
      <c r="K133" s="6"/>
      <c r="L133" s="6" t="s">
        <v>39</v>
      </c>
      <c r="M133" s="36">
        <v>113.02537822855204</v>
      </c>
      <c r="N133" s="40">
        <v>6.0481831395592849</v>
      </c>
      <c r="O133" s="36">
        <v>87.599074503257128</v>
      </c>
      <c r="P133" s="40">
        <v>-21.081914861930514</v>
      </c>
      <c r="Q133" s="36">
        <v>129.73414887970637</v>
      </c>
      <c r="R133" s="40">
        <v>19.122698864827782</v>
      </c>
      <c r="S133" s="6"/>
      <c r="T133" s="6" t="s">
        <v>39</v>
      </c>
      <c r="U133" s="36">
        <v>112.80182291523926</v>
      </c>
      <c r="V133" s="40">
        <v>-8.626238009218838</v>
      </c>
      <c r="W133" s="36">
        <v>117.49561750988522</v>
      </c>
      <c r="X133" s="40">
        <v>9.8932055499403333</v>
      </c>
      <c r="Y133" s="36">
        <v>135.87202124503611</v>
      </c>
      <c r="Z133" s="40">
        <v>23.739276586046969</v>
      </c>
      <c r="AA133" s="6"/>
      <c r="AB133" s="6" t="s">
        <v>39</v>
      </c>
      <c r="AC133" s="36">
        <v>158.92460343701322</v>
      </c>
      <c r="AD133" s="40">
        <v>1.4267775255526658</v>
      </c>
      <c r="AE133" s="36">
        <v>115.7739667946615</v>
      </c>
      <c r="AF133" s="40">
        <v>2.1267669298285199</v>
      </c>
      <c r="AG133" s="36">
        <v>137.05636341954516</v>
      </c>
      <c r="AH133" s="40">
        <v>25.51868581905741</v>
      </c>
      <c r="AI133" s="6"/>
      <c r="AJ133" s="6" t="s">
        <v>39</v>
      </c>
      <c r="AK133" s="36">
        <v>115.03206695050407</v>
      </c>
      <c r="AL133" s="40">
        <v>0.78332102411474125</v>
      </c>
      <c r="AM133" s="36">
        <v>75.977430654134267</v>
      </c>
      <c r="AN133" s="40">
        <v>-30.550794648871772</v>
      </c>
      <c r="AO133" s="390">
        <v>104.60705094419123</v>
      </c>
      <c r="AP133" s="40">
        <v>41.083769420705494</v>
      </c>
      <c r="AQ133" s="6"/>
      <c r="AR133" s="6" t="s">
        <v>39</v>
      </c>
      <c r="AS133" s="36">
        <v>107.83319337088928</v>
      </c>
      <c r="AT133" s="40">
        <v>1.9504444956004932</v>
      </c>
      <c r="AU133" s="36">
        <v>107.92988542840259</v>
      </c>
      <c r="AV133" s="40">
        <v>5.9881819353470291</v>
      </c>
      <c r="AW133" s="36">
        <v>111.86169069673781</v>
      </c>
      <c r="AX133" s="40">
        <v>18.385939841397203</v>
      </c>
      <c r="AY133" s="6"/>
      <c r="AZ133" s="6" t="s">
        <v>39</v>
      </c>
      <c r="BA133" s="36">
        <v>114.95369140670597</v>
      </c>
      <c r="BB133" s="40">
        <v>14.58016008482943</v>
      </c>
      <c r="BC133" s="36">
        <v>111.89249210263758</v>
      </c>
      <c r="BD133" s="40">
        <v>18.242092468179123</v>
      </c>
      <c r="BE133" s="36">
        <v>108.8502369725898</v>
      </c>
      <c r="BF133" s="40">
        <v>3.932222411778838</v>
      </c>
      <c r="BG133" s="36">
        <v>124.21035881931738</v>
      </c>
      <c r="BH133" s="40">
        <v>7.8729938940617075</v>
      </c>
      <c r="BI133" s="400"/>
    </row>
    <row r="134" spans="1:61" s="382" customFormat="1" ht="15" hidden="1" customHeight="1">
      <c r="A134" s="6"/>
      <c r="B134" s="6" t="s">
        <v>40</v>
      </c>
      <c r="C134" s="36">
        <v>113.6478573921645</v>
      </c>
      <c r="D134" s="40">
        <v>5.1254831028258536</v>
      </c>
      <c r="E134" s="36">
        <v>115.52121531950017</v>
      </c>
      <c r="F134" s="40">
        <v>4.5375556369088912</v>
      </c>
      <c r="G134" s="36">
        <v>120.69495144826745</v>
      </c>
      <c r="H134" s="40">
        <v>10.619406063842689</v>
      </c>
      <c r="I134" s="36">
        <v>143.57735549245047</v>
      </c>
      <c r="J134" s="40">
        <v>29.039842875706142</v>
      </c>
      <c r="K134" s="6"/>
      <c r="L134" s="6" t="s">
        <v>40</v>
      </c>
      <c r="M134" s="36">
        <v>112.80395273065096</v>
      </c>
      <c r="N134" s="40">
        <v>4.7501832443411161</v>
      </c>
      <c r="O134" s="36">
        <v>113.86956496652478</v>
      </c>
      <c r="P134" s="40">
        <v>6.0367477039729067</v>
      </c>
      <c r="Q134" s="36">
        <v>128.87984607202603</v>
      </c>
      <c r="R134" s="40">
        <v>14.19146485340525</v>
      </c>
      <c r="S134" s="6"/>
      <c r="T134" s="6" t="s">
        <v>40</v>
      </c>
      <c r="U134" s="36">
        <v>119.25297997337792</v>
      </c>
      <c r="V134" s="40">
        <v>0.15994473952841304</v>
      </c>
      <c r="W134" s="36">
        <v>117.97197357241953</v>
      </c>
      <c r="X134" s="40">
        <v>8.2763646723070821</v>
      </c>
      <c r="Y134" s="36">
        <v>108.41982151296573</v>
      </c>
      <c r="Z134" s="40">
        <v>6.8773772293059636</v>
      </c>
      <c r="AA134" s="6"/>
      <c r="AB134" s="6" t="s">
        <v>40</v>
      </c>
      <c r="AC134" s="36">
        <v>159.27508120371292</v>
      </c>
      <c r="AD134" s="40">
        <v>-3.5996371016937445</v>
      </c>
      <c r="AE134" s="36">
        <v>111.4026431004425</v>
      </c>
      <c r="AF134" s="40">
        <v>3.3345584355523243</v>
      </c>
      <c r="AG134" s="36">
        <v>124.07851894713369</v>
      </c>
      <c r="AH134" s="40">
        <v>5.1816351242765819</v>
      </c>
      <c r="AI134" s="6"/>
      <c r="AJ134" s="6" t="s">
        <v>40</v>
      </c>
      <c r="AK134" s="36">
        <v>105.76196152791327</v>
      </c>
      <c r="AL134" s="40">
        <v>-11.017430934826507</v>
      </c>
      <c r="AM134" s="36">
        <v>71.661390041514807</v>
      </c>
      <c r="AN134" s="40">
        <v>-18.957237772855024</v>
      </c>
      <c r="AO134" s="390">
        <v>111.10947522670725</v>
      </c>
      <c r="AP134" s="40">
        <v>-4.2484869783900336</v>
      </c>
      <c r="AQ134" s="6"/>
      <c r="AR134" s="6" t="s">
        <v>40</v>
      </c>
      <c r="AS134" s="36">
        <v>108.27006546485525</v>
      </c>
      <c r="AT134" s="40">
        <v>9.3804762124383103</v>
      </c>
      <c r="AU134" s="36">
        <v>116.12903225806453</v>
      </c>
      <c r="AV134" s="40">
        <v>-8.5425818722612235</v>
      </c>
      <c r="AW134" s="36">
        <v>120.61495410881467</v>
      </c>
      <c r="AX134" s="40">
        <v>-0.50131491259608651</v>
      </c>
      <c r="AY134" s="6"/>
      <c r="AZ134" s="6" t="s">
        <v>40</v>
      </c>
      <c r="BA134" s="36">
        <v>115.19028992129047</v>
      </c>
      <c r="BB134" s="40">
        <v>3.4074510098242712</v>
      </c>
      <c r="BC134" s="36">
        <v>114.25182472900102</v>
      </c>
      <c r="BD134" s="40">
        <v>22.571046809663002</v>
      </c>
      <c r="BE134" s="36">
        <v>109.56729144948618</v>
      </c>
      <c r="BF134" s="40">
        <v>-0.64912884235511115</v>
      </c>
      <c r="BG134" s="36">
        <v>112.87139089365263</v>
      </c>
      <c r="BH134" s="40">
        <v>-2.9407115584415067</v>
      </c>
      <c r="BI134" s="400"/>
    </row>
    <row r="135" spans="1:61" s="382" customFormat="1" ht="15" hidden="1" customHeight="1">
      <c r="A135" s="6"/>
      <c r="B135" s="6" t="s">
        <v>41</v>
      </c>
      <c r="C135" s="36">
        <v>105.24539966497473</v>
      </c>
      <c r="D135" s="40">
        <v>7.3782055018702124</v>
      </c>
      <c r="E135" s="36">
        <v>121.63652576778564</v>
      </c>
      <c r="F135" s="40">
        <v>9.8163109951780143</v>
      </c>
      <c r="G135" s="36">
        <v>116.15991282926684</v>
      </c>
      <c r="H135" s="40">
        <v>6.1714530949744244</v>
      </c>
      <c r="I135" s="36">
        <v>126.62699542942185</v>
      </c>
      <c r="J135" s="40">
        <v>14.208015792180092</v>
      </c>
      <c r="K135" s="6"/>
      <c r="L135" s="6" t="s">
        <v>41</v>
      </c>
      <c r="M135" s="36">
        <v>124.71541777646327</v>
      </c>
      <c r="N135" s="40">
        <v>2.3594494670217614</v>
      </c>
      <c r="O135" s="36">
        <v>104.82808494106015</v>
      </c>
      <c r="P135" s="40">
        <v>-7.2087907259673472</v>
      </c>
      <c r="Q135" s="36">
        <v>126.20569154064623</v>
      </c>
      <c r="R135" s="40">
        <v>7.2776270278522475</v>
      </c>
      <c r="S135" s="6"/>
      <c r="T135" s="6" t="s">
        <v>41</v>
      </c>
      <c r="U135" s="36">
        <v>125.25796411021149</v>
      </c>
      <c r="V135" s="40">
        <v>4.1706911090138306</v>
      </c>
      <c r="W135" s="36">
        <v>118.44804284623464</v>
      </c>
      <c r="X135" s="40">
        <v>2.9974024975736029</v>
      </c>
      <c r="Y135" s="36">
        <v>116.94447677828087</v>
      </c>
      <c r="Z135" s="40">
        <v>13.38539086263772</v>
      </c>
      <c r="AA135" s="6"/>
      <c r="AB135" s="6" t="s">
        <v>41</v>
      </c>
      <c r="AC135" s="36">
        <v>152.2791120692419</v>
      </c>
      <c r="AD135" s="40">
        <v>-6.4917549973645379</v>
      </c>
      <c r="AE135" s="36">
        <v>133.07732207707184</v>
      </c>
      <c r="AF135" s="40">
        <v>-4.5171431503434292</v>
      </c>
      <c r="AG135" s="36">
        <v>142.43030243332245</v>
      </c>
      <c r="AH135" s="40">
        <v>-6.6067548599252177</v>
      </c>
      <c r="AI135" s="6"/>
      <c r="AJ135" s="6" t="s">
        <v>41</v>
      </c>
      <c r="AK135" s="36">
        <v>118.2229915608247</v>
      </c>
      <c r="AL135" s="40">
        <v>-5.3511880352384651</v>
      </c>
      <c r="AM135" s="36">
        <v>76.132465341137035</v>
      </c>
      <c r="AN135" s="40">
        <v>23.457384567332682</v>
      </c>
      <c r="AO135" s="390">
        <v>99.683462711329028</v>
      </c>
      <c r="AP135" s="40">
        <v>4.730899427885646</v>
      </c>
      <c r="AQ135" s="6"/>
      <c r="AR135" s="6" t="s">
        <v>41</v>
      </c>
      <c r="AS135" s="36">
        <v>126.65537190150913</v>
      </c>
      <c r="AT135" s="40">
        <v>13.690985932984148</v>
      </c>
      <c r="AU135" s="36">
        <v>118.86208120128505</v>
      </c>
      <c r="AV135" s="40">
        <v>-2.4072768762951711</v>
      </c>
      <c r="AW135" s="36">
        <v>112.5060423779924</v>
      </c>
      <c r="AX135" s="40">
        <v>2.3396241181003177</v>
      </c>
      <c r="AY135" s="6"/>
      <c r="AZ135" s="6" t="s">
        <v>41</v>
      </c>
      <c r="BA135" s="36">
        <v>115.66523581963109</v>
      </c>
      <c r="BB135" s="40">
        <v>2.4139011498517817</v>
      </c>
      <c r="BC135" s="36">
        <v>122.60563594142589</v>
      </c>
      <c r="BD135" s="40">
        <v>-0.85102788220233094</v>
      </c>
      <c r="BE135" s="36">
        <v>119.97815620582493</v>
      </c>
      <c r="BF135" s="40">
        <v>6.7760834978753053</v>
      </c>
      <c r="BG135" s="36">
        <v>113.98301949591118</v>
      </c>
      <c r="BH135" s="40">
        <v>18.83381585928727</v>
      </c>
      <c r="BI135" s="400"/>
    </row>
    <row r="136" spans="1:61" s="383" customFormat="1" ht="15" hidden="1" customHeight="1">
      <c r="A136" s="6"/>
      <c r="B136" s="6" t="s">
        <v>42</v>
      </c>
      <c r="C136" s="305">
        <v>110.97461833355381</v>
      </c>
      <c r="D136" s="250">
        <v>9.2953070486255172</v>
      </c>
      <c r="E136" s="305">
        <v>119.56682211309061</v>
      </c>
      <c r="F136" s="250">
        <v>12.363732766229461</v>
      </c>
      <c r="G136" s="305">
        <v>116.00499514649994</v>
      </c>
      <c r="H136" s="250">
        <v>15.447473949513409</v>
      </c>
      <c r="I136" s="305">
        <v>123.25679895119076</v>
      </c>
      <c r="J136" s="250">
        <v>27.513320192687814</v>
      </c>
      <c r="K136" s="6"/>
      <c r="L136" s="6" t="s">
        <v>42</v>
      </c>
      <c r="M136" s="305">
        <v>122.39234141587337</v>
      </c>
      <c r="N136" s="250">
        <v>14.551799692142168</v>
      </c>
      <c r="O136" s="305">
        <v>126.27029813227371</v>
      </c>
      <c r="P136" s="250">
        <v>25.992140916887422</v>
      </c>
      <c r="Q136" s="305">
        <v>133.23248167896182</v>
      </c>
      <c r="R136" s="250">
        <v>20.070035187109326</v>
      </c>
      <c r="S136" s="6"/>
      <c r="T136" s="6" t="s">
        <v>42</v>
      </c>
      <c r="U136" s="305">
        <v>119.10285536995708</v>
      </c>
      <c r="V136" s="250">
        <v>23.90931153336075</v>
      </c>
      <c r="W136" s="305">
        <v>117.97197357241953</v>
      </c>
      <c r="X136" s="250">
        <v>8.6961593777205195</v>
      </c>
      <c r="Y136" s="305">
        <v>103.12413628511474</v>
      </c>
      <c r="Z136" s="250">
        <v>0.95394396859001063</v>
      </c>
      <c r="AA136" s="6"/>
      <c r="AB136" s="6" t="s">
        <v>42</v>
      </c>
      <c r="AC136" s="305">
        <v>100.91217468130452</v>
      </c>
      <c r="AD136" s="250">
        <v>18.019846698489857</v>
      </c>
      <c r="AE136" s="305">
        <v>133.07595141309517</v>
      </c>
      <c r="AF136" s="250">
        <v>1.7602128013117095</v>
      </c>
      <c r="AG136" s="305">
        <v>169.62314224980437</v>
      </c>
      <c r="AH136" s="250">
        <v>18.537770554537516</v>
      </c>
      <c r="AI136" s="6"/>
      <c r="AJ136" s="6" t="s">
        <v>42</v>
      </c>
      <c r="AK136" s="305">
        <v>118.92287639588758</v>
      </c>
      <c r="AL136" s="250">
        <v>-2.1863801858929719</v>
      </c>
      <c r="AM136" s="305">
        <v>73.797537184520877</v>
      </c>
      <c r="AN136" s="250">
        <v>32.154233976068724</v>
      </c>
      <c r="AO136" s="390">
        <v>104.92731037797952</v>
      </c>
      <c r="AP136" s="250">
        <v>21.175080001014351</v>
      </c>
      <c r="AQ136" s="6"/>
      <c r="AR136" s="6" t="s">
        <v>42</v>
      </c>
      <c r="AS136" s="305">
        <v>119.15802587691785</v>
      </c>
      <c r="AT136" s="250">
        <v>11.287363738157595</v>
      </c>
      <c r="AU136" s="305">
        <v>116.12903225806453</v>
      </c>
      <c r="AV136" s="250">
        <v>16.336813104200203</v>
      </c>
      <c r="AW136" s="305">
        <v>103.15268917924487</v>
      </c>
      <c r="AX136" s="250">
        <v>14.166347057282508</v>
      </c>
      <c r="AY136" s="6"/>
      <c r="AZ136" s="6" t="s">
        <v>42</v>
      </c>
      <c r="BA136" s="305">
        <v>101.89436212525405</v>
      </c>
      <c r="BB136" s="250">
        <v>4.3950079718751738</v>
      </c>
      <c r="BC136" s="305">
        <v>111.35685998311889</v>
      </c>
      <c r="BD136" s="250">
        <v>16.775172267367736</v>
      </c>
      <c r="BE136" s="305">
        <v>102.84177866080809</v>
      </c>
      <c r="BF136" s="250">
        <v>5.6900925506235609</v>
      </c>
      <c r="BG136" s="305">
        <v>113.89927599649931</v>
      </c>
      <c r="BH136" s="250">
        <v>34.246103752458282</v>
      </c>
      <c r="BI136" s="400"/>
    </row>
    <row r="137" spans="1:61" s="89" customFormat="1" ht="15" hidden="1" customHeight="1">
      <c r="A137" s="401"/>
      <c r="B137" s="401" t="s">
        <v>43</v>
      </c>
      <c r="C137" s="36">
        <v>110.51205699635648</v>
      </c>
      <c r="D137" s="40">
        <v>-6.7178879903508602</v>
      </c>
      <c r="E137" s="36">
        <v>115.91514408618575</v>
      </c>
      <c r="F137" s="40">
        <v>15.208647492090705</v>
      </c>
      <c r="G137" s="36">
        <v>119.30772228705277</v>
      </c>
      <c r="H137" s="40">
        <v>-6.6251220408135936</v>
      </c>
      <c r="I137" s="36">
        <v>118.32809544190354</v>
      </c>
      <c r="J137" s="40">
        <v>3.9166208084942156</v>
      </c>
      <c r="K137" s="401"/>
      <c r="L137" s="401" t="s">
        <v>43</v>
      </c>
      <c r="M137" s="36">
        <v>126.96963009926968</v>
      </c>
      <c r="N137" s="40">
        <v>7.9836510117385018</v>
      </c>
      <c r="O137" s="36">
        <v>136.43508031266094</v>
      </c>
      <c r="P137" s="40">
        <v>19.444369249465637</v>
      </c>
      <c r="Q137" s="36">
        <v>158.73824875462034</v>
      </c>
      <c r="R137" s="40">
        <v>2.8918559866338853</v>
      </c>
      <c r="S137" s="401"/>
      <c r="T137" s="401" t="s">
        <v>43</v>
      </c>
      <c r="U137" s="36">
        <v>119.11160332122903</v>
      </c>
      <c r="V137" s="40">
        <v>12.029946009050676</v>
      </c>
      <c r="W137" s="36">
        <v>124.47023409777775</v>
      </c>
      <c r="X137" s="40">
        <v>-0.63087633363730333</v>
      </c>
      <c r="Y137" s="36">
        <v>110.42178846644752</v>
      </c>
      <c r="Z137" s="40">
        <v>4.4056978073875825</v>
      </c>
      <c r="AA137" s="401"/>
      <c r="AB137" s="401" t="s">
        <v>43</v>
      </c>
      <c r="AC137" s="36">
        <v>92.727844715080479</v>
      </c>
      <c r="AD137" s="40">
        <v>7.5614132178636311</v>
      </c>
      <c r="AE137" s="36">
        <v>110.26394946630442</v>
      </c>
      <c r="AF137" s="40">
        <v>1.2781809093454228</v>
      </c>
      <c r="AG137" s="36">
        <v>107.05766799226571</v>
      </c>
      <c r="AH137" s="40">
        <v>19.31042021827183</v>
      </c>
      <c r="AI137" s="401"/>
      <c r="AJ137" s="401" t="s">
        <v>43</v>
      </c>
      <c r="AK137" s="36">
        <v>100.29019876359956</v>
      </c>
      <c r="AL137" s="40">
        <v>0.66253023121727495</v>
      </c>
      <c r="AM137" s="36">
        <v>67.35923366110643</v>
      </c>
      <c r="AN137" s="40">
        <v>1.6078101586308122</v>
      </c>
      <c r="AO137" s="390">
        <v>105.13148915105869</v>
      </c>
      <c r="AP137" s="40">
        <v>29.000986097035707</v>
      </c>
      <c r="AQ137" s="401"/>
      <c r="AR137" s="401" t="s">
        <v>43</v>
      </c>
      <c r="AS137" s="36">
        <v>112.51431974768249</v>
      </c>
      <c r="AT137" s="40">
        <v>27.160274573863603</v>
      </c>
      <c r="AU137" s="36">
        <v>112.25806451612904</v>
      </c>
      <c r="AV137" s="40">
        <v>25.588688343907634</v>
      </c>
      <c r="AW137" s="36">
        <v>93.809280559815363</v>
      </c>
      <c r="AX137" s="40">
        <v>4.6995991407587923</v>
      </c>
      <c r="AY137" s="401"/>
      <c r="AZ137" s="401" t="s">
        <v>43</v>
      </c>
      <c r="BA137" s="36">
        <v>103.1175397152405</v>
      </c>
      <c r="BB137" s="40">
        <v>-0.21412333027470254</v>
      </c>
      <c r="BC137" s="36">
        <v>101.43148777990071</v>
      </c>
      <c r="BD137" s="40">
        <v>-9.5691864552733108</v>
      </c>
      <c r="BE137" s="36">
        <v>99.392050084237979</v>
      </c>
      <c r="BF137" s="40">
        <v>-2.5265913835350773</v>
      </c>
      <c r="BG137" s="36">
        <v>110.56251647388017</v>
      </c>
      <c r="BH137" s="40">
        <v>-8.0164383983380532</v>
      </c>
      <c r="BI137" s="404"/>
    </row>
    <row r="138" spans="1:61" s="382" customFormat="1" ht="15" hidden="1" customHeight="1">
      <c r="A138" s="6"/>
      <c r="B138" s="6" t="s">
        <v>44</v>
      </c>
      <c r="C138" s="36">
        <v>141.99101512730365</v>
      </c>
      <c r="D138" s="40">
        <v>3.9602698297209287</v>
      </c>
      <c r="E138" s="36">
        <v>131.22349000468208</v>
      </c>
      <c r="F138" s="40">
        <v>9.5636398694838363</v>
      </c>
      <c r="G138" s="36">
        <v>146.66529663451101</v>
      </c>
      <c r="H138" s="40">
        <v>10.742040853771243</v>
      </c>
      <c r="I138" s="36">
        <v>133.45289983243475</v>
      </c>
      <c r="J138" s="40">
        <v>15.818391537009575</v>
      </c>
      <c r="K138" s="6"/>
      <c r="L138" s="6" t="s">
        <v>44</v>
      </c>
      <c r="M138" s="36">
        <v>107.30667383447765</v>
      </c>
      <c r="N138" s="40">
        <v>9.5510690239516407</v>
      </c>
      <c r="O138" s="36">
        <v>147.43676368744289</v>
      </c>
      <c r="P138" s="40">
        <v>25.318116181421928</v>
      </c>
      <c r="Q138" s="36">
        <v>132.96418581703236</v>
      </c>
      <c r="R138" s="40">
        <v>-10.908783666432612</v>
      </c>
      <c r="S138" s="6"/>
      <c r="T138" s="6" t="s">
        <v>44</v>
      </c>
      <c r="U138" s="36">
        <v>107.18493720645898</v>
      </c>
      <c r="V138" s="40">
        <v>7.4056994121605157E-3</v>
      </c>
      <c r="W138" s="36">
        <v>120.22986115841134</v>
      </c>
      <c r="X138" s="40">
        <v>4.3109648175977355</v>
      </c>
      <c r="Y138" s="36">
        <v>108.47378712924011</v>
      </c>
      <c r="Z138" s="40">
        <v>-2.173268809631125</v>
      </c>
      <c r="AA138" s="6"/>
      <c r="AB138" s="6" t="s">
        <v>44</v>
      </c>
      <c r="AC138" s="36">
        <v>91.362937877571724</v>
      </c>
      <c r="AD138" s="40">
        <v>14.632109857557268</v>
      </c>
      <c r="AE138" s="36">
        <v>110.35408232648123</v>
      </c>
      <c r="AF138" s="40">
        <v>12.131364453062261</v>
      </c>
      <c r="AG138" s="36">
        <v>109.11035584750562</v>
      </c>
      <c r="AH138" s="40">
        <v>16.558440174666828</v>
      </c>
      <c r="AI138" s="6"/>
      <c r="AJ138" s="6" t="s">
        <v>44</v>
      </c>
      <c r="AK138" s="36">
        <v>104.65565202527733</v>
      </c>
      <c r="AL138" s="40">
        <v>13.244083302974957</v>
      </c>
      <c r="AM138" s="36">
        <v>89.761678905733902</v>
      </c>
      <c r="AN138" s="40">
        <v>0.72905883128413507</v>
      </c>
      <c r="AO138" s="390">
        <v>95.350124814696287</v>
      </c>
      <c r="AP138" s="40">
        <v>1.5334792135280821</v>
      </c>
      <c r="AQ138" s="6"/>
      <c r="AR138" s="6" t="s">
        <v>44</v>
      </c>
      <c r="AS138" s="36">
        <v>117.29341589794407</v>
      </c>
      <c r="AT138" s="40">
        <v>2.4638101648110506</v>
      </c>
      <c r="AU138" s="36">
        <v>92.903225806451616</v>
      </c>
      <c r="AV138" s="40">
        <v>4.468987401693056</v>
      </c>
      <c r="AW138" s="36">
        <v>89.258485329368511</v>
      </c>
      <c r="AX138" s="40">
        <v>-4.4065357979624622</v>
      </c>
      <c r="AY138" s="6"/>
      <c r="AZ138" s="6" t="s">
        <v>44</v>
      </c>
      <c r="BA138" s="36">
        <v>98.753395344524279</v>
      </c>
      <c r="BB138" s="40">
        <v>-1.9924421705577799</v>
      </c>
      <c r="BC138" s="36">
        <v>119.89678921147257</v>
      </c>
      <c r="BD138" s="40">
        <v>8.3900965605996589</v>
      </c>
      <c r="BE138" s="36">
        <v>95.465595936316149</v>
      </c>
      <c r="BF138" s="40">
        <v>7.2212288515828504</v>
      </c>
      <c r="BG138" s="36">
        <v>97.066718077064522</v>
      </c>
      <c r="BH138" s="40">
        <v>-2.9293990988994381</v>
      </c>
      <c r="BI138" s="400"/>
    </row>
    <row r="139" spans="1:61" s="382" customFormat="1" ht="15" hidden="1" customHeight="1">
      <c r="A139" s="6"/>
      <c r="B139" s="6"/>
      <c r="C139" s="36"/>
      <c r="D139" s="40"/>
      <c r="E139" s="36"/>
      <c r="F139" s="40"/>
      <c r="G139" s="36"/>
      <c r="H139" s="40"/>
      <c r="I139" s="36"/>
      <c r="J139" s="40"/>
      <c r="K139" s="6"/>
      <c r="L139" s="6"/>
      <c r="M139" s="36"/>
      <c r="N139" s="40"/>
      <c r="O139" s="36"/>
      <c r="P139" s="40"/>
      <c r="Q139" s="36"/>
      <c r="R139" s="40"/>
      <c r="S139" s="6"/>
      <c r="T139" s="6"/>
      <c r="U139" s="36"/>
      <c r="V139" s="40"/>
      <c r="W139" s="36"/>
      <c r="X139" s="40"/>
      <c r="Y139" s="36"/>
      <c r="Z139" s="40"/>
      <c r="AA139" s="6"/>
      <c r="AB139" s="6"/>
      <c r="AC139" s="36"/>
      <c r="AD139" s="40"/>
      <c r="AE139" s="36"/>
      <c r="AF139" s="40"/>
      <c r="AG139" s="36"/>
      <c r="AH139" s="40"/>
      <c r="AI139" s="6"/>
      <c r="AJ139" s="6"/>
      <c r="AK139" s="36"/>
      <c r="AL139" s="40"/>
      <c r="AM139" s="36"/>
      <c r="AN139" s="40"/>
      <c r="AO139" s="385"/>
      <c r="AP139" s="40"/>
      <c r="AQ139" s="6"/>
      <c r="AR139" s="6"/>
      <c r="AS139" s="36"/>
      <c r="AT139" s="40"/>
      <c r="AU139" s="36"/>
      <c r="AV139" s="40"/>
      <c r="AW139" s="36"/>
      <c r="AX139" s="40"/>
      <c r="AY139" s="6"/>
      <c r="AZ139" s="6"/>
      <c r="BA139" s="36"/>
      <c r="BB139" s="40"/>
      <c r="BC139" s="36"/>
      <c r="BD139" s="40"/>
      <c r="BE139" s="36"/>
      <c r="BF139" s="40"/>
      <c r="BG139" s="36"/>
      <c r="BH139" s="40"/>
      <c r="BI139" s="400"/>
    </row>
    <row r="140" spans="1:61" s="382" customFormat="1" ht="15" hidden="1" customHeight="1">
      <c r="A140" s="399">
        <v>2019</v>
      </c>
      <c r="B140" s="6" t="s">
        <v>33</v>
      </c>
      <c r="C140" s="36">
        <v>108.77267571983968</v>
      </c>
      <c r="D140" s="40">
        <v>-24.863607522806092</v>
      </c>
      <c r="E140" s="36">
        <v>124.63140726136245</v>
      </c>
      <c r="F140" s="40">
        <v>14.411941088315601</v>
      </c>
      <c r="G140" s="36">
        <v>117.97279572071197</v>
      </c>
      <c r="H140" s="40">
        <v>-7.5934147750008663</v>
      </c>
      <c r="I140" s="36">
        <v>129.3545702666826</v>
      </c>
      <c r="J140" s="40">
        <v>6.0652147526168392</v>
      </c>
      <c r="K140" s="399">
        <v>2019</v>
      </c>
      <c r="L140" s="6" t="s">
        <v>33</v>
      </c>
      <c r="M140" s="36">
        <v>113.89177854616807</v>
      </c>
      <c r="N140" s="40">
        <v>1.3188780003633269</v>
      </c>
      <c r="O140" s="36">
        <v>132.69308731869859</v>
      </c>
      <c r="P140" s="40">
        <v>-2.754983477773294</v>
      </c>
      <c r="Q140" s="36">
        <v>131.69599493843356</v>
      </c>
      <c r="R140" s="40">
        <v>-8.450634847884146</v>
      </c>
      <c r="S140" s="399">
        <v>2019</v>
      </c>
      <c r="T140" s="6" t="s">
        <v>33</v>
      </c>
      <c r="U140" s="36">
        <v>101.1799530696254</v>
      </c>
      <c r="V140" s="40">
        <v>-10.497854004317986</v>
      </c>
      <c r="W140" s="36">
        <v>120.51664987757707</v>
      </c>
      <c r="X140" s="40">
        <v>-3.4922342409671074</v>
      </c>
      <c r="Y140" s="36">
        <v>109.09017342729507</v>
      </c>
      <c r="Z140" s="40">
        <v>1.155334914711645</v>
      </c>
      <c r="AA140" s="399">
        <v>2019</v>
      </c>
      <c r="AB140" s="6" t="s">
        <v>33</v>
      </c>
      <c r="AC140" s="36">
        <v>114.95424451091925</v>
      </c>
      <c r="AD140" s="40">
        <v>-15.573839452848802</v>
      </c>
      <c r="AE140" s="36">
        <v>109.53349003208062</v>
      </c>
      <c r="AF140" s="40">
        <v>4.0507258416394194</v>
      </c>
      <c r="AG140" s="36">
        <v>135.58906026559828</v>
      </c>
      <c r="AH140" s="40">
        <v>6.536520778364391</v>
      </c>
      <c r="AI140" s="399">
        <v>2019</v>
      </c>
      <c r="AJ140" s="6" t="s">
        <v>33</v>
      </c>
      <c r="AK140" s="36">
        <v>122.5157510935209</v>
      </c>
      <c r="AL140" s="40">
        <v>5.9379286303049525</v>
      </c>
      <c r="AM140" s="36">
        <v>78.288020004266301</v>
      </c>
      <c r="AN140" s="40">
        <v>-4.4645027117260554</v>
      </c>
      <c r="AO140" s="390">
        <v>97.515073343741776</v>
      </c>
      <c r="AP140" s="40">
        <v>-29.362073681603349</v>
      </c>
      <c r="AQ140" s="399">
        <v>2019</v>
      </c>
      <c r="AR140" s="6" t="s">
        <v>33</v>
      </c>
      <c r="AS140" s="36">
        <v>127.82793896484276</v>
      </c>
      <c r="AT140" s="40">
        <v>18.034900552854708</v>
      </c>
      <c r="AU140" s="36">
        <v>96.596985984687095</v>
      </c>
      <c r="AV140" s="40">
        <v>4.1746295325671099</v>
      </c>
      <c r="AW140" s="36">
        <v>93.257848434300882</v>
      </c>
      <c r="AX140" s="40">
        <v>-18.715260312374014</v>
      </c>
      <c r="AY140" s="399">
        <v>2019</v>
      </c>
      <c r="AZ140" s="6" t="s">
        <v>33</v>
      </c>
      <c r="BA140" s="36">
        <v>114.83799302410199</v>
      </c>
      <c r="BB140" s="40">
        <v>4.997411420309021</v>
      </c>
      <c r="BC140" s="36">
        <v>116.68200340935601</v>
      </c>
      <c r="BD140" s="40">
        <v>7.0661324085625097</v>
      </c>
      <c r="BE140" s="36">
        <v>118.19970320157918</v>
      </c>
      <c r="BF140" s="40">
        <v>-2.4972615461146859</v>
      </c>
      <c r="BG140" s="36">
        <v>107.59805871588826</v>
      </c>
      <c r="BH140" s="40">
        <v>5.9260528655991749</v>
      </c>
      <c r="BI140" s="400"/>
    </row>
    <row r="141" spans="1:61" s="382" customFormat="1" ht="15" hidden="1" customHeight="1">
      <c r="A141" s="6"/>
      <c r="B141" s="6" t="s">
        <v>34</v>
      </c>
      <c r="C141" s="36">
        <v>113.35305087929547</v>
      </c>
      <c r="D141" s="40">
        <v>-11.939615493444649</v>
      </c>
      <c r="E141" s="36">
        <v>108.24070600897562</v>
      </c>
      <c r="F141" s="40">
        <v>-0.40917170370614997</v>
      </c>
      <c r="G141" s="36">
        <v>109.54752761181889</v>
      </c>
      <c r="H141" s="40">
        <v>-10.374152223240444</v>
      </c>
      <c r="I141" s="36">
        <v>121.87959729207563</v>
      </c>
      <c r="J141" s="40">
        <v>8.2290882965780696</v>
      </c>
      <c r="K141" s="6"/>
      <c r="L141" s="6" t="s">
        <v>34</v>
      </c>
      <c r="M141" s="36">
        <v>116.05602749330507</v>
      </c>
      <c r="N141" s="40">
        <v>6.7703706879841548</v>
      </c>
      <c r="O141" s="36">
        <v>120.60035472422888</v>
      </c>
      <c r="P141" s="40">
        <v>-6.2765965938423989</v>
      </c>
      <c r="Q141" s="36">
        <v>144.86559443227688</v>
      </c>
      <c r="R141" s="40">
        <v>8.5551045711211202</v>
      </c>
      <c r="S141" s="6"/>
      <c r="T141" s="6" t="s">
        <v>34</v>
      </c>
      <c r="U141" s="36">
        <v>111.75673989757141</v>
      </c>
      <c r="V141" s="40">
        <v>5.7634457879445051</v>
      </c>
      <c r="W141" s="36">
        <v>121.8864637580613</v>
      </c>
      <c r="X141" s="40">
        <v>2.8722814775155001</v>
      </c>
      <c r="Y141" s="36">
        <v>109.62820555950653</v>
      </c>
      <c r="Z141" s="40">
        <v>2.7829823363409361</v>
      </c>
      <c r="AA141" s="6"/>
      <c r="AB141" s="6" t="s">
        <v>34</v>
      </c>
      <c r="AC141" s="36">
        <v>113.59296246169471</v>
      </c>
      <c r="AD141" s="40">
        <v>17.234789115613154</v>
      </c>
      <c r="AE141" s="36">
        <v>100.05566094092011</v>
      </c>
      <c r="AF141" s="40">
        <v>-0.74359940031300198</v>
      </c>
      <c r="AG141" s="36">
        <v>126.5896488221755</v>
      </c>
      <c r="AH141" s="40">
        <v>11.60479745316627</v>
      </c>
      <c r="AI141" s="6"/>
      <c r="AJ141" s="6" t="s">
        <v>34</v>
      </c>
      <c r="AK141" s="36">
        <v>100.21323136524654</v>
      </c>
      <c r="AL141" s="40">
        <v>9.5116105050445157</v>
      </c>
      <c r="AM141" s="36">
        <v>81.618825465179739</v>
      </c>
      <c r="AN141" s="40">
        <v>0.58513544748477386</v>
      </c>
      <c r="AO141" s="390">
        <v>102.22461967337682</v>
      </c>
      <c r="AP141" s="40">
        <v>2.212569950652437</v>
      </c>
      <c r="AQ141" s="6"/>
      <c r="AR141" s="6" t="s">
        <v>34</v>
      </c>
      <c r="AS141" s="36">
        <v>111.00139502472329</v>
      </c>
      <c r="AT141" s="40">
        <v>6.1391792986194673</v>
      </c>
      <c r="AU141" s="36">
        <v>95.629903412380642</v>
      </c>
      <c r="AV141" s="40">
        <v>3.1433658349486535</v>
      </c>
      <c r="AW141" s="36">
        <v>91.603886824094971</v>
      </c>
      <c r="AX141" s="40">
        <v>-5.5763402986519139</v>
      </c>
      <c r="AY141" s="6"/>
      <c r="AZ141" s="6" t="s">
        <v>34</v>
      </c>
      <c r="BA141" s="36">
        <v>111.8199699146289</v>
      </c>
      <c r="BB141" s="40">
        <v>8.9056625246969361</v>
      </c>
      <c r="BC141" s="36">
        <v>111.97052283040649</v>
      </c>
      <c r="BD141" s="40">
        <v>5.1107658956454713</v>
      </c>
      <c r="BE141" s="36">
        <v>104.96135211658424</v>
      </c>
      <c r="BF141" s="40">
        <v>2.5796163569067829</v>
      </c>
      <c r="BG141" s="36">
        <v>106.52189912680211</v>
      </c>
      <c r="BH141" s="40">
        <v>4.298805835131688</v>
      </c>
      <c r="BI141" s="400"/>
    </row>
    <row r="142" spans="1:61" s="382" customFormat="1" ht="15" hidden="1" customHeight="1">
      <c r="A142" s="6"/>
      <c r="B142" s="6" t="s">
        <v>35</v>
      </c>
      <c r="C142" s="36">
        <v>145.58622700457846</v>
      </c>
      <c r="D142" s="40">
        <v>13.41741540641739</v>
      </c>
      <c r="E142" s="36">
        <v>118.42934386609933</v>
      </c>
      <c r="F142" s="40">
        <v>8.4720991118431925</v>
      </c>
      <c r="G142" s="36">
        <v>114.03329720042746</v>
      </c>
      <c r="H142" s="40">
        <v>3.8830052672504536</v>
      </c>
      <c r="I142" s="36">
        <v>127.57671467114335</v>
      </c>
      <c r="J142" s="40">
        <v>4.3295793740209234</v>
      </c>
      <c r="K142" s="6"/>
      <c r="L142" s="6" t="s">
        <v>35</v>
      </c>
      <c r="M142" s="36">
        <v>118.86512172686426</v>
      </c>
      <c r="N142" s="40">
        <v>4.6432178302903537</v>
      </c>
      <c r="O142" s="36">
        <v>129.93648563305322</v>
      </c>
      <c r="P142" s="40">
        <v>-9.6729899871385498</v>
      </c>
      <c r="Q142" s="36">
        <v>144.90621170197412</v>
      </c>
      <c r="R142" s="40">
        <v>21.451661468470576</v>
      </c>
      <c r="S142" s="6"/>
      <c r="T142" s="6" t="s">
        <v>35</v>
      </c>
      <c r="U142" s="36">
        <v>123.98527828184214</v>
      </c>
      <c r="V142" s="40">
        <v>10.453441128468953</v>
      </c>
      <c r="W142" s="36">
        <v>125.12768297676308</v>
      </c>
      <c r="X142" s="40">
        <v>8.2503178677836502</v>
      </c>
      <c r="Y142" s="36">
        <v>121.2274189030705</v>
      </c>
      <c r="Z142" s="40">
        <v>2.6652332554316871</v>
      </c>
      <c r="AA142" s="6"/>
      <c r="AB142" s="6" t="s">
        <v>35</v>
      </c>
      <c r="AC142" s="36">
        <v>133.0826068098695</v>
      </c>
      <c r="AD142" s="40">
        <v>24.159423432963706</v>
      </c>
      <c r="AE142" s="36">
        <v>100.14821242729049</v>
      </c>
      <c r="AF142" s="40">
        <v>-1.7664378895864843</v>
      </c>
      <c r="AG142" s="36">
        <v>131.43405893156802</v>
      </c>
      <c r="AH142" s="40">
        <v>15.86845895713769</v>
      </c>
      <c r="AI142" s="6"/>
      <c r="AJ142" s="6" t="s">
        <v>35</v>
      </c>
      <c r="AK142" s="36">
        <v>131.62328902743786</v>
      </c>
      <c r="AL142" s="40">
        <v>5.3241348450802519</v>
      </c>
      <c r="AM142" s="36">
        <v>85.226776673176431</v>
      </c>
      <c r="AN142" s="40">
        <v>-0.30861607964233428</v>
      </c>
      <c r="AO142" s="390">
        <v>134.17899676709052</v>
      </c>
      <c r="AP142" s="40">
        <v>3.6878175523251429</v>
      </c>
      <c r="AQ142" s="6"/>
      <c r="AR142" s="6" t="s">
        <v>35</v>
      </c>
      <c r="AS142" s="36">
        <v>118.22300973729752</v>
      </c>
      <c r="AT142" s="40">
        <v>6.5389457032609073</v>
      </c>
      <c r="AU142" s="36">
        <v>96.227312474173559</v>
      </c>
      <c r="AV142" s="40">
        <v>3.1482256811680571</v>
      </c>
      <c r="AW142" s="36">
        <v>102.8218571654659</v>
      </c>
      <c r="AX142" s="40">
        <v>-0.97563830862529244</v>
      </c>
      <c r="AY142" s="6"/>
      <c r="AZ142" s="6" t="s">
        <v>35</v>
      </c>
      <c r="BA142" s="36">
        <v>108.80179292429109</v>
      </c>
      <c r="BB142" s="40">
        <v>-1.397656515033276</v>
      </c>
      <c r="BC142" s="36">
        <v>115.43437491157572</v>
      </c>
      <c r="BD142" s="40">
        <v>7.9124610776106152</v>
      </c>
      <c r="BE142" s="36">
        <v>106.58294202883492</v>
      </c>
      <c r="BF142" s="40">
        <v>5.2417648983663412</v>
      </c>
      <c r="BG142" s="36">
        <v>113.48823831819873</v>
      </c>
      <c r="BH142" s="40">
        <v>-0.74968072216157111</v>
      </c>
      <c r="BI142" s="400"/>
    </row>
    <row r="143" spans="1:61" s="382" customFormat="1" ht="15" hidden="1" customHeight="1">
      <c r="A143" s="6"/>
      <c r="B143" s="6" t="s">
        <v>36</v>
      </c>
      <c r="C143" s="36">
        <v>154.19061643297317</v>
      </c>
      <c r="D143" s="40">
        <v>17.557230572051097</v>
      </c>
      <c r="E143" s="36">
        <v>121.0706347544063</v>
      </c>
      <c r="F143" s="40">
        <v>-3.9574379989760331</v>
      </c>
      <c r="G143" s="36">
        <v>115.3366904320574</v>
      </c>
      <c r="H143" s="40">
        <v>5.7647666213290165</v>
      </c>
      <c r="I143" s="36">
        <v>140.33271326414274</v>
      </c>
      <c r="J143" s="40">
        <v>10.069829852242677</v>
      </c>
      <c r="K143" s="6"/>
      <c r="L143" s="6" t="s">
        <v>36</v>
      </c>
      <c r="M143" s="36">
        <v>115.84303418516085</v>
      </c>
      <c r="N143" s="40">
        <v>2.6393388347193678</v>
      </c>
      <c r="O143" s="36">
        <v>117.11520108858842</v>
      </c>
      <c r="P143" s="40">
        <v>-35.778916036479814</v>
      </c>
      <c r="Q143" s="36">
        <v>140.81886425858806</v>
      </c>
      <c r="R143" s="40">
        <v>6.5160245874763945</v>
      </c>
      <c r="S143" s="6"/>
      <c r="T143" s="6" t="s">
        <v>36</v>
      </c>
      <c r="U143" s="36">
        <v>123.98527828184214</v>
      </c>
      <c r="V143" s="40">
        <v>9.2668382204948045</v>
      </c>
      <c r="W143" s="36">
        <v>124.6754544051639</v>
      </c>
      <c r="X143" s="40">
        <v>7.4166838036302067</v>
      </c>
      <c r="Y143" s="36">
        <v>127.63099479323022</v>
      </c>
      <c r="Z143" s="40">
        <v>7.1780058777141278</v>
      </c>
      <c r="AA143" s="6"/>
      <c r="AB143" s="6" t="s">
        <v>36</v>
      </c>
      <c r="AC143" s="36">
        <v>114.8671866665689</v>
      </c>
      <c r="AD143" s="40">
        <v>1.2233526284036458</v>
      </c>
      <c r="AE143" s="36">
        <v>110.92619715922706</v>
      </c>
      <c r="AF143" s="40">
        <v>-3.9847584792113082</v>
      </c>
      <c r="AG143" s="36">
        <v>135.31492782669358</v>
      </c>
      <c r="AH143" s="40">
        <v>26.258982529201418</v>
      </c>
      <c r="AI143" s="6"/>
      <c r="AJ143" s="6" t="s">
        <v>36</v>
      </c>
      <c r="AK143" s="36">
        <v>130.2449419525951</v>
      </c>
      <c r="AL143" s="40">
        <v>4.710889021566004</v>
      </c>
      <c r="AM143" s="36">
        <v>67.500639158044663</v>
      </c>
      <c r="AN143" s="40">
        <v>9.3990941462285491</v>
      </c>
      <c r="AO143" s="390">
        <v>115.99859230237472</v>
      </c>
      <c r="AP143" s="40">
        <v>-11.257612941506963</v>
      </c>
      <c r="AQ143" s="6"/>
      <c r="AR143" s="6" t="s">
        <v>36</v>
      </c>
      <c r="AS143" s="36">
        <v>106.78579547794152</v>
      </c>
      <c r="AT143" s="40">
        <v>9.9444719997423761</v>
      </c>
      <c r="AU143" s="36">
        <v>92.903225806451616</v>
      </c>
      <c r="AV143" s="40">
        <v>-17.012448132780094</v>
      </c>
      <c r="AW143" s="36">
        <v>120.33693193730022</v>
      </c>
      <c r="AX143" s="40">
        <v>1.2611331367547081</v>
      </c>
      <c r="AY143" s="6"/>
      <c r="AZ143" s="6" t="s">
        <v>36</v>
      </c>
      <c r="BA143" s="36">
        <v>100.27986055308594</v>
      </c>
      <c r="BB143" s="40">
        <v>4.6365532752332399</v>
      </c>
      <c r="BC143" s="36">
        <v>118.58808464574732</v>
      </c>
      <c r="BD143" s="40">
        <v>15.281308768715178</v>
      </c>
      <c r="BE143" s="36">
        <v>103.96802995355048</v>
      </c>
      <c r="BF143" s="40">
        <v>-2.0872241601924628</v>
      </c>
      <c r="BG143" s="36">
        <v>109.20273205362972</v>
      </c>
      <c r="BH143" s="40">
        <v>-5.5369122763776346</v>
      </c>
      <c r="BI143" s="400"/>
    </row>
    <row r="144" spans="1:61" s="382" customFormat="1" ht="15" hidden="1" customHeight="1">
      <c r="A144" s="6"/>
      <c r="B144" s="6" t="s">
        <v>37</v>
      </c>
      <c r="C144" s="36">
        <v>148.86081309105779</v>
      </c>
      <c r="D144" s="40">
        <v>17.312901581709312</v>
      </c>
      <c r="E144" s="36">
        <v>128.26076300743782</v>
      </c>
      <c r="F144" s="40">
        <v>2.8770449941861926</v>
      </c>
      <c r="G144" s="36">
        <v>118.46916372443272</v>
      </c>
      <c r="H144" s="40">
        <v>17.10358053331791</v>
      </c>
      <c r="I144" s="36">
        <v>143.67929519936476</v>
      </c>
      <c r="J144" s="40">
        <v>8.9427026791653219</v>
      </c>
      <c r="K144" s="6"/>
      <c r="L144" s="6" t="s">
        <v>37</v>
      </c>
      <c r="M144" s="36">
        <v>121.16445442263314</v>
      </c>
      <c r="N144" s="40">
        <v>7.7924376151519112</v>
      </c>
      <c r="O144" s="36">
        <v>145.07682540478672</v>
      </c>
      <c r="P144" s="40">
        <v>0.76994228276292631</v>
      </c>
      <c r="Q144" s="36">
        <v>143.71396099694584</v>
      </c>
      <c r="R144" s="40">
        <v>16.99531883732152</v>
      </c>
      <c r="S144" s="6"/>
      <c r="T144" s="6" t="s">
        <v>37</v>
      </c>
      <c r="U144" s="36">
        <v>125.19988961695969</v>
      </c>
      <c r="V144" s="40">
        <v>13.974356045643702</v>
      </c>
      <c r="W144" s="36">
        <v>123.89653371332945</v>
      </c>
      <c r="X144" s="40">
        <v>6.3092802931135026</v>
      </c>
      <c r="Y144" s="36">
        <v>117.81729059566079</v>
      </c>
      <c r="Z144" s="40">
        <v>-10.222279758825607</v>
      </c>
      <c r="AA144" s="6"/>
      <c r="AB144" s="6" t="s">
        <v>37</v>
      </c>
      <c r="AC144" s="36">
        <v>115.69313400292259</v>
      </c>
      <c r="AD144" s="40">
        <v>8.4457892836710329</v>
      </c>
      <c r="AE144" s="36">
        <v>109.78190275709164</v>
      </c>
      <c r="AF144" s="40">
        <v>-5.2261356328859279</v>
      </c>
      <c r="AG144" s="36">
        <v>137.12167871023368</v>
      </c>
      <c r="AH144" s="40">
        <v>34.177426315656561</v>
      </c>
      <c r="AI144" s="6"/>
      <c r="AJ144" s="6" t="s">
        <v>37</v>
      </c>
      <c r="AK144" s="36">
        <v>129.45312694713013</v>
      </c>
      <c r="AL144" s="40">
        <v>14.051941036074368</v>
      </c>
      <c r="AM144" s="36">
        <v>78.201709201010175</v>
      </c>
      <c r="AN144" s="40">
        <v>21.347525264632083</v>
      </c>
      <c r="AO144" s="390">
        <v>118.32636967738765</v>
      </c>
      <c r="AP144" s="40">
        <v>3.007791996898888</v>
      </c>
      <c r="AQ144" s="6"/>
      <c r="AR144" s="6" t="s">
        <v>37</v>
      </c>
      <c r="AS144" s="36">
        <v>89.835976714941282</v>
      </c>
      <c r="AT144" s="40">
        <v>-4.6363456193166996</v>
      </c>
      <c r="AU144" s="36">
        <v>94.920147231001934</v>
      </c>
      <c r="AV144" s="40">
        <v>-19.93303305705895</v>
      </c>
      <c r="AW144" s="36">
        <v>129.61189667921096</v>
      </c>
      <c r="AX144" s="40">
        <v>8.7251103286315868</v>
      </c>
      <c r="AY144" s="6"/>
      <c r="AZ144" s="6" t="s">
        <v>37</v>
      </c>
      <c r="BA144" s="36">
        <v>89.291188527486014</v>
      </c>
      <c r="BB144" s="40">
        <v>-8.9499849291352405</v>
      </c>
      <c r="BC144" s="36">
        <v>121.31454336183531</v>
      </c>
      <c r="BD144" s="40">
        <v>23.270028229756321</v>
      </c>
      <c r="BE144" s="36">
        <v>108.92560803811676</v>
      </c>
      <c r="BF144" s="40">
        <v>7.9727256393511823</v>
      </c>
      <c r="BG144" s="36">
        <v>119.28492207622627</v>
      </c>
      <c r="BH144" s="40">
        <v>-2.2151354551448321</v>
      </c>
      <c r="BI144" s="400"/>
    </row>
    <row r="145" spans="1:61" s="382" customFormat="1" ht="15" hidden="1" customHeight="1">
      <c r="A145" s="6"/>
      <c r="B145" s="6" t="s">
        <v>38</v>
      </c>
      <c r="C145" s="36">
        <v>125.84814429146623</v>
      </c>
      <c r="D145" s="40">
        <v>20.48373942787542</v>
      </c>
      <c r="E145" s="36">
        <v>117.88967045373577</v>
      </c>
      <c r="F145" s="40">
        <v>5.8353646864464821</v>
      </c>
      <c r="G145" s="36">
        <v>119.67667995315527</v>
      </c>
      <c r="H145" s="40">
        <v>13.48711475007039</v>
      </c>
      <c r="I145" s="36">
        <v>153.96613489720073</v>
      </c>
      <c r="J145" s="40">
        <v>18.842500130973775</v>
      </c>
      <c r="K145" s="6"/>
      <c r="L145" s="6" t="s">
        <v>38</v>
      </c>
      <c r="M145" s="36">
        <v>117.91990639984041</v>
      </c>
      <c r="N145" s="40">
        <v>3.3315108494855679</v>
      </c>
      <c r="O145" s="36">
        <v>199.15860823669252</v>
      </c>
      <c r="P145" s="40">
        <v>11.358428805237381</v>
      </c>
      <c r="Q145" s="36">
        <v>144.57242640968119</v>
      </c>
      <c r="R145" s="40">
        <v>7.7606436069697793</v>
      </c>
      <c r="S145" s="6"/>
      <c r="T145" s="6" t="s">
        <v>38</v>
      </c>
      <c r="U145" s="36">
        <v>136.40011700054845</v>
      </c>
      <c r="V145" s="40">
        <v>23.015725590917071</v>
      </c>
      <c r="W145" s="36">
        <v>127.44241955761261</v>
      </c>
      <c r="X145" s="40">
        <v>8.9069488633777922</v>
      </c>
      <c r="Y145" s="36">
        <v>137.94794916936894</v>
      </c>
      <c r="Z145" s="40">
        <v>4.9161882909209709</v>
      </c>
      <c r="AA145" s="6"/>
      <c r="AB145" s="6" t="s">
        <v>38</v>
      </c>
      <c r="AC145" s="36">
        <v>121.27742905460316</v>
      </c>
      <c r="AD145" s="40">
        <v>8.1997280868051377</v>
      </c>
      <c r="AE145" s="36">
        <v>107.65124309236391</v>
      </c>
      <c r="AF145" s="40">
        <v>-7.8929916212180018</v>
      </c>
      <c r="AG145" s="36">
        <v>134.62355515616514</v>
      </c>
      <c r="AH145" s="40">
        <v>4.9511148633788054</v>
      </c>
      <c r="AI145" s="6"/>
      <c r="AJ145" s="6" t="s">
        <v>38</v>
      </c>
      <c r="AK145" s="36">
        <v>131.56217526460807</v>
      </c>
      <c r="AL145" s="40">
        <v>15.008970591684061</v>
      </c>
      <c r="AM145" s="36">
        <v>63.291435662668292</v>
      </c>
      <c r="AN145" s="40">
        <v>-18.821045924696051</v>
      </c>
      <c r="AO145" s="390">
        <v>106.98202582591497</v>
      </c>
      <c r="AP145" s="40">
        <v>-14.412518228190706</v>
      </c>
      <c r="AQ145" s="6"/>
      <c r="AR145" s="6" t="s">
        <v>38</v>
      </c>
      <c r="AS145" s="36">
        <v>96.637252743513798</v>
      </c>
      <c r="AT145" s="40">
        <v>-6.3021322641863691</v>
      </c>
      <c r="AU145" s="36">
        <v>89.579139138729687</v>
      </c>
      <c r="AV145" s="40">
        <v>-17.002469906119032</v>
      </c>
      <c r="AW145" s="36">
        <v>94.991028258758774</v>
      </c>
      <c r="AX145" s="40">
        <v>-16.646208784939759</v>
      </c>
      <c r="AY145" s="6"/>
      <c r="AZ145" s="6" t="s">
        <v>38</v>
      </c>
      <c r="BA145" s="36">
        <v>76.1182780143927</v>
      </c>
      <c r="BB145" s="40">
        <v>-27.688021387236333</v>
      </c>
      <c r="BC145" s="36">
        <v>158.90287820311548</v>
      </c>
      <c r="BD145" s="40">
        <v>54.648757428520923</v>
      </c>
      <c r="BE145" s="36">
        <v>101.8769537416072</v>
      </c>
      <c r="BF145" s="40">
        <v>-4.4717308167453922</v>
      </c>
      <c r="BG145" s="36">
        <v>119.78864790737912</v>
      </c>
      <c r="BH145" s="40">
        <v>-3.5598568058001518</v>
      </c>
      <c r="BI145" s="400"/>
    </row>
    <row r="146" spans="1:61" s="382" customFormat="1" ht="15" hidden="1" customHeight="1">
      <c r="A146" s="6"/>
      <c r="B146" s="6" t="s">
        <v>39</v>
      </c>
      <c r="C146" s="36">
        <v>140.8322136985316</v>
      </c>
      <c r="D146" s="40">
        <v>-5.8585962792806754</v>
      </c>
      <c r="E146" s="36">
        <v>135.4690665519974</v>
      </c>
      <c r="F146" s="40">
        <v>-4.8429258024191455</v>
      </c>
      <c r="G146" s="36">
        <v>134.09571959750593</v>
      </c>
      <c r="H146" s="40">
        <v>2.2505701219198642</v>
      </c>
      <c r="I146" s="36">
        <v>158.26630124548683</v>
      </c>
      <c r="J146" s="40">
        <v>3.2780503026227166</v>
      </c>
      <c r="K146" s="6"/>
      <c r="L146" s="6" t="s">
        <v>39</v>
      </c>
      <c r="M146" s="36">
        <v>118.27589415007161</v>
      </c>
      <c r="N146" s="40">
        <v>4.64543096763839</v>
      </c>
      <c r="O146" s="36">
        <v>126.68708436090679</v>
      </c>
      <c r="P146" s="40">
        <v>44.621487246644705</v>
      </c>
      <c r="Q146" s="36">
        <v>141.68541515995491</v>
      </c>
      <c r="R146" s="40">
        <v>9.2121206200922074</v>
      </c>
      <c r="S146" s="6"/>
      <c r="T146" s="6" t="s">
        <v>39</v>
      </c>
      <c r="U146" s="36">
        <v>126.83727493819872</v>
      </c>
      <c r="V146" s="40">
        <v>12.442575536661209</v>
      </c>
      <c r="W146" s="36">
        <v>124.48637932826911</v>
      </c>
      <c r="X146" s="40">
        <v>5.9498064409046805</v>
      </c>
      <c r="Y146" s="36">
        <v>143.49409626343783</v>
      </c>
      <c r="Z146" s="40">
        <v>5.6097458097394508</v>
      </c>
      <c r="AA146" s="6"/>
      <c r="AB146" s="6" t="s">
        <v>39</v>
      </c>
      <c r="AC146" s="36">
        <v>112.05626663735528</v>
      </c>
      <c r="AD146" s="40">
        <v>-29.490925750985639</v>
      </c>
      <c r="AE146" s="36">
        <v>137.7146961754388</v>
      </c>
      <c r="AF146" s="40">
        <v>18.95134976215482</v>
      </c>
      <c r="AG146" s="36">
        <v>72.379185042486071</v>
      </c>
      <c r="AH146" s="40">
        <v>-47.190204645277845</v>
      </c>
      <c r="AI146" s="6"/>
      <c r="AJ146" s="6" t="s">
        <v>39</v>
      </c>
      <c r="AK146" s="36">
        <v>153.93769614468133</v>
      </c>
      <c r="AL146" s="40">
        <v>33.821551003614957</v>
      </c>
      <c r="AM146" s="36">
        <v>71.082015958857838</v>
      </c>
      <c r="AN146" s="40">
        <v>-6.4432485451652326</v>
      </c>
      <c r="AO146" s="390">
        <v>89.767598482578691</v>
      </c>
      <c r="AP146" s="40">
        <v>-14.18590078553072</v>
      </c>
      <c r="AQ146" s="6"/>
      <c r="AR146" s="6" t="s">
        <v>39</v>
      </c>
      <c r="AS146" s="36">
        <v>138.26320554424493</v>
      </c>
      <c r="AT146" s="40">
        <v>28.219522414301935</v>
      </c>
      <c r="AU146" s="36">
        <v>96.745470269828132</v>
      </c>
      <c r="AV146" s="40">
        <v>-10.362667498608488</v>
      </c>
      <c r="AW146" s="36">
        <v>106.30044783182595</v>
      </c>
      <c r="AX146" s="40">
        <v>-4.9715347857459449</v>
      </c>
      <c r="AY146" s="6"/>
      <c r="AZ146" s="6" t="s">
        <v>39</v>
      </c>
      <c r="BA146" s="36">
        <v>103.32328862594153</v>
      </c>
      <c r="BB146" s="40">
        <v>-10.117467858962527</v>
      </c>
      <c r="BC146" s="36">
        <v>120.73521792598827</v>
      </c>
      <c r="BD146" s="40">
        <v>7.9028768214755445</v>
      </c>
      <c r="BE146" s="36">
        <v>101.37079379417767</v>
      </c>
      <c r="BF146" s="40">
        <v>-6.8713154756801913</v>
      </c>
      <c r="BG146" s="36">
        <v>95.940558738986709</v>
      </c>
      <c r="BH146" s="40">
        <v>-22.759615501516535</v>
      </c>
      <c r="BI146" s="400"/>
    </row>
    <row r="147" spans="1:61" s="382" customFormat="1" ht="15" hidden="1" customHeight="1">
      <c r="A147" s="6"/>
      <c r="B147" s="6" t="s">
        <v>40</v>
      </c>
      <c r="C147" s="36">
        <v>157.56157378170187</v>
      </c>
      <c r="D147" s="40">
        <v>38.640162161618576</v>
      </c>
      <c r="E147" s="36">
        <v>139.29848295885341</v>
      </c>
      <c r="F147" s="40">
        <v>20.582598247076774</v>
      </c>
      <c r="G147" s="36">
        <v>134.62512343889406</v>
      </c>
      <c r="H147" s="40">
        <v>11.541636019960123</v>
      </c>
      <c r="I147" s="36">
        <v>156.03017752494014</v>
      </c>
      <c r="J147" s="40">
        <v>8.67324933641396</v>
      </c>
      <c r="K147" s="6"/>
      <c r="L147" s="6" t="s">
        <v>40</v>
      </c>
      <c r="M147" s="36">
        <v>123.08777561267969</v>
      </c>
      <c r="N147" s="40">
        <v>9.1165447957165497</v>
      </c>
      <c r="O147" s="36">
        <v>116.68797440620114</v>
      </c>
      <c r="P147" s="40">
        <v>2.4751209337674283</v>
      </c>
      <c r="Q147" s="36">
        <v>141.75120969969336</v>
      </c>
      <c r="R147" s="40">
        <v>9.9871035076143784</v>
      </c>
      <c r="S147" s="6"/>
      <c r="T147" s="6" t="s">
        <v>40</v>
      </c>
      <c r="U147" s="36">
        <v>129.3740204369627</v>
      </c>
      <c r="V147" s="40">
        <v>8.4870335867868363</v>
      </c>
      <c r="W147" s="36">
        <v>123.56234607511713</v>
      </c>
      <c r="X147" s="40">
        <v>4.7387293213890587</v>
      </c>
      <c r="Y147" s="36">
        <v>115.80257950700985</v>
      </c>
      <c r="Z147" s="40">
        <v>6.8094172181986607</v>
      </c>
      <c r="AA147" s="6"/>
      <c r="AB147" s="6" t="s">
        <v>40</v>
      </c>
      <c r="AC147" s="36">
        <v>121.65591205945917</v>
      </c>
      <c r="AD147" s="40">
        <v>-23.618992286771345</v>
      </c>
      <c r="AE147" s="36">
        <v>125.6567158110022</v>
      </c>
      <c r="AF147" s="40">
        <v>12.7950938270899</v>
      </c>
      <c r="AG147" s="36">
        <v>92.41244269905097</v>
      </c>
      <c r="AH147" s="40">
        <v>-25.520997926784347</v>
      </c>
      <c r="AI147" s="6"/>
      <c r="AJ147" s="6" t="s">
        <v>40</v>
      </c>
      <c r="AK147" s="36">
        <v>131.66532686495043</v>
      </c>
      <c r="AL147" s="40">
        <v>24.492137780747015</v>
      </c>
      <c r="AM147" s="36">
        <v>73.2578609550919</v>
      </c>
      <c r="AN147" s="40">
        <v>2.2277978597013259</v>
      </c>
      <c r="AO147" s="390">
        <v>123.37807921061912</v>
      </c>
      <c r="AP147" s="40">
        <v>11.041906155059294</v>
      </c>
      <c r="AQ147" s="6"/>
      <c r="AR147" s="6" t="s">
        <v>40</v>
      </c>
      <c r="AS147" s="36">
        <v>120.58893136594946</v>
      </c>
      <c r="AT147" s="40">
        <v>11.377905654904168</v>
      </c>
      <c r="AU147" s="36">
        <v>100.6451612903226</v>
      </c>
      <c r="AV147" s="40">
        <v>-13.333333333333314</v>
      </c>
      <c r="AW147" s="36">
        <v>118.5304237247181</v>
      </c>
      <c r="AX147" s="40">
        <v>-1.7282520227267781</v>
      </c>
      <c r="AY147" s="6"/>
      <c r="AZ147" s="6" t="s">
        <v>40</v>
      </c>
      <c r="BA147" s="36">
        <v>106.95931381260667</v>
      </c>
      <c r="BB147" s="40">
        <v>-7.145546828910696</v>
      </c>
      <c r="BC147" s="36">
        <v>129.61099473830544</v>
      </c>
      <c r="BD147" s="40">
        <v>13.443260136751007</v>
      </c>
      <c r="BE147" s="36">
        <v>111.95627648753448</v>
      </c>
      <c r="BF147" s="40">
        <v>2.1803815777902145</v>
      </c>
      <c r="BG147" s="36">
        <v>104.82934203198344</v>
      </c>
      <c r="BH147" s="40">
        <v>-7.124966564154775</v>
      </c>
      <c r="BI147" s="400"/>
    </row>
    <row r="148" spans="1:61" s="382" customFormat="1" ht="15" hidden="1" customHeight="1">
      <c r="A148" s="6"/>
      <c r="B148" s="6" t="s">
        <v>41</v>
      </c>
      <c r="C148" s="36">
        <v>127.45799799741052</v>
      </c>
      <c r="D148" s="40">
        <v>21.105528985727304</v>
      </c>
      <c r="E148" s="36">
        <v>137.10379004104107</v>
      </c>
      <c r="F148" s="40">
        <v>12.715970121329946</v>
      </c>
      <c r="G148" s="36">
        <v>133.71031992608621</v>
      </c>
      <c r="H148" s="40">
        <v>15.108832874741523</v>
      </c>
      <c r="I148" s="36">
        <v>159.4963924179097</v>
      </c>
      <c r="J148" s="40">
        <v>25.957653719114163</v>
      </c>
      <c r="K148" s="6"/>
      <c r="L148" s="6" t="s">
        <v>41</v>
      </c>
      <c r="M148" s="36">
        <v>125.08195972669694</v>
      </c>
      <c r="N148" s="40">
        <v>0.29390267600327036</v>
      </c>
      <c r="O148" s="36">
        <v>147.51122233460092</v>
      </c>
      <c r="P148" s="40">
        <v>40.717272873523768</v>
      </c>
      <c r="Q148" s="36">
        <v>142.66968375644322</v>
      </c>
      <c r="R148" s="40">
        <v>13.045364289687782</v>
      </c>
      <c r="S148" s="6"/>
      <c r="T148" s="6" t="s">
        <v>41</v>
      </c>
      <c r="U148" s="36">
        <v>130.87047079190307</v>
      </c>
      <c r="V148" s="40">
        <v>4.4807583466335785</v>
      </c>
      <c r="W148" s="36">
        <v>123.56234607511713</v>
      </c>
      <c r="X148" s="40">
        <v>4.3177608561432379</v>
      </c>
      <c r="Y148" s="36">
        <v>109.13320168744893</v>
      </c>
      <c r="Z148" s="40">
        <v>-6.679473290253469</v>
      </c>
      <c r="AA148" s="6"/>
      <c r="AB148" s="6" t="s">
        <v>41</v>
      </c>
      <c r="AC148" s="36">
        <v>119.05234262134223</v>
      </c>
      <c r="AD148" s="40">
        <v>-21.819650112479863</v>
      </c>
      <c r="AE148" s="36">
        <v>134.9916231431024</v>
      </c>
      <c r="AF148" s="40">
        <v>1.4384878175726357</v>
      </c>
      <c r="AG148" s="36">
        <v>84.388787498954485</v>
      </c>
      <c r="AH148" s="40">
        <v>-40.750819132424162</v>
      </c>
      <c r="AI148" s="6"/>
      <c r="AJ148" s="6" t="s">
        <v>41</v>
      </c>
      <c r="AK148" s="36">
        <v>141.13657457425631</v>
      </c>
      <c r="AL148" s="40">
        <v>19.381664015533545</v>
      </c>
      <c r="AM148" s="36">
        <v>67.362526479155505</v>
      </c>
      <c r="AN148" s="40">
        <v>-11.519315475579148</v>
      </c>
      <c r="AO148" s="390">
        <v>115.47031076831621</v>
      </c>
      <c r="AP148" s="40">
        <v>15.836977997748676</v>
      </c>
      <c r="AQ148" s="6"/>
      <c r="AR148" s="6" t="s">
        <v>41</v>
      </c>
      <c r="AS148" s="36">
        <v>130.13902816831441</v>
      </c>
      <c r="AT148" s="40">
        <v>2.7505002073771294</v>
      </c>
      <c r="AU148" s="36">
        <v>102.19354838709678</v>
      </c>
      <c r="AV148" s="40">
        <v>-14.023423320311224</v>
      </c>
      <c r="AW148" s="36">
        <v>113.76753519479126</v>
      </c>
      <c r="AX148" s="40">
        <v>1.1212667250000408</v>
      </c>
      <c r="AY148" s="6"/>
      <c r="AZ148" s="6" t="s">
        <v>41</v>
      </c>
      <c r="BA148" s="36">
        <v>112.07060923292484</v>
      </c>
      <c r="BB148" s="40">
        <v>-3.1077847732154567</v>
      </c>
      <c r="BC148" s="36">
        <v>126.42291736015656</v>
      </c>
      <c r="BD148" s="40">
        <v>3.1134632510322291</v>
      </c>
      <c r="BE148" s="36">
        <v>117.66140931958257</v>
      </c>
      <c r="BF148" s="40">
        <v>-1.930973903506171</v>
      </c>
      <c r="BG148" s="36">
        <v>106.85284955945006</v>
      </c>
      <c r="BH148" s="40">
        <v>-6.2554667949614071</v>
      </c>
      <c r="BI148" s="400"/>
    </row>
    <row r="149" spans="1:61" s="383" customFormat="1" ht="15" hidden="1" customHeight="1">
      <c r="A149" s="6"/>
      <c r="B149" s="6" t="s">
        <v>42</v>
      </c>
      <c r="C149" s="36">
        <v>124.5144899925358</v>
      </c>
      <c r="D149" s="40">
        <v>12.200872471834529</v>
      </c>
      <c r="E149" s="36">
        <v>119.60350554111353</v>
      </c>
      <c r="F149" s="40">
        <v>3.0680273486098031E-2</v>
      </c>
      <c r="G149" s="36">
        <v>131.87701949915555</v>
      </c>
      <c r="H149" s="40">
        <v>13.682190437240422</v>
      </c>
      <c r="I149" s="36">
        <v>132.99979522424806</v>
      </c>
      <c r="J149" s="40">
        <v>7.9046319196683754</v>
      </c>
      <c r="K149" s="6"/>
      <c r="L149" s="6" t="s">
        <v>42</v>
      </c>
      <c r="M149" s="36">
        <v>120.76754380052904</v>
      </c>
      <c r="N149" s="40">
        <v>-1.3275320960022157</v>
      </c>
      <c r="O149" s="36">
        <v>139.96664343468535</v>
      </c>
      <c r="P149" s="40">
        <v>10.846846412023297</v>
      </c>
      <c r="Q149" s="36">
        <v>145.81221296447052</v>
      </c>
      <c r="R149" s="40">
        <v>9.441940228825672</v>
      </c>
      <c r="S149" s="6"/>
      <c r="T149" s="6" t="s">
        <v>42</v>
      </c>
      <c r="U149" s="36">
        <v>131.11282364362421</v>
      </c>
      <c r="V149" s="40">
        <v>10.083694665725488</v>
      </c>
      <c r="W149" s="36">
        <v>123.87035715950113</v>
      </c>
      <c r="X149" s="40">
        <v>4.9998176757302133</v>
      </c>
      <c r="Y149" s="36">
        <v>111.41836573869273</v>
      </c>
      <c r="Z149" s="40">
        <v>8.0429565302213319</v>
      </c>
      <c r="AA149" s="6"/>
      <c r="AB149" s="6" t="s">
        <v>42</v>
      </c>
      <c r="AC149" s="36">
        <v>120.98626373537981</v>
      </c>
      <c r="AD149" s="40">
        <v>19.892633487953475</v>
      </c>
      <c r="AE149" s="36">
        <v>137.08630746726396</v>
      </c>
      <c r="AF149" s="40">
        <v>3.0135843565903428</v>
      </c>
      <c r="AG149" s="36">
        <v>116.35732136902301</v>
      </c>
      <c r="AH149" s="40">
        <v>-31.402449084651835</v>
      </c>
      <c r="AI149" s="6"/>
      <c r="AJ149" s="6" t="s">
        <v>42</v>
      </c>
      <c r="AK149" s="36">
        <v>134.9851602552429</v>
      </c>
      <c r="AL149" s="40">
        <v>13.506471039167337</v>
      </c>
      <c r="AM149" s="36">
        <v>57.516423234053171</v>
      </c>
      <c r="AN149" s="40">
        <v>-22.061866251388523</v>
      </c>
      <c r="AO149" s="390">
        <v>103.43237325039861</v>
      </c>
      <c r="AP149" s="40">
        <v>-1.4247359645412701</v>
      </c>
      <c r="AQ149" s="6"/>
      <c r="AR149" s="6" t="s">
        <v>42</v>
      </c>
      <c r="AS149" s="36">
        <v>117.5281021204069</v>
      </c>
      <c r="AT149" s="40">
        <v>-1.3678673715143219</v>
      </c>
      <c r="AU149" s="36">
        <v>116.94675378037122</v>
      </c>
      <c r="AV149" s="40">
        <v>0.70414908865299708</v>
      </c>
      <c r="AW149" s="36">
        <v>112.8661355837783</v>
      </c>
      <c r="AX149" s="40">
        <v>9.4165711837669051</v>
      </c>
      <c r="AY149" s="6"/>
      <c r="AZ149" s="6" t="s">
        <v>42</v>
      </c>
      <c r="BA149" s="36">
        <v>107.62636077830678</v>
      </c>
      <c r="BB149" s="40">
        <v>5.6254325887104812</v>
      </c>
      <c r="BC149" s="36">
        <v>104.09871560841441</v>
      </c>
      <c r="BD149" s="40">
        <v>-6.5179140070982413</v>
      </c>
      <c r="BE149" s="36">
        <v>122.74071501663551</v>
      </c>
      <c r="BF149" s="40">
        <v>19.349078375489711</v>
      </c>
      <c r="BG149" s="36">
        <v>85.648970078030899</v>
      </c>
      <c r="BH149" s="40">
        <v>-24.802884541019111</v>
      </c>
      <c r="BI149" s="400"/>
    </row>
    <row r="150" spans="1:61" s="89" customFormat="1" ht="15" hidden="1" customHeight="1">
      <c r="A150" s="401"/>
      <c r="B150" s="401" t="s">
        <v>43</v>
      </c>
      <c r="C150" s="36">
        <v>124.96330324297996</v>
      </c>
      <c r="D150" s="40">
        <v>13.076624071073013</v>
      </c>
      <c r="E150" s="36">
        <v>120.20975860308221</v>
      </c>
      <c r="F150" s="40">
        <v>3.704964136267904</v>
      </c>
      <c r="G150" s="36">
        <v>122.93103022279689</v>
      </c>
      <c r="H150" s="40">
        <v>3.0369433480814507</v>
      </c>
      <c r="I150" s="36">
        <v>129.53426954429861</v>
      </c>
      <c r="J150" s="40">
        <v>9.4704254814082134</v>
      </c>
      <c r="K150" s="401"/>
      <c r="L150" s="401" t="s">
        <v>43</v>
      </c>
      <c r="M150" s="36">
        <v>134.22733459873109</v>
      </c>
      <c r="N150" s="40">
        <v>5.7160948596818457</v>
      </c>
      <c r="O150" s="36">
        <v>190.07262856806997</v>
      </c>
      <c r="P150" s="40">
        <v>39.313604780010195</v>
      </c>
      <c r="Q150" s="36">
        <v>143.29818959804862</v>
      </c>
      <c r="R150" s="40">
        <v>-9.7267415243059503</v>
      </c>
      <c r="S150" s="401"/>
      <c r="T150" s="401" t="s">
        <v>43</v>
      </c>
      <c r="U150" s="36">
        <v>130.4524382908298</v>
      </c>
      <c r="V150" s="40">
        <v>9.5211840436871427</v>
      </c>
      <c r="W150" s="36">
        <v>123.93431104387508</v>
      </c>
      <c r="X150" s="40">
        <v>-0.4305632248443203</v>
      </c>
      <c r="Y150" s="36">
        <v>109.86575417341712</v>
      </c>
      <c r="Z150" s="40">
        <v>-0.50355486969799301</v>
      </c>
      <c r="AA150" s="401"/>
      <c r="AB150" s="401" t="s">
        <v>43</v>
      </c>
      <c r="AC150" s="36">
        <v>106.53785877549522</v>
      </c>
      <c r="AD150" s="40">
        <v>14.893060550310409</v>
      </c>
      <c r="AE150" s="36">
        <v>114.69304586636993</v>
      </c>
      <c r="AF150" s="40">
        <v>4.0168127674575942</v>
      </c>
      <c r="AG150" s="36">
        <v>68.631775054272566</v>
      </c>
      <c r="AH150" s="40">
        <v>-35.892704986595817</v>
      </c>
      <c r="AI150" s="401"/>
      <c r="AJ150" s="401" t="s">
        <v>43</v>
      </c>
      <c r="AK150" s="36">
        <v>115.86137487368752</v>
      </c>
      <c r="AL150" s="40">
        <v>15.526119503254534</v>
      </c>
      <c r="AM150" s="36">
        <v>60.674493563814025</v>
      </c>
      <c r="AN150" s="40">
        <v>-9.9240144727955908</v>
      </c>
      <c r="AO150" s="390">
        <v>108.15442355142062</v>
      </c>
      <c r="AP150" s="40">
        <v>2.8753843636880418</v>
      </c>
      <c r="AQ150" s="401"/>
      <c r="AR150" s="401" t="s">
        <v>43</v>
      </c>
      <c r="AS150" s="36">
        <v>116.80260391897635</v>
      </c>
      <c r="AT150" s="40">
        <v>3.8113230217366834</v>
      </c>
      <c r="AU150" s="36">
        <v>110.46612222786581</v>
      </c>
      <c r="AV150" s="40">
        <v>-1.5962704292000041</v>
      </c>
      <c r="AW150" s="36">
        <v>103.07667184079156</v>
      </c>
      <c r="AX150" s="40">
        <v>9.8789706366707151</v>
      </c>
      <c r="AY150" s="401"/>
      <c r="AZ150" s="401" t="s">
        <v>43</v>
      </c>
      <c r="BA150" s="36">
        <v>102.3968098315614</v>
      </c>
      <c r="BB150" s="40">
        <v>-0.6989401470102905</v>
      </c>
      <c r="BC150" s="36">
        <v>104.31786817508809</v>
      </c>
      <c r="BD150" s="40">
        <v>2.8456453300287166</v>
      </c>
      <c r="BE150" s="36">
        <v>121.8385055060164</v>
      </c>
      <c r="BF150" s="40">
        <v>22.583753331130936</v>
      </c>
      <c r="BG150" s="36">
        <v>89.563088313137712</v>
      </c>
      <c r="BH150" s="40">
        <v>-18.993261758566675</v>
      </c>
      <c r="BI150" s="404"/>
    </row>
    <row r="151" spans="1:61" s="382" customFormat="1" ht="15" hidden="1" customHeight="1">
      <c r="A151" s="6"/>
      <c r="B151" s="6" t="s">
        <v>44</v>
      </c>
      <c r="C151" s="36">
        <v>160.42355383559632</v>
      </c>
      <c r="D151" s="40">
        <v>12.981482449271027</v>
      </c>
      <c r="E151" s="36">
        <v>134.24377013848479</v>
      </c>
      <c r="F151" s="40">
        <v>2.3016307017096977</v>
      </c>
      <c r="G151" s="36">
        <v>166.8786233722013</v>
      </c>
      <c r="H151" s="40">
        <v>13.781942423681713</v>
      </c>
      <c r="I151" s="36">
        <v>138.0884484978605</v>
      </c>
      <c r="J151" s="40">
        <v>3.4735466005206348</v>
      </c>
      <c r="K151" s="6"/>
      <c r="L151" s="6" t="s">
        <v>44</v>
      </c>
      <c r="M151" s="36">
        <v>111.14707154708776</v>
      </c>
      <c r="N151" s="40">
        <v>3.5788992197577585</v>
      </c>
      <c r="O151" s="36">
        <v>151.951199106546</v>
      </c>
      <c r="P151" s="40">
        <v>3.061946902655464</v>
      </c>
      <c r="Q151" s="36">
        <v>141.94185303999885</v>
      </c>
      <c r="R151" s="40">
        <v>6.7519438921096935</v>
      </c>
      <c r="S151" s="6"/>
      <c r="T151" s="6" t="s">
        <v>44</v>
      </c>
      <c r="U151" s="36">
        <v>129.72940562030405</v>
      </c>
      <c r="V151" s="40">
        <v>21.033243104317961</v>
      </c>
      <c r="W151" s="36">
        <v>125.78180397274072</v>
      </c>
      <c r="X151" s="40">
        <v>4.617773621990878</v>
      </c>
      <c r="Y151" s="36">
        <v>107.3016709236596</v>
      </c>
      <c r="Z151" s="40">
        <v>-1.0805524879333319</v>
      </c>
      <c r="AA151" s="6"/>
      <c r="AB151" s="6" t="s">
        <v>44</v>
      </c>
      <c r="AC151" s="36">
        <v>109.01674997377333</v>
      </c>
      <c r="AD151" s="40">
        <v>19.32272812839939</v>
      </c>
      <c r="AE151" s="36">
        <v>133.16606326543933</v>
      </c>
      <c r="AF151" s="40">
        <v>20.671623974425458</v>
      </c>
      <c r="AG151" s="36">
        <v>79.458434762526181</v>
      </c>
      <c r="AH151" s="40">
        <v>-27.176083200041461</v>
      </c>
      <c r="AI151" s="6"/>
      <c r="AJ151" s="6" t="s">
        <v>44</v>
      </c>
      <c r="AK151" s="36">
        <v>120.32865597699139</v>
      </c>
      <c r="AL151" s="40">
        <v>14.975783580163053</v>
      </c>
      <c r="AM151" s="36">
        <v>76.016618733885863</v>
      </c>
      <c r="AN151" s="40">
        <v>-15.312837660136509</v>
      </c>
      <c r="AO151" s="390">
        <v>102.46378418237023</v>
      </c>
      <c r="AP151" s="40">
        <v>7.4605663930683335</v>
      </c>
      <c r="AQ151" s="6"/>
      <c r="AR151" s="6" t="s">
        <v>44</v>
      </c>
      <c r="AS151" s="36">
        <v>138.31395915892841</v>
      </c>
      <c r="AT151" s="40">
        <v>17.921332668215697</v>
      </c>
      <c r="AU151" s="36">
        <v>105.39941119109689</v>
      </c>
      <c r="AV151" s="40">
        <v>13.450755101527889</v>
      </c>
      <c r="AW151" s="36">
        <v>102.63605860326525</v>
      </c>
      <c r="AX151" s="40">
        <v>14.987452704953256</v>
      </c>
      <c r="AY151" s="6"/>
      <c r="AZ151" s="6" t="s">
        <v>44</v>
      </c>
      <c r="BA151" s="36">
        <v>84.085971508720149</v>
      </c>
      <c r="BB151" s="40">
        <v>-14.852576749015455</v>
      </c>
      <c r="BC151" s="36">
        <v>102.77419264039146</v>
      </c>
      <c r="BD151" s="40">
        <v>-14.28111351746081</v>
      </c>
      <c r="BE151" s="36">
        <v>109.99220030320841</v>
      </c>
      <c r="BF151" s="40">
        <v>15.216585854219943</v>
      </c>
      <c r="BG151" s="36">
        <v>88.405232893324211</v>
      </c>
      <c r="BH151" s="40">
        <v>-8.923228636270224</v>
      </c>
      <c r="BI151" s="400"/>
    </row>
    <row r="152" spans="1:61" s="382" customFormat="1" ht="15" hidden="1" customHeight="1">
      <c r="A152" s="6"/>
      <c r="B152" s="6"/>
      <c r="C152" s="36"/>
      <c r="D152" s="40"/>
      <c r="E152" s="36"/>
      <c r="F152" s="40"/>
      <c r="G152" s="36"/>
      <c r="H152" s="40"/>
      <c r="I152" s="36"/>
      <c r="J152" s="40"/>
      <c r="K152" s="6"/>
      <c r="L152" s="6"/>
      <c r="M152" s="36"/>
      <c r="N152" s="40"/>
      <c r="O152" s="36"/>
      <c r="P152" s="40"/>
      <c r="Q152" s="36"/>
      <c r="R152" s="40"/>
      <c r="S152" s="6"/>
      <c r="T152" s="6"/>
      <c r="U152" s="36"/>
      <c r="V152" s="40"/>
      <c r="W152" s="36"/>
      <c r="X152" s="40"/>
      <c r="Y152" s="36"/>
      <c r="Z152" s="40"/>
      <c r="AA152" s="6"/>
      <c r="AB152" s="6"/>
      <c r="AC152" s="36"/>
      <c r="AD152" s="40"/>
      <c r="AE152" s="36"/>
      <c r="AF152" s="40"/>
      <c r="AG152" s="36"/>
      <c r="AH152" s="40"/>
      <c r="AI152" s="6"/>
      <c r="AJ152" s="6"/>
      <c r="AK152" s="36"/>
      <c r="AL152" s="40"/>
      <c r="AM152" s="36"/>
      <c r="AN152" s="40"/>
      <c r="AO152" s="402"/>
      <c r="AP152" s="40"/>
      <c r="AQ152" s="6"/>
      <c r="AR152" s="6"/>
      <c r="AS152" s="36"/>
      <c r="AT152" s="40"/>
      <c r="AU152" s="36"/>
      <c r="AV152" s="40"/>
      <c r="AW152" s="36"/>
      <c r="AX152" s="40"/>
      <c r="AY152" s="6"/>
      <c r="AZ152" s="6"/>
      <c r="BA152" s="36"/>
      <c r="BB152" s="40"/>
      <c r="BC152" s="36"/>
      <c r="BD152" s="40"/>
      <c r="BE152" s="36"/>
      <c r="BF152" s="40"/>
      <c r="BG152" s="36"/>
      <c r="BH152" s="40"/>
      <c r="BI152" s="400"/>
    </row>
    <row r="153" spans="1:61" s="382" customFormat="1" ht="15" hidden="1" customHeight="1">
      <c r="A153" s="399">
        <v>2020</v>
      </c>
      <c r="B153" s="6" t="s">
        <v>33</v>
      </c>
      <c r="C153" s="36">
        <v>129.01952508068393</v>
      </c>
      <c r="D153" s="40">
        <v>18.613911285029943</v>
      </c>
      <c r="E153" s="36">
        <v>147.8852279787703</v>
      </c>
      <c r="F153" s="40">
        <v>18.658074419911387</v>
      </c>
      <c r="G153" s="36">
        <v>146.34150822018844</v>
      </c>
      <c r="H153" s="40">
        <v>24.046825648377762</v>
      </c>
      <c r="I153" s="36">
        <v>140.05015224277321</v>
      </c>
      <c r="J153" s="40">
        <v>8.2684221779254869</v>
      </c>
      <c r="K153" s="399">
        <v>2020</v>
      </c>
      <c r="L153" s="6" t="s">
        <v>33</v>
      </c>
      <c r="M153" s="36">
        <v>112.98606058717392</v>
      </c>
      <c r="N153" s="40">
        <v>-0.79524437194295672</v>
      </c>
      <c r="O153" s="36">
        <v>145.41878074373201</v>
      </c>
      <c r="P153" s="40">
        <v>9.5903213062404689</v>
      </c>
      <c r="Q153" s="36">
        <v>145.08996666233131</v>
      </c>
      <c r="R153" s="40">
        <v>10.17037133905194</v>
      </c>
      <c r="S153" s="399">
        <v>2020</v>
      </c>
      <c r="T153" s="6" t="s">
        <v>33</v>
      </c>
      <c r="U153" s="36">
        <v>120.76023099172315</v>
      </c>
      <c r="V153" s="40">
        <v>19.351934180700695</v>
      </c>
      <c r="W153" s="36">
        <v>126.95276231309442</v>
      </c>
      <c r="X153" s="40">
        <v>5.3404342404599561</v>
      </c>
      <c r="Y153" s="36">
        <v>106.08569025464614</v>
      </c>
      <c r="Z153" s="40">
        <v>-2.7541281476202926</v>
      </c>
      <c r="AA153" s="399">
        <v>2020</v>
      </c>
      <c r="AB153" s="6" t="s">
        <v>33</v>
      </c>
      <c r="AC153" s="36">
        <v>123.90767369695584</v>
      </c>
      <c r="AD153" s="40">
        <v>7.788689512187716</v>
      </c>
      <c r="AE153" s="36">
        <v>128.03252161733752</v>
      </c>
      <c r="AF153" s="40">
        <v>16.888927377223922</v>
      </c>
      <c r="AG153" s="36">
        <v>111.91712955948245</v>
      </c>
      <c r="AH153" s="40">
        <v>-17.458584534582755</v>
      </c>
      <c r="AI153" s="399">
        <v>2020</v>
      </c>
      <c r="AJ153" s="6" t="s">
        <v>33</v>
      </c>
      <c r="AK153" s="36">
        <v>127.51209470374467</v>
      </c>
      <c r="AL153" s="40">
        <v>4.078123478514911</v>
      </c>
      <c r="AM153" s="36">
        <v>80.734899788187064</v>
      </c>
      <c r="AN153" s="40">
        <v>3.1254843126540095</v>
      </c>
      <c r="AO153" s="390">
        <v>113.0024682551168</v>
      </c>
      <c r="AP153" s="40">
        <v>15.882052261583993</v>
      </c>
      <c r="AQ153" s="399">
        <v>2020</v>
      </c>
      <c r="AR153" s="6" t="s">
        <v>33</v>
      </c>
      <c r="AS153" s="36">
        <v>160.53977271261525</v>
      </c>
      <c r="AT153" s="40">
        <v>25.590519578641889</v>
      </c>
      <c r="AU153" s="36">
        <v>100.15056320084712</v>
      </c>
      <c r="AV153" s="40">
        <v>3.6787661436179349</v>
      </c>
      <c r="AW153" s="36">
        <v>95.229024887724975</v>
      </c>
      <c r="AX153" s="40">
        <v>2.1136842491200838</v>
      </c>
      <c r="AY153" s="399">
        <v>2020</v>
      </c>
      <c r="AZ153" s="6" t="s">
        <v>33</v>
      </c>
      <c r="BA153" s="36">
        <v>92.528758378331332</v>
      </c>
      <c r="BB153" s="40">
        <v>-19.426701963598788</v>
      </c>
      <c r="BC153" s="36">
        <v>111.318855125876</v>
      </c>
      <c r="BD153" s="40">
        <v>-4.5963800130037669</v>
      </c>
      <c r="BE153" s="36">
        <v>112.19016395179371</v>
      </c>
      <c r="BF153" s="40">
        <v>-5.0842253296835622</v>
      </c>
      <c r="BG153" s="36">
        <v>110.74866735619379</v>
      </c>
      <c r="BH153" s="40">
        <v>2.9281277728482991</v>
      </c>
      <c r="BI153" s="400"/>
    </row>
    <row r="154" spans="1:61" s="382" customFormat="1" ht="15" hidden="1" customHeight="1">
      <c r="A154" s="6"/>
      <c r="B154" s="6" t="s">
        <v>34</v>
      </c>
      <c r="C154" s="36">
        <v>118.88778708362592</v>
      </c>
      <c r="D154" s="40">
        <v>4.8827412772719754</v>
      </c>
      <c r="E154" s="36">
        <v>135.15593878544158</v>
      </c>
      <c r="F154" s="40">
        <v>24.866091296775238</v>
      </c>
      <c r="G154" s="36">
        <v>123.18571716860761</v>
      </c>
      <c r="H154" s="40">
        <v>12.449563996656849</v>
      </c>
      <c r="I154" s="36">
        <v>119.28228667370341</v>
      </c>
      <c r="J154" s="40">
        <v>-2.1310462752415873</v>
      </c>
      <c r="K154" s="6"/>
      <c r="L154" s="6" t="s">
        <v>34</v>
      </c>
      <c r="M154" s="36">
        <v>119.47117210456346</v>
      </c>
      <c r="N154" s="40">
        <v>2.9426688859011847</v>
      </c>
      <c r="O154" s="36">
        <v>127.40713226885681</v>
      </c>
      <c r="P154" s="40">
        <v>5.6440775486877044</v>
      </c>
      <c r="Q154" s="36">
        <v>143.42718595349757</v>
      </c>
      <c r="R154" s="40">
        <v>-0.99292622545496556</v>
      </c>
      <c r="S154" s="6"/>
      <c r="T154" s="6" t="s">
        <v>34</v>
      </c>
      <c r="U154" s="36">
        <v>128.58507386767698</v>
      </c>
      <c r="V154" s="40">
        <v>15.058003647501963</v>
      </c>
      <c r="W154" s="36">
        <v>127.46984237375023</v>
      </c>
      <c r="X154" s="40">
        <v>4.5808028582826665</v>
      </c>
      <c r="Y154" s="36">
        <v>118.72099842553227</v>
      </c>
      <c r="Z154" s="40">
        <v>8.2942093411263187</v>
      </c>
      <c r="AA154" s="6"/>
      <c r="AB154" s="6" t="s">
        <v>34</v>
      </c>
      <c r="AC154" s="36">
        <v>119.47318112420578</v>
      </c>
      <c r="AD154" s="40">
        <v>5.1765695119483865</v>
      </c>
      <c r="AE154" s="36">
        <v>111.2906689991714</v>
      </c>
      <c r="AF154" s="40">
        <v>11.228758025880452</v>
      </c>
      <c r="AG154" s="36">
        <v>140.32894135311975</v>
      </c>
      <c r="AH154" s="40">
        <v>10.853409152152921</v>
      </c>
      <c r="AI154" s="6"/>
      <c r="AJ154" s="6" t="s">
        <v>34</v>
      </c>
      <c r="AK154" s="36">
        <v>108.9413433654165</v>
      </c>
      <c r="AL154" s="40">
        <v>8.709540527995415</v>
      </c>
      <c r="AM154" s="36">
        <v>80.281732597450983</v>
      </c>
      <c r="AN154" s="40">
        <v>-1.6382162572275547</v>
      </c>
      <c r="AO154" s="390">
        <v>101.63172846932181</v>
      </c>
      <c r="AP154" s="40">
        <v>-0.57998866217295131</v>
      </c>
      <c r="AQ154" s="6"/>
      <c r="AR154" s="6" t="s">
        <v>34</v>
      </c>
      <c r="AS154" s="36">
        <v>146.88897571487496</v>
      </c>
      <c r="AT154" s="40">
        <v>32.33074744885721</v>
      </c>
      <c r="AU154" s="36">
        <v>94.855709863993553</v>
      </c>
      <c r="AV154" s="40">
        <v>-0.80957265537388423</v>
      </c>
      <c r="AW154" s="36">
        <v>108.96893248956991</v>
      </c>
      <c r="AX154" s="40">
        <v>18.95666905359667</v>
      </c>
      <c r="AY154" s="6"/>
      <c r="AZ154" s="6" t="s">
        <v>34</v>
      </c>
      <c r="BA154" s="36">
        <v>102.85634712423735</v>
      </c>
      <c r="BB154" s="40">
        <v>-8.0161198373018721</v>
      </c>
      <c r="BC154" s="36">
        <v>114.28627053890038</v>
      </c>
      <c r="BD154" s="40">
        <v>2.0681762038401672</v>
      </c>
      <c r="BE154" s="36">
        <v>94.413555531876597</v>
      </c>
      <c r="BF154" s="40">
        <v>-10.049219424109396</v>
      </c>
      <c r="BG154" s="36">
        <v>109.04924517690506</v>
      </c>
      <c r="BH154" s="40">
        <v>2.3726070139759941</v>
      </c>
      <c r="BI154" s="400"/>
    </row>
    <row r="155" spans="1:61" s="382" customFormat="1" ht="15" hidden="1" customHeight="1">
      <c r="A155" s="6"/>
      <c r="B155" s="6" t="s">
        <v>35</v>
      </c>
      <c r="C155" s="36">
        <v>133.64753655279813</v>
      </c>
      <c r="D155" s="40">
        <v>-8.2004257527773348</v>
      </c>
      <c r="E155" s="36">
        <v>121.37504720673661</v>
      </c>
      <c r="F155" s="40">
        <v>2.4873086723910234</v>
      </c>
      <c r="G155" s="36">
        <v>95.341130384756909</v>
      </c>
      <c r="H155" s="40">
        <v>-16.391849814547399</v>
      </c>
      <c r="I155" s="36">
        <v>118.54684638950508</v>
      </c>
      <c r="J155" s="40">
        <v>-7.0779909209252878</v>
      </c>
      <c r="K155" s="6"/>
      <c r="L155" s="6" t="s">
        <v>35</v>
      </c>
      <c r="M155" s="36">
        <v>117.46453986211797</v>
      </c>
      <c r="N155" s="40">
        <v>-1.1782950662050666</v>
      </c>
      <c r="O155" s="36">
        <v>123.57005709754067</v>
      </c>
      <c r="P155" s="40">
        <v>-4.8996465500010942</v>
      </c>
      <c r="Q155" s="36">
        <v>144.62738918577671</v>
      </c>
      <c r="R155" s="40">
        <v>-0.19241584810100676</v>
      </c>
      <c r="S155" s="6"/>
      <c r="T155" s="6" t="s">
        <v>35</v>
      </c>
      <c r="U155" s="36">
        <v>94.768678002742277</v>
      </c>
      <c r="V155" s="40">
        <v>-23.564572087893339</v>
      </c>
      <c r="W155" s="36">
        <v>127.94218339421619</v>
      </c>
      <c r="X155" s="40">
        <v>2.249302752593735</v>
      </c>
      <c r="Y155" s="36">
        <v>126.88188303671751</v>
      </c>
      <c r="Z155" s="40">
        <v>4.6643442422610093</v>
      </c>
      <c r="AA155" s="6"/>
      <c r="AB155" s="6" t="s">
        <v>35</v>
      </c>
      <c r="AC155" s="36">
        <v>94.633989681352958</v>
      </c>
      <c r="AD155" s="40">
        <v>-28.890790502358243</v>
      </c>
      <c r="AE155" s="36">
        <v>90.166832115059577</v>
      </c>
      <c r="AF155" s="40">
        <v>-9.9666085597659446</v>
      </c>
      <c r="AG155" s="36">
        <v>105.26917824197839</v>
      </c>
      <c r="AH155" s="40">
        <v>-19.907230212841966</v>
      </c>
      <c r="AI155" s="6"/>
      <c r="AJ155" s="6" t="s">
        <v>35</v>
      </c>
      <c r="AK155" s="36">
        <v>126.84258194168163</v>
      </c>
      <c r="AL155" s="40">
        <v>-3.6321133752854706</v>
      </c>
      <c r="AM155" s="36">
        <v>60.028930784422023</v>
      </c>
      <c r="AN155" s="40">
        <v>-29.565644592405391</v>
      </c>
      <c r="AO155" s="390">
        <v>112.70047646082318</v>
      </c>
      <c r="AP155" s="40">
        <v>-16.00736391221497</v>
      </c>
      <c r="AQ155" s="6"/>
      <c r="AR155" s="6" t="s">
        <v>35</v>
      </c>
      <c r="AS155" s="36">
        <v>130.70669070770157</v>
      </c>
      <c r="AT155" s="40">
        <v>10.559434240545869</v>
      </c>
      <c r="AU155" s="36">
        <v>100.13522808531252</v>
      </c>
      <c r="AV155" s="40">
        <v>4.061129330810104</v>
      </c>
      <c r="AW155" s="36">
        <v>86.958526167656103</v>
      </c>
      <c r="AX155" s="40">
        <v>-15.427975563874284</v>
      </c>
      <c r="AY155" s="6"/>
      <c r="AZ155" s="6" t="s">
        <v>35</v>
      </c>
      <c r="BA155" s="36">
        <v>86.980004949408098</v>
      </c>
      <c r="BB155" s="40">
        <v>-20.056459906012321</v>
      </c>
      <c r="BC155" s="36">
        <v>93.32416266305782</v>
      </c>
      <c r="BD155" s="40">
        <v>-19.153923833740706</v>
      </c>
      <c r="BE155" s="36">
        <v>92.326836764538726</v>
      </c>
      <c r="BF155" s="40">
        <v>-13.375597438884128</v>
      </c>
      <c r="BG155" s="36">
        <v>116.81073325849978</v>
      </c>
      <c r="BH155" s="40">
        <v>2.927611697509505</v>
      </c>
      <c r="BI155" s="400"/>
    </row>
    <row r="156" spans="1:61" s="382" customFormat="1" ht="15" hidden="1" customHeight="1">
      <c r="A156" s="6"/>
      <c r="B156" s="6" t="s">
        <v>36</v>
      </c>
      <c r="C156" s="36">
        <v>166.76493037607474</v>
      </c>
      <c r="D156" s="40">
        <v>8.1550448619988742</v>
      </c>
      <c r="E156" s="36">
        <v>124.41474980429588</v>
      </c>
      <c r="F156" s="40">
        <v>2.7621190362742993</v>
      </c>
      <c r="G156" s="36">
        <v>90.42965404013988</v>
      </c>
      <c r="H156" s="40">
        <v>-21.595067708822256</v>
      </c>
      <c r="I156" s="36">
        <v>121.04087271616822</v>
      </c>
      <c r="J156" s="40">
        <v>-13.747215527474509</v>
      </c>
      <c r="K156" s="6"/>
      <c r="L156" s="6" t="s">
        <v>36</v>
      </c>
      <c r="M156" s="36">
        <v>52.749381349191601</v>
      </c>
      <c r="N156" s="40">
        <v>-54.464779241815954</v>
      </c>
      <c r="O156" s="36">
        <v>27.030967213335462</v>
      </c>
      <c r="P156" s="40">
        <v>-76.919335011952327</v>
      </c>
      <c r="Q156" s="36">
        <v>82.436207698885667</v>
      </c>
      <c r="R156" s="40">
        <v>-41.459400249453324</v>
      </c>
      <c r="S156" s="6"/>
      <c r="T156" s="6" t="s">
        <v>36</v>
      </c>
      <c r="U156" s="36">
        <v>75.326521012440324</v>
      </c>
      <c r="V156" s="40">
        <v>-39.245592657211446</v>
      </c>
      <c r="W156" s="36">
        <v>5.128069087402447</v>
      </c>
      <c r="X156" s="40">
        <v>-95.886865532699389</v>
      </c>
      <c r="Y156" s="36">
        <v>53.738965539867621</v>
      </c>
      <c r="Z156" s="40">
        <v>-57.895050785330056</v>
      </c>
      <c r="AA156" s="6"/>
      <c r="AB156" s="6" t="s">
        <v>36</v>
      </c>
      <c r="AC156" s="36">
        <v>0</v>
      </c>
      <c r="AD156" s="40">
        <v>-100</v>
      </c>
      <c r="AE156" s="36">
        <v>27.043229206926441</v>
      </c>
      <c r="AF156" s="40">
        <v>-75.620520761107755</v>
      </c>
      <c r="AG156" s="36">
        <v>95.119751179381765</v>
      </c>
      <c r="AH156" s="40">
        <v>-29.704909349537786</v>
      </c>
      <c r="AI156" s="6"/>
      <c r="AJ156" s="6" t="s">
        <v>36</v>
      </c>
      <c r="AK156" s="36">
        <v>43.010698638861697</v>
      </c>
      <c r="AL156" s="40">
        <v>-66.977067981253214</v>
      </c>
      <c r="AM156" s="36">
        <v>12.725684324144458</v>
      </c>
      <c r="AN156" s="40">
        <v>-81.147312850847541</v>
      </c>
      <c r="AO156" s="390">
        <v>31.711260781828084</v>
      </c>
      <c r="AP156" s="40">
        <v>-72.662374471609084</v>
      </c>
      <c r="AQ156" s="6"/>
      <c r="AR156" s="6" t="s">
        <v>36</v>
      </c>
      <c r="AS156" s="36">
        <v>1.319052308613659</v>
      </c>
      <c r="AT156" s="40">
        <v>-98.764768008038928</v>
      </c>
      <c r="AU156" s="36">
        <v>98.380500383384543</v>
      </c>
      <c r="AV156" s="40">
        <v>5.8956774960041969</v>
      </c>
      <c r="AW156" s="36">
        <v>23.382422526437413</v>
      </c>
      <c r="AX156" s="40">
        <v>-80.569205022926397</v>
      </c>
      <c r="AY156" s="6"/>
      <c r="AZ156" s="6" t="s">
        <v>36</v>
      </c>
      <c r="BA156" s="36">
        <v>17.533627604778093</v>
      </c>
      <c r="BB156" s="40">
        <v>-82.51530515890957</v>
      </c>
      <c r="BC156" s="36">
        <v>91.328574218783956</v>
      </c>
      <c r="BD156" s="40">
        <v>-22.986719541338772</v>
      </c>
      <c r="BE156" s="36">
        <v>4.3488435096956266</v>
      </c>
      <c r="BF156" s="40">
        <v>-95.81713387121161</v>
      </c>
      <c r="BG156" s="36">
        <v>69.632272687024411</v>
      </c>
      <c r="BH156" s="40">
        <v>-36.235777825752713</v>
      </c>
      <c r="BI156" s="400"/>
    </row>
    <row r="157" spans="1:61" s="382" customFormat="1" ht="15" hidden="1" customHeight="1">
      <c r="A157" s="6"/>
      <c r="B157" s="6" t="s">
        <v>37</v>
      </c>
      <c r="C157" s="36">
        <v>156.86728014208163</v>
      </c>
      <c r="D157" s="40">
        <v>5.3784920858428222</v>
      </c>
      <c r="E157" s="36">
        <v>145.70141708902713</v>
      </c>
      <c r="F157" s="40">
        <v>13.597809394427145</v>
      </c>
      <c r="G157" s="36">
        <v>110.28354765509231</v>
      </c>
      <c r="H157" s="40">
        <v>-6.9094908852236898</v>
      </c>
      <c r="I157" s="36">
        <v>141.26087896710783</v>
      </c>
      <c r="J157" s="40">
        <v>-1.6832044094462049</v>
      </c>
      <c r="K157" s="6"/>
      <c r="L157" s="6" t="s">
        <v>37</v>
      </c>
      <c r="M157" s="36">
        <v>82.556171303106353</v>
      </c>
      <c r="N157" s="40">
        <v>-31.864364267145078</v>
      </c>
      <c r="O157" s="36">
        <v>109.21943253773763</v>
      </c>
      <c r="P157" s="40">
        <v>-24.716141097657356</v>
      </c>
      <c r="Q157" s="36">
        <v>126.90688332473923</v>
      </c>
      <c r="R157" s="40">
        <v>-11.694812080618803</v>
      </c>
      <c r="S157" s="6"/>
      <c r="T157" s="6" t="s">
        <v>37</v>
      </c>
      <c r="U157" s="36">
        <v>104.86012596864536</v>
      </c>
      <c r="V157" s="40">
        <v>-16.245831933672164</v>
      </c>
      <c r="W157" s="36">
        <v>52.199353921896531</v>
      </c>
      <c r="X157" s="40">
        <v>-57.868592157166503</v>
      </c>
      <c r="Y157" s="36">
        <v>57.475403564759709</v>
      </c>
      <c r="Z157" s="40">
        <v>-51.216495240914554</v>
      </c>
      <c r="AA157" s="6"/>
      <c r="AB157" s="6" t="s">
        <v>37</v>
      </c>
      <c r="AC157" s="36">
        <v>69.239281346978387</v>
      </c>
      <c r="AD157" s="40">
        <v>-40.152644369345815</v>
      </c>
      <c r="AE157" s="36">
        <v>98.138146480491542</v>
      </c>
      <c r="AF157" s="40">
        <v>-10.606262037891256</v>
      </c>
      <c r="AG157" s="36">
        <v>114.09288442501374</v>
      </c>
      <c r="AH157" s="40">
        <v>-16.794422663016348</v>
      </c>
      <c r="AI157" s="6"/>
      <c r="AJ157" s="6" t="s">
        <v>37</v>
      </c>
      <c r="AK157" s="36">
        <v>98.708889598889414</v>
      </c>
      <c r="AL157" s="40">
        <v>-23.749319984210928</v>
      </c>
      <c r="AM157" s="36">
        <v>57.463271310414882</v>
      </c>
      <c r="AN157" s="40">
        <v>-26.519161924311746</v>
      </c>
      <c r="AO157" s="390">
        <v>64.487533106238331</v>
      </c>
      <c r="AP157" s="40">
        <v>-45.500285961564494</v>
      </c>
      <c r="AQ157" s="6"/>
      <c r="AR157" s="6" t="s">
        <v>37</v>
      </c>
      <c r="AS157" s="36">
        <v>50.263297916706705</v>
      </c>
      <c r="AT157" s="40">
        <v>-44.049923254914589</v>
      </c>
      <c r="AU157" s="36">
        <v>97.296179999999993</v>
      </c>
      <c r="AV157" s="40">
        <v>2.5031911962964273</v>
      </c>
      <c r="AW157" s="36">
        <v>61.408938073966574</v>
      </c>
      <c r="AX157" s="40">
        <v>-52.620909309001547</v>
      </c>
      <c r="AY157" s="6"/>
      <c r="AZ157" s="6" t="s">
        <v>37</v>
      </c>
      <c r="BA157" s="36">
        <v>43.287974643712786</v>
      </c>
      <c r="BB157" s="40">
        <v>-51.520440753918642</v>
      </c>
      <c r="BC157" s="36">
        <v>113.62536200980601</v>
      </c>
      <c r="BD157" s="40">
        <v>-6.3382189298568932</v>
      </c>
      <c r="BE157" s="36">
        <v>37.650563129608265</v>
      </c>
      <c r="BF157" s="40">
        <v>-65.434608254439979</v>
      </c>
      <c r="BG157" s="36">
        <v>97.440335407698925</v>
      </c>
      <c r="BH157" s="40">
        <v>-18.312948768636545</v>
      </c>
      <c r="BI157" s="400"/>
    </row>
    <row r="158" spans="1:61" s="382" customFormat="1" ht="15" hidden="1" customHeight="1">
      <c r="A158" s="6"/>
      <c r="B158" s="6" t="s">
        <v>38</v>
      </c>
      <c r="C158" s="36">
        <v>146.88067471218886</v>
      </c>
      <c r="D158" s="40">
        <v>16.712626585904175</v>
      </c>
      <c r="E158" s="36">
        <v>139.23406958194192</v>
      </c>
      <c r="F158" s="40">
        <v>18.105402319011901</v>
      </c>
      <c r="G158" s="36">
        <v>100.96578935843765</v>
      </c>
      <c r="H158" s="40">
        <v>-15.634533479740227</v>
      </c>
      <c r="I158" s="36">
        <v>152.55880489137363</v>
      </c>
      <c r="J158" s="40">
        <v>-0.91405165607797301</v>
      </c>
      <c r="K158" s="6"/>
      <c r="L158" s="6" t="s">
        <v>38</v>
      </c>
      <c r="M158" s="36">
        <v>115.06107950388841</v>
      </c>
      <c r="N158" s="40">
        <v>-2.4243802282698113</v>
      </c>
      <c r="O158" s="36">
        <v>200.66084384988025</v>
      </c>
      <c r="P158" s="40">
        <v>0.75429107809510754</v>
      </c>
      <c r="Q158" s="36">
        <v>99.588432640515407</v>
      </c>
      <c r="R158" s="40">
        <v>-31.115195951469104</v>
      </c>
      <c r="S158" s="6"/>
      <c r="T158" s="6" t="s">
        <v>38</v>
      </c>
      <c r="U158" s="36">
        <v>101.52839316341804</v>
      </c>
      <c r="V158" s="40">
        <v>-25.56575800956989</v>
      </c>
      <c r="W158" s="36">
        <v>53.787017907180257</v>
      </c>
      <c r="X158" s="40">
        <v>-57.795043366337786</v>
      </c>
      <c r="Y158" s="36">
        <v>102.87126011785813</v>
      </c>
      <c r="Z158" s="40">
        <v>-25.427481352727142</v>
      </c>
      <c r="AA158" s="6"/>
      <c r="AB158" s="6" t="s">
        <v>38</v>
      </c>
      <c r="AC158" s="36">
        <v>70.372933540449935</v>
      </c>
      <c r="AD158" s="40">
        <v>-41.973593859113159</v>
      </c>
      <c r="AE158" s="36">
        <v>120.57499032276336</v>
      </c>
      <c r="AF158" s="40">
        <v>12.005200180838571</v>
      </c>
      <c r="AG158" s="36">
        <v>131.65256758050771</v>
      </c>
      <c r="AH158" s="40">
        <v>-2.2068853940241411</v>
      </c>
      <c r="AI158" s="6"/>
      <c r="AJ158" s="6" t="s">
        <v>38</v>
      </c>
      <c r="AK158" s="36">
        <v>173.52040505158743</v>
      </c>
      <c r="AL158" s="40">
        <v>31.892319887984286</v>
      </c>
      <c r="AM158" s="36">
        <v>53.548468587422946</v>
      </c>
      <c r="AN158" s="40">
        <v>-15.393815882410337</v>
      </c>
      <c r="AO158" s="390">
        <v>112.62521350721809</v>
      </c>
      <c r="AP158" s="40">
        <v>5.2748932708433784</v>
      </c>
      <c r="AQ158" s="6"/>
      <c r="AR158" s="6" t="s">
        <v>38</v>
      </c>
      <c r="AS158" s="36">
        <v>103.92864112511536</v>
      </c>
      <c r="AT158" s="40">
        <v>7.5451114084893618</v>
      </c>
      <c r="AU158" s="36">
        <v>98.111254168152783</v>
      </c>
      <c r="AV158" s="40">
        <v>9.5246673627992209</v>
      </c>
      <c r="AW158" s="36">
        <v>105.95271042805258</v>
      </c>
      <c r="AX158" s="40">
        <v>11.539702612160198</v>
      </c>
      <c r="AY158" s="6"/>
      <c r="AZ158" s="6" t="s">
        <v>38</v>
      </c>
      <c r="BA158" s="36">
        <v>84.043767643619219</v>
      </c>
      <c r="BB158" s="40">
        <v>10.412071628483162</v>
      </c>
      <c r="BC158" s="36">
        <v>166.30763998625</v>
      </c>
      <c r="BD158" s="40">
        <v>4.6599293020164652</v>
      </c>
      <c r="BE158" s="36">
        <v>103.46771023843463</v>
      </c>
      <c r="BF158" s="40">
        <v>1.5614488246891653</v>
      </c>
      <c r="BG158" s="36">
        <v>129.1390580179314</v>
      </c>
      <c r="BH158" s="40">
        <v>7.8057564501287686</v>
      </c>
      <c r="BI158" s="400"/>
    </row>
    <row r="159" spans="1:61" s="382" customFormat="1" ht="15" hidden="1" customHeight="1">
      <c r="A159" s="6"/>
      <c r="B159" s="6" t="s">
        <v>39</v>
      </c>
      <c r="C159" s="36">
        <v>164.04653195427721</v>
      </c>
      <c r="D159" s="40">
        <v>16.483670636207322</v>
      </c>
      <c r="E159" s="36">
        <v>126.94804572569062</v>
      </c>
      <c r="F159" s="40">
        <v>-6.2900122095667825</v>
      </c>
      <c r="G159" s="36">
        <v>101.06934012160561</v>
      </c>
      <c r="H159" s="40">
        <v>-24.628958757990503</v>
      </c>
      <c r="I159" s="36">
        <v>175.60397648253479</v>
      </c>
      <c r="J159" s="40">
        <v>10.954748484426574</v>
      </c>
      <c r="K159" s="6"/>
      <c r="L159" s="6" t="s">
        <v>39</v>
      </c>
      <c r="M159" s="36">
        <v>127.45192310689683</v>
      </c>
      <c r="N159" s="40">
        <v>7.758156488914338</v>
      </c>
      <c r="O159" s="36">
        <v>157.18571597460155</v>
      </c>
      <c r="P159" s="40">
        <v>24.073986521633174</v>
      </c>
      <c r="Q159" s="36">
        <v>119.64403180173989</v>
      </c>
      <c r="R159" s="40">
        <v>-15.556564755328935</v>
      </c>
      <c r="S159" s="6"/>
      <c r="T159" s="6" t="s">
        <v>39</v>
      </c>
      <c r="U159" s="36">
        <v>119.78277709784741</v>
      </c>
      <c r="V159" s="40">
        <v>-5.5618491045227785</v>
      </c>
      <c r="W159" s="36">
        <v>59.853479759203879</v>
      </c>
      <c r="X159" s="40">
        <v>-51.919655722839394</v>
      </c>
      <c r="Y159" s="36">
        <v>138.58051382545702</v>
      </c>
      <c r="Z159" s="40">
        <v>-3.4242401366534665</v>
      </c>
      <c r="AA159" s="6"/>
      <c r="AB159" s="6" t="s">
        <v>39</v>
      </c>
      <c r="AC159" s="36">
        <v>93.596397444712565</v>
      </c>
      <c r="AD159" s="40">
        <v>-16.473749970971184</v>
      </c>
      <c r="AE159" s="36">
        <v>124.43736119527483</v>
      </c>
      <c r="AF159" s="40">
        <v>-9.6411896107657071</v>
      </c>
      <c r="AG159" s="36">
        <v>75.30711650785797</v>
      </c>
      <c r="AH159" s="40">
        <v>4.0452672458984154</v>
      </c>
      <c r="AI159" s="6"/>
      <c r="AJ159" s="6" t="s">
        <v>39</v>
      </c>
      <c r="AK159" s="36">
        <v>191.62012181169479</v>
      </c>
      <c r="AL159" s="40">
        <v>24.479011061460156</v>
      </c>
      <c r="AM159" s="36">
        <v>77.047860313248819</v>
      </c>
      <c r="AN159" s="40">
        <v>8.392902584310491</v>
      </c>
      <c r="AO159" s="390">
        <v>101.75082114434525</v>
      </c>
      <c r="AP159" s="40">
        <v>13.349162575728442</v>
      </c>
      <c r="AQ159" s="6"/>
      <c r="AR159" s="6" t="s">
        <v>39</v>
      </c>
      <c r="AS159" s="36">
        <v>138.66028359166535</v>
      </c>
      <c r="AT159" s="40">
        <v>0.28718996196957391</v>
      </c>
      <c r="AU159" s="36">
        <v>97.671882141921301</v>
      </c>
      <c r="AV159" s="40">
        <v>0.9575764834357301</v>
      </c>
      <c r="AW159" s="36">
        <v>133.80353541765811</v>
      </c>
      <c r="AX159" s="40">
        <v>25.872974335295169</v>
      </c>
      <c r="AY159" s="6"/>
      <c r="AZ159" s="6" t="s">
        <v>39</v>
      </c>
      <c r="BA159" s="36">
        <v>115.4891519563979</v>
      </c>
      <c r="BB159" s="40">
        <v>11.77456069415301</v>
      </c>
      <c r="BC159" s="36">
        <v>130.5437447015326</v>
      </c>
      <c r="BD159" s="40">
        <v>8.1239980711817168</v>
      </c>
      <c r="BE159" s="36">
        <v>104.38922419163383</v>
      </c>
      <c r="BF159" s="40">
        <v>2.9776134569733586</v>
      </c>
      <c r="BG159" s="36">
        <v>116.92928200946169</v>
      </c>
      <c r="BH159" s="40">
        <v>21.876799078871684</v>
      </c>
      <c r="BI159" s="400"/>
    </row>
    <row r="160" spans="1:61" s="382" customFormat="1" ht="15" hidden="1" customHeight="1">
      <c r="A160" s="6"/>
      <c r="B160" s="6" t="s">
        <v>40</v>
      </c>
      <c r="C160" s="36">
        <v>180.43204272079635</v>
      </c>
      <c r="D160" s="40">
        <v>14.515257997347121</v>
      </c>
      <c r="E160" s="36">
        <v>134.88828053701701</v>
      </c>
      <c r="F160" s="40">
        <v>-3.1660089386178782</v>
      </c>
      <c r="G160" s="36">
        <v>109.13564360537264</v>
      </c>
      <c r="H160" s="40">
        <v>-18.933672395175947</v>
      </c>
      <c r="I160" s="36">
        <v>187.6399468848451</v>
      </c>
      <c r="J160" s="40">
        <v>20.258753698368622</v>
      </c>
      <c r="K160" s="6"/>
      <c r="L160" s="6" t="s">
        <v>40</v>
      </c>
      <c r="M160" s="36">
        <v>126.28580203816054</v>
      </c>
      <c r="N160" s="40">
        <v>2.5981673724806598</v>
      </c>
      <c r="O160" s="36">
        <v>123.12989835192801</v>
      </c>
      <c r="P160" s="40">
        <v>5.520640818823324</v>
      </c>
      <c r="Q160" s="36">
        <v>128.16061270269361</v>
      </c>
      <c r="R160" s="40">
        <v>-9.5876409279272252</v>
      </c>
      <c r="S160" s="6"/>
      <c r="T160" s="6" t="s">
        <v>40</v>
      </c>
      <c r="U160" s="36">
        <v>133.00602998586947</v>
      </c>
      <c r="V160" s="40">
        <v>2.807371631985788</v>
      </c>
      <c r="W160" s="36">
        <v>62.662017315098353</v>
      </c>
      <c r="X160" s="40">
        <v>-49.287125645053479</v>
      </c>
      <c r="Y160" s="36">
        <v>131.15973560389804</v>
      </c>
      <c r="Z160" s="40">
        <v>13.261497422826054</v>
      </c>
      <c r="AA160" s="6"/>
      <c r="AB160" s="6" t="s">
        <v>40</v>
      </c>
      <c r="AC160" s="36">
        <v>114.64952117032766</v>
      </c>
      <c r="AD160" s="40">
        <v>-5.7591865208384974</v>
      </c>
      <c r="AE160" s="36">
        <v>147.8962534194302</v>
      </c>
      <c r="AF160" s="40">
        <v>17.698646240188268</v>
      </c>
      <c r="AG160" s="36">
        <v>73.374055051541148</v>
      </c>
      <c r="AH160" s="40">
        <v>-20.601541406615524</v>
      </c>
      <c r="AI160" s="6"/>
      <c r="AJ160" s="6" t="s">
        <v>40</v>
      </c>
      <c r="AK160" s="36">
        <v>115.28368780866943</v>
      </c>
      <c r="AL160" s="40">
        <v>-12.441877786916294</v>
      </c>
      <c r="AM160" s="36">
        <v>65.48896618752174</v>
      </c>
      <c r="AN160" s="40">
        <v>-10.60486160295153</v>
      </c>
      <c r="AO160" s="390">
        <v>138.01223758220723</v>
      </c>
      <c r="AP160" s="40">
        <v>11.861230508059776</v>
      </c>
      <c r="AQ160" s="6"/>
      <c r="AR160" s="6" t="s">
        <v>40</v>
      </c>
      <c r="AS160" s="36">
        <v>156.20210062284994</v>
      </c>
      <c r="AT160" s="40">
        <v>29.53270159499607</v>
      </c>
      <c r="AU160" s="36">
        <v>97.540338560058984</v>
      </c>
      <c r="AV160" s="40">
        <v>-3.0849200204542342</v>
      </c>
      <c r="AW160" s="36">
        <v>134.54333122205281</v>
      </c>
      <c r="AX160" s="40">
        <v>13.509533665824051</v>
      </c>
      <c r="AY160" s="6"/>
      <c r="AZ160" s="6" t="s">
        <v>40</v>
      </c>
      <c r="BA160" s="36">
        <v>115.48206045471989</v>
      </c>
      <c r="BB160" s="40">
        <v>7.9682136490190345</v>
      </c>
      <c r="BC160" s="36">
        <v>126.1512263291561</v>
      </c>
      <c r="BD160" s="40">
        <v>-2.6693479331247119</v>
      </c>
      <c r="BE160" s="36">
        <v>103.79557994061189</v>
      </c>
      <c r="BF160" s="40">
        <v>-7.2891818153948975</v>
      </c>
      <c r="BG160" s="36">
        <v>92.004116670697613</v>
      </c>
      <c r="BH160" s="40">
        <v>-12.234385061171949</v>
      </c>
      <c r="BI160" s="400"/>
    </row>
    <row r="161" spans="1:61" s="382" customFormat="1" ht="15" hidden="1" customHeight="1">
      <c r="A161" s="6"/>
      <c r="B161" s="6" t="s">
        <v>41</v>
      </c>
      <c r="C161" s="36">
        <v>140.02841055486303</v>
      </c>
      <c r="D161" s="40">
        <v>9.8623960480753112</v>
      </c>
      <c r="E161" s="36">
        <v>125.89991460398156</v>
      </c>
      <c r="F161" s="40">
        <v>-8.1718203659473687</v>
      </c>
      <c r="G161" s="36">
        <v>105.37581962150821</v>
      </c>
      <c r="H161" s="40">
        <v>-21.190959920102685</v>
      </c>
      <c r="I161" s="36">
        <v>206.88109146968867</v>
      </c>
      <c r="J161" s="40">
        <v>29.708947226607108</v>
      </c>
      <c r="K161" s="6"/>
      <c r="L161" s="6" t="s">
        <v>41</v>
      </c>
      <c r="M161" s="36">
        <v>122.16263054788675</v>
      </c>
      <c r="N161" s="40">
        <v>-2.3339330349387666</v>
      </c>
      <c r="O161" s="36">
        <v>180.19984257719952</v>
      </c>
      <c r="P161" s="40">
        <v>22.16009041566393</v>
      </c>
      <c r="Q161" s="36">
        <v>118.99857979617241</v>
      </c>
      <c r="R161" s="40">
        <v>-16.591544424168376</v>
      </c>
      <c r="S161" s="6"/>
      <c r="T161" s="6" t="s">
        <v>41</v>
      </c>
      <c r="U161" s="36">
        <v>112.60938948756809</v>
      </c>
      <c r="V161" s="40">
        <v>-13.953553612084036</v>
      </c>
      <c r="W161" s="36">
        <v>66.119712781097746</v>
      </c>
      <c r="X161" s="40">
        <v>-46.488784907902556</v>
      </c>
      <c r="Y161" s="36">
        <v>127.12620533655496</v>
      </c>
      <c r="Z161" s="40">
        <v>16.48719488743393</v>
      </c>
      <c r="AA161" s="6"/>
      <c r="AB161" s="6" t="s">
        <v>41</v>
      </c>
      <c r="AC161" s="36">
        <v>100.09479494193533</v>
      </c>
      <c r="AD161" s="40">
        <v>-15.923708229499738</v>
      </c>
      <c r="AE161" s="36">
        <v>152.30550759923784</v>
      </c>
      <c r="AF161" s="40">
        <v>12.825895454106259</v>
      </c>
      <c r="AG161" s="36">
        <v>79.956797424995045</v>
      </c>
      <c r="AH161" s="40">
        <v>-5.2518707820210722</v>
      </c>
      <c r="AI161" s="6"/>
      <c r="AJ161" s="6" t="s">
        <v>41</v>
      </c>
      <c r="AK161" s="36">
        <v>139.09231567183474</v>
      </c>
      <c r="AL161" s="40">
        <v>-1.4484260430637192</v>
      </c>
      <c r="AM161" s="36">
        <v>64.940780571971928</v>
      </c>
      <c r="AN161" s="40">
        <v>-3.5950936429514115</v>
      </c>
      <c r="AO161" s="390">
        <v>118.89117647258971</v>
      </c>
      <c r="AP161" s="40">
        <v>2.9625500109177381</v>
      </c>
      <c r="AQ161" s="6"/>
      <c r="AR161" s="6" t="s">
        <v>41</v>
      </c>
      <c r="AS161" s="36">
        <v>176.21932163021211</v>
      </c>
      <c r="AT161" s="40">
        <v>35.408512043212795</v>
      </c>
      <c r="AU161" s="36">
        <v>101.16781322718312</v>
      </c>
      <c r="AV161" s="40">
        <v>-1.0037181173397585</v>
      </c>
      <c r="AW161" s="36">
        <v>131.50714105869869</v>
      </c>
      <c r="AX161" s="40">
        <v>15.592854177190276</v>
      </c>
      <c r="AY161" s="6"/>
      <c r="AZ161" s="6" t="s">
        <v>41</v>
      </c>
      <c r="BA161" s="36">
        <v>91.860458686720506</v>
      </c>
      <c r="BB161" s="40">
        <v>-18.033408299048375</v>
      </c>
      <c r="BC161" s="36">
        <v>129.12039704903663</v>
      </c>
      <c r="BD161" s="40">
        <v>2.1336951758480751</v>
      </c>
      <c r="BE161" s="36">
        <v>108.50768507335034</v>
      </c>
      <c r="BF161" s="40">
        <v>-7.7797166455567606</v>
      </c>
      <c r="BG161" s="36">
        <v>111.67111799461816</v>
      </c>
      <c r="BH161" s="40">
        <v>4.5092559113150514</v>
      </c>
      <c r="BI161" s="400"/>
    </row>
    <row r="162" spans="1:61" s="383" customFormat="1" ht="15" hidden="1" customHeight="1">
      <c r="A162" s="6"/>
      <c r="B162" s="6" t="s">
        <v>42</v>
      </c>
      <c r="C162" s="36">
        <v>129.79890625006877</v>
      </c>
      <c r="D162" s="40">
        <v>4.2440171082496221</v>
      </c>
      <c r="E162" s="36">
        <v>119.65409772566409</v>
      </c>
      <c r="F162" s="40">
        <v>4.2299917817345545E-2</v>
      </c>
      <c r="G162" s="36">
        <v>112.70708226919946</v>
      </c>
      <c r="H162" s="40">
        <v>-14.536222688956684</v>
      </c>
      <c r="I162" s="36">
        <v>161.47228097861503</v>
      </c>
      <c r="J162" s="40">
        <v>21.40791698690974</v>
      </c>
      <c r="K162" s="6"/>
      <c r="L162" s="6" t="s">
        <v>42</v>
      </c>
      <c r="M162" s="36">
        <v>124.89327050589507</v>
      </c>
      <c r="N162" s="40">
        <v>3.4162545461555993</v>
      </c>
      <c r="O162" s="36">
        <v>110.60659347712097</v>
      </c>
      <c r="P162" s="40">
        <v>-20.976462132040126</v>
      </c>
      <c r="Q162" s="36">
        <v>122.39747887312339</v>
      </c>
      <c r="R162" s="40">
        <v>-16.058143289446207</v>
      </c>
      <c r="S162" s="6"/>
      <c r="T162" s="6" t="s">
        <v>42</v>
      </c>
      <c r="U162" s="36">
        <v>128.293221210826</v>
      </c>
      <c r="V162" s="40">
        <v>-2.1505161390331438</v>
      </c>
      <c r="W162" s="36">
        <v>66.630398425121257</v>
      </c>
      <c r="X162" s="40">
        <v>-46.209569461945676</v>
      </c>
      <c r="Y162" s="36">
        <v>131.62650435966881</v>
      </c>
      <c r="Z162" s="40">
        <v>18.13717019361944</v>
      </c>
      <c r="AA162" s="6"/>
      <c r="AB162" s="6" t="s">
        <v>42</v>
      </c>
      <c r="AC162" s="36">
        <v>117.82534680052498</v>
      </c>
      <c r="AD162" s="40">
        <v>-2.6126246379244833</v>
      </c>
      <c r="AE162" s="36">
        <v>159.92487356925537</v>
      </c>
      <c r="AF162" s="40">
        <v>16.659990719675079</v>
      </c>
      <c r="AG162" s="36">
        <v>89.701777032491975</v>
      </c>
      <c r="AH162" s="40">
        <v>-22.908351638651041</v>
      </c>
      <c r="AI162" s="6"/>
      <c r="AJ162" s="6" t="s">
        <v>42</v>
      </c>
      <c r="AK162" s="36">
        <v>121.30873834337679</v>
      </c>
      <c r="AL162" s="40">
        <v>-10.131796625647908</v>
      </c>
      <c r="AM162" s="36">
        <v>51.270490175577166</v>
      </c>
      <c r="AN162" s="40">
        <v>-10.859390600592917</v>
      </c>
      <c r="AO162" s="390">
        <v>140.07645651384226</v>
      </c>
      <c r="AP162" s="40">
        <v>35.428060008574164</v>
      </c>
      <c r="AQ162" s="6"/>
      <c r="AR162" s="6" t="s">
        <v>42</v>
      </c>
      <c r="AS162" s="36">
        <v>156.47904886072294</v>
      </c>
      <c r="AT162" s="40">
        <v>33.141815478659737</v>
      </c>
      <c r="AU162" s="36">
        <v>100.50565340406118</v>
      </c>
      <c r="AV162" s="40">
        <v>-14.05862056435258</v>
      </c>
      <c r="AW162" s="36">
        <v>132.18868931338588</v>
      </c>
      <c r="AX162" s="40">
        <v>17.119885986762455</v>
      </c>
      <c r="AY162" s="6"/>
      <c r="AZ162" s="6" t="s">
        <v>42</v>
      </c>
      <c r="BA162" s="36">
        <v>97.587655448457852</v>
      </c>
      <c r="BB162" s="40">
        <v>-9.3273666946028726</v>
      </c>
      <c r="BC162" s="36">
        <v>102.4077315402932</v>
      </c>
      <c r="BD162" s="40">
        <v>-1.6244043533468187</v>
      </c>
      <c r="BE162" s="36">
        <v>111.14674044228153</v>
      </c>
      <c r="BF162" s="40">
        <v>-9.4459076377244457</v>
      </c>
      <c r="BG162" s="36">
        <v>94.104708582476889</v>
      </c>
      <c r="BH162" s="40">
        <v>9.8725512948285825</v>
      </c>
      <c r="BI162" s="400"/>
    </row>
    <row r="163" spans="1:61" s="89" customFormat="1" ht="15" hidden="1" customHeight="1">
      <c r="A163" s="401"/>
      <c r="B163" s="401" t="s">
        <v>43</v>
      </c>
      <c r="C163" s="36">
        <v>143.33684806735863</v>
      </c>
      <c r="D163" s="40">
        <v>14.703152323568915</v>
      </c>
      <c r="E163" s="36">
        <v>120.31857143258273</v>
      </c>
      <c r="F163" s="40">
        <v>9.0519131528907337E-2</v>
      </c>
      <c r="G163" s="36">
        <v>115.55499925956963</v>
      </c>
      <c r="H163" s="40">
        <v>-6.0001375973658924</v>
      </c>
      <c r="I163" s="36">
        <v>134.43296986910084</v>
      </c>
      <c r="J163" s="40">
        <v>3.7817794024977758</v>
      </c>
      <c r="K163" s="401"/>
      <c r="L163" s="401" t="s">
        <v>43</v>
      </c>
      <c r="M163" s="36">
        <v>140.84412111979017</v>
      </c>
      <c r="N163" s="40">
        <v>4.9295372964380135</v>
      </c>
      <c r="O163" s="36">
        <v>143.09688329439567</v>
      </c>
      <c r="P163" s="40">
        <v>-24.714629153903161</v>
      </c>
      <c r="Q163" s="36">
        <v>124.6565970055043</v>
      </c>
      <c r="R163" s="40">
        <v>-13.008951923840755</v>
      </c>
      <c r="S163" s="401"/>
      <c r="T163" s="401" t="s">
        <v>43</v>
      </c>
      <c r="U163" s="36">
        <v>133.00951182408761</v>
      </c>
      <c r="V163" s="40">
        <v>1.9601577147658134</v>
      </c>
      <c r="W163" s="36">
        <v>71.418096485349764</v>
      </c>
      <c r="X163" s="40">
        <v>-42.374233669587746</v>
      </c>
      <c r="Y163" s="36">
        <v>110.44445395392424</v>
      </c>
      <c r="Z163" s="40">
        <v>0.52673354391548344</v>
      </c>
      <c r="AA163" s="401"/>
      <c r="AB163" s="401" t="s">
        <v>43</v>
      </c>
      <c r="AC163" s="36">
        <v>110.13966363026712</v>
      </c>
      <c r="AD163" s="40">
        <v>3.3807745867709684</v>
      </c>
      <c r="AE163" s="36">
        <v>128.67791830205871</v>
      </c>
      <c r="AF163" s="40">
        <v>12.193304598417171</v>
      </c>
      <c r="AG163" s="36">
        <v>67.887620303906942</v>
      </c>
      <c r="AH163" s="40">
        <v>-1.084271461399851</v>
      </c>
      <c r="AI163" s="401"/>
      <c r="AJ163" s="401" t="s">
        <v>43</v>
      </c>
      <c r="AK163" s="36">
        <v>106.97884007695316</v>
      </c>
      <c r="AL163" s="40">
        <v>-7.6665194128915886</v>
      </c>
      <c r="AM163" s="36">
        <v>55.363135231930386</v>
      </c>
      <c r="AN163" s="40">
        <v>-8.7538568843552866</v>
      </c>
      <c r="AO163" s="390">
        <v>140.49504246068378</v>
      </c>
      <c r="AP163" s="40">
        <v>29.90226182832663</v>
      </c>
      <c r="AQ163" s="401"/>
      <c r="AR163" s="401" t="s">
        <v>43</v>
      </c>
      <c r="AS163" s="36">
        <v>134.3334522406002</v>
      </c>
      <c r="AT163" s="40">
        <v>15.008953339588786</v>
      </c>
      <c r="AU163" s="36">
        <v>101.232650711076</v>
      </c>
      <c r="AV163" s="40">
        <v>-8.3586454657503992</v>
      </c>
      <c r="AW163" s="36">
        <v>127.80371634928748</v>
      </c>
      <c r="AX163" s="40">
        <v>23.988982246815652</v>
      </c>
      <c r="AY163" s="401"/>
      <c r="AZ163" s="401" t="s">
        <v>43</v>
      </c>
      <c r="BA163" s="36">
        <v>100.78467837110384</v>
      </c>
      <c r="BB163" s="40">
        <v>-1.5743961780737692</v>
      </c>
      <c r="BC163" s="36">
        <v>99.674371152384111</v>
      </c>
      <c r="BD163" s="40">
        <v>-4.4512959322656798</v>
      </c>
      <c r="BE163" s="36">
        <v>112.2615650738994</v>
      </c>
      <c r="BF163" s="40">
        <v>-7.8603561266139224</v>
      </c>
      <c r="BG163" s="36">
        <v>80.545893212613578</v>
      </c>
      <c r="BH163" s="40">
        <v>-10.06798143114213</v>
      </c>
      <c r="BI163" s="404"/>
    </row>
    <row r="164" spans="1:61" s="382" customFormat="1" ht="15" hidden="1" customHeight="1">
      <c r="A164" s="6"/>
      <c r="B164" s="6" t="s">
        <v>44</v>
      </c>
      <c r="C164" s="36">
        <v>189.28546962592199</v>
      </c>
      <c r="D164" s="40">
        <v>17.991071198873726</v>
      </c>
      <c r="E164" s="36">
        <v>141.42969868520052</v>
      </c>
      <c r="F164" s="40">
        <v>5.3528953628930225</v>
      </c>
      <c r="G164" s="36">
        <v>131.78174740470274</v>
      </c>
      <c r="H164" s="40">
        <v>-21.031379129500309</v>
      </c>
      <c r="I164" s="36">
        <v>184.99868373156841</v>
      </c>
      <c r="J164" s="40">
        <v>33.971150913781685</v>
      </c>
      <c r="K164" s="6"/>
      <c r="L164" s="6" t="s">
        <v>44</v>
      </c>
      <c r="M164" s="36">
        <v>122.48279868729968</v>
      </c>
      <c r="N164" s="40">
        <v>10.198853629184029</v>
      </c>
      <c r="O164" s="36">
        <v>115.8155290789515</v>
      </c>
      <c r="P164" s="40">
        <v>-23.781102248661227</v>
      </c>
      <c r="Q164" s="36">
        <v>131.25391302237719</v>
      </c>
      <c r="R164" s="40">
        <v>-7.5298016678772086</v>
      </c>
      <c r="S164" s="6"/>
      <c r="T164" s="6" t="s">
        <v>44</v>
      </c>
      <c r="U164" s="36">
        <v>131.77284561551289</v>
      </c>
      <c r="V164" s="40">
        <v>1.5751555982532039</v>
      </c>
      <c r="W164" s="36">
        <v>73.411296921459325</v>
      </c>
      <c r="X164" s="40">
        <v>-41.635996143473243</v>
      </c>
      <c r="Y164" s="36">
        <v>109.32271717138578</v>
      </c>
      <c r="Z164" s="40">
        <v>1.8835179641927908</v>
      </c>
      <c r="AA164" s="6"/>
      <c r="AB164" s="6" t="s">
        <v>44</v>
      </c>
      <c r="AC164" s="36">
        <v>118.03196138250956</v>
      </c>
      <c r="AD164" s="40">
        <v>8.2695653749584892</v>
      </c>
      <c r="AE164" s="36">
        <v>148.78195139354332</v>
      </c>
      <c r="AF164" s="40">
        <v>11.726627449350133</v>
      </c>
      <c r="AG164" s="36">
        <v>77.662967637584984</v>
      </c>
      <c r="AH164" s="40">
        <v>-2.2596306236175252</v>
      </c>
      <c r="AI164" s="6"/>
      <c r="AJ164" s="6" t="s">
        <v>44</v>
      </c>
      <c r="AK164" s="36">
        <v>86.180053817102419</v>
      </c>
      <c r="AL164" s="40">
        <v>-28.37944285392723</v>
      </c>
      <c r="AM164" s="36">
        <v>55.888499706362381</v>
      </c>
      <c r="AN164" s="40">
        <v>-26.478577135858572</v>
      </c>
      <c r="AO164" s="390">
        <v>128.85454920292219</v>
      </c>
      <c r="AP164" s="40">
        <v>25.756188131389266</v>
      </c>
      <c r="AQ164" s="6"/>
      <c r="AR164" s="6" t="s">
        <v>44</v>
      </c>
      <c r="AS164" s="36">
        <v>144.52377815549147</v>
      </c>
      <c r="AT164" s="40">
        <v>4.4896545759547877</v>
      </c>
      <c r="AU164" s="36">
        <v>102.63181723427459</v>
      </c>
      <c r="AV164" s="40">
        <v>-2.6258153869611789</v>
      </c>
      <c r="AW164" s="36">
        <v>117.4932480848064</v>
      </c>
      <c r="AX164" s="40">
        <v>14.475604074948833</v>
      </c>
      <c r="AY164" s="6"/>
      <c r="AZ164" s="6" t="s">
        <v>44</v>
      </c>
      <c r="BA164" s="36">
        <v>90.118519127476219</v>
      </c>
      <c r="BB164" s="40">
        <v>7.1742616640047459</v>
      </c>
      <c r="BC164" s="36">
        <v>92.202615486891673</v>
      </c>
      <c r="BD164" s="40">
        <v>-10.286217660195987</v>
      </c>
      <c r="BE164" s="36">
        <v>101.36266620939519</v>
      </c>
      <c r="BF164" s="40">
        <v>-7.8455872962125852</v>
      </c>
      <c r="BG164" s="36">
        <v>78.0348003370204</v>
      </c>
      <c r="BH164" s="40">
        <v>-11.730564149768696</v>
      </c>
      <c r="BI164" s="400"/>
    </row>
    <row r="165" spans="1:61" s="382" customFormat="1" ht="15" hidden="1" customHeight="1">
      <c r="A165" s="6"/>
      <c r="B165" s="6"/>
      <c r="C165" s="36"/>
      <c r="D165" s="40"/>
      <c r="E165" s="36"/>
      <c r="F165" s="40"/>
      <c r="G165" s="36"/>
      <c r="H165" s="40"/>
      <c r="I165" s="36"/>
      <c r="J165" s="40"/>
      <c r="K165" s="6"/>
      <c r="L165" s="6"/>
      <c r="M165" s="36"/>
      <c r="N165" s="40"/>
      <c r="O165" s="36"/>
      <c r="P165" s="40"/>
      <c r="Q165" s="36"/>
      <c r="R165" s="40"/>
      <c r="S165" s="6"/>
      <c r="T165" s="6"/>
      <c r="U165" s="36"/>
      <c r="V165" s="40"/>
      <c r="W165" s="36"/>
      <c r="X165" s="40"/>
      <c r="Y165" s="36"/>
      <c r="Z165" s="40"/>
      <c r="AA165" s="6"/>
      <c r="AB165" s="6"/>
      <c r="AC165" s="36"/>
      <c r="AD165" s="40"/>
      <c r="AE165" s="36"/>
      <c r="AF165" s="40"/>
      <c r="AG165" s="36"/>
      <c r="AH165" s="40"/>
      <c r="AI165" s="6"/>
      <c r="AJ165" s="6"/>
      <c r="AK165" s="36"/>
      <c r="AL165" s="40"/>
      <c r="AM165" s="36"/>
      <c r="AN165" s="40"/>
      <c r="AO165" s="403"/>
      <c r="AP165" s="40"/>
      <c r="AQ165" s="6"/>
      <c r="AR165" s="6"/>
      <c r="AS165" s="36"/>
      <c r="AT165" s="40"/>
      <c r="AU165" s="36"/>
      <c r="AV165" s="40"/>
      <c r="AW165" s="36"/>
      <c r="AX165" s="40"/>
      <c r="AY165" s="6"/>
      <c r="AZ165" s="6"/>
      <c r="BA165" s="36"/>
      <c r="BB165" s="40"/>
      <c r="BC165" s="36"/>
      <c r="BD165" s="40"/>
      <c r="BE165" s="36"/>
      <c r="BF165" s="40"/>
      <c r="BG165" s="36"/>
      <c r="BH165" s="40"/>
      <c r="BI165" s="400"/>
    </row>
    <row r="166" spans="1:61" s="382" customFormat="1" ht="15" hidden="1" customHeight="1">
      <c r="A166" s="399">
        <v>2021</v>
      </c>
      <c r="B166" s="6" t="s">
        <v>33</v>
      </c>
      <c r="C166" s="36">
        <v>151.59015294905822</v>
      </c>
      <c r="D166" s="40">
        <v>17.493962913178819</v>
      </c>
      <c r="E166" s="36">
        <v>136.70045849523595</v>
      </c>
      <c r="F166" s="40">
        <v>-7.5631417934048102</v>
      </c>
      <c r="G166" s="36">
        <v>130.77754548403115</v>
      </c>
      <c r="H166" s="40">
        <v>-10.635371280128837</v>
      </c>
      <c r="I166" s="36">
        <v>174.10950508060634</v>
      </c>
      <c r="J166" s="40">
        <v>24.319397224782847</v>
      </c>
      <c r="K166" s="399">
        <v>2021</v>
      </c>
      <c r="L166" s="6" t="s">
        <v>33</v>
      </c>
      <c r="M166" s="36">
        <v>117.51456001122237</v>
      </c>
      <c r="N166" s="40">
        <v>4.0080160335836297</v>
      </c>
      <c r="O166" s="36">
        <v>118.63867898023143</v>
      </c>
      <c r="P166" s="40">
        <v>-18.415848095092002</v>
      </c>
      <c r="Q166" s="36">
        <v>128.62612973562918</v>
      </c>
      <c r="R166" s="40">
        <v>-11.347329733019038</v>
      </c>
      <c r="S166" s="399">
        <v>2021</v>
      </c>
      <c r="T166" s="6" t="s">
        <v>33</v>
      </c>
      <c r="U166" s="36">
        <v>133.08715451336028</v>
      </c>
      <c r="V166" s="40">
        <v>10.207767425090466</v>
      </c>
      <c r="W166" s="36">
        <v>82.912339443128005</v>
      </c>
      <c r="X166" s="40">
        <v>-34.690401427700095</v>
      </c>
      <c r="Y166" s="36">
        <v>118.58664836583942</v>
      </c>
      <c r="Z166" s="40">
        <v>11.783830676113055</v>
      </c>
      <c r="AA166" s="399">
        <v>2021</v>
      </c>
      <c r="AB166" s="6" t="s">
        <v>33</v>
      </c>
      <c r="AC166" s="36">
        <v>117.13817117486943</v>
      </c>
      <c r="AD166" s="40">
        <v>-5.4633440529621708</v>
      </c>
      <c r="AE166" s="36">
        <v>131.97312440522737</v>
      </c>
      <c r="AF166" s="40">
        <v>3.0778139320472633</v>
      </c>
      <c r="AG166" s="36">
        <v>108.17732262670535</v>
      </c>
      <c r="AH166" s="40">
        <v>-3.3415858211315594</v>
      </c>
      <c r="AI166" s="399">
        <v>2021</v>
      </c>
      <c r="AJ166" s="6" t="s">
        <v>33</v>
      </c>
      <c r="AK166" s="36">
        <v>126.83201687123534</v>
      </c>
      <c r="AL166" s="40">
        <v>-0.53334378522239945</v>
      </c>
      <c r="AM166" s="36">
        <v>52.514194275522279</v>
      </c>
      <c r="AN166" s="40">
        <v>-34.954778648024003</v>
      </c>
      <c r="AO166" s="390">
        <v>139.15878551966168</v>
      </c>
      <c r="AP166" s="40">
        <v>23.14667782786286</v>
      </c>
      <c r="AQ166" s="399">
        <v>2021</v>
      </c>
      <c r="AR166" s="6" t="s">
        <v>33</v>
      </c>
      <c r="AS166" s="36">
        <v>158.43837688723232</v>
      </c>
      <c r="AT166" s="40">
        <v>-1.308956522035615</v>
      </c>
      <c r="AU166" s="36">
        <v>103.70574201510659</v>
      </c>
      <c r="AV166" s="40">
        <v>3.5498340704582318</v>
      </c>
      <c r="AW166" s="36">
        <v>107.91831908747852</v>
      </c>
      <c r="AX166" s="40">
        <v>13.32502796780102</v>
      </c>
      <c r="AY166" s="399">
        <v>2021</v>
      </c>
      <c r="AZ166" s="6" t="s">
        <v>33</v>
      </c>
      <c r="BA166" s="36">
        <v>89.699950278701863</v>
      </c>
      <c r="BB166" s="40">
        <v>-3.0572204244469106</v>
      </c>
      <c r="BC166" s="36">
        <v>110.74760741554113</v>
      </c>
      <c r="BD166" s="40">
        <v>-0.51316347952817409</v>
      </c>
      <c r="BE166" s="36">
        <v>108.29283003441543</v>
      </c>
      <c r="BF166" s="40">
        <v>-3.4738641785503575</v>
      </c>
      <c r="BG166" s="36">
        <v>73.543173179060247</v>
      </c>
      <c r="BH166" s="40">
        <v>-33.594529907499393</v>
      </c>
      <c r="BI166" s="400"/>
    </row>
    <row r="167" spans="1:61" s="382" customFormat="1" ht="15" hidden="1" customHeight="1">
      <c r="A167" s="6"/>
      <c r="B167" s="6" t="s">
        <v>34</v>
      </c>
      <c r="C167" s="36">
        <v>132.80852704989061</v>
      </c>
      <c r="D167" s="40">
        <v>11.709142131203777</v>
      </c>
      <c r="E167" s="36">
        <v>137.32324622379539</v>
      </c>
      <c r="F167" s="40">
        <v>1.6035606410121517</v>
      </c>
      <c r="G167" s="36">
        <v>113.31596083522449</v>
      </c>
      <c r="H167" s="40">
        <v>-8.0120947137679224</v>
      </c>
      <c r="I167" s="36">
        <v>153.67339031075457</v>
      </c>
      <c r="J167" s="40">
        <v>28.83169378797038</v>
      </c>
      <c r="K167" s="6"/>
      <c r="L167" s="6" t="s">
        <v>34</v>
      </c>
      <c r="M167" s="36">
        <v>115.56094229224145</v>
      </c>
      <c r="N167" s="40">
        <v>-3.272948397040679</v>
      </c>
      <c r="O167" s="36">
        <v>106.09732592085102</v>
      </c>
      <c r="P167" s="40">
        <v>-16.725756218291963</v>
      </c>
      <c r="Q167" s="36">
        <v>133.66799845524599</v>
      </c>
      <c r="R167" s="40">
        <v>-6.8042801184258934</v>
      </c>
      <c r="S167" s="6"/>
      <c r="T167" s="6" t="s">
        <v>34</v>
      </c>
      <c r="U167" s="36">
        <v>141.16393673170171</v>
      </c>
      <c r="V167" s="40">
        <v>9.7825217855139783</v>
      </c>
      <c r="W167" s="36">
        <v>95.979293854476239</v>
      </c>
      <c r="X167" s="40">
        <v>-24.704312747905945</v>
      </c>
      <c r="Y167" s="36">
        <v>113.34430721094952</v>
      </c>
      <c r="Z167" s="40">
        <v>-4.5288460220920967</v>
      </c>
      <c r="AA167" s="6"/>
      <c r="AB167" s="6" t="s">
        <v>34</v>
      </c>
      <c r="AC167" s="36">
        <v>122.96001300024676</v>
      </c>
      <c r="AD167" s="40">
        <v>2.9185059301434677</v>
      </c>
      <c r="AE167" s="36">
        <v>138.15633199922465</v>
      </c>
      <c r="AF167" s="40">
        <v>24.140085814609733</v>
      </c>
      <c r="AG167" s="36">
        <v>134.305894991732</v>
      </c>
      <c r="AH167" s="40">
        <v>-4.292091355717929</v>
      </c>
      <c r="AI167" s="6"/>
      <c r="AJ167" s="6" t="s">
        <v>34</v>
      </c>
      <c r="AK167" s="36">
        <v>120.42723558321694</v>
      </c>
      <c r="AL167" s="40">
        <v>10.543189447622183</v>
      </c>
      <c r="AM167" s="36">
        <v>56.963519058827877</v>
      </c>
      <c r="AN167" s="40">
        <v>-29.045478696312387</v>
      </c>
      <c r="AO167" s="390">
        <v>115.90331037842596</v>
      </c>
      <c r="AP167" s="40">
        <v>14.042447298741067</v>
      </c>
      <c r="AQ167" s="6"/>
      <c r="AR167" s="6" t="s">
        <v>34</v>
      </c>
      <c r="AS167" s="36">
        <v>142.6254593926551</v>
      </c>
      <c r="AT167" s="40">
        <v>-2.9025434355916104</v>
      </c>
      <c r="AU167" s="36">
        <v>104.02857583903318</v>
      </c>
      <c r="AV167" s="40">
        <v>9.6703361222976696</v>
      </c>
      <c r="AW167" s="36">
        <v>110.53032632030818</v>
      </c>
      <c r="AX167" s="40">
        <v>1.4328798080936735</v>
      </c>
      <c r="AY167" s="6"/>
      <c r="AZ167" s="6" t="s">
        <v>34</v>
      </c>
      <c r="BA167" s="36">
        <v>105.28512234108588</v>
      </c>
      <c r="BB167" s="40">
        <v>2.3613275065221586</v>
      </c>
      <c r="BC167" s="36">
        <v>101.43630471522265</v>
      </c>
      <c r="BD167" s="40">
        <v>-11.243665370377016</v>
      </c>
      <c r="BE167" s="36">
        <v>90.585350795264702</v>
      </c>
      <c r="BF167" s="40">
        <v>-4.0547193832980781</v>
      </c>
      <c r="BG167" s="36">
        <v>67.785822261118625</v>
      </c>
      <c r="BH167" s="40">
        <v>-37.839255878247371</v>
      </c>
      <c r="BI167" s="400"/>
    </row>
    <row r="168" spans="1:61" s="382" customFormat="1" ht="15" hidden="1" customHeight="1">
      <c r="A168" s="6"/>
      <c r="B168" s="6" t="s">
        <v>35</v>
      </c>
      <c r="C168" s="36">
        <v>158.26428350241554</v>
      </c>
      <c r="D168" s="40">
        <v>18.419155028639395</v>
      </c>
      <c r="E168" s="36">
        <v>115.09101598202291</v>
      </c>
      <c r="F168" s="40">
        <v>-5.177366657588351</v>
      </c>
      <c r="G168" s="36">
        <v>119.18400674113585</v>
      </c>
      <c r="H168" s="40">
        <v>25.007964831294814</v>
      </c>
      <c r="I168" s="36">
        <v>158.13888931653472</v>
      </c>
      <c r="J168" s="40">
        <v>33.397803596515331</v>
      </c>
      <c r="K168" s="6"/>
      <c r="L168" s="6" t="s">
        <v>35</v>
      </c>
      <c r="M168" s="36">
        <v>129.51436117641313</v>
      </c>
      <c r="N168" s="40">
        <v>10.258262900820498</v>
      </c>
      <c r="O168" s="36">
        <v>119.08944630906512</v>
      </c>
      <c r="P168" s="40">
        <v>-3.6259680489900177</v>
      </c>
      <c r="Q168" s="36">
        <v>135.84573745053967</v>
      </c>
      <c r="R168" s="40">
        <v>-6.071914721461809</v>
      </c>
      <c r="S168" s="6"/>
      <c r="T168" s="6" t="s">
        <v>35</v>
      </c>
      <c r="U168" s="36">
        <v>110.99577511496204</v>
      </c>
      <c r="V168" s="40">
        <v>17.122848449727471</v>
      </c>
      <c r="W168" s="36">
        <v>98.941821323458242</v>
      </c>
      <c r="X168" s="40">
        <v>-22.666771272303407</v>
      </c>
      <c r="Y168" s="36">
        <v>122.10717613492989</v>
      </c>
      <c r="Z168" s="40">
        <v>-3.7631116338381503</v>
      </c>
      <c r="AA168" s="6"/>
      <c r="AB168" s="6" t="s">
        <v>35</v>
      </c>
      <c r="AC168" s="36">
        <v>122.24631621790166</v>
      </c>
      <c r="AD168" s="40">
        <v>29.178022219631231</v>
      </c>
      <c r="AE168" s="36">
        <v>121.61063418435583</v>
      </c>
      <c r="AF168" s="40">
        <v>34.872914276473239</v>
      </c>
      <c r="AG168" s="36">
        <v>122.79187656753558</v>
      </c>
      <c r="AH168" s="40">
        <v>16.645611391853365</v>
      </c>
      <c r="AI168" s="6"/>
      <c r="AJ168" s="6" t="s">
        <v>35</v>
      </c>
      <c r="AK168" s="36">
        <v>158.64955762531369</v>
      </c>
      <c r="AL168" s="40">
        <v>25.075944684140808</v>
      </c>
      <c r="AM168" s="36">
        <v>55.165762556294993</v>
      </c>
      <c r="AN168" s="40">
        <v>-8.1013740617699881</v>
      </c>
      <c r="AO168" s="390">
        <v>117.0789294731229</v>
      </c>
      <c r="AP168" s="40">
        <v>3.88503505024822</v>
      </c>
      <c r="AQ168" s="6"/>
      <c r="AR168" s="6" t="s">
        <v>35</v>
      </c>
      <c r="AS168" s="36">
        <v>147.6412287089797</v>
      </c>
      <c r="AT168" s="40">
        <v>12.956137065047969</v>
      </c>
      <c r="AU168" s="36">
        <v>105.19660889326026</v>
      </c>
      <c r="AV168" s="40">
        <v>5.0545456426539346</v>
      </c>
      <c r="AW168" s="36">
        <v>102.73110595836982</v>
      </c>
      <c r="AX168" s="40">
        <v>18.138048660466225</v>
      </c>
      <c r="AY168" s="6"/>
      <c r="AZ168" s="6" t="s">
        <v>35</v>
      </c>
      <c r="BA168" s="36">
        <v>104.58760668905215</v>
      </c>
      <c r="BB168" s="40">
        <v>20.243275164085702</v>
      </c>
      <c r="BC168" s="36">
        <v>112.02144850664661</v>
      </c>
      <c r="BD168" s="40">
        <v>20.034774821494409</v>
      </c>
      <c r="BE168" s="36">
        <v>94.715681664153024</v>
      </c>
      <c r="BF168" s="40">
        <v>2.5873786900189941</v>
      </c>
      <c r="BG168" s="36">
        <v>90.376711886732437</v>
      </c>
      <c r="BH168" s="40">
        <v>-22.629788063455948</v>
      </c>
      <c r="BI168" s="400"/>
    </row>
    <row r="169" spans="1:61" s="382" customFormat="1" ht="15" hidden="1" customHeight="1">
      <c r="A169" s="6"/>
      <c r="B169" s="6" t="s">
        <v>36</v>
      </c>
      <c r="C169" s="36">
        <v>206.61452710134338</v>
      </c>
      <c r="D169" s="40">
        <v>23.895669572375368</v>
      </c>
      <c r="E169" s="36">
        <v>115.78479757021995</v>
      </c>
      <c r="F169" s="40">
        <v>-6.9364382017813995</v>
      </c>
      <c r="G169" s="36">
        <v>119.34119128340798</v>
      </c>
      <c r="H169" s="40">
        <v>31.971301394600999</v>
      </c>
      <c r="I169" s="36">
        <v>167.79217939022641</v>
      </c>
      <c r="J169" s="40">
        <v>38.624396557092325</v>
      </c>
      <c r="K169" s="6"/>
      <c r="L169" s="6" t="s">
        <v>36</v>
      </c>
      <c r="M169" s="36">
        <v>97.854149070373524</v>
      </c>
      <c r="N169" s="40">
        <v>85.50767149778747</v>
      </c>
      <c r="O169" s="36">
        <v>115.49880431033837</v>
      </c>
      <c r="P169" s="40">
        <v>327.28328364572235</v>
      </c>
      <c r="Q169" s="36">
        <v>138.21495295527316</v>
      </c>
      <c r="R169" s="40">
        <v>67.662919987938125</v>
      </c>
      <c r="S169" s="6"/>
      <c r="T169" s="6" t="s">
        <v>36</v>
      </c>
      <c r="U169" s="36">
        <v>119.96134991458591</v>
      </c>
      <c r="V169" s="40">
        <v>59.255131263494917</v>
      </c>
      <c r="W169" s="36">
        <v>83.184057891207857</v>
      </c>
      <c r="X169" s="40">
        <v>1522.1321607299874</v>
      </c>
      <c r="Y169" s="36">
        <v>102.33730757669625</v>
      </c>
      <c r="Z169" s="40">
        <v>90.434085488256585</v>
      </c>
      <c r="AA169" s="6"/>
      <c r="AB169" s="6" t="s">
        <v>36</v>
      </c>
      <c r="AC169" s="36">
        <v>126.85259218976941</v>
      </c>
      <c r="AD169" s="40" t="e">
        <v>#DIV/0!</v>
      </c>
      <c r="AE169" s="36">
        <v>133.04393281225109</v>
      </c>
      <c r="AF169" s="40">
        <v>391.96762632982916</v>
      </c>
      <c r="AG169" s="36">
        <v>98.50809494589933</v>
      </c>
      <c r="AH169" s="40">
        <v>3.5621873738164567</v>
      </c>
      <c r="AI169" s="6"/>
      <c r="AJ169" s="6" t="s">
        <v>36</v>
      </c>
      <c r="AK169" s="36">
        <v>219.69278054197514</v>
      </c>
      <c r="AL169" s="40">
        <v>410.78635663796189</v>
      </c>
      <c r="AM169" s="36">
        <v>48.058345947809926</v>
      </c>
      <c r="AN169" s="40">
        <v>277.64842128473015</v>
      </c>
      <c r="AO169" s="390">
        <v>110.54140071418567</v>
      </c>
      <c r="AP169" s="40">
        <v>248.58721472698636</v>
      </c>
      <c r="AQ169" s="6"/>
      <c r="AR169" s="6" t="s">
        <v>36</v>
      </c>
      <c r="AS169" s="36">
        <v>177.72336042255029</v>
      </c>
      <c r="AT169" s="40">
        <v>13373.564259884419</v>
      </c>
      <c r="AU169" s="36">
        <v>106.14767306100738</v>
      </c>
      <c r="AV169" s="40">
        <v>7.8950327019627906</v>
      </c>
      <c r="AW169" s="36">
        <v>98.704388667056563</v>
      </c>
      <c r="AX169" s="40">
        <v>322.13072043949307</v>
      </c>
      <c r="AY169" s="6"/>
      <c r="AZ169" s="6" t="s">
        <v>36</v>
      </c>
      <c r="BA169" s="36">
        <v>84.489425654815051</v>
      </c>
      <c r="BB169" s="40">
        <v>381.87076604610229</v>
      </c>
      <c r="BC169" s="36">
        <v>83.295471101069765</v>
      </c>
      <c r="BD169" s="40">
        <v>-8.795826702024641</v>
      </c>
      <c r="BE169" s="36">
        <v>81.392664750871475</v>
      </c>
      <c r="BF169" s="40">
        <v>1771.5933229008765</v>
      </c>
      <c r="BG169" s="36">
        <v>90.221974699657878</v>
      </c>
      <c r="BH169" s="40">
        <v>29.569194309049522</v>
      </c>
      <c r="BI169" s="400"/>
    </row>
    <row r="170" spans="1:61" s="382" customFormat="1" ht="15" hidden="1" customHeight="1">
      <c r="A170" s="6"/>
      <c r="B170" s="6" t="s">
        <v>37</v>
      </c>
      <c r="C170" s="36">
        <v>183.4639124573294</v>
      </c>
      <c r="D170" s="40">
        <v>16.95486292052621</v>
      </c>
      <c r="E170" s="36">
        <v>123.62306424600195</v>
      </c>
      <c r="F170" s="40">
        <v>-15.153149011265128</v>
      </c>
      <c r="G170" s="36">
        <v>111.10017854608266</v>
      </c>
      <c r="H170" s="40">
        <v>0.74048297171609079</v>
      </c>
      <c r="I170" s="36">
        <v>174.11674472917053</v>
      </c>
      <c r="J170" s="40">
        <v>23.258998529743764</v>
      </c>
      <c r="K170" s="6"/>
      <c r="L170" s="6" t="s">
        <v>37</v>
      </c>
      <c r="M170" s="36">
        <v>94.78334550097766</v>
      </c>
      <c r="N170" s="40">
        <v>14.810733110404357</v>
      </c>
      <c r="O170" s="36">
        <v>147.97401578265021</v>
      </c>
      <c r="P170" s="40">
        <v>35.483230725926035</v>
      </c>
      <c r="Q170" s="36">
        <v>139.83519615165798</v>
      </c>
      <c r="R170" s="40">
        <v>10.187243188249127</v>
      </c>
      <c r="S170" s="6"/>
      <c r="T170" s="6" t="s">
        <v>37</v>
      </c>
      <c r="U170" s="36">
        <v>114.00336562804949</v>
      </c>
      <c r="V170" s="40">
        <v>8.7194627842980879</v>
      </c>
      <c r="W170" s="36">
        <v>97.612483992343329</v>
      </c>
      <c r="X170" s="40">
        <v>86.999410257828771</v>
      </c>
      <c r="Y170" s="36">
        <v>103.60508211092782</v>
      </c>
      <c r="Z170" s="40">
        <v>80.259860192529231</v>
      </c>
      <c r="AA170" s="6"/>
      <c r="AB170" s="6" t="s">
        <v>37</v>
      </c>
      <c r="AC170" s="36">
        <v>128.27948240469544</v>
      </c>
      <c r="AD170" s="40">
        <v>85.269806256147092</v>
      </c>
      <c r="AE170" s="36">
        <v>129.61800760317465</v>
      </c>
      <c r="AF170" s="40">
        <v>32.077089543300929</v>
      </c>
      <c r="AG170" s="36">
        <v>104.87687851477494</v>
      </c>
      <c r="AH170" s="40">
        <v>-8.0776342509737447</v>
      </c>
      <c r="AI170" s="6"/>
      <c r="AJ170" s="6" t="s">
        <v>37</v>
      </c>
      <c r="AK170" s="36">
        <v>185.69231976074553</v>
      </c>
      <c r="AL170" s="40">
        <v>88.121171776239692</v>
      </c>
      <c r="AM170" s="36">
        <v>52.726414072487948</v>
      </c>
      <c r="AN170" s="40">
        <v>-8.2432780625011191</v>
      </c>
      <c r="AO170" s="390">
        <v>104.79479362105263</v>
      </c>
      <c r="AP170" s="40">
        <v>62.503957855561225</v>
      </c>
      <c r="AQ170" s="6"/>
      <c r="AR170" s="6" t="s">
        <v>37</v>
      </c>
      <c r="AS170" s="36">
        <v>156.68656111620061</v>
      </c>
      <c r="AT170" s="40">
        <v>211.73155684263315</v>
      </c>
      <c r="AU170" s="36">
        <v>106.89217906705126</v>
      </c>
      <c r="AV170" s="40">
        <v>9.8626678529940932</v>
      </c>
      <c r="AW170" s="36">
        <v>92.388697961496234</v>
      </c>
      <c r="AX170" s="40">
        <v>50.448291175813495</v>
      </c>
      <c r="AY170" s="6"/>
      <c r="AZ170" s="6" t="s">
        <v>37</v>
      </c>
      <c r="BA170" s="36">
        <v>84.938807213138389</v>
      </c>
      <c r="BB170" s="40">
        <v>96.218021083772356</v>
      </c>
      <c r="BC170" s="36">
        <v>106.82226968027453</v>
      </c>
      <c r="BD170" s="40">
        <v>-5.9873009064159106</v>
      </c>
      <c r="BE170" s="36">
        <v>84.042658062757994</v>
      </c>
      <c r="BF170" s="40">
        <v>123.21753269253804</v>
      </c>
      <c r="BG170" s="36">
        <v>91.654069536160392</v>
      </c>
      <c r="BH170" s="40">
        <v>-5.9382655522769738</v>
      </c>
      <c r="BI170" s="400"/>
    </row>
    <row r="171" spans="1:61" s="382" customFormat="1" ht="15" hidden="1" customHeight="1">
      <c r="A171" s="6"/>
      <c r="B171" s="6" t="s">
        <v>38</v>
      </c>
      <c r="C171" s="36">
        <v>188.27622507138656</v>
      </c>
      <c r="D171" s="40">
        <v>28.183115607490123</v>
      </c>
      <c r="E171" s="36">
        <v>121.4562351578975</v>
      </c>
      <c r="F171" s="40">
        <v>-12.768307697550867</v>
      </c>
      <c r="G171" s="36">
        <v>124.59116175381557</v>
      </c>
      <c r="H171" s="40">
        <v>23.399383638259621</v>
      </c>
      <c r="I171" s="36">
        <v>165.3567234923253</v>
      </c>
      <c r="J171" s="40">
        <v>8.3888429842277219</v>
      </c>
      <c r="K171" s="6"/>
      <c r="L171" s="6" t="s">
        <v>38</v>
      </c>
      <c r="M171" s="36">
        <v>107.59586567917844</v>
      </c>
      <c r="N171" s="40">
        <v>-6.4880443125493912</v>
      </c>
      <c r="O171" s="36">
        <v>105.60588576012336</v>
      </c>
      <c r="P171" s="40">
        <v>-47.37095502342752</v>
      </c>
      <c r="Q171" s="36">
        <v>144.04587457654702</v>
      </c>
      <c r="R171" s="40">
        <v>44.641170422382032</v>
      </c>
      <c r="S171" s="6"/>
      <c r="T171" s="6" t="s">
        <v>38</v>
      </c>
      <c r="U171" s="36">
        <v>126.56116367418177</v>
      </c>
      <c r="V171" s="40">
        <v>24.655930947780774</v>
      </c>
      <c r="W171" s="36">
        <v>102.07408422585014</v>
      </c>
      <c r="X171" s="40">
        <v>89.774574232760813</v>
      </c>
      <c r="Y171" s="36">
        <v>116.10692618986717</v>
      </c>
      <c r="Z171" s="40">
        <v>12.866242774556397</v>
      </c>
      <c r="AA171" s="6"/>
      <c r="AB171" s="6" t="s">
        <v>38</v>
      </c>
      <c r="AC171" s="36">
        <v>137.06388528612473</v>
      </c>
      <c r="AD171" s="40">
        <v>94.76790065507393</v>
      </c>
      <c r="AE171" s="36">
        <v>133.26012420934248</v>
      </c>
      <c r="AF171" s="40">
        <v>10.520534857703652</v>
      </c>
      <c r="AG171" s="36">
        <v>110.58617216523115</v>
      </c>
      <c r="AH171" s="40">
        <v>-16.001507454379208</v>
      </c>
      <c r="AI171" s="6"/>
      <c r="AJ171" s="6" t="s">
        <v>38</v>
      </c>
      <c r="AK171" s="36">
        <v>221.82519116268682</v>
      </c>
      <c r="AL171" s="40">
        <v>27.838101286553837</v>
      </c>
      <c r="AM171" s="36">
        <v>48.823339559100226</v>
      </c>
      <c r="AN171" s="40">
        <v>-8.8240227087138692</v>
      </c>
      <c r="AO171" s="390">
        <v>113.10903875123412</v>
      </c>
      <c r="AP171" s="40">
        <v>0.42958874744776665</v>
      </c>
      <c r="AQ171" s="6"/>
      <c r="AR171" s="6" t="s">
        <v>38</v>
      </c>
      <c r="AS171" s="36">
        <v>94.477934126644868</v>
      </c>
      <c r="AT171" s="40">
        <v>-9.0934576803454803</v>
      </c>
      <c r="AU171" s="36">
        <v>69.076389238040903</v>
      </c>
      <c r="AV171" s="40">
        <v>-29.59381691355108</v>
      </c>
      <c r="AW171" s="36">
        <v>96.451755485654914</v>
      </c>
      <c r="AX171" s="40">
        <v>-8.9671655439615279</v>
      </c>
      <c r="AY171" s="6"/>
      <c r="AZ171" s="6" t="s">
        <v>38</v>
      </c>
      <c r="BA171" s="36">
        <v>70.865164852741302</v>
      </c>
      <c r="BB171" s="40">
        <v>-15.680642551343865</v>
      </c>
      <c r="BC171" s="36">
        <v>88.865880801210764</v>
      </c>
      <c r="BD171" s="40">
        <v>-46.565364761018778</v>
      </c>
      <c r="BE171" s="36">
        <v>64.459109901171246</v>
      </c>
      <c r="BF171" s="40">
        <v>-37.701230893551809</v>
      </c>
      <c r="BG171" s="36">
        <v>100.00457356796564</v>
      </c>
      <c r="BH171" s="40">
        <v>-22.560552087905378</v>
      </c>
      <c r="BI171" s="400"/>
    </row>
    <row r="172" spans="1:61" s="382" customFormat="1" ht="15" hidden="1" customHeight="1">
      <c r="A172" s="6"/>
      <c r="B172" s="6" t="s">
        <v>39</v>
      </c>
      <c r="C172" s="36">
        <v>188.85868466309029</v>
      </c>
      <c r="D172" s="40">
        <v>15.125069950109449</v>
      </c>
      <c r="E172" s="36">
        <v>111.48266944273645</v>
      </c>
      <c r="F172" s="40">
        <v>-12.182445341751659</v>
      </c>
      <c r="G172" s="36">
        <v>113.99731808975079</v>
      </c>
      <c r="H172" s="40">
        <v>12.791196571176158</v>
      </c>
      <c r="I172" s="36">
        <v>209.31071251398527</v>
      </c>
      <c r="J172" s="40">
        <v>19.194745305100128</v>
      </c>
      <c r="K172" s="6"/>
      <c r="L172" s="6" t="s">
        <v>39</v>
      </c>
      <c r="M172" s="36">
        <v>108.78430691330895</v>
      </c>
      <c r="N172" s="40">
        <v>-14.646790521890296</v>
      </c>
      <c r="O172" s="36">
        <v>98.048327783056749</v>
      </c>
      <c r="P172" s="40">
        <v>-37.622622275105691</v>
      </c>
      <c r="Q172" s="36">
        <v>130.43090599704485</v>
      </c>
      <c r="R172" s="40">
        <v>9.0158063322203219</v>
      </c>
      <c r="S172" s="6"/>
      <c r="T172" s="6" t="s">
        <v>39</v>
      </c>
      <c r="U172" s="36">
        <v>113.97616467662741</v>
      </c>
      <c r="V172" s="40">
        <v>-4.8476187995514124</v>
      </c>
      <c r="W172" s="36">
        <v>99.132909843495369</v>
      </c>
      <c r="X172" s="40">
        <v>65.625975703194342</v>
      </c>
      <c r="Y172" s="36">
        <v>120.82062844646534</v>
      </c>
      <c r="Z172" s="40">
        <v>-12.815571893001035</v>
      </c>
      <c r="AA172" s="6"/>
      <c r="AB172" s="6" t="s">
        <v>39</v>
      </c>
      <c r="AC172" s="36">
        <v>137.8807740550607</v>
      </c>
      <c r="AD172" s="40">
        <v>47.314189241639269</v>
      </c>
      <c r="AE172" s="36">
        <v>124.19817747801073</v>
      </c>
      <c r="AF172" s="40">
        <v>-0.1922121418894136</v>
      </c>
      <c r="AG172" s="36">
        <v>72.537912614684288</v>
      </c>
      <c r="AH172" s="40">
        <v>-3.6772140822636885</v>
      </c>
      <c r="AI172" s="6"/>
      <c r="AJ172" s="6" t="s">
        <v>39</v>
      </c>
      <c r="AK172" s="36">
        <v>173.43918708326794</v>
      </c>
      <c r="AL172" s="40">
        <v>-9.4880091696702209</v>
      </c>
      <c r="AM172" s="36">
        <v>39.930942424203032</v>
      </c>
      <c r="AN172" s="40">
        <v>-48.173846409415887</v>
      </c>
      <c r="AO172" s="390">
        <v>99.686384518902969</v>
      </c>
      <c r="AP172" s="40">
        <v>-2.0289139706436714</v>
      </c>
      <c r="AQ172" s="6"/>
      <c r="AR172" s="6" t="s">
        <v>39</v>
      </c>
      <c r="AS172" s="36">
        <v>89.19564863403312</v>
      </c>
      <c r="AT172" s="40">
        <v>-35.67325385205362</v>
      </c>
      <c r="AU172" s="36">
        <v>82.571956964867624</v>
      </c>
      <c r="AV172" s="40">
        <v>-15.459848674885635</v>
      </c>
      <c r="AW172" s="36">
        <v>99.632782817255247</v>
      </c>
      <c r="AX172" s="40">
        <v>-25.538004278991082</v>
      </c>
      <c r="AY172" s="6"/>
      <c r="AZ172" s="6" t="s">
        <v>39</v>
      </c>
      <c r="BA172" s="36">
        <v>70.356115411385716</v>
      </c>
      <c r="BB172" s="40">
        <v>-39.079892596364239</v>
      </c>
      <c r="BC172" s="36">
        <v>90.497717348377506</v>
      </c>
      <c r="BD172" s="40">
        <v>-30.676328034494432</v>
      </c>
      <c r="BE172" s="36">
        <v>61.065897429616918</v>
      </c>
      <c r="BF172" s="40">
        <v>-41.501723092113011</v>
      </c>
      <c r="BG172" s="36">
        <v>105.96012051278925</v>
      </c>
      <c r="BH172" s="40">
        <v>-9.381021851981302</v>
      </c>
      <c r="BI172" s="400"/>
    </row>
    <row r="173" spans="1:61" s="382" customFormat="1" ht="15" hidden="1" customHeight="1">
      <c r="A173" s="6"/>
      <c r="B173" s="6" t="s">
        <v>40</v>
      </c>
      <c r="C173" s="36">
        <v>219.0532157176082</v>
      </c>
      <c r="D173" s="40">
        <v>21.404830546963822</v>
      </c>
      <c r="E173" s="36">
        <v>110.97846284993369</v>
      </c>
      <c r="F173" s="40">
        <v>-17.725644949949398</v>
      </c>
      <c r="G173" s="36">
        <v>114.25345111640756</v>
      </c>
      <c r="H173" s="40">
        <v>4.6894005862471317</v>
      </c>
      <c r="I173" s="36">
        <v>241.41490365989887</v>
      </c>
      <c r="J173" s="40">
        <v>28.658586653755322</v>
      </c>
      <c r="K173" s="6"/>
      <c r="L173" s="6" t="s">
        <v>40</v>
      </c>
      <c r="M173" s="36">
        <v>109.34685653910199</v>
      </c>
      <c r="N173" s="40">
        <v>-13.413182816814214</v>
      </c>
      <c r="O173" s="36">
        <v>88.829140162767331</v>
      </c>
      <c r="P173" s="40">
        <v>-27.857375542634472</v>
      </c>
      <c r="Q173" s="36">
        <v>140.14104040888705</v>
      </c>
      <c r="R173" s="40">
        <v>9.3479794248374759</v>
      </c>
      <c r="S173" s="6"/>
      <c r="T173" s="6" t="s">
        <v>40</v>
      </c>
      <c r="U173" s="36">
        <v>110.95350564823462</v>
      </c>
      <c r="V173" s="40">
        <v>-16.580093654383717</v>
      </c>
      <c r="W173" s="36">
        <v>104.5052407294732</v>
      </c>
      <c r="X173" s="40">
        <v>66.776055427587977</v>
      </c>
      <c r="Y173" s="36">
        <v>111.89286967717534</v>
      </c>
      <c r="Z173" s="40">
        <v>-14.689619369856445</v>
      </c>
      <c r="AA173" s="6"/>
      <c r="AB173" s="6" t="s">
        <v>40</v>
      </c>
      <c r="AC173" s="36">
        <v>141.43206493027154</v>
      </c>
      <c r="AD173" s="40">
        <v>23.360362508758087</v>
      </c>
      <c r="AE173" s="36">
        <v>151.67416238900853</v>
      </c>
      <c r="AF173" s="40">
        <v>2.5544318278734721</v>
      </c>
      <c r="AG173" s="36">
        <v>80.150957281227988</v>
      </c>
      <c r="AH173" s="40">
        <v>9.2361015415141594</v>
      </c>
      <c r="AI173" s="6"/>
      <c r="AJ173" s="6" t="s">
        <v>40</v>
      </c>
      <c r="AK173" s="36">
        <v>123.71673136279975</v>
      </c>
      <c r="AL173" s="40">
        <v>7.3150362505111985</v>
      </c>
      <c r="AM173" s="36">
        <v>45.421392762613692</v>
      </c>
      <c r="AN173" s="40">
        <v>-30.642678596339977</v>
      </c>
      <c r="AO173" s="390">
        <v>139.78687299873465</v>
      </c>
      <c r="AP173" s="40">
        <v>1.2858536660347539</v>
      </c>
      <c r="AQ173" s="6"/>
      <c r="AR173" s="6" t="s">
        <v>40</v>
      </c>
      <c r="AS173" s="36">
        <v>94.037226623201605</v>
      </c>
      <c r="AT173" s="40">
        <v>-39.797719590049219</v>
      </c>
      <c r="AU173" s="36">
        <v>77.708841663998712</v>
      </c>
      <c r="AV173" s="40">
        <v>-20.331585053756328</v>
      </c>
      <c r="AW173" s="36">
        <v>115.26059214555315</v>
      </c>
      <c r="AX173" s="40">
        <v>-14.331991709551971</v>
      </c>
      <c r="AY173" s="6"/>
      <c r="AZ173" s="6" t="s">
        <v>40</v>
      </c>
      <c r="BA173" s="36">
        <v>66.97265617852355</v>
      </c>
      <c r="BB173" s="40">
        <v>-42.0060086260902</v>
      </c>
      <c r="BC173" s="36">
        <v>112.36546922096284</v>
      </c>
      <c r="BD173" s="40">
        <v>-10.927961232991279</v>
      </c>
      <c r="BE173" s="36">
        <v>63.220931379872873</v>
      </c>
      <c r="BF173" s="40">
        <v>-39.090921389864938</v>
      </c>
      <c r="BG173" s="36">
        <v>99.38738165327392</v>
      </c>
      <c r="BH173" s="40">
        <v>8.0249289376937298</v>
      </c>
      <c r="BI173" s="400"/>
    </row>
    <row r="174" spans="1:61" s="382" customFormat="1" ht="15" hidden="1" customHeight="1">
      <c r="A174" s="6"/>
      <c r="B174" s="6" t="s">
        <v>41</v>
      </c>
      <c r="C174" s="36">
        <v>210.87710127698645</v>
      </c>
      <c r="D174" s="40">
        <v>50.595940096288501</v>
      </c>
      <c r="E174" s="36">
        <v>106.85129984907682</v>
      </c>
      <c r="F174" s="40">
        <v>-15.129966382282461</v>
      </c>
      <c r="G174" s="36">
        <v>116.68823730098418</v>
      </c>
      <c r="H174" s="40">
        <v>10.735306942435386</v>
      </c>
      <c r="I174" s="36">
        <v>235.57520257569246</v>
      </c>
      <c r="J174" s="40">
        <v>13.869856786891475</v>
      </c>
      <c r="K174" s="6"/>
      <c r="L174" s="6" t="s">
        <v>41</v>
      </c>
      <c r="M174" s="36">
        <v>117.38213797846758</v>
      </c>
      <c r="N174" s="40">
        <v>-3.9132200640892876</v>
      </c>
      <c r="O174" s="36">
        <v>109.79945647261108</v>
      </c>
      <c r="P174" s="40">
        <v>-39.067950946976083</v>
      </c>
      <c r="Q174" s="36">
        <v>142.92571157807106</v>
      </c>
      <c r="R174" s="40">
        <v>20.107073397751819</v>
      </c>
      <c r="S174" s="6"/>
      <c r="T174" s="6" t="s">
        <v>41</v>
      </c>
      <c r="U174" s="36">
        <v>114.7686786643266</v>
      </c>
      <c r="V174" s="40">
        <v>1.9175036705059796</v>
      </c>
      <c r="W174" s="36">
        <v>94.519350172422833</v>
      </c>
      <c r="X174" s="40">
        <v>42.951846275176109</v>
      </c>
      <c r="Y174" s="36">
        <v>115.25986291832032</v>
      </c>
      <c r="Z174" s="40">
        <v>-9.3343008129752434</v>
      </c>
      <c r="AA174" s="6"/>
      <c r="AB174" s="6" t="s">
        <v>41</v>
      </c>
      <c r="AC174" s="36">
        <v>130.83478712258403</v>
      </c>
      <c r="AD174" s="40">
        <v>30.710879819955551</v>
      </c>
      <c r="AE174" s="36">
        <v>165.60123366047276</v>
      </c>
      <c r="AF174" s="40">
        <v>8.7296423292977749</v>
      </c>
      <c r="AG174" s="36">
        <v>82.933588793838567</v>
      </c>
      <c r="AH174" s="40">
        <v>3.7229997507540986</v>
      </c>
      <c r="AI174" s="6"/>
      <c r="AJ174" s="6" t="s">
        <v>41</v>
      </c>
      <c r="AK174" s="36">
        <v>146.2568085421463</v>
      </c>
      <c r="AL174" s="40">
        <v>5.1508904972255891</v>
      </c>
      <c r="AM174" s="36">
        <v>125.82220371082482</v>
      </c>
      <c r="AN174" s="40">
        <v>93.749139758768109</v>
      </c>
      <c r="AO174" s="390">
        <v>141.8080616828961</v>
      </c>
      <c r="AP174" s="40">
        <v>19.275513869265026</v>
      </c>
      <c r="AQ174" s="6"/>
      <c r="AR174" s="6" t="s">
        <v>41</v>
      </c>
      <c r="AS174" s="36">
        <v>157.37397503953096</v>
      </c>
      <c r="AT174" s="40">
        <v>-10.694256688961275</v>
      </c>
      <c r="AU174" s="36">
        <v>84.728260070080253</v>
      </c>
      <c r="AV174" s="40">
        <v>-16.249786006727348</v>
      </c>
      <c r="AW174" s="36">
        <v>122.13695556372097</v>
      </c>
      <c r="AX174" s="40">
        <v>-7.1252294130516418</v>
      </c>
      <c r="AY174" s="6"/>
      <c r="AZ174" s="6" t="s">
        <v>41</v>
      </c>
      <c r="BA174" s="36">
        <v>69.721839780924526</v>
      </c>
      <c r="BB174" s="40">
        <v>-24.100270369101011</v>
      </c>
      <c r="BC174" s="36">
        <v>150.06516158949083</v>
      </c>
      <c r="BD174" s="40">
        <v>16.221112248051654</v>
      </c>
      <c r="BE174" s="36">
        <v>90.270459606522039</v>
      </c>
      <c r="BF174" s="40">
        <v>-16.807312269633329</v>
      </c>
      <c r="BG174" s="36">
        <v>124.21035881931738</v>
      </c>
      <c r="BH174" s="40">
        <v>11.228723281254815</v>
      </c>
      <c r="BI174" s="400"/>
    </row>
    <row r="175" spans="1:61" s="382" customFormat="1" ht="15" hidden="1" customHeight="1">
      <c r="A175" s="6"/>
      <c r="B175" s="6" t="s">
        <v>42</v>
      </c>
      <c r="C175" s="36">
        <v>180.78766242497366</v>
      </c>
      <c r="D175" s="40">
        <v>39.282885848568441</v>
      </c>
      <c r="E175" s="36">
        <v>99.844638426665824</v>
      </c>
      <c r="F175" s="40">
        <v>-16.555604593180107</v>
      </c>
      <c r="G175" s="36">
        <v>117.75890388300547</v>
      </c>
      <c r="H175" s="40">
        <v>4.4822574696236046</v>
      </c>
      <c r="I175" s="36">
        <v>179.46297821928462</v>
      </c>
      <c r="J175" s="40">
        <v>11.141662910584785</v>
      </c>
      <c r="K175" s="6"/>
      <c r="L175" s="6" t="s">
        <v>42</v>
      </c>
      <c r="M175" s="36">
        <v>138.46369216977649</v>
      </c>
      <c r="N175" s="40">
        <v>10.865614783657122</v>
      </c>
      <c r="O175" s="36">
        <v>127.99006116963442</v>
      </c>
      <c r="P175" s="40">
        <v>15.716484113679201</v>
      </c>
      <c r="Q175" s="36">
        <v>143.06531347261134</v>
      </c>
      <c r="R175" s="40">
        <v>16.885833588870014</v>
      </c>
      <c r="S175" s="6"/>
      <c r="T175" s="6" t="s">
        <v>42</v>
      </c>
      <c r="U175" s="36">
        <v>114.07461744171682</v>
      </c>
      <c r="V175" s="40">
        <v>-11.082895600340066</v>
      </c>
      <c r="W175" s="36">
        <v>97.305984932218223</v>
      </c>
      <c r="X175" s="40">
        <v>46.038425751828498</v>
      </c>
      <c r="Y175" s="36">
        <v>136.67848072092818</v>
      </c>
      <c r="Z175" s="40">
        <v>3.8381148126936893</v>
      </c>
      <c r="AA175" s="6"/>
      <c r="AB175" s="6" t="s">
        <v>42</v>
      </c>
      <c r="AC175" s="36">
        <v>142.08030555466812</v>
      </c>
      <c r="AD175" s="40">
        <v>20.585518661961672</v>
      </c>
      <c r="AE175" s="36">
        <v>179.66784568320872</v>
      </c>
      <c r="AF175" s="40">
        <v>12.345154117257223</v>
      </c>
      <c r="AG175" s="36">
        <v>85.267667945014935</v>
      </c>
      <c r="AH175" s="40">
        <v>-4.943167498087476</v>
      </c>
      <c r="AI175" s="6"/>
      <c r="AJ175" s="6" t="s">
        <v>42</v>
      </c>
      <c r="AK175" s="36">
        <v>155.32771666898432</v>
      </c>
      <c r="AL175" s="40">
        <v>28.043304044027991</v>
      </c>
      <c r="AM175" s="36">
        <v>88.904357139935456</v>
      </c>
      <c r="AN175" s="40">
        <v>73.40258857576768</v>
      </c>
      <c r="AO175" s="390">
        <v>129.32712070000412</v>
      </c>
      <c r="AP175" s="40">
        <v>-7.6739061519420346</v>
      </c>
      <c r="AQ175" s="6"/>
      <c r="AR175" s="6" t="s">
        <v>42</v>
      </c>
      <c r="AS175" s="36">
        <v>187.84690398343056</v>
      </c>
      <c r="AT175" s="40">
        <v>20.046041531494211</v>
      </c>
      <c r="AU175" s="36">
        <v>92.818728015994452</v>
      </c>
      <c r="AV175" s="40">
        <v>-7.6482517427782</v>
      </c>
      <c r="AW175" s="36">
        <v>116.62941417554094</v>
      </c>
      <c r="AX175" s="40">
        <v>-11.770504132133297</v>
      </c>
      <c r="AY175" s="6"/>
      <c r="AZ175" s="6" t="s">
        <v>42</v>
      </c>
      <c r="BA175" s="36">
        <v>79.753205815775814</v>
      </c>
      <c r="BB175" s="40">
        <v>-18.275313153825607</v>
      </c>
      <c r="BC175" s="36">
        <v>135.67548225592947</v>
      </c>
      <c r="BD175" s="40">
        <v>32.485585038612811</v>
      </c>
      <c r="BE175" s="36">
        <v>94.268523584865775</v>
      </c>
      <c r="BF175" s="40">
        <v>-15.185525720550132</v>
      </c>
      <c r="BG175" s="36">
        <v>119.34123637520884</v>
      </c>
      <c r="BH175" s="40">
        <v>26.817497416310161</v>
      </c>
      <c r="BI175" s="400"/>
    </row>
    <row r="176" spans="1:61" s="382" customFormat="1" ht="15" hidden="1" customHeight="1">
      <c r="A176" s="401"/>
      <c r="B176" s="401" t="s">
        <v>43</v>
      </c>
      <c r="C176" s="36">
        <v>186.75760603255276</v>
      </c>
      <c r="D176" s="40">
        <v>30.292809246642094</v>
      </c>
      <c r="E176" s="36">
        <v>111.76549899649243</v>
      </c>
      <c r="F176" s="40">
        <v>-7.1086884877807819</v>
      </c>
      <c r="G176" s="36">
        <v>116.48234572457969</v>
      </c>
      <c r="H176" s="40">
        <v>0.80251522733946956</v>
      </c>
      <c r="I176" s="36">
        <v>183.30141657182986</v>
      </c>
      <c r="J176" s="40">
        <v>36.351533965449732</v>
      </c>
      <c r="K176" s="401"/>
      <c r="L176" s="401" t="s">
        <v>43</v>
      </c>
      <c r="M176" s="36">
        <v>159.97218545440731</v>
      </c>
      <c r="N176" s="40">
        <v>13.581017214306314</v>
      </c>
      <c r="O176" s="36">
        <v>139.76656033562909</v>
      </c>
      <c r="P176" s="40">
        <v>-2.3273204014618898</v>
      </c>
      <c r="Q176" s="36">
        <v>144.28391383194162</v>
      </c>
      <c r="R176" s="40">
        <v>15.74510880123789</v>
      </c>
      <c r="S176" s="401"/>
      <c r="T176" s="401" t="s">
        <v>43</v>
      </c>
      <c r="U176" s="36">
        <v>107.93370253587359</v>
      </c>
      <c r="V176" s="40">
        <v>-18.852643652566854</v>
      </c>
      <c r="W176" s="36">
        <v>89.628931245989449</v>
      </c>
      <c r="X176" s="40">
        <v>25.498908059493488</v>
      </c>
      <c r="Y176" s="36">
        <v>123.44967908787453</v>
      </c>
      <c r="Z176" s="40">
        <v>11.775353735168864</v>
      </c>
      <c r="AA176" s="401"/>
      <c r="AB176" s="401" t="s">
        <v>43</v>
      </c>
      <c r="AC176" s="36">
        <v>127.73261597278865</v>
      </c>
      <c r="AD176" s="40">
        <v>15.973312213463913</v>
      </c>
      <c r="AE176" s="36">
        <v>173.21332662913196</v>
      </c>
      <c r="AF176" s="40">
        <v>34.60998508114713</v>
      </c>
      <c r="AG176" s="36">
        <v>69.402188273978865</v>
      </c>
      <c r="AH176" s="40">
        <v>2.2309928721787458</v>
      </c>
      <c r="AI176" s="401"/>
      <c r="AJ176" s="401" t="s">
        <v>43</v>
      </c>
      <c r="AK176" s="36">
        <v>119.49671098364868</v>
      </c>
      <c r="AL176" s="40">
        <v>11.701258770137187</v>
      </c>
      <c r="AM176" s="36">
        <v>76.524513046783511</v>
      </c>
      <c r="AN176" s="40">
        <v>38.22286748429741</v>
      </c>
      <c r="AO176" s="390">
        <v>125.85145847649174</v>
      </c>
      <c r="AP176" s="40">
        <v>-10.422847473988213</v>
      </c>
      <c r="AQ176" s="401"/>
      <c r="AR176" s="401" t="s">
        <v>43</v>
      </c>
      <c r="AS176" s="36">
        <v>179.34135867718567</v>
      </c>
      <c r="AT176" s="40">
        <v>33.504615332875773</v>
      </c>
      <c r="AU176" s="36">
        <v>77.208070170398329</v>
      </c>
      <c r="AV176" s="40">
        <v>-23.732047290992369</v>
      </c>
      <c r="AW176" s="36">
        <v>111.12605213154684</v>
      </c>
      <c r="AX176" s="40">
        <v>-13.049436036868116</v>
      </c>
      <c r="AY176" s="401"/>
      <c r="AZ176" s="401" t="s">
        <v>43</v>
      </c>
      <c r="BA176" s="36">
        <v>84.511708190800007</v>
      </c>
      <c r="BB176" s="40">
        <v>-16.14627386157288</v>
      </c>
      <c r="BC176" s="36">
        <v>140.77412406539926</v>
      </c>
      <c r="BD176" s="40">
        <v>41.234022786239677</v>
      </c>
      <c r="BE176" s="36">
        <v>85.614288788488963</v>
      </c>
      <c r="BF176" s="40">
        <v>-23.73677604429362</v>
      </c>
      <c r="BG176" s="36">
        <v>102.53799029357944</v>
      </c>
      <c r="BH176" s="40">
        <v>27.303809299021935</v>
      </c>
      <c r="BI176" s="400"/>
    </row>
    <row r="177" spans="1:61" s="382" customFormat="1" ht="15" hidden="1" customHeight="1">
      <c r="A177" s="6"/>
      <c r="B177" s="6" t="s">
        <v>44</v>
      </c>
      <c r="C177" s="36">
        <v>213.96770006791573</v>
      </c>
      <c r="D177" s="40">
        <v>13.039685767096813</v>
      </c>
      <c r="E177" s="36">
        <v>115.4973245916561</v>
      </c>
      <c r="F177" s="40">
        <v>-18.335875940219353</v>
      </c>
      <c r="G177" s="36">
        <v>120.24203262728436</v>
      </c>
      <c r="H177" s="40">
        <v>-8.7566867223120255</v>
      </c>
      <c r="I177" s="36">
        <v>216.46250118052569</v>
      </c>
      <c r="J177" s="40">
        <v>17.007589899726554</v>
      </c>
      <c r="K177" s="6"/>
      <c r="L177" s="6" t="s">
        <v>44</v>
      </c>
      <c r="M177" s="36">
        <v>133.0332088139337</v>
      </c>
      <c r="N177" s="40">
        <v>8.6137892338412172</v>
      </c>
      <c r="O177" s="36">
        <v>119.49382990033099</v>
      </c>
      <c r="P177" s="40">
        <v>3.1759996700200759</v>
      </c>
      <c r="Q177" s="36">
        <v>145.46320450226165</v>
      </c>
      <c r="R177" s="40">
        <v>10.825804086665158</v>
      </c>
      <c r="S177" s="6"/>
      <c r="T177" s="6" t="s">
        <v>44</v>
      </c>
      <c r="U177" s="36">
        <v>105.78711884571274</v>
      </c>
      <c r="V177" s="40">
        <v>-19.720092290957552</v>
      </c>
      <c r="W177" s="36">
        <v>98.851442246030587</v>
      </c>
      <c r="X177" s="40">
        <v>34.654264931171241</v>
      </c>
      <c r="Y177" s="36">
        <v>122.10689766106466</v>
      </c>
      <c r="Z177" s="40">
        <v>11.693983483448434</v>
      </c>
      <c r="AA177" s="6"/>
      <c r="AB177" s="6" t="s">
        <v>44</v>
      </c>
      <c r="AC177" s="36">
        <v>131.72280779757006</v>
      </c>
      <c r="AD177" s="40">
        <v>11.599270447342789</v>
      </c>
      <c r="AE177" s="36">
        <v>184.37458931621487</v>
      </c>
      <c r="AF177" s="40">
        <v>23.922685237892466</v>
      </c>
      <c r="AG177" s="36">
        <v>65.645014101932432</v>
      </c>
      <c r="AH177" s="40">
        <v>-15.474496920764665</v>
      </c>
      <c r="AI177" s="6"/>
      <c r="AJ177" s="6" t="s">
        <v>44</v>
      </c>
      <c r="AK177" s="36">
        <v>116.18583164877413</v>
      </c>
      <c r="AL177" s="40">
        <v>34.81754362250939</v>
      </c>
      <c r="AM177" s="36">
        <v>70.215414484873619</v>
      </c>
      <c r="AN177" s="40">
        <v>25.634817276872184</v>
      </c>
      <c r="AO177" s="390">
        <v>127.92322550630865</v>
      </c>
      <c r="AP177" s="40">
        <v>-0.72277129707455856</v>
      </c>
      <c r="AQ177" s="6"/>
      <c r="AR177" s="6" t="s">
        <v>44</v>
      </c>
      <c r="AS177" s="36">
        <v>166.84658111875891</v>
      </c>
      <c r="AT177" s="40">
        <v>15.44576487562523</v>
      </c>
      <c r="AU177" s="36">
        <v>74.33674422174775</v>
      </c>
      <c r="AV177" s="40">
        <v>-27.569494309877143</v>
      </c>
      <c r="AW177" s="36">
        <v>114.35642023374155</v>
      </c>
      <c r="AX177" s="40">
        <v>-2.6697941389795403</v>
      </c>
      <c r="AY177" s="6"/>
      <c r="AZ177" s="6" t="s">
        <v>44</v>
      </c>
      <c r="BA177" s="36">
        <v>76.980841179065592</v>
      </c>
      <c r="BB177" s="40">
        <v>-14.578222185194662</v>
      </c>
      <c r="BC177" s="36">
        <v>128.43929250613081</v>
      </c>
      <c r="BD177" s="40">
        <v>39.301137855889635</v>
      </c>
      <c r="BE177" s="36">
        <v>84.945404324458011</v>
      </c>
      <c r="BF177" s="40">
        <v>-16.196556877284934</v>
      </c>
      <c r="BG177" s="36">
        <v>94.633399267644506</v>
      </c>
      <c r="BH177" s="40">
        <v>21.270764913778578</v>
      </c>
      <c r="BI177" s="400"/>
    </row>
    <row r="178" spans="1:61" s="382" customFormat="1" ht="15" hidden="1" customHeight="1">
      <c r="A178" s="6"/>
      <c r="B178" s="6"/>
      <c r="C178" s="36"/>
      <c r="D178" s="40"/>
      <c r="E178" s="36"/>
      <c r="F178" s="40"/>
      <c r="G178" s="36"/>
      <c r="H178" s="40"/>
      <c r="I178" s="36"/>
      <c r="J178" s="40"/>
      <c r="K178" s="6"/>
      <c r="L178" s="6"/>
      <c r="M178" s="36"/>
      <c r="N178" s="40"/>
      <c r="O178" s="36"/>
      <c r="P178" s="40"/>
      <c r="Q178" s="36"/>
      <c r="R178" s="40"/>
      <c r="S178" s="6"/>
      <c r="T178" s="6"/>
      <c r="U178" s="36"/>
      <c r="V178" s="40"/>
      <c r="W178" s="36"/>
      <c r="X178" s="40"/>
      <c r="Y178" s="36"/>
      <c r="Z178" s="40"/>
      <c r="AA178" s="6"/>
      <c r="AB178" s="6"/>
      <c r="AC178" s="36"/>
      <c r="AD178" s="40"/>
      <c r="AE178" s="36"/>
      <c r="AF178" s="40"/>
      <c r="AG178" s="36"/>
      <c r="AH178" s="40"/>
      <c r="AI178" s="6"/>
      <c r="AJ178" s="6"/>
      <c r="AK178" s="36"/>
      <c r="AL178" s="40"/>
      <c r="AM178" s="36"/>
      <c r="AN178" s="40"/>
      <c r="AO178" s="390"/>
      <c r="AP178" s="40"/>
      <c r="AQ178" s="6"/>
      <c r="AR178" s="6"/>
      <c r="AS178" s="36"/>
      <c r="AT178" s="40"/>
      <c r="AU178" s="36"/>
      <c r="AV178" s="40"/>
      <c r="AW178" s="36"/>
      <c r="AX178" s="40"/>
      <c r="AY178" s="6"/>
      <c r="AZ178" s="6"/>
      <c r="BA178" s="36"/>
      <c r="BB178" s="40"/>
      <c r="BC178" s="36"/>
      <c r="BD178" s="40"/>
      <c r="BE178" s="36"/>
      <c r="BF178" s="40"/>
      <c r="BG178" s="36"/>
      <c r="BH178" s="40"/>
      <c r="BI178" s="400"/>
    </row>
    <row r="179" spans="1:61" s="382" customFormat="1" ht="15" hidden="1" customHeight="1">
      <c r="A179" s="399">
        <v>2022</v>
      </c>
      <c r="B179" s="6" t="s">
        <v>33</v>
      </c>
      <c r="C179" s="36">
        <v>177.74521373763113</v>
      </c>
      <c r="D179" s="40">
        <v>17.253799326505259</v>
      </c>
      <c r="E179" s="36">
        <v>120.66676600095344</v>
      </c>
      <c r="F179" s="40">
        <v>-11.729070019791692</v>
      </c>
      <c r="G179" s="36">
        <v>134.33778301551158</v>
      </c>
      <c r="H179" s="40">
        <v>2.722361486678281</v>
      </c>
      <c r="I179" s="36">
        <v>217.23155273529062</v>
      </c>
      <c r="J179" s="40">
        <v>24.767199030702173</v>
      </c>
      <c r="K179" s="399">
        <v>2022</v>
      </c>
      <c r="L179" s="6" t="s">
        <v>33</v>
      </c>
      <c r="M179" s="36">
        <v>125.47032289215299</v>
      </c>
      <c r="N179" s="40">
        <v>6.7700231189827633</v>
      </c>
      <c r="O179" s="36">
        <v>134.38878572800434</v>
      </c>
      <c r="P179" s="40">
        <v>13.275692955412396</v>
      </c>
      <c r="Q179" s="36">
        <v>146.68180486159184</v>
      </c>
      <c r="R179" s="40">
        <v>14.037330644304745</v>
      </c>
      <c r="S179" s="399">
        <v>2022</v>
      </c>
      <c r="T179" s="6" t="s">
        <v>33</v>
      </c>
      <c r="U179" s="36">
        <v>103.5689823658801</v>
      </c>
      <c r="V179" s="40">
        <v>-22.179580182185745</v>
      </c>
      <c r="W179" s="36">
        <v>99.492561837383903</v>
      </c>
      <c r="X179" s="40">
        <v>19.997291724748351</v>
      </c>
      <c r="Y179" s="36">
        <v>123.01580844944269</v>
      </c>
      <c r="Z179" s="40">
        <v>3.7349567971086657</v>
      </c>
      <c r="AA179" s="399">
        <v>2022</v>
      </c>
      <c r="AB179" s="6" t="s">
        <v>33</v>
      </c>
      <c r="AC179" s="36">
        <v>139.67162253390492</v>
      </c>
      <c r="AD179" s="40">
        <v>19.236642618738259</v>
      </c>
      <c r="AE179" s="36">
        <v>163.25871190503443</v>
      </c>
      <c r="AF179" s="40">
        <v>23.70602926982599</v>
      </c>
      <c r="AG179" s="36">
        <v>76.342475348299359</v>
      </c>
      <c r="AH179" s="40">
        <v>-29.428392666234316</v>
      </c>
      <c r="AI179" s="399">
        <v>2022</v>
      </c>
      <c r="AJ179" s="6" t="s">
        <v>33</v>
      </c>
      <c r="AK179" s="36">
        <v>154.10608292102194</v>
      </c>
      <c r="AL179" s="40">
        <v>21.504086052243636</v>
      </c>
      <c r="AM179" s="36">
        <v>58.712602607421545</v>
      </c>
      <c r="AN179" s="40">
        <v>11.803300835919799</v>
      </c>
      <c r="AO179" s="390">
        <v>129.09513981932943</v>
      </c>
      <c r="AP179" s="40">
        <v>-7.2317717223181432</v>
      </c>
      <c r="AQ179" s="399">
        <v>2022</v>
      </c>
      <c r="AR179" s="6" t="s">
        <v>33</v>
      </c>
      <c r="AS179" s="36">
        <v>167.91080346682193</v>
      </c>
      <c r="AT179" s="40">
        <v>5.9786187953260566</v>
      </c>
      <c r="AU179" s="36">
        <v>71.369707408141153</v>
      </c>
      <c r="AV179" s="40">
        <v>-31.180563369630121</v>
      </c>
      <c r="AW179" s="36">
        <v>102.28672596892413</v>
      </c>
      <c r="AX179" s="40">
        <v>-5.2183847618951802</v>
      </c>
      <c r="AY179" s="399">
        <v>2022</v>
      </c>
      <c r="AZ179" s="6" t="s">
        <v>33</v>
      </c>
      <c r="BA179" s="36">
        <v>78.925165911516373</v>
      </c>
      <c r="BB179" s="40">
        <v>-12.012029364239041</v>
      </c>
      <c r="BC179" s="36">
        <v>138.1620401101361</v>
      </c>
      <c r="BD179" s="40">
        <v>24.753972870702341</v>
      </c>
      <c r="BE179" s="36">
        <v>97.470134660179184</v>
      </c>
      <c r="BF179" s="40">
        <v>-9.993916837150536</v>
      </c>
      <c r="BG179" s="36">
        <v>108.63290331547681</v>
      </c>
      <c r="BH179" s="40">
        <v>47.713103228468754</v>
      </c>
      <c r="BI179" s="400"/>
    </row>
    <row r="180" spans="1:61" s="382" customFormat="1" ht="15" hidden="1" customHeight="1">
      <c r="A180" s="6"/>
      <c r="B180" s="6" t="s">
        <v>34</v>
      </c>
      <c r="C180" s="36">
        <v>158.25056599608703</v>
      </c>
      <c r="D180" s="40">
        <v>19.15693179598243</v>
      </c>
      <c r="E180" s="36">
        <v>113.43481896200129</v>
      </c>
      <c r="F180" s="40">
        <v>-17.395763586059715</v>
      </c>
      <c r="G180" s="36">
        <v>132.347708816699</v>
      </c>
      <c r="H180" s="40">
        <v>16.795293303075852</v>
      </c>
      <c r="I180" s="36">
        <v>187.71931747131055</v>
      </c>
      <c r="J180" s="40">
        <v>22.15473159777963</v>
      </c>
      <c r="K180" s="6"/>
      <c r="L180" s="6" t="s">
        <v>34</v>
      </c>
      <c r="M180" s="36">
        <v>130.44026456459261</v>
      </c>
      <c r="N180" s="40">
        <v>12.87573636663754</v>
      </c>
      <c r="O180" s="36">
        <v>118.47418236727449</v>
      </c>
      <c r="P180" s="40">
        <v>11.665568702133598</v>
      </c>
      <c r="Q180" s="36">
        <v>147.90040522092244</v>
      </c>
      <c r="R180" s="40">
        <v>10.647579772387815</v>
      </c>
      <c r="S180" s="6"/>
      <c r="T180" s="6" t="s">
        <v>34</v>
      </c>
      <c r="U180" s="36">
        <v>101.35084588604684</v>
      </c>
      <c r="V180" s="40">
        <v>-28.203443292548741</v>
      </c>
      <c r="W180" s="36">
        <v>100.1336814287375</v>
      </c>
      <c r="X180" s="40">
        <v>4.3284206493122923</v>
      </c>
      <c r="Y180" s="36">
        <v>125.26320118576405</v>
      </c>
      <c r="Z180" s="40">
        <v>10.515652941114894</v>
      </c>
      <c r="AA180" s="6"/>
      <c r="AB180" s="6" t="s">
        <v>34</v>
      </c>
      <c r="AC180" s="36">
        <v>141.10105380834216</v>
      </c>
      <c r="AD180" s="40">
        <v>14.753610027724221</v>
      </c>
      <c r="AE180" s="36">
        <v>166.06907354001609</v>
      </c>
      <c r="AF180" s="40">
        <v>20.203736692248086</v>
      </c>
      <c r="AG180" s="36">
        <v>87.082119092081328</v>
      </c>
      <c r="AH180" s="40">
        <v>-35.16135751342695</v>
      </c>
      <c r="AI180" s="6"/>
      <c r="AJ180" s="6" t="s">
        <v>34</v>
      </c>
      <c r="AK180" s="36">
        <v>169.14020232637864</v>
      </c>
      <c r="AL180" s="40">
        <v>40.450124514815712</v>
      </c>
      <c r="AM180" s="36">
        <v>57.53326305275808</v>
      </c>
      <c r="AN180" s="40">
        <v>1.000191005302554</v>
      </c>
      <c r="AO180" s="390">
        <v>46.636681573038004</v>
      </c>
      <c r="AP180" s="40">
        <v>-59.762424886080836</v>
      </c>
      <c r="AQ180" s="6"/>
      <c r="AR180" s="6" t="s">
        <v>34</v>
      </c>
      <c r="AS180" s="36">
        <v>153.91571414328919</v>
      </c>
      <c r="AT180" s="40">
        <v>7.9160163961690984</v>
      </c>
      <c r="AU180" s="36">
        <v>68.402670594535365</v>
      </c>
      <c r="AV180" s="40">
        <v>-34.2462683519026</v>
      </c>
      <c r="AW180" s="36">
        <v>82.520020203463162</v>
      </c>
      <c r="AX180" s="40">
        <v>-25.341738371126638</v>
      </c>
      <c r="AY180" s="6"/>
      <c r="AZ180" s="6" t="s">
        <v>34</v>
      </c>
      <c r="BA180" s="36">
        <v>70.112387014549057</v>
      </c>
      <c r="BB180" s="40">
        <v>-33.407127754090297</v>
      </c>
      <c r="BC180" s="36">
        <v>137.60809028159352</v>
      </c>
      <c r="BD180" s="40">
        <v>35.659604978632984</v>
      </c>
      <c r="BE180" s="36">
        <v>95.20238771779141</v>
      </c>
      <c r="BF180" s="40">
        <v>5.0968913648762566</v>
      </c>
      <c r="BG180" s="36">
        <v>86.937480062052657</v>
      </c>
      <c r="BH180" s="40">
        <v>28.25319095069716</v>
      </c>
      <c r="BI180" s="400"/>
    </row>
    <row r="181" spans="1:61" s="382" customFormat="1" ht="15" hidden="1" customHeight="1">
      <c r="A181" s="6"/>
      <c r="B181" s="6" t="s">
        <v>35</v>
      </c>
      <c r="C181" s="36">
        <v>197.83428495698683</v>
      </c>
      <c r="D181" s="40">
        <v>25.002483554015114</v>
      </c>
      <c r="E181" s="36">
        <v>106.21608936809949</v>
      </c>
      <c r="F181" s="40">
        <v>-7.7112244932390581</v>
      </c>
      <c r="G181" s="36">
        <v>118.83034183032237</v>
      </c>
      <c r="H181" s="40">
        <v>-0.29673856458074965</v>
      </c>
      <c r="I181" s="36">
        <v>197.03355609603284</v>
      </c>
      <c r="J181" s="40">
        <v>24.595257338405602</v>
      </c>
      <c r="K181" s="6"/>
      <c r="L181" s="6" t="s">
        <v>35</v>
      </c>
      <c r="M181" s="36">
        <v>139.64336017558861</v>
      </c>
      <c r="N181" s="40">
        <v>7.820753549777109</v>
      </c>
      <c r="O181" s="36">
        <v>124.14390941066206</v>
      </c>
      <c r="P181" s="40">
        <v>4.2442577896276532</v>
      </c>
      <c r="Q181" s="36">
        <v>149.00107651322105</v>
      </c>
      <c r="R181" s="40">
        <v>9.684027860992785</v>
      </c>
      <c r="S181" s="6"/>
      <c r="T181" s="6" t="s">
        <v>35</v>
      </c>
      <c r="U181" s="36">
        <v>99.347367775230239</v>
      </c>
      <c r="V181" s="40">
        <v>-10.494460106852856</v>
      </c>
      <c r="W181" s="36">
        <v>100.71275718866954</v>
      </c>
      <c r="X181" s="40">
        <v>1.7898759508598374</v>
      </c>
      <c r="Y181" s="36">
        <v>130.08854426380438</v>
      </c>
      <c r="Z181" s="40">
        <v>6.5363628752293579</v>
      </c>
      <c r="AA181" s="6"/>
      <c r="AB181" s="6" t="s">
        <v>35</v>
      </c>
      <c r="AC181" s="36">
        <v>142.39215302396286</v>
      </c>
      <c r="AD181" s="40">
        <v>16.479708697439705</v>
      </c>
      <c r="AE181" s="36">
        <v>160.6092655864976</v>
      </c>
      <c r="AF181" s="40">
        <v>32.068438474732176</v>
      </c>
      <c r="AG181" s="36">
        <v>82.891761335724055</v>
      </c>
      <c r="AH181" s="40">
        <v>-32.494100055443369</v>
      </c>
      <c r="AI181" s="6"/>
      <c r="AJ181" s="6" t="s">
        <v>35</v>
      </c>
      <c r="AK181" s="36">
        <v>199.12011756518422</v>
      </c>
      <c r="AL181" s="40">
        <v>25.509406105909733</v>
      </c>
      <c r="AM181" s="36">
        <v>66.284348856059339</v>
      </c>
      <c r="AN181" s="40">
        <v>20.154867411500319</v>
      </c>
      <c r="AO181" s="390">
        <v>50.241229450730195</v>
      </c>
      <c r="AP181" s="40">
        <v>-57.087727333325361</v>
      </c>
      <c r="AQ181" s="6"/>
      <c r="AR181" s="6" t="s">
        <v>35</v>
      </c>
      <c r="AS181" s="36">
        <v>147.77860990063149</v>
      </c>
      <c r="AT181" s="40">
        <v>9.30506965114688E-2</v>
      </c>
      <c r="AU181" s="36">
        <v>65.722766375794464</v>
      </c>
      <c r="AV181" s="40">
        <v>-37.523873566607726</v>
      </c>
      <c r="AW181" s="36">
        <v>89.653652056444059</v>
      </c>
      <c r="AX181" s="40">
        <v>-12.729789852768832</v>
      </c>
      <c r="AY181" s="6"/>
      <c r="AZ181" s="6" t="s">
        <v>35</v>
      </c>
      <c r="BA181" s="36">
        <v>72.512923283411155</v>
      </c>
      <c r="BB181" s="40">
        <v>-30.667766880832986</v>
      </c>
      <c r="BC181" s="36">
        <v>144.02642626742031</v>
      </c>
      <c r="BD181" s="40">
        <v>28.570401639534907</v>
      </c>
      <c r="BE181" s="36">
        <v>100.57254618299918</v>
      </c>
      <c r="BF181" s="40">
        <v>6.183627057252977</v>
      </c>
      <c r="BG181" s="36">
        <v>112.31473611136956</v>
      </c>
      <c r="BH181" s="40">
        <v>24.273979177436388</v>
      </c>
      <c r="BI181" s="400"/>
    </row>
    <row r="182" spans="1:61" s="382" customFormat="1" ht="15" hidden="1" customHeight="1">
      <c r="A182" s="6"/>
      <c r="B182" s="6" t="s">
        <v>36</v>
      </c>
      <c r="C182" s="36">
        <v>258.94493320497236</v>
      </c>
      <c r="D182" s="40">
        <v>25.327554087211482</v>
      </c>
      <c r="E182" s="36">
        <v>114.93847024203734</v>
      </c>
      <c r="F182" s="40">
        <v>-0.7309485752387701</v>
      </c>
      <c r="G182" s="36">
        <v>122.55467523579117</v>
      </c>
      <c r="H182" s="40">
        <v>2.6926863372361538</v>
      </c>
      <c r="I182" s="36">
        <v>205.61052723238294</v>
      </c>
      <c r="J182" s="40">
        <v>22.538802451694821</v>
      </c>
      <c r="K182" s="6"/>
      <c r="L182" s="6" t="s">
        <v>36</v>
      </c>
      <c r="M182" s="36">
        <v>111.74013181992439</v>
      </c>
      <c r="N182" s="40">
        <v>14.190489500414031</v>
      </c>
      <c r="O182" s="36">
        <v>129.58825139673075</v>
      </c>
      <c r="P182" s="40">
        <v>12.198781771398146</v>
      </c>
      <c r="Q182" s="36">
        <v>149.39394244986104</v>
      </c>
      <c r="R182" s="40">
        <v>8.0881187277945514</v>
      </c>
      <c r="S182" s="6"/>
      <c r="T182" s="6" t="s">
        <v>36</v>
      </c>
      <c r="U182" s="36">
        <v>122.56960312572917</v>
      </c>
      <c r="V182" s="40">
        <v>2.1742446321255642</v>
      </c>
      <c r="W182" s="36">
        <v>100.7349414464843</v>
      </c>
      <c r="X182" s="40">
        <v>21.098854756797664</v>
      </c>
      <c r="Y182" s="36">
        <v>122.0110222523695</v>
      </c>
      <c r="Z182" s="40">
        <v>19.224381744584079</v>
      </c>
      <c r="AA182" s="6"/>
      <c r="AB182" s="6" t="s">
        <v>36</v>
      </c>
      <c r="AC182" s="36">
        <v>141.08836396355801</v>
      </c>
      <c r="AD182" s="40">
        <v>11.222294734420643</v>
      </c>
      <c r="AE182" s="36">
        <v>172.61771305416579</v>
      </c>
      <c r="AF182" s="40">
        <v>29.744896595743626</v>
      </c>
      <c r="AG182" s="36">
        <v>91.481166536694928</v>
      </c>
      <c r="AH182" s="40">
        <v>-7.1333512368334766</v>
      </c>
      <c r="AI182" s="6"/>
      <c r="AJ182" s="6" t="s">
        <v>36</v>
      </c>
      <c r="AK182" s="36">
        <v>176.04511424420124</v>
      </c>
      <c r="AL182" s="40">
        <v>-19.867592458020908</v>
      </c>
      <c r="AM182" s="36">
        <v>58.183678187219385</v>
      </c>
      <c r="AN182" s="40">
        <v>21.068832145004123</v>
      </c>
      <c r="AO182" s="390">
        <v>47.66394510575477</v>
      </c>
      <c r="AP182" s="40">
        <v>-56.881363183560509</v>
      </c>
      <c r="AQ182" s="6"/>
      <c r="AR182" s="6" t="s">
        <v>36</v>
      </c>
      <c r="AS182" s="36">
        <v>153.51150969820944</v>
      </c>
      <c r="AT182" s="40">
        <v>-13.623336103242366</v>
      </c>
      <c r="AU182" s="36">
        <v>90.209752528182193</v>
      </c>
      <c r="AV182" s="40">
        <v>-15.014856259416092</v>
      </c>
      <c r="AW182" s="36">
        <v>101.9528046994658</v>
      </c>
      <c r="AX182" s="40">
        <v>3.291055318083778</v>
      </c>
      <c r="AY182" s="6"/>
      <c r="AZ182" s="6" t="s">
        <v>36</v>
      </c>
      <c r="BA182" s="36">
        <v>79.252905349430279</v>
      </c>
      <c r="BB182" s="40">
        <v>-6.1978410491021521</v>
      </c>
      <c r="BC182" s="36">
        <v>103.18559973502255</v>
      </c>
      <c r="BD182" s="40">
        <v>23.879003709359338</v>
      </c>
      <c r="BE182" s="36">
        <v>97.008649928560246</v>
      </c>
      <c r="BF182" s="40">
        <v>19.185985893798346</v>
      </c>
      <c r="BG182" s="36">
        <v>108.10650392132199</v>
      </c>
      <c r="BH182" s="40">
        <v>19.822808446833889</v>
      </c>
      <c r="BI182" s="400"/>
    </row>
    <row r="183" spans="1:61" s="382" customFormat="1" ht="15" hidden="1" customHeight="1">
      <c r="A183" s="6"/>
      <c r="B183" s="6" t="s">
        <v>37</v>
      </c>
      <c r="C183" s="36">
        <v>236.27151846904854</v>
      </c>
      <c r="D183" s="40">
        <v>28.78364758737024</v>
      </c>
      <c r="E183" s="36">
        <v>122.17542870098131</v>
      </c>
      <c r="F183" s="40">
        <v>-1.1710076544777479</v>
      </c>
      <c r="G183" s="36">
        <v>116.79313450519928</v>
      </c>
      <c r="H183" s="40">
        <v>5.1241645455639429</v>
      </c>
      <c r="I183" s="36">
        <v>208.97617098012515</v>
      </c>
      <c r="J183" s="40">
        <v>20.020720181264949</v>
      </c>
      <c r="K183" s="6"/>
      <c r="L183" s="6" t="s">
        <v>37</v>
      </c>
      <c r="M183" s="36">
        <v>103.29553604410364</v>
      </c>
      <c r="N183" s="40">
        <v>8.9806816779200744</v>
      </c>
      <c r="O183" s="36">
        <v>141.72797174918153</v>
      </c>
      <c r="P183" s="40">
        <v>-4.2210411067326135</v>
      </c>
      <c r="Q183" s="36">
        <v>150.72989665876992</v>
      </c>
      <c r="R183" s="40">
        <v>7.7911003859830146</v>
      </c>
      <c r="S183" s="6"/>
      <c r="T183" s="6" t="s">
        <v>37</v>
      </c>
      <c r="U183" s="36">
        <v>106.45069493618442</v>
      </c>
      <c r="V183" s="40">
        <v>-6.6249541408335517</v>
      </c>
      <c r="W183" s="36">
        <v>102.61099530945263</v>
      </c>
      <c r="X183" s="40">
        <v>5.1207705333073932</v>
      </c>
      <c r="Y183" s="36">
        <v>115.9712765956688</v>
      </c>
      <c r="Z183" s="40">
        <v>11.935895646027035</v>
      </c>
      <c r="AA183" s="6"/>
      <c r="AB183" s="6" t="s">
        <v>37</v>
      </c>
      <c r="AC183" s="36">
        <v>143.53949530294511</v>
      </c>
      <c r="AD183" s="40">
        <v>11.895910875370902</v>
      </c>
      <c r="AE183" s="36">
        <v>140.47173714395916</v>
      </c>
      <c r="AF183" s="40">
        <v>8.3736278172190453</v>
      </c>
      <c r="AG183" s="36">
        <v>91.223212989991282</v>
      </c>
      <c r="AH183" s="40">
        <v>-13.018756582138508</v>
      </c>
      <c r="AI183" s="6"/>
      <c r="AJ183" s="6" t="s">
        <v>37</v>
      </c>
      <c r="AK183" s="36">
        <v>186.2644660775301</v>
      </c>
      <c r="AL183" s="40">
        <v>0.3081152292791387</v>
      </c>
      <c r="AM183" s="36">
        <v>62.956692621808983</v>
      </c>
      <c r="AN183" s="40">
        <v>19.402568388695101</v>
      </c>
      <c r="AO183" s="390">
        <v>46.106174311000139</v>
      </c>
      <c r="AP183" s="40">
        <v>-56.003373146833802</v>
      </c>
      <c r="AQ183" s="6"/>
      <c r="AR183" s="6" t="s">
        <v>37</v>
      </c>
      <c r="AS183" s="36">
        <v>187.0949592850844</v>
      </c>
      <c r="AT183" s="40">
        <v>19.407151418897101</v>
      </c>
      <c r="AU183" s="36">
        <v>71.300213155258845</v>
      </c>
      <c r="AV183" s="40">
        <v>-33.297072079956664</v>
      </c>
      <c r="AW183" s="36">
        <v>87.009348544109159</v>
      </c>
      <c r="AX183" s="40">
        <v>-5.8225189185250485</v>
      </c>
      <c r="AY183" s="6"/>
      <c r="AZ183" s="6" t="s">
        <v>37</v>
      </c>
      <c r="BA183" s="36">
        <v>72.098078731683955</v>
      </c>
      <c r="BB183" s="40">
        <v>-15.117622795470837</v>
      </c>
      <c r="BC183" s="36">
        <v>123.21624905017676</v>
      </c>
      <c r="BD183" s="40">
        <v>15.346967836360719</v>
      </c>
      <c r="BE183" s="36">
        <v>87.452241933402533</v>
      </c>
      <c r="BF183" s="40">
        <v>4.0569681507437281</v>
      </c>
      <c r="BG183" s="36">
        <v>101.53583686843248</v>
      </c>
      <c r="BH183" s="40">
        <v>10.781591458275003</v>
      </c>
      <c r="BI183" s="400"/>
    </row>
    <row r="184" spans="1:61" s="382" customFormat="1" ht="15" hidden="1" customHeight="1">
      <c r="A184" s="6"/>
      <c r="B184" s="6" t="s">
        <v>38</v>
      </c>
      <c r="C184" s="36">
        <v>218.66368353506329</v>
      </c>
      <c r="D184" s="40">
        <v>16.139827772813618</v>
      </c>
      <c r="E184" s="36">
        <v>115.32270909354028</v>
      </c>
      <c r="F184" s="40">
        <v>-5.0499886287298494</v>
      </c>
      <c r="G184" s="36">
        <v>122.57155722357496</v>
      </c>
      <c r="H184" s="40">
        <v>-1.6209853907865721</v>
      </c>
      <c r="I184" s="36">
        <v>204.92635715040836</v>
      </c>
      <c r="J184" s="40">
        <v>23.92986074129584</v>
      </c>
      <c r="K184" s="6"/>
      <c r="L184" s="6" t="s">
        <v>38</v>
      </c>
      <c r="M184" s="36">
        <v>108.81003874506962</v>
      </c>
      <c r="N184" s="40">
        <v>1.1284569887764206</v>
      </c>
      <c r="O184" s="36">
        <v>141.88998929754257</v>
      </c>
      <c r="P184" s="40">
        <v>34.358031539867113</v>
      </c>
      <c r="Q184" s="36">
        <v>152.30481833189518</v>
      </c>
      <c r="R184" s="40">
        <v>5.7335510507517569</v>
      </c>
      <c r="S184" s="6"/>
      <c r="T184" s="6" t="s">
        <v>38</v>
      </c>
      <c r="U184" s="36">
        <v>103.18581935470841</v>
      </c>
      <c r="V184" s="40">
        <v>-18.469602870949174</v>
      </c>
      <c r="W184" s="36">
        <v>99.976537232228452</v>
      </c>
      <c r="X184" s="40">
        <v>-2.0549260956195639</v>
      </c>
      <c r="Y184" s="36">
        <v>115.5276498582818</v>
      </c>
      <c r="Z184" s="40">
        <v>-0.49891625813785367</v>
      </c>
      <c r="AA184" s="6"/>
      <c r="AB184" s="6" t="s">
        <v>38</v>
      </c>
      <c r="AC184" s="36">
        <v>141.53969958181153</v>
      </c>
      <c r="AD184" s="40">
        <v>3.2654949816601402</v>
      </c>
      <c r="AE184" s="36">
        <v>172.00246840012784</v>
      </c>
      <c r="AF184" s="40">
        <v>29.072721056393277</v>
      </c>
      <c r="AG184" s="36">
        <v>82.175706621889134</v>
      </c>
      <c r="AH184" s="40">
        <v>-25.690793873299839</v>
      </c>
      <c r="AI184" s="6"/>
      <c r="AJ184" s="6" t="s">
        <v>38</v>
      </c>
      <c r="AK184" s="36">
        <v>251.94951189922779</v>
      </c>
      <c r="AL184" s="40">
        <v>13.580207269808128</v>
      </c>
      <c r="AM184" s="36">
        <v>67.308277457254434</v>
      </c>
      <c r="AN184" s="40">
        <v>37.860863400747803</v>
      </c>
      <c r="AO184" s="390">
        <v>49.18689139564453</v>
      </c>
      <c r="AP184" s="40">
        <v>-56.513739362754634</v>
      </c>
      <c r="AQ184" s="6"/>
      <c r="AR184" s="6" t="s">
        <v>38</v>
      </c>
      <c r="AS184" s="36">
        <v>154.61705627188221</v>
      </c>
      <c r="AT184" s="40">
        <v>63.65414601955905</v>
      </c>
      <c r="AU184" s="36">
        <v>73.946145353133673</v>
      </c>
      <c r="AV184" s="40">
        <v>7.0498127780120825</v>
      </c>
      <c r="AW184" s="36">
        <v>91.920132227523908</v>
      </c>
      <c r="AX184" s="40">
        <v>-4.6983315496056264</v>
      </c>
      <c r="AY184" s="6"/>
      <c r="AZ184" s="6" t="s">
        <v>38</v>
      </c>
      <c r="BA184" s="36">
        <v>77.176939248357513</v>
      </c>
      <c r="BB184" s="40">
        <v>8.9067377585759573</v>
      </c>
      <c r="BC184" s="36">
        <v>128.2111279586737</v>
      </c>
      <c r="BD184" s="40">
        <v>44.274863201408664</v>
      </c>
      <c r="BE184" s="36">
        <v>82.52850044505206</v>
      </c>
      <c r="BF184" s="40">
        <v>28.032330219242596</v>
      </c>
      <c r="BG184" s="36">
        <v>103.00358851915567</v>
      </c>
      <c r="BH184" s="40">
        <v>2.998877795475849</v>
      </c>
      <c r="BI184" s="400"/>
    </row>
    <row r="185" spans="1:61" s="382" customFormat="1" ht="15" hidden="1" customHeight="1">
      <c r="A185" s="6"/>
      <c r="B185" s="6" t="s">
        <v>39</v>
      </c>
      <c r="C185" s="36">
        <v>234.85663197132396</v>
      </c>
      <c r="D185" s="40">
        <v>24.355749056650765</v>
      </c>
      <c r="E185" s="36">
        <v>105.23480771671967</v>
      </c>
      <c r="F185" s="40">
        <v>-5.6043345187621441</v>
      </c>
      <c r="G185" s="36">
        <v>118.06484241993988</v>
      </c>
      <c r="H185" s="40">
        <v>3.5680877395612924</v>
      </c>
      <c r="I185" s="36">
        <v>234.80324599959079</v>
      </c>
      <c r="J185" s="40">
        <v>12.17927796404696</v>
      </c>
      <c r="K185" s="6"/>
      <c r="L185" s="6" t="s">
        <v>39</v>
      </c>
      <c r="M185" s="36">
        <v>108.93137297644502</v>
      </c>
      <c r="N185" s="40">
        <v>0.13519051351154587</v>
      </c>
      <c r="O185" s="36">
        <v>133.19869330665713</v>
      </c>
      <c r="P185" s="40">
        <v>35.85004080984902</v>
      </c>
      <c r="Q185" s="36">
        <v>153.05496048765431</v>
      </c>
      <c r="R185" s="40">
        <v>17.345623966701609</v>
      </c>
      <c r="S185" s="6"/>
      <c r="T185" s="6" t="s">
        <v>39</v>
      </c>
      <c r="U185" s="36">
        <v>109.74097202172904</v>
      </c>
      <c r="V185" s="40">
        <v>-3.7158581944869269</v>
      </c>
      <c r="W185" s="36">
        <v>101.59154916229501</v>
      </c>
      <c r="X185" s="40">
        <v>2.4801444068182548</v>
      </c>
      <c r="Y185" s="36">
        <v>118.96573299483852</v>
      </c>
      <c r="Z185" s="40">
        <v>-1.5352473128781128</v>
      </c>
      <c r="AA185" s="6"/>
      <c r="AB185" s="6" t="s">
        <v>39</v>
      </c>
      <c r="AC185" s="36">
        <v>143.08497742279869</v>
      </c>
      <c r="AD185" s="40">
        <v>3.7744227963644619</v>
      </c>
      <c r="AE185" s="36">
        <v>140.63438011245879</v>
      </c>
      <c r="AF185" s="40">
        <v>13.233851710390908</v>
      </c>
      <c r="AG185" s="36">
        <v>50.149094616178445</v>
      </c>
      <c r="AH185" s="40">
        <v>-30.864987964891526</v>
      </c>
      <c r="AI185" s="6"/>
      <c r="AJ185" s="6" t="s">
        <v>39</v>
      </c>
      <c r="AK185" s="36">
        <v>224.36787083320735</v>
      </c>
      <c r="AL185" s="40">
        <v>29.364000492857826</v>
      </c>
      <c r="AM185" s="36">
        <v>65.25364390685057</v>
      </c>
      <c r="AN185" s="40">
        <v>63.416237998176797</v>
      </c>
      <c r="AO185" s="390">
        <v>49.792557171630982</v>
      </c>
      <c r="AP185" s="40">
        <v>-50.050794386881293</v>
      </c>
      <c r="AQ185" s="6"/>
      <c r="AR185" s="6" t="s">
        <v>39</v>
      </c>
      <c r="AS185" s="36">
        <v>138.70594866604966</v>
      </c>
      <c r="AT185" s="40">
        <v>55.507528439145858</v>
      </c>
      <c r="AU185" s="36">
        <v>78.128345380657549</v>
      </c>
      <c r="AV185" s="40">
        <v>-5.3815020832081331</v>
      </c>
      <c r="AW185" s="36">
        <v>94.042802184396237</v>
      </c>
      <c r="AX185" s="40">
        <v>-5.6105836601112173</v>
      </c>
      <c r="AY185" s="6"/>
      <c r="AZ185" s="6" t="s">
        <v>39</v>
      </c>
      <c r="BA185" s="36">
        <v>75.636449416178223</v>
      </c>
      <c r="BB185" s="40">
        <v>7.5051528554659086</v>
      </c>
      <c r="BC185" s="36">
        <v>142.266451285812</v>
      </c>
      <c r="BD185" s="40">
        <v>57.204463774646399</v>
      </c>
      <c r="BE185" s="36">
        <v>89.466477551501498</v>
      </c>
      <c r="BF185" s="40">
        <v>46.508086046910876</v>
      </c>
      <c r="BG185" s="36">
        <v>102.10124741421147</v>
      </c>
      <c r="BH185" s="40">
        <v>-3.6418164493423859</v>
      </c>
      <c r="BI185" s="400"/>
    </row>
    <row r="186" spans="1:61" s="382" customFormat="1" ht="15" hidden="1" customHeight="1">
      <c r="A186" s="6"/>
      <c r="B186" s="6" t="s">
        <v>40</v>
      </c>
      <c r="C186" s="36">
        <v>237.46045895021922</v>
      </c>
      <c r="D186" s="40">
        <v>8.403091994020599</v>
      </c>
      <c r="E186" s="36">
        <v>118.97576403972484</v>
      </c>
      <c r="F186" s="40">
        <v>7.2061740489280339</v>
      </c>
      <c r="G186" s="36">
        <v>130.15310644686056</v>
      </c>
      <c r="H186" s="40">
        <v>13.916126974802339</v>
      </c>
      <c r="I186" s="36">
        <v>252.88768241245452</v>
      </c>
      <c r="J186" s="40">
        <v>4.7523075744811081</v>
      </c>
      <c r="K186" s="6"/>
      <c r="L186" s="6" t="s">
        <v>40</v>
      </c>
      <c r="M186" s="36">
        <v>114.86973810458794</v>
      </c>
      <c r="N186" s="40">
        <v>5.0507913444324686</v>
      </c>
      <c r="O186" s="36">
        <v>134.71698170534083</v>
      </c>
      <c r="P186" s="40">
        <v>51.658545223437102</v>
      </c>
      <c r="Q186" s="36">
        <v>154.12213907108014</v>
      </c>
      <c r="R186" s="40">
        <v>9.9764484560701732</v>
      </c>
      <c r="S186" s="6"/>
      <c r="T186" s="6" t="s">
        <v>40</v>
      </c>
      <c r="U186" s="36">
        <v>105.65152658109911</v>
      </c>
      <c r="V186" s="40">
        <v>-4.7785593038806979</v>
      </c>
      <c r="W186" s="36">
        <v>103.60979253980491</v>
      </c>
      <c r="X186" s="40">
        <v>-0.85684524854239896</v>
      </c>
      <c r="Y186" s="36">
        <v>121.57987218150924</v>
      </c>
      <c r="Z186" s="40">
        <v>8.6573903522915145</v>
      </c>
      <c r="AA186" s="6"/>
      <c r="AB186" s="6" t="s">
        <v>40</v>
      </c>
      <c r="AC186" s="36">
        <v>145.6159294371277</v>
      </c>
      <c r="AD186" s="40">
        <v>2.9582149627235452</v>
      </c>
      <c r="AE186" s="36">
        <v>124.88544079834705</v>
      </c>
      <c r="AF186" s="40">
        <v>-17.662020458009664</v>
      </c>
      <c r="AG186" s="36">
        <v>56.829957725997616</v>
      </c>
      <c r="AH186" s="40">
        <v>-29.096345628665802</v>
      </c>
      <c r="AI186" s="6"/>
      <c r="AJ186" s="6" t="s">
        <v>40</v>
      </c>
      <c r="AK186" s="36">
        <v>217.78084358699002</v>
      </c>
      <c r="AL186" s="40">
        <v>76.031844026291765</v>
      </c>
      <c r="AM186" s="36">
        <v>67.780070718832064</v>
      </c>
      <c r="AN186" s="40">
        <v>49.224994207182874</v>
      </c>
      <c r="AO186" s="390">
        <v>51.926248202303292</v>
      </c>
      <c r="AP186" s="40">
        <v>-62.853272923006635</v>
      </c>
      <c r="AQ186" s="6"/>
      <c r="AR186" s="6" t="s">
        <v>40</v>
      </c>
      <c r="AS186" s="36">
        <v>93.647692359607774</v>
      </c>
      <c r="AT186" s="40">
        <v>-0.41423410449422704</v>
      </c>
      <c r="AU186" s="36">
        <v>71.598133965734718</v>
      </c>
      <c r="AV186" s="40">
        <v>-7.8635938554917288</v>
      </c>
      <c r="AW186" s="36">
        <v>81.827444079290942</v>
      </c>
      <c r="AX186" s="40">
        <v>-29.006573230200161</v>
      </c>
      <c r="AY186" s="6"/>
      <c r="AZ186" s="6" t="s">
        <v>40</v>
      </c>
      <c r="BA186" s="36">
        <v>70.33454721963632</v>
      </c>
      <c r="BB186" s="40">
        <v>5.0197964855257453</v>
      </c>
      <c r="BC186" s="36">
        <v>144.98772341820782</v>
      </c>
      <c r="BD186" s="40">
        <v>29.032276929395863</v>
      </c>
      <c r="BE186" s="36">
        <v>93.392439484924154</v>
      </c>
      <c r="BF186" s="40">
        <v>47.723922198743082</v>
      </c>
      <c r="BG186" s="36">
        <v>86.2572970581341</v>
      </c>
      <c r="BH186" s="40">
        <v>-13.211017713441592</v>
      </c>
      <c r="BI186" s="400"/>
    </row>
    <row r="187" spans="1:61" s="382" customFormat="1" ht="15" hidden="1" customHeight="1">
      <c r="A187" s="6"/>
      <c r="B187" s="6" t="s">
        <v>41</v>
      </c>
      <c r="C187" s="36">
        <v>247.5388476133341</v>
      </c>
      <c r="D187" s="40">
        <v>17.38536148037835</v>
      </c>
      <c r="E187" s="36">
        <v>113.33869596339142</v>
      </c>
      <c r="F187" s="40">
        <v>6.0714246092259003</v>
      </c>
      <c r="G187" s="36">
        <v>125.43103808461743</v>
      </c>
      <c r="H187" s="40">
        <v>7.4924439565250793</v>
      </c>
      <c r="I187" s="36">
        <v>245.08247829488781</v>
      </c>
      <c r="J187" s="40">
        <v>4.0357710044377768</v>
      </c>
      <c r="K187" s="6"/>
      <c r="L187" s="6" t="s">
        <v>41</v>
      </c>
      <c r="M187" s="36">
        <v>126.33343368896561</v>
      </c>
      <c r="N187" s="40">
        <v>7.6257732774811586</v>
      </c>
      <c r="O187" s="36">
        <v>145.91615831930022</v>
      </c>
      <c r="P187" s="40">
        <v>32.893333907985465</v>
      </c>
      <c r="Q187" s="36">
        <v>156.75240213866599</v>
      </c>
      <c r="R187" s="40">
        <v>9.6740400365558514</v>
      </c>
      <c r="S187" s="6"/>
      <c r="T187" s="6" t="s">
        <v>41</v>
      </c>
      <c r="U187" s="36">
        <v>104.74490423913649</v>
      </c>
      <c r="V187" s="40">
        <v>-8.7338937259245313</v>
      </c>
      <c r="W187" s="36">
        <v>102.35566326794712</v>
      </c>
      <c r="X187" s="40">
        <v>8.290697176006006</v>
      </c>
      <c r="Y187" s="36">
        <v>121.02922047021634</v>
      </c>
      <c r="Z187" s="40">
        <v>5.0055217886078083</v>
      </c>
      <c r="AA187" s="6"/>
      <c r="AB187" s="6" t="s">
        <v>41</v>
      </c>
      <c r="AC187" s="36">
        <v>144.63630764611639</v>
      </c>
      <c r="AD187" s="40">
        <v>10.548815668268105</v>
      </c>
      <c r="AE187" s="36">
        <v>144.65491846819054</v>
      </c>
      <c r="AF187" s="40">
        <v>-12.648646830269286</v>
      </c>
      <c r="AG187" s="36">
        <v>54.2064457055166</v>
      </c>
      <c r="AH187" s="40">
        <v>-34.638731430920799</v>
      </c>
      <c r="AI187" s="6"/>
      <c r="AJ187" s="6" t="s">
        <v>41</v>
      </c>
      <c r="AK187" s="36">
        <v>237.60017531857093</v>
      </c>
      <c r="AL187" s="40">
        <v>62.454095427702782</v>
      </c>
      <c r="AM187" s="36">
        <v>67.480493219531539</v>
      </c>
      <c r="AN187" s="40">
        <v>-46.36837439708107</v>
      </c>
      <c r="AO187" s="390">
        <v>50.918031450431378</v>
      </c>
      <c r="AP187" s="40">
        <v>-64.09369760353141</v>
      </c>
      <c r="AQ187" s="6"/>
      <c r="AR187" s="6" t="s">
        <v>41</v>
      </c>
      <c r="AS187" s="36">
        <v>147.8814708031062</v>
      </c>
      <c r="AT187" s="40">
        <v>-6.0318132232729909</v>
      </c>
      <c r="AU187" s="36">
        <v>71.349681371485545</v>
      </c>
      <c r="AV187" s="40">
        <v>-15.789983988257333</v>
      </c>
      <c r="AW187" s="36">
        <v>76.656085429672387</v>
      </c>
      <c r="AX187" s="40">
        <v>-37.237599319659175</v>
      </c>
      <c r="AY187" s="6"/>
      <c r="AZ187" s="6" t="s">
        <v>41</v>
      </c>
      <c r="BA187" s="36">
        <v>80.390637125972233</v>
      </c>
      <c r="BB187" s="40">
        <v>15.301944668371519</v>
      </c>
      <c r="BC187" s="36">
        <v>139.226435211168</v>
      </c>
      <c r="BD187" s="40">
        <v>-7.222679976830733</v>
      </c>
      <c r="BE187" s="36">
        <v>110.85960518325604</v>
      </c>
      <c r="BF187" s="40">
        <v>22.808287081376989</v>
      </c>
      <c r="BG187" s="36">
        <v>95.909516749367157</v>
      </c>
      <c r="BH187" s="40">
        <v>-22.784606967538068</v>
      </c>
      <c r="BI187" s="400"/>
    </row>
    <row r="188" spans="1:61" s="382" customFormat="1" ht="15" hidden="1" customHeight="1">
      <c r="A188" s="6"/>
      <c r="B188" s="6" t="s">
        <v>42</v>
      </c>
      <c r="C188" s="36">
        <v>204.4343346491824</v>
      </c>
      <c r="D188" s="40">
        <v>13.079804178574435</v>
      </c>
      <c r="E188" s="36">
        <v>92.536420378468378</v>
      </c>
      <c r="F188" s="40">
        <v>-7.319589878193824</v>
      </c>
      <c r="G188" s="36">
        <v>129.31460686853734</v>
      </c>
      <c r="H188" s="40">
        <v>9.8130184678116166</v>
      </c>
      <c r="I188" s="36">
        <v>197.03269479006264</v>
      </c>
      <c r="J188" s="40">
        <v>9.7901621521680511</v>
      </c>
      <c r="K188" s="6"/>
      <c r="L188" s="6" t="s">
        <v>42</v>
      </c>
      <c r="M188" s="36">
        <v>125.51641954836202</v>
      </c>
      <c r="N188" s="40">
        <v>-9.3506625589177901</v>
      </c>
      <c r="O188" s="36">
        <v>134.80262958518128</v>
      </c>
      <c r="P188" s="40">
        <v>5.3227323694436564</v>
      </c>
      <c r="Q188" s="36">
        <v>156.96066799497927</v>
      </c>
      <c r="R188" s="40">
        <v>9.7125950274649142</v>
      </c>
      <c r="S188" s="6"/>
      <c r="T188" s="6" t="s">
        <v>42</v>
      </c>
      <c r="U188" s="36">
        <v>107.85254555044246</v>
      </c>
      <c r="V188" s="40">
        <v>-5.4543876901041273</v>
      </c>
      <c r="W188" s="36">
        <v>103.15700417115063</v>
      </c>
      <c r="X188" s="40">
        <v>6.0130106519225279</v>
      </c>
      <c r="Y188" s="36">
        <v>139.40238685312983</v>
      </c>
      <c r="Z188" s="40">
        <v>1.9929297705345164</v>
      </c>
      <c r="AA188" s="6"/>
      <c r="AB188" s="6" t="s">
        <v>42</v>
      </c>
      <c r="AC188" s="36">
        <v>145.46354353865814</v>
      </c>
      <c r="AD188" s="40">
        <v>2.3812153069224991</v>
      </c>
      <c r="AE188" s="36">
        <v>149.41247673486896</v>
      </c>
      <c r="AF188" s="40">
        <v>-16.83961247116315</v>
      </c>
      <c r="AG188" s="36">
        <v>58.490718435108505</v>
      </c>
      <c r="AH188" s="40">
        <v>-31.40340313654832</v>
      </c>
      <c r="AI188" s="6"/>
      <c r="AJ188" s="6" t="s">
        <v>42</v>
      </c>
      <c r="AK188" s="36">
        <v>225.42831581907231</v>
      </c>
      <c r="AL188" s="40">
        <v>45.130772957590011</v>
      </c>
      <c r="AM188" s="36">
        <v>72.402750178439931</v>
      </c>
      <c r="AN188" s="40">
        <v>-18.561077873294778</v>
      </c>
      <c r="AO188" s="390">
        <v>50.688284262976957</v>
      </c>
      <c r="AP188" s="40">
        <v>-60.806144922566624</v>
      </c>
      <c r="AQ188" s="6"/>
      <c r="AR188" s="6" t="s">
        <v>42</v>
      </c>
      <c r="AS188" s="36">
        <v>193.25577598726639</v>
      </c>
      <c r="AT188" s="40">
        <v>2.8794043921601826</v>
      </c>
      <c r="AU188" s="36">
        <v>75.043849043415094</v>
      </c>
      <c r="AV188" s="40">
        <v>-19.150099718578787</v>
      </c>
      <c r="AW188" s="36">
        <v>80.74028013026755</v>
      </c>
      <c r="AX188" s="40">
        <v>-30.771940594039208</v>
      </c>
      <c r="AY188" s="6"/>
      <c r="AZ188" s="6" t="s">
        <v>42</v>
      </c>
      <c r="BA188" s="36">
        <v>67.085777470331266</v>
      </c>
      <c r="BB188" s="40">
        <v>-15.88328420891996</v>
      </c>
      <c r="BC188" s="36">
        <v>133.87149454527858</v>
      </c>
      <c r="BD188" s="40">
        <v>-1.3296342719076932</v>
      </c>
      <c r="BE188" s="36">
        <v>97.686086531005785</v>
      </c>
      <c r="BF188" s="40">
        <v>3.6253489671590415</v>
      </c>
      <c r="BG188" s="36">
        <v>119.7014154814881</v>
      </c>
      <c r="BH188" s="40">
        <v>0.3018060791216044</v>
      </c>
      <c r="BI188" s="400"/>
    </row>
    <row r="189" spans="1:61" s="382" customFormat="1" ht="15" hidden="1" customHeight="1">
      <c r="A189" s="401"/>
      <c r="B189" s="401" t="s">
        <v>43</v>
      </c>
      <c r="C189" s="36">
        <v>221.24402407802029</v>
      </c>
      <c r="D189" s="40">
        <v>18.46587069629517</v>
      </c>
      <c r="E189" s="36">
        <v>122.83266814147379</v>
      </c>
      <c r="F189" s="40">
        <v>9.9021337034684365</v>
      </c>
      <c r="G189" s="36">
        <v>129.26178698167629</v>
      </c>
      <c r="H189" s="40">
        <v>10.971140027788721</v>
      </c>
      <c r="I189" s="36">
        <v>212.25245794956402</v>
      </c>
      <c r="J189" s="40">
        <v>15.794226754592032</v>
      </c>
      <c r="K189" s="401"/>
      <c r="L189" s="401" t="s">
        <v>43</v>
      </c>
      <c r="M189" s="36">
        <v>132.00753414948568</v>
      </c>
      <c r="N189" s="40">
        <v>-17.480945969130161</v>
      </c>
      <c r="O189" s="36">
        <v>173.53255112473855</v>
      </c>
      <c r="P189" s="40">
        <v>24.158847944762556</v>
      </c>
      <c r="Q189" s="36">
        <v>158.15325307005654</v>
      </c>
      <c r="R189" s="40">
        <v>9.6125332823100393</v>
      </c>
      <c r="S189" s="401"/>
      <c r="T189" s="401" t="s">
        <v>43</v>
      </c>
      <c r="U189" s="36">
        <v>108.17074117359229</v>
      </c>
      <c r="V189" s="40">
        <v>0.21961503418259554</v>
      </c>
      <c r="W189" s="36">
        <v>103.54607811417833</v>
      </c>
      <c r="X189" s="40">
        <v>15.527516254760229</v>
      </c>
      <c r="Y189" s="36">
        <v>121.40245003529732</v>
      </c>
      <c r="Z189" s="40">
        <v>-1.6583510525936163</v>
      </c>
      <c r="AA189" s="401"/>
      <c r="AB189" s="401" t="s">
        <v>43</v>
      </c>
      <c r="AC189" s="36">
        <v>146.06323037292668</v>
      </c>
      <c r="AD189" s="40">
        <v>14.350770365529101</v>
      </c>
      <c r="AE189" s="36">
        <v>144.12429705274775</v>
      </c>
      <c r="AF189" s="40">
        <v>-16.793759546381153</v>
      </c>
      <c r="AG189" s="36">
        <v>55.630094856158564</v>
      </c>
      <c r="AH189" s="40">
        <v>-19.843889307138625</v>
      </c>
      <c r="AI189" s="401"/>
      <c r="AJ189" s="401" t="s">
        <v>43</v>
      </c>
      <c r="AK189" s="36">
        <v>198.36542390880558</v>
      </c>
      <c r="AL189" s="40">
        <v>66.00073949813472</v>
      </c>
      <c r="AM189" s="36">
        <v>70.306182603922011</v>
      </c>
      <c r="AN189" s="40">
        <v>-8.1259327178729137</v>
      </c>
      <c r="AO189" s="390">
        <v>50.130716411519373</v>
      </c>
      <c r="AP189" s="40">
        <v>-60.166757685304475</v>
      </c>
      <c r="AQ189" s="401"/>
      <c r="AR189" s="401" t="s">
        <v>43</v>
      </c>
      <c r="AS189" s="36">
        <v>189.16533815018082</v>
      </c>
      <c r="AT189" s="40">
        <v>5.477810330788401</v>
      </c>
      <c r="AU189" s="36">
        <v>75.346319103993295</v>
      </c>
      <c r="AV189" s="40">
        <v>-2.4113425737699998</v>
      </c>
      <c r="AW189" s="36">
        <v>91.80218882394071</v>
      </c>
      <c r="AX189" s="40">
        <v>-17.389138673558989</v>
      </c>
      <c r="AY189" s="401"/>
      <c r="AZ189" s="401" t="s">
        <v>43</v>
      </c>
      <c r="BA189" s="36">
        <v>77.759015731251168</v>
      </c>
      <c r="BB189" s="40">
        <v>-7.9902449070174413</v>
      </c>
      <c r="BC189" s="36">
        <v>140.0470334316984</v>
      </c>
      <c r="BD189" s="40">
        <v>-0.51649451809984726</v>
      </c>
      <c r="BE189" s="36">
        <v>97.921446699263299</v>
      </c>
      <c r="BF189" s="40">
        <v>14.375121355243991</v>
      </c>
      <c r="BG189" s="36">
        <v>108.62376025410612</v>
      </c>
      <c r="BH189" s="40">
        <v>5.935136765507437</v>
      </c>
      <c r="BI189" s="400"/>
    </row>
    <row r="190" spans="1:61" s="382" customFormat="1" ht="15" hidden="1" customHeight="1">
      <c r="A190" s="6"/>
      <c r="B190" s="6" t="s">
        <v>44</v>
      </c>
      <c r="C190" s="36">
        <v>231.67638833589695</v>
      </c>
      <c r="D190" s="40">
        <v>8.2763371585338632</v>
      </c>
      <c r="E190" s="36">
        <v>113.27219664589271</v>
      </c>
      <c r="F190" s="40">
        <v>-1.9265623282880284</v>
      </c>
      <c r="G190" s="36">
        <v>136.4074870297047</v>
      </c>
      <c r="H190" s="40">
        <v>13.444096086206898</v>
      </c>
      <c r="I190" s="36">
        <v>255.36214263037942</v>
      </c>
      <c r="J190" s="40">
        <v>17.970614419451863</v>
      </c>
      <c r="K190" s="6"/>
      <c r="L190" s="6" t="s">
        <v>44</v>
      </c>
      <c r="M190" s="36">
        <v>135.96193245171136</v>
      </c>
      <c r="N190" s="40">
        <v>2.2014981551515547</v>
      </c>
      <c r="O190" s="36">
        <v>165.01999280682082</v>
      </c>
      <c r="P190" s="40">
        <v>38.09917461383813</v>
      </c>
      <c r="Q190" s="36">
        <v>159.27440462497725</v>
      </c>
      <c r="R190" s="40">
        <v>9.4946348597049166</v>
      </c>
      <c r="S190" s="6"/>
      <c r="T190" s="6" t="s">
        <v>44</v>
      </c>
      <c r="U190" s="36">
        <v>108.30265821338831</v>
      </c>
      <c r="V190" s="40">
        <v>2.3779259659622625</v>
      </c>
      <c r="W190" s="36">
        <v>104.0043775665702</v>
      </c>
      <c r="X190" s="40">
        <v>5.2128074244121905</v>
      </c>
      <c r="Y190" s="36">
        <v>126.29041663129406</v>
      </c>
      <c r="Z190" s="40">
        <v>3.4261119153495372</v>
      </c>
      <c r="AA190" s="6"/>
      <c r="AB190" s="6" t="s">
        <v>44</v>
      </c>
      <c r="AC190" s="36">
        <v>147.9549798336071</v>
      </c>
      <c r="AD190" s="40">
        <v>12.322977552211341</v>
      </c>
      <c r="AE190" s="36">
        <v>197.01235020613325</v>
      </c>
      <c r="AF190" s="40">
        <v>6.8543940554865515</v>
      </c>
      <c r="AG190" s="36">
        <v>55.781179989695381</v>
      </c>
      <c r="AH190" s="40">
        <v>-15.026021773596781</v>
      </c>
      <c r="AI190" s="6"/>
      <c r="AJ190" s="6" t="s">
        <v>44</v>
      </c>
      <c r="AK190" s="36">
        <v>197.03143404630455</v>
      </c>
      <c r="AL190" s="40">
        <v>69.583013049236484</v>
      </c>
      <c r="AM190" s="36">
        <v>81.507847189388428</v>
      </c>
      <c r="AN190" s="40">
        <v>16.082555073355735</v>
      </c>
      <c r="AO190" s="390">
        <v>51.020354315983674</v>
      </c>
      <c r="AP190" s="40">
        <v>-60.116425993755485</v>
      </c>
      <c r="AQ190" s="6"/>
      <c r="AR190" s="6" t="s">
        <v>44</v>
      </c>
      <c r="AS190" s="36">
        <v>173.64258440265635</v>
      </c>
      <c r="AT190" s="40">
        <v>4.0732049996638153</v>
      </c>
      <c r="AU190" s="36">
        <v>75.262115630685301</v>
      </c>
      <c r="AV190" s="40">
        <v>1.2448371510287615</v>
      </c>
      <c r="AW190" s="36">
        <v>85.377053805312613</v>
      </c>
      <c r="AX190" s="40">
        <v>-25.341267564336007</v>
      </c>
      <c r="AY190" s="6"/>
      <c r="AZ190" s="6" t="s">
        <v>44</v>
      </c>
      <c r="BA190" s="36">
        <v>74.212989652892375</v>
      </c>
      <c r="BB190" s="40">
        <v>-3.595506990804239</v>
      </c>
      <c r="BC190" s="36">
        <v>131.1863799297393</v>
      </c>
      <c r="BD190" s="40">
        <v>2.1388216720964692</v>
      </c>
      <c r="BE190" s="36">
        <v>89.175600756546459</v>
      </c>
      <c r="BF190" s="40">
        <v>4.9799002850475063</v>
      </c>
      <c r="BG190" s="36">
        <v>86.539487876672851</v>
      </c>
      <c r="BH190" s="40">
        <v>-8.5529120306460271</v>
      </c>
      <c r="BI190" s="400"/>
    </row>
    <row r="191" spans="1:61" s="382" customFormat="1" ht="15" hidden="1" customHeight="1">
      <c r="A191" s="6"/>
      <c r="B191" s="6"/>
      <c r="C191" s="36"/>
      <c r="D191" s="40"/>
      <c r="E191" s="36"/>
      <c r="F191" s="40"/>
      <c r="G191" s="36"/>
      <c r="H191" s="40"/>
      <c r="I191" s="36"/>
      <c r="J191" s="40"/>
      <c r="K191" s="6"/>
      <c r="L191" s="6"/>
      <c r="M191" s="36"/>
      <c r="N191" s="40"/>
      <c r="O191" s="36"/>
      <c r="P191" s="40"/>
      <c r="Q191" s="36"/>
      <c r="R191" s="40"/>
      <c r="S191" s="6"/>
      <c r="T191" s="6"/>
      <c r="U191" s="36"/>
      <c r="V191" s="40"/>
      <c r="W191" s="36"/>
      <c r="X191" s="40"/>
      <c r="Y191" s="36"/>
      <c r="Z191" s="40"/>
      <c r="AA191" s="6"/>
      <c r="AB191" s="6"/>
      <c r="AC191" s="36"/>
      <c r="AD191" s="40"/>
      <c r="AE191" s="36"/>
      <c r="AF191" s="40"/>
      <c r="AG191" s="36"/>
      <c r="AH191" s="40"/>
      <c r="AI191" s="6"/>
      <c r="AJ191" s="6"/>
      <c r="AK191" s="36"/>
      <c r="AL191" s="40"/>
      <c r="AM191" s="36"/>
      <c r="AN191" s="40"/>
      <c r="AO191" s="390"/>
      <c r="AP191" s="40"/>
      <c r="AQ191" s="6"/>
      <c r="AR191" s="6"/>
      <c r="AS191" s="36"/>
      <c r="AT191" s="40"/>
      <c r="AU191" s="36"/>
      <c r="AV191" s="40"/>
      <c r="AW191" s="36"/>
      <c r="AX191" s="40"/>
      <c r="AY191" s="6"/>
      <c r="AZ191" s="6"/>
      <c r="BA191" s="36"/>
      <c r="BB191" s="40"/>
      <c r="BC191" s="36"/>
      <c r="BD191" s="40"/>
      <c r="BE191" s="36"/>
      <c r="BF191" s="40"/>
      <c r="BG191" s="36"/>
      <c r="BH191" s="40"/>
      <c r="BI191" s="400"/>
    </row>
    <row r="192" spans="1:61" s="382" customFormat="1" ht="15" customHeight="1">
      <c r="A192" s="399">
        <v>2023</v>
      </c>
      <c r="B192" s="6" t="s">
        <v>33</v>
      </c>
      <c r="C192" s="36">
        <v>217.73811854621584</v>
      </c>
      <c r="D192" s="40">
        <v>22.500130365039283</v>
      </c>
      <c r="E192" s="36">
        <v>134.52277155106017</v>
      </c>
      <c r="F192" s="40">
        <v>11.48286807487429</v>
      </c>
      <c r="G192" s="36">
        <v>129.07548555538847</v>
      </c>
      <c r="H192" s="40">
        <v>-3.9172132679273801</v>
      </c>
      <c r="I192" s="36">
        <v>233.03994020014832</v>
      </c>
      <c r="J192" s="40">
        <v>7.2772059426013271</v>
      </c>
      <c r="K192" s="399">
        <v>2023</v>
      </c>
      <c r="L192" s="6" t="s">
        <v>467</v>
      </c>
      <c r="M192" s="36">
        <v>124.57459983809859</v>
      </c>
      <c r="N192" s="40">
        <v>-0.71389236387341271</v>
      </c>
      <c r="O192" s="36">
        <v>146.48218713811559</v>
      </c>
      <c r="P192" s="40">
        <v>8.998817382417343</v>
      </c>
      <c r="Q192" s="36">
        <v>160.45924791346653</v>
      </c>
      <c r="R192" s="40">
        <v>9.392741700223155</v>
      </c>
      <c r="S192" s="399">
        <v>2023</v>
      </c>
      <c r="T192" s="6" t="s">
        <v>467</v>
      </c>
      <c r="U192" s="36">
        <v>108.57951466722442</v>
      </c>
      <c r="V192" s="40">
        <v>4.8378695888345362</v>
      </c>
      <c r="W192" s="36">
        <v>104.41265770656554</v>
      </c>
      <c r="X192" s="40">
        <v>4.9451896486727378</v>
      </c>
      <c r="Y192" s="36">
        <v>128.31127049790729</v>
      </c>
      <c r="Z192" s="40">
        <v>4.304700440708757</v>
      </c>
      <c r="AA192" s="399">
        <v>2023</v>
      </c>
      <c r="AB192" s="6" t="s">
        <v>467</v>
      </c>
      <c r="AC192" s="36">
        <v>148.86266732025172</v>
      </c>
      <c r="AD192" s="40">
        <v>6.5804668261197463</v>
      </c>
      <c r="AE192" s="36">
        <v>204.52320497531542</v>
      </c>
      <c r="AF192" s="40">
        <v>25.275522873342297</v>
      </c>
      <c r="AG192" s="36">
        <v>56.899719473778553</v>
      </c>
      <c r="AH192" s="40">
        <v>-25.467809087688849</v>
      </c>
      <c r="AI192" s="399">
        <v>2023</v>
      </c>
      <c r="AJ192" s="6" t="s">
        <v>467</v>
      </c>
      <c r="AK192" s="36">
        <v>164.12817940771899</v>
      </c>
      <c r="AL192" s="40">
        <v>6.5033750107277086</v>
      </c>
      <c r="AM192" s="36">
        <v>70.200580449437879</v>
      </c>
      <c r="AN192" s="40">
        <v>19.566459894190075</v>
      </c>
      <c r="AO192" s="390">
        <v>52.81258430922751</v>
      </c>
      <c r="AP192" s="40">
        <v>-59.090183888301681</v>
      </c>
      <c r="AQ192" s="399">
        <v>2023</v>
      </c>
      <c r="AR192" s="6" t="s">
        <v>467</v>
      </c>
      <c r="AS192" s="36">
        <v>174.57774612542349</v>
      </c>
      <c r="AT192" s="40">
        <v>3.9705263276397176</v>
      </c>
      <c r="AU192" s="36">
        <v>75.476062085864513</v>
      </c>
      <c r="AV192" s="40">
        <v>5.7536381006025437</v>
      </c>
      <c r="AW192" s="36">
        <v>98.818687491075153</v>
      </c>
      <c r="AX192" s="40">
        <v>-3.3905068766230784</v>
      </c>
      <c r="AY192" s="399">
        <v>2023</v>
      </c>
      <c r="AZ192" s="6" t="s">
        <v>467</v>
      </c>
      <c r="BA192" s="36">
        <v>74.559340559134043</v>
      </c>
      <c r="BB192" s="40">
        <v>-5.5316011084181866</v>
      </c>
      <c r="BC192" s="36">
        <v>129.39732844899257</v>
      </c>
      <c r="BD192" s="40">
        <v>-6.3437914308132122</v>
      </c>
      <c r="BE192" s="36">
        <v>100.74084701424262</v>
      </c>
      <c r="BF192" s="40">
        <v>3.3556046326051359</v>
      </c>
      <c r="BG192" s="36">
        <v>95.682853010109952</v>
      </c>
      <c r="BH192" s="40">
        <v>-11.920928107535786</v>
      </c>
      <c r="BI192" s="400"/>
    </row>
    <row r="193" spans="1:61" s="382" customFormat="1" ht="15" customHeight="1">
      <c r="A193" s="6"/>
      <c r="B193" s="6" t="s">
        <v>34</v>
      </c>
      <c r="C193" s="36">
        <v>176.89847416085635</v>
      </c>
      <c r="D193" s="40">
        <v>11.783786078357792</v>
      </c>
      <c r="E193" s="36">
        <v>134.40478676386141</v>
      </c>
      <c r="F193" s="40">
        <v>18.4863589449415</v>
      </c>
      <c r="G193" s="36">
        <v>114.78257397814913</v>
      </c>
      <c r="H193" s="40">
        <v>-13.271959896848301</v>
      </c>
      <c r="I193" s="36">
        <v>195.94731949222347</v>
      </c>
      <c r="J193" s="40">
        <v>4.383140814567696</v>
      </c>
      <c r="K193" s="6"/>
      <c r="L193" s="6" t="s">
        <v>468</v>
      </c>
      <c r="M193" s="36">
        <v>140.99588427136612</v>
      </c>
      <c r="N193" s="40">
        <v>8.0923016692797916</v>
      </c>
      <c r="O193" s="36">
        <v>106.92038053646947</v>
      </c>
      <c r="P193" s="40">
        <v>-9.7521684471202406</v>
      </c>
      <c r="Q193" s="36">
        <v>161.71669746262035</v>
      </c>
      <c r="R193" s="40">
        <v>9.3416189232613505</v>
      </c>
      <c r="S193" s="6"/>
      <c r="T193" s="6" t="s">
        <v>468</v>
      </c>
      <c r="U193" s="36">
        <v>108.6779161934998</v>
      </c>
      <c r="V193" s="40">
        <v>7.2294120916278217</v>
      </c>
      <c r="W193" s="36">
        <v>104.70781072727411</v>
      </c>
      <c r="X193" s="40">
        <v>4.5680227005255034</v>
      </c>
      <c r="Y193" s="36">
        <v>130.96053595175158</v>
      </c>
      <c r="Z193" s="40">
        <v>4.5482908883499107</v>
      </c>
      <c r="AA193" s="6"/>
      <c r="AB193" s="6" t="s">
        <v>468</v>
      </c>
      <c r="AC193" s="36">
        <v>148.65607921049295</v>
      </c>
      <c r="AD193" s="40">
        <v>5.354336624879366</v>
      </c>
      <c r="AE193" s="36">
        <v>245.83865698736409</v>
      </c>
      <c r="AF193" s="40">
        <v>48.033978721587005</v>
      </c>
      <c r="AG193" s="36">
        <v>67.139776562284226</v>
      </c>
      <c r="AH193" s="40">
        <v>-22.900616955255657</v>
      </c>
      <c r="AI193" s="6"/>
      <c r="AJ193" s="6" t="s">
        <v>468</v>
      </c>
      <c r="AK193" s="36">
        <v>121.09941654180287</v>
      </c>
      <c r="AL193" s="40">
        <v>-28.402937399752332</v>
      </c>
      <c r="AM193" s="36">
        <v>66.820413003349103</v>
      </c>
      <c r="AN193" s="40">
        <v>16.142227048854664</v>
      </c>
      <c r="AO193" s="390">
        <v>53.314449482441681</v>
      </c>
      <c r="AP193" s="40">
        <v>14.318702969776226</v>
      </c>
      <c r="AQ193" s="6"/>
      <c r="AR193" s="6" t="s">
        <v>468</v>
      </c>
      <c r="AS193" s="36">
        <v>159.46539390946342</v>
      </c>
      <c r="AT193" s="40">
        <v>3.6056615772238132</v>
      </c>
      <c r="AU193" s="36">
        <v>75.765357968801027</v>
      </c>
      <c r="AV193" s="40">
        <v>10.763742570679497</v>
      </c>
      <c r="AW193" s="36">
        <v>88.088122091550076</v>
      </c>
      <c r="AX193" s="40">
        <v>6.7475769811472333</v>
      </c>
      <c r="AY193" s="6"/>
      <c r="AZ193" s="6" t="s">
        <v>468</v>
      </c>
      <c r="BA193" s="36">
        <v>73.048496850855926</v>
      </c>
      <c r="BB193" s="40">
        <v>4.1877191197292802</v>
      </c>
      <c r="BC193" s="36">
        <v>139.1851926361183</v>
      </c>
      <c r="BD193" s="40">
        <v>1.1460825822794902</v>
      </c>
      <c r="BE193" s="36">
        <v>103.7387493111115</v>
      </c>
      <c r="BF193" s="40">
        <v>8.966541489089991</v>
      </c>
      <c r="BG193" s="36">
        <v>92.897409570798629</v>
      </c>
      <c r="BH193" s="40">
        <v>6.8554201300658804</v>
      </c>
      <c r="BI193" s="400"/>
    </row>
    <row r="194" spans="1:61" s="382" customFormat="1" ht="15" customHeight="1">
      <c r="A194" s="6"/>
      <c r="B194" s="6" t="s">
        <v>35</v>
      </c>
      <c r="C194" s="36">
        <v>155.19458937772978</v>
      </c>
      <c r="D194" s="40">
        <v>-21.55323865553828</v>
      </c>
      <c r="E194" s="36">
        <v>123.68925211370768</v>
      </c>
      <c r="F194" s="40">
        <v>16.450579991750303</v>
      </c>
      <c r="G194" s="36">
        <v>116.53559525484224</v>
      </c>
      <c r="H194" s="40">
        <v>-1.9311116505553798</v>
      </c>
      <c r="I194" s="36">
        <v>221.14722696482309</v>
      </c>
      <c r="J194" s="40">
        <v>12.238357438484954</v>
      </c>
      <c r="K194" s="6"/>
      <c r="L194" s="6" t="s">
        <v>469</v>
      </c>
      <c r="M194" s="36">
        <v>143.48582685471098</v>
      </c>
      <c r="N194" s="40">
        <v>2.7516286304560538</v>
      </c>
      <c r="O194" s="36">
        <v>147.38043121090863</v>
      </c>
      <c r="P194" s="40">
        <v>18.717407813686023</v>
      </c>
      <c r="Q194" s="36">
        <v>162.8653591488621</v>
      </c>
      <c r="R194" s="40">
        <v>9.3048204483347092</v>
      </c>
      <c r="S194" s="6"/>
      <c r="T194" s="6" t="s">
        <v>469</v>
      </c>
      <c r="U194" s="36">
        <v>107.95866328237418</v>
      </c>
      <c r="V194" s="40">
        <v>8.6678647859364162</v>
      </c>
      <c r="W194" s="36">
        <v>105.04618098941965</v>
      </c>
      <c r="X194" s="40">
        <v>4.3027556008938603</v>
      </c>
      <c r="Y194" s="36">
        <v>138.42507057082199</v>
      </c>
      <c r="Z194" s="40">
        <v>6.4083477559039324</v>
      </c>
      <c r="AA194" s="6"/>
      <c r="AB194" s="6" t="s">
        <v>469</v>
      </c>
      <c r="AC194" s="36">
        <v>149.36827008557</v>
      </c>
      <c r="AD194" s="40">
        <v>4.8992285834972478</v>
      </c>
      <c r="AE194" s="36">
        <v>249.13564447544499</v>
      </c>
      <c r="AF194" s="40">
        <v>55.1190982448461</v>
      </c>
      <c r="AG194" s="36">
        <v>63.395400416033141</v>
      </c>
      <c r="AH194" s="40">
        <v>-23.520263781979168</v>
      </c>
      <c r="AI194" s="6"/>
      <c r="AJ194" s="6" t="s">
        <v>469</v>
      </c>
      <c r="AK194" s="36">
        <v>160.84558602327741</v>
      </c>
      <c r="AL194" s="40">
        <v>-19.221830526178351</v>
      </c>
      <c r="AM194" s="36">
        <v>67.830625716082835</v>
      </c>
      <c r="AN194" s="40">
        <v>2.3327933165359127</v>
      </c>
      <c r="AO194" s="390">
        <v>56.427981036280435</v>
      </c>
      <c r="AP194" s="40">
        <v>12.314092734568476</v>
      </c>
      <c r="AQ194" s="6"/>
      <c r="AR194" s="6" t="s">
        <v>469</v>
      </c>
      <c r="AS194" s="36">
        <v>151.66184366802216</v>
      </c>
      <c r="AT194" s="40">
        <v>2.6277373768786845</v>
      </c>
      <c r="AU194" s="36">
        <v>75.004819240926196</v>
      </c>
      <c r="AV194" s="40">
        <v>14.123040427206206</v>
      </c>
      <c r="AW194" s="36">
        <v>92.970319391310923</v>
      </c>
      <c r="AX194" s="40">
        <v>3.6994224538435532</v>
      </c>
      <c r="AY194" s="6"/>
      <c r="AZ194" s="6" t="s">
        <v>469</v>
      </c>
      <c r="BA194" s="36">
        <v>77.774979141728764</v>
      </c>
      <c r="BB194" s="40">
        <v>7.2567145552128238</v>
      </c>
      <c r="BC194" s="36">
        <v>140.88941554107927</v>
      </c>
      <c r="BD194" s="40">
        <v>-2.1780799591016802</v>
      </c>
      <c r="BE194" s="36">
        <v>100.26623552531395</v>
      </c>
      <c r="BF194" s="40">
        <v>-0.30456687168670271</v>
      </c>
      <c r="BG194" s="36">
        <v>122.51797288625761</v>
      </c>
      <c r="BH194" s="40">
        <v>9.0845040714610263</v>
      </c>
      <c r="BI194" s="400"/>
    </row>
    <row r="195" spans="1:61" s="382" customFormat="1" ht="15" customHeight="1">
      <c r="A195" s="6"/>
      <c r="B195" s="6" t="s">
        <v>36</v>
      </c>
      <c r="C195" s="36">
        <v>183.46947194321942</v>
      </c>
      <c r="D195" s="40">
        <v>-29.147301832706276</v>
      </c>
      <c r="E195" s="36">
        <v>113.86263413129285</v>
      </c>
      <c r="F195" s="40">
        <v>-0.93601046584228698</v>
      </c>
      <c r="G195" s="36">
        <v>110.48602762800712</v>
      </c>
      <c r="H195" s="40">
        <v>-9.8475619837140869</v>
      </c>
      <c r="I195" s="36">
        <v>258.75136964658128</v>
      </c>
      <c r="J195" s="40">
        <v>25.845389888105316</v>
      </c>
      <c r="K195" s="6"/>
      <c r="L195" s="6" t="s">
        <v>470</v>
      </c>
      <c r="M195" s="36">
        <v>128.92173879946361</v>
      </c>
      <c r="N195" s="40">
        <v>15.376397628766327</v>
      </c>
      <c r="O195" s="36">
        <v>169.30286503350175</v>
      </c>
      <c r="P195" s="40">
        <v>30.646770219304699</v>
      </c>
      <c r="Q195" s="36">
        <v>164.11557938159416</v>
      </c>
      <c r="R195" s="40">
        <v>9.8542395296073835</v>
      </c>
      <c r="S195" s="6"/>
      <c r="T195" s="6" t="s">
        <v>470</v>
      </c>
      <c r="U195" s="36">
        <v>109.09233621189969</v>
      </c>
      <c r="V195" s="40">
        <v>-10.995602963652246</v>
      </c>
      <c r="W195" s="36">
        <v>105.4347262252645</v>
      </c>
      <c r="X195" s="40">
        <v>4.6654961141531714</v>
      </c>
      <c r="Y195" s="36">
        <v>124.14030020854423</v>
      </c>
      <c r="Z195" s="40">
        <v>1.7451521320512455</v>
      </c>
      <c r="AA195" s="6"/>
      <c r="AB195" s="6" t="s">
        <v>470</v>
      </c>
      <c r="AC195" s="36">
        <v>150.28265328197364</v>
      </c>
      <c r="AD195" s="40">
        <v>6.5166885915485011</v>
      </c>
      <c r="AE195" s="36">
        <v>228.06564748642674</v>
      </c>
      <c r="AF195" s="40">
        <v>32.121810358396942</v>
      </c>
      <c r="AG195" s="36">
        <v>76.149373940955343</v>
      </c>
      <c r="AH195" s="40">
        <v>-16.75950709438068</v>
      </c>
      <c r="AI195" s="6"/>
      <c r="AJ195" s="6" t="s">
        <v>470</v>
      </c>
      <c r="AK195" s="36">
        <v>151.059727741975</v>
      </c>
      <c r="AL195" s="40">
        <v>-14.192604327301993</v>
      </c>
      <c r="AM195" s="36">
        <v>58.435713278047395</v>
      </c>
      <c r="AN195" s="40">
        <v>0.43317146437019005</v>
      </c>
      <c r="AO195" s="390">
        <v>52.42825194831709</v>
      </c>
      <c r="AP195" s="40">
        <v>9.9956200268179032</v>
      </c>
      <c r="AQ195" s="6"/>
      <c r="AR195" s="6" t="s">
        <v>470</v>
      </c>
      <c r="AS195" s="36">
        <v>160.18475435804268</v>
      </c>
      <c r="AT195" s="40">
        <v>4.3470647073644813</v>
      </c>
      <c r="AU195" s="36">
        <v>75.963387978613554</v>
      </c>
      <c r="AV195" s="40">
        <v>-15.792488229161222</v>
      </c>
      <c r="AW195" s="36">
        <v>84.178021737337829</v>
      </c>
      <c r="AX195" s="40">
        <v>-17.434324651022678</v>
      </c>
      <c r="AY195" s="6"/>
      <c r="AZ195" s="6" t="s">
        <v>470</v>
      </c>
      <c r="BA195" s="36">
        <v>64.438058168950576</v>
      </c>
      <c r="BB195" s="40">
        <v>-18.693128176387035</v>
      </c>
      <c r="BC195" s="36">
        <v>117.46649740095465</v>
      </c>
      <c r="BD195" s="40">
        <v>13.840010333423479</v>
      </c>
      <c r="BE195" s="36">
        <v>91.979177995013984</v>
      </c>
      <c r="BF195" s="40">
        <v>-5.1845602812224456</v>
      </c>
      <c r="BG195" s="36">
        <v>93.603784237415383</v>
      </c>
      <c r="BH195" s="40">
        <v>-13.415214772333613</v>
      </c>
      <c r="BI195" s="400"/>
    </row>
    <row r="196" spans="1:61" s="382" customFormat="1" ht="15" customHeight="1">
      <c r="A196" s="6"/>
      <c r="B196" s="6" t="s">
        <v>37</v>
      </c>
      <c r="C196" s="36">
        <v>256.25379883964638</v>
      </c>
      <c r="D196" s="40">
        <v>8.4573377697301737</v>
      </c>
      <c r="E196" s="36">
        <v>119.84928168213621</v>
      </c>
      <c r="F196" s="40">
        <v>-1.9039401322980041</v>
      </c>
      <c r="G196" s="36">
        <v>110.43781150986602</v>
      </c>
      <c r="H196" s="40">
        <v>-5.4415210468131932</v>
      </c>
      <c r="I196" s="36">
        <v>270.39708080880689</v>
      </c>
      <c r="J196" s="40">
        <v>29.391346171484429</v>
      </c>
      <c r="K196" s="6"/>
      <c r="L196" s="6" t="s">
        <v>37</v>
      </c>
      <c r="M196" s="36">
        <v>111.72896327060866</v>
      </c>
      <c r="N196" s="40">
        <v>8.1643675510858742</v>
      </c>
      <c r="O196" s="36">
        <v>197.14360870311208</v>
      </c>
      <c r="P196" s="40">
        <v>39.100000000000392</v>
      </c>
      <c r="Q196" s="36">
        <v>165.62536484620819</v>
      </c>
      <c r="R196" s="40">
        <v>9.8822254361119946</v>
      </c>
      <c r="S196" s="6"/>
      <c r="T196" s="6" t="s">
        <v>37</v>
      </c>
      <c r="U196" s="36">
        <v>94.745799168952644</v>
      </c>
      <c r="V196" s="40">
        <v>-10.995602963652502</v>
      </c>
      <c r="W196" s="36">
        <v>107.39830730830889</v>
      </c>
      <c r="X196" s="40">
        <v>4.6654961141530293</v>
      </c>
      <c r="Y196" s="36">
        <v>129.01111480842957</v>
      </c>
      <c r="Z196" s="40">
        <v>11.244024033833711</v>
      </c>
      <c r="AA196" s="6"/>
      <c r="AB196" s="6" t="s">
        <v>37</v>
      </c>
      <c r="AC196" s="36">
        <v>153.99105980759271</v>
      </c>
      <c r="AD196" s="40">
        <v>7.2813161858965856</v>
      </c>
      <c r="AE196" s="36">
        <v>196.37948852725481</v>
      </c>
      <c r="AF196" s="40">
        <v>39.799999999999926</v>
      </c>
      <c r="AG196" s="36">
        <v>103.53834674364009</v>
      </c>
      <c r="AH196" s="40">
        <v>13.499999999999972</v>
      </c>
      <c r="AI196" s="6"/>
      <c r="AJ196" s="6" t="s">
        <v>37</v>
      </c>
      <c r="AK196" s="36">
        <v>250.52570687427814</v>
      </c>
      <c r="AL196" s="40">
        <v>34.500000000000085</v>
      </c>
      <c r="AM196" s="36">
        <v>61.322269665944056</v>
      </c>
      <c r="AN196" s="40">
        <v>-2.5961067645074252</v>
      </c>
      <c r="AO196" s="390">
        <v>53.388028600274055</v>
      </c>
      <c r="AP196" s="40">
        <v>15.793664076649677</v>
      </c>
      <c r="AQ196" s="6"/>
      <c r="AR196" s="6" t="s">
        <v>37</v>
      </c>
      <c r="AS196" s="36">
        <v>193.31633567596566</v>
      </c>
      <c r="AT196" s="40">
        <v>3.3252506719871064</v>
      </c>
      <c r="AU196" s="36">
        <v>60.040135385347746</v>
      </c>
      <c r="AV196" s="40">
        <v>-15.792488229161208</v>
      </c>
      <c r="AW196" s="36">
        <v>82.760107981322918</v>
      </c>
      <c r="AX196" s="40">
        <v>-4.8836597835600344</v>
      </c>
      <c r="AY196" s="6"/>
      <c r="AZ196" s="6" t="s">
        <v>37</v>
      </c>
      <c r="BA196" s="36">
        <v>75.287666474383045</v>
      </c>
      <c r="BB196" s="40">
        <v>4.4239566418534935</v>
      </c>
      <c r="BC196" s="36">
        <v>160.86734053248657</v>
      </c>
      <c r="BD196" s="40">
        <v>30.556920676084985</v>
      </c>
      <c r="BE196" s="36">
        <v>91.456413046702934</v>
      </c>
      <c r="BF196" s="40">
        <v>4.5786946392405667</v>
      </c>
      <c r="BG196" s="36">
        <v>87.914586281645697</v>
      </c>
      <c r="BH196" s="40">
        <v>-13.415214772333883</v>
      </c>
      <c r="BI196" s="400"/>
    </row>
    <row r="197" spans="1:61" s="382" customFormat="1" ht="15" customHeight="1">
      <c r="A197" s="6"/>
      <c r="B197" s="6" t="s">
        <v>38</v>
      </c>
      <c r="C197" s="36">
        <v>237.8478691310755</v>
      </c>
      <c r="D197" s="40">
        <v>8.7733752975655932</v>
      </c>
      <c r="E197" s="36">
        <v>118.58669987624286</v>
      </c>
      <c r="F197" s="40">
        <v>2.8303105332490048</v>
      </c>
      <c r="G197" s="36">
        <v>110.17834203638145</v>
      </c>
      <c r="H197" s="40">
        <v>-10.111004108879712</v>
      </c>
      <c r="I197" s="36">
        <v>237.80383952965545</v>
      </c>
      <c r="J197" s="40">
        <v>16.04355966524902</v>
      </c>
      <c r="K197" s="6"/>
      <c r="L197" s="6" t="s">
        <v>471</v>
      </c>
      <c r="M197" s="36">
        <v>118.55747714524531</v>
      </c>
      <c r="N197" s="40">
        <v>8.9582160916355349</v>
      </c>
      <c r="O197" s="36">
        <v>148.27503881593231</v>
      </c>
      <c r="P197" s="40">
        <v>4.5000000000002132</v>
      </c>
      <c r="Q197" s="36">
        <v>167.40044315497195</v>
      </c>
      <c r="R197" s="40">
        <v>9.9114558478256072</v>
      </c>
      <c r="S197" s="6"/>
      <c r="T197" s="6" t="s">
        <v>471</v>
      </c>
      <c r="U197" s="36">
        <v>92.660865780528439</v>
      </c>
      <c r="V197" s="40">
        <v>-10.199999999999719</v>
      </c>
      <c r="W197" s="36">
        <v>104.64093869186257</v>
      </c>
      <c r="X197" s="40">
        <v>4.6654961141527735</v>
      </c>
      <c r="Y197" s="36">
        <v>126.38239750807409</v>
      </c>
      <c r="Z197" s="40">
        <v>9.3958006270428314</v>
      </c>
      <c r="AA197" s="6"/>
      <c r="AB197" s="6" t="s">
        <v>471</v>
      </c>
      <c r="AC197" s="36">
        <v>151.60502941265034</v>
      </c>
      <c r="AD197" s="40">
        <v>7.1113121340355292</v>
      </c>
      <c r="AE197" s="36">
        <v>175.78652270492921</v>
      </c>
      <c r="AF197" s="40">
        <v>2.1999999999991644</v>
      </c>
      <c r="AG197" s="36">
        <v>66.977613877905242</v>
      </c>
      <c r="AH197" s="40">
        <v>-18.494629822794337</v>
      </c>
      <c r="AI197" s="6"/>
      <c r="AJ197" s="6" t="s">
        <v>471</v>
      </c>
      <c r="AK197" s="36">
        <v>318.96808206442216</v>
      </c>
      <c r="AL197" s="40">
        <v>26.599999999999909</v>
      </c>
      <c r="AM197" s="36">
        <v>60.092287812289726</v>
      </c>
      <c r="AN197" s="40">
        <v>-10.720805698151139</v>
      </c>
      <c r="AO197" s="390">
        <v>55.548963961571154</v>
      </c>
      <c r="AP197" s="40">
        <v>12.93448800159382</v>
      </c>
      <c r="AQ197" s="6"/>
      <c r="AR197" s="6" t="s">
        <v>471</v>
      </c>
      <c r="AS197" s="36">
        <v>153.02383978304434</v>
      </c>
      <c r="AT197" s="40">
        <v>-1.0304273844383118</v>
      </c>
      <c r="AU197" s="36">
        <v>62.268209052321687</v>
      </c>
      <c r="AV197" s="40">
        <v>-15.792488229161094</v>
      </c>
      <c r="AW197" s="36">
        <v>71.428113581429812</v>
      </c>
      <c r="AX197" s="40">
        <v>-22.293286736545951</v>
      </c>
      <c r="AY197" s="6"/>
      <c r="AZ197" s="6" t="s">
        <v>471</v>
      </c>
      <c r="BA197" s="36">
        <v>70.983215592985189</v>
      </c>
      <c r="BB197" s="40">
        <v>-8.0253553920307041</v>
      </c>
      <c r="BC197" s="36">
        <v>134.21551114196529</v>
      </c>
      <c r="BD197" s="40">
        <v>4.6831997182233494</v>
      </c>
      <c r="BE197" s="36">
        <v>86.275707858865132</v>
      </c>
      <c r="BF197" s="40">
        <v>4.5405010312867375</v>
      </c>
      <c r="BG197" s="36">
        <v>83.741917466073374</v>
      </c>
      <c r="BH197" s="40">
        <v>-18.700000000000188</v>
      </c>
      <c r="BI197" s="400"/>
    </row>
    <row r="198" spans="1:61" s="382" customFormat="1" ht="15" customHeight="1">
      <c r="A198" s="6"/>
      <c r="B198" s="6" t="s">
        <v>39</v>
      </c>
      <c r="C198" s="36">
        <v>201.12799376161334</v>
      </c>
      <c r="D198" s="40">
        <v>-14.361373543766433</v>
      </c>
      <c r="E198" s="36">
        <v>111.74384560540348</v>
      </c>
      <c r="F198" s="40">
        <v>6.1852518476637641</v>
      </c>
      <c r="G198" s="36">
        <v>114.92716503199823</v>
      </c>
      <c r="H198" s="40">
        <v>-2.6575882571217733</v>
      </c>
      <c r="I198" s="36">
        <v>277.81766691117497</v>
      </c>
      <c r="J198" s="40">
        <v>18.319346791167931</v>
      </c>
      <c r="K198" s="6"/>
      <c r="L198" s="6" t="s">
        <v>472</v>
      </c>
      <c r="M198" s="36">
        <v>116.68444880854975</v>
      </c>
      <c r="N198" s="40">
        <v>7.1173947598927469</v>
      </c>
      <c r="O198" s="36">
        <v>183.41994795306701</v>
      </c>
      <c r="P198" s="40">
        <v>37.704014506199258</v>
      </c>
      <c r="Q198" s="36">
        <v>168.27092339165304</v>
      </c>
      <c r="R198" s="40">
        <v>9.9415026180912776</v>
      </c>
      <c r="S198" s="6"/>
      <c r="T198" s="6" t="s">
        <v>472</v>
      </c>
      <c r="U198" s="36">
        <v>98.5473928755125</v>
      </c>
      <c r="V198" s="40">
        <v>-10.200000000000159</v>
      </c>
      <c r="W198" s="36">
        <v>106.33129894076994</v>
      </c>
      <c r="X198" s="40">
        <v>4.6654961141532141</v>
      </c>
      <c r="Y198" s="36">
        <v>119.08709990976649</v>
      </c>
      <c r="Z198" s="40">
        <v>0.10201838115287387</v>
      </c>
      <c r="AA198" s="6"/>
      <c r="AB198" s="6" t="s">
        <v>472</v>
      </c>
      <c r="AC198" s="36">
        <v>153.74271719733679</v>
      </c>
      <c r="AD198" s="40">
        <v>7.4485386002793206</v>
      </c>
      <c r="AE198" s="36">
        <v>150.61942110044367</v>
      </c>
      <c r="AF198" s="40">
        <v>7.1000000000002217</v>
      </c>
      <c r="AG198" s="36">
        <v>48.293578115379852</v>
      </c>
      <c r="AH198" s="40">
        <v>-3.6999999999999744</v>
      </c>
      <c r="AI198" s="6"/>
      <c r="AJ198" s="6" t="s">
        <v>472</v>
      </c>
      <c r="AK198" s="36">
        <v>290.55639272900351</v>
      </c>
      <c r="AL198" s="40">
        <v>29.5</v>
      </c>
      <c r="AM198" s="36">
        <v>74.024930403327204</v>
      </c>
      <c r="AN198" s="40">
        <v>13.441834005465864</v>
      </c>
      <c r="AO198" s="390">
        <v>57.853167560431494</v>
      </c>
      <c r="AP198" s="40">
        <v>16.188384061128303</v>
      </c>
      <c r="AQ198" s="6"/>
      <c r="AR198" s="6" t="s">
        <v>472</v>
      </c>
      <c r="AS198" s="36">
        <v>136.60257083065093</v>
      </c>
      <c r="AT198" s="40">
        <v>-1.5164294362477904</v>
      </c>
      <c r="AU198" s="36">
        <v>65.789935632778835</v>
      </c>
      <c r="AV198" s="40">
        <v>-15.792488229161151</v>
      </c>
      <c r="AW198" s="36">
        <v>87.70986989450526</v>
      </c>
      <c r="AX198" s="40">
        <v>-6.7340956913146357</v>
      </c>
      <c r="AY198" s="6"/>
      <c r="AZ198" s="6" t="s">
        <v>472</v>
      </c>
      <c r="BA198" s="36">
        <v>69.617841809221517</v>
      </c>
      <c r="BB198" s="40">
        <v>-7.957284686699424</v>
      </c>
      <c r="BC198" s="36">
        <v>158.64012869917786</v>
      </c>
      <c r="BD198" s="40">
        <v>11.509162747351652</v>
      </c>
      <c r="BE198" s="36">
        <v>88.633115133491955</v>
      </c>
      <c r="BF198" s="40">
        <v>-0.93148008149735517</v>
      </c>
      <c r="BG198" s="36">
        <v>112.82187839270394</v>
      </c>
      <c r="BH198" s="40">
        <v>10.50000000000027</v>
      </c>
      <c r="BI198" s="400"/>
    </row>
    <row r="199" spans="1:61" s="382" customFormat="1" ht="15" customHeight="1">
      <c r="A199" s="6"/>
      <c r="B199" s="6" t="s">
        <v>40</v>
      </c>
      <c r="C199" s="36">
        <v>266.61537160307552</v>
      </c>
      <c r="D199" s="40">
        <v>12.277796809517767</v>
      </c>
      <c r="E199" s="36">
        <v>119.90119606570633</v>
      </c>
      <c r="F199" s="40">
        <v>0.77783238750414796</v>
      </c>
      <c r="G199" s="36">
        <v>121.69212884736712</v>
      </c>
      <c r="H199" s="40">
        <v>-6.5007880568320786</v>
      </c>
      <c r="I199" s="36">
        <v>307.81797971883981</v>
      </c>
      <c r="J199" s="40">
        <v>21.72122294861127</v>
      </c>
      <c r="K199" s="6"/>
      <c r="L199" s="6" t="s">
        <v>473</v>
      </c>
      <c r="M199" s="36">
        <v>132.35474160465756</v>
      </c>
      <c r="N199" s="40">
        <v>15.221592552208719</v>
      </c>
      <c r="O199" s="36">
        <v>125.51512518586327</v>
      </c>
      <c r="P199" s="40">
        <v>-6.8305097122828045</v>
      </c>
      <c r="Q199" s="36">
        <v>169.52995507660174</v>
      </c>
      <c r="R199" s="40">
        <v>9.9971464829044692</v>
      </c>
      <c r="S199" s="6"/>
      <c r="T199" s="6" t="s">
        <v>473</v>
      </c>
      <c r="U199" s="36">
        <v>94.875070869827169</v>
      </c>
      <c r="V199" s="40">
        <v>-10.199999999999832</v>
      </c>
      <c r="W199" s="36">
        <v>108.68667237425556</v>
      </c>
      <c r="X199" s="40">
        <v>4.9000000000001904</v>
      </c>
      <c r="Y199" s="36">
        <v>102.88790223936478</v>
      </c>
      <c r="Z199" s="40">
        <v>-15.374230624489243</v>
      </c>
      <c r="AA199" s="6"/>
      <c r="AB199" s="6" t="s">
        <v>473</v>
      </c>
      <c r="AC199" s="36">
        <v>135.71994690654429</v>
      </c>
      <c r="AD199" s="40">
        <v>-6.7959477845836744</v>
      </c>
      <c r="AE199" s="36">
        <v>119.76513772561481</v>
      </c>
      <c r="AF199" s="40">
        <v>-4.1000000000000085</v>
      </c>
      <c r="AG199" s="36">
        <v>47.425333598500238</v>
      </c>
      <c r="AH199" s="40">
        <v>-16.548708645607718</v>
      </c>
      <c r="AI199" s="6"/>
      <c r="AJ199" s="6" t="s">
        <v>473</v>
      </c>
      <c r="AK199" s="36">
        <v>282.89731581949997</v>
      </c>
      <c r="AL199" s="40">
        <v>29.899999999999977</v>
      </c>
      <c r="AM199" s="36">
        <v>73.24723365692482</v>
      </c>
      <c r="AN199" s="40">
        <v>8.0660330980943513</v>
      </c>
      <c r="AO199" s="390">
        <v>59.110469849997479</v>
      </c>
      <c r="AP199" s="40">
        <v>13.835433709180478</v>
      </c>
      <c r="AQ199" s="6"/>
      <c r="AR199" s="6" t="s">
        <v>473</v>
      </c>
      <c r="AS199" s="36">
        <v>87.749181643195669</v>
      </c>
      <c r="AT199" s="40">
        <v>-6.2986183298161649</v>
      </c>
      <c r="AU199" s="36">
        <v>63.435946693640901</v>
      </c>
      <c r="AV199" s="40">
        <v>-11.400000000000091</v>
      </c>
      <c r="AW199" s="36">
        <v>81.270331431946985</v>
      </c>
      <c r="AX199" s="40">
        <v>-0.68083838327409296</v>
      </c>
      <c r="AY199" s="6"/>
      <c r="AZ199" s="6" t="s">
        <v>473</v>
      </c>
      <c r="BA199" s="36">
        <v>60.875578636785953</v>
      </c>
      <c r="BB199" s="40">
        <v>-13.448538387988037</v>
      </c>
      <c r="BC199" s="36">
        <v>165.25656508215238</v>
      </c>
      <c r="BD199" s="40">
        <v>13.979695098377661</v>
      </c>
      <c r="BE199" s="36">
        <v>92.25796734545996</v>
      </c>
      <c r="BF199" s="40">
        <v>-1.2147365950830817</v>
      </c>
      <c r="BG199" s="36">
        <v>104.79313710178057</v>
      </c>
      <c r="BH199" s="40">
        <v>21.489010989011192</v>
      </c>
      <c r="BI199" s="400"/>
    </row>
    <row r="200" spans="1:61" s="382" customFormat="1" ht="15" customHeight="1">
      <c r="A200" s="6"/>
      <c r="B200" s="6" t="s">
        <v>41</v>
      </c>
      <c r="C200" s="36">
        <v>282.55704028309231</v>
      </c>
      <c r="D200" s="40">
        <v>14.146544272702627</v>
      </c>
      <c r="E200" s="36">
        <v>114.57838197988251</v>
      </c>
      <c r="F200" s="40">
        <v>1.0937888476249213</v>
      </c>
      <c r="G200" s="36">
        <v>121.1517532220947</v>
      </c>
      <c r="H200" s="40">
        <v>-3.4116634350389887</v>
      </c>
      <c r="I200" s="36">
        <v>287.48821633569958</v>
      </c>
      <c r="J200" s="40">
        <v>17.302639640271792</v>
      </c>
      <c r="K200" s="6"/>
      <c r="L200" s="6" t="s">
        <v>474</v>
      </c>
      <c r="M200" s="36">
        <v>145.71812706606048</v>
      </c>
      <c r="N200" s="40">
        <v>15.344072278459706</v>
      </c>
      <c r="O200" s="36">
        <v>158.75678025139777</v>
      </c>
      <c r="P200" s="40">
        <v>8.7999999999994145</v>
      </c>
      <c r="Q200" s="36">
        <v>172.461155506766</v>
      </c>
      <c r="R200" s="40">
        <v>10.021379675064736</v>
      </c>
      <c r="S200" s="6"/>
      <c r="T200" s="6" t="s">
        <v>474</v>
      </c>
      <c r="U200" s="36">
        <v>94.0609240067446</v>
      </c>
      <c r="V200" s="40">
        <v>-10.19999999999996</v>
      </c>
      <c r="W200" s="36">
        <v>107.3710907680767</v>
      </c>
      <c r="X200" s="40">
        <v>4.9000000000001762</v>
      </c>
      <c r="Y200" s="36">
        <v>117.26326733638986</v>
      </c>
      <c r="Z200" s="40">
        <v>-3.1116065353434408</v>
      </c>
      <c r="AA200" s="6"/>
      <c r="AB200" s="6" t="s">
        <v>474</v>
      </c>
      <c r="AC200" s="36">
        <v>134.78267117750795</v>
      </c>
      <c r="AD200" s="40">
        <v>-6.8126991271911237</v>
      </c>
      <c r="AE200" s="36">
        <v>138.72406681099474</v>
      </c>
      <c r="AF200" s="40">
        <v>-4.0999999999999943</v>
      </c>
      <c r="AG200" s="36">
        <v>51.279297637418708</v>
      </c>
      <c r="AH200" s="40">
        <v>-5.3999999999999915</v>
      </c>
      <c r="AI200" s="6"/>
      <c r="AJ200" s="6" t="s">
        <v>474</v>
      </c>
      <c r="AK200" s="36">
        <v>313.86983159583218</v>
      </c>
      <c r="AL200" s="40">
        <v>32.099999999999994</v>
      </c>
      <c r="AM200" s="36">
        <v>79.295962112180376</v>
      </c>
      <c r="AN200" s="40">
        <v>17.509458406313144</v>
      </c>
      <c r="AO200" s="390">
        <v>59.571117736091658</v>
      </c>
      <c r="AP200" s="40">
        <v>16.994149300693294</v>
      </c>
      <c r="AQ200" s="6"/>
      <c r="AR200" s="6" t="s">
        <v>474</v>
      </c>
      <c r="AS200" s="36">
        <v>146.52321453841682</v>
      </c>
      <c r="AT200" s="40">
        <v>-0.91847630221218424</v>
      </c>
      <c r="AU200" s="36">
        <v>63.215817695136387</v>
      </c>
      <c r="AV200" s="40">
        <v>-11.399999999999736</v>
      </c>
      <c r="AW200" s="36">
        <v>74.079170326925905</v>
      </c>
      <c r="AX200" s="40">
        <v>-3.3616575752627682</v>
      </c>
      <c r="AY200" s="6"/>
      <c r="AZ200" s="6" t="s">
        <v>474</v>
      </c>
      <c r="BA200" s="36">
        <v>74.464725492788489</v>
      </c>
      <c r="BB200" s="40">
        <v>-7.3713952831320739</v>
      </c>
      <c r="BC200" s="36">
        <v>154.0906524616243</v>
      </c>
      <c r="BD200" s="40">
        <v>10.676289476141079</v>
      </c>
      <c r="BE200" s="36">
        <v>109.08177291740647</v>
      </c>
      <c r="BF200" s="40">
        <v>-1.603679052357009</v>
      </c>
      <c r="BG200" s="36">
        <v>114.85537595663267</v>
      </c>
      <c r="BH200" s="40">
        <v>19.753888716565271</v>
      </c>
      <c r="BI200" s="400"/>
    </row>
    <row r="201" spans="1:61" s="382" customFormat="1" ht="15" customHeight="1">
      <c r="A201" s="6"/>
      <c r="B201" s="6" t="s">
        <v>42</v>
      </c>
      <c r="C201" s="36">
        <v>231.09156322218107</v>
      </c>
      <c r="D201" s="40">
        <v>13.039506606727059</v>
      </c>
      <c r="E201" s="36">
        <v>97.817896612597778</v>
      </c>
      <c r="F201" s="40">
        <v>5.7074568181138687</v>
      </c>
      <c r="G201" s="36">
        <v>128.67063039878991</v>
      </c>
      <c r="H201" s="40">
        <v>-0.49799205622773002</v>
      </c>
      <c r="I201" s="36">
        <v>238.24351204101796</v>
      </c>
      <c r="J201" s="40">
        <v>20.915725329172034</v>
      </c>
      <c r="K201" s="6"/>
      <c r="L201" s="6" t="s">
        <v>475</v>
      </c>
      <c r="M201" s="36">
        <v>142.746073146816</v>
      </c>
      <c r="N201" s="40">
        <v>13.727011701298025</v>
      </c>
      <c r="O201" s="36">
        <v>153.80980035669165</v>
      </c>
      <c r="P201" s="40">
        <v>14.099999999999866</v>
      </c>
      <c r="Q201" s="36">
        <v>172.738102459922</v>
      </c>
      <c r="R201" s="40">
        <v>10.05183952545832</v>
      </c>
      <c r="S201" s="6"/>
      <c r="T201" s="6" t="s">
        <v>475</v>
      </c>
      <c r="U201" s="36">
        <v>96.851585904297366</v>
      </c>
      <c r="V201" s="40">
        <v>-10.19999999999996</v>
      </c>
      <c r="W201" s="36">
        <v>108.21169737553706</v>
      </c>
      <c r="X201" s="40">
        <v>4.9000000000000341</v>
      </c>
      <c r="Y201" s="36">
        <v>127.57302276717462</v>
      </c>
      <c r="Z201" s="40">
        <v>-8.4857686822954292</v>
      </c>
      <c r="AA201" s="6"/>
      <c r="AB201" s="6" t="s">
        <v>475</v>
      </c>
      <c r="AC201" s="36">
        <v>135.80093822608322</v>
      </c>
      <c r="AD201" s="40">
        <v>-6.6426302271448492</v>
      </c>
      <c r="AE201" s="36">
        <v>152.55013874630112</v>
      </c>
      <c r="AF201" s="40">
        <v>2.0999999999999517</v>
      </c>
      <c r="AG201" s="36">
        <v>61.532235793734138</v>
      </c>
      <c r="AH201" s="40">
        <v>5.1999999999999886</v>
      </c>
      <c r="AI201" s="6"/>
      <c r="AJ201" s="6" t="s">
        <v>475</v>
      </c>
      <c r="AK201" s="36">
        <v>302.5247998291951</v>
      </c>
      <c r="AL201" s="40">
        <v>34.200000000000017</v>
      </c>
      <c r="AM201" s="36">
        <v>89.350188860948734</v>
      </c>
      <c r="AN201" s="40">
        <v>23.407175336214522</v>
      </c>
      <c r="AO201" s="390">
        <v>60.396589291617403</v>
      </c>
      <c r="AP201" s="40">
        <v>19.152956486498113</v>
      </c>
      <c r="AQ201" s="6"/>
      <c r="AR201" s="6" t="s">
        <v>475</v>
      </c>
      <c r="AS201" s="36">
        <v>210.24474187744735</v>
      </c>
      <c r="AT201" s="40">
        <v>8.7909227050995753</v>
      </c>
      <c r="AU201" s="36">
        <v>66.488850252465681</v>
      </c>
      <c r="AV201" s="40">
        <v>-11.400000000000119</v>
      </c>
      <c r="AW201" s="36">
        <v>78.602856133091436</v>
      </c>
      <c r="AX201" s="40">
        <v>-2.6472833556281472</v>
      </c>
      <c r="AY201" s="6"/>
      <c r="AZ201" s="6" t="s">
        <v>475</v>
      </c>
      <c r="BA201" s="36">
        <v>63.301824671064921</v>
      </c>
      <c r="BB201" s="40">
        <v>-5.6404694734883236</v>
      </c>
      <c r="BC201" s="36">
        <v>135.69650734326643</v>
      </c>
      <c r="BD201" s="40">
        <v>1.3632572073590978</v>
      </c>
      <c r="BE201" s="36">
        <v>97.267607036892187</v>
      </c>
      <c r="BF201" s="40">
        <v>-0.42839211700918156</v>
      </c>
      <c r="BG201" s="36">
        <v>101.40045001827352</v>
      </c>
      <c r="BH201" s="40">
        <v>-15.288846326169676</v>
      </c>
      <c r="BI201" s="400"/>
    </row>
    <row r="202" spans="1:61" s="382" customFormat="1" ht="15" customHeight="1">
      <c r="A202" s="401"/>
      <c r="B202" s="401" t="s">
        <v>43</v>
      </c>
      <c r="C202" s="36">
        <v>268.31748922503095</v>
      </c>
      <c r="D202" s="40">
        <v>21.276717119559578</v>
      </c>
      <c r="E202" s="36">
        <v>124.3240285464457</v>
      </c>
      <c r="F202" s="40">
        <v>1.2141398762536255</v>
      </c>
      <c r="G202" s="36">
        <v>136.00932395322496</v>
      </c>
      <c r="H202" s="40">
        <v>5.2200554619480641</v>
      </c>
      <c r="I202" s="36">
        <v>255.49277788480404</v>
      </c>
      <c r="J202" s="40">
        <v>20.372117408183271</v>
      </c>
      <c r="K202" s="6"/>
      <c r="L202" s="6" t="s">
        <v>476</v>
      </c>
      <c r="M202" s="36">
        <v>152.71256292832919</v>
      </c>
      <c r="N202" s="40">
        <v>15.684732627000741</v>
      </c>
      <c r="O202" s="36">
        <v>203.72721502044362</v>
      </c>
      <c r="P202" s="40">
        <v>17.400000000000333</v>
      </c>
      <c r="Q202" s="36">
        <v>174.09455962286756</v>
      </c>
      <c r="R202" s="40">
        <v>10.079657701223226</v>
      </c>
      <c r="S202" s="6"/>
      <c r="T202" s="6" t="s">
        <v>476</v>
      </c>
      <c r="U202" s="36">
        <v>97.137325573885931</v>
      </c>
      <c r="V202" s="40">
        <v>-10.19999999999996</v>
      </c>
      <c r="W202" s="36">
        <v>108.61983594177329</v>
      </c>
      <c r="X202" s="40">
        <v>4.9000000000002188</v>
      </c>
      <c r="Y202" s="36">
        <v>115.50199774180284</v>
      </c>
      <c r="Z202" s="40">
        <v>-4.8602415287162302</v>
      </c>
      <c r="AA202" s="6"/>
      <c r="AB202" s="6" t="s">
        <v>476</v>
      </c>
      <c r="AC202" s="36">
        <v>136.53979607507233</v>
      </c>
      <c r="AD202" s="40">
        <v>-6.5200764583524915</v>
      </c>
      <c r="AE202" s="36">
        <v>115.44356193925094</v>
      </c>
      <c r="AF202" s="40">
        <v>-19.900000000000006</v>
      </c>
      <c r="AG202" s="36">
        <v>51.569097931658995</v>
      </c>
      <c r="AH202" s="40">
        <v>-7.2999999999999972</v>
      </c>
      <c r="AI202" s="6"/>
      <c r="AJ202" s="6" t="s">
        <v>476</v>
      </c>
      <c r="AK202" s="36">
        <v>268.38841854861425</v>
      </c>
      <c r="AL202" s="40">
        <v>35.300000000000153</v>
      </c>
      <c r="AM202" s="36">
        <v>82.044082823625942</v>
      </c>
      <c r="AN202" s="40">
        <v>16.695402573384982</v>
      </c>
      <c r="AO202" s="390">
        <v>59.415619482018236</v>
      </c>
      <c r="AP202" s="40">
        <v>18.521385160905695</v>
      </c>
      <c r="AQ202" s="6"/>
      <c r="AR202" s="6" t="s">
        <v>476</v>
      </c>
      <c r="AS202" s="36">
        <v>190.77380567210744</v>
      </c>
      <c r="AT202" s="40">
        <v>0.85029717265096849</v>
      </c>
      <c r="AU202" s="36">
        <v>66.756838726138071</v>
      </c>
      <c r="AV202" s="40">
        <v>-11.399999999999991</v>
      </c>
      <c r="AW202" s="36">
        <v>90.590487504743606</v>
      </c>
      <c r="AX202" s="40">
        <v>-1.3199046065458475</v>
      </c>
      <c r="AY202" s="6"/>
      <c r="AZ202" s="6" t="s">
        <v>476</v>
      </c>
      <c r="BA202" s="36">
        <v>69.51184690941686</v>
      </c>
      <c r="BB202" s="40">
        <v>-10.606061231970799</v>
      </c>
      <c r="BC202" s="36">
        <v>168.91073057845907</v>
      </c>
      <c r="BD202" s="40">
        <v>20.61000253949517</v>
      </c>
      <c r="BE202" s="36">
        <v>95.024902625965865</v>
      </c>
      <c r="BF202" s="40">
        <v>-2.9580282674880323</v>
      </c>
      <c r="BG202" s="36">
        <v>66.949418878046899</v>
      </c>
      <c r="BH202" s="40">
        <v>-38.365769403093253</v>
      </c>
      <c r="BI202" s="400"/>
    </row>
    <row r="203" spans="1:61" s="382" customFormat="1" ht="15" customHeight="1">
      <c r="A203" s="6"/>
      <c r="B203" s="6" t="s">
        <v>44</v>
      </c>
      <c r="C203" s="36">
        <v>290.50509703344585</v>
      </c>
      <c r="D203" s="40">
        <v>25.392621630589247</v>
      </c>
      <c r="E203" s="36">
        <v>113.47723961104516</v>
      </c>
      <c r="F203" s="40">
        <v>0.18101791191836014</v>
      </c>
      <c r="G203" s="36">
        <v>134.24924669517483</v>
      </c>
      <c r="H203" s="40">
        <v>-1.582200787893612</v>
      </c>
      <c r="I203" s="36">
        <v>281.92943547132762</v>
      </c>
      <c r="J203" s="40">
        <v>10.403771117867961</v>
      </c>
      <c r="K203" s="6"/>
      <c r="L203" s="6" t="s">
        <v>338</v>
      </c>
      <c r="M203" s="36">
        <v>140.41199309613566</v>
      </c>
      <c r="N203" s="40">
        <v>3.2730195608280184</v>
      </c>
      <c r="O203" s="36">
        <v>151.15831341104786</v>
      </c>
      <c r="P203" s="40">
        <v>-8.4000000000000057</v>
      </c>
      <c r="Q203" s="36">
        <v>163.85267874546687</v>
      </c>
      <c r="R203" s="40">
        <v>2.874456904277551</v>
      </c>
      <c r="S203" s="6"/>
      <c r="T203" s="6" t="s">
        <v>338</v>
      </c>
      <c r="U203" s="36">
        <v>97.255787075622777</v>
      </c>
      <c r="V203" s="40">
        <v>-10.199999999999932</v>
      </c>
      <c r="W203" s="36">
        <v>109.10059206733224</v>
      </c>
      <c r="X203" s="40">
        <v>4.9000000000001052</v>
      </c>
      <c r="Y203" s="36">
        <v>116.18309988993919</v>
      </c>
      <c r="Z203" s="40">
        <v>-8.0032333497349128</v>
      </c>
      <c r="AA203" s="6"/>
      <c r="AB203" s="6" t="s">
        <v>338</v>
      </c>
      <c r="AC203" s="36">
        <v>140.37298551121032</v>
      </c>
      <c r="AD203" s="40">
        <v>-5.1245279685236937</v>
      </c>
      <c r="AE203" s="36">
        <v>160.56506541799857</v>
      </c>
      <c r="AF203" s="40">
        <v>-18.500000000000014</v>
      </c>
      <c r="AG203" s="36">
        <v>57.510396569375942</v>
      </c>
      <c r="AH203" s="40">
        <v>3.1000000000000085</v>
      </c>
      <c r="AI203" s="6"/>
      <c r="AJ203" s="6" t="s">
        <v>338</v>
      </c>
      <c r="AK203" s="36">
        <v>210.82363442954656</v>
      </c>
      <c r="AL203" s="40">
        <v>7.0000000000003411</v>
      </c>
      <c r="AM203" s="36">
        <v>75.379479979124099</v>
      </c>
      <c r="AN203" s="40">
        <v>-7.5187450308001615</v>
      </c>
      <c r="AO203" s="390">
        <v>57.392107311369628</v>
      </c>
      <c r="AP203" s="40">
        <v>12.4886490515606</v>
      </c>
      <c r="AQ203" s="6"/>
      <c r="AR203" s="6" t="s">
        <v>338</v>
      </c>
      <c r="AS203" s="36">
        <v>189.92400218768705</v>
      </c>
      <c r="AT203" s="40">
        <v>9.376396833207707</v>
      </c>
      <c r="AU203" s="36">
        <v>66.682234448787483</v>
      </c>
      <c r="AV203" s="40">
        <v>-11.399999999999594</v>
      </c>
      <c r="AW203" s="36">
        <v>86.060987387332929</v>
      </c>
      <c r="AX203" s="40">
        <v>0.80107423662090582</v>
      </c>
      <c r="AY203" s="6"/>
      <c r="AZ203" s="6" t="s">
        <v>338</v>
      </c>
      <c r="BA203" s="36">
        <v>68.722708166459014</v>
      </c>
      <c r="BB203" s="40">
        <v>-7.3980060796801297</v>
      </c>
      <c r="BC203" s="36">
        <v>149.68551998112036</v>
      </c>
      <c r="BD203" s="40">
        <v>14.101418196987225</v>
      </c>
      <c r="BE203" s="36">
        <v>88.52493769085217</v>
      </c>
      <c r="BF203" s="40">
        <v>-0.72964248087392036</v>
      </c>
      <c r="BG203" s="36">
        <v>69.980156722343338</v>
      </c>
      <c r="BH203" s="40">
        <v>-19.135000172323828</v>
      </c>
      <c r="BI203" s="400"/>
    </row>
    <row r="204" spans="1:61" s="382" customFormat="1" ht="15" customHeight="1">
      <c r="A204" s="6"/>
      <c r="B204" s="6"/>
      <c r="C204" s="36"/>
      <c r="D204" s="40"/>
      <c r="E204" s="36"/>
      <c r="F204" s="40"/>
      <c r="G204" s="36"/>
      <c r="H204" s="40"/>
      <c r="I204" s="36"/>
      <c r="J204" s="40"/>
      <c r="K204" s="6"/>
      <c r="L204" s="6"/>
      <c r="M204" s="36"/>
      <c r="N204" s="40"/>
      <c r="O204" s="36"/>
      <c r="P204" s="40"/>
      <c r="Q204" s="36"/>
      <c r="R204" s="40"/>
      <c r="S204" s="6"/>
      <c r="T204" s="6"/>
      <c r="U204" s="36"/>
      <c r="V204" s="40"/>
      <c r="W204" s="36"/>
      <c r="X204" s="40"/>
      <c r="Y204" s="36"/>
      <c r="Z204" s="40"/>
      <c r="AA204" s="6"/>
      <c r="AB204" s="6"/>
      <c r="AC204" s="36"/>
      <c r="AD204" s="40"/>
      <c r="AE204" s="36"/>
      <c r="AF204" s="40"/>
      <c r="AG204" s="36"/>
      <c r="AH204" s="40"/>
      <c r="AI204" s="6"/>
      <c r="AJ204" s="6"/>
      <c r="AK204" s="36"/>
      <c r="AL204" s="40"/>
      <c r="AM204" s="36"/>
      <c r="AN204" s="40"/>
      <c r="AO204" s="390"/>
      <c r="AP204" s="40"/>
      <c r="AQ204" s="6"/>
      <c r="AR204" s="6"/>
      <c r="AS204" s="36"/>
      <c r="AT204" s="40"/>
      <c r="AU204" s="36"/>
      <c r="AV204" s="40"/>
      <c r="AW204" s="36"/>
      <c r="AX204" s="40"/>
      <c r="AY204" s="6"/>
      <c r="AZ204" s="6"/>
      <c r="BA204" s="36"/>
      <c r="BB204" s="40"/>
      <c r="BC204" s="36"/>
      <c r="BD204" s="40"/>
      <c r="BE204" s="36"/>
      <c r="BF204" s="40"/>
      <c r="BG204" s="36"/>
      <c r="BH204" s="40"/>
      <c r="BI204" s="400"/>
    </row>
    <row r="205" spans="1:61" s="382" customFormat="1" ht="15" customHeight="1">
      <c r="A205" s="399">
        <v>2024</v>
      </c>
      <c r="B205" s="6" t="s">
        <v>33</v>
      </c>
      <c r="C205" s="36">
        <v>260.37693245212864</v>
      </c>
      <c r="D205" s="40">
        <v>19.58261336627767</v>
      </c>
      <c r="E205" s="36">
        <v>144.93503984128023</v>
      </c>
      <c r="F205" s="40">
        <v>7.740152964561787</v>
      </c>
      <c r="G205" s="36">
        <v>132.86994500303689</v>
      </c>
      <c r="H205" s="40">
        <v>2.9397212269406197</v>
      </c>
      <c r="I205" s="36">
        <v>259.89978448455764</v>
      </c>
      <c r="J205" s="40">
        <v>11.525854435656186</v>
      </c>
      <c r="K205" s="399">
        <v>2024</v>
      </c>
      <c r="L205" s="6" t="s">
        <v>467</v>
      </c>
      <c r="M205" s="36">
        <v>132.07213586152486</v>
      </c>
      <c r="N205" s="40">
        <v>6.0185110232505679</v>
      </c>
      <c r="O205" s="36">
        <v>148.15482502926815</v>
      </c>
      <c r="P205" s="40">
        <v>1.1418711884575146</v>
      </c>
      <c r="Q205" s="36">
        <v>165.08447776217511</v>
      </c>
      <c r="R205" s="40">
        <v>2.8824950315128746</v>
      </c>
      <c r="S205" s="399">
        <v>2024</v>
      </c>
      <c r="T205" s="6" t="s">
        <v>467</v>
      </c>
      <c r="U205" s="36">
        <v>97.504404171167266</v>
      </c>
      <c r="V205" s="40">
        <v>-10.200000000000244</v>
      </c>
      <c r="W205" s="36">
        <v>109.52887793418715</v>
      </c>
      <c r="X205" s="40">
        <v>4.8999999999999062</v>
      </c>
      <c r="Y205" s="36">
        <v>117.29328524313661</v>
      </c>
      <c r="Z205" s="40">
        <v>-8.5869193033595366</v>
      </c>
      <c r="AA205" s="399">
        <v>2024</v>
      </c>
      <c r="AB205" s="6" t="s">
        <v>467</v>
      </c>
      <c r="AC205" s="36">
        <v>141.37650483900734</v>
      </c>
      <c r="AD205" s="40">
        <v>-5.028905242668543</v>
      </c>
      <c r="AE205" s="36">
        <v>147.66575399217811</v>
      </c>
      <c r="AF205" s="40">
        <v>-27.799999999999812</v>
      </c>
      <c r="AG205" s="36">
        <v>69.724602145198816</v>
      </c>
      <c r="AH205" s="40">
        <v>22.539447979757483</v>
      </c>
      <c r="AI205" s="399">
        <v>2024</v>
      </c>
      <c r="AJ205" s="6" t="s">
        <v>467</v>
      </c>
      <c r="AK205" s="36">
        <v>199.74185306659837</v>
      </c>
      <c r="AL205" s="40">
        <v>21.698695365656675</v>
      </c>
      <c r="AM205" s="36">
        <v>72.958691533244263</v>
      </c>
      <c r="AN205" s="40">
        <v>3.9289006816587886</v>
      </c>
      <c r="AO205" s="390">
        <v>60.576266050395041</v>
      </c>
      <c r="AP205" s="40">
        <v>14.700439000882312</v>
      </c>
      <c r="AQ205" s="399">
        <v>2024</v>
      </c>
      <c r="AR205" s="6" t="s">
        <v>467</v>
      </c>
      <c r="AS205" s="36">
        <v>175.13977704804523</v>
      </c>
      <c r="AT205" s="40">
        <v>0.32193732310987855</v>
      </c>
      <c r="AU205" s="36">
        <v>66.871791008076002</v>
      </c>
      <c r="AV205" s="40">
        <v>-11.399999999999949</v>
      </c>
      <c r="AW205" s="36">
        <v>102.25466295983995</v>
      </c>
      <c r="AX205" s="40">
        <v>3.4770502988871641</v>
      </c>
      <c r="AY205" s="399">
        <v>2024</v>
      </c>
      <c r="AZ205" s="6" t="s">
        <v>467</v>
      </c>
      <c r="BA205" s="36">
        <v>79.357936368672952</v>
      </c>
      <c r="BB205" s="40">
        <v>6.4359418599378273</v>
      </c>
      <c r="BC205" s="36">
        <v>143.77322645091883</v>
      </c>
      <c r="BD205" s="40">
        <v>11.109887796171265</v>
      </c>
      <c r="BE205" s="36">
        <v>98.52813731338081</v>
      </c>
      <c r="BF205" s="40">
        <v>-2.1964374595232243</v>
      </c>
      <c r="BG205" s="36">
        <v>83.052716412775226</v>
      </c>
      <c r="BH205" s="40">
        <v>-13.200000000000216</v>
      </c>
      <c r="BI205" s="400"/>
    </row>
    <row r="206" spans="1:61" s="382" customFormat="1" ht="15" customHeight="1">
      <c r="A206" s="6"/>
      <c r="B206" s="6" t="s">
        <v>34</v>
      </c>
      <c r="C206" s="36">
        <v>191.00331524612082</v>
      </c>
      <c r="D206" s="40">
        <v>7.973410258156747</v>
      </c>
      <c r="E206" s="36">
        <v>113.65954738427426</v>
      </c>
      <c r="F206" s="40">
        <v>-15.434896240737984</v>
      </c>
      <c r="G206" s="36">
        <v>92.779274632286047</v>
      </c>
      <c r="H206" s="40">
        <v>-19.169546894855145</v>
      </c>
      <c r="I206" s="36">
        <v>214.37920627442153</v>
      </c>
      <c r="J206" s="40">
        <v>9.4065521436895949</v>
      </c>
      <c r="K206" s="6"/>
      <c r="L206" s="6" t="s">
        <v>468</v>
      </c>
      <c r="M206" s="36">
        <v>148.24460734242754</v>
      </c>
      <c r="N206" s="40">
        <v>5.1410884144038107</v>
      </c>
      <c r="O206" s="36">
        <v>112.48024032436588</v>
      </c>
      <c r="P206" s="40">
        <v>5.2000000000000028</v>
      </c>
      <c r="Q206" s="36">
        <v>168.71824565946196</v>
      </c>
      <c r="R206" s="40">
        <v>4.3295147048497853</v>
      </c>
      <c r="S206" s="6"/>
      <c r="T206" s="6" t="s">
        <v>468</v>
      </c>
      <c r="U206" s="36">
        <v>101.39649580853529</v>
      </c>
      <c r="V206" s="40">
        <v>-6.7000000000000171</v>
      </c>
      <c r="W206" s="36">
        <v>109.21024658854665</v>
      </c>
      <c r="X206" s="40">
        <v>4.2999999999997698</v>
      </c>
      <c r="Y206" s="36">
        <v>117.73251207792502</v>
      </c>
      <c r="Z206" s="40">
        <v>-10.100771028227939</v>
      </c>
      <c r="AA206" s="6"/>
      <c r="AB206" s="6" t="s">
        <v>468</v>
      </c>
      <c r="AC206" s="36">
        <v>141.79663989243531</v>
      </c>
      <c r="AD206" s="40">
        <v>-4.6143012478789132</v>
      </c>
      <c r="AE206" s="36">
        <v>170.85786660621844</v>
      </c>
      <c r="AF206" s="40">
        <v>-30.499999999999844</v>
      </c>
      <c r="AG206" s="36">
        <v>90.187523562365499</v>
      </c>
      <c r="AH206" s="40">
        <v>34.328006705086864</v>
      </c>
      <c r="AI206" s="6"/>
      <c r="AJ206" s="6" t="s">
        <v>468</v>
      </c>
      <c r="AK206" s="36">
        <v>144.71380276745444</v>
      </c>
      <c r="AL206" s="40">
        <v>19.5</v>
      </c>
      <c r="AM206" s="36">
        <v>77.93516958424955</v>
      </c>
      <c r="AN206" s="40">
        <v>16.633774143753598</v>
      </c>
      <c r="AO206" s="390">
        <v>59.873901540492469</v>
      </c>
      <c r="AP206" s="40">
        <v>12.303328875619442</v>
      </c>
      <c r="AQ206" s="6"/>
      <c r="AR206" s="6" t="s">
        <v>468</v>
      </c>
      <c r="AS206" s="36">
        <v>167.3338306648142</v>
      </c>
      <c r="AT206" s="40">
        <v>4.9342597553285543</v>
      </c>
      <c r="AU206" s="36">
        <v>69.24953718348425</v>
      </c>
      <c r="AV206" s="40">
        <v>-8.5999999999998522</v>
      </c>
      <c r="AW206" s="36">
        <v>87.705024491963925</v>
      </c>
      <c r="AX206" s="40">
        <v>-0.43490267528690651</v>
      </c>
      <c r="AY206" s="6"/>
      <c r="AZ206" s="6" t="s">
        <v>468</v>
      </c>
      <c r="BA206" s="36">
        <v>77.465310629096251</v>
      </c>
      <c r="BB206" s="40">
        <v>6.0464129566665719</v>
      </c>
      <c r="BC206" s="36">
        <v>147.94374557832126</v>
      </c>
      <c r="BD206" s="40">
        <v>6.292733283130957</v>
      </c>
      <c r="BE206" s="36">
        <v>97.613211591181084</v>
      </c>
      <c r="BF206" s="40">
        <v>-5.9047730579052882</v>
      </c>
      <c r="BG206" s="36">
        <v>84.443745299856019</v>
      </c>
      <c r="BH206" s="40">
        <v>-9.0999999999999375</v>
      </c>
      <c r="BI206" s="400"/>
    </row>
    <row r="207" spans="1:61" s="382" customFormat="1" ht="15" customHeight="1">
      <c r="A207" s="6"/>
      <c r="B207" s="6" t="s">
        <v>35</v>
      </c>
      <c r="C207" s="36">
        <v>164.56313380667299</v>
      </c>
      <c r="D207" s="40">
        <v>6.0366437170957141</v>
      </c>
      <c r="E207" s="36">
        <v>119.04415199635271</v>
      </c>
      <c r="F207" s="40">
        <v>-3.7554597816508135</v>
      </c>
      <c r="G207" s="36">
        <v>105.89060367605053</v>
      </c>
      <c r="H207" s="40">
        <v>-9.1345408718366627</v>
      </c>
      <c r="I207" s="36">
        <v>247.39576044228195</v>
      </c>
      <c r="J207" s="40">
        <v>11.869257343947652</v>
      </c>
      <c r="K207" s="6"/>
      <c r="L207" s="6" t="s">
        <v>469</v>
      </c>
      <c r="M207" s="36">
        <v>149.97119945310962</v>
      </c>
      <c r="N207" s="40">
        <v>4.5198698300463462</v>
      </c>
      <c r="O207" s="36">
        <v>162.41203911885631</v>
      </c>
      <c r="P207" s="40">
        <v>10.19918844343502</v>
      </c>
      <c r="Q207" s="36">
        <v>168.74899901698566</v>
      </c>
      <c r="R207" s="40">
        <v>3.6125790646160709</v>
      </c>
      <c r="S207" s="6"/>
      <c r="T207" s="6" t="s">
        <v>469</v>
      </c>
      <c r="U207" s="36">
        <v>101.37318482214938</v>
      </c>
      <c r="V207" s="40">
        <v>-6.0999999999999659</v>
      </c>
      <c r="W207" s="36">
        <v>109.24802822899619</v>
      </c>
      <c r="X207" s="40">
        <v>3.9999999999997584</v>
      </c>
      <c r="Y207" s="36">
        <v>121.07280996363217</v>
      </c>
      <c r="Z207" s="40">
        <v>-12.53548980371437</v>
      </c>
      <c r="AA207" s="6"/>
      <c r="AB207" s="6" t="s">
        <v>469</v>
      </c>
      <c r="AC207" s="36">
        <v>141.79883896904215</v>
      </c>
      <c r="AD207" s="40">
        <v>-5.0676299003740723</v>
      </c>
      <c r="AE207" s="36">
        <v>183.36383433392689</v>
      </c>
      <c r="AF207" s="40">
        <v>-26.400000000000247</v>
      </c>
      <c r="AG207" s="36">
        <v>87.739234175789875</v>
      </c>
      <c r="AH207" s="40">
        <v>38.400000000000006</v>
      </c>
      <c r="AI207" s="6"/>
      <c r="AJ207" s="6" t="s">
        <v>469</v>
      </c>
      <c r="AK207" s="36">
        <v>184.97242392676901</v>
      </c>
      <c r="AL207" s="40">
        <v>14.999999999999986</v>
      </c>
      <c r="AM207" s="36">
        <v>73.840966129960123</v>
      </c>
      <c r="AN207" s="40">
        <v>8.8608063841761435</v>
      </c>
      <c r="AO207" s="390">
        <v>61.658876879542319</v>
      </c>
      <c r="AP207" s="40">
        <v>9.2700389898739672</v>
      </c>
      <c r="AQ207" s="6"/>
      <c r="AR207" s="6" t="s">
        <v>469</v>
      </c>
      <c r="AS207" s="36">
        <v>158.74652188015946</v>
      </c>
      <c r="AT207" s="40">
        <v>4.6713649529707766</v>
      </c>
      <c r="AU207" s="36">
        <v>69.379457797856901</v>
      </c>
      <c r="AV207" s="40">
        <v>-7.4999999999997726</v>
      </c>
      <c r="AW207" s="36">
        <v>98.999107983193241</v>
      </c>
      <c r="AX207" s="40">
        <v>6.4846379267637246</v>
      </c>
      <c r="AY207" s="6"/>
      <c r="AZ207" s="6" t="s">
        <v>469</v>
      </c>
      <c r="BA207" s="36">
        <v>81.079722213156998</v>
      </c>
      <c r="BB207" s="40">
        <v>4.2491082709338173</v>
      </c>
      <c r="BC207" s="36">
        <v>160.10377755520287</v>
      </c>
      <c r="BD207" s="40">
        <v>13.637903131567214</v>
      </c>
      <c r="BE207" s="36">
        <v>97.02989765684265</v>
      </c>
      <c r="BF207" s="40">
        <v>-3.2277444660363557</v>
      </c>
      <c r="BG207" s="36">
        <v>132.19689274427176</v>
      </c>
      <c r="BH207" s="40">
        <v>7.8999999999998352</v>
      </c>
      <c r="BI207" s="400"/>
    </row>
    <row r="208" spans="1:61" s="382" customFormat="1" ht="15" customHeight="1">
      <c r="A208" s="6"/>
      <c r="B208" s="6" t="s">
        <v>36</v>
      </c>
      <c r="C208" s="36">
        <v>231.10975964807599</v>
      </c>
      <c r="D208" s="40">
        <v>25.966329548057132</v>
      </c>
      <c r="E208" s="36">
        <v>106.99238516560685</v>
      </c>
      <c r="F208" s="40">
        <v>-6.0338046964239851</v>
      </c>
      <c r="G208" s="36">
        <v>101.34635020333889</v>
      </c>
      <c r="H208" s="40">
        <v>-8.272247288535354</v>
      </c>
      <c r="I208" s="36">
        <v>284.22868078663157</v>
      </c>
      <c r="J208" s="40">
        <v>9.8462517028793997</v>
      </c>
      <c r="K208" s="6"/>
      <c r="L208" s="6" t="s">
        <v>470</v>
      </c>
      <c r="M208" s="36">
        <v>133.73427211028695</v>
      </c>
      <c r="N208" s="40">
        <v>3.7329106445804143</v>
      </c>
      <c r="O208" s="36">
        <v>214.17626613076237</v>
      </c>
      <c r="P208" s="40">
        <v>26.504809052334139</v>
      </c>
      <c r="Q208" s="36">
        <v>168.23417789224169</v>
      </c>
      <c r="R208" s="40">
        <v>2.5095719286169356</v>
      </c>
      <c r="S208" s="6"/>
      <c r="T208" s="6" t="s">
        <v>470</v>
      </c>
      <c r="U208" s="36">
        <v>100.9104109960069</v>
      </c>
      <c r="V208" s="40">
        <v>-7.5000000000002842</v>
      </c>
      <c r="W208" s="36">
        <v>108.80863746447311</v>
      </c>
      <c r="X208" s="40">
        <v>3.2000000000001307</v>
      </c>
      <c r="Y208" s="36">
        <v>127.18826187918209</v>
      </c>
      <c r="Z208" s="40">
        <v>2.4552555983170237</v>
      </c>
      <c r="AA208" s="6"/>
      <c r="AB208" s="6" t="s">
        <v>470</v>
      </c>
      <c r="AC208" s="36">
        <v>141.53961541858359</v>
      </c>
      <c r="AD208" s="40">
        <v>-5.8177292405036098</v>
      </c>
      <c r="AE208" s="36">
        <v>179.80006022548582</v>
      </c>
      <c r="AF208" s="40">
        <v>-21.163023801650553</v>
      </c>
      <c r="AG208" s="36">
        <v>106.60912351733751</v>
      </c>
      <c r="AH208" s="40">
        <v>40.000000000000028</v>
      </c>
      <c r="AI208" s="6"/>
      <c r="AJ208" s="6" t="s">
        <v>470</v>
      </c>
      <c r="AK208" s="36">
        <v>177.12384699213112</v>
      </c>
      <c r="AL208" s="40">
        <v>17.254181269726772</v>
      </c>
      <c r="AM208" s="36">
        <v>57.279590984541329</v>
      </c>
      <c r="AN208" s="40">
        <v>-1.978451581492692</v>
      </c>
      <c r="AO208" s="390">
        <v>59.280645789475543</v>
      </c>
      <c r="AP208" s="40">
        <v>13.07004064891089</v>
      </c>
      <c r="AQ208" s="6"/>
      <c r="AR208" s="6" t="s">
        <v>470</v>
      </c>
      <c r="AS208" s="36">
        <v>170.28207476677301</v>
      </c>
      <c r="AT208" s="40">
        <v>6.3035464574618345</v>
      </c>
      <c r="AU208" s="36">
        <v>72.013291803725807</v>
      </c>
      <c r="AV208" s="40">
        <v>-5.1999999999997897</v>
      </c>
      <c r="AW208" s="36">
        <v>81.488159792866497</v>
      </c>
      <c r="AX208" s="40">
        <v>-3.1954444746451287</v>
      </c>
      <c r="AY208" s="6"/>
      <c r="AZ208" s="6" t="s">
        <v>470</v>
      </c>
      <c r="BA208" s="36">
        <v>70.271499897666061</v>
      </c>
      <c r="BB208" s="40">
        <v>9.0527894453627908</v>
      </c>
      <c r="BC208" s="36">
        <v>134.7901054780063</v>
      </c>
      <c r="BD208" s="40">
        <v>14.747701225754668</v>
      </c>
      <c r="BE208" s="36">
        <v>90.549740809014168</v>
      </c>
      <c r="BF208" s="40">
        <v>-1.5540878024342675</v>
      </c>
      <c r="BG208" s="36">
        <v>102.30893617149495</v>
      </c>
      <c r="BH208" s="40">
        <v>9.2999999999999261</v>
      </c>
      <c r="BI208" s="400"/>
    </row>
    <row r="209" spans="1:424" s="382" customFormat="1" ht="15" customHeight="1">
      <c r="A209" s="6"/>
      <c r="B209" s="6" t="s">
        <v>37</v>
      </c>
      <c r="C209" s="36">
        <v>288.61585981097329</v>
      </c>
      <c r="D209" s="40">
        <v>12.628909744115774</v>
      </c>
      <c r="E209" s="36">
        <v>121.75377667777661</v>
      </c>
      <c r="F209" s="40">
        <v>1.5890750189821716</v>
      </c>
      <c r="G209" s="36">
        <v>114.36862155936593</v>
      </c>
      <c r="H209" s="40">
        <v>3.5592973056594417</v>
      </c>
      <c r="I209" s="36">
        <v>284.92558976020257</v>
      </c>
      <c r="J209" s="40">
        <v>5.3730272930233838</v>
      </c>
      <c r="K209" s="6"/>
      <c r="L209" s="6" t="s">
        <v>37</v>
      </c>
      <c r="M209" s="36">
        <v>119.00538630966398</v>
      </c>
      <c r="N209" s="40">
        <v>6.512566505635391</v>
      </c>
      <c r="O209" s="36">
        <v>188.46928992017493</v>
      </c>
      <c r="P209" s="40">
        <v>-4.4000000000001194</v>
      </c>
      <c r="Q209" s="36">
        <v>171.78528622353966</v>
      </c>
      <c r="R209" s="40">
        <v>3.7191896199300771</v>
      </c>
      <c r="S209" s="6"/>
      <c r="T209" s="6" t="s">
        <v>37</v>
      </c>
      <c r="U209" s="36">
        <v>88.682068022139589</v>
      </c>
      <c r="V209" s="40">
        <v>-6.4000000000000909</v>
      </c>
      <c r="W209" s="36">
        <v>112.12383282987449</v>
      </c>
      <c r="X209" s="40">
        <v>4.4000000000000057</v>
      </c>
      <c r="Y209" s="36">
        <v>132.93310557198032</v>
      </c>
      <c r="Z209" s="40">
        <v>3.0400409835808091</v>
      </c>
      <c r="AA209" s="6"/>
      <c r="AB209" s="6" t="s">
        <v>37</v>
      </c>
      <c r="AC209" s="36">
        <v>144.20125504969954</v>
      </c>
      <c r="AD209" s="40">
        <v>-6.3573851430889761</v>
      </c>
      <c r="AE209" s="36">
        <v>150.23030872334962</v>
      </c>
      <c r="AF209" s="40">
        <v>-23.500000000000156</v>
      </c>
      <c r="AG209" s="36">
        <v>94.472756862701914</v>
      </c>
      <c r="AH209" s="40">
        <v>-8.7557800235930898</v>
      </c>
      <c r="AI209" s="6"/>
      <c r="AJ209" s="6" t="s">
        <v>37</v>
      </c>
      <c r="AK209" s="36">
        <v>246.51729556428941</v>
      </c>
      <c r="AL209" s="40">
        <v>-1.600000000000108</v>
      </c>
      <c r="AM209" s="36">
        <v>57.623772442035829</v>
      </c>
      <c r="AN209" s="40">
        <v>-6.0312464689516077</v>
      </c>
      <c r="AO209" s="390">
        <v>58.017106408797567</v>
      </c>
      <c r="AP209" s="40">
        <v>8.6706288467443926</v>
      </c>
      <c r="AQ209" s="6"/>
      <c r="AR209" s="6" t="s">
        <v>37</v>
      </c>
      <c r="AS209" s="36">
        <v>192.40967592800723</v>
      </c>
      <c r="AT209" s="40">
        <v>-0.46900317285040671</v>
      </c>
      <c r="AU209" s="36">
        <v>56.497767397612272</v>
      </c>
      <c r="AV209" s="40">
        <v>-5.8999999999999204</v>
      </c>
      <c r="AW209" s="36">
        <v>83.826062621469546</v>
      </c>
      <c r="AX209" s="40">
        <v>1.2880053761979156</v>
      </c>
      <c r="AY209" s="6"/>
      <c r="AZ209" s="6" t="s">
        <v>37</v>
      </c>
      <c r="BA209" s="36">
        <v>84.832946863870788</v>
      </c>
      <c r="BB209" s="40">
        <v>12.678411799010348</v>
      </c>
      <c r="BC209" s="36">
        <v>171.2700908014007</v>
      </c>
      <c r="BD209" s="40">
        <v>6.4666639197739073</v>
      </c>
      <c r="BE209" s="36">
        <v>93.286492093327823</v>
      </c>
      <c r="BF209" s="40">
        <v>2.0010396052711314</v>
      </c>
      <c r="BG209" s="36">
        <v>103.03589512208831</v>
      </c>
      <c r="BH209" s="40">
        <v>17.199999999999477</v>
      </c>
      <c r="BI209" s="400"/>
    </row>
    <row r="210" spans="1:424" s="382" customFormat="1" ht="15" customHeight="1">
      <c r="A210" s="6"/>
      <c r="B210" s="6" t="s">
        <v>38</v>
      </c>
      <c r="C210" s="36">
        <v>262.86380947716276</v>
      </c>
      <c r="D210" s="40">
        <v>10.517622225281002</v>
      </c>
      <c r="E210" s="36">
        <v>117.3241521883689</v>
      </c>
      <c r="F210" s="40">
        <v>-1.0646621325929146</v>
      </c>
      <c r="G210" s="36">
        <v>112.27946810790399</v>
      </c>
      <c r="H210" s="40">
        <v>1.9070227711619907</v>
      </c>
      <c r="I210" s="36">
        <v>246.64109988394645</v>
      </c>
      <c r="J210" s="40">
        <v>3.7161975062176964</v>
      </c>
      <c r="K210" s="6"/>
      <c r="L210" s="6" t="s">
        <v>471</v>
      </c>
      <c r="M210" s="36">
        <v>124.47222919753213</v>
      </c>
      <c r="N210" s="40">
        <v>4.9889321152141406</v>
      </c>
      <c r="O210" s="36">
        <v>137.00613586592183</v>
      </c>
      <c r="P210" s="40">
        <v>-7.5999999999997385</v>
      </c>
      <c r="Q210" s="36">
        <v>172.72245492232815</v>
      </c>
      <c r="R210" s="40">
        <v>3.1792100827530874</v>
      </c>
      <c r="S210" s="6"/>
      <c r="T210" s="6" t="s">
        <v>471</v>
      </c>
      <c r="U210" s="36">
        <v>84.414048726061438</v>
      </c>
      <c r="V210" s="40">
        <v>-8.8999999999999631</v>
      </c>
      <c r="W210" s="36">
        <v>110.71011313599047</v>
      </c>
      <c r="X210" s="40">
        <v>5.7999999999998693</v>
      </c>
      <c r="Y210" s="36">
        <v>133.99390738064227</v>
      </c>
      <c r="Z210" s="40">
        <v>6.0226028486933103</v>
      </c>
      <c r="AA210" s="6"/>
      <c r="AB210" s="6" t="s">
        <v>471</v>
      </c>
      <c r="AC210" s="36">
        <v>146.14302328277779</v>
      </c>
      <c r="AD210" s="40">
        <v>-3.6027868937023442</v>
      </c>
      <c r="AE210" s="36">
        <v>111.09708234951529</v>
      </c>
      <c r="AF210" s="40">
        <v>-36.79999999999999</v>
      </c>
      <c r="AG210" s="36">
        <v>66.272520091883251</v>
      </c>
      <c r="AH210" s="40">
        <v>-1.0527305247202747</v>
      </c>
      <c r="AI210" s="6"/>
      <c r="AJ210" s="6" t="s">
        <v>471</v>
      </c>
      <c r="AK210" s="36">
        <v>320.24395439268017</v>
      </c>
      <c r="AL210" s="40">
        <v>0.40000000000009095</v>
      </c>
      <c r="AM210" s="36">
        <v>55.054913152935079</v>
      </c>
      <c r="AN210" s="40">
        <v>-8.3827307009676417</v>
      </c>
      <c r="AO210" s="390">
        <v>61.155466069669991</v>
      </c>
      <c r="AP210" s="40">
        <v>10.092901304113283</v>
      </c>
      <c r="AQ210" s="6"/>
      <c r="AR210" s="6" t="s">
        <v>471</v>
      </c>
      <c r="AS210" s="36">
        <v>165.91737449527992</v>
      </c>
      <c r="AT210" s="40">
        <v>8.4258339945696719</v>
      </c>
      <c r="AU210" s="36">
        <v>58.096239045815999</v>
      </c>
      <c r="AV210" s="40">
        <v>-6.700000000000216</v>
      </c>
      <c r="AW210" s="36">
        <v>68.868206572081846</v>
      </c>
      <c r="AX210" s="40">
        <v>-3.583892785338108</v>
      </c>
      <c r="AY210" s="6"/>
      <c r="AZ210" s="6" t="s">
        <v>471</v>
      </c>
      <c r="BA210" s="36">
        <v>79.023825973880705</v>
      </c>
      <c r="BB210" s="40">
        <v>11.327481171041967</v>
      </c>
      <c r="BC210" s="36">
        <v>135.97030733035473</v>
      </c>
      <c r="BD210" s="40">
        <v>1.3074466382155379</v>
      </c>
      <c r="BE210" s="36">
        <v>90.771244604036156</v>
      </c>
      <c r="BF210" s="40">
        <v>5.2106634146950057</v>
      </c>
      <c r="BG210" s="36">
        <v>108.44578311856534</v>
      </c>
      <c r="BH210" s="40">
        <v>29.500000000000398</v>
      </c>
      <c r="BI210" s="400"/>
    </row>
    <row r="211" spans="1:424" s="382" customFormat="1" ht="15" customHeight="1">
      <c r="A211" s="6"/>
      <c r="B211" s="6" t="s">
        <v>39</v>
      </c>
      <c r="C211" s="36">
        <v>227.28835375811201</v>
      </c>
      <c r="D211" s="40">
        <v>13.006821928281752</v>
      </c>
      <c r="E211" s="36">
        <v>105.42498612141431</v>
      </c>
      <c r="F211" s="40">
        <v>-5.6547718129396571</v>
      </c>
      <c r="G211" s="36">
        <v>107.43220041162446</v>
      </c>
      <c r="H211" s="40">
        <v>-6.5214909097313978</v>
      </c>
      <c r="I211" s="36">
        <v>276.80509372586675</v>
      </c>
      <c r="J211" s="40">
        <v>-0.36447400792259543</v>
      </c>
      <c r="K211" s="6"/>
      <c r="L211" s="6" t="s">
        <v>472</v>
      </c>
      <c r="M211" s="36">
        <v>124.84471139820698</v>
      </c>
      <c r="N211" s="40">
        <v>6.9934448617452034</v>
      </c>
      <c r="O211" s="36">
        <v>185.98782722441027</v>
      </c>
      <c r="P211" s="40">
        <v>1.4000000000001762</v>
      </c>
      <c r="Q211" s="36">
        <v>174.90802402444874</v>
      </c>
      <c r="R211" s="40">
        <v>3.9442944146373691</v>
      </c>
      <c r="S211" s="6"/>
      <c r="T211" s="6" t="s">
        <v>472</v>
      </c>
      <c r="U211" s="36">
        <v>91.550527981351124</v>
      </c>
      <c r="V211" s="40">
        <v>-7.0999999999999801</v>
      </c>
      <c r="W211" s="36">
        <v>113.34916467086077</v>
      </c>
      <c r="X211" s="40">
        <v>6.6000000000000085</v>
      </c>
      <c r="Y211" s="36">
        <v>136.58862791155067</v>
      </c>
      <c r="Z211" s="40">
        <v>14.69640961535319</v>
      </c>
      <c r="AA211" s="6"/>
      <c r="AB211" s="6" t="s">
        <v>472</v>
      </c>
      <c r="AC211" s="36">
        <v>149.40452161603869</v>
      </c>
      <c r="AD211" s="40">
        <v>-2.8217242809165413</v>
      </c>
      <c r="AE211" s="36">
        <v>94.739615872179002</v>
      </c>
      <c r="AF211" s="40">
        <v>-37.100000000000044</v>
      </c>
      <c r="AG211" s="36">
        <v>53.197376965739565</v>
      </c>
      <c r="AH211" s="40">
        <v>10.154142728136392</v>
      </c>
      <c r="AI211" s="6"/>
      <c r="AJ211" s="6" t="s">
        <v>472</v>
      </c>
      <c r="AK211" s="36">
        <v>333.26818246016705</v>
      </c>
      <c r="AL211" s="40">
        <v>14.700000000000003</v>
      </c>
      <c r="AM211" s="36">
        <v>75.559380089829503</v>
      </c>
      <c r="AN211" s="40">
        <v>2.0728823088948616</v>
      </c>
      <c r="AO211" s="390">
        <v>63.847083229043442</v>
      </c>
      <c r="AP211" s="40">
        <v>10.360566104441745</v>
      </c>
      <c r="AQ211" s="6"/>
      <c r="AR211" s="6" t="s">
        <v>472</v>
      </c>
      <c r="AS211" s="36">
        <v>145.11292732552789</v>
      </c>
      <c r="AT211" s="40">
        <v>6.2300119559443914</v>
      </c>
      <c r="AU211" s="36">
        <v>62.960968400569548</v>
      </c>
      <c r="AV211" s="40">
        <v>-4.2999999999996987</v>
      </c>
      <c r="AW211" s="36">
        <v>91.421102788457006</v>
      </c>
      <c r="AX211" s="40">
        <v>4.2312602885119901</v>
      </c>
      <c r="AY211" s="6"/>
      <c r="AZ211" s="6" t="s">
        <v>472</v>
      </c>
      <c r="BA211" s="36">
        <v>84.315992553847536</v>
      </c>
      <c r="BB211" s="40">
        <v>21.112620504531506</v>
      </c>
      <c r="BC211" s="36">
        <v>165.89584145121367</v>
      </c>
      <c r="BD211" s="40">
        <v>4.57369318313809</v>
      </c>
      <c r="BE211" s="36">
        <v>95.113251339419946</v>
      </c>
      <c r="BF211" s="40">
        <v>7.3111908525026195</v>
      </c>
      <c r="BG211" s="36">
        <v>118.23732855555414</v>
      </c>
      <c r="BH211" s="40">
        <v>4.8000000000003524</v>
      </c>
      <c r="BI211" s="400"/>
    </row>
    <row r="212" spans="1:424" s="382" customFormat="1" ht="15" customHeight="1">
      <c r="A212" s="6"/>
      <c r="B212" s="6" t="s">
        <v>40</v>
      </c>
      <c r="C212" s="36">
        <v>285.19576529549829</v>
      </c>
      <c r="D212" s="40">
        <v>6.9689881647500727</v>
      </c>
      <c r="E212" s="36">
        <v>115.25257741589341</v>
      </c>
      <c r="F212" s="40">
        <v>-3.8770410991275384</v>
      </c>
      <c r="G212" s="36">
        <v>112.40761275964161</v>
      </c>
      <c r="H212" s="40">
        <v>-7.6295124225911621</v>
      </c>
      <c r="I212" s="36">
        <v>300.84149231109109</v>
      </c>
      <c r="J212" s="40">
        <v>-2.2664327191416902</v>
      </c>
      <c r="K212" s="6"/>
      <c r="L212" s="6" t="s">
        <v>473</v>
      </c>
      <c r="M212" s="36">
        <v>142.21329942718771</v>
      </c>
      <c r="N212" s="40">
        <v>7.4485868077001527</v>
      </c>
      <c r="O212" s="36">
        <v>131.66536631997067</v>
      </c>
      <c r="P212" s="40">
        <v>4.9000000000000767</v>
      </c>
      <c r="Q212" s="36">
        <v>177.66280534699587</v>
      </c>
      <c r="R212" s="40">
        <v>4.7972939453203622</v>
      </c>
      <c r="S212" s="6"/>
      <c r="T212" s="6" t="s">
        <v>473</v>
      </c>
      <c r="U212" s="36">
        <v>90.7005677515548</v>
      </c>
      <c r="V212" s="40">
        <v>-4.3999999999999773</v>
      </c>
      <c r="W212" s="36">
        <v>117.27291949182185</v>
      </c>
      <c r="X212" s="40">
        <v>7.9000000000000909</v>
      </c>
      <c r="Y212" s="36">
        <v>109.93145710560306</v>
      </c>
      <c r="Z212" s="40">
        <v>6.8458533150493395</v>
      </c>
      <c r="AA212" s="6"/>
      <c r="AB212" s="6" t="s">
        <v>473</v>
      </c>
      <c r="AC212" s="36">
        <v>133.60296351678119</v>
      </c>
      <c r="AD212" s="40">
        <v>-1.5598174314206261</v>
      </c>
      <c r="AE212" s="36">
        <v>84.314656958832828</v>
      </c>
      <c r="AF212" s="40">
        <v>-29.599999999999994</v>
      </c>
      <c r="AG212" s="36">
        <v>53.358777036255432</v>
      </c>
      <c r="AH212" s="40">
        <v>12.511126411861099</v>
      </c>
      <c r="AI212" s="6"/>
      <c r="AJ212" s="6" t="s">
        <v>473</v>
      </c>
      <c r="AK212" s="36">
        <v>329.57537292971745</v>
      </c>
      <c r="AL212" s="40">
        <v>16.5</v>
      </c>
      <c r="AM212" s="36">
        <v>69.913316054800134</v>
      </c>
      <c r="AN212" s="40">
        <v>-4.5515952421358037</v>
      </c>
      <c r="AO212" s="390">
        <v>65.447158471918726</v>
      </c>
      <c r="AP212" s="40">
        <v>10.720078250099576</v>
      </c>
      <c r="AQ212" s="6"/>
      <c r="AR212" s="6" t="s">
        <v>473</v>
      </c>
      <c r="AS212" s="36">
        <v>94.318636594785332</v>
      </c>
      <c r="AT212" s="40">
        <v>7.4866281697102011</v>
      </c>
      <c r="AU212" s="36">
        <v>61.342560452750718</v>
      </c>
      <c r="AV212" s="40">
        <v>-3.300000000000054</v>
      </c>
      <c r="AW212" s="36">
        <v>75.487965742002913</v>
      </c>
      <c r="AX212" s="40">
        <v>-7.1149773700455796</v>
      </c>
      <c r="AY212" s="6"/>
      <c r="AZ212" s="6" t="s">
        <v>473</v>
      </c>
      <c r="BA212" s="36">
        <v>69.7581982279427</v>
      </c>
      <c r="BB212" s="40">
        <v>14.591433527317889</v>
      </c>
      <c r="BC212" s="36">
        <v>172.41507380346204</v>
      </c>
      <c r="BD212" s="40">
        <v>4.331754516228159</v>
      </c>
      <c r="BE212" s="36">
        <v>91.16825423481302</v>
      </c>
      <c r="BF212" s="40">
        <v>-1.1811588115382108</v>
      </c>
      <c r="BG212" s="36">
        <v>102.27810181133741</v>
      </c>
      <c r="BH212" s="40">
        <v>-2.4000000000004178</v>
      </c>
      <c r="BI212" s="400"/>
    </row>
    <row r="213" spans="1:424" s="382" customFormat="1" ht="15" customHeight="1">
      <c r="A213" s="6"/>
      <c r="B213" s="6" t="s">
        <v>41</v>
      </c>
      <c r="C213" s="36">
        <v>319.64621277423578</v>
      </c>
      <c r="D213" s="40">
        <v>13.126260260223589</v>
      </c>
      <c r="E213" s="36">
        <v>115.93638705550099</v>
      </c>
      <c r="F213" s="40">
        <v>1.1852192814669991</v>
      </c>
      <c r="G213" s="36">
        <v>124.61313524085134</v>
      </c>
      <c r="H213" s="40">
        <v>2.8570630855099921</v>
      </c>
      <c r="I213" s="36">
        <v>296.21883158390614</v>
      </c>
      <c r="J213" s="40">
        <v>3.036860209258748</v>
      </c>
      <c r="K213" s="6"/>
      <c r="L213" s="6" t="s">
        <v>474</v>
      </c>
      <c r="M213" s="36">
        <v>144.70897151148515</v>
      </c>
      <c r="N213" s="40">
        <v>-0.69253947665538362</v>
      </c>
      <c r="O213" s="36">
        <v>144.45073051260326</v>
      </c>
      <c r="P213" s="40">
        <v>-9.0113000000001904</v>
      </c>
      <c r="Q213" s="36">
        <v>182.43567164610357</v>
      </c>
      <c r="R213" s="40">
        <v>5.7836305862778659</v>
      </c>
      <c r="S213" s="6"/>
      <c r="T213" s="6" t="s">
        <v>474</v>
      </c>
      <c r="U213" s="36">
        <v>92.08564460260277</v>
      </c>
      <c r="V213" s="40">
        <v>-2.1000000000002075</v>
      </c>
      <c r="W213" s="36">
        <v>116.81974675566735</v>
      </c>
      <c r="X213" s="40">
        <v>8.7999999999999261</v>
      </c>
      <c r="Y213" s="36">
        <v>136.6387003368265</v>
      </c>
      <c r="Z213" s="40">
        <v>16.523019902605029</v>
      </c>
      <c r="AA213" s="6"/>
      <c r="AB213" s="6" t="s">
        <v>474</v>
      </c>
      <c r="AC213" s="36">
        <v>133.24480424057384</v>
      </c>
      <c r="AD213" s="40">
        <v>-1.140997521045378</v>
      </c>
      <c r="AE213" s="36">
        <v>95.164709832342396</v>
      </c>
      <c r="AF213" s="40">
        <v>-31.399999999999991</v>
      </c>
      <c r="AG213" s="36">
        <v>39.501832308036008</v>
      </c>
      <c r="AH213" s="40">
        <v>-22.967290645550179</v>
      </c>
      <c r="AI213" s="6"/>
      <c r="AJ213" s="6" t="s">
        <v>474</v>
      </c>
      <c r="AK213" s="36">
        <v>340.06060342096612</v>
      </c>
      <c r="AL213" s="40">
        <v>8.3444693272909376</v>
      </c>
      <c r="AM213" s="36">
        <v>81.233779519952307</v>
      </c>
      <c r="AN213" s="40">
        <v>2.443778164934173</v>
      </c>
      <c r="AO213" s="390">
        <v>65.562217770965475</v>
      </c>
      <c r="AP213" s="40">
        <v>10.057054932921062</v>
      </c>
      <c r="AQ213" s="6"/>
      <c r="AR213" s="6" t="s">
        <v>474</v>
      </c>
      <c r="AS213" s="36">
        <v>143.57996959316807</v>
      </c>
      <c r="AT213" s="40">
        <v>-2.0087226140381063</v>
      </c>
      <c r="AU213" s="36">
        <v>61.635422252758062</v>
      </c>
      <c r="AV213" s="40">
        <v>-2.4999999999998721</v>
      </c>
      <c r="AW213" s="36">
        <v>74.683546894868968</v>
      </c>
      <c r="AX213" s="40">
        <v>0.81585223656774986</v>
      </c>
      <c r="AY213" s="6"/>
      <c r="AZ213" s="6" t="s">
        <v>474</v>
      </c>
      <c r="BA213" s="36">
        <v>81.990267487099189</v>
      </c>
      <c r="BB213" s="40">
        <v>10.106183759503025</v>
      </c>
      <c r="BC213" s="36">
        <v>166.44902452809163</v>
      </c>
      <c r="BD213" s="40">
        <v>8.0201958191754414</v>
      </c>
      <c r="BE213" s="36">
        <v>109.84839715704949</v>
      </c>
      <c r="BF213" s="40">
        <v>0.70279774442563792</v>
      </c>
      <c r="BG213" s="36">
        <v>104.28868136862279</v>
      </c>
      <c r="BH213" s="40">
        <v>-9.1999999999997186</v>
      </c>
      <c r="BI213" s="400"/>
    </row>
    <row r="214" spans="1:424" s="382" customFormat="1" ht="15" customHeight="1">
      <c r="A214" s="6"/>
      <c r="B214" s="6" t="s">
        <v>42</v>
      </c>
      <c r="C214" s="36">
        <v>272.51343049331928</v>
      </c>
      <c r="D214" s="40">
        <v>17.924439427203794</v>
      </c>
      <c r="E214" s="36">
        <v>97.341616785851073</v>
      </c>
      <c r="F214" s="40">
        <v>-0.4869045882605576</v>
      </c>
      <c r="G214" s="36">
        <v>129.4755654766295</v>
      </c>
      <c r="H214" s="40">
        <v>0.62557793907191694</v>
      </c>
      <c r="I214" s="36">
        <v>243.99225546019244</v>
      </c>
      <c r="J214" s="40">
        <v>2.4129695578802171</v>
      </c>
      <c r="K214" s="6"/>
      <c r="L214" s="6" t="s">
        <v>475</v>
      </c>
      <c r="M214" s="36">
        <v>141.85447426718878</v>
      </c>
      <c r="N214" s="40">
        <v>-0.6246048384884233</v>
      </c>
      <c r="O214" s="36">
        <v>127.49636203131841</v>
      </c>
      <c r="P214" s="40">
        <v>-17.107777439637289</v>
      </c>
      <c r="Q214" s="36">
        <v>182.9350443676457</v>
      </c>
      <c r="R214" s="40">
        <v>5.9031225667710174</v>
      </c>
      <c r="S214" s="6"/>
      <c r="T214" s="6" t="s">
        <v>475</v>
      </c>
      <c r="U214" s="36">
        <v>95.20510894392406</v>
      </c>
      <c r="V214" s="40">
        <v>-1.7000000000002586</v>
      </c>
      <c r="W214" s="36">
        <v>116.9768448629556</v>
      </c>
      <c r="X214" s="40">
        <v>8.1000000000000369</v>
      </c>
      <c r="Y214" s="36">
        <v>144.79031447490038</v>
      </c>
      <c r="Z214" s="40">
        <v>13.4960286542304</v>
      </c>
      <c r="AA214" s="6"/>
      <c r="AB214" s="6" t="s">
        <v>475</v>
      </c>
      <c r="AC214" s="36">
        <v>135.43206280666115</v>
      </c>
      <c r="AD214" s="40">
        <v>-0.27162950730719615</v>
      </c>
      <c r="AE214" s="36">
        <v>102.36114309876807</v>
      </c>
      <c r="AF214" s="40">
        <v>-32.899999999999991</v>
      </c>
      <c r="AG214" s="36">
        <v>50.333368879274531</v>
      </c>
      <c r="AH214" s="40">
        <v>-18.199999999999989</v>
      </c>
      <c r="AI214" s="6"/>
      <c r="AJ214" s="6" t="s">
        <v>475</v>
      </c>
      <c r="AK214" s="36">
        <v>338.5252510088693</v>
      </c>
      <c r="AL214" s="40">
        <v>11.900000000000006</v>
      </c>
      <c r="AM214" s="36">
        <v>81.164451209112599</v>
      </c>
      <c r="AN214" s="40">
        <v>-9.1614105758357027</v>
      </c>
      <c r="AO214" s="390">
        <v>66.655948659893681</v>
      </c>
      <c r="AP214" s="40">
        <v>10.363762990081682</v>
      </c>
      <c r="AQ214" s="6"/>
      <c r="AR214" s="6" t="s">
        <v>475</v>
      </c>
      <c r="AS214" s="36">
        <v>200.73054794338776</v>
      </c>
      <c r="AT214" s="40">
        <v>-4.5252945919596215</v>
      </c>
      <c r="AU214" s="36">
        <v>65.956939450445802</v>
      </c>
      <c r="AV214" s="40">
        <v>-0.80000000000023874</v>
      </c>
      <c r="AW214" s="36">
        <v>73.715386155543442</v>
      </c>
      <c r="AX214" s="40">
        <v>-6.2179292432738862</v>
      </c>
      <c r="AY214" s="6"/>
      <c r="AZ214" s="6" t="s">
        <v>475</v>
      </c>
      <c r="BA214" s="36">
        <v>68.182133291987114</v>
      </c>
      <c r="BB214" s="40">
        <v>7.7095860131705933</v>
      </c>
      <c r="BC214" s="36">
        <v>161.08379188990037</v>
      </c>
      <c r="BD214" s="40">
        <v>18.708871026733689</v>
      </c>
      <c r="BE214" s="36">
        <v>94.59051914356715</v>
      </c>
      <c r="BF214" s="40">
        <v>-2.7522913073307649</v>
      </c>
      <c r="BG214" s="36">
        <v>120.76793597176352</v>
      </c>
      <c r="BH214" s="40">
        <v>19.099999999999767</v>
      </c>
      <c r="BI214" s="400"/>
    </row>
    <row r="215" spans="1:424" s="382" customFormat="1" ht="15" customHeight="1">
      <c r="A215" s="401"/>
      <c r="B215" s="401" t="s">
        <v>43</v>
      </c>
      <c r="C215" s="36">
        <v>310.17971450300945</v>
      </c>
      <c r="D215" s="40">
        <v>15.601750522818051</v>
      </c>
      <c r="E215" s="36">
        <v>120.82187998184273</v>
      </c>
      <c r="F215" s="40">
        <v>-2.8169522863350664</v>
      </c>
      <c r="G215" s="36">
        <v>122.02475133895511</v>
      </c>
      <c r="H215" s="40">
        <v>-10.282069058059065</v>
      </c>
      <c r="I215" s="36">
        <v>259.96617969240708</v>
      </c>
      <c r="J215" s="40">
        <v>1.7508916865039481</v>
      </c>
      <c r="K215" s="6"/>
      <c r="L215" s="6" t="s">
        <v>476</v>
      </c>
      <c r="M215" s="36">
        <v>152.01148770404961</v>
      </c>
      <c r="N215" s="40">
        <v>-0.45908156528588506</v>
      </c>
      <c r="O215" s="36">
        <v>171.94576947725434</v>
      </c>
      <c r="P215" s="40">
        <v>-15.600000000000037</v>
      </c>
      <c r="Q215" s="36">
        <v>185.17531019946193</v>
      </c>
      <c r="R215" s="40">
        <v>6.3647885382507354</v>
      </c>
      <c r="S215" s="6"/>
      <c r="T215" s="6" t="s">
        <v>476</v>
      </c>
      <c r="U215" s="36">
        <v>95.971677666999412</v>
      </c>
      <c r="V215" s="40">
        <v>-1.1999999999998892</v>
      </c>
      <c r="W215" s="36">
        <v>117.96114183276576</v>
      </c>
      <c r="X215" s="40">
        <v>8.5999999999999659</v>
      </c>
      <c r="Y215" s="36">
        <v>125.17769840899128</v>
      </c>
      <c r="Z215" s="40">
        <v>8.3770851209152681</v>
      </c>
      <c r="AA215" s="6"/>
      <c r="AB215" s="6" t="s">
        <v>476</v>
      </c>
      <c r="AC215" s="36">
        <v>137.37945678403139</v>
      </c>
      <c r="AD215" s="40">
        <v>0.61495676212773276</v>
      </c>
      <c r="AE215" s="36">
        <v>81.387711167171915</v>
      </c>
      <c r="AF215" s="40">
        <v>-29.5</v>
      </c>
      <c r="AG215" s="36">
        <v>43.266473164661896</v>
      </c>
      <c r="AH215" s="40">
        <v>-16.100000000000009</v>
      </c>
      <c r="AI215" s="6"/>
      <c r="AJ215" s="6" t="s">
        <v>476</v>
      </c>
      <c r="AK215" s="36">
        <v>300.86341719299685</v>
      </c>
      <c r="AL215" s="40">
        <v>12.100000000000108</v>
      </c>
      <c r="AM215" s="36">
        <v>77.09837926719382</v>
      </c>
      <c r="AN215" s="40">
        <v>-6.0281051188836301</v>
      </c>
      <c r="AO215" s="390">
        <v>65.026547267494266</v>
      </c>
      <c r="AP215" s="40">
        <v>9.4435231583744468</v>
      </c>
      <c r="AQ215" s="6"/>
      <c r="AR215" s="6" t="s">
        <v>476</v>
      </c>
      <c r="AS215" s="36">
        <v>194.27474566816505</v>
      </c>
      <c r="AT215" s="40">
        <v>1.8351261504290903</v>
      </c>
      <c r="AU215" s="36">
        <v>67.224136597220905</v>
      </c>
      <c r="AV215" s="40">
        <v>0.6999999999998181</v>
      </c>
      <c r="AW215" s="36">
        <v>82.758331511151326</v>
      </c>
      <c r="AX215" s="40">
        <v>-8.645671537182281</v>
      </c>
      <c r="AY215" s="6"/>
      <c r="AZ215" s="6" t="s">
        <v>476</v>
      </c>
      <c r="BA215" s="36">
        <v>77.224177572542899</v>
      </c>
      <c r="BB215" s="40">
        <v>11.094987410097488</v>
      </c>
      <c r="BC215" s="36">
        <v>178.18879273101447</v>
      </c>
      <c r="BD215" s="40">
        <v>5.4928790614908536</v>
      </c>
      <c r="BE215" s="36">
        <v>92.947044379469546</v>
      </c>
      <c r="BF215" s="40">
        <v>-2.1866460149663283</v>
      </c>
      <c r="BG215" s="36">
        <v>81.276594517948979</v>
      </c>
      <c r="BH215" s="40">
        <v>21.400000000000063</v>
      </c>
      <c r="BI215" s="400"/>
    </row>
    <row r="216" spans="1:424" s="382" customFormat="1" ht="15" customHeight="1">
      <c r="A216" s="6"/>
      <c r="B216" s="6" t="s">
        <v>44</v>
      </c>
      <c r="C216" s="36">
        <v>342.31944603069803</v>
      </c>
      <c r="D216" s="40">
        <v>17.835951770335654</v>
      </c>
      <c r="E216" s="36">
        <v>105.90043541353967</v>
      </c>
      <c r="F216" s="40">
        <v>-6.6769373519093023</v>
      </c>
      <c r="G216" s="36">
        <v>131.65548892299691</v>
      </c>
      <c r="H216" s="40">
        <v>-1.9320464256066003</v>
      </c>
      <c r="I216" s="36">
        <v>319.31910410815556</v>
      </c>
      <c r="J216" s="40">
        <v>13.2620662948231</v>
      </c>
      <c r="K216" s="6"/>
      <c r="L216" s="6" t="s">
        <v>338</v>
      </c>
      <c r="M216" s="36">
        <v>139.37039429987831</v>
      </c>
      <c r="N216" s="40">
        <v>-0.74181611790396573</v>
      </c>
      <c r="O216" s="36">
        <v>126.82182495186915</v>
      </c>
      <c r="P216" s="40">
        <v>-16.100000000000009</v>
      </c>
      <c r="Q216" s="36">
        <v>174.76239942339677</v>
      </c>
      <c r="R216" s="40">
        <v>6.6582498140767825</v>
      </c>
      <c r="S216" s="6"/>
      <c r="T216" s="6" t="s">
        <v>338</v>
      </c>
      <c r="U216" s="36">
        <v>96.477740779017779</v>
      </c>
      <c r="V216" s="40">
        <v>-0.80000000000001137</v>
      </c>
      <c r="W216" s="36">
        <v>118.81054476132482</v>
      </c>
      <c r="X216" s="40">
        <v>8.8999999999999915</v>
      </c>
      <c r="Y216" s="36">
        <v>118.908835583144</v>
      </c>
      <c r="Z216" s="40">
        <v>2.3460690029676528</v>
      </c>
      <c r="AA216" s="6"/>
      <c r="AB216" s="6" t="s">
        <v>338</v>
      </c>
      <c r="AC216" s="36">
        <v>141.73129768118352</v>
      </c>
      <c r="AD216" s="40">
        <v>0.96764499595596476</v>
      </c>
      <c r="AE216" s="36">
        <v>111.27159033467302</v>
      </c>
      <c r="AF216" s="40">
        <v>-30.699999999999989</v>
      </c>
      <c r="AG216" s="36">
        <v>66.144170363856091</v>
      </c>
      <c r="AH216" s="40">
        <v>15.012544356332256</v>
      </c>
      <c r="AI216" s="6"/>
      <c r="AJ216" s="6" t="s">
        <v>338</v>
      </c>
      <c r="AK216" s="36">
        <v>256.99401036961711</v>
      </c>
      <c r="AL216" s="40">
        <v>21.899999999999949</v>
      </c>
      <c r="AM216" s="36">
        <v>50.422332426351595</v>
      </c>
      <c r="AN216" s="40">
        <v>-33.108675676303733</v>
      </c>
      <c r="AO216" s="390">
        <v>62.899628925392477</v>
      </c>
      <c r="AP216" s="40">
        <v>9.5963049137451435</v>
      </c>
      <c r="AQ216" s="6"/>
      <c r="AR216" s="6" t="s">
        <v>338</v>
      </c>
      <c r="AS216" s="36">
        <v>205.65967347329541</v>
      </c>
      <c r="AT216" s="40">
        <v>8.2852462586893125</v>
      </c>
      <c r="AU216" s="36">
        <v>67.282374558826447</v>
      </c>
      <c r="AV216" s="40">
        <v>0.89999999999980673</v>
      </c>
      <c r="AW216" s="36">
        <v>75.466975988311631</v>
      </c>
      <c r="AX216" s="40">
        <v>-12.309888278809822</v>
      </c>
      <c r="AY216" s="6"/>
      <c r="AZ216" s="6" t="s">
        <v>338</v>
      </c>
      <c r="BA216" s="36">
        <v>63.457315490327183</v>
      </c>
      <c r="BB216" s="40">
        <v>-7.6617945023034935</v>
      </c>
      <c r="BC216" s="36">
        <v>148.51873654153192</v>
      </c>
      <c r="BD216" s="40">
        <v>-0.77948985295010687</v>
      </c>
      <c r="BE216" s="36">
        <v>90.988283948546211</v>
      </c>
      <c r="BF216" s="40">
        <v>2.7826579966614133</v>
      </c>
      <c r="BG216" s="36">
        <v>86.985334805872824</v>
      </c>
      <c r="BH216" s="40">
        <v>24.300000000000082</v>
      </c>
      <c r="BI216" s="400"/>
    </row>
    <row r="217" spans="1:424" ht="15" customHeight="1">
      <c r="A217" s="9"/>
      <c r="E217" s="36"/>
      <c r="K217"/>
      <c r="S217"/>
      <c r="AA217"/>
      <c r="AI217"/>
      <c r="AQ217"/>
      <c r="AY217"/>
    </row>
    <row r="218" spans="1:424" s="5" customFormat="1">
      <c r="A218" s="9">
        <v>2025</v>
      </c>
      <c r="B218" s="6" t="s">
        <v>33</v>
      </c>
      <c r="C218" s="36">
        <v>316.31214555144999</v>
      </c>
      <c r="D218" s="40">
        <v>21.482399601433684</v>
      </c>
      <c r="E218" s="36">
        <v>107.62308151666871</v>
      </c>
      <c r="F218" s="40">
        <v>-25.743918355059066</v>
      </c>
      <c r="G218" s="36">
        <v>132.85761055925164</v>
      </c>
      <c r="H218" s="40">
        <v>-9.2830954246068131E-3</v>
      </c>
      <c r="I218" s="36">
        <v>291.23690951614066</v>
      </c>
      <c r="J218" s="40">
        <v>12.057387848063001</v>
      </c>
      <c r="K218" s="9">
        <v>2025</v>
      </c>
      <c r="L218" s="6" t="s">
        <v>33</v>
      </c>
      <c r="M218" s="36">
        <v>129.34796584028683</v>
      </c>
      <c r="N218" s="40">
        <v>-2.0626379693702006</v>
      </c>
      <c r="O218" s="36">
        <v>140.88427816934973</v>
      </c>
      <c r="P218" s="40">
        <v>-4.9073979591836547</v>
      </c>
      <c r="Q218" s="36">
        <v>176.67892447299289</v>
      </c>
      <c r="R218" s="40">
        <v>7.0233415448792442</v>
      </c>
      <c r="S218" s="9">
        <v>2025</v>
      </c>
      <c r="T218" s="6" t="s">
        <v>33</v>
      </c>
      <c r="U218" s="36">
        <v>97.40689976699602</v>
      </c>
      <c r="V218" s="40">
        <v>-0.10000000000007958</v>
      </c>
      <c r="W218" s="36">
        <v>117.85307265718524</v>
      </c>
      <c r="X218" s="40">
        <v>7.5999999999998806</v>
      </c>
      <c r="Y218" s="36">
        <v>128.10962708051426</v>
      </c>
      <c r="Z218" s="40">
        <v>9.2216206707455655</v>
      </c>
      <c r="AA218" s="9">
        <v>2025</v>
      </c>
      <c r="AB218" s="6" t="s">
        <v>33</v>
      </c>
      <c r="AC218" s="36">
        <v>142.53699229893928</v>
      </c>
      <c r="AD218" s="40">
        <v>0.82084888238922815</v>
      </c>
      <c r="AE218" s="36">
        <v>114.13272046417352</v>
      </c>
      <c r="AF218" s="40">
        <v>-22.708740937848631</v>
      </c>
      <c r="AG218" s="36">
        <v>67.214516467971634</v>
      </c>
      <c r="AH218" s="40">
        <v>-3.6000000000000369</v>
      </c>
      <c r="AI218" s="9">
        <v>2025</v>
      </c>
      <c r="AJ218" s="6" t="s">
        <v>33</v>
      </c>
      <c r="AK218" s="36">
        <v>247.08067224338194</v>
      </c>
      <c r="AL218" s="40">
        <v>23.699999999999875</v>
      </c>
      <c r="AM218" s="36">
        <v>61.961665142725685</v>
      </c>
      <c r="AN218" s="40">
        <v>-15.072949033779864</v>
      </c>
      <c r="AO218" s="390">
        <v>66.761633190135186</v>
      </c>
      <c r="AP218" s="40">
        <v>10.210875550821115</v>
      </c>
      <c r="AQ218" s="9">
        <v>2025</v>
      </c>
      <c r="AR218" s="6" t="s">
        <v>33</v>
      </c>
      <c r="AS218" s="36">
        <v>192.06618770206865</v>
      </c>
      <c r="AT218" s="40">
        <v>9.6645153598545903</v>
      </c>
      <c r="AU218" s="36">
        <v>67.607380709164644</v>
      </c>
      <c r="AV218" s="40">
        <v>1.0999999999996959</v>
      </c>
      <c r="AW218" s="36">
        <v>79.282199765764503</v>
      </c>
      <c r="AX218" s="40">
        <v>-22.465932143454211</v>
      </c>
      <c r="AY218" s="9">
        <v>2025</v>
      </c>
      <c r="AZ218" s="6" t="s">
        <v>33</v>
      </c>
      <c r="BA218" s="36">
        <v>75.514721775327942</v>
      </c>
      <c r="BB218" s="40">
        <v>-4.8428862558756549</v>
      </c>
      <c r="BC218" s="36">
        <v>156.4867171524688</v>
      </c>
      <c r="BD218" s="40">
        <v>8.8427386763070928</v>
      </c>
      <c r="BE218" s="36">
        <v>103.62774126858679</v>
      </c>
      <c r="BF218" s="40">
        <v>5.1757843944477031</v>
      </c>
      <c r="BG218" s="36">
        <v>99.247996113266609</v>
      </c>
      <c r="BH218" s="40">
        <v>19.500000000000256</v>
      </c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5" customFormat="1">
      <c r="A219" s="9"/>
      <c r="B219" s="6" t="s">
        <v>34</v>
      </c>
      <c r="C219" s="36">
        <v>231.28183107738613</v>
      </c>
      <c r="D219" s="40">
        <v>21.087862155357712</v>
      </c>
      <c r="E219" s="36">
        <v>103.71448773809918</v>
      </c>
      <c r="F219" s="40">
        <v>-8.749867367104315</v>
      </c>
      <c r="G219" s="36">
        <v>97.367721915624287</v>
      </c>
      <c r="H219" s="40">
        <v>4.9455520120454963</v>
      </c>
      <c r="I219" s="36">
        <v>239.20890106818172</v>
      </c>
      <c r="J219" s="40">
        <v>11.582137664030867</v>
      </c>
      <c r="L219" s="6" t="s">
        <v>34</v>
      </c>
      <c r="M219" s="36">
        <v>146.71987786417418</v>
      </c>
      <c r="N219" s="40">
        <v>-1.0285227271245105</v>
      </c>
      <c r="O219" s="36">
        <v>123.84074459712683</v>
      </c>
      <c r="P219" s="40">
        <v>10.099999999999994</v>
      </c>
      <c r="Q219" s="36">
        <v>180.75933378386557</v>
      </c>
      <c r="R219" s="40">
        <v>7.1368025890377993</v>
      </c>
      <c r="T219" s="6" t="s">
        <v>34</v>
      </c>
      <c r="U219" s="36">
        <v>107.27749256543035</v>
      </c>
      <c r="V219" s="40">
        <v>5.8000000000000114</v>
      </c>
      <c r="W219" s="36">
        <v>120.02206100081278</v>
      </c>
      <c r="X219" s="40">
        <v>9.9000000000000199</v>
      </c>
      <c r="Y219" s="36">
        <v>130.22761842774284</v>
      </c>
      <c r="Z219" s="40">
        <v>10.613131521008839</v>
      </c>
      <c r="AB219" s="6" t="s">
        <v>34</v>
      </c>
      <c r="AC219" s="36">
        <v>137.00202809303619</v>
      </c>
      <c r="AD219" s="40">
        <v>-3.3813296302622149</v>
      </c>
      <c r="AE219" s="36">
        <v>149.84234901365357</v>
      </c>
      <c r="AF219" s="40">
        <v>-12.299999999999997</v>
      </c>
      <c r="AG219" s="36">
        <v>90.909023750864421</v>
      </c>
      <c r="AH219" s="40">
        <v>0.79999999999999716</v>
      </c>
      <c r="AJ219" s="6" t="s">
        <v>34</v>
      </c>
      <c r="AK219" s="36">
        <v>177.99797740396897</v>
      </c>
      <c r="AL219" s="40">
        <v>23.000000000000014</v>
      </c>
      <c r="AM219" s="36">
        <v>60.694343126153072</v>
      </c>
      <c r="AN219" s="40">
        <v>-22.122010576314693</v>
      </c>
      <c r="AO219" s="390">
        <v>63.852930766705164</v>
      </c>
      <c r="AP219" s="40">
        <v>6.6456822151830011</v>
      </c>
      <c r="AR219" s="6" t="s">
        <v>34</v>
      </c>
      <c r="AS219" s="36">
        <v>174.40116242410812</v>
      </c>
      <c r="AT219" s="40">
        <v>4.2234924827905758</v>
      </c>
      <c r="AU219" s="36">
        <v>67.79529690263108</v>
      </c>
      <c r="AV219" s="40">
        <v>-2.1000000000000085</v>
      </c>
      <c r="AW219" s="36">
        <v>74.332035772552771</v>
      </c>
      <c r="AX219" s="40">
        <v>-15.247688256031978</v>
      </c>
      <c r="AZ219" s="6" t="s">
        <v>34</v>
      </c>
      <c r="BA219" s="36">
        <v>71.179490133271628</v>
      </c>
      <c r="BB219" s="40">
        <v>-8.1143681536644436</v>
      </c>
      <c r="BC219" s="36">
        <v>168.52535550769792</v>
      </c>
      <c r="BD219" s="40">
        <v>13.911781027931852</v>
      </c>
      <c r="BE219" s="36">
        <v>96.167144859863981</v>
      </c>
      <c r="BF219" s="40">
        <v>-1.4814252166739976</v>
      </c>
      <c r="BG219" s="36">
        <v>94.492550990538888</v>
      </c>
      <c r="BH219" s="40">
        <v>11.900000000000006</v>
      </c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5" customFormat="1">
      <c r="A220" s="9"/>
      <c r="B220" s="6" t="s">
        <v>35</v>
      </c>
      <c r="C220" s="36">
        <v>198.63271037287561</v>
      </c>
      <c r="D220" s="40">
        <v>20.703043128862134</v>
      </c>
      <c r="E220" s="36">
        <v>107.61113388721493</v>
      </c>
      <c r="F220" s="40">
        <v>-9.6040149116170426</v>
      </c>
      <c r="G220" s="36">
        <v>110.05504672726867</v>
      </c>
      <c r="H220" s="40">
        <v>3.9327786476299309</v>
      </c>
      <c r="I220" s="36">
        <v>266.22030539579396</v>
      </c>
      <c r="J220" s="40">
        <v>7.6090814652031185</v>
      </c>
      <c r="L220" s="6" t="s">
        <v>35</v>
      </c>
      <c r="M220" s="36">
        <v>150.90787193602603</v>
      </c>
      <c r="N220" s="40">
        <v>0.62456824132372901</v>
      </c>
      <c r="O220" s="36">
        <v>176.05465040484026</v>
      </c>
      <c r="P220" s="40">
        <v>8.4000000000000057</v>
      </c>
      <c r="Q220" s="36">
        <v>180.78434492147375</v>
      </c>
      <c r="R220" s="40">
        <v>7.1320991381268186</v>
      </c>
      <c r="T220" s="6" t="s">
        <v>35</v>
      </c>
      <c r="U220" s="36">
        <v>107.25282954183403</v>
      </c>
      <c r="V220" s="40">
        <v>5.7999999999999829</v>
      </c>
      <c r="W220" s="36">
        <v>120.06358302366682</v>
      </c>
      <c r="X220" s="40">
        <v>9.8999999999999915</v>
      </c>
      <c r="Y220" s="36">
        <v>135.01548058432658</v>
      </c>
      <c r="Z220" s="40">
        <v>11.515938735445658</v>
      </c>
      <c r="AB220" s="6" t="s">
        <v>35</v>
      </c>
      <c r="AC220" s="36">
        <v>137.02125394323696</v>
      </c>
      <c r="AD220" s="40">
        <v>-3.3692694951107853</v>
      </c>
      <c r="AE220" s="36">
        <v>160.99344654518779</v>
      </c>
      <c r="AF220" s="40">
        <v>-12.200000000000017</v>
      </c>
      <c r="AG220" s="36">
        <v>89.932715030184625</v>
      </c>
      <c r="AH220" s="40">
        <v>2.5000000000000142</v>
      </c>
      <c r="AJ220" s="6" t="s">
        <v>35</v>
      </c>
      <c r="AK220" s="36">
        <v>210.86856327651668</v>
      </c>
      <c r="AL220" s="40">
        <v>14.000000000000014</v>
      </c>
      <c r="AM220" s="36">
        <v>57.772959335714077</v>
      </c>
      <c r="AN220" s="40">
        <v>-21.760287867802745</v>
      </c>
      <c r="AO220" s="390">
        <v>65.735811823372686</v>
      </c>
      <c r="AP220" s="40">
        <v>6.6120810987120819</v>
      </c>
      <c r="AR220" s="6" t="s">
        <v>35</v>
      </c>
      <c r="AS220" s="36">
        <v>165.29598996381725</v>
      </c>
      <c r="AT220" s="40">
        <v>4.1257395791021452</v>
      </c>
      <c r="AU220" s="36">
        <v>67.922489184101906</v>
      </c>
      <c r="AV220" s="40">
        <v>-2.1000000000000085</v>
      </c>
      <c r="AW220" s="36">
        <v>80.538526884842099</v>
      </c>
      <c r="AX220" s="40">
        <v>-18.647219630994186</v>
      </c>
      <c r="AZ220" s="6" t="s">
        <v>35</v>
      </c>
      <c r="BA220" s="36">
        <v>69.786189403867795</v>
      </c>
      <c r="BB220" s="40">
        <v>-13.92892390479426</v>
      </c>
      <c r="BC220" s="36">
        <v>187.66132023665156</v>
      </c>
      <c r="BD220" s="40">
        <v>17.212300110749752</v>
      </c>
      <c r="BE220" s="36">
        <v>93.495938114555727</v>
      </c>
      <c r="BF220" s="40">
        <v>-3.6421346694450563</v>
      </c>
      <c r="BG220" s="36">
        <v>142.50825037832499</v>
      </c>
      <c r="BH220" s="40">
        <v>7.8000000000000256</v>
      </c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5" customFormat="1">
      <c r="A221" s="9"/>
      <c r="B221" s="6" t="s">
        <v>36</v>
      </c>
      <c r="C221" s="36">
        <v>260.02681351340829</v>
      </c>
      <c r="D221" s="40">
        <v>12.512259936302968</v>
      </c>
      <c r="E221" s="36">
        <v>104.57664346748862</v>
      </c>
      <c r="F221" s="40">
        <v>-2.2578632062263608</v>
      </c>
      <c r="G221" s="36">
        <v>106.33934182564441</v>
      </c>
      <c r="H221" s="40">
        <v>4.9266615051136</v>
      </c>
      <c r="I221" s="36">
        <v>303.29895989534191</v>
      </c>
      <c r="J221" s="40">
        <v>6.7094844390549895</v>
      </c>
      <c r="L221" s="6" t="s">
        <v>36</v>
      </c>
      <c r="M221" s="36">
        <v>135.13363526444033</v>
      </c>
      <c r="N221" s="40">
        <v>1.0463758706514454</v>
      </c>
      <c r="O221" s="36">
        <v>234.73718767931553</v>
      </c>
      <c r="P221" s="40">
        <v>9.5999999999999801</v>
      </c>
      <c r="Q221" s="36">
        <v>180.24293801185627</v>
      </c>
      <c r="R221" s="40">
        <v>7.1381215577410728</v>
      </c>
      <c r="T221" s="6" t="s">
        <v>36</v>
      </c>
      <c r="U221" s="36">
        <v>106.76321483377529</v>
      </c>
      <c r="V221" s="40">
        <v>5.7999999999999829</v>
      </c>
      <c r="W221" s="36">
        <v>119.58069257345595</v>
      </c>
      <c r="X221" s="40">
        <v>9.8999999999999915</v>
      </c>
      <c r="Y221" s="36">
        <v>141.47904284785736</v>
      </c>
      <c r="Z221" s="40">
        <v>11.235927559298091</v>
      </c>
      <c r="AB221" s="6" t="s">
        <v>36</v>
      </c>
      <c r="AC221" s="36">
        <v>136.76308291036199</v>
      </c>
      <c r="AD221" s="40">
        <v>-3.374696542798759</v>
      </c>
      <c r="AE221" s="36">
        <v>160.56145378135884</v>
      </c>
      <c r="AF221" s="40">
        <v>-10.700000000000003</v>
      </c>
      <c r="AG221" s="36">
        <v>110.76687933451366</v>
      </c>
      <c r="AH221" s="40">
        <v>3.8999999999999915</v>
      </c>
      <c r="AJ221" s="6" t="s">
        <v>36</v>
      </c>
      <c r="AK221" s="36">
        <v>204.75516712290357</v>
      </c>
      <c r="AL221" s="40">
        <v>15.599999999999994</v>
      </c>
      <c r="AM221" s="36">
        <v>45.085327771831672</v>
      </c>
      <c r="AN221" s="40">
        <v>-21.28901935769872</v>
      </c>
      <c r="AO221" s="390">
        <v>63.924828145075224</v>
      </c>
      <c r="AP221" s="40">
        <v>7.8342303693732447</v>
      </c>
      <c r="AR221" s="6" t="s">
        <v>36</v>
      </c>
      <c r="AS221" s="36">
        <v>175.11115194779373</v>
      </c>
      <c r="AT221" s="40">
        <v>2.8359280844063335</v>
      </c>
      <c r="AU221" s="36">
        <v>70.501012675847562</v>
      </c>
      <c r="AV221" s="40">
        <v>-2.1000000000000085</v>
      </c>
      <c r="AW221" s="36">
        <v>69.18346264251096</v>
      </c>
      <c r="AX221" s="40">
        <v>-15.099981618964847</v>
      </c>
      <c r="AZ221" s="6" t="s">
        <v>36</v>
      </c>
      <c r="BA221" s="36">
        <v>62.026050716687195</v>
      </c>
      <c r="BB221" s="40">
        <v>-11.733703127137503</v>
      </c>
      <c r="BC221" s="36">
        <v>154.3382417110231</v>
      </c>
      <c r="BD221" s="40">
        <v>14.502649258781446</v>
      </c>
      <c r="BE221" s="36">
        <v>89.618765382398394</v>
      </c>
      <c r="BF221" s="40">
        <v>-1.0281370419153006</v>
      </c>
      <c r="BG221" s="36">
        <v>108.34516340561316</v>
      </c>
      <c r="BH221" s="40">
        <v>5.9000000000000199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5" customFormat="1">
      <c r="A222" s="9"/>
      <c r="C222" s="384"/>
      <c r="D222" s="385"/>
      <c r="E222" s="384"/>
      <c r="F222" s="385"/>
      <c r="G222" s="385"/>
      <c r="H222" s="385"/>
      <c r="I222" s="385"/>
      <c r="J222" s="385"/>
      <c r="M222" s="385"/>
      <c r="N222" s="385"/>
      <c r="O222" s="385"/>
      <c r="P222" s="385"/>
      <c r="Q222" s="385"/>
      <c r="R222" s="385"/>
      <c r="U222" s="385"/>
      <c r="V222" s="385"/>
      <c r="W222" s="385"/>
      <c r="X222" s="385"/>
      <c r="Y222" s="385"/>
      <c r="Z222" s="385"/>
      <c r="AC222" s="385"/>
      <c r="AD222" s="385"/>
      <c r="AE222" s="385"/>
      <c r="AF222" s="385"/>
      <c r="AG222" s="385"/>
      <c r="AH222" s="385"/>
      <c r="AK222" s="385"/>
      <c r="AL222" s="385"/>
      <c r="AM222" s="385"/>
      <c r="AN222" s="385"/>
      <c r="AO222" s="385"/>
      <c r="AP222" s="385"/>
      <c r="AS222" s="385"/>
      <c r="AT222" s="385"/>
      <c r="AU222" s="385"/>
      <c r="AV222" s="385"/>
      <c r="AW222" s="385"/>
      <c r="AX222" s="385"/>
      <c r="BA222" s="385"/>
      <c r="BB222" s="385"/>
      <c r="BC222" s="385"/>
      <c r="BD222" s="385"/>
      <c r="BE222" s="385"/>
      <c r="BF222" s="385"/>
      <c r="BG222" s="385"/>
      <c r="BH222" s="385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5" customFormat="1">
      <c r="A223" s="9"/>
      <c r="C223" s="384"/>
      <c r="D223" s="385"/>
      <c r="E223" s="384"/>
      <c r="F223" s="385"/>
      <c r="G223" s="385"/>
      <c r="H223" s="385"/>
      <c r="I223" s="385"/>
      <c r="J223" s="385"/>
      <c r="M223" s="385"/>
      <c r="N223" s="385"/>
      <c r="O223" s="385"/>
      <c r="P223" s="385"/>
      <c r="Q223" s="385"/>
      <c r="R223" s="385"/>
      <c r="U223" s="385"/>
      <c r="V223" s="385"/>
      <c r="W223" s="385"/>
      <c r="X223" s="385"/>
      <c r="Y223" s="385"/>
      <c r="Z223" s="385"/>
      <c r="AC223" s="385"/>
      <c r="AD223" s="385"/>
      <c r="AE223" s="385"/>
      <c r="AF223" s="385"/>
      <c r="AG223" s="385"/>
      <c r="AH223" s="385"/>
      <c r="AK223" s="385"/>
      <c r="AL223" s="385"/>
      <c r="AM223" s="385"/>
      <c r="AN223" s="385"/>
      <c r="AO223" s="385"/>
      <c r="AP223" s="385"/>
      <c r="AS223" s="385"/>
      <c r="AT223" s="385"/>
      <c r="AU223" s="385"/>
      <c r="AV223" s="385"/>
      <c r="AW223" s="385"/>
      <c r="AX223" s="385"/>
      <c r="BA223" s="385"/>
      <c r="BB223" s="385"/>
      <c r="BC223" s="385"/>
      <c r="BD223" s="385"/>
      <c r="BE223" s="385"/>
      <c r="BF223" s="385"/>
      <c r="BG223" s="385"/>
      <c r="BH223" s="385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5" customFormat="1">
      <c r="A224" s="9"/>
      <c r="C224" s="384"/>
      <c r="D224" s="385"/>
      <c r="E224" s="384"/>
      <c r="F224" s="385"/>
      <c r="G224" s="385"/>
      <c r="H224" s="385"/>
      <c r="I224" s="385"/>
      <c r="J224" s="385"/>
      <c r="M224" s="385"/>
      <c r="N224" s="385"/>
      <c r="O224" s="385"/>
      <c r="P224" s="385"/>
      <c r="Q224" s="385"/>
      <c r="R224" s="385"/>
      <c r="U224" s="385"/>
      <c r="V224" s="385"/>
      <c r="W224" s="385"/>
      <c r="X224" s="385"/>
      <c r="Y224" s="385"/>
      <c r="Z224" s="385"/>
      <c r="AC224" s="385"/>
      <c r="AD224" s="385"/>
      <c r="AE224" s="385"/>
      <c r="AF224" s="385"/>
      <c r="AG224" s="385"/>
      <c r="AH224" s="385"/>
      <c r="AK224" s="385"/>
      <c r="AL224" s="385"/>
      <c r="AM224" s="385"/>
      <c r="AN224" s="385"/>
      <c r="AO224" s="385"/>
      <c r="AP224" s="385"/>
      <c r="AS224" s="385"/>
      <c r="AT224" s="385"/>
      <c r="AU224" s="385"/>
      <c r="AV224" s="385"/>
      <c r="AW224" s="385"/>
      <c r="AX224" s="385"/>
      <c r="BA224" s="385"/>
      <c r="BB224" s="385"/>
      <c r="BC224" s="385"/>
      <c r="BD224" s="385"/>
      <c r="BE224" s="385"/>
      <c r="BF224" s="385"/>
      <c r="BG224" s="385"/>
      <c r="BH224" s="385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5" customFormat="1">
      <c r="A225" s="9"/>
      <c r="C225" s="384"/>
      <c r="D225" s="385"/>
      <c r="E225" s="384"/>
      <c r="F225" s="385"/>
      <c r="G225" s="385"/>
      <c r="H225" s="385"/>
      <c r="I225" s="385"/>
      <c r="J225" s="385"/>
      <c r="M225" s="385"/>
      <c r="N225" s="385"/>
      <c r="O225" s="385"/>
      <c r="P225" s="385"/>
      <c r="Q225" s="385"/>
      <c r="R225" s="385"/>
      <c r="U225" s="385"/>
      <c r="V225" s="385"/>
      <c r="W225" s="385"/>
      <c r="X225" s="385"/>
      <c r="Y225" s="385"/>
      <c r="Z225" s="385"/>
      <c r="AC225" s="385"/>
      <c r="AD225" s="385"/>
      <c r="AE225" s="385"/>
      <c r="AF225" s="385"/>
      <c r="AG225" s="385"/>
      <c r="AH225" s="385"/>
      <c r="AK225" s="385"/>
      <c r="AL225" s="385"/>
      <c r="AM225" s="385"/>
      <c r="AN225" s="385"/>
      <c r="AO225" s="385"/>
      <c r="AP225" s="385"/>
      <c r="AS225" s="385"/>
      <c r="AT225" s="385"/>
      <c r="AU225" s="385"/>
      <c r="AV225" s="385"/>
      <c r="AW225" s="385"/>
      <c r="AX225" s="385"/>
      <c r="BA225" s="385"/>
      <c r="BB225" s="385"/>
      <c r="BC225" s="385"/>
      <c r="BD225" s="385"/>
      <c r="BE225" s="385"/>
      <c r="BF225" s="385"/>
      <c r="BG225" s="385"/>
      <c r="BH225" s="38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5" customFormat="1">
      <c r="A226" s="9"/>
      <c r="C226" s="384"/>
      <c r="D226" s="385"/>
      <c r="E226" s="384"/>
      <c r="F226" s="385"/>
      <c r="G226" s="385"/>
      <c r="H226" s="385"/>
      <c r="I226" s="385"/>
      <c r="J226" s="385"/>
      <c r="M226" s="385"/>
      <c r="N226" s="385"/>
      <c r="O226" s="385"/>
      <c r="P226" s="385"/>
      <c r="Q226" s="385"/>
      <c r="R226" s="385"/>
      <c r="U226" s="385"/>
      <c r="V226" s="385"/>
      <c r="W226" s="385"/>
      <c r="X226" s="385"/>
      <c r="Y226" s="385"/>
      <c r="Z226" s="385"/>
      <c r="AC226" s="385"/>
      <c r="AD226" s="385"/>
      <c r="AE226" s="385"/>
      <c r="AF226" s="385"/>
      <c r="AG226" s="385"/>
      <c r="AH226" s="385"/>
      <c r="AK226" s="385"/>
      <c r="AL226" s="385"/>
      <c r="AM226" s="385"/>
      <c r="AN226" s="385"/>
      <c r="AO226" s="385"/>
      <c r="AP226" s="385"/>
      <c r="AS226" s="385"/>
      <c r="AT226" s="385"/>
      <c r="AU226" s="385"/>
      <c r="AV226" s="385"/>
      <c r="AW226" s="385"/>
      <c r="AX226" s="385"/>
      <c r="BA226" s="385"/>
      <c r="BB226" s="385"/>
      <c r="BC226" s="385"/>
      <c r="BD226" s="385"/>
      <c r="BE226" s="385"/>
      <c r="BF226" s="385"/>
      <c r="BG226" s="385"/>
      <c r="BH226" s="385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5" customFormat="1">
      <c r="A227" s="9"/>
      <c r="C227" s="384"/>
      <c r="D227" s="385"/>
      <c r="E227" s="384"/>
      <c r="F227" s="385"/>
      <c r="G227" s="385"/>
      <c r="H227" s="385"/>
      <c r="I227" s="385"/>
      <c r="J227" s="385"/>
      <c r="M227" s="385"/>
      <c r="N227" s="385"/>
      <c r="O227" s="385"/>
      <c r="P227" s="385"/>
      <c r="Q227" s="385"/>
      <c r="R227" s="385"/>
      <c r="U227" s="385"/>
      <c r="V227" s="385"/>
      <c r="W227" s="385"/>
      <c r="X227" s="385"/>
      <c r="Y227" s="385"/>
      <c r="Z227" s="385"/>
      <c r="AC227" s="385"/>
      <c r="AD227" s="385"/>
      <c r="AE227" s="385"/>
      <c r="AF227" s="385"/>
      <c r="AG227" s="385"/>
      <c r="AH227" s="385"/>
      <c r="AK227" s="385"/>
      <c r="AL227" s="385"/>
      <c r="AM227" s="385"/>
      <c r="AN227" s="385"/>
      <c r="AO227" s="385"/>
      <c r="AP227" s="385"/>
      <c r="AS227" s="385"/>
      <c r="AT227" s="385"/>
      <c r="AU227" s="385"/>
      <c r="AV227" s="385"/>
      <c r="AW227" s="385"/>
      <c r="AX227" s="385"/>
      <c r="BA227" s="385"/>
      <c r="BB227" s="385"/>
      <c r="BC227" s="385"/>
      <c r="BD227" s="385"/>
      <c r="BE227" s="385"/>
      <c r="BF227" s="385"/>
      <c r="BG227" s="385"/>
      <c r="BH227" s="385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5" customFormat="1">
      <c r="A228" s="9"/>
      <c r="C228" s="384"/>
      <c r="D228" s="385"/>
      <c r="E228" s="384"/>
      <c r="F228" s="385"/>
      <c r="G228" s="385"/>
      <c r="H228" s="385"/>
      <c r="I228" s="385"/>
      <c r="J228" s="385"/>
      <c r="M228" s="385"/>
      <c r="N228" s="385"/>
      <c r="O228" s="385"/>
      <c r="P228" s="385"/>
      <c r="Q228" s="385"/>
      <c r="R228" s="385"/>
      <c r="U228" s="385"/>
      <c r="V228" s="385"/>
      <c r="W228" s="385"/>
      <c r="X228" s="385"/>
      <c r="Y228" s="385"/>
      <c r="Z228" s="385"/>
      <c r="AC228" s="385"/>
      <c r="AD228" s="385"/>
      <c r="AE228" s="385"/>
      <c r="AF228" s="385"/>
      <c r="AG228" s="385"/>
      <c r="AH228" s="385"/>
      <c r="AK228" s="385"/>
      <c r="AL228" s="385"/>
      <c r="AM228" s="385"/>
      <c r="AN228" s="385"/>
      <c r="AO228" s="385"/>
      <c r="AP228" s="385"/>
      <c r="AS228" s="385"/>
      <c r="AT228" s="385"/>
      <c r="AU228" s="385"/>
      <c r="AV228" s="385"/>
      <c r="AW228" s="385"/>
      <c r="AX228" s="385"/>
      <c r="BA228" s="385"/>
      <c r="BB228" s="385"/>
      <c r="BC228" s="385"/>
      <c r="BD228" s="385"/>
      <c r="BE228" s="385"/>
      <c r="BF228" s="385"/>
      <c r="BG228" s="385"/>
      <c r="BH228" s="385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5" customFormat="1">
      <c r="A229" s="9"/>
      <c r="C229" s="384"/>
      <c r="D229" s="385"/>
      <c r="E229" s="384"/>
      <c r="F229" s="385"/>
      <c r="G229" s="385"/>
      <c r="H229" s="385"/>
      <c r="I229" s="385"/>
      <c r="J229" s="385"/>
      <c r="M229" s="385"/>
      <c r="N229" s="385"/>
      <c r="O229" s="385"/>
      <c r="P229" s="385"/>
      <c r="Q229" s="385"/>
      <c r="R229" s="385"/>
      <c r="U229" s="385"/>
      <c r="V229" s="385"/>
      <c r="W229" s="385"/>
      <c r="X229" s="385"/>
      <c r="Y229" s="385"/>
      <c r="Z229" s="385"/>
      <c r="AC229" s="385"/>
      <c r="AD229" s="385"/>
      <c r="AE229" s="385"/>
      <c r="AF229" s="385"/>
      <c r="AG229" s="385"/>
      <c r="AH229" s="385"/>
      <c r="AK229" s="385"/>
      <c r="AL229" s="385"/>
      <c r="AM229" s="385"/>
      <c r="AN229" s="385"/>
      <c r="AO229" s="385"/>
      <c r="AP229" s="385"/>
      <c r="AS229" s="385"/>
      <c r="AT229" s="385"/>
      <c r="AU229" s="385"/>
      <c r="AV229" s="385"/>
      <c r="AW229" s="385"/>
      <c r="AX229" s="385"/>
      <c r="BA229" s="385"/>
      <c r="BB229" s="385"/>
      <c r="BC229" s="385"/>
      <c r="BD229" s="385"/>
      <c r="BE229" s="385"/>
      <c r="BF229" s="385"/>
      <c r="BG229" s="385"/>
      <c r="BH229" s="385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5" customFormat="1">
      <c r="A230" s="9"/>
      <c r="C230" s="384"/>
      <c r="D230" s="385"/>
      <c r="E230" s="384"/>
      <c r="F230" s="385"/>
      <c r="G230" s="385"/>
      <c r="H230" s="385"/>
      <c r="I230" s="385"/>
      <c r="J230" s="385"/>
      <c r="M230" s="385"/>
      <c r="N230" s="385"/>
      <c r="O230" s="385"/>
      <c r="P230" s="385"/>
      <c r="Q230" s="385"/>
      <c r="R230" s="385"/>
      <c r="U230" s="385"/>
      <c r="V230" s="385"/>
      <c r="W230" s="385"/>
      <c r="X230" s="385"/>
      <c r="Y230" s="385"/>
      <c r="Z230" s="385"/>
      <c r="AC230" s="385"/>
      <c r="AD230" s="385"/>
      <c r="AE230" s="385"/>
      <c r="AF230" s="385"/>
      <c r="AG230" s="385"/>
      <c r="AH230" s="385"/>
      <c r="AK230" s="385"/>
      <c r="AL230" s="385"/>
      <c r="AM230" s="385"/>
      <c r="AN230" s="385"/>
      <c r="AO230" s="385"/>
      <c r="AP230" s="385"/>
      <c r="AS230" s="385"/>
      <c r="AT230" s="385"/>
      <c r="AU230" s="385"/>
      <c r="AV230" s="385"/>
      <c r="AW230" s="385"/>
      <c r="AX230" s="385"/>
      <c r="BA230" s="385"/>
      <c r="BB230" s="385"/>
      <c r="BC230" s="385"/>
      <c r="BD230" s="385"/>
      <c r="BE230" s="385"/>
      <c r="BF230" s="385"/>
      <c r="BG230" s="385"/>
      <c r="BH230" s="385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5" customFormat="1">
      <c r="A231" s="9"/>
      <c r="C231" s="384"/>
      <c r="D231" s="385"/>
      <c r="E231" s="384"/>
      <c r="F231" s="385"/>
      <c r="G231" s="385"/>
      <c r="H231" s="385"/>
      <c r="I231" s="385"/>
      <c r="J231" s="385"/>
      <c r="M231" s="385"/>
      <c r="N231" s="385"/>
      <c r="O231" s="385"/>
      <c r="P231" s="385"/>
      <c r="Q231" s="385"/>
      <c r="R231" s="385"/>
      <c r="U231" s="385"/>
      <c r="V231" s="385"/>
      <c r="W231" s="385"/>
      <c r="X231" s="385"/>
      <c r="Y231" s="385"/>
      <c r="Z231" s="385"/>
      <c r="AC231" s="385"/>
      <c r="AD231" s="385"/>
      <c r="AE231" s="385"/>
      <c r="AF231" s="385"/>
      <c r="AG231" s="385"/>
      <c r="AH231" s="385"/>
      <c r="AK231" s="385"/>
      <c r="AL231" s="385"/>
      <c r="AM231" s="385"/>
      <c r="AN231" s="385"/>
      <c r="AO231" s="385"/>
      <c r="AP231" s="385"/>
      <c r="AS231" s="385"/>
      <c r="AT231" s="385"/>
      <c r="AU231" s="385"/>
      <c r="AV231" s="385"/>
      <c r="AW231" s="385"/>
      <c r="AX231" s="385"/>
      <c r="BA231" s="385"/>
      <c r="BB231" s="385"/>
      <c r="BC231" s="385"/>
      <c r="BD231" s="385"/>
      <c r="BE231" s="385"/>
      <c r="BF231" s="385"/>
      <c r="BG231" s="385"/>
      <c r="BH231" s="385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5" customFormat="1">
      <c r="A232" s="9"/>
      <c r="C232" s="384"/>
      <c r="D232" s="385"/>
      <c r="E232" s="384"/>
      <c r="F232" s="385"/>
      <c r="G232" s="385"/>
      <c r="H232" s="385"/>
      <c r="I232" s="385"/>
      <c r="J232" s="385"/>
      <c r="M232" s="385"/>
      <c r="N232" s="385"/>
      <c r="O232" s="385"/>
      <c r="P232" s="385"/>
      <c r="Q232" s="385"/>
      <c r="R232" s="385"/>
      <c r="U232" s="385"/>
      <c r="V232" s="385"/>
      <c r="W232" s="385"/>
      <c r="X232" s="385"/>
      <c r="Y232" s="385"/>
      <c r="Z232" s="385"/>
      <c r="AC232" s="385"/>
      <c r="AD232" s="385"/>
      <c r="AE232" s="385"/>
      <c r="AF232" s="385"/>
      <c r="AG232" s="385"/>
      <c r="AH232" s="385"/>
      <c r="AK232" s="385"/>
      <c r="AL232" s="385"/>
      <c r="AM232" s="385"/>
      <c r="AN232" s="385"/>
      <c r="AO232" s="385"/>
      <c r="AP232" s="385"/>
      <c r="AS232" s="385"/>
      <c r="AT232" s="385"/>
      <c r="AU232" s="385"/>
      <c r="AV232" s="385"/>
      <c r="AW232" s="385"/>
      <c r="AX232" s="385"/>
      <c r="BA232" s="385"/>
      <c r="BB232" s="385"/>
      <c r="BC232" s="385"/>
      <c r="BD232" s="385"/>
      <c r="BE232" s="385"/>
      <c r="BF232" s="385"/>
      <c r="BG232" s="385"/>
      <c r="BH232" s="385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5" customFormat="1">
      <c r="A233" s="9"/>
      <c r="C233" s="384"/>
      <c r="D233" s="385"/>
      <c r="E233" s="384"/>
      <c r="F233" s="385"/>
      <c r="G233" s="385"/>
      <c r="H233" s="385"/>
      <c r="I233" s="385"/>
      <c r="J233" s="385"/>
      <c r="M233" s="385"/>
      <c r="N233" s="385"/>
      <c r="O233" s="385"/>
      <c r="P233" s="385"/>
      <c r="Q233" s="385"/>
      <c r="R233" s="385"/>
      <c r="U233" s="385"/>
      <c r="V233" s="385"/>
      <c r="W233" s="385"/>
      <c r="X233" s="385"/>
      <c r="Y233" s="385"/>
      <c r="Z233" s="385"/>
      <c r="AC233" s="385"/>
      <c r="AD233" s="385"/>
      <c r="AE233" s="385"/>
      <c r="AF233" s="385"/>
      <c r="AG233" s="385"/>
      <c r="AH233" s="385"/>
      <c r="AK233" s="385"/>
      <c r="AL233" s="385"/>
      <c r="AM233" s="385"/>
      <c r="AN233" s="385"/>
      <c r="AO233" s="385"/>
      <c r="AP233" s="385"/>
      <c r="AS233" s="385"/>
      <c r="AT233" s="385"/>
      <c r="AU233" s="385"/>
      <c r="AV233" s="385"/>
      <c r="AW233" s="385"/>
      <c r="AX233" s="385"/>
      <c r="BA233" s="385"/>
      <c r="BB233" s="385"/>
      <c r="BC233" s="385"/>
      <c r="BD233" s="385"/>
      <c r="BE233" s="385"/>
      <c r="BF233" s="385"/>
      <c r="BG233" s="385"/>
      <c r="BH233" s="385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5" customFormat="1">
      <c r="A234" s="9"/>
      <c r="C234" s="384"/>
      <c r="D234" s="385"/>
      <c r="E234" s="384"/>
      <c r="F234" s="385"/>
      <c r="G234" s="385"/>
      <c r="H234" s="385"/>
      <c r="I234" s="385"/>
      <c r="J234" s="385"/>
      <c r="M234" s="385"/>
      <c r="N234" s="385"/>
      <c r="O234" s="385"/>
      <c r="P234" s="385"/>
      <c r="Q234" s="385"/>
      <c r="R234" s="385"/>
      <c r="U234" s="385"/>
      <c r="V234" s="385"/>
      <c r="W234" s="385"/>
      <c r="X234" s="385"/>
      <c r="Y234" s="385"/>
      <c r="Z234" s="385"/>
      <c r="AC234" s="385"/>
      <c r="AD234" s="385"/>
      <c r="AE234" s="385"/>
      <c r="AF234" s="385"/>
      <c r="AG234" s="385"/>
      <c r="AH234" s="385"/>
      <c r="AK234" s="385"/>
      <c r="AL234" s="385"/>
      <c r="AM234" s="385"/>
      <c r="AN234" s="385"/>
      <c r="AO234" s="385"/>
      <c r="AP234" s="385"/>
      <c r="AS234" s="385"/>
      <c r="AT234" s="385"/>
      <c r="AU234" s="385"/>
      <c r="AV234" s="385"/>
      <c r="AW234" s="385"/>
      <c r="AX234" s="385"/>
      <c r="BA234" s="385"/>
      <c r="BB234" s="385"/>
      <c r="BC234" s="385"/>
      <c r="BD234" s="385"/>
      <c r="BE234" s="385"/>
      <c r="BF234" s="385"/>
      <c r="BG234" s="385"/>
      <c r="BH234" s="385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5" customFormat="1">
      <c r="A235" s="9"/>
      <c r="C235" s="384"/>
      <c r="D235" s="385"/>
      <c r="E235" s="384"/>
      <c r="F235" s="385"/>
      <c r="G235" s="385"/>
      <c r="H235" s="385"/>
      <c r="I235" s="385"/>
      <c r="J235" s="385"/>
      <c r="M235" s="385"/>
      <c r="N235" s="385"/>
      <c r="O235" s="385"/>
      <c r="P235" s="385"/>
      <c r="Q235" s="385"/>
      <c r="R235" s="385"/>
      <c r="U235" s="385"/>
      <c r="V235" s="385"/>
      <c r="W235" s="385"/>
      <c r="X235" s="385"/>
      <c r="Y235" s="385"/>
      <c r="Z235" s="385"/>
      <c r="AC235" s="385"/>
      <c r="AD235" s="385"/>
      <c r="AE235" s="385"/>
      <c r="AF235" s="385"/>
      <c r="AG235" s="385"/>
      <c r="AH235" s="385"/>
      <c r="AK235" s="385"/>
      <c r="AL235" s="385"/>
      <c r="AM235" s="385"/>
      <c r="AN235" s="385"/>
      <c r="AO235" s="385"/>
      <c r="AP235" s="385"/>
      <c r="AS235" s="385"/>
      <c r="AT235" s="385"/>
      <c r="AU235" s="385"/>
      <c r="AV235" s="385"/>
      <c r="AW235" s="385"/>
      <c r="AX235" s="385"/>
      <c r="BA235" s="385"/>
      <c r="BB235" s="385"/>
      <c r="BC235" s="385"/>
      <c r="BD235" s="385"/>
      <c r="BE235" s="385"/>
      <c r="BF235" s="385"/>
      <c r="BG235" s="385"/>
      <c r="BH235" s="38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5" customFormat="1">
      <c r="A236" s="9"/>
      <c r="C236" s="384"/>
      <c r="D236" s="385"/>
      <c r="E236" s="384"/>
      <c r="F236" s="385"/>
      <c r="G236" s="385"/>
      <c r="H236" s="385"/>
      <c r="I236" s="385"/>
      <c r="J236" s="385"/>
      <c r="M236" s="385"/>
      <c r="N236" s="385"/>
      <c r="O236" s="385"/>
      <c r="P236" s="385"/>
      <c r="Q236" s="385"/>
      <c r="R236" s="385"/>
      <c r="U236" s="385"/>
      <c r="V236" s="385"/>
      <c r="W236" s="385"/>
      <c r="X236" s="385"/>
      <c r="Y236" s="385"/>
      <c r="Z236" s="385"/>
      <c r="AC236" s="385"/>
      <c r="AD236" s="385"/>
      <c r="AE236" s="385"/>
      <c r="AF236" s="385"/>
      <c r="AG236" s="385"/>
      <c r="AH236" s="385"/>
      <c r="AK236" s="385"/>
      <c r="AL236" s="385"/>
      <c r="AM236" s="385"/>
      <c r="AN236" s="385"/>
      <c r="AO236" s="385"/>
      <c r="AP236" s="385"/>
      <c r="AS236" s="385"/>
      <c r="AT236" s="385"/>
      <c r="AU236" s="385"/>
      <c r="AV236" s="385"/>
      <c r="AW236" s="385"/>
      <c r="AX236" s="385"/>
      <c r="BA236" s="385"/>
      <c r="BB236" s="385"/>
      <c r="BC236" s="385"/>
      <c r="BD236" s="385"/>
      <c r="BE236" s="385"/>
      <c r="BF236" s="385"/>
      <c r="BG236" s="385"/>
      <c r="BH236" s="385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5" customFormat="1">
      <c r="A237" s="9"/>
      <c r="C237" s="384"/>
      <c r="D237" s="385"/>
      <c r="E237" s="384"/>
      <c r="F237" s="385"/>
      <c r="G237" s="385"/>
      <c r="H237" s="385"/>
      <c r="I237" s="385"/>
      <c r="J237" s="385"/>
      <c r="M237" s="385"/>
      <c r="N237" s="385"/>
      <c r="O237" s="385"/>
      <c r="P237" s="385"/>
      <c r="Q237" s="385"/>
      <c r="R237" s="385"/>
      <c r="U237" s="385"/>
      <c r="V237" s="385"/>
      <c r="W237" s="385"/>
      <c r="X237" s="385"/>
      <c r="Y237" s="385"/>
      <c r="Z237" s="385"/>
      <c r="AC237" s="385"/>
      <c r="AD237" s="385"/>
      <c r="AE237" s="385"/>
      <c r="AF237" s="385"/>
      <c r="AG237" s="385"/>
      <c r="AH237" s="385"/>
      <c r="AK237" s="385"/>
      <c r="AL237" s="385"/>
      <c r="AM237" s="385"/>
      <c r="AN237" s="385"/>
      <c r="AO237" s="385"/>
      <c r="AP237" s="385"/>
      <c r="AS237" s="385"/>
      <c r="AT237" s="385"/>
      <c r="AU237" s="385"/>
      <c r="AV237" s="385"/>
      <c r="AW237" s="385"/>
      <c r="AX237" s="385"/>
      <c r="BA237" s="385"/>
      <c r="BB237" s="385"/>
      <c r="BC237" s="385"/>
      <c r="BD237" s="385"/>
      <c r="BE237" s="385"/>
      <c r="BF237" s="385"/>
      <c r="BG237" s="385"/>
      <c r="BH237" s="385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5" customFormat="1">
      <c r="A238" s="9"/>
      <c r="C238" s="384"/>
      <c r="D238" s="385"/>
      <c r="E238" s="384"/>
      <c r="F238" s="385"/>
      <c r="G238" s="385"/>
      <c r="H238" s="385"/>
      <c r="I238" s="385"/>
      <c r="J238" s="385"/>
      <c r="M238" s="385"/>
      <c r="N238" s="385"/>
      <c r="O238" s="385"/>
      <c r="P238" s="385"/>
      <c r="Q238" s="385"/>
      <c r="R238" s="385"/>
      <c r="U238" s="385"/>
      <c r="V238" s="385"/>
      <c r="W238" s="385"/>
      <c r="X238" s="385"/>
      <c r="Y238" s="385"/>
      <c r="Z238" s="385"/>
      <c r="AC238" s="385"/>
      <c r="AD238" s="385"/>
      <c r="AE238" s="385"/>
      <c r="AF238" s="385"/>
      <c r="AG238" s="385"/>
      <c r="AH238" s="385"/>
      <c r="AK238" s="385"/>
      <c r="AL238" s="385"/>
      <c r="AM238" s="385"/>
      <c r="AN238" s="385"/>
      <c r="AO238" s="385"/>
      <c r="AP238" s="385"/>
      <c r="AS238" s="385"/>
      <c r="AT238" s="385"/>
      <c r="AU238" s="385"/>
      <c r="AV238" s="385"/>
      <c r="AW238" s="385"/>
      <c r="AX238" s="385"/>
      <c r="BA238" s="385"/>
      <c r="BB238" s="385"/>
      <c r="BC238" s="385"/>
      <c r="BD238" s="385"/>
      <c r="BE238" s="385"/>
      <c r="BF238" s="385"/>
      <c r="BG238" s="385"/>
      <c r="BH238" s="385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5" customFormat="1">
      <c r="A239" s="9"/>
      <c r="C239" s="384"/>
      <c r="D239" s="385"/>
      <c r="E239" s="384"/>
      <c r="F239" s="385"/>
      <c r="G239" s="385"/>
      <c r="H239" s="385"/>
      <c r="I239" s="385"/>
      <c r="J239" s="385"/>
      <c r="M239" s="385"/>
      <c r="N239" s="385"/>
      <c r="O239" s="385"/>
      <c r="P239" s="385"/>
      <c r="Q239" s="385"/>
      <c r="R239" s="385"/>
      <c r="U239" s="385"/>
      <c r="V239" s="385"/>
      <c r="W239" s="385"/>
      <c r="X239" s="385"/>
      <c r="Y239" s="385"/>
      <c r="Z239" s="385"/>
      <c r="AC239" s="385"/>
      <c r="AD239" s="385"/>
      <c r="AE239" s="385"/>
      <c r="AF239" s="385"/>
      <c r="AG239" s="385"/>
      <c r="AH239" s="385"/>
      <c r="AK239" s="385"/>
      <c r="AL239" s="385"/>
      <c r="AM239" s="385"/>
      <c r="AN239" s="385"/>
      <c r="AO239" s="385"/>
      <c r="AP239" s="385"/>
      <c r="AS239" s="385"/>
      <c r="AT239" s="385"/>
      <c r="AU239" s="385"/>
      <c r="AV239" s="385"/>
      <c r="AW239" s="385"/>
      <c r="AX239" s="385"/>
      <c r="BA239" s="385"/>
      <c r="BB239" s="385"/>
      <c r="BC239" s="385"/>
      <c r="BD239" s="385"/>
      <c r="BE239" s="385"/>
      <c r="BF239" s="385"/>
      <c r="BG239" s="385"/>
      <c r="BH239" s="385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5" customFormat="1">
      <c r="A240" s="9"/>
      <c r="C240" s="384"/>
      <c r="D240" s="385"/>
      <c r="E240" s="384"/>
      <c r="F240" s="385"/>
      <c r="G240" s="385"/>
      <c r="H240" s="385"/>
      <c r="I240" s="385"/>
      <c r="J240" s="385"/>
      <c r="M240" s="385"/>
      <c r="N240" s="385"/>
      <c r="O240" s="385"/>
      <c r="P240" s="385"/>
      <c r="Q240" s="385"/>
      <c r="R240" s="385"/>
      <c r="U240" s="385"/>
      <c r="V240" s="385"/>
      <c r="W240" s="385"/>
      <c r="X240" s="385"/>
      <c r="Y240" s="385"/>
      <c r="Z240" s="385"/>
      <c r="AC240" s="385"/>
      <c r="AD240" s="385"/>
      <c r="AE240" s="385"/>
      <c r="AF240" s="385"/>
      <c r="AG240" s="385"/>
      <c r="AH240" s="385"/>
      <c r="AK240" s="385"/>
      <c r="AL240" s="385"/>
      <c r="AM240" s="385"/>
      <c r="AN240" s="385"/>
      <c r="AO240" s="385"/>
      <c r="AP240" s="385"/>
      <c r="AS240" s="385"/>
      <c r="AT240" s="385"/>
      <c r="AU240" s="385"/>
      <c r="AV240" s="385"/>
      <c r="AW240" s="385"/>
      <c r="AX240" s="385"/>
      <c r="BA240" s="385"/>
      <c r="BB240" s="385"/>
      <c r="BC240" s="385"/>
      <c r="BD240" s="385"/>
      <c r="BE240" s="385"/>
      <c r="BF240" s="385"/>
      <c r="BG240" s="385"/>
      <c r="BH240" s="385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5" customFormat="1">
      <c r="A241" s="9"/>
      <c r="C241" s="384"/>
      <c r="D241" s="385"/>
      <c r="E241" s="384"/>
      <c r="F241" s="385"/>
      <c r="G241" s="385"/>
      <c r="H241" s="385"/>
      <c r="I241" s="385"/>
      <c r="J241" s="385"/>
      <c r="M241" s="385"/>
      <c r="N241" s="385"/>
      <c r="O241" s="385"/>
      <c r="P241" s="385"/>
      <c r="Q241" s="385"/>
      <c r="R241" s="385"/>
      <c r="U241" s="385"/>
      <c r="V241" s="385"/>
      <c r="W241" s="385"/>
      <c r="X241" s="385"/>
      <c r="Y241" s="385"/>
      <c r="Z241" s="385"/>
      <c r="AC241" s="385"/>
      <c r="AD241" s="385"/>
      <c r="AE241" s="385"/>
      <c r="AF241" s="385"/>
      <c r="AG241" s="385"/>
      <c r="AH241" s="385"/>
      <c r="AK241" s="385"/>
      <c r="AL241" s="385"/>
      <c r="AM241" s="385"/>
      <c r="AN241" s="385"/>
      <c r="AO241" s="385"/>
      <c r="AP241" s="385"/>
      <c r="AS241" s="385"/>
      <c r="AT241" s="385"/>
      <c r="AU241" s="385"/>
      <c r="AV241" s="385"/>
      <c r="AW241" s="385"/>
      <c r="AX241" s="385"/>
      <c r="BA241" s="385"/>
      <c r="BB241" s="385"/>
      <c r="BC241" s="385"/>
      <c r="BD241" s="385"/>
      <c r="BE241" s="385"/>
      <c r="BF241" s="385"/>
      <c r="BG241" s="385"/>
      <c r="BH241" s="385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5" customFormat="1">
      <c r="A242" s="9"/>
      <c r="C242" s="384"/>
      <c r="D242" s="385"/>
      <c r="E242" s="384"/>
      <c r="F242" s="385"/>
      <c r="G242" s="385"/>
      <c r="H242" s="385"/>
      <c r="I242" s="385"/>
      <c r="J242" s="385"/>
      <c r="M242" s="385"/>
      <c r="N242" s="385"/>
      <c r="O242" s="385"/>
      <c r="P242" s="385"/>
      <c r="Q242" s="385"/>
      <c r="R242" s="385"/>
      <c r="U242" s="385"/>
      <c r="V242" s="385"/>
      <c r="W242" s="385"/>
      <c r="X242" s="385"/>
      <c r="Y242" s="385"/>
      <c r="Z242" s="385"/>
      <c r="AC242" s="385"/>
      <c r="AD242" s="385"/>
      <c r="AE242" s="385"/>
      <c r="AF242" s="385"/>
      <c r="AG242" s="385"/>
      <c r="AH242" s="385"/>
      <c r="AK242" s="385"/>
      <c r="AL242" s="385"/>
      <c r="AM242" s="385"/>
      <c r="AN242" s="385"/>
      <c r="AO242" s="385"/>
      <c r="AP242" s="385"/>
      <c r="AS242" s="385"/>
      <c r="AT242" s="385"/>
      <c r="AU242" s="385"/>
      <c r="AV242" s="385"/>
      <c r="AW242" s="385"/>
      <c r="AX242" s="385"/>
      <c r="BA242" s="385"/>
      <c r="BB242" s="385"/>
      <c r="BC242" s="385"/>
      <c r="BD242" s="385"/>
      <c r="BE242" s="385"/>
      <c r="BF242" s="385"/>
      <c r="BG242" s="385"/>
      <c r="BH242" s="385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5" customFormat="1">
      <c r="A243" s="9"/>
      <c r="C243" s="384"/>
      <c r="D243" s="385"/>
      <c r="E243" s="384"/>
      <c r="F243" s="385"/>
      <c r="G243" s="385"/>
      <c r="H243" s="385"/>
      <c r="I243" s="385"/>
      <c r="J243" s="385"/>
      <c r="M243" s="385"/>
      <c r="N243" s="385"/>
      <c r="O243" s="385"/>
      <c r="P243" s="385"/>
      <c r="Q243" s="385"/>
      <c r="R243" s="385"/>
      <c r="U243" s="385"/>
      <c r="V243" s="385"/>
      <c r="W243" s="385"/>
      <c r="X243" s="385"/>
      <c r="Y243" s="385"/>
      <c r="Z243" s="385"/>
      <c r="AC243" s="385"/>
      <c r="AD243" s="385"/>
      <c r="AE243" s="385"/>
      <c r="AF243" s="385"/>
      <c r="AG243" s="385"/>
      <c r="AH243" s="385"/>
      <c r="AK243" s="385"/>
      <c r="AL243" s="385"/>
      <c r="AM243" s="385"/>
      <c r="AN243" s="385"/>
      <c r="AO243" s="385"/>
      <c r="AP243" s="385"/>
      <c r="AS243" s="385"/>
      <c r="AT243" s="385"/>
      <c r="AU243" s="385"/>
      <c r="AV243" s="385"/>
      <c r="AW243" s="385"/>
      <c r="AX243" s="385"/>
      <c r="BA243" s="385"/>
      <c r="BB243" s="385"/>
      <c r="BC243" s="385"/>
      <c r="BD243" s="385"/>
      <c r="BE243" s="385"/>
      <c r="BF243" s="385"/>
      <c r="BG243" s="385"/>
      <c r="BH243" s="385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5" customFormat="1">
      <c r="A244" s="9"/>
      <c r="C244" s="384"/>
      <c r="D244" s="385"/>
      <c r="E244" s="384"/>
      <c r="F244" s="385"/>
      <c r="G244" s="385"/>
      <c r="H244" s="385"/>
      <c r="I244" s="385"/>
      <c r="J244" s="385"/>
      <c r="M244" s="385"/>
      <c r="N244" s="385"/>
      <c r="O244" s="385"/>
      <c r="P244" s="385"/>
      <c r="Q244" s="385"/>
      <c r="R244" s="385"/>
      <c r="U244" s="385"/>
      <c r="V244" s="385"/>
      <c r="W244" s="385"/>
      <c r="X244" s="385"/>
      <c r="Y244" s="385"/>
      <c r="Z244" s="385"/>
      <c r="AC244" s="385"/>
      <c r="AD244" s="385"/>
      <c r="AE244" s="385"/>
      <c r="AF244" s="385"/>
      <c r="AG244" s="385"/>
      <c r="AH244" s="385"/>
      <c r="AK244" s="385"/>
      <c r="AL244" s="385"/>
      <c r="AM244" s="385"/>
      <c r="AN244" s="385"/>
      <c r="AO244" s="385"/>
      <c r="AP244" s="385"/>
      <c r="AS244" s="385"/>
      <c r="AT244" s="385"/>
      <c r="AU244" s="385"/>
      <c r="AV244" s="385"/>
      <c r="AW244" s="385"/>
      <c r="AX244" s="385"/>
      <c r="BA244" s="385"/>
      <c r="BB244" s="385"/>
      <c r="BC244" s="385"/>
      <c r="BD244" s="385"/>
      <c r="BE244" s="385"/>
      <c r="BF244" s="385"/>
      <c r="BG244" s="385"/>
      <c r="BH244" s="385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5" customFormat="1">
      <c r="A245" s="9"/>
      <c r="C245" s="384"/>
      <c r="D245" s="385"/>
      <c r="E245" s="384"/>
      <c r="F245" s="385"/>
      <c r="G245" s="385"/>
      <c r="H245" s="385"/>
      <c r="I245" s="385"/>
      <c r="J245" s="385"/>
      <c r="M245" s="385"/>
      <c r="N245" s="385"/>
      <c r="O245" s="385"/>
      <c r="P245" s="385"/>
      <c r="Q245" s="385"/>
      <c r="R245" s="385"/>
      <c r="U245" s="385"/>
      <c r="V245" s="385"/>
      <c r="W245" s="385"/>
      <c r="X245" s="385"/>
      <c r="Y245" s="385"/>
      <c r="Z245" s="385"/>
      <c r="AC245" s="385"/>
      <c r="AD245" s="385"/>
      <c r="AE245" s="385"/>
      <c r="AF245" s="385"/>
      <c r="AG245" s="385"/>
      <c r="AH245" s="385"/>
      <c r="AK245" s="385"/>
      <c r="AL245" s="385"/>
      <c r="AM245" s="385"/>
      <c r="AN245" s="385"/>
      <c r="AO245" s="385"/>
      <c r="AP245" s="385"/>
      <c r="AS245" s="385"/>
      <c r="AT245" s="385"/>
      <c r="AU245" s="385"/>
      <c r="AV245" s="385"/>
      <c r="AW245" s="385"/>
      <c r="AX245" s="385"/>
      <c r="BA245" s="385"/>
      <c r="BB245" s="385"/>
      <c r="BC245" s="385"/>
      <c r="BD245" s="385"/>
      <c r="BE245" s="385"/>
      <c r="BF245" s="385"/>
      <c r="BG245" s="385"/>
      <c r="BH245" s="38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5" customFormat="1">
      <c r="A246" s="9"/>
      <c r="C246" s="384"/>
      <c r="D246" s="385"/>
      <c r="E246" s="384"/>
      <c r="F246" s="385"/>
      <c r="G246" s="385"/>
      <c r="H246" s="385"/>
      <c r="I246" s="385"/>
      <c r="J246" s="385"/>
      <c r="M246" s="385"/>
      <c r="N246" s="385"/>
      <c r="O246" s="385"/>
      <c r="P246" s="385"/>
      <c r="Q246" s="385"/>
      <c r="R246" s="385"/>
      <c r="U246" s="385"/>
      <c r="V246" s="385"/>
      <c r="W246" s="385"/>
      <c r="X246" s="385"/>
      <c r="Y246" s="385"/>
      <c r="Z246" s="385"/>
      <c r="AC246" s="385"/>
      <c r="AD246" s="385"/>
      <c r="AE246" s="385"/>
      <c r="AF246" s="385"/>
      <c r="AG246" s="385"/>
      <c r="AH246" s="385"/>
      <c r="AK246" s="385"/>
      <c r="AL246" s="385"/>
      <c r="AM246" s="385"/>
      <c r="AN246" s="385"/>
      <c r="AO246" s="385"/>
      <c r="AP246" s="385"/>
      <c r="AS246" s="385"/>
      <c r="AT246" s="385"/>
      <c r="AU246" s="385"/>
      <c r="AV246" s="385"/>
      <c r="AW246" s="385"/>
      <c r="AX246" s="385"/>
      <c r="BA246" s="385"/>
      <c r="BB246" s="385"/>
      <c r="BC246" s="385"/>
      <c r="BD246" s="385"/>
      <c r="BE246" s="385"/>
      <c r="BF246" s="385"/>
      <c r="BG246" s="385"/>
      <c r="BH246" s="385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5" customFormat="1">
      <c r="A247" s="9"/>
      <c r="C247" s="384"/>
      <c r="D247" s="385"/>
      <c r="E247" s="384"/>
      <c r="F247" s="385"/>
      <c r="G247" s="385"/>
      <c r="H247" s="385"/>
      <c r="I247" s="385"/>
      <c r="J247" s="385"/>
      <c r="M247" s="385"/>
      <c r="N247" s="385"/>
      <c r="O247" s="385"/>
      <c r="P247" s="385"/>
      <c r="Q247" s="385"/>
      <c r="R247" s="385"/>
      <c r="U247" s="385"/>
      <c r="V247" s="385"/>
      <c r="W247" s="385"/>
      <c r="X247" s="385"/>
      <c r="Y247" s="385"/>
      <c r="Z247" s="385"/>
      <c r="AC247" s="385"/>
      <c r="AD247" s="385"/>
      <c r="AE247" s="385"/>
      <c r="AF247" s="385"/>
      <c r="AG247" s="385"/>
      <c r="AH247" s="385"/>
      <c r="AK247" s="385"/>
      <c r="AL247" s="385"/>
      <c r="AM247" s="385"/>
      <c r="AN247" s="385"/>
      <c r="AO247" s="385"/>
      <c r="AP247" s="385"/>
      <c r="AS247" s="385"/>
      <c r="AT247" s="385"/>
      <c r="AU247" s="385"/>
      <c r="AV247" s="385"/>
      <c r="AW247" s="385"/>
      <c r="AX247" s="385"/>
      <c r="BA247" s="385"/>
      <c r="BB247" s="385"/>
      <c r="BC247" s="385"/>
      <c r="BD247" s="385"/>
      <c r="BE247" s="385"/>
      <c r="BF247" s="385"/>
      <c r="BG247" s="385"/>
      <c r="BH247" s="385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5" customFormat="1">
      <c r="A248" s="9"/>
      <c r="C248" s="384"/>
      <c r="D248" s="385"/>
      <c r="E248" s="384"/>
      <c r="F248" s="385"/>
      <c r="G248" s="385"/>
      <c r="H248" s="385"/>
      <c r="I248" s="385"/>
      <c r="J248" s="385"/>
      <c r="M248" s="385"/>
      <c r="N248" s="385"/>
      <c r="O248" s="385"/>
      <c r="P248" s="385"/>
      <c r="Q248" s="385"/>
      <c r="R248" s="385"/>
      <c r="U248" s="385"/>
      <c r="V248" s="385"/>
      <c r="W248" s="385"/>
      <c r="X248" s="385"/>
      <c r="Y248" s="385"/>
      <c r="Z248" s="385"/>
      <c r="AC248" s="385"/>
      <c r="AD248" s="385"/>
      <c r="AE248" s="385"/>
      <c r="AF248" s="385"/>
      <c r="AG248" s="385"/>
      <c r="AH248" s="385"/>
      <c r="AK248" s="385"/>
      <c r="AL248" s="385"/>
      <c r="AM248" s="385"/>
      <c r="AN248" s="385"/>
      <c r="AO248" s="385"/>
      <c r="AP248" s="385"/>
      <c r="AS248" s="385"/>
      <c r="AT248" s="385"/>
      <c r="AU248" s="385"/>
      <c r="AV248" s="385"/>
      <c r="AW248" s="385"/>
      <c r="AX248" s="385"/>
      <c r="BA248" s="385"/>
      <c r="BB248" s="385"/>
      <c r="BC248" s="385"/>
      <c r="BD248" s="385"/>
      <c r="BE248" s="385"/>
      <c r="BF248" s="385"/>
      <c r="BG248" s="385"/>
      <c r="BH248" s="385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5" customFormat="1">
      <c r="A249" s="9"/>
      <c r="C249" s="384"/>
      <c r="D249" s="385"/>
      <c r="E249" s="384"/>
      <c r="F249" s="385"/>
      <c r="G249" s="385"/>
      <c r="H249" s="385"/>
      <c r="I249" s="385"/>
      <c r="J249" s="385"/>
      <c r="M249" s="385"/>
      <c r="N249" s="385"/>
      <c r="O249" s="385"/>
      <c r="P249" s="385"/>
      <c r="Q249" s="385"/>
      <c r="R249" s="385"/>
      <c r="U249" s="385"/>
      <c r="V249" s="385"/>
      <c r="W249" s="385"/>
      <c r="X249" s="385"/>
      <c r="Y249" s="385"/>
      <c r="Z249" s="385"/>
      <c r="AC249" s="385"/>
      <c r="AD249" s="385"/>
      <c r="AE249" s="385"/>
      <c r="AF249" s="385"/>
      <c r="AG249" s="385"/>
      <c r="AH249" s="385"/>
      <c r="AK249" s="385"/>
      <c r="AL249" s="385"/>
      <c r="AM249" s="385"/>
      <c r="AN249" s="385"/>
      <c r="AO249" s="385"/>
      <c r="AP249" s="385"/>
      <c r="AS249" s="385"/>
      <c r="AT249" s="385"/>
      <c r="AU249" s="385"/>
      <c r="AV249" s="385"/>
      <c r="AW249" s="385"/>
      <c r="AX249" s="385"/>
      <c r="BA249" s="385"/>
      <c r="BB249" s="385"/>
      <c r="BC249" s="385"/>
      <c r="BD249" s="385"/>
      <c r="BE249" s="385"/>
      <c r="BF249" s="385"/>
      <c r="BG249" s="385"/>
      <c r="BH249" s="385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5" customFormat="1">
      <c r="A250" s="9"/>
      <c r="C250" s="384"/>
      <c r="D250" s="385"/>
      <c r="E250" s="384"/>
      <c r="F250" s="385"/>
      <c r="G250" s="385"/>
      <c r="H250" s="385"/>
      <c r="I250" s="385"/>
      <c r="J250" s="385"/>
      <c r="M250" s="385"/>
      <c r="N250" s="385"/>
      <c r="O250" s="385"/>
      <c r="P250" s="385"/>
      <c r="Q250" s="385"/>
      <c r="R250" s="385"/>
      <c r="U250" s="385"/>
      <c r="V250" s="385"/>
      <c r="W250" s="385"/>
      <c r="X250" s="385"/>
      <c r="Y250" s="385"/>
      <c r="Z250" s="385"/>
      <c r="AC250" s="385"/>
      <c r="AD250" s="385"/>
      <c r="AE250" s="385"/>
      <c r="AF250" s="385"/>
      <c r="AG250" s="385"/>
      <c r="AH250" s="385"/>
      <c r="AK250" s="385"/>
      <c r="AL250" s="385"/>
      <c r="AM250" s="385"/>
      <c r="AN250" s="385"/>
      <c r="AO250" s="385"/>
      <c r="AP250" s="385"/>
      <c r="AS250" s="385"/>
      <c r="AT250" s="385"/>
      <c r="AU250" s="385"/>
      <c r="AV250" s="385"/>
      <c r="AW250" s="385"/>
      <c r="AX250" s="385"/>
      <c r="BA250" s="385"/>
      <c r="BB250" s="385"/>
      <c r="BC250" s="385"/>
      <c r="BD250" s="385"/>
      <c r="BE250" s="385"/>
      <c r="BF250" s="385"/>
      <c r="BG250" s="385"/>
      <c r="BH250" s="385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5" customFormat="1">
      <c r="A251" s="9"/>
      <c r="C251" s="384"/>
      <c r="D251" s="385"/>
      <c r="E251" s="384"/>
      <c r="F251" s="385"/>
      <c r="G251" s="385"/>
      <c r="H251" s="385"/>
      <c r="I251" s="385"/>
      <c r="J251" s="385"/>
      <c r="M251" s="385"/>
      <c r="N251" s="385"/>
      <c r="O251" s="385"/>
      <c r="P251" s="385"/>
      <c r="Q251" s="385"/>
      <c r="R251" s="385"/>
      <c r="U251" s="385"/>
      <c r="V251" s="385"/>
      <c r="W251" s="385"/>
      <c r="X251" s="385"/>
      <c r="Y251" s="385"/>
      <c r="Z251" s="385"/>
      <c r="AC251" s="385"/>
      <c r="AD251" s="385"/>
      <c r="AE251" s="385"/>
      <c r="AF251" s="385"/>
      <c r="AG251" s="385"/>
      <c r="AH251" s="385"/>
      <c r="AK251" s="385"/>
      <c r="AL251" s="385"/>
      <c r="AM251" s="385"/>
      <c r="AN251" s="385"/>
      <c r="AO251" s="385"/>
      <c r="AP251" s="385"/>
      <c r="AS251" s="385"/>
      <c r="AT251" s="385"/>
      <c r="AU251" s="385"/>
      <c r="AV251" s="385"/>
      <c r="AW251" s="385"/>
      <c r="AX251" s="385"/>
      <c r="BA251" s="385"/>
      <c r="BB251" s="385"/>
      <c r="BC251" s="385"/>
      <c r="BD251" s="385"/>
      <c r="BE251" s="385"/>
      <c r="BF251" s="385"/>
      <c r="BG251" s="385"/>
      <c r="BH251" s="385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5" customFormat="1">
      <c r="A252" s="9"/>
      <c r="C252" s="384"/>
      <c r="D252" s="385"/>
      <c r="E252" s="384"/>
      <c r="F252" s="385"/>
      <c r="G252" s="385"/>
      <c r="H252" s="385"/>
      <c r="I252" s="385"/>
      <c r="J252" s="385"/>
      <c r="M252" s="385"/>
      <c r="N252" s="385"/>
      <c r="O252" s="385"/>
      <c r="P252" s="385"/>
      <c r="Q252" s="385"/>
      <c r="R252" s="385"/>
      <c r="U252" s="385"/>
      <c r="V252" s="385"/>
      <c r="W252" s="385"/>
      <c r="X252" s="385"/>
      <c r="Y252" s="385"/>
      <c r="Z252" s="385"/>
      <c r="AC252" s="385"/>
      <c r="AD252" s="385"/>
      <c r="AE252" s="385"/>
      <c r="AF252" s="385"/>
      <c r="AG252" s="385"/>
      <c r="AH252" s="385"/>
      <c r="AK252" s="385"/>
      <c r="AL252" s="385"/>
      <c r="AM252" s="385"/>
      <c r="AN252" s="385"/>
      <c r="AO252" s="385"/>
      <c r="AP252" s="385"/>
      <c r="AS252" s="385"/>
      <c r="AT252" s="385"/>
      <c r="AU252" s="385"/>
      <c r="AV252" s="385"/>
      <c r="AW252" s="385"/>
      <c r="AX252" s="385"/>
      <c r="BA252" s="385"/>
      <c r="BB252" s="385"/>
      <c r="BC252" s="385"/>
      <c r="BD252" s="385"/>
      <c r="BE252" s="385"/>
      <c r="BF252" s="385"/>
      <c r="BG252" s="385"/>
      <c r="BH252" s="385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5" customFormat="1">
      <c r="A253" s="9"/>
      <c r="C253" s="384"/>
      <c r="D253" s="385"/>
      <c r="E253" s="384"/>
      <c r="F253" s="385"/>
      <c r="G253" s="385"/>
      <c r="H253" s="385"/>
      <c r="I253" s="385"/>
      <c r="J253" s="385"/>
      <c r="M253" s="385"/>
      <c r="N253" s="385"/>
      <c r="O253" s="385"/>
      <c r="P253" s="385"/>
      <c r="Q253" s="385"/>
      <c r="R253" s="385"/>
      <c r="U253" s="385"/>
      <c r="V253" s="385"/>
      <c r="W253" s="385"/>
      <c r="X253" s="385"/>
      <c r="Y253" s="385"/>
      <c r="Z253" s="385"/>
      <c r="AC253" s="385"/>
      <c r="AD253" s="385"/>
      <c r="AE253" s="385"/>
      <c r="AF253" s="385"/>
      <c r="AG253" s="385"/>
      <c r="AH253" s="385"/>
      <c r="AK253" s="385"/>
      <c r="AL253" s="385"/>
      <c r="AM253" s="385"/>
      <c r="AN253" s="385"/>
      <c r="AO253" s="385"/>
      <c r="AP253" s="385"/>
      <c r="AS253" s="385"/>
      <c r="AT253" s="385"/>
      <c r="AU253" s="385"/>
      <c r="AV253" s="385"/>
      <c r="AW253" s="385"/>
      <c r="AX253" s="385"/>
      <c r="BA253" s="385"/>
      <c r="BB253" s="385"/>
      <c r="BC253" s="385"/>
      <c r="BD253" s="385"/>
      <c r="BE253" s="385"/>
      <c r="BF253" s="385"/>
      <c r="BG253" s="385"/>
      <c r="BH253" s="385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5" customFormat="1">
      <c r="A254" s="9"/>
      <c r="C254" s="384"/>
      <c r="D254" s="385"/>
      <c r="E254" s="384"/>
      <c r="F254" s="385"/>
      <c r="G254" s="385"/>
      <c r="H254" s="385"/>
      <c r="I254" s="385"/>
      <c r="J254" s="385"/>
      <c r="M254" s="385"/>
      <c r="N254" s="385"/>
      <c r="O254" s="385"/>
      <c r="P254" s="385"/>
      <c r="Q254" s="385"/>
      <c r="R254" s="385"/>
      <c r="U254" s="385"/>
      <c r="V254" s="385"/>
      <c r="W254" s="385"/>
      <c r="X254" s="385"/>
      <c r="Y254" s="385"/>
      <c r="Z254" s="385"/>
      <c r="AC254" s="385"/>
      <c r="AD254" s="385"/>
      <c r="AE254" s="385"/>
      <c r="AF254" s="385"/>
      <c r="AG254" s="385"/>
      <c r="AH254" s="385"/>
      <c r="AK254" s="385"/>
      <c r="AL254" s="385"/>
      <c r="AM254" s="385"/>
      <c r="AN254" s="385"/>
      <c r="AO254" s="385"/>
      <c r="AP254" s="385"/>
      <c r="AS254" s="385"/>
      <c r="AT254" s="385"/>
      <c r="AU254" s="385"/>
      <c r="AV254" s="385"/>
      <c r="AW254" s="385"/>
      <c r="AX254" s="385"/>
      <c r="BA254" s="385"/>
      <c r="BB254" s="385"/>
      <c r="BC254" s="385"/>
      <c r="BD254" s="385"/>
      <c r="BE254" s="385"/>
      <c r="BF254" s="385"/>
      <c r="BG254" s="385"/>
      <c r="BH254" s="385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5" customFormat="1">
      <c r="A255" s="9"/>
      <c r="C255" s="384"/>
      <c r="D255" s="385"/>
      <c r="E255" s="384"/>
      <c r="F255" s="385"/>
      <c r="G255" s="385"/>
      <c r="H255" s="385"/>
      <c r="I255" s="385"/>
      <c r="J255" s="385"/>
      <c r="M255" s="385"/>
      <c r="N255" s="385"/>
      <c r="O255" s="385"/>
      <c r="P255" s="385"/>
      <c r="Q255" s="385"/>
      <c r="R255" s="385"/>
      <c r="U255" s="385"/>
      <c r="V255" s="385"/>
      <c r="W255" s="385"/>
      <c r="X255" s="385"/>
      <c r="Y255" s="385"/>
      <c r="Z255" s="385"/>
      <c r="AC255" s="385"/>
      <c r="AD255" s="385"/>
      <c r="AE255" s="385"/>
      <c r="AF255" s="385"/>
      <c r="AG255" s="385"/>
      <c r="AH255" s="385"/>
      <c r="AK255" s="385"/>
      <c r="AL255" s="385"/>
      <c r="AM255" s="385"/>
      <c r="AN255" s="385"/>
      <c r="AO255" s="385"/>
      <c r="AP255" s="385"/>
      <c r="AS255" s="385"/>
      <c r="AT255" s="385"/>
      <c r="AU255" s="385"/>
      <c r="AV255" s="385"/>
      <c r="AW255" s="385"/>
      <c r="AX255" s="385"/>
      <c r="BA255" s="385"/>
      <c r="BB255" s="385"/>
      <c r="BC255" s="385"/>
      <c r="BD255" s="385"/>
      <c r="BE255" s="385"/>
      <c r="BF255" s="385"/>
      <c r="BG255" s="385"/>
      <c r="BH255" s="38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5" customFormat="1">
      <c r="A256" s="9"/>
      <c r="C256" s="384"/>
      <c r="D256" s="385"/>
      <c r="E256" s="384"/>
      <c r="F256" s="385"/>
      <c r="G256" s="385"/>
      <c r="H256" s="385"/>
      <c r="I256" s="385"/>
      <c r="J256" s="385"/>
      <c r="M256" s="385"/>
      <c r="N256" s="385"/>
      <c r="O256" s="385"/>
      <c r="P256" s="385"/>
      <c r="Q256" s="385"/>
      <c r="R256" s="385"/>
      <c r="U256" s="385"/>
      <c r="V256" s="385"/>
      <c r="W256" s="385"/>
      <c r="X256" s="385"/>
      <c r="Y256" s="385"/>
      <c r="Z256" s="385"/>
      <c r="AC256" s="385"/>
      <c r="AD256" s="385"/>
      <c r="AE256" s="385"/>
      <c r="AF256" s="385"/>
      <c r="AG256" s="385"/>
      <c r="AH256" s="385"/>
      <c r="AK256" s="385"/>
      <c r="AL256" s="385"/>
      <c r="AM256" s="385"/>
      <c r="AN256" s="385"/>
      <c r="AO256" s="385"/>
      <c r="AP256" s="385"/>
      <c r="AS256" s="385"/>
      <c r="AT256" s="385"/>
      <c r="AU256" s="385"/>
      <c r="AV256" s="385"/>
      <c r="AW256" s="385"/>
      <c r="AX256" s="385"/>
      <c r="BA256" s="385"/>
      <c r="BB256" s="385"/>
      <c r="BC256" s="385"/>
      <c r="BD256" s="385"/>
      <c r="BE256" s="385"/>
      <c r="BF256" s="385"/>
      <c r="BG256" s="385"/>
      <c r="BH256" s="385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5" customFormat="1">
      <c r="A257" s="9"/>
      <c r="C257" s="384"/>
      <c r="D257" s="385"/>
      <c r="E257" s="384"/>
      <c r="F257" s="385"/>
      <c r="G257" s="385"/>
      <c r="H257" s="385"/>
      <c r="I257" s="385"/>
      <c r="J257" s="385"/>
      <c r="M257" s="385"/>
      <c r="N257" s="385"/>
      <c r="O257" s="385"/>
      <c r="P257" s="385"/>
      <c r="Q257" s="385"/>
      <c r="R257" s="385"/>
      <c r="U257" s="385"/>
      <c r="V257" s="385"/>
      <c r="W257" s="385"/>
      <c r="X257" s="385"/>
      <c r="Y257" s="385"/>
      <c r="Z257" s="385"/>
      <c r="AC257" s="385"/>
      <c r="AD257" s="385"/>
      <c r="AE257" s="385"/>
      <c r="AF257" s="385"/>
      <c r="AG257" s="385"/>
      <c r="AH257" s="385"/>
      <c r="AK257" s="385"/>
      <c r="AL257" s="385"/>
      <c r="AM257" s="385"/>
      <c r="AN257" s="385"/>
      <c r="AO257" s="385"/>
      <c r="AP257" s="385"/>
      <c r="AS257" s="385"/>
      <c r="AT257" s="385"/>
      <c r="AU257" s="385"/>
      <c r="AV257" s="385"/>
      <c r="AW257" s="385"/>
      <c r="AX257" s="385"/>
      <c r="BA257" s="385"/>
      <c r="BB257" s="385"/>
      <c r="BC257" s="385"/>
      <c r="BD257" s="385"/>
      <c r="BE257" s="385"/>
      <c r="BF257" s="385"/>
      <c r="BG257" s="385"/>
      <c r="BH257" s="385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5" customFormat="1">
      <c r="A258" s="9"/>
      <c r="C258" s="384"/>
      <c r="D258" s="385"/>
      <c r="E258" s="384"/>
      <c r="F258" s="385"/>
      <c r="G258" s="385"/>
      <c r="H258" s="385"/>
      <c r="I258" s="385"/>
      <c r="J258" s="385"/>
      <c r="M258" s="385"/>
      <c r="N258" s="385"/>
      <c r="O258" s="385"/>
      <c r="P258" s="385"/>
      <c r="Q258" s="385"/>
      <c r="R258" s="385"/>
      <c r="U258" s="385"/>
      <c r="V258" s="385"/>
      <c r="W258" s="385"/>
      <c r="X258" s="385"/>
      <c r="Y258" s="385"/>
      <c r="Z258" s="385"/>
      <c r="AC258" s="385"/>
      <c r="AD258" s="385"/>
      <c r="AE258" s="385"/>
      <c r="AF258" s="385"/>
      <c r="AG258" s="385"/>
      <c r="AH258" s="385"/>
      <c r="AK258" s="385"/>
      <c r="AL258" s="385"/>
      <c r="AM258" s="385"/>
      <c r="AN258" s="385"/>
      <c r="AO258" s="385"/>
      <c r="AP258" s="385"/>
      <c r="AS258" s="385"/>
      <c r="AT258" s="385"/>
      <c r="AU258" s="385"/>
      <c r="AV258" s="385"/>
      <c r="AW258" s="385"/>
      <c r="AX258" s="385"/>
      <c r="BA258" s="385"/>
      <c r="BB258" s="385"/>
      <c r="BC258" s="385"/>
      <c r="BD258" s="385"/>
      <c r="BE258" s="385"/>
      <c r="BF258" s="385"/>
      <c r="BG258" s="385"/>
      <c r="BH258" s="385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5" customFormat="1">
      <c r="A259" s="9"/>
      <c r="C259" s="384"/>
      <c r="D259" s="385"/>
      <c r="E259" s="384"/>
      <c r="F259" s="385"/>
      <c r="G259" s="385"/>
      <c r="H259" s="385"/>
      <c r="I259" s="385"/>
      <c r="J259" s="385"/>
      <c r="M259" s="385"/>
      <c r="N259" s="385"/>
      <c r="O259" s="385"/>
      <c r="P259" s="385"/>
      <c r="Q259" s="385"/>
      <c r="R259" s="385"/>
      <c r="U259" s="385"/>
      <c r="V259" s="385"/>
      <c r="W259" s="385"/>
      <c r="X259" s="385"/>
      <c r="Y259" s="385"/>
      <c r="Z259" s="385"/>
      <c r="AC259" s="385"/>
      <c r="AD259" s="385"/>
      <c r="AE259" s="385"/>
      <c r="AF259" s="385"/>
      <c r="AG259" s="385"/>
      <c r="AH259" s="385"/>
      <c r="AK259" s="385"/>
      <c r="AL259" s="385"/>
      <c r="AM259" s="385"/>
      <c r="AN259" s="385"/>
      <c r="AO259" s="385"/>
      <c r="AP259" s="385"/>
      <c r="AS259" s="385"/>
      <c r="AT259" s="385"/>
      <c r="AU259" s="385"/>
      <c r="AV259" s="385"/>
      <c r="AW259" s="385"/>
      <c r="AX259" s="385"/>
      <c r="BA259" s="385"/>
      <c r="BB259" s="385"/>
      <c r="BC259" s="385"/>
      <c r="BD259" s="385"/>
      <c r="BE259" s="385"/>
      <c r="BF259" s="385"/>
      <c r="BG259" s="385"/>
      <c r="BH259" s="385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5" customFormat="1">
      <c r="A260" s="9"/>
      <c r="C260" s="384"/>
      <c r="D260" s="385"/>
      <c r="E260" s="384"/>
      <c r="F260" s="385"/>
      <c r="G260" s="385"/>
      <c r="H260" s="385"/>
      <c r="I260" s="385"/>
      <c r="J260" s="385"/>
      <c r="M260" s="385"/>
      <c r="N260" s="385"/>
      <c r="O260" s="385"/>
      <c r="P260" s="385"/>
      <c r="Q260" s="385"/>
      <c r="R260" s="385"/>
      <c r="U260" s="385"/>
      <c r="V260" s="385"/>
      <c r="W260" s="385"/>
      <c r="X260" s="385"/>
      <c r="Y260" s="385"/>
      <c r="Z260" s="385"/>
      <c r="AC260" s="385"/>
      <c r="AD260" s="385"/>
      <c r="AE260" s="385"/>
      <c r="AF260" s="385"/>
      <c r="AG260" s="385"/>
      <c r="AH260" s="385"/>
      <c r="AK260" s="385"/>
      <c r="AL260" s="385"/>
      <c r="AM260" s="385"/>
      <c r="AN260" s="385"/>
      <c r="AO260" s="385"/>
      <c r="AP260" s="385"/>
      <c r="AS260" s="385"/>
      <c r="AT260" s="385"/>
      <c r="AU260" s="385"/>
      <c r="AV260" s="385"/>
      <c r="AW260" s="385"/>
      <c r="AX260" s="385"/>
      <c r="BA260" s="385"/>
      <c r="BB260" s="385"/>
      <c r="BC260" s="385"/>
      <c r="BD260" s="385"/>
      <c r="BE260" s="385"/>
      <c r="BF260" s="385"/>
      <c r="BG260" s="385"/>
      <c r="BH260" s="385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5" customFormat="1">
      <c r="A261" s="9"/>
      <c r="C261" s="384"/>
      <c r="D261" s="385"/>
      <c r="E261" s="384"/>
      <c r="F261" s="385"/>
      <c r="G261" s="385"/>
      <c r="H261" s="385"/>
      <c r="I261" s="385"/>
      <c r="J261" s="385"/>
      <c r="M261" s="385"/>
      <c r="N261" s="385"/>
      <c r="O261" s="385"/>
      <c r="P261" s="385"/>
      <c r="Q261" s="385"/>
      <c r="R261" s="385"/>
      <c r="U261" s="385"/>
      <c r="V261" s="385"/>
      <c r="W261" s="385"/>
      <c r="X261" s="385"/>
      <c r="Y261" s="385"/>
      <c r="Z261" s="385"/>
      <c r="AC261" s="385"/>
      <c r="AD261" s="385"/>
      <c r="AE261" s="385"/>
      <c r="AF261" s="385"/>
      <c r="AG261" s="385"/>
      <c r="AH261" s="385"/>
      <c r="AK261" s="385"/>
      <c r="AL261" s="385"/>
      <c r="AM261" s="385"/>
      <c r="AN261" s="385"/>
      <c r="AO261" s="385"/>
      <c r="AP261" s="385"/>
      <c r="AS261" s="385"/>
      <c r="AT261" s="385"/>
      <c r="AU261" s="385"/>
      <c r="AV261" s="385"/>
      <c r="AW261" s="385"/>
      <c r="AX261" s="385"/>
      <c r="BA261" s="385"/>
      <c r="BB261" s="385"/>
      <c r="BC261" s="385"/>
      <c r="BD261" s="385"/>
      <c r="BE261" s="385"/>
      <c r="BF261" s="385"/>
      <c r="BG261" s="385"/>
      <c r="BH261" s="385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5" customFormat="1">
      <c r="A262" s="9"/>
      <c r="C262" s="384"/>
      <c r="D262" s="385"/>
      <c r="E262" s="384"/>
      <c r="F262" s="385"/>
      <c r="G262" s="385"/>
      <c r="H262" s="385"/>
      <c r="I262" s="385"/>
      <c r="J262" s="385"/>
      <c r="M262" s="385"/>
      <c r="N262" s="385"/>
      <c r="O262" s="385"/>
      <c r="P262" s="385"/>
      <c r="Q262" s="385"/>
      <c r="R262" s="385"/>
      <c r="U262" s="385"/>
      <c r="V262" s="385"/>
      <c r="W262" s="385"/>
      <c r="X262" s="385"/>
      <c r="Y262" s="385"/>
      <c r="Z262" s="385"/>
      <c r="AC262" s="385"/>
      <c r="AD262" s="385"/>
      <c r="AE262" s="385"/>
      <c r="AF262" s="385"/>
      <c r="AG262" s="385"/>
      <c r="AH262" s="385"/>
      <c r="AK262" s="385"/>
      <c r="AL262" s="385"/>
      <c r="AM262" s="385"/>
      <c r="AN262" s="385"/>
      <c r="AO262" s="385"/>
      <c r="AP262" s="385"/>
      <c r="AS262" s="385"/>
      <c r="AT262" s="385"/>
      <c r="AU262" s="385"/>
      <c r="AV262" s="385"/>
      <c r="AW262" s="385"/>
      <c r="AX262" s="385"/>
      <c r="BA262" s="385"/>
      <c r="BB262" s="385"/>
      <c r="BC262" s="385"/>
      <c r="BD262" s="385"/>
      <c r="BE262" s="385"/>
      <c r="BF262" s="385"/>
      <c r="BG262" s="385"/>
      <c r="BH262" s="385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5" customFormat="1">
      <c r="A263" s="9"/>
      <c r="C263" s="384"/>
      <c r="D263" s="385"/>
      <c r="E263" s="384"/>
      <c r="F263" s="385"/>
      <c r="G263" s="385"/>
      <c r="H263" s="385"/>
      <c r="I263" s="385"/>
      <c r="J263" s="385"/>
      <c r="M263" s="385"/>
      <c r="N263" s="385"/>
      <c r="O263" s="385"/>
      <c r="P263" s="385"/>
      <c r="Q263" s="385"/>
      <c r="R263" s="385"/>
      <c r="U263" s="385"/>
      <c r="V263" s="385"/>
      <c r="W263" s="385"/>
      <c r="X263" s="385"/>
      <c r="Y263" s="385"/>
      <c r="Z263" s="385"/>
      <c r="AC263" s="385"/>
      <c r="AD263" s="385"/>
      <c r="AE263" s="385"/>
      <c r="AF263" s="385"/>
      <c r="AG263" s="385"/>
      <c r="AH263" s="385"/>
      <c r="AK263" s="385"/>
      <c r="AL263" s="385"/>
      <c r="AM263" s="385"/>
      <c r="AN263" s="385"/>
      <c r="AO263" s="385"/>
      <c r="AP263" s="385"/>
      <c r="AS263" s="385"/>
      <c r="AT263" s="385"/>
      <c r="AU263" s="385"/>
      <c r="AV263" s="385"/>
      <c r="AW263" s="385"/>
      <c r="AX263" s="385"/>
      <c r="BA263" s="385"/>
      <c r="BB263" s="385"/>
      <c r="BC263" s="385"/>
      <c r="BD263" s="385"/>
      <c r="BE263" s="385"/>
      <c r="BF263" s="385"/>
      <c r="BG263" s="385"/>
      <c r="BH263" s="385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5" customFormat="1">
      <c r="A264" s="9"/>
      <c r="C264" s="384"/>
      <c r="D264" s="385"/>
      <c r="E264" s="384"/>
      <c r="F264" s="385"/>
      <c r="G264" s="385"/>
      <c r="H264" s="385"/>
      <c r="I264" s="385"/>
      <c r="J264" s="385"/>
      <c r="M264" s="385"/>
      <c r="N264" s="385"/>
      <c r="O264" s="385"/>
      <c r="P264" s="385"/>
      <c r="Q264" s="385"/>
      <c r="R264" s="385"/>
      <c r="U264" s="385"/>
      <c r="V264" s="385"/>
      <c r="W264" s="385"/>
      <c r="X264" s="385"/>
      <c r="Y264" s="385"/>
      <c r="Z264" s="385"/>
      <c r="AC264" s="385"/>
      <c r="AD264" s="385"/>
      <c r="AE264" s="385"/>
      <c r="AF264" s="385"/>
      <c r="AG264" s="385"/>
      <c r="AH264" s="385"/>
      <c r="AK264" s="385"/>
      <c r="AL264" s="385"/>
      <c r="AM264" s="385"/>
      <c r="AN264" s="385"/>
      <c r="AO264" s="385"/>
      <c r="AP264" s="385"/>
      <c r="AS264" s="385"/>
      <c r="AT264" s="385"/>
      <c r="AU264" s="385"/>
      <c r="AV264" s="385"/>
      <c r="AW264" s="385"/>
      <c r="AX264" s="385"/>
      <c r="BA264" s="385"/>
      <c r="BB264" s="385"/>
      <c r="BC264" s="385"/>
      <c r="BD264" s="385"/>
      <c r="BE264" s="385"/>
      <c r="BF264" s="385"/>
      <c r="BG264" s="385"/>
      <c r="BH264" s="385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5" customFormat="1">
      <c r="A265" s="9"/>
      <c r="C265" s="384"/>
      <c r="D265" s="385"/>
      <c r="E265" s="384"/>
      <c r="F265" s="385"/>
      <c r="G265" s="385"/>
      <c r="H265" s="385"/>
      <c r="I265" s="385"/>
      <c r="J265" s="385"/>
      <c r="M265" s="385"/>
      <c r="N265" s="385"/>
      <c r="O265" s="385"/>
      <c r="P265" s="385"/>
      <c r="Q265" s="385"/>
      <c r="R265" s="385"/>
      <c r="U265" s="385"/>
      <c r="V265" s="385"/>
      <c r="W265" s="385"/>
      <c r="X265" s="385"/>
      <c r="Y265" s="385"/>
      <c r="Z265" s="385"/>
      <c r="AC265" s="385"/>
      <c r="AD265" s="385"/>
      <c r="AE265" s="385"/>
      <c r="AF265" s="385"/>
      <c r="AG265" s="385"/>
      <c r="AH265" s="385"/>
      <c r="AK265" s="385"/>
      <c r="AL265" s="385"/>
      <c r="AM265" s="385"/>
      <c r="AN265" s="385"/>
      <c r="AO265" s="385"/>
      <c r="AP265" s="385"/>
      <c r="AS265" s="385"/>
      <c r="AT265" s="385"/>
      <c r="AU265" s="385"/>
      <c r="AV265" s="385"/>
      <c r="AW265" s="385"/>
      <c r="AX265" s="385"/>
      <c r="BA265" s="385"/>
      <c r="BB265" s="385"/>
      <c r="BC265" s="385"/>
      <c r="BD265" s="385"/>
      <c r="BE265" s="385"/>
      <c r="BF265" s="385"/>
      <c r="BG265" s="385"/>
      <c r="BH265" s="38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5" customFormat="1">
      <c r="A266" s="9"/>
      <c r="C266" s="384"/>
      <c r="D266" s="385"/>
      <c r="E266" s="384"/>
      <c r="F266" s="385"/>
      <c r="G266" s="385"/>
      <c r="H266" s="385"/>
      <c r="I266" s="385"/>
      <c r="J266" s="385"/>
      <c r="M266" s="385"/>
      <c r="N266" s="385"/>
      <c r="O266" s="385"/>
      <c r="P266" s="385"/>
      <c r="Q266" s="385"/>
      <c r="R266" s="385"/>
      <c r="U266" s="385"/>
      <c r="V266" s="385"/>
      <c r="W266" s="385"/>
      <c r="X266" s="385"/>
      <c r="Y266" s="385"/>
      <c r="Z266" s="385"/>
      <c r="AC266" s="385"/>
      <c r="AD266" s="385"/>
      <c r="AE266" s="385"/>
      <c r="AF266" s="385"/>
      <c r="AG266" s="385"/>
      <c r="AH266" s="385"/>
      <c r="AK266" s="385"/>
      <c r="AL266" s="385"/>
      <c r="AM266" s="385"/>
      <c r="AN266" s="385"/>
      <c r="AO266" s="385"/>
      <c r="AP266" s="385"/>
      <c r="AS266" s="385"/>
      <c r="AT266" s="385"/>
      <c r="AU266" s="385"/>
      <c r="AV266" s="385"/>
      <c r="AW266" s="385"/>
      <c r="AX266" s="385"/>
      <c r="BA266" s="385"/>
      <c r="BB266" s="385"/>
      <c r="BC266" s="385"/>
      <c r="BD266" s="385"/>
      <c r="BE266" s="385"/>
      <c r="BF266" s="385"/>
      <c r="BG266" s="385"/>
      <c r="BH266" s="385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5" customFormat="1">
      <c r="A267" s="9"/>
      <c r="C267" s="384"/>
      <c r="D267" s="385"/>
      <c r="E267" s="384"/>
      <c r="F267" s="385"/>
      <c r="G267" s="385"/>
      <c r="H267" s="385"/>
      <c r="I267" s="385"/>
      <c r="J267" s="385"/>
      <c r="M267" s="385"/>
      <c r="N267" s="385"/>
      <c r="O267" s="385"/>
      <c r="P267" s="385"/>
      <c r="Q267" s="385"/>
      <c r="R267" s="385"/>
      <c r="U267" s="385"/>
      <c r="V267" s="385"/>
      <c r="W267" s="385"/>
      <c r="X267" s="385"/>
      <c r="Y267" s="385"/>
      <c r="Z267" s="385"/>
      <c r="AC267" s="385"/>
      <c r="AD267" s="385"/>
      <c r="AE267" s="385"/>
      <c r="AF267" s="385"/>
      <c r="AG267" s="385"/>
      <c r="AH267" s="385"/>
      <c r="AK267" s="385"/>
      <c r="AL267" s="385"/>
      <c r="AM267" s="385"/>
      <c r="AN267" s="385"/>
      <c r="AO267" s="385"/>
      <c r="AP267" s="385"/>
      <c r="AS267" s="385"/>
      <c r="AT267" s="385"/>
      <c r="AU267" s="385"/>
      <c r="AV267" s="385"/>
      <c r="AW267" s="385"/>
      <c r="AX267" s="385"/>
      <c r="BA267" s="385"/>
      <c r="BB267" s="385"/>
      <c r="BC267" s="385"/>
      <c r="BD267" s="385"/>
      <c r="BE267" s="385"/>
      <c r="BF267" s="385"/>
      <c r="BG267" s="385"/>
      <c r="BH267" s="385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5" customFormat="1">
      <c r="A268" s="9"/>
      <c r="C268" s="384"/>
      <c r="D268" s="385"/>
      <c r="E268" s="384"/>
      <c r="F268" s="385"/>
      <c r="G268" s="385"/>
      <c r="H268" s="385"/>
      <c r="I268" s="385"/>
      <c r="J268" s="385"/>
      <c r="M268" s="385"/>
      <c r="N268" s="385"/>
      <c r="O268" s="385"/>
      <c r="P268" s="385"/>
      <c r="Q268" s="385"/>
      <c r="R268" s="385"/>
      <c r="U268" s="385"/>
      <c r="V268" s="385"/>
      <c r="W268" s="385"/>
      <c r="X268" s="385"/>
      <c r="Y268" s="385"/>
      <c r="Z268" s="385"/>
      <c r="AC268" s="385"/>
      <c r="AD268" s="385"/>
      <c r="AE268" s="385"/>
      <c r="AF268" s="385"/>
      <c r="AG268" s="385"/>
      <c r="AH268" s="385"/>
      <c r="AK268" s="385"/>
      <c r="AL268" s="385"/>
      <c r="AM268" s="385"/>
      <c r="AN268" s="385"/>
      <c r="AO268" s="385"/>
      <c r="AP268" s="385"/>
      <c r="AS268" s="385"/>
      <c r="AT268" s="385"/>
      <c r="AU268" s="385"/>
      <c r="AV268" s="385"/>
      <c r="AW268" s="385"/>
      <c r="AX268" s="385"/>
      <c r="BA268" s="385"/>
      <c r="BB268" s="385"/>
      <c r="BC268" s="385"/>
      <c r="BD268" s="385"/>
      <c r="BE268" s="385"/>
      <c r="BF268" s="385"/>
      <c r="BG268" s="385"/>
      <c r="BH268" s="385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5" customFormat="1">
      <c r="A269" s="9"/>
      <c r="C269" s="384"/>
      <c r="D269" s="385"/>
      <c r="E269" s="384"/>
      <c r="F269" s="385"/>
      <c r="G269" s="385"/>
      <c r="H269" s="385"/>
      <c r="I269" s="385"/>
      <c r="J269" s="385"/>
      <c r="M269" s="385"/>
      <c r="N269" s="385"/>
      <c r="O269" s="385"/>
      <c r="P269" s="385"/>
      <c r="Q269" s="385"/>
      <c r="R269" s="385"/>
      <c r="U269" s="385"/>
      <c r="V269" s="385"/>
      <c r="W269" s="385"/>
      <c r="X269" s="385"/>
      <c r="Y269" s="385"/>
      <c r="Z269" s="385"/>
      <c r="AC269" s="385"/>
      <c r="AD269" s="385"/>
      <c r="AE269" s="385"/>
      <c r="AF269" s="385"/>
      <c r="AG269" s="385"/>
      <c r="AH269" s="385"/>
      <c r="AK269" s="385"/>
      <c r="AL269" s="385"/>
      <c r="AM269" s="385"/>
      <c r="AN269" s="385"/>
      <c r="AO269" s="385"/>
      <c r="AP269" s="385"/>
      <c r="AS269" s="385"/>
      <c r="AT269" s="385"/>
      <c r="AU269" s="385"/>
      <c r="AV269" s="385"/>
      <c r="AW269" s="385"/>
      <c r="AX269" s="385"/>
      <c r="BA269" s="385"/>
      <c r="BB269" s="385"/>
      <c r="BC269" s="385"/>
      <c r="BD269" s="385"/>
      <c r="BE269" s="385"/>
      <c r="BF269" s="385"/>
      <c r="BG269" s="385"/>
      <c r="BH269" s="385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5" customFormat="1">
      <c r="A270" s="9"/>
      <c r="C270" s="384"/>
      <c r="D270" s="385"/>
      <c r="E270" s="384"/>
      <c r="F270" s="385"/>
      <c r="G270" s="385"/>
      <c r="H270" s="385"/>
      <c r="I270" s="385"/>
      <c r="J270" s="385"/>
      <c r="M270" s="385"/>
      <c r="N270" s="385"/>
      <c r="O270" s="385"/>
      <c r="P270" s="385"/>
      <c r="Q270" s="385"/>
      <c r="R270" s="385"/>
      <c r="U270" s="385"/>
      <c r="V270" s="385"/>
      <c r="W270" s="385"/>
      <c r="X270" s="385"/>
      <c r="Y270" s="385"/>
      <c r="Z270" s="385"/>
      <c r="AC270" s="385"/>
      <c r="AD270" s="385"/>
      <c r="AE270" s="385"/>
      <c r="AF270" s="385"/>
      <c r="AG270" s="385"/>
      <c r="AH270" s="385"/>
      <c r="AK270" s="385"/>
      <c r="AL270" s="385"/>
      <c r="AM270" s="385"/>
      <c r="AN270" s="385"/>
      <c r="AO270" s="385"/>
      <c r="AP270" s="385"/>
      <c r="AS270" s="385"/>
      <c r="AT270" s="385"/>
      <c r="AU270" s="385"/>
      <c r="AV270" s="385"/>
      <c r="AW270" s="385"/>
      <c r="AX270" s="385"/>
      <c r="BA270" s="385"/>
      <c r="BB270" s="385"/>
      <c r="BC270" s="385"/>
      <c r="BD270" s="385"/>
      <c r="BE270" s="385"/>
      <c r="BF270" s="385"/>
      <c r="BG270" s="385"/>
      <c r="BH270" s="385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5" customFormat="1">
      <c r="A271" s="9"/>
      <c r="C271" s="384"/>
      <c r="D271" s="385"/>
      <c r="E271" s="384"/>
      <c r="F271" s="385"/>
      <c r="G271" s="385"/>
      <c r="H271" s="385"/>
      <c r="I271" s="385"/>
      <c r="J271" s="385"/>
      <c r="M271" s="385"/>
      <c r="N271" s="385"/>
      <c r="O271" s="385"/>
      <c r="P271" s="385"/>
      <c r="Q271" s="385"/>
      <c r="R271" s="385"/>
      <c r="U271" s="385"/>
      <c r="V271" s="385"/>
      <c r="W271" s="385"/>
      <c r="X271" s="385"/>
      <c r="Y271" s="385"/>
      <c r="Z271" s="385"/>
      <c r="AC271" s="385"/>
      <c r="AD271" s="385"/>
      <c r="AE271" s="385"/>
      <c r="AF271" s="385"/>
      <c r="AG271" s="385"/>
      <c r="AH271" s="385"/>
      <c r="AK271" s="385"/>
      <c r="AL271" s="385"/>
      <c r="AM271" s="385"/>
      <c r="AN271" s="385"/>
      <c r="AO271" s="385"/>
      <c r="AP271" s="385"/>
      <c r="AS271" s="385"/>
      <c r="AT271" s="385"/>
      <c r="AU271" s="385"/>
      <c r="AV271" s="385"/>
      <c r="AW271" s="385"/>
      <c r="AX271" s="385"/>
      <c r="BA271" s="385"/>
      <c r="BB271" s="385"/>
      <c r="BC271" s="385"/>
      <c r="BD271" s="385"/>
      <c r="BE271" s="385"/>
      <c r="BF271" s="385"/>
      <c r="BG271" s="385"/>
      <c r="BH271" s="385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5" customFormat="1">
      <c r="A272" s="9"/>
      <c r="C272" s="384"/>
      <c r="D272" s="385"/>
      <c r="E272" s="384"/>
      <c r="F272" s="385"/>
      <c r="G272" s="385"/>
      <c r="H272" s="385"/>
      <c r="I272" s="385"/>
      <c r="J272" s="385"/>
      <c r="M272" s="385"/>
      <c r="N272" s="385"/>
      <c r="O272" s="385"/>
      <c r="P272" s="385"/>
      <c r="Q272" s="385"/>
      <c r="R272" s="385"/>
      <c r="U272" s="385"/>
      <c r="V272" s="385"/>
      <c r="W272" s="385"/>
      <c r="X272" s="385"/>
      <c r="Y272" s="385"/>
      <c r="Z272" s="385"/>
      <c r="AC272" s="385"/>
      <c r="AD272" s="385"/>
      <c r="AE272" s="385"/>
      <c r="AF272" s="385"/>
      <c r="AG272" s="385"/>
      <c r="AH272" s="385"/>
      <c r="AK272" s="385"/>
      <c r="AL272" s="385"/>
      <c r="AM272" s="385"/>
      <c r="AN272" s="385"/>
      <c r="AO272" s="385"/>
      <c r="AP272" s="385"/>
      <c r="AS272" s="385"/>
      <c r="AT272" s="385"/>
      <c r="AU272" s="385"/>
      <c r="AV272" s="385"/>
      <c r="AW272" s="385"/>
      <c r="AX272" s="385"/>
      <c r="BA272" s="385"/>
      <c r="BB272" s="385"/>
      <c r="BC272" s="385"/>
      <c r="BD272" s="385"/>
      <c r="BE272" s="385"/>
      <c r="BF272" s="385"/>
      <c r="BG272" s="385"/>
      <c r="BH272" s="385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5" customFormat="1">
      <c r="A273" s="9"/>
      <c r="C273" s="384"/>
      <c r="D273" s="385"/>
      <c r="E273" s="384"/>
      <c r="F273" s="385"/>
      <c r="G273" s="385"/>
      <c r="H273" s="385"/>
      <c r="I273" s="385"/>
      <c r="J273" s="385"/>
      <c r="M273" s="385"/>
      <c r="N273" s="385"/>
      <c r="O273" s="385"/>
      <c r="P273" s="385"/>
      <c r="Q273" s="385"/>
      <c r="R273" s="385"/>
      <c r="U273" s="385"/>
      <c r="V273" s="385"/>
      <c r="W273" s="385"/>
      <c r="X273" s="385"/>
      <c r="Y273" s="385"/>
      <c r="Z273" s="385"/>
      <c r="AC273" s="385"/>
      <c r="AD273" s="385"/>
      <c r="AE273" s="385"/>
      <c r="AF273" s="385"/>
      <c r="AG273" s="385"/>
      <c r="AH273" s="385"/>
      <c r="AK273" s="385"/>
      <c r="AL273" s="385"/>
      <c r="AM273" s="385"/>
      <c r="AN273" s="385"/>
      <c r="AO273" s="385"/>
      <c r="AP273" s="385"/>
      <c r="AS273" s="385"/>
      <c r="AT273" s="385"/>
      <c r="AU273" s="385"/>
      <c r="AV273" s="385"/>
      <c r="AW273" s="385"/>
      <c r="AX273" s="385"/>
      <c r="BA273" s="385"/>
      <c r="BB273" s="385"/>
      <c r="BC273" s="385"/>
      <c r="BD273" s="385"/>
      <c r="BE273" s="385"/>
      <c r="BF273" s="385"/>
      <c r="BG273" s="385"/>
      <c r="BH273" s="385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5" customFormat="1">
      <c r="A274" s="9"/>
      <c r="C274" s="384"/>
      <c r="D274" s="385"/>
      <c r="E274" s="384"/>
      <c r="F274" s="385"/>
      <c r="G274" s="385"/>
      <c r="H274" s="385"/>
      <c r="I274" s="385"/>
      <c r="J274" s="385"/>
      <c r="M274" s="385"/>
      <c r="N274" s="385"/>
      <c r="O274" s="385"/>
      <c r="P274" s="385"/>
      <c r="Q274" s="385"/>
      <c r="R274" s="385"/>
      <c r="U274" s="385"/>
      <c r="V274" s="385"/>
      <c r="W274" s="385"/>
      <c r="X274" s="385"/>
      <c r="Y274" s="385"/>
      <c r="Z274" s="385"/>
      <c r="AC274" s="385"/>
      <c r="AD274" s="385"/>
      <c r="AE274" s="385"/>
      <c r="AF274" s="385"/>
      <c r="AG274" s="385"/>
      <c r="AH274" s="385"/>
      <c r="AK274" s="385"/>
      <c r="AL274" s="385"/>
      <c r="AM274" s="385"/>
      <c r="AN274" s="385"/>
      <c r="AO274" s="385"/>
      <c r="AP274" s="385"/>
      <c r="AS274" s="385"/>
      <c r="AT274" s="385"/>
      <c r="AU274" s="385"/>
      <c r="AV274" s="385"/>
      <c r="AW274" s="385"/>
      <c r="AX274" s="385"/>
      <c r="BA274" s="385"/>
      <c r="BB274" s="385"/>
      <c r="BC274" s="385"/>
      <c r="BD274" s="385"/>
      <c r="BE274" s="385"/>
      <c r="BF274" s="385"/>
      <c r="BG274" s="385"/>
      <c r="BH274" s="385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5" customFormat="1">
      <c r="A275" s="9"/>
      <c r="C275" s="384"/>
      <c r="D275" s="385"/>
      <c r="E275" s="384"/>
      <c r="F275" s="385"/>
      <c r="G275" s="385"/>
      <c r="H275" s="385"/>
      <c r="I275" s="385"/>
      <c r="J275" s="385"/>
      <c r="M275" s="385"/>
      <c r="N275" s="385"/>
      <c r="O275" s="385"/>
      <c r="P275" s="385"/>
      <c r="Q275" s="385"/>
      <c r="R275" s="385"/>
      <c r="U275" s="385"/>
      <c r="V275" s="385"/>
      <c r="W275" s="385"/>
      <c r="X275" s="385"/>
      <c r="Y275" s="385"/>
      <c r="Z275" s="385"/>
      <c r="AC275" s="385"/>
      <c r="AD275" s="385"/>
      <c r="AE275" s="385"/>
      <c r="AF275" s="385"/>
      <c r="AG275" s="385"/>
      <c r="AH275" s="385"/>
      <c r="AK275" s="385"/>
      <c r="AL275" s="385"/>
      <c r="AM275" s="385"/>
      <c r="AN275" s="385"/>
      <c r="AO275" s="385"/>
      <c r="AP275" s="385"/>
      <c r="AS275" s="385"/>
      <c r="AT275" s="385"/>
      <c r="AU275" s="385"/>
      <c r="AV275" s="385"/>
      <c r="AW275" s="385"/>
      <c r="AX275" s="385"/>
      <c r="BA275" s="385"/>
      <c r="BB275" s="385"/>
      <c r="BC275" s="385"/>
      <c r="BD275" s="385"/>
      <c r="BE275" s="385"/>
      <c r="BF275" s="385"/>
      <c r="BG275" s="385"/>
      <c r="BH275" s="38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5" customFormat="1">
      <c r="A276" s="9"/>
      <c r="C276" s="384"/>
      <c r="D276" s="385"/>
      <c r="E276" s="384"/>
      <c r="F276" s="385"/>
      <c r="G276" s="385"/>
      <c r="H276" s="385"/>
      <c r="I276" s="385"/>
      <c r="J276" s="385"/>
      <c r="M276" s="385"/>
      <c r="N276" s="385"/>
      <c r="O276" s="385"/>
      <c r="P276" s="385"/>
      <c r="Q276" s="385"/>
      <c r="R276" s="385"/>
      <c r="U276" s="385"/>
      <c r="V276" s="385"/>
      <c r="W276" s="385"/>
      <c r="X276" s="385"/>
      <c r="Y276" s="385"/>
      <c r="Z276" s="385"/>
      <c r="AC276" s="385"/>
      <c r="AD276" s="385"/>
      <c r="AE276" s="385"/>
      <c r="AF276" s="385"/>
      <c r="AG276" s="385"/>
      <c r="AH276" s="385"/>
      <c r="AK276" s="385"/>
      <c r="AL276" s="385"/>
      <c r="AM276" s="385"/>
      <c r="AN276" s="385"/>
      <c r="AO276" s="385"/>
      <c r="AP276" s="385"/>
      <c r="AS276" s="385"/>
      <c r="AT276" s="385"/>
      <c r="AU276" s="385"/>
      <c r="AV276" s="385"/>
      <c r="AW276" s="385"/>
      <c r="AX276" s="385"/>
      <c r="BA276" s="385"/>
      <c r="BB276" s="385"/>
      <c r="BC276" s="385"/>
      <c r="BD276" s="385"/>
      <c r="BE276" s="385"/>
      <c r="BF276" s="385"/>
      <c r="BG276" s="385"/>
      <c r="BH276" s="385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5" customFormat="1">
      <c r="A277" s="9"/>
      <c r="C277" s="384"/>
      <c r="D277" s="385"/>
      <c r="E277" s="384"/>
      <c r="F277" s="385"/>
      <c r="G277" s="385"/>
      <c r="H277" s="385"/>
      <c r="I277" s="385"/>
      <c r="J277" s="385"/>
      <c r="M277" s="385"/>
      <c r="N277" s="385"/>
      <c r="O277" s="385"/>
      <c r="P277" s="385"/>
      <c r="Q277" s="385"/>
      <c r="R277" s="385"/>
      <c r="U277" s="385"/>
      <c r="V277" s="385"/>
      <c r="W277" s="385"/>
      <c r="X277" s="385"/>
      <c r="Y277" s="385"/>
      <c r="Z277" s="385"/>
      <c r="AC277" s="385"/>
      <c r="AD277" s="385"/>
      <c r="AE277" s="385"/>
      <c r="AF277" s="385"/>
      <c r="AG277" s="385"/>
      <c r="AH277" s="385"/>
      <c r="AK277" s="385"/>
      <c r="AL277" s="385"/>
      <c r="AM277" s="385"/>
      <c r="AN277" s="385"/>
      <c r="AO277" s="385"/>
      <c r="AP277" s="385"/>
      <c r="AS277" s="385"/>
      <c r="AT277" s="385"/>
      <c r="AU277" s="385"/>
      <c r="AV277" s="385"/>
      <c r="AW277" s="385"/>
      <c r="AX277" s="385"/>
      <c r="BA277" s="385"/>
      <c r="BB277" s="385"/>
      <c r="BC277" s="385"/>
      <c r="BD277" s="385"/>
      <c r="BE277" s="385"/>
      <c r="BF277" s="385"/>
      <c r="BG277" s="385"/>
      <c r="BH277" s="385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5" customFormat="1">
      <c r="A278" s="9"/>
      <c r="C278" s="384"/>
      <c r="D278" s="385"/>
      <c r="E278" s="384"/>
      <c r="F278" s="385"/>
      <c r="G278" s="385"/>
      <c r="H278" s="385"/>
      <c r="I278" s="385"/>
      <c r="J278" s="385"/>
      <c r="M278" s="385"/>
      <c r="N278" s="385"/>
      <c r="O278" s="385"/>
      <c r="P278" s="385"/>
      <c r="Q278" s="385"/>
      <c r="R278" s="385"/>
      <c r="U278" s="385"/>
      <c r="V278" s="385"/>
      <c r="W278" s="385"/>
      <c r="X278" s="385"/>
      <c r="Y278" s="385"/>
      <c r="Z278" s="385"/>
      <c r="AC278" s="385"/>
      <c r="AD278" s="385"/>
      <c r="AE278" s="385"/>
      <c r="AF278" s="385"/>
      <c r="AG278" s="385"/>
      <c r="AH278" s="385"/>
      <c r="AK278" s="385"/>
      <c r="AL278" s="385"/>
      <c r="AM278" s="385"/>
      <c r="AN278" s="385"/>
      <c r="AO278" s="385"/>
      <c r="AP278" s="385"/>
      <c r="AS278" s="385"/>
      <c r="AT278" s="385"/>
      <c r="AU278" s="385"/>
      <c r="AV278" s="385"/>
      <c r="AW278" s="385"/>
      <c r="AX278" s="385"/>
      <c r="BA278" s="385"/>
      <c r="BB278" s="385"/>
      <c r="BC278" s="385"/>
      <c r="BD278" s="385"/>
      <c r="BE278" s="385"/>
      <c r="BF278" s="385"/>
      <c r="BG278" s="385"/>
      <c r="BH278" s="385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5" customFormat="1">
      <c r="A279" s="9"/>
      <c r="C279" s="384"/>
      <c r="D279" s="385"/>
      <c r="E279" s="384"/>
      <c r="F279" s="385"/>
      <c r="G279" s="385"/>
      <c r="H279" s="385"/>
      <c r="I279" s="385"/>
      <c r="J279" s="385"/>
      <c r="M279" s="385"/>
      <c r="N279" s="385"/>
      <c r="O279" s="385"/>
      <c r="P279" s="385"/>
      <c r="Q279" s="385"/>
      <c r="R279" s="385"/>
      <c r="U279" s="385"/>
      <c r="V279" s="385"/>
      <c r="W279" s="385"/>
      <c r="X279" s="385"/>
      <c r="Y279" s="385"/>
      <c r="Z279" s="385"/>
      <c r="AC279" s="385"/>
      <c r="AD279" s="385"/>
      <c r="AE279" s="385"/>
      <c r="AF279" s="385"/>
      <c r="AG279" s="385"/>
      <c r="AH279" s="385"/>
      <c r="AK279" s="385"/>
      <c r="AL279" s="385"/>
      <c r="AM279" s="385"/>
      <c r="AN279" s="385"/>
      <c r="AO279" s="385"/>
      <c r="AP279" s="385"/>
      <c r="AS279" s="385"/>
      <c r="AT279" s="385"/>
      <c r="AU279" s="385"/>
      <c r="AV279" s="385"/>
      <c r="AW279" s="385"/>
      <c r="AX279" s="385"/>
      <c r="BA279" s="385"/>
      <c r="BB279" s="385"/>
      <c r="BC279" s="385"/>
      <c r="BD279" s="385"/>
      <c r="BE279" s="385"/>
      <c r="BF279" s="385"/>
      <c r="BG279" s="385"/>
      <c r="BH279" s="385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5" customFormat="1">
      <c r="A280" s="9"/>
      <c r="C280" s="384"/>
      <c r="D280" s="385"/>
      <c r="E280" s="384"/>
      <c r="F280" s="385"/>
      <c r="G280" s="385"/>
      <c r="H280" s="385"/>
      <c r="I280" s="385"/>
      <c r="J280" s="385"/>
      <c r="M280" s="385"/>
      <c r="N280" s="385"/>
      <c r="O280" s="385"/>
      <c r="P280" s="385"/>
      <c r="Q280" s="385"/>
      <c r="R280" s="385"/>
      <c r="U280" s="385"/>
      <c r="V280" s="385"/>
      <c r="W280" s="385"/>
      <c r="X280" s="385"/>
      <c r="Y280" s="385"/>
      <c r="Z280" s="385"/>
      <c r="AC280" s="385"/>
      <c r="AD280" s="385"/>
      <c r="AE280" s="385"/>
      <c r="AF280" s="385"/>
      <c r="AG280" s="385"/>
      <c r="AH280" s="385"/>
      <c r="AK280" s="385"/>
      <c r="AL280" s="385"/>
      <c r="AM280" s="385"/>
      <c r="AN280" s="385"/>
      <c r="AO280" s="385"/>
      <c r="AP280" s="385"/>
      <c r="AS280" s="385"/>
      <c r="AT280" s="385"/>
      <c r="AU280" s="385"/>
      <c r="AV280" s="385"/>
      <c r="AW280" s="385"/>
      <c r="AX280" s="385"/>
      <c r="BA280" s="385"/>
      <c r="BB280" s="385"/>
      <c r="BC280" s="385"/>
      <c r="BD280" s="385"/>
      <c r="BE280" s="385"/>
      <c r="BF280" s="385"/>
      <c r="BG280" s="385"/>
      <c r="BH280" s="385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5" customFormat="1">
      <c r="A281" s="9"/>
      <c r="C281" s="384"/>
      <c r="D281" s="385"/>
      <c r="E281" s="384"/>
      <c r="F281" s="385"/>
      <c r="G281" s="385"/>
      <c r="H281" s="385"/>
      <c r="I281" s="385"/>
      <c r="J281" s="385"/>
      <c r="M281" s="385"/>
      <c r="N281" s="385"/>
      <c r="O281" s="385"/>
      <c r="P281" s="385"/>
      <c r="Q281" s="385"/>
      <c r="R281" s="385"/>
      <c r="U281" s="385"/>
      <c r="V281" s="385"/>
      <c r="W281" s="385"/>
      <c r="X281" s="385"/>
      <c r="Y281" s="385"/>
      <c r="Z281" s="385"/>
      <c r="AC281" s="385"/>
      <c r="AD281" s="385"/>
      <c r="AE281" s="385"/>
      <c r="AF281" s="385"/>
      <c r="AG281" s="385"/>
      <c r="AH281" s="385"/>
      <c r="AK281" s="385"/>
      <c r="AL281" s="385"/>
      <c r="AM281" s="385"/>
      <c r="AN281" s="385"/>
      <c r="AO281" s="385"/>
      <c r="AP281" s="385"/>
      <c r="AS281" s="385"/>
      <c r="AT281" s="385"/>
      <c r="AU281" s="385"/>
      <c r="AV281" s="385"/>
      <c r="AW281" s="385"/>
      <c r="AX281" s="385"/>
      <c r="BA281" s="385"/>
      <c r="BB281" s="385"/>
      <c r="BC281" s="385"/>
      <c r="BD281" s="385"/>
      <c r="BE281" s="385"/>
      <c r="BF281" s="385"/>
      <c r="BG281" s="385"/>
      <c r="BH281" s="385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5" customFormat="1">
      <c r="A282" s="9"/>
      <c r="C282" s="384"/>
      <c r="D282" s="385"/>
      <c r="E282" s="384"/>
      <c r="F282" s="385"/>
      <c r="G282" s="385"/>
      <c r="H282" s="385"/>
      <c r="I282" s="385"/>
      <c r="J282" s="385"/>
      <c r="M282" s="385"/>
      <c r="N282" s="385"/>
      <c r="O282" s="385"/>
      <c r="P282" s="385"/>
      <c r="Q282" s="385"/>
      <c r="R282" s="385"/>
      <c r="U282" s="385"/>
      <c r="V282" s="385"/>
      <c r="W282" s="385"/>
      <c r="X282" s="385"/>
      <c r="Y282" s="385"/>
      <c r="Z282" s="385"/>
      <c r="AC282" s="385"/>
      <c r="AD282" s="385"/>
      <c r="AE282" s="385"/>
      <c r="AF282" s="385"/>
      <c r="AG282" s="385"/>
      <c r="AH282" s="385"/>
      <c r="AK282" s="385"/>
      <c r="AL282" s="385"/>
      <c r="AM282" s="385"/>
      <c r="AN282" s="385"/>
      <c r="AO282" s="385"/>
      <c r="AP282" s="385"/>
      <c r="AS282" s="385"/>
      <c r="AT282" s="385"/>
      <c r="AU282" s="385"/>
      <c r="AV282" s="385"/>
      <c r="AW282" s="385"/>
      <c r="AX282" s="385"/>
      <c r="BA282" s="385"/>
      <c r="BB282" s="385"/>
      <c r="BC282" s="385"/>
      <c r="BD282" s="385"/>
      <c r="BE282" s="385"/>
      <c r="BF282" s="385"/>
      <c r="BG282" s="385"/>
      <c r="BH282" s="385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5" customFormat="1">
      <c r="A283" s="9"/>
      <c r="C283" s="384"/>
      <c r="D283" s="385"/>
      <c r="E283" s="384"/>
      <c r="F283" s="385"/>
      <c r="G283" s="385"/>
      <c r="H283" s="385"/>
      <c r="I283" s="385"/>
      <c r="J283" s="385"/>
      <c r="M283" s="385"/>
      <c r="N283" s="385"/>
      <c r="O283" s="385"/>
      <c r="P283" s="385"/>
      <c r="Q283" s="385"/>
      <c r="R283" s="385"/>
      <c r="U283" s="385"/>
      <c r="V283" s="385"/>
      <c r="W283" s="385"/>
      <c r="X283" s="385"/>
      <c r="Y283" s="385"/>
      <c r="Z283" s="385"/>
      <c r="AC283" s="385"/>
      <c r="AD283" s="385"/>
      <c r="AE283" s="385"/>
      <c r="AF283" s="385"/>
      <c r="AG283" s="385"/>
      <c r="AH283" s="385"/>
      <c r="AK283" s="385"/>
      <c r="AL283" s="385"/>
      <c r="AM283" s="385"/>
      <c r="AN283" s="385"/>
      <c r="AO283" s="385"/>
      <c r="AP283" s="385"/>
      <c r="AS283" s="385"/>
      <c r="AT283" s="385"/>
      <c r="AU283" s="385"/>
      <c r="AV283" s="385"/>
      <c r="AW283" s="385"/>
      <c r="AX283" s="385"/>
      <c r="BA283" s="385"/>
      <c r="BB283" s="385"/>
      <c r="BC283" s="385"/>
      <c r="BD283" s="385"/>
      <c r="BE283" s="385"/>
      <c r="BF283" s="385"/>
      <c r="BG283" s="385"/>
      <c r="BH283" s="385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5" customFormat="1">
      <c r="A284" s="9"/>
      <c r="C284" s="384"/>
      <c r="D284" s="385"/>
      <c r="E284" s="384"/>
      <c r="F284" s="385"/>
      <c r="G284" s="385"/>
      <c r="H284" s="385"/>
      <c r="I284" s="385"/>
      <c r="J284" s="385"/>
      <c r="M284" s="385"/>
      <c r="N284" s="385"/>
      <c r="O284" s="385"/>
      <c r="P284" s="385"/>
      <c r="Q284" s="385"/>
      <c r="R284" s="385"/>
      <c r="U284" s="385"/>
      <c r="V284" s="385"/>
      <c r="W284" s="385"/>
      <c r="X284" s="385"/>
      <c r="Y284" s="385"/>
      <c r="Z284" s="385"/>
      <c r="AC284" s="385"/>
      <c r="AD284" s="385"/>
      <c r="AE284" s="385"/>
      <c r="AF284" s="385"/>
      <c r="AG284" s="385"/>
      <c r="AH284" s="385"/>
      <c r="AK284" s="385"/>
      <c r="AL284" s="385"/>
      <c r="AM284" s="385"/>
      <c r="AN284" s="385"/>
      <c r="AO284" s="385"/>
      <c r="AP284" s="385"/>
      <c r="AS284" s="385"/>
      <c r="AT284" s="385"/>
      <c r="AU284" s="385"/>
      <c r="AV284" s="385"/>
      <c r="AW284" s="385"/>
      <c r="AX284" s="385"/>
      <c r="BA284" s="385"/>
      <c r="BB284" s="385"/>
      <c r="BC284" s="385"/>
      <c r="BD284" s="385"/>
      <c r="BE284" s="385"/>
      <c r="BF284" s="385"/>
      <c r="BG284" s="385"/>
      <c r="BH284" s="385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5" customFormat="1">
      <c r="A285" s="9"/>
      <c r="C285" s="384"/>
      <c r="D285" s="385"/>
      <c r="E285" s="384"/>
      <c r="F285" s="385"/>
      <c r="G285" s="385"/>
      <c r="H285" s="385"/>
      <c r="I285" s="385"/>
      <c r="J285" s="385"/>
      <c r="M285" s="385"/>
      <c r="N285" s="385"/>
      <c r="O285" s="385"/>
      <c r="P285" s="385"/>
      <c r="Q285" s="385"/>
      <c r="R285" s="385"/>
      <c r="U285" s="385"/>
      <c r="V285" s="385"/>
      <c r="W285" s="385"/>
      <c r="X285" s="385"/>
      <c r="Y285" s="385"/>
      <c r="Z285" s="385"/>
      <c r="AC285" s="385"/>
      <c r="AD285" s="385"/>
      <c r="AE285" s="385"/>
      <c r="AF285" s="385"/>
      <c r="AG285" s="385"/>
      <c r="AH285" s="385"/>
      <c r="AK285" s="385"/>
      <c r="AL285" s="385"/>
      <c r="AM285" s="385"/>
      <c r="AN285" s="385"/>
      <c r="AO285" s="385"/>
      <c r="AP285" s="385"/>
      <c r="AS285" s="385"/>
      <c r="AT285" s="385"/>
      <c r="AU285" s="385"/>
      <c r="AV285" s="385"/>
      <c r="AW285" s="385"/>
      <c r="AX285" s="385"/>
      <c r="BA285" s="385"/>
      <c r="BB285" s="385"/>
      <c r="BC285" s="385"/>
      <c r="BD285" s="385"/>
      <c r="BE285" s="385"/>
      <c r="BF285" s="385"/>
      <c r="BG285" s="385"/>
      <c r="BH285" s="3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5" customFormat="1">
      <c r="A286" s="9"/>
      <c r="C286" s="384"/>
      <c r="D286" s="385"/>
      <c r="E286" s="384"/>
      <c r="F286" s="385"/>
      <c r="G286" s="385"/>
      <c r="H286" s="385"/>
      <c r="I286" s="385"/>
      <c r="J286" s="385"/>
      <c r="M286" s="385"/>
      <c r="N286" s="385"/>
      <c r="O286" s="385"/>
      <c r="P286" s="385"/>
      <c r="Q286" s="385"/>
      <c r="R286" s="385"/>
      <c r="U286" s="385"/>
      <c r="V286" s="385"/>
      <c r="W286" s="385"/>
      <c r="X286" s="385"/>
      <c r="Y286" s="385"/>
      <c r="Z286" s="385"/>
      <c r="AC286" s="385"/>
      <c r="AD286" s="385"/>
      <c r="AE286" s="385"/>
      <c r="AF286" s="385"/>
      <c r="AG286" s="385"/>
      <c r="AH286" s="385"/>
      <c r="AK286" s="385"/>
      <c r="AL286" s="385"/>
      <c r="AM286" s="385"/>
      <c r="AN286" s="385"/>
      <c r="AO286" s="385"/>
      <c r="AP286" s="385"/>
      <c r="AS286" s="385"/>
      <c r="AT286" s="385"/>
      <c r="AU286" s="385"/>
      <c r="AV286" s="385"/>
      <c r="AW286" s="385"/>
      <c r="AX286" s="385"/>
      <c r="BA286" s="385"/>
      <c r="BB286" s="385"/>
      <c r="BC286" s="385"/>
      <c r="BD286" s="385"/>
      <c r="BE286" s="385"/>
      <c r="BF286" s="385"/>
      <c r="BG286" s="385"/>
      <c r="BH286" s="385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5" customFormat="1">
      <c r="A287" s="9"/>
      <c r="C287" s="384"/>
      <c r="D287" s="385"/>
      <c r="E287" s="384"/>
      <c r="F287" s="385"/>
      <c r="G287" s="385"/>
      <c r="H287" s="385"/>
      <c r="I287" s="385"/>
      <c r="J287" s="385"/>
      <c r="M287" s="385"/>
      <c r="N287" s="385"/>
      <c r="O287" s="385"/>
      <c r="P287" s="385"/>
      <c r="Q287" s="385"/>
      <c r="R287" s="385"/>
      <c r="U287" s="385"/>
      <c r="V287" s="385"/>
      <c r="W287" s="385"/>
      <c r="X287" s="385"/>
      <c r="Y287" s="385"/>
      <c r="Z287" s="385"/>
      <c r="AC287" s="385"/>
      <c r="AD287" s="385"/>
      <c r="AE287" s="385"/>
      <c r="AF287" s="385"/>
      <c r="AG287" s="385"/>
      <c r="AH287" s="385"/>
      <c r="AK287" s="385"/>
      <c r="AL287" s="385"/>
      <c r="AM287" s="385"/>
      <c r="AN287" s="385"/>
      <c r="AO287" s="385"/>
      <c r="AP287" s="385"/>
      <c r="AS287" s="385"/>
      <c r="AT287" s="385"/>
      <c r="AU287" s="385"/>
      <c r="AV287" s="385"/>
      <c r="AW287" s="385"/>
      <c r="AX287" s="385"/>
      <c r="BA287" s="385"/>
      <c r="BB287" s="385"/>
      <c r="BC287" s="385"/>
      <c r="BD287" s="385"/>
      <c r="BE287" s="385"/>
      <c r="BF287" s="385"/>
      <c r="BG287" s="385"/>
      <c r="BH287" s="385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5" customFormat="1">
      <c r="A288" s="9"/>
      <c r="C288" s="384"/>
      <c r="D288" s="385"/>
      <c r="E288" s="384"/>
      <c r="F288" s="385"/>
      <c r="G288" s="385"/>
      <c r="H288" s="385"/>
      <c r="I288" s="385"/>
      <c r="J288" s="385"/>
      <c r="M288" s="385"/>
      <c r="N288" s="385"/>
      <c r="O288" s="385"/>
      <c r="P288" s="385"/>
      <c r="Q288" s="385"/>
      <c r="R288" s="385"/>
      <c r="U288" s="385"/>
      <c r="V288" s="385"/>
      <c r="W288" s="385"/>
      <c r="X288" s="385"/>
      <c r="Y288" s="385"/>
      <c r="Z288" s="385"/>
      <c r="AC288" s="385"/>
      <c r="AD288" s="385"/>
      <c r="AE288" s="385"/>
      <c r="AF288" s="385"/>
      <c r="AG288" s="385"/>
      <c r="AH288" s="385"/>
      <c r="AK288" s="385"/>
      <c r="AL288" s="385"/>
      <c r="AM288" s="385"/>
      <c r="AN288" s="385"/>
      <c r="AO288" s="385"/>
      <c r="AP288" s="385"/>
      <c r="AS288" s="385"/>
      <c r="AT288" s="385"/>
      <c r="AU288" s="385"/>
      <c r="AV288" s="385"/>
      <c r="AW288" s="385"/>
      <c r="AX288" s="385"/>
      <c r="BA288" s="385"/>
      <c r="BB288" s="385"/>
      <c r="BC288" s="385"/>
      <c r="BD288" s="385"/>
      <c r="BE288" s="385"/>
      <c r="BF288" s="385"/>
      <c r="BG288" s="385"/>
      <c r="BH288" s="385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5" customFormat="1">
      <c r="A289" s="9"/>
      <c r="C289" s="384"/>
      <c r="D289" s="385"/>
      <c r="E289" s="384"/>
      <c r="F289" s="385"/>
      <c r="G289" s="385"/>
      <c r="H289" s="385"/>
      <c r="I289" s="385"/>
      <c r="J289" s="385"/>
      <c r="M289" s="385"/>
      <c r="N289" s="385"/>
      <c r="O289" s="385"/>
      <c r="P289" s="385"/>
      <c r="Q289" s="385"/>
      <c r="R289" s="385"/>
      <c r="U289" s="385"/>
      <c r="V289" s="385"/>
      <c r="W289" s="385"/>
      <c r="X289" s="385"/>
      <c r="Y289" s="385"/>
      <c r="Z289" s="385"/>
      <c r="AC289" s="385"/>
      <c r="AD289" s="385"/>
      <c r="AE289" s="385"/>
      <c r="AF289" s="385"/>
      <c r="AG289" s="385"/>
      <c r="AH289" s="385"/>
      <c r="AK289" s="385"/>
      <c r="AL289" s="385"/>
      <c r="AM289" s="385"/>
      <c r="AN289" s="385"/>
      <c r="AO289" s="385"/>
      <c r="AP289" s="385"/>
      <c r="AS289" s="385"/>
      <c r="AT289" s="385"/>
      <c r="AU289" s="385"/>
      <c r="AV289" s="385"/>
      <c r="AW289" s="385"/>
      <c r="AX289" s="385"/>
      <c r="BA289" s="385"/>
      <c r="BB289" s="385"/>
      <c r="BC289" s="385"/>
      <c r="BD289" s="385"/>
      <c r="BE289" s="385"/>
      <c r="BF289" s="385"/>
      <c r="BG289" s="385"/>
      <c r="BH289" s="385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5" customFormat="1">
      <c r="A290" s="9"/>
      <c r="C290" s="384"/>
      <c r="D290" s="385"/>
      <c r="E290" s="384"/>
      <c r="F290" s="385"/>
      <c r="G290" s="385"/>
      <c r="H290" s="385"/>
      <c r="I290" s="385"/>
      <c r="J290" s="385"/>
      <c r="M290" s="385"/>
      <c r="N290" s="385"/>
      <c r="O290" s="385"/>
      <c r="P290" s="385"/>
      <c r="Q290" s="385"/>
      <c r="R290" s="385"/>
      <c r="U290" s="385"/>
      <c r="V290" s="385"/>
      <c r="W290" s="385"/>
      <c r="X290" s="385"/>
      <c r="Y290" s="385"/>
      <c r="Z290" s="385"/>
      <c r="AC290" s="385"/>
      <c r="AD290" s="385"/>
      <c r="AE290" s="385"/>
      <c r="AF290" s="385"/>
      <c r="AG290" s="385"/>
      <c r="AH290" s="385"/>
      <c r="AK290" s="385"/>
      <c r="AL290" s="385"/>
      <c r="AM290" s="385"/>
      <c r="AN290" s="385"/>
      <c r="AO290" s="385"/>
      <c r="AP290" s="385"/>
      <c r="AS290" s="385"/>
      <c r="AT290" s="385"/>
      <c r="AU290" s="385"/>
      <c r="AV290" s="385"/>
      <c r="AW290" s="385"/>
      <c r="AX290" s="385"/>
      <c r="BA290" s="385"/>
      <c r="BB290" s="385"/>
      <c r="BC290" s="385"/>
      <c r="BD290" s="385"/>
      <c r="BE290" s="385"/>
      <c r="BF290" s="385"/>
      <c r="BG290" s="385"/>
      <c r="BH290" s="385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5" customFormat="1">
      <c r="A291" s="9"/>
      <c r="C291" s="384"/>
      <c r="D291" s="385"/>
      <c r="E291" s="384"/>
      <c r="F291" s="385"/>
      <c r="G291" s="385"/>
      <c r="H291" s="385"/>
      <c r="I291" s="385"/>
      <c r="J291" s="385"/>
      <c r="M291" s="385"/>
      <c r="N291" s="385"/>
      <c r="O291" s="385"/>
      <c r="P291" s="385"/>
      <c r="Q291" s="385"/>
      <c r="R291" s="385"/>
      <c r="U291" s="385"/>
      <c r="V291" s="385"/>
      <c r="W291" s="385"/>
      <c r="X291" s="385"/>
      <c r="Y291" s="385"/>
      <c r="Z291" s="385"/>
      <c r="AC291" s="385"/>
      <c r="AD291" s="385"/>
      <c r="AE291" s="385"/>
      <c r="AF291" s="385"/>
      <c r="AG291" s="385"/>
      <c r="AH291" s="385"/>
      <c r="AK291" s="385"/>
      <c r="AL291" s="385"/>
      <c r="AM291" s="385"/>
      <c r="AN291" s="385"/>
      <c r="AO291" s="385"/>
      <c r="AP291" s="385"/>
      <c r="AS291" s="385"/>
      <c r="AT291" s="385"/>
      <c r="AU291" s="385"/>
      <c r="AV291" s="385"/>
      <c r="AW291" s="385"/>
      <c r="AX291" s="385"/>
      <c r="BA291" s="385"/>
      <c r="BB291" s="385"/>
      <c r="BC291" s="385"/>
      <c r="BD291" s="385"/>
      <c r="BE291" s="385"/>
      <c r="BF291" s="385"/>
      <c r="BG291" s="385"/>
      <c r="BH291" s="385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5" customFormat="1">
      <c r="A292" s="9"/>
      <c r="C292" s="384"/>
      <c r="D292" s="385"/>
      <c r="E292" s="384"/>
      <c r="F292" s="385"/>
      <c r="G292" s="385"/>
      <c r="H292" s="385"/>
      <c r="I292" s="385"/>
      <c r="J292" s="385"/>
      <c r="M292" s="385"/>
      <c r="N292" s="385"/>
      <c r="O292" s="385"/>
      <c r="P292" s="385"/>
      <c r="Q292" s="385"/>
      <c r="R292" s="385"/>
      <c r="U292" s="385"/>
      <c r="V292" s="385"/>
      <c r="W292" s="385"/>
      <c r="X292" s="385"/>
      <c r="Y292" s="385"/>
      <c r="Z292" s="385"/>
      <c r="AC292" s="385"/>
      <c r="AD292" s="385"/>
      <c r="AE292" s="385"/>
      <c r="AF292" s="385"/>
      <c r="AG292" s="385"/>
      <c r="AH292" s="385"/>
      <c r="AK292" s="385"/>
      <c r="AL292" s="385"/>
      <c r="AM292" s="385"/>
      <c r="AN292" s="385"/>
      <c r="AO292" s="385"/>
      <c r="AP292" s="385"/>
      <c r="AS292" s="385"/>
      <c r="AT292" s="385"/>
      <c r="AU292" s="385"/>
      <c r="AV292" s="385"/>
      <c r="AW292" s="385"/>
      <c r="AX292" s="385"/>
      <c r="BA292" s="385"/>
      <c r="BB292" s="385"/>
      <c r="BC292" s="385"/>
      <c r="BD292" s="385"/>
      <c r="BE292" s="385"/>
      <c r="BF292" s="385"/>
      <c r="BG292" s="385"/>
      <c r="BH292" s="385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25" right="0.25" top="0.75" bottom="0.75" header="0.3" footer="0.3"/>
  <pageSetup paperSize="9" scale="78" firstPageNumber="72" fitToWidth="0" orientation="portrait" useFirstPageNumber="1" r:id="rId1"/>
  <headerFooter alignWithMargins="0">
    <oddFooter>&amp;C&amp;P</oddFooter>
  </headerFooter>
  <colBreaks count="6" manualBreakCount="6">
    <brk id="10" max="220" man="1"/>
    <brk id="18" max="220" man="1"/>
    <brk id="26" max="220" man="1"/>
    <brk id="34" max="220" man="1"/>
    <brk id="42" max="220" man="1"/>
    <brk id="50" max="2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B60"/>
  <sheetViews>
    <sheetView view="pageBreakPreview" zoomScaleNormal="100" zoomScaleSheetLayoutView="100" workbookViewId="0">
      <pane xSplit="8" ySplit="4" topLeftCell="DN5" activePane="bottomRight" state="frozen"/>
      <selection activeCell="I91" sqref="I91"/>
      <selection pane="topRight" activeCell="I91" sqref="I91"/>
      <selection pane="bottomLeft" activeCell="I91" sqref="I91"/>
      <selection pane="bottomRight" activeCell="G5" sqref="G5:H5"/>
    </sheetView>
  </sheetViews>
  <sheetFormatPr defaultColWidth="9.140625" defaultRowHeight="15"/>
  <cols>
    <col min="1" max="1" width="3.28515625" style="85" customWidth="1"/>
    <col min="2" max="2" width="5.140625" style="86" customWidth="1"/>
    <col min="3" max="3" width="4.5703125" style="87" customWidth="1"/>
    <col min="4" max="4" width="9.28515625" style="87" customWidth="1"/>
    <col min="5" max="5" width="9.28515625" style="88" customWidth="1"/>
    <col min="6" max="6" width="5.85546875" style="86" customWidth="1"/>
    <col min="7" max="7" width="2" style="86" customWidth="1"/>
    <col min="8" max="8" width="44.7109375" style="86" customWidth="1"/>
    <col min="9" max="9" width="6" style="86" hidden="1" customWidth="1"/>
    <col min="10" max="10" width="5.7109375" style="86" hidden="1" customWidth="1"/>
    <col min="11" max="21" width="6" style="86" hidden="1" customWidth="1"/>
    <col min="22" max="22" width="5.85546875" style="86" hidden="1" customWidth="1"/>
    <col min="23" max="104" width="6" style="86" hidden="1" customWidth="1"/>
    <col min="105" max="115" width="5.85546875" style="86" hidden="1" customWidth="1"/>
    <col min="116" max="117" width="6" style="86" hidden="1" customWidth="1"/>
    <col min="118" max="120" width="6" style="86" customWidth="1"/>
    <col min="121" max="128" width="6" style="86" hidden="1" customWidth="1"/>
    <col min="129" max="129" width="6.7109375" style="86" hidden="1" customWidth="1"/>
    <col min="130" max="132" width="6" style="86" bestFit="1" customWidth="1"/>
    <col min="133" max="141" width="5" style="86" hidden="1" customWidth="1"/>
    <col min="142" max="175" width="6" style="86" hidden="1" customWidth="1"/>
    <col min="176" max="178" width="6" style="86" customWidth="1"/>
    <col min="179" max="179" width="6" style="86" hidden="1" customWidth="1"/>
    <col min="180" max="182" width="6" style="86" customWidth="1"/>
    <col min="183" max="184" width="6" style="86" hidden="1" customWidth="1"/>
    <col min="185" max="185" width="5" style="86" hidden="1" customWidth="1"/>
    <col min="186" max="193" width="6" style="89" hidden="1" customWidth="1"/>
    <col min="194" max="194" width="6" style="89" bestFit="1" customWidth="1"/>
    <col min="195" max="196" width="6" style="89" customWidth="1"/>
    <col min="197" max="204" width="6" style="89" hidden="1" customWidth="1"/>
    <col min="205" max="207" width="6.28515625" style="89" hidden="1" customWidth="1"/>
    <col min="208" max="208" width="2" style="86" customWidth="1"/>
    <col min="209" max="209" width="44.7109375" style="86" customWidth="1"/>
    <col min="210" max="16384" width="9.140625" style="86"/>
  </cols>
  <sheetData>
    <row r="1" spans="1:236" ht="15" customHeight="1">
      <c r="A1" s="570" t="s">
        <v>477</v>
      </c>
      <c r="B1" s="564" t="s">
        <v>478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4"/>
      <c r="BC1" s="564"/>
      <c r="BD1" s="564"/>
      <c r="BE1" s="564"/>
      <c r="BF1" s="564"/>
      <c r="BG1" s="564"/>
      <c r="BH1" s="564"/>
      <c r="BI1" s="564"/>
      <c r="BJ1" s="564"/>
      <c r="BK1" s="564"/>
      <c r="BL1" s="564"/>
      <c r="BM1" s="564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564"/>
      <c r="CG1" s="564"/>
      <c r="CH1" s="564"/>
      <c r="CI1" s="564"/>
      <c r="CJ1" s="564"/>
      <c r="CK1" s="564"/>
      <c r="CL1" s="564"/>
      <c r="CM1" s="564"/>
      <c r="CN1" s="564"/>
      <c r="CO1" s="564"/>
      <c r="CP1" s="564"/>
      <c r="CQ1" s="564"/>
      <c r="CR1" s="564"/>
      <c r="CS1" s="564"/>
      <c r="CT1" s="564"/>
      <c r="CU1" s="564"/>
      <c r="CV1" s="564"/>
      <c r="CW1" s="564"/>
      <c r="CX1" s="564"/>
      <c r="CY1" s="564"/>
      <c r="CZ1" s="564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  <c r="DQ1" s="564"/>
      <c r="DR1" s="564"/>
      <c r="DS1" s="564"/>
      <c r="DT1" s="564"/>
      <c r="DU1" s="564"/>
      <c r="DV1" s="564"/>
      <c r="DW1" s="564"/>
      <c r="DX1" s="564"/>
      <c r="DY1" s="564"/>
      <c r="DZ1" s="564"/>
      <c r="EA1" s="564"/>
      <c r="EB1" s="564"/>
      <c r="EC1" s="564"/>
      <c r="ED1" s="564"/>
      <c r="EE1" s="564"/>
      <c r="EF1" s="564"/>
      <c r="EG1" s="564"/>
      <c r="EH1" s="564"/>
      <c r="EI1" s="564"/>
      <c r="EJ1" s="564"/>
      <c r="EK1" s="564"/>
      <c r="EL1" s="564"/>
      <c r="EM1" s="564"/>
      <c r="EN1" s="564"/>
      <c r="EO1" s="564"/>
      <c r="EP1" s="564"/>
      <c r="EQ1" s="564"/>
      <c r="ER1" s="564"/>
      <c r="ES1" s="564"/>
      <c r="ET1" s="564"/>
      <c r="EU1" s="564"/>
      <c r="EV1" s="564"/>
      <c r="EW1" s="564"/>
      <c r="EX1" s="564"/>
      <c r="EY1" s="564"/>
      <c r="EZ1" s="564"/>
      <c r="FA1" s="564"/>
      <c r="FB1" s="564"/>
      <c r="FC1" s="564"/>
      <c r="FD1" s="564"/>
      <c r="FE1" s="564"/>
      <c r="FF1" s="564"/>
      <c r="FG1" s="564"/>
      <c r="FH1" s="564"/>
      <c r="FI1" s="564"/>
      <c r="FJ1" s="564"/>
      <c r="FK1" s="564"/>
      <c r="FL1" s="564"/>
      <c r="FM1" s="564"/>
      <c r="FN1" s="564"/>
      <c r="FO1" s="564"/>
      <c r="FP1" s="564"/>
      <c r="FQ1" s="564"/>
      <c r="FR1" s="564"/>
      <c r="FS1" s="564"/>
      <c r="FT1" s="564"/>
      <c r="FU1" s="564"/>
      <c r="FV1" s="564"/>
      <c r="FW1" s="564"/>
      <c r="FX1" s="564"/>
      <c r="FY1" s="564"/>
      <c r="FZ1" s="564"/>
      <c r="GA1" s="564"/>
      <c r="GB1" s="564"/>
      <c r="GC1" s="564"/>
      <c r="GD1" s="564"/>
      <c r="GE1" s="564"/>
      <c r="GF1" s="564"/>
      <c r="GG1" s="564"/>
      <c r="GH1" s="564"/>
      <c r="GI1" s="564"/>
      <c r="GJ1" s="564"/>
      <c r="GK1" s="564"/>
      <c r="GL1" s="564"/>
      <c r="GM1" s="564"/>
      <c r="GN1" s="564"/>
      <c r="GO1" s="564"/>
      <c r="GP1" s="564"/>
      <c r="GQ1" s="564"/>
      <c r="GR1" s="564"/>
      <c r="GS1" s="564"/>
      <c r="GT1" s="564"/>
      <c r="GU1" s="564"/>
      <c r="GV1" s="564"/>
      <c r="GW1" s="564"/>
      <c r="GX1" s="564"/>
      <c r="GY1" s="564"/>
      <c r="GZ1" s="564"/>
      <c r="HA1" s="564"/>
    </row>
    <row r="2" spans="1:236" ht="15" customHeight="1">
      <c r="A2" s="571"/>
      <c r="B2" s="565" t="s">
        <v>479</v>
      </c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  <c r="DJ2" s="565"/>
      <c r="DK2" s="565"/>
      <c r="DL2" s="565"/>
      <c r="DM2" s="565"/>
      <c r="DN2" s="565"/>
      <c r="DO2" s="565"/>
      <c r="DP2" s="565"/>
      <c r="DQ2" s="565"/>
      <c r="DR2" s="565"/>
      <c r="DS2" s="565"/>
      <c r="DT2" s="565"/>
      <c r="DU2" s="565"/>
      <c r="DV2" s="565"/>
      <c r="DW2" s="565"/>
      <c r="DX2" s="565"/>
      <c r="DY2" s="565"/>
      <c r="DZ2" s="565"/>
      <c r="EA2" s="565"/>
      <c r="EB2" s="565"/>
      <c r="EC2" s="565"/>
      <c r="ED2" s="565"/>
      <c r="EE2" s="565"/>
      <c r="EF2" s="565"/>
      <c r="EG2" s="565"/>
      <c r="EH2" s="565"/>
      <c r="EI2" s="565"/>
      <c r="EJ2" s="565"/>
      <c r="EK2" s="565"/>
      <c r="EL2" s="565"/>
      <c r="EM2" s="565"/>
      <c r="EN2" s="565"/>
      <c r="EO2" s="565"/>
      <c r="EP2" s="565"/>
      <c r="EQ2" s="565"/>
      <c r="ER2" s="565"/>
      <c r="ES2" s="565"/>
      <c r="ET2" s="565"/>
      <c r="EU2" s="565"/>
      <c r="EV2" s="565"/>
      <c r="EW2" s="565"/>
      <c r="EX2" s="565"/>
      <c r="EY2" s="565"/>
      <c r="EZ2" s="565"/>
      <c r="FA2" s="565"/>
      <c r="FB2" s="565"/>
      <c r="FC2" s="565"/>
      <c r="FD2" s="565"/>
      <c r="FE2" s="565"/>
      <c r="FF2" s="565"/>
      <c r="FG2" s="565"/>
      <c r="FH2" s="565"/>
      <c r="FI2" s="565"/>
      <c r="FJ2" s="565"/>
      <c r="FK2" s="565"/>
      <c r="FL2" s="565"/>
      <c r="FM2" s="565"/>
      <c r="FN2" s="565"/>
      <c r="FO2" s="565"/>
      <c r="FP2" s="565"/>
      <c r="FQ2" s="565"/>
      <c r="FR2" s="565"/>
      <c r="FS2" s="565"/>
      <c r="FT2" s="565"/>
      <c r="FU2" s="565"/>
      <c r="FV2" s="565"/>
      <c r="FW2" s="565"/>
      <c r="FX2" s="565"/>
      <c r="FY2" s="565"/>
      <c r="FZ2" s="565"/>
      <c r="GA2" s="565"/>
      <c r="GB2" s="565"/>
      <c r="GC2" s="565"/>
      <c r="GD2" s="565"/>
      <c r="GE2" s="565"/>
      <c r="GF2" s="565"/>
      <c r="GG2" s="565"/>
      <c r="GH2" s="565"/>
      <c r="GI2" s="565"/>
      <c r="GJ2" s="565"/>
      <c r="GK2" s="565"/>
      <c r="GL2" s="565"/>
      <c r="GM2" s="565"/>
      <c r="GN2" s="565"/>
      <c r="GO2" s="565"/>
      <c r="GP2" s="565"/>
      <c r="GQ2" s="565"/>
      <c r="GR2" s="565"/>
      <c r="GS2" s="565"/>
      <c r="GT2" s="565"/>
      <c r="GU2" s="565"/>
      <c r="GV2" s="565"/>
      <c r="GW2" s="565"/>
      <c r="GX2" s="565"/>
      <c r="GY2" s="565"/>
      <c r="GZ2" s="565"/>
      <c r="HA2" s="565"/>
    </row>
    <row r="3" spans="1:236" customFormat="1" ht="15" customHeight="1">
      <c r="A3" s="571"/>
      <c r="B3" s="86"/>
      <c r="C3" s="91"/>
      <c r="D3" s="91"/>
      <c r="E3" s="92"/>
      <c r="F3" s="90"/>
      <c r="G3" s="93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193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372"/>
      <c r="DH3" s="372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508"/>
      <c r="EL3" s="90"/>
      <c r="EM3" s="90"/>
      <c r="EN3" s="90"/>
      <c r="EO3" s="90"/>
      <c r="EP3" s="90"/>
      <c r="EQ3" s="90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0"/>
      <c r="GE3" s="90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0"/>
      <c r="HA3" s="90"/>
    </row>
    <row r="4" spans="1:236" customFormat="1" ht="81" customHeight="1">
      <c r="A4" s="571"/>
      <c r="B4" s="566" t="s">
        <v>480</v>
      </c>
      <c r="C4" s="566"/>
      <c r="D4" s="96" t="s">
        <v>481</v>
      </c>
      <c r="E4" s="96" t="s">
        <v>482</v>
      </c>
      <c r="F4" s="95" t="s">
        <v>483</v>
      </c>
      <c r="G4" s="566" t="s">
        <v>484</v>
      </c>
      <c r="H4" s="566"/>
      <c r="I4" s="497" t="s">
        <v>485</v>
      </c>
      <c r="J4" s="497" t="s">
        <v>486</v>
      </c>
      <c r="K4" s="497" t="s">
        <v>487</v>
      </c>
      <c r="L4" s="95" t="s">
        <v>488</v>
      </c>
      <c r="M4" s="497" t="s">
        <v>489</v>
      </c>
      <c r="N4" s="497" t="s">
        <v>490</v>
      </c>
      <c r="O4" s="497" t="s">
        <v>491</v>
      </c>
      <c r="P4" s="497" t="s">
        <v>492</v>
      </c>
      <c r="Q4" s="497" t="s">
        <v>493</v>
      </c>
      <c r="R4" s="497" t="s">
        <v>494</v>
      </c>
      <c r="S4" s="497" t="s">
        <v>495</v>
      </c>
      <c r="T4" s="497" t="s">
        <v>496</v>
      </c>
      <c r="U4" s="497" t="s">
        <v>497</v>
      </c>
      <c r="V4" s="497" t="s">
        <v>498</v>
      </c>
      <c r="W4" s="497" t="s">
        <v>499</v>
      </c>
      <c r="X4" s="95" t="s">
        <v>500</v>
      </c>
      <c r="Y4" s="497" t="s">
        <v>501</v>
      </c>
      <c r="Z4" s="497" t="s">
        <v>502</v>
      </c>
      <c r="AA4" s="497" t="s">
        <v>503</v>
      </c>
      <c r="AB4" s="497" t="s">
        <v>504</v>
      </c>
      <c r="AC4" s="497" t="s">
        <v>505</v>
      </c>
      <c r="AD4" s="497" t="s">
        <v>506</v>
      </c>
      <c r="AE4" s="497" t="s">
        <v>507</v>
      </c>
      <c r="AF4" s="497" t="s">
        <v>508</v>
      </c>
      <c r="AG4" s="497" t="s">
        <v>509</v>
      </c>
      <c r="AH4" s="497" t="s">
        <v>510</v>
      </c>
      <c r="AI4" s="497" t="s">
        <v>511</v>
      </c>
      <c r="AJ4" s="95" t="s">
        <v>512</v>
      </c>
      <c r="AK4" s="497" t="s">
        <v>513</v>
      </c>
      <c r="AL4" s="497" t="s">
        <v>514</v>
      </c>
      <c r="AM4" s="497" t="s">
        <v>515</v>
      </c>
      <c r="AN4" s="497" t="s">
        <v>516</v>
      </c>
      <c r="AO4" s="497" t="s">
        <v>517</v>
      </c>
      <c r="AP4" s="497" t="s">
        <v>518</v>
      </c>
      <c r="AQ4" s="497" t="s">
        <v>519</v>
      </c>
      <c r="AR4" s="497" t="s">
        <v>520</v>
      </c>
      <c r="AS4" s="497" t="s">
        <v>521</v>
      </c>
      <c r="AT4" s="497" t="s">
        <v>522</v>
      </c>
      <c r="AU4" s="497" t="s">
        <v>523</v>
      </c>
      <c r="AV4" s="497" t="s">
        <v>524</v>
      </c>
      <c r="AW4" s="497" t="s">
        <v>525</v>
      </c>
      <c r="AX4" s="497" t="s">
        <v>526</v>
      </c>
      <c r="AY4" s="497" t="s">
        <v>527</v>
      </c>
      <c r="AZ4" s="497" t="s">
        <v>528</v>
      </c>
      <c r="BA4" s="497" t="s">
        <v>529</v>
      </c>
      <c r="BB4" s="497" t="s">
        <v>530</v>
      </c>
      <c r="BC4" s="497" t="s">
        <v>531</v>
      </c>
      <c r="BD4" s="497" t="s">
        <v>532</v>
      </c>
      <c r="BE4" s="497" t="s">
        <v>533</v>
      </c>
      <c r="BF4" s="497" t="s">
        <v>534</v>
      </c>
      <c r="BG4" s="497" t="s">
        <v>535</v>
      </c>
      <c r="BH4" s="497" t="s">
        <v>536</v>
      </c>
      <c r="BI4" s="497" t="s">
        <v>537</v>
      </c>
      <c r="BJ4" s="497" t="s">
        <v>538</v>
      </c>
      <c r="BK4" s="497" t="s">
        <v>539</v>
      </c>
      <c r="BL4" s="497" t="s">
        <v>540</v>
      </c>
      <c r="BM4" s="497" t="s">
        <v>541</v>
      </c>
      <c r="BN4" s="497" t="s">
        <v>542</v>
      </c>
      <c r="BO4" s="497" t="s">
        <v>543</v>
      </c>
      <c r="BP4" s="497" t="s">
        <v>544</v>
      </c>
      <c r="BQ4" s="497" t="s">
        <v>545</v>
      </c>
      <c r="BR4" s="497" t="s">
        <v>546</v>
      </c>
      <c r="BS4" s="497" t="s">
        <v>547</v>
      </c>
      <c r="BT4" s="497" t="s">
        <v>548</v>
      </c>
      <c r="BU4" s="497" t="s">
        <v>549</v>
      </c>
      <c r="BV4" s="497" t="s">
        <v>550</v>
      </c>
      <c r="BW4" s="497" t="s">
        <v>551</v>
      </c>
      <c r="BX4" s="497" t="s">
        <v>552</v>
      </c>
      <c r="BY4" s="497" t="s">
        <v>553</v>
      </c>
      <c r="BZ4" s="497" t="s">
        <v>554</v>
      </c>
      <c r="CA4" s="497" t="s">
        <v>555</v>
      </c>
      <c r="CB4" s="497" t="s">
        <v>556</v>
      </c>
      <c r="CC4" s="497" t="s">
        <v>557</v>
      </c>
      <c r="CD4" s="497" t="s">
        <v>558</v>
      </c>
      <c r="CE4" s="497" t="s">
        <v>559</v>
      </c>
      <c r="CF4" s="497" t="s">
        <v>560</v>
      </c>
      <c r="CG4" s="497" t="s">
        <v>561</v>
      </c>
      <c r="CH4" s="497" t="s">
        <v>562</v>
      </c>
      <c r="CI4" s="497" t="s">
        <v>563</v>
      </c>
      <c r="CJ4" s="497" t="s">
        <v>564</v>
      </c>
      <c r="CK4" s="497" t="s">
        <v>565</v>
      </c>
      <c r="CL4" s="497" t="s">
        <v>566</v>
      </c>
      <c r="CM4" s="497" t="s">
        <v>567</v>
      </c>
      <c r="CN4" s="497" t="s">
        <v>568</v>
      </c>
      <c r="CO4" s="497" t="s">
        <v>569</v>
      </c>
      <c r="CP4" s="497" t="s">
        <v>570</v>
      </c>
      <c r="CQ4" s="497" t="s">
        <v>571</v>
      </c>
      <c r="CR4" s="497" t="s">
        <v>572</v>
      </c>
      <c r="CS4" s="497" t="s">
        <v>573</v>
      </c>
      <c r="CT4" s="497" t="s">
        <v>574</v>
      </c>
      <c r="CU4" s="497" t="s">
        <v>575</v>
      </c>
      <c r="CV4" s="497" t="s">
        <v>576</v>
      </c>
      <c r="CW4" s="497" t="s">
        <v>577</v>
      </c>
      <c r="CX4" s="497" t="s">
        <v>578</v>
      </c>
      <c r="CY4" s="497" t="s">
        <v>579</v>
      </c>
      <c r="CZ4" s="497" t="s">
        <v>580</v>
      </c>
      <c r="DA4" s="497" t="s">
        <v>581</v>
      </c>
      <c r="DB4" s="497" t="s">
        <v>582</v>
      </c>
      <c r="DC4" s="497" t="s">
        <v>583</v>
      </c>
      <c r="DD4" s="497" t="s">
        <v>584</v>
      </c>
      <c r="DE4" s="497" t="s">
        <v>585</v>
      </c>
      <c r="DF4" s="497" t="s">
        <v>586</v>
      </c>
      <c r="DG4" s="497" t="s">
        <v>587</v>
      </c>
      <c r="DH4" s="497" t="s">
        <v>588</v>
      </c>
      <c r="DI4" s="497" t="s">
        <v>589</v>
      </c>
      <c r="DJ4" s="497" t="s">
        <v>590</v>
      </c>
      <c r="DK4" s="497" t="s">
        <v>591</v>
      </c>
      <c r="DL4" s="497" t="s">
        <v>592</v>
      </c>
      <c r="DM4" s="497" t="s">
        <v>593</v>
      </c>
      <c r="DN4" s="497" t="s">
        <v>594</v>
      </c>
      <c r="DO4" s="497" t="s">
        <v>595</v>
      </c>
      <c r="DP4" s="497" t="s">
        <v>596</v>
      </c>
      <c r="DQ4" s="497" t="s">
        <v>597</v>
      </c>
      <c r="DR4" s="497" t="s">
        <v>598</v>
      </c>
      <c r="DS4" s="497" t="s">
        <v>599</v>
      </c>
      <c r="DT4" s="497" t="s">
        <v>600</v>
      </c>
      <c r="DU4" s="497" t="s">
        <v>601</v>
      </c>
      <c r="DV4" s="497" t="s">
        <v>602</v>
      </c>
      <c r="DW4" s="497" t="s">
        <v>603</v>
      </c>
      <c r="DX4" s="497" t="s">
        <v>604</v>
      </c>
      <c r="DY4" s="497" t="s">
        <v>605</v>
      </c>
      <c r="DZ4" s="497" t="s">
        <v>606</v>
      </c>
      <c r="EA4" s="497" t="s">
        <v>607</v>
      </c>
      <c r="EB4" s="497" t="s">
        <v>608</v>
      </c>
      <c r="EC4" s="497" t="s">
        <v>906</v>
      </c>
      <c r="ED4" s="497" t="s">
        <v>907</v>
      </c>
      <c r="EE4" s="497" t="s">
        <v>908</v>
      </c>
      <c r="EF4" s="497" t="s">
        <v>909</v>
      </c>
      <c r="EG4" s="497" t="s">
        <v>910</v>
      </c>
      <c r="EH4" s="497" t="s">
        <v>911</v>
      </c>
      <c r="EI4" s="497" t="s">
        <v>912</v>
      </c>
      <c r="EJ4" s="497" t="s">
        <v>913</v>
      </c>
      <c r="EK4" s="497"/>
      <c r="EL4" s="95" t="s">
        <v>617</v>
      </c>
      <c r="EM4" s="95" t="s">
        <v>618</v>
      </c>
      <c r="EN4" s="95" t="s">
        <v>619</v>
      </c>
      <c r="EO4" s="95" t="s">
        <v>620</v>
      </c>
      <c r="EP4" s="95" t="s">
        <v>621</v>
      </c>
      <c r="EQ4" s="95" t="s">
        <v>622</v>
      </c>
      <c r="ER4" s="95" t="s">
        <v>623</v>
      </c>
      <c r="ES4" s="95" t="s">
        <v>624</v>
      </c>
      <c r="ET4" s="95" t="s">
        <v>625</v>
      </c>
      <c r="EU4" s="95" t="s">
        <v>626</v>
      </c>
      <c r="EV4" s="95" t="s">
        <v>627</v>
      </c>
      <c r="EW4" s="95" t="s">
        <v>628</v>
      </c>
      <c r="EX4" s="95" t="s">
        <v>629</v>
      </c>
      <c r="EY4" s="95" t="s">
        <v>630</v>
      </c>
      <c r="EZ4" s="95" t="s">
        <v>631</v>
      </c>
      <c r="FA4" s="95" t="s">
        <v>632</v>
      </c>
      <c r="FB4" s="95" t="s">
        <v>633</v>
      </c>
      <c r="FC4" s="95" t="s">
        <v>634</v>
      </c>
      <c r="FD4" s="95" t="s">
        <v>635</v>
      </c>
      <c r="FE4" s="95" t="s">
        <v>636</v>
      </c>
      <c r="FF4" s="95" t="s">
        <v>637</v>
      </c>
      <c r="FG4" s="95" t="s">
        <v>638</v>
      </c>
      <c r="FH4" s="95" t="s">
        <v>639</v>
      </c>
      <c r="FI4" s="95" t="s">
        <v>640</v>
      </c>
      <c r="FJ4" s="95" t="s">
        <v>641</v>
      </c>
      <c r="FK4" s="95" t="s">
        <v>642</v>
      </c>
      <c r="FL4" s="95" t="s">
        <v>643</v>
      </c>
      <c r="FM4" s="95" t="s">
        <v>644</v>
      </c>
      <c r="FN4" s="95" t="s">
        <v>645</v>
      </c>
      <c r="FO4" s="95" t="s">
        <v>646</v>
      </c>
      <c r="FP4" s="95" t="s">
        <v>647</v>
      </c>
      <c r="FQ4" s="95" t="s">
        <v>648</v>
      </c>
      <c r="FR4" s="95" t="s">
        <v>649</v>
      </c>
      <c r="FS4" s="95" t="s">
        <v>650</v>
      </c>
      <c r="FT4" s="95" t="s">
        <v>651</v>
      </c>
      <c r="FU4" s="95" t="s">
        <v>652</v>
      </c>
      <c r="FV4" s="95" t="s">
        <v>653</v>
      </c>
      <c r="FW4" s="95" t="s">
        <v>654</v>
      </c>
      <c r="FX4" s="95" t="s">
        <v>655</v>
      </c>
      <c r="FY4" s="95" t="s">
        <v>656</v>
      </c>
      <c r="FZ4" s="110" t="s">
        <v>657</v>
      </c>
      <c r="GA4" s="110" t="s">
        <v>658</v>
      </c>
      <c r="GB4" s="95" t="s">
        <v>659</v>
      </c>
      <c r="GC4" s="95" t="s">
        <v>660</v>
      </c>
      <c r="GD4" s="511" t="s">
        <v>897</v>
      </c>
      <c r="GE4" s="511" t="s">
        <v>898</v>
      </c>
      <c r="GF4" s="511" t="s">
        <v>899</v>
      </c>
      <c r="GG4" s="511" t="s">
        <v>900</v>
      </c>
      <c r="GH4" s="511" t="s">
        <v>901</v>
      </c>
      <c r="GI4" s="511" t="s">
        <v>902</v>
      </c>
      <c r="GJ4" s="511" t="s">
        <v>903</v>
      </c>
      <c r="GK4" s="511" t="s">
        <v>904</v>
      </c>
      <c r="GL4" s="114" t="s">
        <v>914</v>
      </c>
      <c r="GM4" s="114" t="s">
        <v>915</v>
      </c>
      <c r="GN4" s="114" t="s">
        <v>916</v>
      </c>
      <c r="GO4" s="111">
        <v>2015</v>
      </c>
      <c r="GP4" s="111">
        <v>2016</v>
      </c>
      <c r="GQ4" s="111">
        <v>2017</v>
      </c>
      <c r="GR4" s="111">
        <v>2018</v>
      </c>
      <c r="GS4" s="111">
        <v>2019</v>
      </c>
      <c r="GT4" s="111">
        <v>2020</v>
      </c>
      <c r="GU4" s="111">
        <v>2021</v>
      </c>
      <c r="GV4" s="111">
        <v>2022</v>
      </c>
      <c r="GW4" s="111">
        <v>2023</v>
      </c>
      <c r="GX4" s="111">
        <v>2024</v>
      </c>
      <c r="GY4" s="114">
        <v>2025</v>
      </c>
      <c r="GZ4" s="567" t="s">
        <v>670</v>
      </c>
      <c r="HA4" s="567"/>
    </row>
    <row r="5" spans="1:236" s="84" customFormat="1" ht="20.100000000000001" customHeight="1">
      <c r="A5" s="571"/>
      <c r="B5" s="97"/>
      <c r="C5" s="98"/>
      <c r="D5" s="28">
        <v>65.885483487004095</v>
      </c>
      <c r="E5" s="28">
        <v>68.251105271614307</v>
      </c>
      <c r="F5" s="99" t="s">
        <v>23</v>
      </c>
      <c r="G5" s="573" t="s">
        <v>671</v>
      </c>
      <c r="H5" s="573"/>
      <c r="I5" s="368">
        <v>99.035337863352396</v>
      </c>
      <c r="J5" s="368">
        <v>89.004521545252786</v>
      </c>
      <c r="K5" s="368">
        <v>99.182022234858124</v>
      </c>
      <c r="L5" s="368">
        <v>97.006731047430222</v>
      </c>
      <c r="M5" s="368">
        <v>99.450913674731041</v>
      </c>
      <c r="N5" s="368">
        <v>102.56463161487109</v>
      </c>
      <c r="O5" s="368">
        <v>100.57049547842487</v>
      </c>
      <c r="P5" s="368">
        <v>100.38914054396263</v>
      </c>
      <c r="Q5" s="368">
        <v>103.40111865391312</v>
      </c>
      <c r="R5" s="368">
        <v>106.31453548912869</v>
      </c>
      <c r="S5" s="368">
        <v>100.02627905574597</v>
      </c>
      <c r="T5" s="368">
        <v>103.05479954183943</v>
      </c>
      <c r="U5" s="368">
        <v>103.20468184134843</v>
      </c>
      <c r="V5" s="368">
        <v>92.880771302921048</v>
      </c>
      <c r="W5" s="368">
        <v>103.69410353777334</v>
      </c>
      <c r="X5" s="368">
        <v>99.451696170036016</v>
      </c>
      <c r="Y5" s="368">
        <v>103.13998759078248</v>
      </c>
      <c r="Z5" s="368">
        <v>107.14875790911759</v>
      </c>
      <c r="AA5" s="368">
        <v>104.26792786234672</v>
      </c>
      <c r="AB5" s="368">
        <v>105.15776472224283</v>
      </c>
      <c r="AC5" s="368">
        <v>107.37979471352463</v>
      </c>
      <c r="AD5" s="368">
        <v>110.7675747131063</v>
      </c>
      <c r="AE5" s="368">
        <v>107.02259666243816</v>
      </c>
      <c r="AF5" s="368">
        <v>107.88308487884628</v>
      </c>
      <c r="AG5" s="368">
        <v>108.25645665967728</v>
      </c>
      <c r="AH5" s="368">
        <v>99.733721479052548</v>
      </c>
      <c r="AI5" s="368">
        <v>109.50404034158611</v>
      </c>
      <c r="AJ5" s="368">
        <v>105.90814265933473</v>
      </c>
      <c r="AK5" s="368">
        <v>110.56270990548583</v>
      </c>
      <c r="AL5" s="368">
        <v>111.82158016281605</v>
      </c>
      <c r="AM5" s="368">
        <v>113.10438604250984</v>
      </c>
      <c r="AN5" s="368">
        <v>112.95486889469659</v>
      </c>
      <c r="AO5" s="368">
        <v>113.66972272725347</v>
      </c>
      <c r="AP5" s="368">
        <v>115.47094312384584</v>
      </c>
      <c r="AQ5" s="368">
        <v>113.87145329186075</v>
      </c>
      <c r="AR5" s="368">
        <v>113.72016318302516</v>
      </c>
      <c r="AS5" s="368">
        <v>115.7203198617061</v>
      </c>
      <c r="AT5" s="368">
        <v>104.4286007722654</v>
      </c>
      <c r="AU5" s="368">
        <v>114.00881010827709</v>
      </c>
      <c r="AV5" s="368">
        <v>111.56199207646605</v>
      </c>
      <c r="AW5" s="368">
        <v>115.14018219524061</v>
      </c>
      <c r="AX5" s="368">
        <v>116.87509783733346</v>
      </c>
      <c r="AY5" s="368">
        <v>118.99881385404804</v>
      </c>
      <c r="AZ5" s="368">
        <v>117.7898938910425</v>
      </c>
      <c r="BA5" s="368">
        <v>119.1230865730433</v>
      </c>
      <c r="BB5" s="368">
        <v>121.67369584311483</v>
      </c>
      <c r="BC5" s="368">
        <v>118.07452392485975</v>
      </c>
      <c r="BD5" s="368">
        <v>118.67555222509161</v>
      </c>
      <c r="BE5" s="368">
        <v>120.55013656967169</v>
      </c>
      <c r="BF5" s="368">
        <v>108.30775133869426</v>
      </c>
      <c r="BG5" s="368">
        <v>118.70549539069933</v>
      </c>
      <c r="BH5" s="368">
        <v>116.37204369881061</v>
      </c>
      <c r="BI5" s="368">
        <v>119.92593024056401</v>
      </c>
      <c r="BJ5" s="368">
        <v>121.35388158987243</v>
      </c>
      <c r="BK5" s="368">
        <v>123.77636578318571</v>
      </c>
      <c r="BL5" s="368">
        <v>121.98144061953238</v>
      </c>
      <c r="BM5" s="368">
        <v>122.08323688545646</v>
      </c>
      <c r="BN5" s="368">
        <v>124.50864761810961</v>
      </c>
      <c r="BO5" s="368">
        <v>121.26156306531581</v>
      </c>
      <c r="BP5" s="368">
        <v>122.71565696152857</v>
      </c>
      <c r="BQ5" s="368">
        <v>123.14955105369287</v>
      </c>
      <c r="BR5" s="368">
        <v>115.00107639422637</v>
      </c>
      <c r="BS5" s="368">
        <v>113.80522984892485</v>
      </c>
      <c r="BT5" s="368">
        <v>73.110305255289774</v>
      </c>
      <c r="BU5" s="368">
        <v>92.795115919226546</v>
      </c>
      <c r="BV5" s="368">
        <v>127.09671489624741</v>
      </c>
      <c r="BW5" s="368">
        <v>127.39719903836895</v>
      </c>
      <c r="BX5" s="368">
        <v>124.68376101569427</v>
      </c>
      <c r="BY5" s="368">
        <v>127.29804444443511</v>
      </c>
      <c r="BZ5" s="368">
        <v>127.44178949406036</v>
      </c>
      <c r="CA5" s="368">
        <v>123.72690919800029</v>
      </c>
      <c r="CB5" s="368">
        <v>127.77128120709463</v>
      </c>
      <c r="CC5" s="368">
        <v>127.51161374917127</v>
      </c>
      <c r="CD5" s="368">
        <v>120.12565766521817</v>
      </c>
      <c r="CE5" s="368">
        <v>128.28519793201193</v>
      </c>
      <c r="CF5" s="368">
        <v>122.8299617226544</v>
      </c>
      <c r="CG5" s="368">
        <v>120.4247283857505</v>
      </c>
      <c r="CH5" s="368">
        <v>126.88134608796533</v>
      </c>
      <c r="CI5" s="368">
        <v>119.11191019946612</v>
      </c>
      <c r="CJ5" s="368">
        <v>125.4200410367948</v>
      </c>
      <c r="CK5" s="368">
        <v>132.32854515193196</v>
      </c>
      <c r="CL5" s="368">
        <v>137.61970530515174</v>
      </c>
      <c r="CM5" s="368">
        <v>137.71997643413383</v>
      </c>
      <c r="CN5" s="368">
        <v>138.45694673636049</v>
      </c>
      <c r="CO5" s="368">
        <v>136.14167976262885</v>
      </c>
      <c r="CP5" s="368">
        <v>126.38587570078234</v>
      </c>
      <c r="CQ5" s="368">
        <v>137.17219024079421</v>
      </c>
      <c r="CR5" s="368">
        <v>130.43083357617877</v>
      </c>
      <c r="CS5" s="368">
        <v>128.77236886115296</v>
      </c>
      <c r="CT5" s="368">
        <v>145.19731189851109</v>
      </c>
      <c r="CU5" s="368">
        <v>136.87814567556254</v>
      </c>
      <c r="CV5" s="368">
        <v>144.49632755407629</v>
      </c>
      <c r="CW5" s="368">
        <v>146.10992703432643</v>
      </c>
      <c r="CX5" s="368">
        <v>143.41436551946742</v>
      </c>
      <c r="CY5" s="368">
        <v>144.38155833455482</v>
      </c>
      <c r="CZ5" s="368">
        <v>142.63600027152225</v>
      </c>
      <c r="DA5" s="368">
        <v>137.94028020037521</v>
      </c>
      <c r="DB5" s="368">
        <v>132.43604006252392</v>
      </c>
      <c r="DC5" s="368">
        <v>142.7736210079469</v>
      </c>
      <c r="DD5" s="368">
        <v>126.4839884427298</v>
      </c>
      <c r="DE5" s="368">
        <v>135.35880909540654</v>
      </c>
      <c r="DF5" s="368">
        <v>142.82281924874007</v>
      </c>
      <c r="DG5" s="368">
        <v>136.61859203927776</v>
      </c>
      <c r="DH5" s="368">
        <v>143.6107158160967</v>
      </c>
      <c r="DI5" s="368">
        <v>146.66398928447003</v>
      </c>
      <c r="DJ5" s="368">
        <v>144.74558898719468</v>
      </c>
      <c r="DK5" s="368">
        <v>144.30443607117408</v>
      </c>
      <c r="DL5" s="368">
        <v>140.59750468969477</v>
      </c>
      <c r="DM5" s="368">
        <v>143.06442943419583</v>
      </c>
      <c r="DN5" s="368">
        <v>134.08378443063455</v>
      </c>
      <c r="DO5" s="368">
        <v>144.63195642635358</v>
      </c>
      <c r="DP5" s="368">
        <v>132.71813904000629</v>
      </c>
      <c r="DQ5" s="368">
        <v>141.58810530063099</v>
      </c>
      <c r="DR5" s="368">
        <v>150.20709875842462</v>
      </c>
      <c r="DS5" s="368">
        <v>147.19123605776326</v>
      </c>
      <c r="DT5" s="368">
        <v>153.00632190675648</v>
      </c>
      <c r="DU5" s="368">
        <v>151.30284844745967</v>
      </c>
      <c r="DV5" s="368">
        <v>149.47511773246356</v>
      </c>
      <c r="DW5" s="368">
        <v>150.99472421203501</v>
      </c>
      <c r="DX5" s="368">
        <v>148.70046386660479</v>
      </c>
      <c r="DY5" s="368">
        <v>148.41035776475661</v>
      </c>
      <c r="DZ5" s="368">
        <v>140.45421122336754</v>
      </c>
      <c r="EA5" s="368">
        <v>150.45804423935382</v>
      </c>
      <c r="EB5" s="368">
        <v>140.09879461240661</v>
      </c>
      <c r="EC5" s="368">
        <v>0</v>
      </c>
      <c r="ED5" s="368">
        <v>0</v>
      </c>
      <c r="EE5" s="368">
        <v>0</v>
      </c>
      <c r="EF5" s="368">
        <v>0</v>
      </c>
      <c r="EG5" s="368">
        <v>0</v>
      </c>
      <c r="EH5" s="368">
        <v>0</v>
      </c>
      <c r="EI5" s="368">
        <v>0</v>
      </c>
      <c r="EJ5" s="368">
        <v>0</v>
      </c>
      <c r="EK5" s="368"/>
      <c r="EL5" s="368">
        <v>95.740627214487787</v>
      </c>
      <c r="EM5" s="368">
        <v>99.674092112344113</v>
      </c>
      <c r="EN5" s="368">
        <v>101.4535848921002</v>
      </c>
      <c r="EO5" s="368">
        <v>103.13187136223803</v>
      </c>
      <c r="EP5" s="368">
        <v>99.926518894014279</v>
      </c>
      <c r="EQ5" s="368">
        <v>103.2468138899787</v>
      </c>
      <c r="ER5" s="368">
        <v>105.6018290993714</v>
      </c>
      <c r="ES5" s="368">
        <v>108.5577520847969</v>
      </c>
      <c r="ET5" s="368">
        <v>105.83140616010532</v>
      </c>
      <c r="EU5" s="368">
        <v>109.43081090921221</v>
      </c>
      <c r="EV5" s="368">
        <v>113.24299255481998</v>
      </c>
      <c r="EW5" s="368">
        <v>114.35418653291059</v>
      </c>
      <c r="EX5" s="368">
        <v>111.38591024741619</v>
      </c>
      <c r="EY5" s="368">
        <v>114.52575736968004</v>
      </c>
      <c r="EZ5" s="368">
        <v>118.63726477271128</v>
      </c>
      <c r="FA5" s="368">
        <v>119.47459066435539</v>
      </c>
      <c r="FB5" s="368">
        <v>115.85446109968844</v>
      </c>
      <c r="FC5" s="368">
        <v>119.2172851764157</v>
      </c>
      <c r="FD5" s="368">
        <v>122.61368109605819</v>
      </c>
      <c r="FE5" s="368">
        <v>122.82862254831799</v>
      </c>
      <c r="FF5" s="368">
        <v>117.31861909894803</v>
      </c>
      <c r="FG5" s="368">
        <v>97.66737869025458</v>
      </c>
      <c r="FH5" s="368">
        <v>126.45966816616611</v>
      </c>
      <c r="FI5" s="368">
        <v>126.31332663305176</v>
      </c>
      <c r="FJ5" s="368">
        <v>125.3074897821338</v>
      </c>
      <c r="FK5" s="368">
        <v>123.37867873212342</v>
      </c>
      <c r="FL5" s="368">
        <v>125.62016546273095</v>
      </c>
      <c r="FM5" s="368">
        <v>137.93220949188199</v>
      </c>
      <c r="FN5" s="368">
        <v>133.23324856806846</v>
      </c>
      <c r="FO5" s="368">
        <v>134.80017144528094</v>
      </c>
      <c r="FP5" s="368">
        <v>142.49480008798844</v>
      </c>
      <c r="FQ5" s="368">
        <v>143.47730804184815</v>
      </c>
      <c r="FR5" s="368">
        <v>137.71664709028201</v>
      </c>
      <c r="FS5" s="368">
        <v>134.88853892895881</v>
      </c>
      <c r="FT5" s="368">
        <v>142.29776571328151</v>
      </c>
      <c r="FU5" s="368">
        <v>143.21584324935452</v>
      </c>
      <c r="FV5" s="368">
        <v>140.5933900970613</v>
      </c>
      <c r="FW5" s="368">
        <v>141.50444769968729</v>
      </c>
      <c r="FX5" s="368">
        <v>150.50013547065981</v>
      </c>
      <c r="FY5" s="368">
        <v>149.72343527036779</v>
      </c>
      <c r="FZ5" s="369">
        <v>146.44087107582598</v>
      </c>
      <c r="GA5" s="369">
        <v>46.699598204135533</v>
      </c>
      <c r="GB5" s="368">
        <v>0</v>
      </c>
      <c r="GC5" s="368">
        <v>0</v>
      </c>
      <c r="GD5" s="368">
        <v>94.019929704302598</v>
      </c>
      <c r="GE5" s="368">
        <v>98.04272657213474</v>
      </c>
      <c r="GF5" s="368">
        <v>103.99508906936492</v>
      </c>
      <c r="GG5" s="368">
        <v>110.07446031698575</v>
      </c>
      <c r="GH5" s="368">
        <v>114.42894395418298</v>
      </c>
      <c r="GI5" s="368">
        <v>119.07531372395962</v>
      </c>
      <c r="GJ5" s="368">
        <v>123.81863570719472</v>
      </c>
      <c r="GK5" s="368">
        <v>131.2637777317056</v>
      </c>
      <c r="GL5" s="369">
        <v>134.90848242839397</v>
      </c>
      <c r="GM5" s="369">
        <v>138.62457733279757</v>
      </c>
      <c r="GN5" s="369">
        <v>144.85535195997113</v>
      </c>
      <c r="GO5" s="368">
        <v>100.00004389529255</v>
      </c>
      <c r="GP5" s="368">
        <v>104.33322849204035</v>
      </c>
      <c r="GQ5" s="368">
        <v>110.71484903926201</v>
      </c>
      <c r="GR5" s="368">
        <v>116.00588076354073</v>
      </c>
      <c r="GS5" s="368">
        <v>120.12851248012008</v>
      </c>
      <c r="GT5" s="368">
        <v>116.93974814710513</v>
      </c>
      <c r="GU5" s="368">
        <v>128.05963586721754</v>
      </c>
      <c r="GV5" s="368">
        <v>138.5013820357965</v>
      </c>
      <c r="GW5" s="368">
        <v>139.52969874546918</v>
      </c>
      <c r="GX5" s="368">
        <v>145.58035213444404</v>
      </c>
      <c r="GY5" s="369">
        <v>48.285117319990377</v>
      </c>
      <c r="GZ5" s="574" t="s">
        <v>672</v>
      </c>
      <c r="HA5" s="574"/>
    </row>
    <row r="6" spans="1:236" s="8" customFormat="1" ht="20.100000000000001" customHeight="1">
      <c r="A6" s="571"/>
      <c r="B6" s="498" t="s">
        <v>673</v>
      </c>
      <c r="C6" s="100">
        <v>5.73348230521683</v>
      </c>
      <c r="D6" s="32">
        <v>7.3680431598460503</v>
      </c>
      <c r="E6" s="32">
        <v>8.5516978063494804</v>
      </c>
      <c r="F6" s="101"/>
      <c r="G6" s="568" t="s">
        <v>674</v>
      </c>
      <c r="H6" s="568"/>
      <c r="I6" s="369">
        <v>90.596678017005885</v>
      </c>
      <c r="J6" s="369">
        <v>80.899412068312131</v>
      </c>
      <c r="K6" s="369">
        <v>92.651038645608082</v>
      </c>
      <c r="L6" s="369">
        <v>101.74549316020129</v>
      </c>
      <c r="M6" s="369">
        <v>102.51519904515568</v>
      </c>
      <c r="N6" s="369">
        <v>105.25339370730475</v>
      </c>
      <c r="O6" s="369">
        <v>98.905755302992105</v>
      </c>
      <c r="P6" s="369">
        <v>111.03777033232338</v>
      </c>
      <c r="Q6" s="369">
        <v>107.22149057858589</v>
      </c>
      <c r="R6" s="369">
        <v>109.26533725788276</v>
      </c>
      <c r="S6" s="369">
        <v>101.68313994468878</v>
      </c>
      <c r="T6" s="369">
        <v>98.225291939939297</v>
      </c>
      <c r="U6" s="369">
        <v>93.736334175940144</v>
      </c>
      <c r="V6" s="369">
        <v>85.56421645080566</v>
      </c>
      <c r="W6" s="369">
        <v>100.96919691068588</v>
      </c>
      <c r="X6" s="369">
        <v>94.964371012529071</v>
      </c>
      <c r="Y6" s="369">
        <v>98.2867181332835</v>
      </c>
      <c r="Z6" s="369">
        <v>98.328020318504812</v>
      </c>
      <c r="AA6" s="369">
        <v>103.03302018771384</v>
      </c>
      <c r="AB6" s="369">
        <v>109.97451106573163</v>
      </c>
      <c r="AC6" s="369">
        <v>106.79615600312738</v>
      </c>
      <c r="AD6" s="369">
        <v>112.72395092913868</v>
      </c>
      <c r="AE6" s="369">
        <v>113.55149189448611</v>
      </c>
      <c r="AF6" s="369">
        <v>107.58317683864104</v>
      </c>
      <c r="AG6" s="369">
        <v>101.22495001754881</v>
      </c>
      <c r="AH6" s="369">
        <v>98.79006831320568</v>
      </c>
      <c r="AI6" s="369">
        <v>105.21521298826512</v>
      </c>
      <c r="AJ6" s="369">
        <v>109.51253702404082</v>
      </c>
      <c r="AK6" s="369">
        <v>110.58852185579921</v>
      </c>
      <c r="AL6" s="369">
        <v>105.17441324262801</v>
      </c>
      <c r="AM6" s="369">
        <v>124.24494099058955</v>
      </c>
      <c r="AN6" s="369">
        <v>120.08124292485054</v>
      </c>
      <c r="AO6" s="369">
        <v>115.87969086856315</v>
      </c>
      <c r="AP6" s="369">
        <v>120.16311428950615</v>
      </c>
      <c r="AQ6" s="369">
        <v>121.87508561012008</v>
      </c>
      <c r="AR6" s="369">
        <v>125.17761542700268</v>
      </c>
      <c r="AS6" s="369">
        <v>117.51254822360669</v>
      </c>
      <c r="AT6" s="369">
        <v>100.88170847232597</v>
      </c>
      <c r="AU6" s="369">
        <v>111.56948481673875</v>
      </c>
      <c r="AV6" s="369">
        <v>114.56980370067058</v>
      </c>
      <c r="AW6" s="369">
        <v>114.28540214959307</v>
      </c>
      <c r="AX6" s="369">
        <v>108.832898757603</v>
      </c>
      <c r="AY6" s="369">
        <v>120.69225775867164</v>
      </c>
      <c r="AZ6" s="369">
        <v>122.61189837458419</v>
      </c>
      <c r="BA6" s="369">
        <v>123.89002378517445</v>
      </c>
      <c r="BB6" s="369">
        <v>123.297369945688</v>
      </c>
      <c r="BC6" s="369">
        <v>119.77974058729689</v>
      </c>
      <c r="BD6" s="369">
        <v>123.7608403239699</v>
      </c>
      <c r="BE6" s="369">
        <v>120.60816750113362</v>
      </c>
      <c r="BF6" s="369">
        <v>107.27689273266357</v>
      </c>
      <c r="BG6" s="369">
        <v>119.12782537032547</v>
      </c>
      <c r="BH6" s="369">
        <v>119.43266889850769</v>
      </c>
      <c r="BI6" s="369">
        <v>119.3675348637387</v>
      </c>
      <c r="BJ6" s="369">
        <v>112.98808195558669</v>
      </c>
      <c r="BK6" s="369">
        <v>121.60463516332177</v>
      </c>
      <c r="BL6" s="369">
        <v>125.50841887436023</v>
      </c>
      <c r="BM6" s="369">
        <v>125.77511507634853</v>
      </c>
      <c r="BN6" s="369">
        <v>124.3306894521799</v>
      </c>
      <c r="BO6" s="369">
        <v>122.44029041241771</v>
      </c>
      <c r="BP6" s="369">
        <v>124.45567903991181</v>
      </c>
      <c r="BQ6" s="369">
        <v>113.94805136350092</v>
      </c>
      <c r="BR6" s="369">
        <v>112.02520853220032</v>
      </c>
      <c r="BS6" s="369">
        <v>107.400077244071</v>
      </c>
      <c r="BT6" s="369">
        <v>108.66359291691415</v>
      </c>
      <c r="BU6" s="369">
        <v>116.36302635178451</v>
      </c>
      <c r="BV6" s="369">
        <v>124.89646461009333</v>
      </c>
      <c r="BW6" s="369">
        <v>129.30751959283563</v>
      </c>
      <c r="BX6" s="369">
        <v>131.54625412534051</v>
      </c>
      <c r="BY6" s="369">
        <v>131.91085115106429</v>
      </c>
      <c r="BZ6" s="369">
        <v>120.09026800334992</v>
      </c>
      <c r="CA6" s="369">
        <v>111.7490196934304</v>
      </c>
      <c r="CB6" s="369">
        <v>114.57575533173915</v>
      </c>
      <c r="CC6" s="369">
        <v>113.98775539680267</v>
      </c>
      <c r="CD6" s="369">
        <v>103.73745988389832</v>
      </c>
      <c r="CE6" s="369">
        <v>115.16348715314916</v>
      </c>
      <c r="CF6" s="369">
        <v>122.46294293279708</v>
      </c>
      <c r="CG6" s="369">
        <v>117.21248585746089</v>
      </c>
      <c r="CH6" s="369">
        <v>116.94571234145391</v>
      </c>
      <c r="CI6" s="369">
        <v>115.21924187032484</v>
      </c>
      <c r="CJ6" s="369">
        <v>122.82882882543447</v>
      </c>
      <c r="CK6" s="369">
        <v>134.6346130429537</v>
      </c>
      <c r="CL6" s="369">
        <v>131.30913839876573</v>
      </c>
      <c r="CM6" s="369">
        <v>126.16169665383629</v>
      </c>
      <c r="CN6" s="369">
        <v>126.314234825375</v>
      </c>
      <c r="CO6" s="369">
        <v>121.59184123633591</v>
      </c>
      <c r="CP6" s="369">
        <v>110.54556995501729</v>
      </c>
      <c r="CQ6" s="369">
        <v>119.88914670224267</v>
      </c>
      <c r="CR6" s="369">
        <v>127.692922494619</v>
      </c>
      <c r="CS6" s="369">
        <v>122.67055420838396</v>
      </c>
      <c r="CT6" s="369">
        <v>126.06368277623547</v>
      </c>
      <c r="CU6" s="369">
        <v>128.13949033227505</v>
      </c>
      <c r="CV6" s="369">
        <v>136.8378736877313</v>
      </c>
      <c r="CW6" s="369">
        <v>141.30227442035616</v>
      </c>
      <c r="CX6" s="369">
        <v>133.54228342305592</v>
      </c>
      <c r="CY6" s="369">
        <v>132.20901809204059</v>
      </c>
      <c r="CZ6" s="369">
        <v>130.60076446198084</v>
      </c>
      <c r="DA6" s="369">
        <v>126.99896606544243</v>
      </c>
      <c r="DB6" s="369">
        <v>122.03369474332257</v>
      </c>
      <c r="DC6" s="369">
        <v>129.03695296004216</v>
      </c>
      <c r="DD6" s="369">
        <v>121.52568140155766</v>
      </c>
      <c r="DE6" s="369">
        <v>136.95773189131592</v>
      </c>
      <c r="DF6" s="369">
        <v>129.71558699493437</v>
      </c>
      <c r="DG6" s="369">
        <v>133.07524634176553</v>
      </c>
      <c r="DH6" s="369">
        <v>142.09845909245868</v>
      </c>
      <c r="DI6" s="369">
        <v>148.38639786208296</v>
      </c>
      <c r="DJ6" s="369">
        <v>142.2096308709009</v>
      </c>
      <c r="DK6" s="369">
        <v>143.92054489237205</v>
      </c>
      <c r="DL6" s="369">
        <v>138.02205446696382</v>
      </c>
      <c r="DM6" s="369">
        <v>132.82479820928654</v>
      </c>
      <c r="DN6" s="369">
        <v>119.43763657895181</v>
      </c>
      <c r="DO6" s="369">
        <v>127.31402802279108</v>
      </c>
      <c r="DP6" s="369">
        <v>127.48410693014482</v>
      </c>
      <c r="DQ6" s="369">
        <v>143.38364737180112</v>
      </c>
      <c r="DR6" s="369">
        <v>139.00661830942701</v>
      </c>
      <c r="DS6" s="369">
        <v>147.29473042633529</v>
      </c>
      <c r="DT6" s="369">
        <v>157.65914025091368</v>
      </c>
      <c r="DU6" s="369">
        <v>154.11500397581239</v>
      </c>
      <c r="DV6" s="369">
        <v>153.16241694919358</v>
      </c>
      <c r="DW6" s="369">
        <v>151.39325375511723</v>
      </c>
      <c r="DX6" s="369">
        <v>148.58728870772353</v>
      </c>
      <c r="DY6" s="369">
        <v>142.13924156555677</v>
      </c>
      <c r="DZ6" s="369">
        <v>131.84027705541453</v>
      </c>
      <c r="EA6" s="369">
        <v>137.1530124870977</v>
      </c>
      <c r="EB6" s="369">
        <v>142.26448622903942</v>
      </c>
      <c r="EC6" s="369">
        <v>0</v>
      </c>
      <c r="ED6" s="369">
        <v>0</v>
      </c>
      <c r="EE6" s="369">
        <v>0</v>
      </c>
      <c r="EF6" s="369">
        <v>0</v>
      </c>
      <c r="EG6" s="369">
        <v>0</v>
      </c>
      <c r="EH6" s="369">
        <v>0</v>
      </c>
      <c r="EI6" s="369">
        <v>0</v>
      </c>
      <c r="EJ6" s="369">
        <v>0</v>
      </c>
      <c r="EK6" s="369"/>
      <c r="EL6" s="369">
        <v>88.0490429103087</v>
      </c>
      <c r="EM6" s="369">
        <v>103.17136197088723</v>
      </c>
      <c r="EN6" s="369">
        <v>105.72167207130046</v>
      </c>
      <c r="EO6" s="369">
        <v>103.05792304750362</v>
      </c>
      <c r="EP6" s="369">
        <v>93.423249179143895</v>
      </c>
      <c r="EQ6" s="369">
        <v>97.19303648810579</v>
      </c>
      <c r="ER6" s="369">
        <v>106.60122908552428</v>
      </c>
      <c r="ES6" s="369">
        <v>111.28620655408861</v>
      </c>
      <c r="ET6" s="369">
        <v>101.7434104396732</v>
      </c>
      <c r="EU6" s="369">
        <v>108.42515737415602</v>
      </c>
      <c r="EV6" s="369">
        <v>120.06862492800109</v>
      </c>
      <c r="EW6" s="369">
        <v>122.40527177554297</v>
      </c>
      <c r="EX6" s="369">
        <v>109.98791383755713</v>
      </c>
      <c r="EY6" s="369">
        <v>112.56270153595555</v>
      </c>
      <c r="EZ6" s="369">
        <v>122.39805997281009</v>
      </c>
      <c r="FA6" s="369">
        <v>122.27931695231825</v>
      </c>
      <c r="FB6" s="369">
        <v>115.67096186804088</v>
      </c>
      <c r="FC6" s="369">
        <v>117.26276190594437</v>
      </c>
      <c r="FD6" s="369">
        <v>124.29605637134351</v>
      </c>
      <c r="FE6" s="369">
        <v>123.74221963483649</v>
      </c>
      <c r="FF6" s="369">
        <v>111.1244457132574</v>
      </c>
      <c r="FG6" s="369">
        <v>116.64102795959734</v>
      </c>
      <c r="FH6" s="369">
        <v>130.92154162308017</v>
      </c>
      <c r="FI6" s="369">
        <v>115.47168100950648</v>
      </c>
      <c r="FJ6" s="369">
        <v>110.96290081128338</v>
      </c>
      <c r="FK6" s="369">
        <v>118.87371371057061</v>
      </c>
      <c r="FL6" s="369">
        <v>124.22756124623766</v>
      </c>
      <c r="FM6" s="369">
        <v>127.92835662599232</v>
      </c>
      <c r="FN6" s="369">
        <v>117.34218596453195</v>
      </c>
      <c r="FO6" s="369">
        <v>125.4757198264128</v>
      </c>
      <c r="FP6" s="369">
        <v>135.4265461467875</v>
      </c>
      <c r="FQ6" s="369">
        <v>132.11735532569244</v>
      </c>
      <c r="FR6" s="369">
        <v>126.02320458960237</v>
      </c>
      <c r="FS6" s="369">
        <v>129.39966676260266</v>
      </c>
      <c r="FT6" s="369">
        <v>141.18670109876905</v>
      </c>
      <c r="FU6" s="369">
        <v>141.38407674341227</v>
      </c>
      <c r="FV6" s="369">
        <v>126.52548760367648</v>
      </c>
      <c r="FW6" s="369">
        <v>136.62479087045764</v>
      </c>
      <c r="FX6" s="369">
        <v>153.02295821768712</v>
      </c>
      <c r="FY6" s="369">
        <v>151.04765313734478</v>
      </c>
      <c r="FZ6" s="369">
        <v>137.044177036023</v>
      </c>
      <c r="GA6" s="369">
        <v>47.421495409679807</v>
      </c>
      <c r="GB6" s="369">
        <v>0</v>
      </c>
      <c r="GC6" s="369">
        <v>0</v>
      </c>
      <c r="GD6" s="369">
        <v>100</v>
      </c>
      <c r="GE6" s="369">
        <v>102.12593032671566</v>
      </c>
      <c r="GF6" s="369">
        <v>113.16061612934332</v>
      </c>
      <c r="GG6" s="369">
        <v>116.80699807466026</v>
      </c>
      <c r="GH6" s="369">
        <v>120.24299994504129</v>
      </c>
      <c r="GI6" s="369">
        <v>118.53967407636033</v>
      </c>
      <c r="GJ6" s="369">
        <v>120.49813309852101</v>
      </c>
      <c r="GK6" s="369">
        <v>127.59045181585618</v>
      </c>
      <c r="GL6" s="369">
        <v>124.8988237925912</v>
      </c>
      <c r="GM6" s="369">
        <v>126.76514243529357</v>
      </c>
      <c r="GN6" s="369">
        <v>138.34925433427711</v>
      </c>
      <c r="GO6" s="369">
        <v>100</v>
      </c>
      <c r="GP6" s="369">
        <v>102.12593032671566</v>
      </c>
      <c r="GQ6" s="369">
        <v>113.16061612934332</v>
      </c>
      <c r="GR6" s="369">
        <v>116.80699807466026</v>
      </c>
      <c r="GS6" s="369">
        <v>120.24299994504129</v>
      </c>
      <c r="GT6" s="369">
        <v>118.53967407636033</v>
      </c>
      <c r="GU6" s="369">
        <v>120.49813309852101</v>
      </c>
      <c r="GV6" s="369">
        <v>127.59045181585618</v>
      </c>
      <c r="GW6" s="369">
        <v>134.49841229859658</v>
      </c>
      <c r="GX6" s="369">
        <v>141.80522245729151</v>
      </c>
      <c r="GY6" s="369">
        <v>46.116418111425702</v>
      </c>
      <c r="GZ6" s="563" t="s">
        <v>675</v>
      </c>
      <c r="HA6" s="563"/>
    </row>
    <row r="7" spans="1:236" s="7" customFormat="1" ht="18" customHeight="1">
      <c r="A7" s="571"/>
      <c r="B7" s="35"/>
      <c r="C7" s="36">
        <v>1.1000000000000001</v>
      </c>
      <c r="D7" s="37">
        <v>6.3730030981063903</v>
      </c>
      <c r="E7" s="37">
        <v>7.3877359377680696</v>
      </c>
      <c r="F7" s="102">
        <v>10</v>
      </c>
      <c r="G7" s="103"/>
      <c r="H7" s="103" t="s">
        <v>676</v>
      </c>
      <c r="I7" s="49">
        <v>89.547064813660697</v>
      </c>
      <c r="J7" s="49">
        <v>79.713056634024397</v>
      </c>
      <c r="K7" s="49">
        <v>92.052340530345958</v>
      </c>
      <c r="L7" s="49">
        <v>102.34566972925531</v>
      </c>
      <c r="M7" s="49">
        <v>102.76608951677321</v>
      </c>
      <c r="N7" s="49">
        <v>105.41087000689251</v>
      </c>
      <c r="O7" s="49">
        <v>98.550167364960444</v>
      </c>
      <c r="P7" s="49">
        <v>112.4132649115831</v>
      </c>
      <c r="Q7" s="49">
        <v>108.20411858428545</v>
      </c>
      <c r="R7" s="49">
        <v>109.94919675827747</v>
      </c>
      <c r="S7" s="49">
        <v>101.94399666806477</v>
      </c>
      <c r="T7" s="49">
        <v>97.104164481876737</v>
      </c>
      <c r="U7" s="49">
        <v>91.412636889057552</v>
      </c>
      <c r="V7" s="49">
        <v>83.920386389395034</v>
      </c>
      <c r="W7" s="49">
        <v>101.0259065994174</v>
      </c>
      <c r="X7" s="49">
        <v>93.772398322549293</v>
      </c>
      <c r="Y7" s="49">
        <v>96.78095106851535</v>
      </c>
      <c r="Z7" s="49">
        <v>95.904255640425177</v>
      </c>
      <c r="AA7" s="49">
        <v>102.39867655022755</v>
      </c>
      <c r="AB7" s="49">
        <v>109.97419864441797</v>
      </c>
      <c r="AC7" s="49">
        <v>106.33403114021152</v>
      </c>
      <c r="AD7" s="49">
        <v>113.35742917094163</v>
      </c>
      <c r="AE7" s="49">
        <v>114.52930510128994</v>
      </c>
      <c r="AF7" s="49">
        <v>106.94780996387495</v>
      </c>
      <c r="AG7" s="49">
        <v>99.374182423381342</v>
      </c>
      <c r="AH7" s="49">
        <v>97.741578100677344</v>
      </c>
      <c r="AI7" s="49">
        <v>104.14055399604418</v>
      </c>
      <c r="AJ7" s="49">
        <v>109.60708558410936</v>
      </c>
      <c r="AK7" s="49">
        <v>109.69814057631135</v>
      </c>
      <c r="AL7" s="49">
        <v>102.87387063777349</v>
      </c>
      <c r="AM7" s="49">
        <v>125.93418974985666</v>
      </c>
      <c r="AN7" s="49">
        <v>120.77133802180536</v>
      </c>
      <c r="AO7" s="49">
        <v>116.55215494294345</v>
      </c>
      <c r="AP7" s="49">
        <v>121.24035023305235</v>
      </c>
      <c r="AQ7" s="49">
        <v>122.7543068531609</v>
      </c>
      <c r="AR7" s="49">
        <v>126.64751093751177</v>
      </c>
      <c r="AS7" s="49">
        <v>117.89703965749425</v>
      </c>
      <c r="AT7" s="49">
        <v>99.979742745542325</v>
      </c>
      <c r="AU7" s="49">
        <v>111.35842514345069</v>
      </c>
      <c r="AV7" s="49">
        <v>114.59092223686741</v>
      </c>
      <c r="AW7" s="49">
        <v>113.4145691272069</v>
      </c>
      <c r="AX7" s="49">
        <v>106.50841091958326</v>
      </c>
      <c r="AY7" s="49">
        <v>121.23027760898505</v>
      </c>
      <c r="AZ7" s="49">
        <v>123.16198948786278</v>
      </c>
      <c r="BA7" s="49">
        <v>125.13795169008532</v>
      </c>
      <c r="BB7" s="49">
        <v>124.37969161691787</v>
      </c>
      <c r="BC7" s="49">
        <v>120.33517658063957</v>
      </c>
      <c r="BD7" s="49">
        <v>124.4235972652495</v>
      </c>
      <c r="BE7" s="49">
        <v>120.73385156918923</v>
      </c>
      <c r="BF7" s="49">
        <v>106.61258215389903</v>
      </c>
      <c r="BG7" s="49">
        <v>119.16840776119386</v>
      </c>
      <c r="BH7" s="49">
        <v>119.2936793205878</v>
      </c>
      <c r="BI7" s="49">
        <v>118.54692721579377</v>
      </c>
      <c r="BJ7" s="49">
        <v>110.62416890612435</v>
      </c>
      <c r="BK7" s="49">
        <v>121.70022268584304</v>
      </c>
      <c r="BL7" s="49">
        <v>125.51744555825488</v>
      </c>
      <c r="BM7" s="49">
        <v>126.88429345575801</v>
      </c>
      <c r="BN7" s="49">
        <v>125.31474786820623</v>
      </c>
      <c r="BO7" s="49">
        <v>122.56641924504432</v>
      </c>
      <c r="BP7" s="49">
        <v>124.26553551779867</v>
      </c>
      <c r="BQ7" s="49">
        <v>113.05304073638239</v>
      </c>
      <c r="BR7" s="49">
        <v>111.26148930422254</v>
      </c>
      <c r="BS7" s="49">
        <v>107.46738928051667</v>
      </c>
      <c r="BT7" s="49">
        <v>119.7538677603543</v>
      </c>
      <c r="BU7" s="49">
        <v>126.39843160954337</v>
      </c>
      <c r="BV7" s="49">
        <v>130.0962708217177</v>
      </c>
      <c r="BW7" s="49">
        <v>131.72088219412109</v>
      </c>
      <c r="BX7" s="49">
        <v>133.55763073643604</v>
      </c>
      <c r="BY7" s="49">
        <v>134.02758583241257</v>
      </c>
      <c r="BZ7" s="49">
        <v>120.85645802295876</v>
      </c>
      <c r="CA7" s="49">
        <v>111.15099217762679</v>
      </c>
      <c r="CB7" s="49">
        <v>112.83941199644194</v>
      </c>
      <c r="CC7" s="49">
        <v>112.8843348874577</v>
      </c>
      <c r="CD7" s="49">
        <v>101.50146091027929</v>
      </c>
      <c r="CE7" s="49">
        <v>114.67626523848025</v>
      </c>
      <c r="CF7" s="49">
        <v>122.41766072008322</v>
      </c>
      <c r="CG7" s="49">
        <v>118.39597419962169</v>
      </c>
      <c r="CH7" s="49">
        <v>127.87676113884808</v>
      </c>
      <c r="CI7" s="49">
        <v>125.49025211360102</v>
      </c>
      <c r="CJ7" s="49">
        <v>131.49709532823459</v>
      </c>
      <c r="CK7" s="49">
        <v>140.5638930110164</v>
      </c>
      <c r="CL7" s="49">
        <v>131.70243911923504</v>
      </c>
      <c r="CM7" s="49">
        <v>126.14198184811779</v>
      </c>
      <c r="CN7" s="49">
        <v>124.86446184991257</v>
      </c>
      <c r="CO7" s="49">
        <v>120.7629604289064</v>
      </c>
      <c r="CP7" s="49">
        <v>107.77706612180299</v>
      </c>
      <c r="CQ7" s="49">
        <v>119.28298986344851</v>
      </c>
      <c r="CR7" s="49">
        <v>126.32185601645678</v>
      </c>
      <c r="CS7" s="49">
        <v>123.37182181805544</v>
      </c>
      <c r="CT7" s="49">
        <v>127.99528424369538</v>
      </c>
      <c r="CU7" s="49">
        <v>131.9540584989702</v>
      </c>
      <c r="CV7" s="49">
        <v>141.45911482285001</v>
      </c>
      <c r="CW7" s="49">
        <v>145.72445003508119</v>
      </c>
      <c r="CX7" s="49">
        <v>136.48021805552844</v>
      </c>
      <c r="CY7" s="49">
        <v>132.37918618051512</v>
      </c>
      <c r="CZ7" s="49">
        <v>130.83661393368527</v>
      </c>
      <c r="DA7" s="49">
        <v>125.52012050401297</v>
      </c>
      <c r="DB7" s="49">
        <v>120.9508110674186</v>
      </c>
      <c r="DC7" s="49">
        <v>127.86549369052715</v>
      </c>
      <c r="DD7" s="49">
        <v>119.3744457055094</v>
      </c>
      <c r="DE7" s="49">
        <v>136.01974281755352</v>
      </c>
      <c r="DF7" s="49">
        <v>130.78412461521467</v>
      </c>
      <c r="DG7" s="49">
        <v>136.63001577824275</v>
      </c>
      <c r="DH7" s="49">
        <v>146.92987794209316</v>
      </c>
      <c r="DI7" s="49">
        <v>153.17958965798135</v>
      </c>
      <c r="DJ7" s="49">
        <v>145.31148802452765</v>
      </c>
      <c r="DK7" s="49">
        <v>145.08661553947005</v>
      </c>
      <c r="DL7" s="49">
        <v>138.21270923443606</v>
      </c>
      <c r="DM7" s="49">
        <v>131.02962930703811</v>
      </c>
      <c r="DN7" s="49">
        <v>116.49464807795299</v>
      </c>
      <c r="DO7" s="49">
        <v>124.29065499246771</v>
      </c>
      <c r="DP7" s="49">
        <v>124.76451333638806</v>
      </c>
      <c r="DQ7" s="49">
        <v>142.14706596942477</v>
      </c>
      <c r="DR7" s="49">
        <v>139.18817093038083</v>
      </c>
      <c r="DS7" s="49">
        <v>150.99180627751036</v>
      </c>
      <c r="DT7" s="49">
        <v>163.21533131940109</v>
      </c>
      <c r="DU7" s="49">
        <v>158.29608458961874</v>
      </c>
      <c r="DV7" s="49">
        <v>156.82606007375185</v>
      </c>
      <c r="DW7" s="49">
        <v>152.0261381951081</v>
      </c>
      <c r="DX7" s="49">
        <v>148.24951590029622</v>
      </c>
      <c r="DY7" s="49">
        <v>141.04281376420826</v>
      </c>
      <c r="DZ7" s="49">
        <v>130.03160320392806</v>
      </c>
      <c r="EA7" s="49">
        <v>135.18353278865436</v>
      </c>
      <c r="EB7" s="49">
        <v>141.18946844931224</v>
      </c>
      <c r="EC7" s="49">
        <v>0</v>
      </c>
      <c r="ED7" s="49">
        <v>0</v>
      </c>
      <c r="EE7" s="49">
        <v>0</v>
      </c>
      <c r="EF7" s="49">
        <v>0</v>
      </c>
      <c r="EG7" s="49">
        <v>0</v>
      </c>
      <c r="EH7" s="49">
        <v>0</v>
      </c>
      <c r="EI7" s="49">
        <v>0</v>
      </c>
      <c r="EJ7" s="49">
        <v>0</v>
      </c>
      <c r="EK7" s="49"/>
      <c r="EL7" s="49">
        <v>87.104153992677013</v>
      </c>
      <c r="EM7" s="49">
        <v>103.50754308430699</v>
      </c>
      <c r="EN7" s="49">
        <v>106.38918362027634</v>
      </c>
      <c r="EO7" s="49">
        <v>102.99911930273966</v>
      </c>
      <c r="EP7" s="49">
        <v>92.119643292623323</v>
      </c>
      <c r="EQ7" s="49">
        <v>95.485868343829949</v>
      </c>
      <c r="ER7" s="49">
        <v>106.23563544495236</v>
      </c>
      <c r="ES7" s="49">
        <v>111.61151474536884</v>
      </c>
      <c r="ET7" s="49">
        <v>100.41877150670096</v>
      </c>
      <c r="EU7" s="49">
        <v>107.39303226606474</v>
      </c>
      <c r="EV7" s="49">
        <v>121.08589423820183</v>
      </c>
      <c r="EW7" s="49">
        <v>123.54738934124167</v>
      </c>
      <c r="EX7" s="49">
        <v>109.74506918216241</v>
      </c>
      <c r="EY7" s="49">
        <v>111.50463409455251</v>
      </c>
      <c r="EZ7" s="49">
        <v>123.17673959564438</v>
      </c>
      <c r="FA7" s="49">
        <v>123.04615515426899</v>
      </c>
      <c r="FB7" s="49">
        <v>115.50494716142737</v>
      </c>
      <c r="FC7" s="49">
        <v>116.15492514750197</v>
      </c>
      <c r="FD7" s="49">
        <v>124.70065389995197</v>
      </c>
      <c r="FE7" s="49">
        <v>124.04890087701641</v>
      </c>
      <c r="FF7" s="49">
        <v>110.59397310704053</v>
      </c>
      <c r="FG7" s="49">
        <v>125.4161900638718</v>
      </c>
      <c r="FH7" s="49">
        <v>133.1020329209899</v>
      </c>
      <c r="FI7" s="49">
        <v>114.94895406567582</v>
      </c>
      <c r="FJ7" s="49">
        <v>109.68735367873909</v>
      </c>
      <c r="FK7" s="49">
        <v>122.89679868618434</v>
      </c>
      <c r="FL7" s="49">
        <v>132.51708015095065</v>
      </c>
      <c r="FM7" s="49">
        <v>127.56962760575514</v>
      </c>
      <c r="FN7" s="49">
        <v>115.94100547138596</v>
      </c>
      <c r="FO7" s="49">
        <v>125.89632069273587</v>
      </c>
      <c r="FP7" s="49">
        <v>139.71254111896712</v>
      </c>
      <c r="FQ7" s="49">
        <v>133.2320060565763</v>
      </c>
      <c r="FR7" s="49">
        <v>124.77880842065291</v>
      </c>
      <c r="FS7" s="49">
        <v>128.72610437942586</v>
      </c>
      <c r="FT7" s="49">
        <v>145.57982779277242</v>
      </c>
      <c r="FU7" s="49">
        <v>142.87027093281122</v>
      </c>
      <c r="FV7" s="49">
        <v>123.93831079248626</v>
      </c>
      <c r="FW7" s="49">
        <v>135.36658341206456</v>
      </c>
      <c r="FX7" s="49">
        <v>157.50107406217674</v>
      </c>
      <c r="FY7" s="49">
        <v>152.36723805638539</v>
      </c>
      <c r="FZ7" s="49">
        <v>135.4193165855969</v>
      </c>
      <c r="GA7" s="369">
        <v>47.063156149770748</v>
      </c>
      <c r="GB7" s="369">
        <v>0</v>
      </c>
      <c r="GC7" s="369">
        <v>0</v>
      </c>
      <c r="GD7" s="49">
        <v>100</v>
      </c>
      <c r="GE7" s="49">
        <v>101.36316545669361</v>
      </c>
      <c r="GF7" s="49">
        <v>113.11127183805229</v>
      </c>
      <c r="GG7" s="49">
        <v>116.8681495066571</v>
      </c>
      <c r="GH7" s="49">
        <v>120.10235677147443</v>
      </c>
      <c r="GI7" s="49">
        <v>121.01528753939449</v>
      </c>
      <c r="GJ7" s="49">
        <v>123.16771503040734</v>
      </c>
      <c r="GK7" s="49">
        <v>128.69546833491628</v>
      </c>
      <c r="GL7" s="49">
        <v>123.42771774186703</v>
      </c>
      <c r="GM7" s="49">
        <v>124.14486142846171</v>
      </c>
      <c r="GN7" s="49">
        <v>136.86185455152574</v>
      </c>
      <c r="GO7" s="49">
        <v>100</v>
      </c>
      <c r="GP7" s="49">
        <v>101.36316545669361</v>
      </c>
      <c r="GQ7" s="49">
        <v>113.11127183805229</v>
      </c>
      <c r="GR7" s="49">
        <v>116.8681495066571</v>
      </c>
      <c r="GS7" s="49">
        <v>120.10235677147443</v>
      </c>
      <c r="GT7" s="49">
        <v>121.01528753939449</v>
      </c>
      <c r="GU7" s="49">
        <v>123.16771503040734</v>
      </c>
      <c r="GV7" s="49">
        <v>128.69546833491628</v>
      </c>
      <c r="GW7" s="49">
        <v>135.48875288141559</v>
      </c>
      <c r="GX7" s="49">
        <v>142.29330158077823</v>
      </c>
      <c r="GY7" s="49">
        <v>45.620618183841913</v>
      </c>
      <c r="GZ7" s="117"/>
      <c r="HA7" s="118" t="s">
        <v>677</v>
      </c>
    </row>
    <row r="8" spans="1:236" s="7" customFormat="1" ht="18" customHeight="1">
      <c r="A8" s="571"/>
      <c r="B8" s="35"/>
      <c r="C8" s="36">
        <v>1.2</v>
      </c>
      <c r="D8" s="37">
        <v>0.643699288807704</v>
      </c>
      <c r="E8" s="37">
        <v>0.64755184550826095</v>
      </c>
      <c r="F8" s="102">
        <v>11</v>
      </c>
      <c r="G8" s="103"/>
      <c r="H8" s="103" t="s">
        <v>678</v>
      </c>
      <c r="I8" s="49">
        <v>96.593431098296804</v>
      </c>
      <c r="J8" s="49">
        <v>79.890502389142654</v>
      </c>
      <c r="K8" s="49">
        <v>92.563602487021768</v>
      </c>
      <c r="L8" s="49">
        <v>98.172437697652612</v>
      </c>
      <c r="M8" s="49">
        <v>100.54788662914004</v>
      </c>
      <c r="N8" s="49">
        <v>104.82220292955155</v>
      </c>
      <c r="O8" s="49">
        <v>102.20289200892846</v>
      </c>
      <c r="P8" s="49">
        <v>97.629276329353189</v>
      </c>
      <c r="Q8" s="49">
        <v>100.7578410147804</v>
      </c>
      <c r="R8" s="49">
        <v>106.20730585591573</v>
      </c>
      <c r="S8" s="49">
        <v>107.99837731666935</v>
      </c>
      <c r="T8" s="49">
        <v>112.61424424354726</v>
      </c>
      <c r="U8" s="49">
        <v>109.77601953142674</v>
      </c>
      <c r="V8" s="49">
        <v>87.403818355292273</v>
      </c>
      <c r="W8" s="49">
        <v>94.65547211609686</v>
      </c>
      <c r="X8" s="49">
        <v>102.0848140746982</v>
      </c>
      <c r="Y8" s="49">
        <v>110.06243315296975</v>
      </c>
      <c r="Z8" s="49">
        <v>118.2827999343009</v>
      </c>
      <c r="AA8" s="49">
        <v>111.1249826981618</v>
      </c>
      <c r="AB8" s="49">
        <v>110.00001493290536</v>
      </c>
      <c r="AC8" s="49">
        <v>114.45060682799907</v>
      </c>
      <c r="AD8" s="49">
        <v>119.49969917559955</v>
      </c>
      <c r="AE8" s="49">
        <v>118.69200795583423</v>
      </c>
      <c r="AF8" s="49">
        <v>123.31404239278729</v>
      </c>
      <c r="AG8" s="49">
        <v>115.57955151445569</v>
      </c>
      <c r="AH8" s="49">
        <v>102.35458067490823</v>
      </c>
      <c r="AI8" s="49">
        <v>112.34886080450791</v>
      </c>
      <c r="AJ8" s="49">
        <v>111.8339472220086</v>
      </c>
      <c r="AK8" s="49">
        <v>123.02784079252557</v>
      </c>
      <c r="AL8" s="49">
        <v>127.42640275553265</v>
      </c>
      <c r="AM8" s="49">
        <v>120.65279561691916</v>
      </c>
      <c r="AN8" s="49">
        <v>122.27645333899108</v>
      </c>
      <c r="AO8" s="49">
        <v>120.99908037437432</v>
      </c>
      <c r="AP8" s="49">
        <v>127.44870891910985</v>
      </c>
      <c r="AQ8" s="49">
        <v>126.35940079712699</v>
      </c>
      <c r="AR8" s="49">
        <v>129.08237051434918</v>
      </c>
      <c r="AS8" s="49">
        <v>119.05773290577416</v>
      </c>
      <c r="AT8" s="49">
        <v>104.27709783889149</v>
      </c>
      <c r="AU8" s="49">
        <v>114.98532398983285</v>
      </c>
      <c r="AV8" s="49">
        <v>120.48480349701481</v>
      </c>
      <c r="AW8" s="49">
        <v>127.96654597180279</v>
      </c>
      <c r="AX8" s="49">
        <v>132.61203884309609</v>
      </c>
      <c r="AY8" s="49">
        <v>125.19866220967478</v>
      </c>
      <c r="AZ8" s="49">
        <v>126.47222159894005</v>
      </c>
      <c r="BA8" s="49">
        <v>126.16613652650851</v>
      </c>
      <c r="BB8" s="49">
        <v>128.79486246673423</v>
      </c>
      <c r="BC8" s="49">
        <v>127.56798782504319</v>
      </c>
      <c r="BD8" s="49">
        <v>130.76806213774282</v>
      </c>
      <c r="BE8" s="49">
        <v>121.82144066384967</v>
      </c>
      <c r="BF8" s="49">
        <v>107.1521145602314</v>
      </c>
      <c r="BG8" s="49">
        <v>116.11337608547213</v>
      </c>
      <c r="BH8" s="49">
        <v>124.07434700358212</v>
      </c>
      <c r="BI8" s="49">
        <v>132.42418656793464</v>
      </c>
      <c r="BJ8" s="49">
        <v>136.65649644127348</v>
      </c>
      <c r="BK8" s="49">
        <v>128.61529006477735</v>
      </c>
      <c r="BL8" s="49">
        <v>134.06656939069975</v>
      </c>
      <c r="BM8" s="49">
        <v>126.62383976415616</v>
      </c>
      <c r="BN8" s="49">
        <v>128.92200161580661</v>
      </c>
      <c r="BO8" s="49">
        <v>133.9649982471386</v>
      </c>
      <c r="BP8" s="49">
        <v>135.6079107596037</v>
      </c>
      <c r="BQ8" s="49">
        <v>123.08009239135485</v>
      </c>
      <c r="BR8" s="49">
        <v>112.59512355690994</v>
      </c>
      <c r="BS8" s="49">
        <v>106.77404766947438</v>
      </c>
      <c r="BT8" s="49">
        <v>66.711725567774181</v>
      </c>
      <c r="BU8" s="49">
        <v>78.854164801631995</v>
      </c>
      <c r="BV8" s="49">
        <v>97.507796361190856</v>
      </c>
      <c r="BW8" s="49">
        <v>110.94664169125728</v>
      </c>
      <c r="BX8" s="49">
        <v>120.12632274097351</v>
      </c>
      <c r="BY8" s="49">
        <v>119.53164152560177</v>
      </c>
      <c r="BZ8" s="49">
        <v>119.58152202050847</v>
      </c>
      <c r="CA8" s="49">
        <v>118.23684054259482</v>
      </c>
      <c r="CB8" s="49">
        <v>130.61946948765018</v>
      </c>
      <c r="CC8" s="49">
        <v>120.12785828628797</v>
      </c>
      <c r="CD8" s="49">
        <v>111.9077379051279</v>
      </c>
      <c r="CE8" s="49">
        <v>116.73559344889037</v>
      </c>
      <c r="CF8" s="49">
        <v>136.06289002714786</v>
      </c>
      <c r="CG8" s="49">
        <v>117.92016741974341</v>
      </c>
      <c r="CH8" s="49">
        <v>82.991943817365524</v>
      </c>
      <c r="CI8" s="49">
        <v>87.994597208914229</v>
      </c>
      <c r="CJ8" s="49">
        <v>119.98745573343309</v>
      </c>
      <c r="CK8" s="49">
        <v>127.11229655892024</v>
      </c>
      <c r="CL8" s="49">
        <v>137.12279522437962</v>
      </c>
      <c r="CM8" s="49">
        <v>132.93804672441189</v>
      </c>
      <c r="CN8" s="49">
        <v>142.39265580170809</v>
      </c>
      <c r="CO8" s="49">
        <v>129.35908873806574</v>
      </c>
      <c r="CP8" s="49">
        <v>120.97515170205034</v>
      </c>
      <c r="CQ8" s="49">
        <v>124.99496025892249</v>
      </c>
      <c r="CR8" s="49">
        <v>150.6212576575476</v>
      </c>
      <c r="CS8" s="49">
        <v>129.58367504709798</v>
      </c>
      <c r="CT8" s="49">
        <v>132.74922065837714</v>
      </c>
      <c r="CU8" s="49">
        <v>132.76509957012155</v>
      </c>
      <c r="CV8" s="49">
        <v>137.84873322112082</v>
      </c>
      <c r="CW8" s="49">
        <v>142.12113430206608</v>
      </c>
      <c r="CX8" s="49">
        <v>138.65734932658972</v>
      </c>
      <c r="CY8" s="49">
        <v>140.11563251516867</v>
      </c>
      <c r="CZ8" s="49">
        <v>143.4419645446452</v>
      </c>
      <c r="DA8" s="49">
        <v>127.23339934204918</v>
      </c>
      <c r="DB8" s="49">
        <v>118.17171330356672</v>
      </c>
      <c r="DC8" s="49">
        <v>124.15673104000838</v>
      </c>
      <c r="DD8" s="49">
        <v>142.37981471900036</v>
      </c>
      <c r="DE8" s="49">
        <v>143.93759681884313</v>
      </c>
      <c r="DF8" s="49">
        <v>134.90028562335146</v>
      </c>
      <c r="DG8" s="49">
        <v>135.29695461920792</v>
      </c>
      <c r="DH8" s="49">
        <v>138.19000290624243</v>
      </c>
      <c r="DI8" s="49">
        <v>142.96853707558344</v>
      </c>
      <c r="DJ8" s="49">
        <v>145.61923518411052</v>
      </c>
      <c r="DK8" s="49">
        <v>146.22164027115525</v>
      </c>
      <c r="DL8" s="49">
        <v>152.99641898160311</v>
      </c>
      <c r="DM8" s="49">
        <v>136.38943374006581</v>
      </c>
      <c r="DN8" s="49">
        <v>122.63897362930581</v>
      </c>
      <c r="DO8" s="49">
        <v>131.89778336263032</v>
      </c>
      <c r="DP8" s="49">
        <v>150.3137287852488</v>
      </c>
      <c r="DQ8" s="49">
        <v>150.68545159184109</v>
      </c>
      <c r="DR8" s="49">
        <v>145.55060433747963</v>
      </c>
      <c r="DS8" s="49">
        <v>144.41103806412158</v>
      </c>
      <c r="DT8" s="49">
        <v>148.4124019646716</v>
      </c>
      <c r="DU8" s="49">
        <v>153.07005842018984</v>
      </c>
      <c r="DV8" s="49">
        <v>152.59834351613819</v>
      </c>
      <c r="DW8" s="49">
        <v>160.52281028078997</v>
      </c>
      <c r="DX8" s="49">
        <v>171.02512256524273</v>
      </c>
      <c r="DY8" s="49">
        <v>143.18219545125336</v>
      </c>
      <c r="DZ8" s="49">
        <v>130.20172375539903</v>
      </c>
      <c r="EA8" s="49">
        <v>140.15333356902207</v>
      </c>
      <c r="EB8" s="49">
        <v>159.41000881541129</v>
      </c>
      <c r="EC8" s="49">
        <v>0</v>
      </c>
      <c r="ED8" s="49">
        <v>0</v>
      </c>
      <c r="EE8" s="49">
        <v>0</v>
      </c>
      <c r="EF8" s="49">
        <v>0</v>
      </c>
      <c r="EG8" s="49">
        <v>0</v>
      </c>
      <c r="EH8" s="49">
        <v>0</v>
      </c>
      <c r="EI8" s="49">
        <v>0</v>
      </c>
      <c r="EJ8" s="49">
        <v>0</v>
      </c>
      <c r="EK8" s="49"/>
      <c r="EL8" s="40">
        <v>89.682511991487061</v>
      </c>
      <c r="EM8" s="40">
        <v>101.18084241878141</v>
      </c>
      <c r="EN8" s="40">
        <v>100.19666978435401</v>
      </c>
      <c r="EO8" s="40">
        <v>108.93997580537746</v>
      </c>
      <c r="EP8" s="40">
        <v>97.278436667605277</v>
      </c>
      <c r="EQ8" s="40">
        <v>110.14334905398961</v>
      </c>
      <c r="ER8" s="40">
        <v>111.85853481968876</v>
      </c>
      <c r="ES8" s="40">
        <v>120.50191650807369</v>
      </c>
      <c r="ET8" s="40">
        <v>110.09433099795729</v>
      </c>
      <c r="EU8" s="40">
        <v>120.76273025668894</v>
      </c>
      <c r="EV8" s="40">
        <v>121.30944311009485</v>
      </c>
      <c r="EW8" s="40">
        <v>127.63016007686201</v>
      </c>
      <c r="EX8" s="40">
        <v>112.77338491149949</v>
      </c>
      <c r="EY8" s="40">
        <v>127.02112943730457</v>
      </c>
      <c r="EZ8" s="40">
        <v>125.94567344504111</v>
      </c>
      <c r="FA8" s="40">
        <v>129.04363747650675</v>
      </c>
      <c r="FB8" s="40">
        <v>115.02897710318439</v>
      </c>
      <c r="FC8" s="40">
        <v>131.05167667093008</v>
      </c>
      <c r="FD8" s="40">
        <v>129.76856640654444</v>
      </c>
      <c r="FE8" s="40">
        <v>132.83163687418298</v>
      </c>
      <c r="FF8" s="40">
        <v>114.14975453924639</v>
      </c>
      <c r="FG8" s="40">
        <v>81.024562243532344</v>
      </c>
      <c r="FH8" s="40">
        <v>116.86820198594417</v>
      </c>
      <c r="FI8" s="40">
        <v>122.81261068358448</v>
      </c>
      <c r="FJ8" s="40">
        <v>116.25706321343542</v>
      </c>
      <c r="FK8" s="40">
        <v>112.32500042141892</v>
      </c>
      <c r="FL8" s="40">
        <v>111.6981165004225</v>
      </c>
      <c r="FM8" s="40">
        <v>137.48449925016652</v>
      </c>
      <c r="FN8" s="40">
        <v>125.10973356634618</v>
      </c>
      <c r="FO8" s="40">
        <v>137.6513844543409</v>
      </c>
      <c r="FP8" s="40">
        <v>137.57832236443616</v>
      </c>
      <c r="FQ8" s="40">
        <v>140.73831546213452</v>
      </c>
      <c r="FR8" s="40">
        <v>123.18728122854144</v>
      </c>
      <c r="FS8" s="40">
        <v>140.40589905373164</v>
      </c>
      <c r="FT8" s="40">
        <v>138.81849820034461</v>
      </c>
      <c r="FU8" s="40">
        <v>148.27909814562295</v>
      </c>
      <c r="FV8" s="40">
        <v>130.30873024400066</v>
      </c>
      <c r="FW8" s="40">
        <v>148.84992823818985</v>
      </c>
      <c r="FX8" s="40">
        <v>148.631166149661</v>
      </c>
      <c r="FY8" s="40">
        <v>161.38209212072363</v>
      </c>
      <c r="FZ8" s="49">
        <v>137.84575092522482</v>
      </c>
      <c r="GA8" s="369">
        <v>53.136669605137094</v>
      </c>
      <c r="GB8" s="369">
        <v>0</v>
      </c>
      <c r="GC8" s="369">
        <v>0</v>
      </c>
      <c r="GD8" s="40">
        <v>99.999999999999986</v>
      </c>
      <c r="GE8" s="40">
        <v>109.94555926233936</v>
      </c>
      <c r="GF8" s="40">
        <v>119.94916611040075</v>
      </c>
      <c r="GG8" s="40">
        <v>123.695956317588</v>
      </c>
      <c r="GH8" s="40">
        <v>127.17021426371046</v>
      </c>
      <c r="GI8" s="40">
        <v>108.71378236307685</v>
      </c>
      <c r="GJ8" s="40">
        <v>119.44116984636084</v>
      </c>
      <c r="GK8" s="40">
        <v>135.26943896181444</v>
      </c>
      <c r="GL8" s="49">
        <v>127.98541460115617</v>
      </c>
      <c r="GM8" s="49">
        <v>135.30997987931269</v>
      </c>
      <c r="GN8" s="49">
        <v>143.23681539777144</v>
      </c>
      <c r="GO8" s="40">
        <v>99.999999999999986</v>
      </c>
      <c r="GP8" s="40">
        <v>109.94555926233936</v>
      </c>
      <c r="GQ8" s="40">
        <v>119.94916611040075</v>
      </c>
      <c r="GR8" s="40">
        <v>123.695956317588</v>
      </c>
      <c r="GS8" s="40">
        <v>127.17021426371046</v>
      </c>
      <c r="GT8" s="40">
        <v>108.71378236307685</v>
      </c>
      <c r="GU8" s="40">
        <v>119.44116984636084</v>
      </c>
      <c r="GV8" s="40">
        <v>135.26943896181444</v>
      </c>
      <c r="GW8" s="40">
        <v>137.67269415706014</v>
      </c>
      <c r="GX8" s="40">
        <v>147.29297918814379</v>
      </c>
      <c r="GY8" s="49">
        <v>47.745605132590477</v>
      </c>
      <c r="GZ8" s="117"/>
      <c r="HA8" s="118" t="s">
        <v>382</v>
      </c>
    </row>
    <row r="9" spans="1:236" s="8" customFormat="1" ht="18" customHeight="1">
      <c r="A9" s="571"/>
      <c r="C9" s="36">
        <v>1.3</v>
      </c>
      <c r="D9" s="37">
        <v>0.35134077293196297</v>
      </c>
      <c r="E9" s="37">
        <v>0.51641002307315098</v>
      </c>
      <c r="F9" s="104">
        <v>12</v>
      </c>
      <c r="G9" s="103"/>
      <c r="H9" s="103" t="s">
        <v>94</v>
      </c>
      <c r="I9" s="49">
        <v>98.092769272604045</v>
      </c>
      <c r="J9" s="49">
        <v>99.136474830002868</v>
      </c>
      <c r="K9" s="49">
        <v>101.32562439666383</v>
      </c>
      <c r="L9" s="49">
        <v>97.639826626634417</v>
      </c>
      <c r="M9" s="49">
        <v>101.39288200630148</v>
      </c>
      <c r="N9" s="49">
        <v>103.54123690475232</v>
      </c>
      <c r="O9" s="49">
        <v>99.858337181793914</v>
      </c>
      <c r="P9" s="49">
        <v>108.17358173758947</v>
      </c>
      <c r="Q9" s="49">
        <v>101.2691505966647</v>
      </c>
      <c r="R9" s="49">
        <v>103.31669297866631</v>
      </c>
      <c r="S9" s="49">
        <v>90.032350966703177</v>
      </c>
      <c r="T9" s="49">
        <v>96.221072501623482</v>
      </c>
      <c r="U9" s="49">
        <v>106.86608340336556</v>
      </c>
      <c r="V9" s="49">
        <v>106.77399999999989</v>
      </c>
      <c r="W9" s="49">
        <v>108.07499999999989</v>
      </c>
      <c r="X9" s="49">
        <v>103.08799999999989</v>
      </c>
      <c r="Y9" s="49">
        <v>105.06199999999988</v>
      </c>
      <c r="Z9" s="49">
        <v>107.97999999999989</v>
      </c>
      <c r="AA9" s="49">
        <v>101.96099999999988</v>
      </c>
      <c r="AB9" s="49">
        <v>109.94699999999989</v>
      </c>
      <c r="AC9" s="49">
        <v>103.80899999999988</v>
      </c>
      <c r="AD9" s="49">
        <v>95.164999999999907</v>
      </c>
      <c r="AE9" s="49">
        <v>93.116999999999905</v>
      </c>
      <c r="AF9" s="49">
        <v>96.946999999999889</v>
      </c>
      <c r="AG9" s="49">
        <v>109.70199999999987</v>
      </c>
      <c r="AH9" s="49">
        <v>109.31999999999988</v>
      </c>
      <c r="AI9" s="49">
        <v>111.64399999999988</v>
      </c>
      <c r="AJ9" s="49">
        <v>105.24899999999988</v>
      </c>
      <c r="AK9" s="49">
        <v>107.72799999999988</v>
      </c>
      <c r="AL9" s="49">
        <v>110.18299999999988</v>
      </c>
      <c r="AM9" s="49">
        <v>104.58299999999988</v>
      </c>
      <c r="AN9" s="49">
        <v>107.45609505415764</v>
      </c>
      <c r="AO9" s="49">
        <v>99.83999999999989</v>
      </c>
      <c r="AP9" s="49">
        <v>95.616466518843211</v>
      </c>
      <c r="AQ9" s="49">
        <v>103.67388786087072</v>
      </c>
      <c r="AR9" s="49">
        <v>99.252999999999886</v>
      </c>
      <c r="AS9" s="49">
        <v>110.07445019130037</v>
      </c>
      <c r="AT9" s="49">
        <v>109.52753981635392</v>
      </c>
      <c r="AU9" s="49">
        <v>110.30560573234622</v>
      </c>
      <c r="AV9" s="49">
        <v>106.8505747449742</v>
      </c>
      <c r="AW9" s="49">
        <v>109.58803880055763</v>
      </c>
      <c r="AX9" s="49">
        <v>112.2690758486731</v>
      </c>
      <c r="AY9" s="49">
        <v>107.34457124161426</v>
      </c>
      <c r="AZ9" s="49">
        <v>109.90167389879917</v>
      </c>
      <c r="BA9" s="49">
        <v>103.18310029547565</v>
      </c>
      <c r="BB9" s="49">
        <v>100.92015490700086</v>
      </c>
      <c r="BC9" s="49">
        <v>102.06763603364632</v>
      </c>
      <c r="BD9" s="49">
        <v>105.492773731555</v>
      </c>
      <c r="BE9" s="49">
        <v>117.28875481467858</v>
      </c>
      <c r="BF9" s="49">
        <v>116.93695208381455</v>
      </c>
      <c r="BG9" s="49">
        <v>122.32722146319493</v>
      </c>
      <c r="BH9" s="49">
        <v>115.60061910279339</v>
      </c>
      <c r="BI9" s="49">
        <v>114.73473110550923</v>
      </c>
      <c r="BJ9" s="49">
        <v>117.12711840590769</v>
      </c>
      <c r="BK9" s="49">
        <v>111.44616096529387</v>
      </c>
      <c r="BL9" s="49">
        <v>114.64779908114987</v>
      </c>
      <c r="BM9" s="49">
        <v>108.84300721205473</v>
      </c>
      <c r="BN9" s="49">
        <v>104.49552759988769</v>
      </c>
      <c r="BO9" s="49">
        <v>106.1845014814734</v>
      </c>
      <c r="BP9" s="49">
        <v>113.19153264446281</v>
      </c>
      <c r="BQ9" s="49">
        <v>115.30091463607354</v>
      </c>
      <c r="BR9" s="49">
        <v>122.23629318443484</v>
      </c>
      <c r="BS9" s="49">
        <v>107.22212379581229</v>
      </c>
      <c r="BT9" s="49">
        <v>2.6121794097897486</v>
      </c>
      <c r="BU9" s="49">
        <v>19.831221534287685</v>
      </c>
      <c r="BV9" s="49">
        <v>84.852291134538078</v>
      </c>
      <c r="BW9" s="49">
        <v>117.80567999894834</v>
      </c>
      <c r="BX9" s="49">
        <v>117.09161285747601</v>
      </c>
      <c r="BY9" s="49">
        <v>117.151848620753</v>
      </c>
      <c r="BZ9" s="49">
        <v>109.76713346925429</v>
      </c>
      <c r="CA9" s="49">
        <v>112.16897476088343</v>
      </c>
      <c r="CB9" s="49">
        <v>119.2977964212992</v>
      </c>
      <c r="CC9" s="49">
        <v>122.07385792597424</v>
      </c>
      <c r="CD9" s="49">
        <v>125.4804370949828</v>
      </c>
      <c r="CE9" s="49">
        <v>120.16231831479695</v>
      </c>
      <c r="CF9" s="49">
        <v>106.0571075868133</v>
      </c>
      <c r="CG9" s="49">
        <v>99.394164276015545</v>
      </c>
      <c r="CH9" s="49">
        <v>3.1429704455111867</v>
      </c>
      <c r="CI9" s="49">
        <v>2.4210001727950163</v>
      </c>
      <c r="CJ9" s="49">
        <v>2.3839792052832798</v>
      </c>
      <c r="CK9" s="49">
        <v>59.243232078418728</v>
      </c>
      <c r="CL9" s="49">
        <v>118.39256866635682</v>
      </c>
      <c r="CM9" s="49">
        <v>117.94653810588227</v>
      </c>
      <c r="CN9" s="49">
        <v>126.8930941096439</v>
      </c>
      <c r="CO9" s="49">
        <v>123.71003613193263</v>
      </c>
      <c r="CP9" s="49">
        <v>137.07348332275384</v>
      </c>
      <c r="CQ9" s="49">
        <v>122.15836615592556</v>
      </c>
      <c r="CR9" s="49">
        <v>118.556367345437</v>
      </c>
      <c r="CS9" s="49">
        <v>103.96955374789238</v>
      </c>
      <c r="CT9" s="49">
        <v>90.04696516546872</v>
      </c>
      <c r="CU9" s="49">
        <v>67.768190903969654</v>
      </c>
      <c r="CV9" s="49">
        <v>69.459063028055638</v>
      </c>
      <c r="CW9" s="49">
        <v>77.012042906129835</v>
      </c>
      <c r="CX9" s="49">
        <v>85.098305740390785</v>
      </c>
      <c r="CY9" s="49">
        <v>119.86011048146932</v>
      </c>
      <c r="CZ9" s="49">
        <v>111.12450338898503</v>
      </c>
      <c r="DA9" s="49">
        <v>147.86128925497519</v>
      </c>
      <c r="DB9" s="49">
        <v>142.36810226515945</v>
      </c>
      <c r="DC9" s="49">
        <v>151.91534014843671</v>
      </c>
      <c r="DD9" s="49">
        <v>126.1511314110389</v>
      </c>
      <c r="DE9" s="49">
        <v>141.62416179503703</v>
      </c>
      <c r="DF9" s="49">
        <v>107.92779349611692</v>
      </c>
      <c r="DG9" s="49">
        <v>79.434983810189451</v>
      </c>
      <c r="DH9" s="49">
        <v>77.881427726503944</v>
      </c>
      <c r="DI9" s="49">
        <v>86.608957241706165</v>
      </c>
      <c r="DJ9" s="49">
        <v>93.5591477070911</v>
      </c>
      <c r="DK9" s="49">
        <v>124.35334028113881</v>
      </c>
      <c r="DL9" s="49">
        <v>116.51746710817717</v>
      </c>
      <c r="DM9" s="49">
        <v>154.03652340353642</v>
      </c>
      <c r="DN9" s="49">
        <v>157.52556926694763</v>
      </c>
      <c r="DO9" s="49">
        <v>164.8184556953421</v>
      </c>
      <c r="DP9" s="49">
        <v>137.76329464343277</v>
      </c>
      <c r="DQ9" s="49">
        <v>151.91802871834685</v>
      </c>
      <c r="DR9" s="49">
        <v>128.20351069609515</v>
      </c>
      <c r="DS9" s="49">
        <v>98.020551610199888</v>
      </c>
      <c r="DT9" s="49">
        <v>89.767487445762853</v>
      </c>
      <c r="DU9" s="49">
        <v>95.610982488134894</v>
      </c>
      <c r="DV9" s="49">
        <v>101.45784114916768</v>
      </c>
      <c r="DW9" s="49">
        <v>130.89124212559784</v>
      </c>
      <c r="DX9" s="49">
        <v>125.28354966757712</v>
      </c>
      <c r="DY9" s="49">
        <v>156.51687179345777</v>
      </c>
      <c r="DZ9" s="49">
        <v>159.76973694444831</v>
      </c>
      <c r="EA9" s="49">
        <v>161.56604075899699</v>
      </c>
      <c r="EB9" s="49">
        <v>136.14402541929462</v>
      </c>
      <c r="EC9" s="49">
        <v>0</v>
      </c>
      <c r="ED9" s="49">
        <v>0</v>
      </c>
      <c r="EE9" s="49">
        <v>0</v>
      </c>
      <c r="EF9" s="49">
        <v>0</v>
      </c>
      <c r="EG9" s="49">
        <v>0</v>
      </c>
      <c r="EH9" s="49">
        <v>0</v>
      </c>
      <c r="EI9" s="49">
        <v>0</v>
      </c>
      <c r="EJ9" s="49">
        <v>0</v>
      </c>
      <c r="EK9" s="49"/>
      <c r="EL9" s="49">
        <v>99.518289499756918</v>
      </c>
      <c r="EM9" s="49">
        <v>100.85798184589608</v>
      </c>
      <c r="EN9" s="49">
        <v>103.10035650534935</v>
      </c>
      <c r="EO9" s="49">
        <v>96.523372148997666</v>
      </c>
      <c r="EP9" s="49">
        <v>107.2383611344551</v>
      </c>
      <c r="EQ9" s="49">
        <v>105.37666666666655</v>
      </c>
      <c r="ER9" s="49">
        <v>105.23899999999988</v>
      </c>
      <c r="ES9" s="49">
        <v>95.076333333333238</v>
      </c>
      <c r="ET9" s="49">
        <v>110.22199999999988</v>
      </c>
      <c r="EU9" s="49">
        <v>107.71999999999987</v>
      </c>
      <c r="EV9" s="49">
        <v>103.95969835138582</v>
      </c>
      <c r="EW9" s="49">
        <v>99.514451459904606</v>
      </c>
      <c r="EX9" s="49">
        <v>109.96919858000018</v>
      </c>
      <c r="EY9" s="49">
        <v>109.56922979806831</v>
      </c>
      <c r="EZ9" s="49">
        <v>106.80978181196303</v>
      </c>
      <c r="FA9" s="49">
        <v>102.82685489073407</v>
      </c>
      <c r="FB9" s="49">
        <v>118.85097612056268</v>
      </c>
      <c r="FC9" s="49">
        <v>115.82082287140344</v>
      </c>
      <c r="FD9" s="49">
        <v>111.64565575283281</v>
      </c>
      <c r="FE9" s="49">
        <v>107.95718724194131</v>
      </c>
      <c r="FF9" s="49">
        <v>114.91977720544024</v>
      </c>
      <c r="FG9" s="49">
        <v>35.765230692871839</v>
      </c>
      <c r="FH9" s="49">
        <v>117.34971382572577</v>
      </c>
      <c r="FI9" s="49">
        <v>113.74463488381231</v>
      </c>
      <c r="FJ9" s="49">
        <v>122.57220444525133</v>
      </c>
      <c r="FK9" s="49">
        <v>69.531414102780005</v>
      </c>
      <c r="FL9" s="49">
        <v>21.349403818832343</v>
      </c>
      <c r="FM9" s="49">
        <v>121.07740029396099</v>
      </c>
      <c r="FN9" s="49">
        <v>127.64729520353735</v>
      </c>
      <c r="FO9" s="49">
        <v>104.19096208626604</v>
      </c>
      <c r="FP9" s="49">
        <v>71.413098946051704</v>
      </c>
      <c r="FQ9" s="49">
        <v>105.36097320361505</v>
      </c>
      <c r="FR9" s="49">
        <v>147.38157722285712</v>
      </c>
      <c r="FS9" s="49">
        <v>125.23436223406429</v>
      </c>
      <c r="FT9" s="49">
        <v>81.308456259466524</v>
      </c>
      <c r="FU9" s="49">
        <v>111.47665169880236</v>
      </c>
      <c r="FV9" s="49">
        <v>158.79351612194205</v>
      </c>
      <c r="FW9" s="49">
        <v>139.29494468595826</v>
      </c>
      <c r="FX9" s="49">
        <v>94.466340514699212</v>
      </c>
      <c r="FY9" s="49">
        <v>119.21087764744755</v>
      </c>
      <c r="FZ9" s="49">
        <v>159.28421649896768</v>
      </c>
      <c r="GA9" s="369">
        <v>45.381341806431543</v>
      </c>
      <c r="GB9" s="369">
        <v>0</v>
      </c>
      <c r="GC9" s="369">
        <v>0</v>
      </c>
      <c r="GD9" s="49">
        <v>100</v>
      </c>
      <c r="GE9" s="49">
        <v>103.2325902836137</v>
      </c>
      <c r="GF9" s="49">
        <v>105.35403745282254</v>
      </c>
      <c r="GG9" s="49">
        <v>107.29376627019138</v>
      </c>
      <c r="GH9" s="49">
        <v>113.56866049668507</v>
      </c>
      <c r="GI9" s="49">
        <v>95.444839151962526</v>
      </c>
      <c r="GJ9" s="49">
        <v>83.632605665206171</v>
      </c>
      <c r="GK9" s="49">
        <v>102.15308235986754</v>
      </c>
      <c r="GL9" s="49">
        <v>142.07396576990257</v>
      </c>
      <c r="GM9" s="49">
        <v>153.53596075231474</v>
      </c>
      <c r="GN9" s="49">
        <v>153.49916872904942</v>
      </c>
      <c r="GO9" s="49">
        <v>100</v>
      </c>
      <c r="GP9" s="49">
        <v>103.2325902836137</v>
      </c>
      <c r="GQ9" s="49">
        <v>105.35403745282254</v>
      </c>
      <c r="GR9" s="49">
        <v>107.29376627019138</v>
      </c>
      <c r="GS9" s="49">
        <v>113.56866049668507</v>
      </c>
      <c r="GT9" s="49">
        <v>95.444839151962526</v>
      </c>
      <c r="GU9" s="49">
        <v>83.632605665206171</v>
      </c>
      <c r="GV9" s="49">
        <v>102.15308235986754</v>
      </c>
      <c r="GW9" s="49">
        <v>116.35026185379758</v>
      </c>
      <c r="GX9" s="49">
        <v>127.94141974251174</v>
      </c>
      <c r="GY9" s="49">
        <v>51.166389576349808</v>
      </c>
      <c r="GZ9" s="119"/>
      <c r="HA9" s="118" t="s">
        <v>227</v>
      </c>
    </row>
    <row r="10" spans="1:236" s="7" customFormat="1" ht="20.100000000000001" customHeight="1">
      <c r="A10" s="571"/>
      <c r="B10" s="498" t="s">
        <v>679</v>
      </c>
      <c r="C10" s="211"/>
      <c r="D10" s="43">
        <v>0.86502377496796501</v>
      </c>
      <c r="E10" s="43">
        <v>1.3278229145307501</v>
      </c>
      <c r="F10" s="106"/>
      <c r="G10" s="568" t="s">
        <v>680</v>
      </c>
      <c r="H10" s="568"/>
      <c r="I10" s="369">
        <v>93.735665975408239</v>
      </c>
      <c r="J10" s="369">
        <v>91.801587569729406</v>
      </c>
      <c r="K10" s="369">
        <v>97.592072965653927</v>
      </c>
      <c r="L10" s="369">
        <v>100.70115344458506</v>
      </c>
      <c r="M10" s="369">
        <v>108.45794296619253</v>
      </c>
      <c r="N10" s="369">
        <v>94.910605755206731</v>
      </c>
      <c r="O10" s="369">
        <v>95.347340982875423</v>
      </c>
      <c r="P10" s="369">
        <v>93.531215921632793</v>
      </c>
      <c r="Q10" s="369">
        <v>102.1634936178564</v>
      </c>
      <c r="R10" s="369">
        <v>105.61864605487871</v>
      </c>
      <c r="S10" s="369">
        <v>110.17802855288286</v>
      </c>
      <c r="T10" s="369">
        <v>105.96224619309777</v>
      </c>
      <c r="U10" s="369">
        <v>99.713134349711865</v>
      </c>
      <c r="V10" s="369">
        <v>99.015045907181289</v>
      </c>
      <c r="W10" s="369">
        <v>106.66534904440023</v>
      </c>
      <c r="X10" s="369">
        <v>106.28767698843583</v>
      </c>
      <c r="Y10" s="369">
        <v>114.42709573502638</v>
      </c>
      <c r="Z10" s="369">
        <v>105.06456225185781</v>
      </c>
      <c r="AA10" s="369">
        <v>100.40121906066413</v>
      </c>
      <c r="AB10" s="369">
        <v>101.19472341647662</v>
      </c>
      <c r="AC10" s="369">
        <v>108.37604376560185</v>
      </c>
      <c r="AD10" s="369">
        <v>111.13739505107462</v>
      </c>
      <c r="AE10" s="369">
        <v>117.42427491520426</v>
      </c>
      <c r="AF10" s="369">
        <v>111.59522882637553</v>
      </c>
      <c r="AG10" s="369">
        <v>106.75208513376154</v>
      </c>
      <c r="AH10" s="369">
        <v>106.84809796833559</v>
      </c>
      <c r="AI10" s="369">
        <v>114.0860788718053</v>
      </c>
      <c r="AJ10" s="369">
        <v>112.9767634565376</v>
      </c>
      <c r="AK10" s="369">
        <v>123.22300527047028</v>
      </c>
      <c r="AL10" s="369">
        <v>113.83920163892277</v>
      </c>
      <c r="AM10" s="369">
        <v>109.5009447840623</v>
      </c>
      <c r="AN10" s="369">
        <v>109.99049204324027</v>
      </c>
      <c r="AO10" s="369">
        <v>117.78810504675289</v>
      </c>
      <c r="AP10" s="369">
        <v>121.50817942106484</v>
      </c>
      <c r="AQ10" s="369">
        <v>126.57721127866105</v>
      </c>
      <c r="AR10" s="369">
        <v>120.1587011612705</v>
      </c>
      <c r="AS10" s="369">
        <v>116.89179747883043</v>
      </c>
      <c r="AT10" s="369">
        <v>114.43865388213247</v>
      </c>
      <c r="AU10" s="369">
        <v>118.13543449131991</v>
      </c>
      <c r="AV10" s="369">
        <v>117.41512133459982</v>
      </c>
      <c r="AW10" s="369">
        <v>125.86873998006728</v>
      </c>
      <c r="AX10" s="369">
        <v>120.75049977667464</v>
      </c>
      <c r="AY10" s="369">
        <v>113.46680193766352</v>
      </c>
      <c r="AZ10" s="369">
        <v>113.1709996511424</v>
      </c>
      <c r="BA10" s="369">
        <v>120.40506117841969</v>
      </c>
      <c r="BB10" s="369">
        <v>124.13286904738241</v>
      </c>
      <c r="BC10" s="369">
        <v>132.69330801322033</v>
      </c>
      <c r="BD10" s="369">
        <v>125.17095006796812</v>
      </c>
      <c r="BE10" s="369">
        <v>123.25789874878542</v>
      </c>
      <c r="BF10" s="369">
        <v>118.5153427204809</v>
      </c>
      <c r="BG10" s="369">
        <v>123.88848654573903</v>
      </c>
      <c r="BH10" s="369">
        <v>124.05866484211542</v>
      </c>
      <c r="BI10" s="369">
        <v>133.18029265143164</v>
      </c>
      <c r="BJ10" s="369">
        <v>127.35258887365366</v>
      </c>
      <c r="BK10" s="369">
        <v>120.02779151439415</v>
      </c>
      <c r="BL10" s="369">
        <v>119.99676734989539</v>
      </c>
      <c r="BM10" s="369">
        <v>125.27528140787494</v>
      </c>
      <c r="BN10" s="369">
        <v>130.82096066366873</v>
      </c>
      <c r="BO10" s="369">
        <v>141.21797517552591</v>
      </c>
      <c r="BP10" s="369">
        <v>131.24419935169971</v>
      </c>
      <c r="BQ10" s="369">
        <v>127.20313203333068</v>
      </c>
      <c r="BR10" s="369">
        <v>126.39707217878576</v>
      </c>
      <c r="BS10" s="369">
        <v>122.45344615985894</v>
      </c>
      <c r="BT10" s="369">
        <v>32.503288048496657</v>
      </c>
      <c r="BU10" s="369">
        <v>72.896380579037682</v>
      </c>
      <c r="BV10" s="369">
        <v>115.12137785670608</v>
      </c>
      <c r="BW10" s="369">
        <v>104.50413072931276</v>
      </c>
      <c r="BX10" s="369">
        <v>106.82191345176865</v>
      </c>
      <c r="BY10" s="369">
        <v>120.1622253618267</v>
      </c>
      <c r="BZ10" s="369">
        <v>127.42756142514969</v>
      </c>
      <c r="CA10" s="369">
        <v>135.57533209224053</v>
      </c>
      <c r="CB10" s="369">
        <v>132.93558467364952</v>
      </c>
      <c r="CC10" s="369">
        <v>126.12421933631347</v>
      </c>
      <c r="CD10" s="369">
        <v>125.10795369253738</v>
      </c>
      <c r="CE10" s="369">
        <v>133.56062728556884</v>
      </c>
      <c r="CF10" s="369">
        <v>107.44580785190762</v>
      </c>
      <c r="CG10" s="369">
        <v>101.98901345283662</v>
      </c>
      <c r="CH10" s="369">
        <v>98.418312283961953</v>
      </c>
      <c r="CI10" s="369">
        <v>92.528456118303097</v>
      </c>
      <c r="CJ10" s="369">
        <v>102.82438554134673</v>
      </c>
      <c r="CK10" s="369">
        <v>119.38917557938508</v>
      </c>
      <c r="CL10" s="369">
        <v>131.39682060653672</v>
      </c>
      <c r="CM10" s="369">
        <v>143.77077453793231</v>
      </c>
      <c r="CN10" s="369">
        <v>138.52613216550185</v>
      </c>
      <c r="CO10" s="369">
        <v>132.36807379482633</v>
      </c>
      <c r="CP10" s="369">
        <v>131.10124815815772</v>
      </c>
      <c r="CQ10" s="369">
        <v>140.74564311968541</v>
      </c>
      <c r="CR10" s="369">
        <v>112.50642456509743</v>
      </c>
      <c r="CS10" s="369">
        <v>107.1097503807048</v>
      </c>
      <c r="CT10" s="369">
        <v>110.60159492459852</v>
      </c>
      <c r="CU10" s="369">
        <v>109.06152647312605</v>
      </c>
      <c r="CV10" s="369">
        <v>116.1254135560617</v>
      </c>
      <c r="CW10" s="369">
        <v>128.99700797799102</v>
      </c>
      <c r="CX10" s="369">
        <v>129.09495592477222</v>
      </c>
      <c r="CY10" s="369">
        <v>144.86130686389455</v>
      </c>
      <c r="CZ10" s="369">
        <v>137.88391623169022</v>
      </c>
      <c r="DA10" s="369">
        <v>130.04757176909922</v>
      </c>
      <c r="DB10" s="369">
        <v>133.55121419518716</v>
      </c>
      <c r="DC10" s="369">
        <v>143.37524724679301</v>
      </c>
      <c r="DD10" s="369">
        <v>115.27199299480878</v>
      </c>
      <c r="DE10" s="369">
        <v>113.62143989004089</v>
      </c>
      <c r="DF10" s="369">
        <v>114.07209089773608</v>
      </c>
      <c r="DG10" s="369">
        <v>110.96267962680821</v>
      </c>
      <c r="DH10" s="369">
        <v>116.11000685570316</v>
      </c>
      <c r="DI10" s="369">
        <v>128.51400599184612</v>
      </c>
      <c r="DJ10" s="369">
        <v>130.99791571932442</v>
      </c>
      <c r="DK10" s="369">
        <v>145.82439787353971</v>
      </c>
      <c r="DL10" s="369">
        <v>134.70921871705568</v>
      </c>
      <c r="DM10" s="369">
        <v>132.78755300316877</v>
      </c>
      <c r="DN10" s="369">
        <v>130.42881372710266</v>
      </c>
      <c r="DO10" s="369">
        <v>150.05850946419633</v>
      </c>
      <c r="DP10" s="369">
        <v>120.09678178981237</v>
      </c>
      <c r="DQ10" s="369">
        <v>118.50138768685132</v>
      </c>
      <c r="DR10" s="369">
        <v>117.35457408859803</v>
      </c>
      <c r="DS10" s="369">
        <v>119.3648539154953</v>
      </c>
      <c r="DT10" s="369">
        <v>122.62960097057947</v>
      </c>
      <c r="DU10" s="369">
        <v>130.35968171403917</v>
      </c>
      <c r="DV10" s="369">
        <v>132.94887539440401</v>
      </c>
      <c r="DW10" s="369">
        <v>144.77195249138123</v>
      </c>
      <c r="DX10" s="369">
        <v>136.25333269830733</v>
      </c>
      <c r="DY10" s="369">
        <v>132.58928026778665</v>
      </c>
      <c r="DZ10" s="369">
        <v>132.88494087582674</v>
      </c>
      <c r="EA10" s="369">
        <v>152.02165450602558</v>
      </c>
      <c r="EB10" s="369">
        <v>122.26904846355669</v>
      </c>
      <c r="EC10" s="369">
        <v>0</v>
      </c>
      <c r="ED10" s="369">
        <v>0</v>
      </c>
      <c r="EE10" s="369">
        <v>0</v>
      </c>
      <c r="EF10" s="369">
        <v>0</v>
      </c>
      <c r="EG10" s="369">
        <v>0</v>
      </c>
      <c r="EH10" s="369">
        <v>0</v>
      </c>
      <c r="EI10" s="369">
        <v>0</v>
      </c>
      <c r="EJ10" s="369">
        <v>0</v>
      </c>
      <c r="EK10" s="369"/>
      <c r="EL10" s="369">
        <v>94.376442170263843</v>
      </c>
      <c r="EM10" s="369">
        <v>101.35656738866145</v>
      </c>
      <c r="EN10" s="369">
        <v>97.014016840788216</v>
      </c>
      <c r="EO10" s="369">
        <v>107.25297360028645</v>
      </c>
      <c r="EP10" s="369">
        <v>101.79784310043112</v>
      </c>
      <c r="EQ10" s="369">
        <v>108.59311165844001</v>
      </c>
      <c r="ER10" s="369">
        <v>103.32399541424752</v>
      </c>
      <c r="ES10" s="369">
        <v>113.38563293088481</v>
      </c>
      <c r="ET10" s="369">
        <v>109.22875399130082</v>
      </c>
      <c r="EU10" s="369">
        <v>116.67965678864356</v>
      </c>
      <c r="EV10" s="369">
        <v>112.42651395801848</v>
      </c>
      <c r="EW10" s="369">
        <v>122.74803062033213</v>
      </c>
      <c r="EX10" s="369">
        <v>116.48862861742761</v>
      </c>
      <c r="EY10" s="369">
        <v>121.34478703044725</v>
      </c>
      <c r="EZ10" s="369">
        <v>115.68095425574188</v>
      </c>
      <c r="FA10" s="369">
        <v>127.33237570952362</v>
      </c>
      <c r="FB10" s="369">
        <v>121.88724267166845</v>
      </c>
      <c r="FC10" s="369">
        <v>128.19718212240022</v>
      </c>
      <c r="FD10" s="369">
        <v>121.76661342405482</v>
      </c>
      <c r="FE10" s="369">
        <v>134.42771173029811</v>
      </c>
      <c r="FF10" s="369">
        <v>125.35121679065846</v>
      </c>
      <c r="FG10" s="369">
        <v>73.507015494746796</v>
      </c>
      <c r="FH10" s="369">
        <v>110.49608984763604</v>
      </c>
      <c r="FI10" s="369">
        <v>131.97949273034658</v>
      </c>
      <c r="FJ10" s="369">
        <v>128.26426677147325</v>
      </c>
      <c r="FK10" s="369">
        <v>102.61771119623539</v>
      </c>
      <c r="FL10" s="369">
        <v>104.91400574634497</v>
      </c>
      <c r="FM10" s="369">
        <v>137.89790910332363</v>
      </c>
      <c r="FN10" s="369">
        <v>134.73832169088982</v>
      </c>
      <c r="FO10" s="369">
        <v>110.07258995680024</v>
      </c>
      <c r="FP10" s="369">
        <v>118.06131600239291</v>
      </c>
      <c r="FQ10" s="369">
        <v>137.28005967345234</v>
      </c>
      <c r="FR10" s="369">
        <v>135.65801107035978</v>
      </c>
      <c r="FS10" s="369">
        <v>114.32184126086192</v>
      </c>
      <c r="FT10" s="369">
        <v>118.5288974914525</v>
      </c>
      <c r="FU10" s="369">
        <v>137.17717743663994</v>
      </c>
      <c r="FV10" s="369">
        <v>137.7582920648226</v>
      </c>
      <c r="FW10" s="369">
        <v>118.6509145217539</v>
      </c>
      <c r="FX10" s="369">
        <v>124.11804553337133</v>
      </c>
      <c r="FY10" s="369">
        <v>137.99138686136419</v>
      </c>
      <c r="FZ10" s="369">
        <v>139.16529188321297</v>
      </c>
      <c r="GA10" s="369">
        <v>40.756349487852226</v>
      </c>
      <c r="GB10" s="369">
        <v>0</v>
      </c>
      <c r="GC10" s="369">
        <v>0</v>
      </c>
      <c r="GD10" s="369">
        <v>99.999999999999986</v>
      </c>
      <c r="GE10" s="369">
        <v>106.77514577600085</v>
      </c>
      <c r="GF10" s="369">
        <v>115.27073883957375</v>
      </c>
      <c r="GG10" s="369">
        <v>120.21168640328507</v>
      </c>
      <c r="GH10" s="369">
        <v>126.56968748710541</v>
      </c>
      <c r="GI10" s="369">
        <v>110.33345371584699</v>
      </c>
      <c r="GJ10" s="369">
        <v>118.4234732043443</v>
      </c>
      <c r="GK10" s="369">
        <v>125.03807183088382</v>
      </c>
      <c r="GL10" s="369">
        <v>130.56150655147204</v>
      </c>
      <c r="GM10" s="369">
        <v>133.34291449607002</v>
      </c>
      <c r="GN10" s="369">
        <v>134.94123102829892</v>
      </c>
      <c r="GO10" s="369">
        <v>99.999999999999986</v>
      </c>
      <c r="GP10" s="369">
        <v>106.77514577600085</v>
      </c>
      <c r="GQ10" s="369">
        <v>115.27073883957375</v>
      </c>
      <c r="GR10" s="369">
        <v>120.21168640328507</v>
      </c>
      <c r="GS10" s="369">
        <v>126.56968748710541</v>
      </c>
      <c r="GT10" s="369">
        <v>110.33345371584699</v>
      </c>
      <c r="GU10" s="369">
        <v>118.4234732043443</v>
      </c>
      <c r="GV10" s="369">
        <v>125.03807183088382</v>
      </c>
      <c r="GW10" s="369">
        <v>126.42148181482854</v>
      </c>
      <c r="GX10" s="369">
        <v>129.62965974532798</v>
      </c>
      <c r="GY10" s="369">
        <v>44.980410342766305</v>
      </c>
      <c r="GZ10" s="563" t="s">
        <v>681</v>
      </c>
      <c r="HA10" s="563"/>
      <c r="IB10" s="277"/>
    </row>
    <row r="11" spans="1:236" s="7" customFormat="1" ht="18" customHeight="1">
      <c r="A11" s="571"/>
      <c r="B11" s="35"/>
      <c r="C11" s="36">
        <v>2.1</v>
      </c>
      <c r="D11" s="37">
        <v>0.37008844826871101</v>
      </c>
      <c r="E11" s="37">
        <v>0.57676012491530004</v>
      </c>
      <c r="F11" s="102">
        <v>13</v>
      </c>
      <c r="G11" s="103"/>
      <c r="H11" s="103" t="s">
        <v>682</v>
      </c>
      <c r="I11" s="49">
        <v>91.549459491420961</v>
      </c>
      <c r="J11" s="49">
        <v>94.997211158111242</v>
      </c>
      <c r="K11" s="49">
        <v>100.74208662550606</v>
      </c>
      <c r="L11" s="49">
        <v>102.03421228637814</v>
      </c>
      <c r="M11" s="49">
        <v>103.76914304593804</v>
      </c>
      <c r="N11" s="49">
        <v>98.400946560973665</v>
      </c>
      <c r="O11" s="49">
        <v>101.02141049660561</v>
      </c>
      <c r="P11" s="49">
        <v>97.575068126174187</v>
      </c>
      <c r="Q11" s="49">
        <v>104.16561216107418</v>
      </c>
      <c r="R11" s="49">
        <v>100.62752369969814</v>
      </c>
      <c r="S11" s="49">
        <v>110.01203399444344</v>
      </c>
      <c r="T11" s="49">
        <v>95.105292353676546</v>
      </c>
      <c r="U11" s="49">
        <v>95.488445248498124</v>
      </c>
      <c r="V11" s="49">
        <v>99.198670850603108</v>
      </c>
      <c r="W11" s="49">
        <v>104.37820250724708</v>
      </c>
      <c r="X11" s="49">
        <v>105.11106071370969</v>
      </c>
      <c r="Y11" s="49">
        <v>107.00714926300309</v>
      </c>
      <c r="Z11" s="49">
        <v>105.70813545702333</v>
      </c>
      <c r="AA11" s="49">
        <v>104.47430998510195</v>
      </c>
      <c r="AB11" s="49">
        <v>103.04922996389803</v>
      </c>
      <c r="AC11" s="49">
        <v>109.97535675416819</v>
      </c>
      <c r="AD11" s="49">
        <v>106.69688495900364</v>
      </c>
      <c r="AE11" s="49">
        <v>116.97289534918657</v>
      </c>
      <c r="AF11" s="49">
        <v>99.387736368234314</v>
      </c>
      <c r="AG11" s="49">
        <v>99.701446358236112</v>
      </c>
      <c r="AH11" s="49">
        <v>104.98815373286314</v>
      </c>
      <c r="AI11" s="49">
        <v>108.42005663928576</v>
      </c>
      <c r="AJ11" s="49">
        <v>108.71066290255065</v>
      </c>
      <c r="AK11" s="49">
        <v>112.9117734743885</v>
      </c>
      <c r="AL11" s="49">
        <v>110.26979604566723</v>
      </c>
      <c r="AM11" s="49">
        <v>109.42987264600505</v>
      </c>
      <c r="AN11" s="49">
        <v>108.10285789312965</v>
      </c>
      <c r="AO11" s="49">
        <v>114.84070912663361</v>
      </c>
      <c r="AP11" s="49">
        <v>111.82488650777843</v>
      </c>
      <c r="AQ11" s="49">
        <v>120.94160484435126</v>
      </c>
      <c r="AR11" s="49">
        <v>102.20085960420461</v>
      </c>
      <c r="AS11" s="49">
        <v>107.37831608195967</v>
      </c>
      <c r="AT11" s="49">
        <v>109.98079205395197</v>
      </c>
      <c r="AU11" s="49">
        <v>111.22084559667043</v>
      </c>
      <c r="AV11" s="49">
        <v>111.08534043957231</v>
      </c>
      <c r="AW11" s="49">
        <v>114.81650967093152</v>
      </c>
      <c r="AX11" s="49">
        <v>114.41575523627824</v>
      </c>
      <c r="AY11" s="49">
        <v>111.46663985686638</v>
      </c>
      <c r="AZ11" s="49">
        <v>110.37049380596352</v>
      </c>
      <c r="BA11" s="49">
        <v>117.52867185251439</v>
      </c>
      <c r="BB11" s="49">
        <v>113.94522212065198</v>
      </c>
      <c r="BC11" s="49">
        <v>123.75336992726672</v>
      </c>
      <c r="BD11" s="49">
        <v>104.4599480992033</v>
      </c>
      <c r="BE11" s="49">
        <v>111.5601088506443</v>
      </c>
      <c r="BF11" s="49">
        <v>113.25780895903806</v>
      </c>
      <c r="BG11" s="49">
        <v>115.40255652010724</v>
      </c>
      <c r="BH11" s="49">
        <v>118.42206439333208</v>
      </c>
      <c r="BI11" s="49">
        <v>121.58605952521683</v>
      </c>
      <c r="BJ11" s="49">
        <v>120.41240717945263</v>
      </c>
      <c r="BK11" s="49">
        <v>118.03541967226344</v>
      </c>
      <c r="BL11" s="49">
        <v>115.78371406647327</v>
      </c>
      <c r="BM11" s="49">
        <v>120.81484510120303</v>
      </c>
      <c r="BN11" s="49">
        <v>116.59611859103893</v>
      </c>
      <c r="BO11" s="49">
        <v>128.64526052315011</v>
      </c>
      <c r="BP11" s="49">
        <v>109.19729349240804</v>
      </c>
      <c r="BQ11" s="49">
        <v>114.9144299666807</v>
      </c>
      <c r="BR11" s="49">
        <v>120.3851985371109</v>
      </c>
      <c r="BS11" s="49">
        <v>112.64601589754345</v>
      </c>
      <c r="BT11" s="49">
        <v>41.848309464242249</v>
      </c>
      <c r="BU11" s="49">
        <v>72.592662209397773</v>
      </c>
      <c r="BV11" s="49">
        <v>101.11105710843296</v>
      </c>
      <c r="BW11" s="49">
        <v>97.721528415223943</v>
      </c>
      <c r="BX11" s="49">
        <v>102.81847769990027</v>
      </c>
      <c r="BY11" s="49">
        <v>112.8574490070914</v>
      </c>
      <c r="BZ11" s="49">
        <v>111.85747837010284</v>
      </c>
      <c r="CA11" s="49">
        <v>123.76431999246189</v>
      </c>
      <c r="CB11" s="49">
        <v>111.0672817658354</v>
      </c>
      <c r="CC11" s="49">
        <v>115.1545724738818</v>
      </c>
      <c r="CD11" s="49">
        <v>119.98609128683439</v>
      </c>
      <c r="CE11" s="49">
        <v>129.1296343453856</v>
      </c>
      <c r="CF11" s="49">
        <v>102.12364280380045</v>
      </c>
      <c r="CG11" s="49">
        <v>102.45230487882557</v>
      </c>
      <c r="CH11" s="49">
        <v>111.89181024032152</v>
      </c>
      <c r="CI11" s="49">
        <v>100.20778461191138</v>
      </c>
      <c r="CJ11" s="49">
        <v>103.97546648008839</v>
      </c>
      <c r="CK11" s="49">
        <v>123.96717934466804</v>
      </c>
      <c r="CL11" s="49">
        <v>120.46549721413525</v>
      </c>
      <c r="CM11" s="49">
        <v>137.46119881404186</v>
      </c>
      <c r="CN11" s="49">
        <v>119.84637467204398</v>
      </c>
      <c r="CO11" s="49">
        <v>124.79599094798078</v>
      </c>
      <c r="CP11" s="49">
        <v>127.69109670428902</v>
      </c>
      <c r="CQ11" s="49">
        <v>135.86787086115615</v>
      </c>
      <c r="CR11" s="49">
        <v>106.28308938098814</v>
      </c>
      <c r="CS11" s="49">
        <v>106.08416672950179</v>
      </c>
      <c r="CT11" s="49">
        <v>116.04403344935037</v>
      </c>
      <c r="CU11" s="49">
        <v>110.90718532656186</v>
      </c>
      <c r="CV11" s="49">
        <v>114.01247987429407</v>
      </c>
      <c r="CW11" s="49">
        <v>130.80946325953096</v>
      </c>
      <c r="CX11" s="49">
        <v>121.98268831759763</v>
      </c>
      <c r="CY11" s="49">
        <v>132.58551465024317</v>
      </c>
      <c r="CZ11" s="49">
        <v>118.75539776805682</v>
      </c>
      <c r="DA11" s="49">
        <v>118.96329823502923</v>
      </c>
      <c r="DB11" s="49">
        <v>123.45740533145027</v>
      </c>
      <c r="DC11" s="49">
        <v>132.46048520276037</v>
      </c>
      <c r="DD11" s="49">
        <v>102.94409341990654</v>
      </c>
      <c r="DE11" s="49">
        <v>104.99651335511723</v>
      </c>
      <c r="DF11" s="49">
        <v>109.11108279333584</v>
      </c>
      <c r="DG11" s="49">
        <v>103.91767958001901</v>
      </c>
      <c r="DH11" s="49">
        <v>108.21760960258007</v>
      </c>
      <c r="DI11" s="49">
        <v>121.89669314087581</v>
      </c>
      <c r="DJ11" s="49">
        <v>114.77368674451259</v>
      </c>
      <c r="DK11" s="49">
        <v>126.23882795093232</v>
      </c>
      <c r="DL11" s="49">
        <v>111.49945448741789</v>
      </c>
      <c r="DM11" s="49">
        <v>119.6349272442778</v>
      </c>
      <c r="DN11" s="49">
        <v>123.56235376066725</v>
      </c>
      <c r="DO11" s="49">
        <v>134.28976707040096</v>
      </c>
      <c r="DP11" s="49">
        <v>107.87541608663867</v>
      </c>
      <c r="DQ11" s="49">
        <v>113.35047690251177</v>
      </c>
      <c r="DR11" s="49">
        <v>116.28026871917237</v>
      </c>
      <c r="DS11" s="49">
        <v>111.74841131917127</v>
      </c>
      <c r="DT11" s="49">
        <v>114.37645851413451</v>
      </c>
      <c r="DU11" s="49">
        <v>119.04833321925622</v>
      </c>
      <c r="DV11" s="49">
        <v>114.50889229442579</v>
      </c>
      <c r="DW11" s="49">
        <v>126.98750433243858</v>
      </c>
      <c r="DX11" s="49">
        <v>113.85478615840969</v>
      </c>
      <c r="DY11" s="49">
        <v>115.60104927558741</v>
      </c>
      <c r="DZ11" s="49">
        <v>119.28397538003554</v>
      </c>
      <c r="EA11" s="49">
        <v>130.1656364092149</v>
      </c>
      <c r="EB11" s="49">
        <v>105.21943130092355</v>
      </c>
      <c r="EC11" s="49">
        <v>0</v>
      </c>
      <c r="ED11" s="49">
        <v>0</v>
      </c>
      <c r="EE11" s="49">
        <v>0</v>
      </c>
      <c r="EF11" s="49">
        <v>0</v>
      </c>
      <c r="EG11" s="49">
        <v>0</v>
      </c>
      <c r="EH11" s="49">
        <v>0</v>
      </c>
      <c r="EI11" s="49">
        <v>0</v>
      </c>
      <c r="EJ11" s="49">
        <v>0</v>
      </c>
      <c r="EK11" s="49"/>
      <c r="EL11" s="49">
        <v>95.762919091679422</v>
      </c>
      <c r="EM11" s="49">
        <v>101.40143396442996</v>
      </c>
      <c r="EN11" s="49">
        <v>100.92069692795133</v>
      </c>
      <c r="EO11" s="49">
        <v>101.91495001593938</v>
      </c>
      <c r="EP11" s="49">
        <v>99.688439535449433</v>
      </c>
      <c r="EQ11" s="49">
        <v>105.94211514457869</v>
      </c>
      <c r="ER11" s="49">
        <v>105.83296556772272</v>
      </c>
      <c r="ES11" s="49">
        <v>107.68583889214152</v>
      </c>
      <c r="ET11" s="49">
        <v>104.369885576795</v>
      </c>
      <c r="EU11" s="49">
        <v>110.6307441408688</v>
      </c>
      <c r="EV11" s="49">
        <v>110.79114655525611</v>
      </c>
      <c r="EW11" s="49">
        <v>111.65578365211144</v>
      </c>
      <c r="EX11" s="49">
        <v>109.52665124419401</v>
      </c>
      <c r="EY11" s="49">
        <v>113.4392017822607</v>
      </c>
      <c r="EZ11" s="49">
        <v>113.12193517178143</v>
      </c>
      <c r="FA11" s="49">
        <v>114.05284671570733</v>
      </c>
      <c r="FB11" s="49">
        <v>113.40682477659652</v>
      </c>
      <c r="FC11" s="49">
        <v>120.14017703266718</v>
      </c>
      <c r="FD11" s="49">
        <v>118.21132627997991</v>
      </c>
      <c r="FE11" s="49">
        <v>118.14622420219904</v>
      </c>
      <c r="FF11" s="49">
        <v>115.98188146711169</v>
      </c>
      <c r="FG11" s="49">
        <v>71.850676260690989</v>
      </c>
      <c r="FH11" s="49">
        <v>104.46581837407187</v>
      </c>
      <c r="FI11" s="49">
        <v>115.56302670946671</v>
      </c>
      <c r="FJ11" s="49">
        <v>121.42343270203394</v>
      </c>
      <c r="FK11" s="49">
        <v>105.4892526409825</v>
      </c>
      <c r="FL11" s="49">
        <v>109.38347681222258</v>
      </c>
      <c r="FM11" s="49">
        <v>125.92435690007369</v>
      </c>
      <c r="FN11" s="49">
        <v>129.45165283780864</v>
      </c>
      <c r="FO11" s="49">
        <v>109.47042985328009</v>
      </c>
      <c r="FP11" s="49">
        <v>118.57637615346231</v>
      </c>
      <c r="FQ11" s="49">
        <v>124.44120024529921</v>
      </c>
      <c r="FR11" s="49">
        <v>124.96039625641329</v>
      </c>
      <c r="FS11" s="49">
        <v>105.68389652278654</v>
      </c>
      <c r="FT11" s="49">
        <v>111.34399410782497</v>
      </c>
      <c r="FU11" s="49">
        <v>117.50398972762093</v>
      </c>
      <c r="FV11" s="49">
        <v>125.82901602511534</v>
      </c>
      <c r="FW11" s="49">
        <v>112.50205390277426</v>
      </c>
      <c r="FX11" s="49">
        <v>115.05773435085401</v>
      </c>
      <c r="FY11" s="49">
        <v>118.45039426175803</v>
      </c>
      <c r="FZ11" s="49">
        <v>121.68355368827929</v>
      </c>
      <c r="GA11" s="369">
        <v>35.073143766974518</v>
      </c>
      <c r="GB11" s="369">
        <v>0</v>
      </c>
      <c r="GC11" s="369">
        <v>0</v>
      </c>
      <c r="GD11" s="49">
        <v>100.00000000000001</v>
      </c>
      <c r="GE11" s="49">
        <v>104.78733978497308</v>
      </c>
      <c r="GF11" s="49">
        <v>109.36188998125785</v>
      </c>
      <c r="GG11" s="49">
        <v>112.53515872848585</v>
      </c>
      <c r="GH11" s="49">
        <v>117.47613807286065</v>
      </c>
      <c r="GI11" s="49">
        <v>101.96535070283532</v>
      </c>
      <c r="GJ11" s="49">
        <v>115.55512976382819</v>
      </c>
      <c r="GK11" s="49">
        <v>120.48491477246256</v>
      </c>
      <c r="GL11" s="49">
        <v>119.45632054728661</v>
      </c>
      <c r="GM11" s="49">
        <v>121.34061604049617</v>
      </c>
      <c r="GN11" s="49">
        <v>117.56752309144035</v>
      </c>
      <c r="GO11" s="49">
        <v>100.00000000000001</v>
      </c>
      <c r="GP11" s="49">
        <v>104.78733978497308</v>
      </c>
      <c r="GQ11" s="49">
        <v>109.36188998125785</v>
      </c>
      <c r="GR11" s="49">
        <v>112.53515872848585</v>
      </c>
      <c r="GS11" s="49">
        <v>117.47613807286065</v>
      </c>
      <c r="GT11" s="49">
        <v>101.96535070283532</v>
      </c>
      <c r="GU11" s="49">
        <v>115.55512976382819</v>
      </c>
      <c r="GV11" s="49">
        <v>120.48491477246256</v>
      </c>
      <c r="GW11" s="49">
        <v>114.87306915366143</v>
      </c>
      <c r="GX11" s="49">
        <v>117.95979963512542</v>
      </c>
      <c r="GY11" s="49">
        <v>39.18917436381345</v>
      </c>
      <c r="GZ11" s="117"/>
      <c r="HA11" s="118" t="s">
        <v>683</v>
      </c>
    </row>
    <row r="12" spans="1:236" s="7" customFormat="1" ht="18" customHeight="1">
      <c r="A12" s="571"/>
      <c r="B12" s="35"/>
      <c r="C12" s="36">
        <v>2.2000000000000002</v>
      </c>
      <c r="D12" s="37">
        <v>0.39287141649572499</v>
      </c>
      <c r="E12" s="37">
        <v>0.60298532994278597</v>
      </c>
      <c r="F12" s="102">
        <v>14</v>
      </c>
      <c r="G12" s="103"/>
      <c r="H12" s="103" t="s">
        <v>684</v>
      </c>
      <c r="I12" s="49">
        <v>94.944114166698085</v>
      </c>
      <c r="J12" s="49">
        <v>89.292062595060656</v>
      </c>
      <c r="K12" s="49">
        <v>95.159844440084001</v>
      </c>
      <c r="L12" s="49">
        <v>100.05757929058619</v>
      </c>
      <c r="M12" s="49">
        <v>113.38349402365553</v>
      </c>
      <c r="N12" s="49">
        <v>89.339729528691208</v>
      </c>
      <c r="O12" s="49">
        <v>89.094847124121074</v>
      </c>
      <c r="P12" s="49">
        <v>89.117826199820527</v>
      </c>
      <c r="Q12" s="49">
        <v>101.69756277858914</v>
      </c>
      <c r="R12" s="49">
        <v>113.32184191564875</v>
      </c>
      <c r="S12" s="49">
        <v>110.64642871166754</v>
      </c>
      <c r="T12" s="49">
        <v>113.94466922537711</v>
      </c>
      <c r="U12" s="49">
        <v>100.90782339103392</v>
      </c>
      <c r="V12" s="49">
        <v>97.227610957223874</v>
      </c>
      <c r="W12" s="49">
        <v>107.19477862333767</v>
      </c>
      <c r="X12" s="49">
        <v>106.51944674038644</v>
      </c>
      <c r="Y12" s="49">
        <v>121.39868202209138</v>
      </c>
      <c r="Z12" s="49">
        <v>103.56954912443705</v>
      </c>
      <c r="AA12" s="49">
        <v>95.258178670379181</v>
      </c>
      <c r="AB12" s="49">
        <v>98.418692596261351</v>
      </c>
      <c r="AC12" s="49">
        <v>108.94288704117966</v>
      </c>
      <c r="AD12" s="49">
        <v>118.6069960441704</v>
      </c>
      <c r="AE12" s="49">
        <v>118.81005076783556</v>
      </c>
      <c r="AF12" s="49">
        <v>122.23964110915148</v>
      </c>
      <c r="AG12" s="49">
        <v>109.10869591060847</v>
      </c>
      <c r="AH12" s="49">
        <v>106.74014471522139</v>
      </c>
      <c r="AI12" s="49">
        <v>118.03237181821184</v>
      </c>
      <c r="AJ12" s="49">
        <v>115.29994302185426</v>
      </c>
      <c r="AK12" s="49">
        <v>132.54203077607252</v>
      </c>
      <c r="AL12" s="49">
        <v>117.87554293221172</v>
      </c>
      <c r="AM12" s="49">
        <v>109.18145042525423</v>
      </c>
      <c r="AN12" s="49">
        <v>111.7927275131472</v>
      </c>
      <c r="AO12" s="49">
        <v>123.39936605715869</v>
      </c>
      <c r="AP12" s="49">
        <v>135.15090859649868</v>
      </c>
      <c r="AQ12" s="49">
        <v>134.11771715587383</v>
      </c>
      <c r="AR12" s="49">
        <v>137.25880802975965</v>
      </c>
      <c r="AS12" s="49">
        <v>122.88689083802393</v>
      </c>
      <c r="AT12" s="49">
        <v>117.66828272457626</v>
      </c>
      <c r="AU12" s="49">
        <v>122.57156579039007</v>
      </c>
      <c r="AV12" s="49">
        <v>120.99602164472691</v>
      </c>
      <c r="AW12" s="49">
        <v>135.36950933023996</v>
      </c>
      <c r="AX12" s="49">
        <v>127.52524798727802</v>
      </c>
      <c r="AY12" s="49">
        <v>114.94747931513106</v>
      </c>
      <c r="AZ12" s="49">
        <v>116.01711765930328</v>
      </c>
      <c r="BA12" s="49">
        <v>125.38326539151896</v>
      </c>
      <c r="BB12" s="49">
        <v>138.03772818583471</v>
      </c>
      <c r="BC12" s="49">
        <v>144.67210936736126</v>
      </c>
      <c r="BD12" s="49">
        <v>145.69985760930012</v>
      </c>
      <c r="BE12" s="49">
        <v>132.28001960035738</v>
      </c>
      <c r="BF12" s="49">
        <v>123.04500694872326</v>
      </c>
      <c r="BG12" s="49">
        <v>129.26243586089475</v>
      </c>
      <c r="BH12" s="49">
        <v>127.13019277663142</v>
      </c>
      <c r="BI12" s="49">
        <v>143.04977492087286</v>
      </c>
      <c r="BJ12" s="49">
        <v>134.33757533103457</v>
      </c>
      <c r="BK12" s="49">
        <v>121.64504885833227</v>
      </c>
      <c r="BL12" s="49">
        <v>124.02647254495903</v>
      </c>
      <c r="BM12" s="49">
        <v>131.20274598107713</v>
      </c>
      <c r="BN12" s="49">
        <v>149.11685896857236</v>
      </c>
      <c r="BO12" s="49">
        <v>156.68206132192535</v>
      </c>
      <c r="BP12" s="49">
        <v>153.35550821536003</v>
      </c>
      <c r="BQ12" s="49">
        <v>137.27145600873044</v>
      </c>
      <c r="BR12" s="49">
        <v>131.79801855439274</v>
      </c>
      <c r="BS12" s="49">
        <v>128.38653376687827</v>
      </c>
      <c r="BT12" s="49">
        <v>24.984051641899946</v>
      </c>
      <c r="BU12" s="49">
        <v>70.289534006382084</v>
      </c>
      <c r="BV12" s="49">
        <v>130.97211778270548</v>
      </c>
      <c r="BW12" s="49">
        <v>114.46866432280565</v>
      </c>
      <c r="BX12" s="49">
        <v>115.19424546296722</v>
      </c>
      <c r="BY12" s="49">
        <v>132.43145874188426</v>
      </c>
      <c r="BZ12" s="49">
        <v>148.74101944108978</v>
      </c>
      <c r="CA12" s="49">
        <v>151.67658574761185</v>
      </c>
      <c r="CB12" s="49">
        <v>154.29257951098825</v>
      </c>
      <c r="CC12" s="49">
        <v>133.40291460116558</v>
      </c>
      <c r="CD12" s="49">
        <v>128.40437387543477</v>
      </c>
      <c r="CE12" s="49">
        <v>134.1936521863976</v>
      </c>
      <c r="CF12" s="49">
        <v>102.34878594787442</v>
      </c>
      <c r="CG12" s="49">
        <v>90.700005500313424</v>
      </c>
      <c r="CH12" s="49">
        <v>90.307642165300265</v>
      </c>
      <c r="CI12" s="49">
        <v>91.456464733835318</v>
      </c>
      <c r="CJ12" s="49">
        <v>108.25718692920802</v>
      </c>
      <c r="CK12" s="49">
        <v>123.00830085213562</v>
      </c>
      <c r="CL12" s="49">
        <v>148.43633126577464</v>
      </c>
      <c r="CM12" s="49">
        <v>155.37866923393571</v>
      </c>
      <c r="CN12" s="49">
        <v>157.4287647463033</v>
      </c>
      <c r="CO12" s="49">
        <v>137.30545646578383</v>
      </c>
      <c r="CP12" s="49">
        <v>132.90138162670976</v>
      </c>
      <c r="CQ12" s="49">
        <v>143.02091089686442</v>
      </c>
      <c r="CR12" s="49">
        <v>109.38186180371781</v>
      </c>
      <c r="CS12" s="49">
        <v>95.536387520222945</v>
      </c>
      <c r="CT12" s="49">
        <v>96.458861046133677</v>
      </c>
      <c r="CU12" s="49">
        <v>100.40836227245711</v>
      </c>
      <c r="CV12" s="49">
        <v>110.96866132114549</v>
      </c>
      <c r="CW12" s="49">
        <v>123.47409790142302</v>
      </c>
      <c r="CX12" s="49">
        <v>136.4373513366593</v>
      </c>
      <c r="CY12" s="49">
        <v>155.79292571734888</v>
      </c>
      <c r="CZ12" s="49">
        <v>152.95270939377014</v>
      </c>
      <c r="DA12" s="49">
        <v>135.24108349716266</v>
      </c>
      <c r="DB12" s="49">
        <v>140.20393151142852</v>
      </c>
      <c r="DC12" s="49">
        <v>148.7764564513362</v>
      </c>
      <c r="DD12" s="49">
        <v>115.31382336327137</v>
      </c>
      <c r="DE12" s="49">
        <v>105.31428457314803</v>
      </c>
      <c r="DF12" s="49">
        <v>109.10425888417539</v>
      </c>
      <c r="DG12" s="49">
        <v>108.60709147474566</v>
      </c>
      <c r="DH12" s="49">
        <v>115.34967529020982</v>
      </c>
      <c r="DI12" s="49">
        <v>129.33728839952022</v>
      </c>
      <c r="DJ12" s="49">
        <v>144.90583781566477</v>
      </c>
      <c r="DK12" s="49">
        <v>160.99380816976628</v>
      </c>
      <c r="DL12" s="49">
        <v>149.58183697635269</v>
      </c>
      <c r="DM12" s="49">
        <v>137.29879100887848</v>
      </c>
      <c r="DN12" s="49">
        <v>130.82592807598934</v>
      </c>
      <c r="DO12" s="49">
        <v>160.18474617174215</v>
      </c>
      <c r="DP12" s="49">
        <v>120.25263433560892</v>
      </c>
      <c r="DQ12" s="49">
        <v>107.48757802898164</v>
      </c>
      <c r="DR12" s="49">
        <v>107.92744320019858</v>
      </c>
      <c r="DS12" s="49">
        <v>117.57943813127552</v>
      </c>
      <c r="DT12" s="49">
        <v>120.70319609791537</v>
      </c>
      <c r="DU12" s="49">
        <v>132.67081519498905</v>
      </c>
      <c r="DV12" s="49">
        <v>147.24205752077279</v>
      </c>
      <c r="DW12" s="49">
        <v>155.11083834433811</v>
      </c>
      <c r="DX12" s="49">
        <v>146.73165323056574</v>
      </c>
      <c r="DY12" s="49">
        <v>138.44267216018011</v>
      </c>
      <c r="DZ12" s="49">
        <v>137.45053330866523</v>
      </c>
      <c r="EA12" s="49">
        <v>165.56440580737942</v>
      </c>
      <c r="EB12" s="49">
        <v>123.97063040755614</v>
      </c>
      <c r="EC12" s="49">
        <v>0</v>
      </c>
      <c r="ED12" s="49">
        <v>0</v>
      </c>
      <c r="EE12" s="49">
        <v>0</v>
      </c>
      <c r="EF12" s="49">
        <v>0</v>
      </c>
      <c r="EG12" s="49">
        <v>0</v>
      </c>
      <c r="EH12" s="49">
        <v>0</v>
      </c>
      <c r="EI12" s="49">
        <v>0</v>
      </c>
      <c r="EJ12" s="49">
        <v>0</v>
      </c>
      <c r="EK12" s="49"/>
      <c r="EL12" s="49">
        <v>93.132007067280924</v>
      </c>
      <c r="EM12" s="49">
        <v>100.92693428097765</v>
      </c>
      <c r="EN12" s="49">
        <v>93.303412034176915</v>
      </c>
      <c r="EO12" s="49">
        <v>112.63764661756447</v>
      </c>
      <c r="EP12" s="49">
        <v>101.77673765719847</v>
      </c>
      <c r="EQ12" s="49">
        <v>110.49589262897162</v>
      </c>
      <c r="ER12" s="49">
        <v>100.87325276927341</v>
      </c>
      <c r="ES12" s="49">
        <v>119.8855626403858</v>
      </c>
      <c r="ET12" s="49">
        <v>111.29373748134724</v>
      </c>
      <c r="EU12" s="49">
        <v>121.90583891004617</v>
      </c>
      <c r="EV12" s="49">
        <v>114.79118133185337</v>
      </c>
      <c r="EW12" s="49">
        <v>135.50914459404405</v>
      </c>
      <c r="EX12" s="49">
        <v>121.04224645099676</v>
      </c>
      <c r="EY12" s="49">
        <v>127.96359298741497</v>
      </c>
      <c r="EZ12" s="49">
        <v>118.78262078865112</v>
      </c>
      <c r="FA12" s="49">
        <v>142.80323172083203</v>
      </c>
      <c r="FB12" s="49">
        <v>128.19582080332512</v>
      </c>
      <c r="FC12" s="49">
        <v>134.83918100951294</v>
      </c>
      <c r="FD12" s="49">
        <v>125.62475579478946</v>
      </c>
      <c r="FE12" s="49">
        <v>153.05147616861925</v>
      </c>
      <c r="FF12" s="49">
        <v>132.4853361100005</v>
      </c>
      <c r="FG12" s="49">
        <v>75.415234476995835</v>
      </c>
      <c r="FH12" s="49">
        <v>120.69812284255238</v>
      </c>
      <c r="FI12" s="49">
        <v>151.57006156656328</v>
      </c>
      <c r="FJ12" s="49">
        <v>132.00031355433262</v>
      </c>
      <c r="FK12" s="49">
        <v>94.452144537829369</v>
      </c>
      <c r="FL12" s="49">
        <v>107.57398417172631</v>
      </c>
      <c r="FM12" s="49">
        <v>153.74792174867119</v>
      </c>
      <c r="FN12" s="49">
        <v>137.74258299645268</v>
      </c>
      <c r="FO12" s="49">
        <v>100.45903679002481</v>
      </c>
      <c r="FP12" s="49">
        <v>111.61704049834186</v>
      </c>
      <c r="FQ12" s="49">
        <v>148.39432881592612</v>
      </c>
      <c r="FR12" s="49">
        <v>141.40715715330916</v>
      </c>
      <c r="FS12" s="49">
        <v>109.91078894019826</v>
      </c>
      <c r="FT12" s="49">
        <v>117.76468505482524</v>
      </c>
      <c r="FU12" s="49">
        <v>151.82716098726124</v>
      </c>
      <c r="FV12" s="49">
        <v>142.76982175220334</v>
      </c>
      <c r="FW12" s="49">
        <v>111.88921852159638</v>
      </c>
      <c r="FX12" s="49">
        <v>123.65114980805997</v>
      </c>
      <c r="FY12" s="49">
        <v>149.69484969855887</v>
      </c>
      <c r="FZ12" s="49">
        <v>147.15253709207491</v>
      </c>
      <c r="GA12" s="369">
        <v>41.323543469185381</v>
      </c>
      <c r="GB12" s="369">
        <v>0</v>
      </c>
      <c r="GC12" s="369">
        <v>0</v>
      </c>
      <c r="GD12" s="49">
        <v>99.999999999999986</v>
      </c>
      <c r="GE12" s="49">
        <v>108.25786142395732</v>
      </c>
      <c r="GF12" s="49">
        <v>120.87497557932271</v>
      </c>
      <c r="GG12" s="49">
        <v>127.64792298697371</v>
      </c>
      <c r="GH12" s="49">
        <v>135.42780844406172</v>
      </c>
      <c r="GI12" s="49">
        <v>120.04218874902801</v>
      </c>
      <c r="GJ12" s="49">
        <v>121.9435910031399</v>
      </c>
      <c r="GK12" s="49">
        <v>124.55324727518638</v>
      </c>
      <c r="GL12" s="49">
        <v>134.8838237057997</v>
      </c>
      <c r="GM12" s="49">
        <v>137.14052489805474</v>
      </c>
      <c r="GN12" s="49">
        <v>141.35706042094523</v>
      </c>
      <c r="GO12" s="49">
        <v>99.999999999999986</v>
      </c>
      <c r="GP12" s="49">
        <v>108.25786142395732</v>
      </c>
      <c r="GQ12" s="49">
        <v>120.87497557932271</v>
      </c>
      <c r="GR12" s="49">
        <v>127.64792298697371</v>
      </c>
      <c r="GS12" s="49">
        <v>135.42780844406172</v>
      </c>
      <c r="GT12" s="49">
        <v>120.04218874902801</v>
      </c>
      <c r="GU12" s="49">
        <v>121.9435910031399</v>
      </c>
      <c r="GV12" s="49">
        <v>124.55324727518638</v>
      </c>
      <c r="GW12" s="49">
        <v>130.22744803389844</v>
      </c>
      <c r="GX12" s="49">
        <v>132.00125994510464</v>
      </c>
      <c r="GY12" s="49">
        <v>47.119020140315079</v>
      </c>
      <c r="GZ12" s="117"/>
      <c r="HA12" s="118" t="s">
        <v>685</v>
      </c>
    </row>
    <row r="13" spans="1:236" s="8" customFormat="1" ht="18" customHeight="1">
      <c r="A13" s="571"/>
      <c r="C13" s="36">
        <v>2.2999999999999998</v>
      </c>
      <c r="D13" s="37">
        <v>0.10206391020352901</v>
      </c>
      <c r="E13" s="37">
        <v>0.148077459672668</v>
      </c>
      <c r="F13" s="104">
        <v>15</v>
      </c>
      <c r="G13" s="103"/>
      <c r="H13" s="103" t="s">
        <v>686</v>
      </c>
      <c r="I13" s="49">
        <v>97.330002308757187</v>
      </c>
      <c r="J13" s="49">
        <v>89.573689306912556</v>
      </c>
      <c r="K13" s="49">
        <v>95.227066483720094</v>
      </c>
      <c r="L13" s="49">
        <v>98.129597913026686</v>
      </c>
      <c r="M13" s="49">
        <v>106.66346187222392</v>
      </c>
      <c r="N13" s="49">
        <v>104.00089703492159</v>
      </c>
      <c r="O13" s="49">
        <v>98.707643300115791</v>
      </c>
      <c r="P13" s="49">
        <v>95.752192400225596</v>
      </c>
      <c r="Q13" s="49">
        <v>96.262577420570409</v>
      </c>
      <c r="R13" s="49">
        <v>93.69087697656542</v>
      </c>
      <c r="S13" s="49">
        <v>108.91720612628308</v>
      </c>
      <c r="T13" s="49">
        <v>115.74478885667772</v>
      </c>
      <c r="U13" s="49">
        <v>111.30336727089797</v>
      </c>
      <c r="V13" s="49">
        <v>105.57843178572232</v>
      </c>
      <c r="W13" s="49">
        <v>113.41787340118854</v>
      </c>
      <c r="X13" s="49">
        <v>109.92679661156379</v>
      </c>
      <c r="Y13" s="49">
        <v>114.93875359778296</v>
      </c>
      <c r="Z13" s="49">
        <v>108.6456854212817</v>
      </c>
      <c r="AA13" s="49">
        <v>105.47951712126847</v>
      </c>
      <c r="AB13" s="49">
        <v>105.27569855913286</v>
      </c>
      <c r="AC13" s="49">
        <v>99.838497663656867</v>
      </c>
      <c r="AD13" s="49">
        <v>98.016217335929454</v>
      </c>
      <c r="AE13" s="49">
        <v>113.53938402015041</v>
      </c>
      <c r="AF13" s="49">
        <v>115.79823463198039</v>
      </c>
      <c r="AG13" s="49">
        <v>124.61790738604093</v>
      </c>
      <c r="AH13" s="49">
        <v>114.53215670387364</v>
      </c>
      <c r="AI13" s="49">
        <v>120.08549929828236</v>
      </c>
      <c r="AJ13" s="49">
        <v>120.13297409151492</v>
      </c>
      <c r="AK13" s="49">
        <v>125.43719553428713</v>
      </c>
      <c r="AL13" s="49">
        <v>111.30563730384171</v>
      </c>
      <c r="AM13" s="49">
        <v>111.07878105368181</v>
      </c>
      <c r="AN13" s="49">
        <v>110.00393472898195</v>
      </c>
      <c r="AO13" s="49">
        <v>106.41859859780794</v>
      </c>
      <c r="AP13" s="49">
        <v>103.67002681668131</v>
      </c>
      <c r="AQ13" s="49">
        <v>117.82218970990596</v>
      </c>
      <c r="AR13" s="49">
        <v>120.47106036578371</v>
      </c>
      <c r="AS13" s="49">
        <v>129.53412248728031</v>
      </c>
      <c r="AT13" s="49">
        <v>118.65062600200525</v>
      </c>
      <c r="AU13" s="49">
        <v>127.00334094027848</v>
      </c>
      <c r="AV13" s="49">
        <v>127.48778781608499</v>
      </c>
      <c r="AW13" s="49">
        <v>130.22903353043543</v>
      </c>
      <c r="AX13" s="49">
        <v>117.83685084200117</v>
      </c>
      <c r="AY13" s="49">
        <v>115.22795448010206</v>
      </c>
      <c r="AZ13" s="49">
        <v>112.48928006101208</v>
      </c>
      <c r="BA13" s="49">
        <v>111.33685156696124</v>
      </c>
      <c r="BB13" s="49">
        <v>107.19175210156939</v>
      </c>
      <c r="BC13" s="49">
        <v>118.73546673052337</v>
      </c>
      <c r="BD13" s="49">
        <v>122.24444116170308</v>
      </c>
      <c r="BE13" s="49">
        <v>132.08174167062077</v>
      </c>
      <c r="BF13" s="49">
        <v>120.54816223578638</v>
      </c>
      <c r="BG13" s="49">
        <v>135.05786684417893</v>
      </c>
      <c r="BH13" s="49">
        <v>133.5056130610248</v>
      </c>
      <c r="BI13" s="49">
        <v>138.15024773572432</v>
      </c>
      <c r="BJ13" s="49">
        <v>125.94100129489921</v>
      </c>
      <c r="BK13" s="49">
        <v>121.20243470311867</v>
      </c>
      <c r="BL13" s="49">
        <v>119.99722671355485</v>
      </c>
      <c r="BM13" s="49">
        <v>118.51144049516833</v>
      </c>
      <c r="BN13" s="49">
        <v>111.72395162851487</v>
      </c>
      <c r="BO13" s="49">
        <v>127.21735267427238</v>
      </c>
      <c r="BP13" s="49">
        <v>127.07733496474953</v>
      </c>
      <c r="BQ13" s="49">
        <v>134.06833411727985</v>
      </c>
      <c r="BR13" s="49">
        <v>127.82009470169071</v>
      </c>
      <c r="BS13" s="49">
        <v>136.49319211099061</v>
      </c>
      <c r="BT13" s="49">
        <v>26.723566574182101</v>
      </c>
      <c r="BU13" s="49">
        <v>84.694684584235475</v>
      </c>
      <c r="BV13" s="49">
        <v>105.14572523203277</v>
      </c>
      <c r="BW13" s="49">
        <v>90.345777234404892</v>
      </c>
      <c r="BX13" s="49">
        <v>88.322330315478936</v>
      </c>
      <c r="BY13" s="49">
        <v>98.652780088897885</v>
      </c>
      <c r="BZ13" s="49">
        <v>101.28246496853168</v>
      </c>
      <c r="CA13" s="49">
        <v>116.01328031045455</v>
      </c>
      <c r="CB13" s="49">
        <v>131.14470129160929</v>
      </c>
      <c r="CC13" s="49">
        <v>139.21134571670143</v>
      </c>
      <c r="CD13" s="49">
        <v>131.63422036022629</v>
      </c>
      <c r="CE13" s="49">
        <v>148.24156061462685</v>
      </c>
      <c r="CF13" s="49">
        <v>148.93113604483244</v>
      </c>
      <c r="CG13" s="49">
        <v>146.15439945223278</v>
      </c>
      <c r="CH13" s="49">
        <v>78.966592399214946</v>
      </c>
      <c r="CI13" s="49">
        <v>66.982803248906748</v>
      </c>
      <c r="CJ13" s="49">
        <v>76.218059824397585</v>
      </c>
      <c r="CK13" s="49">
        <v>86.820481593940954</v>
      </c>
      <c r="CL13" s="49">
        <v>104.58772001547673</v>
      </c>
      <c r="CM13" s="49">
        <v>121.07806669458364</v>
      </c>
      <c r="CN13" s="49">
        <v>134.31029216130767</v>
      </c>
      <c r="CO13" s="49">
        <v>141.75576948320102</v>
      </c>
      <c r="CP13" s="49">
        <v>137.05343903842999</v>
      </c>
      <c r="CQ13" s="49">
        <v>150.47940981850272</v>
      </c>
      <c r="CR13" s="49">
        <v>149.46976184731031</v>
      </c>
      <c r="CS13" s="49">
        <v>158.23220881893184</v>
      </c>
      <c r="CT13" s="49">
        <v>146.99389624129984</v>
      </c>
      <c r="CU13" s="49">
        <v>137.10920266173517</v>
      </c>
      <c r="CV13" s="49">
        <v>145.35404735087215</v>
      </c>
      <c r="CW13" s="49">
        <v>144.42732279585863</v>
      </c>
      <c r="CX13" s="49">
        <v>126.89823829346562</v>
      </c>
      <c r="CY13" s="49">
        <v>148.16080734493292</v>
      </c>
      <c r="CZ13" s="49">
        <v>151.02774977769974</v>
      </c>
      <c r="DA13" s="49">
        <v>152.07223110892676</v>
      </c>
      <c r="DB13" s="49">
        <v>145.77600194594802</v>
      </c>
      <c r="DC13" s="49">
        <v>163.8938975016126</v>
      </c>
      <c r="DD13" s="49">
        <v>163.11869306581676</v>
      </c>
      <c r="DE13" s="49">
        <v>181.04295372057072</v>
      </c>
      <c r="DF13" s="49">
        <v>153.62464327636118</v>
      </c>
      <c r="DG13" s="49">
        <v>147.9950559129567</v>
      </c>
      <c r="DH13" s="49">
        <v>149.94695149638869</v>
      </c>
      <c r="DI13" s="49">
        <v>150.93588559216636</v>
      </c>
      <c r="DJ13" s="49">
        <v>137.5567487667951</v>
      </c>
      <c r="DK13" s="49">
        <v>160.33871954912604</v>
      </c>
      <c r="DL13" s="49">
        <v>164.54830359812127</v>
      </c>
      <c r="DM13" s="49">
        <v>165.64670488958518</v>
      </c>
      <c r="DN13" s="49">
        <v>155.55651506330784</v>
      </c>
      <c r="DO13" s="49">
        <v>170.24260539095849</v>
      </c>
      <c r="DP13" s="49">
        <v>167.06422454728857</v>
      </c>
      <c r="DQ13" s="49">
        <v>183.41339805715788</v>
      </c>
      <c r="DR13" s="49">
        <v>159.9271448374339</v>
      </c>
      <c r="DS13" s="49">
        <v>156.30119737444818</v>
      </c>
      <c r="DT13" s="49">
        <v>162.62000440510559</v>
      </c>
      <c r="DU13" s="49">
        <v>165.00611066818303</v>
      </c>
      <c r="DV13" s="49">
        <v>146.56923206608838</v>
      </c>
      <c r="DW13" s="49">
        <v>171.94127355691595</v>
      </c>
      <c r="DX13" s="49">
        <v>180.82672659277824</v>
      </c>
      <c r="DY13" s="49">
        <v>174.92269685589264</v>
      </c>
      <c r="DZ13" s="49">
        <v>167.26903491739708</v>
      </c>
      <c r="EA13" s="49">
        <v>182.0032558631913</v>
      </c>
      <c r="EB13" s="49">
        <v>181.74812376658119</v>
      </c>
      <c r="EC13" s="49">
        <v>0</v>
      </c>
      <c r="ED13" s="49">
        <v>0</v>
      </c>
      <c r="EE13" s="49">
        <v>0</v>
      </c>
      <c r="EF13" s="49">
        <v>0</v>
      </c>
      <c r="EG13" s="49">
        <v>0</v>
      </c>
      <c r="EH13" s="49">
        <v>0</v>
      </c>
      <c r="EI13" s="49">
        <v>0</v>
      </c>
      <c r="EJ13" s="49">
        <v>0</v>
      </c>
      <c r="EK13" s="49"/>
      <c r="EL13" s="49">
        <v>94.043586033129941</v>
      </c>
      <c r="EM13" s="49">
        <v>102.93131894005739</v>
      </c>
      <c r="EN13" s="49">
        <v>96.907471040303946</v>
      </c>
      <c r="EO13" s="49">
        <v>106.11762398650875</v>
      </c>
      <c r="EP13" s="49">
        <v>110.0998908192696</v>
      </c>
      <c r="EQ13" s="49">
        <v>111.17041187687614</v>
      </c>
      <c r="ER13" s="49">
        <v>103.53123778135273</v>
      </c>
      <c r="ES13" s="49">
        <v>109.11794532935342</v>
      </c>
      <c r="ET13" s="49">
        <v>119.74518779606564</v>
      </c>
      <c r="EU13" s="49">
        <v>118.95860230988126</v>
      </c>
      <c r="EV13" s="49">
        <v>109.16710479349057</v>
      </c>
      <c r="EW13" s="49">
        <v>113.98775896412366</v>
      </c>
      <c r="EX13" s="49">
        <v>125.06269647652135</v>
      </c>
      <c r="EY13" s="49">
        <v>125.18455739617387</v>
      </c>
      <c r="EZ13" s="49">
        <v>113.01802870269178</v>
      </c>
      <c r="FA13" s="49">
        <v>116.05721999793195</v>
      </c>
      <c r="FB13" s="49">
        <v>129.22925691686203</v>
      </c>
      <c r="FC13" s="49">
        <v>132.53228736388277</v>
      </c>
      <c r="FD13" s="49">
        <v>119.90370063728062</v>
      </c>
      <c r="FE13" s="49">
        <v>122.00621308917891</v>
      </c>
      <c r="FF13" s="49">
        <v>132.79387364332038</v>
      </c>
      <c r="FG13" s="49">
        <v>72.187992130150121</v>
      </c>
      <c r="FH13" s="49">
        <v>92.440295879593904</v>
      </c>
      <c r="FI13" s="49">
        <v>116.14681552353186</v>
      </c>
      <c r="FJ13" s="49">
        <v>139.69570889718486</v>
      </c>
      <c r="FK13" s="49">
        <v>124.68404263209339</v>
      </c>
      <c r="FL13" s="49">
        <v>76.67378155574842</v>
      </c>
      <c r="FM13" s="49">
        <v>119.99202629045601</v>
      </c>
      <c r="FN13" s="49">
        <v>143.09620611337792</v>
      </c>
      <c r="FO13" s="49">
        <v>151.56528896918064</v>
      </c>
      <c r="FP13" s="49">
        <v>142.29685760282197</v>
      </c>
      <c r="FQ13" s="49">
        <v>142.02893180536608</v>
      </c>
      <c r="FR13" s="49">
        <v>153.91404351882912</v>
      </c>
      <c r="FS13" s="49">
        <v>165.92876335424955</v>
      </c>
      <c r="FT13" s="49">
        <v>149.62596433383723</v>
      </c>
      <c r="FU13" s="49">
        <v>154.14792397134747</v>
      </c>
      <c r="FV13" s="49">
        <v>163.81527511461718</v>
      </c>
      <c r="FW13" s="49">
        <v>170.13492248062678</v>
      </c>
      <c r="FX13" s="49">
        <v>161.3091041492456</v>
      </c>
      <c r="FY13" s="49">
        <v>166.44574407192752</v>
      </c>
      <c r="FZ13" s="49">
        <v>174.73166254549366</v>
      </c>
      <c r="GA13" s="369">
        <v>60.582707922193727</v>
      </c>
      <c r="GB13" s="369">
        <v>0</v>
      </c>
      <c r="GC13" s="369">
        <v>0</v>
      </c>
      <c r="GD13" s="49">
        <v>100.00000000000001</v>
      </c>
      <c r="GE13" s="49">
        <v>108.47987145171298</v>
      </c>
      <c r="GF13" s="49">
        <v>115.46466346589027</v>
      </c>
      <c r="GG13" s="49">
        <v>119.83062564332972</v>
      </c>
      <c r="GH13" s="49">
        <v>125.91786450180109</v>
      </c>
      <c r="GI13" s="49">
        <v>103.39224429414905</v>
      </c>
      <c r="GJ13" s="49">
        <v>115.26138984387067</v>
      </c>
      <c r="GK13" s="49">
        <v>144.74682112268667</v>
      </c>
      <c r="GL13" s="49">
        <v>156.21520590557603</v>
      </c>
      <c r="GM13" s="49">
        <v>164.62751247278504</v>
      </c>
      <c r="GN13" s="49">
        <v>176.48577785076554</v>
      </c>
      <c r="GO13" s="49">
        <v>100.00000000000001</v>
      </c>
      <c r="GP13" s="49">
        <v>108.47987145171298</v>
      </c>
      <c r="GQ13" s="49">
        <v>115.46466346589027</v>
      </c>
      <c r="GR13" s="49">
        <v>119.83062564332972</v>
      </c>
      <c r="GS13" s="49">
        <v>125.91786450180109</v>
      </c>
      <c r="GT13" s="49">
        <v>103.39224429414905</v>
      </c>
      <c r="GU13" s="49">
        <v>115.26138984387067</v>
      </c>
      <c r="GV13" s="49">
        <v>144.74682112268667</v>
      </c>
      <c r="GW13" s="49">
        <v>155.90417379456588</v>
      </c>
      <c r="GX13" s="49">
        <v>165.42626145410429</v>
      </c>
      <c r="GY13" s="49">
        <v>58.828592616921846</v>
      </c>
      <c r="GZ13" s="119"/>
      <c r="HA13" s="118" t="s">
        <v>687</v>
      </c>
    </row>
    <row r="14" spans="1:236" s="7" customFormat="1" ht="20.100000000000001" customHeight="1">
      <c r="A14" s="571"/>
      <c r="B14" s="498" t="s">
        <v>688</v>
      </c>
      <c r="C14" s="214"/>
      <c r="D14" s="43">
        <v>4.6219854882642002</v>
      </c>
      <c r="E14" s="43">
        <v>4.5631451360847697</v>
      </c>
      <c r="F14" s="106"/>
      <c r="G14" s="568" t="s">
        <v>689</v>
      </c>
      <c r="H14" s="568"/>
      <c r="I14" s="369">
        <v>93.38446596639146</v>
      </c>
      <c r="J14" s="369">
        <v>89.916774279139474</v>
      </c>
      <c r="K14" s="369">
        <v>99.317961733074725</v>
      </c>
      <c r="L14" s="369">
        <v>98.999944437566768</v>
      </c>
      <c r="M14" s="369">
        <v>96.98542334000993</v>
      </c>
      <c r="N14" s="369">
        <v>98.998719179685708</v>
      </c>
      <c r="O14" s="369">
        <v>98.294646017931157</v>
      </c>
      <c r="P14" s="369">
        <v>97.833888540395506</v>
      </c>
      <c r="Q14" s="369">
        <v>105.44333541795699</v>
      </c>
      <c r="R14" s="369">
        <v>107.16662775327919</v>
      </c>
      <c r="S14" s="369">
        <v>106.20504601063978</v>
      </c>
      <c r="T14" s="369">
        <v>107.46104584317493</v>
      </c>
      <c r="U14" s="369">
        <v>102.8116649234414</v>
      </c>
      <c r="V14" s="369">
        <v>97.341078241741997</v>
      </c>
      <c r="W14" s="369">
        <v>101.61190387612034</v>
      </c>
      <c r="X14" s="369">
        <v>101.40691641438652</v>
      </c>
      <c r="Y14" s="369">
        <v>101.89919141598538</v>
      </c>
      <c r="Z14" s="369">
        <v>107.76504042015736</v>
      </c>
      <c r="AA14" s="369">
        <v>103.96485851349262</v>
      </c>
      <c r="AB14" s="369">
        <v>104.64096634433209</v>
      </c>
      <c r="AC14" s="369">
        <v>108.08527878902318</v>
      </c>
      <c r="AD14" s="369">
        <v>109.03313697816927</v>
      </c>
      <c r="AE14" s="369">
        <v>113.33729702755726</v>
      </c>
      <c r="AF14" s="369">
        <v>114.63590181578691</v>
      </c>
      <c r="AG14" s="369">
        <v>110.75339500982308</v>
      </c>
      <c r="AH14" s="369">
        <v>108.29915929910273</v>
      </c>
      <c r="AI14" s="369">
        <v>111.04347982707448</v>
      </c>
      <c r="AJ14" s="369">
        <v>108.28314873483926</v>
      </c>
      <c r="AK14" s="369">
        <v>109.87591795542507</v>
      </c>
      <c r="AL14" s="369">
        <v>109.65386326941616</v>
      </c>
      <c r="AM14" s="369">
        <v>108.45121258946443</v>
      </c>
      <c r="AN14" s="369">
        <v>107.61716044965473</v>
      </c>
      <c r="AO14" s="369">
        <v>110.67089078253619</v>
      </c>
      <c r="AP14" s="369">
        <v>109.98382727378548</v>
      </c>
      <c r="AQ14" s="369">
        <v>114.97681026151672</v>
      </c>
      <c r="AR14" s="369">
        <v>118.24491472476616</v>
      </c>
      <c r="AS14" s="369">
        <v>115.51324095733902</v>
      </c>
      <c r="AT14" s="369">
        <v>112.21876680854737</v>
      </c>
      <c r="AU14" s="369">
        <v>115.69088059960525</v>
      </c>
      <c r="AV14" s="369">
        <v>111.56857355541273</v>
      </c>
      <c r="AW14" s="369">
        <v>112.79447250805102</v>
      </c>
      <c r="AX14" s="369">
        <v>115.58937251539557</v>
      </c>
      <c r="AY14" s="369">
        <v>114.97740217864838</v>
      </c>
      <c r="AZ14" s="369">
        <v>114.44921844783948</v>
      </c>
      <c r="BA14" s="369">
        <v>117.73223038935942</v>
      </c>
      <c r="BB14" s="369">
        <v>117.17670830676853</v>
      </c>
      <c r="BC14" s="369">
        <v>118.23654306801899</v>
      </c>
      <c r="BD14" s="369">
        <v>124.1721614204309</v>
      </c>
      <c r="BE14" s="369">
        <v>122.0718767706303</v>
      </c>
      <c r="BF14" s="369">
        <v>118.40591736402595</v>
      </c>
      <c r="BG14" s="369">
        <v>121.44881204897149</v>
      </c>
      <c r="BH14" s="369">
        <v>117.32143196814363</v>
      </c>
      <c r="BI14" s="369">
        <v>120.10796605994499</v>
      </c>
      <c r="BJ14" s="369">
        <v>121.04463563340967</v>
      </c>
      <c r="BK14" s="369">
        <v>121.36614154965915</v>
      </c>
      <c r="BL14" s="369">
        <v>120.91224586538921</v>
      </c>
      <c r="BM14" s="369">
        <v>124.55749658870488</v>
      </c>
      <c r="BN14" s="369">
        <v>122.56978128865521</v>
      </c>
      <c r="BO14" s="369">
        <v>124.69285362817378</v>
      </c>
      <c r="BP14" s="369">
        <v>130.26984232113114</v>
      </c>
      <c r="BQ14" s="369">
        <v>125.7374157671633</v>
      </c>
      <c r="BR14" s="369">
        <v>125.86306296959665</v>
      </c>
      <c r="BS14" s="369">
        <v>114.09777841050322</v>
      </c>
      <c r="BT14" s="369">
        <v>37.109468150158676</v>
      </c>
      <c r="BU14" s="369">
        <v>72.989395280310688</v>
      </c>
      <c r="BV14" s="369">
        <v>129.87102550738612</v>
      </c>
      <c r="BW14" s="369">
        <v>122.37553350785262</v>
      </c>
      <c r="BX14" s="369">
        <v>117.91012921303968</v>
      </c>
      <c r="BY14" s="369">
        <v>127.36361353272174</v>
      </c>
      <c r="BZ14" s="369">
        <v>124.42707658048295</v>
      </c>
      <c r="CA14" s="369">
        <v>127.48162017175268</v>
      </c>
      <c r="CB14" s="369">
        <v>134.6173608196145</v>
      </c>
      <c r="CC14" s="369">
        <v>128.81648950176822</v>
      </c>
      <c r="CD14" s="369">
        <v>127.04290674200693</v>
      </c>
      <c r="CE14" s="369">
        <v>126.80674100865573</v>
      </c>
      <c r="CF14" s="369">
        <v>116.00847623794188</v>
      </c>
      <c r="CG14" s="369">
        <v>111.69873730427409</v>
      </c>
      <c r="CH14" s="369">
        <v>106.26086443391193</v>
      </c>
      <c r="CI14" s="369">
        <v>93.344914034015815</v>
      </c>
      <c r="CJ14" s="369">
        <v>104.90040386777569</v>
      </c>
      <c r="CK14" s="369">
        <v>120.75634258147089</v>
      </c>
      <c r="CL14" s="369">
        <v>126.14093071865005</v>
      </c>
      <c r="CM14" s="369">
        <v>139.52667677456029</v>
      </c>
      <c r="CN14" s="369">
        <v>143.39294554123603</v>
      </c>
      <c r="CO14" s="369">
        <v>139.88398088673256</v>
      </c>
      <c r="CP14" s="369">
        <v>133.12604116330624</v>
      </c>
      <c r="CQ14" s="369">
        <v>136.16564839887192</v>
      </c>
      <c r="CR14" s="369">
        <v>127.69162089838323</v>
      </c>
      <c r="CS14" s="369">
        <v>121.51713037878403</v>
      </c>
      <c r="CT14" s="369">
        <v>124.63050880342757</v>
      </c>
      <c r="CU14" s="369">
        <v>119.3250402354341</v>
      </c>
      <c r="CV14" s="369">
        <v>122.31843032089976</v>
      </c>
      <c r="CW14" s="369">
        <v>131.27354902100123</v>
      </c>
      <c r="CX14" s="369">
        <v>126.50791789890965</v>
      </c>
      <c r="CY14" s="369">
        <v>134.56250478998268</v>
      </c>
      <c r="CZ14" s="369">
        <v>137.21247378596286</v>
      </c>
      <c r="DA14" s="369">
        <v>131.31352725974668</v>
      </c>
      <c r="DB14" s="369">
        <v>132.62642041581074</v>
      </c>
      <c r="DC14" s="369">
        <v>129.56648707055541</v>
      </c>
      <c r="DD14" s="369">
        <v>120.23499692546172</v>
      </c>
      <c r="DE14" s="369">
        <v>125.3992185479252</v>
      </c>
      <c r="DF14" s="369">
        <v>124.37737583518836</v>
      </c>
      <c r="DG14" s="369">
        <v>119.52524592138474</v>
      </c>
      <c r="DH14" s="369">
        <v>124.61932496976927</v>
      </c>
      <c r="DI14" s="369">
        <v>131.92972149778171</v>
      </c>
      <c r="DJ14" s="369">
        <v>132.47755259013604</v>
      </c>
      <c r="DK14" s="369">
        <v>139.36492974501485</v>
      </c>
      <c r="DL14" s="369">
        <v>142.2454943342386</v>
      </c>
      <c r="DM14" s="369">
        <v>139.29497467341884</v>
      </c>
      <c r="DN14" s="369">
        <v>135.16990333528273</v>
      </c>
      <c r="DO14" s="369">
        <v>136.02108229454106</v>
      </c>
      <c r="DP14" s="369">
        <v>128.66406412987612</v>
      </c>
      <c r="DQ14" s="369">
        <v>130.23854002947883</v>
      </c>
      <c r="DR14" s="369">
        <v>131.10880801105745</v>
      </c>
      <c r="DS14" s="369">
        <v>129.82369484560968</v>
      </c>
      <c r="DT14" s="369">
        <v>132.93605854063827</v>
      </c>
      <c r="DU14" s="369">
        <v>137.72475783813167</v>
      </c>
      <c r="DV14" s="369">
        <v>137.09231398606727</v>
      </c>
      <c r="DW14" s="369">
        <v>145.73006021527902</v>
      </c>
      <c r="DX14" s="369">
        <v>148.8066507455415</v>
      </c>
      <c r="DY14" s="369">
        <v>141.60474492364591</v>
      </c>
      <c r="DZ14" s="369">
        <v>140.67432644207895</v>
      </c>
      <c r="EA14" s="369">
        <v>140.22569551527982</v>
      </c>
      <c r="EB14" s="369">
        <v>133.7284035941727</v>
      </c>
      <c r="EC14" s="369">
        <v>0</v>
      </c>
      <c r="ED14" s="369">
        <v>0</v>
      </c>
      <c r="EE14" s="369">
        <v>0</v>
      </c>
      <c r="EF14" s="369">
        <v>0</v>
      </c>
      <c r="EG14" s="369">
        <v>0</v>
      </c>
      <c r="EH14" s="369">
        <v>0</v>
      </c>
      <c r="EI14" s="369">
        <v>0</v>
      </c>
      <c r="EJ14" s="369">
        <v>0</v>
      </c>
      <c r="EK14" s="369"/>
      <c r="EL14" s="369">
        <v>94.206400659535234</v>
      </c>
      <c r="EM14" s="369">
        <v>98.328028985754145</v>
      </c>
      <c r="EN14" s="369">
        <v>100.52395665876122</v>
      </c>
      <c r="EO14" s="369">
        <v>106.94423986903131</v>
      </c>
      <c r="EP14" s="369">
        <v>100.58821568043457</v>
      </c>
      <c r="EQ14" s="369">
        <v>103.69038275017643</v>
      </c>
      <c r="ER14" s="369">
        <v>105.56370121561595</v>
      </c>
      <c r="ES14" s="369">
        <v>112.33544527383781</v>
      </c>
      <c r="ET14" s="369">
        <v>110.03201137866677</v>
      </c>
      <c r="EU14" s="369">
        <v>109.27097665322684</v>
      </c>
      <c r="EV14" s="369">
        <v>108.91308794055179</v>
      </c>
      <c r="EW14" s="369">
        <v>114.40185075335613</v>
      </c>
      <c r="EX14" s="369">
        <v>114.47429612183055</v>
      </c>
      <c r="EY14" s="369">
        <v>113.31747285961977</v>
      </c>
      <c r="EZ14" s="369">
        <v>115.71961700528243</v>
      </c>
      <c r="FA14" s="369">
        <v>119.86180426507281</v>
      </c>
      <c r="FB14" s="369">
        <v>120.64220206120926</v>
      </c>
      <c r="FC14" s="369">
        <v>119.49134455383275</v>
      </c>
      <c r="FD14" s="369">
        <v>122.27862800125108</v>
      </c>
      <c r="FE14" s="369">
        <v>125.84415907932004</v>
      </c>
      <c r="FF14" s="369">
        <v>121.89941904908773</v>
      </c>
      <c r="FG14" s="369">
        <v>79.989962979285167</v>
      </c>
      <c r="FH14" s="369">
        <v>122.54975875120469</v>
      </c>
      <c r="FI14" s="369">
        <v>128.84201919061672</v>
      </c>
      <c r="FJ14" s="369">
        <v>127.55537908414362</v>
      </c>
      <c r="FK14" s="369">
        <v>111.3226926587093</v>
      </c>
      <c r="FL14" s="369">
        <v>106.33388682775414</v>
      </c>
      <c r="FM14" s="369">
        <v>136.35351767814879</v>
      </c>
      <c r="FN14" s="369">
        <v>136.39189014963691</v>
      </c>
      <c r="FO14" s="369">
        <v>124.61308669353161</v>
      </c>
      <c r="FP14" s="369">
        <v>124.30567319244501</v>
      </c>
      <c r="FQ14" s="369">
        <v>132.76096549161841</v>
      </c>
      <c r="FR14" s="369">
        <v>131.16881158203759</v>
      </c>
      <c r="FS14" s="369">
        <v>123.33719710285841</v>
      </c>
      <c r="FT14" s="369">
        <v>125.35809746297856</v>
      </c>
      <c r="FU14" s="369">
        <v>138.02932555646316</v>
      </c>
      <c r="FV14" s="369">
        <v>136.82865343441424</v>
      </c>
      <c r="FW14" s="369">
        <v>130.00380405680414</v>
      </c>
      <c r="FX14" s="369">
        <v>133.4948370747932</v>
      </c>
      <c r="FY14" s="369">
        <v>143.87634164896261</v>
      </c>
      <c r="FZ14" s="369">
        <v>140.83492229366823</v>
      </c>
      <c r="GA14" s="369">
        <v>44.576134531390899</v>
      </c>
      <c r="GB14" s="369">
        <v>0</v>
      </c>
      <c r="GC14" s="369">
        <v>0</v>
      </c>
      <c r="GD14" s="369">
        <v>100.00065654327049</v>
      </c>
      <c r="GE14" s="369">
        <v>105.54443623001617</v>
      </c>
      <c r="GF14" s="369">
        <v>110.65448168145038</v>
      </c>
      <c r="GG14" s="369">
        <v>115.84329756295138</v>
      </c>
      <c r="GH14" s="369">
        <v>122.06408342390326</v>
      </c>
      <c r="GI14" s="369">
        <v>113.32028999254857</v>
      </c>
      <c r="GJ14" s="369">
        <v>120.39136906218896</v>
      </c>
      <c r="GK14" s="369">
        <v>129.517903881808</v>
      </c>
      <c r="GL14" s="369">
        <v>128.43535791789364</v>
      </c>
      <c r="GM14" s="369">
        <v>134.7875061082797</v>
      </c>
      <c r="GN14" s="369">
        <v>139.05829261879435</v>
      </c>
      <c r="GO14" s="369">
        <v>100.00065654327049</v>
      </c>
      <c r="GP14" s="369">
        <v>105.54443623001617</v>
      </c>
      <c r="GQ14" s="369">
        <v>110.65448168145038</v>
      </c>
      <c r="GR14" s="369">
        <v>115.84329756295138</v>
      </c>
      <c r="GS14" s="369">
        <v>122.06408342390326</v>
      </c>
      <c r="GT14" s="369">
        <v>113.32028999254857</v>
      </c>
      <c r="GU14" s="369">
        <v>120.39136906218896</v>
      </c>
      <c r="GV14" s="369">
        <v>129.517903881808</v>
      </c>
      <c r="GW14" s="369">
        <v>129.47335792608447</v>
      </c>
      <c r="GX14" s="369">
        <v>136.05090905374354</v>
      </c>
      <c r="GY14" s="369">
        <v>46.352764206264787</v>
      </c>
      <c r="GZ14" s="563" t="s">
        <v>690</v>
      </c>
      <c r="HA14" s="563"/>
    </row>
    <row r="15" spans="1:236" s="7" customFormat="1" ht="45" customHeight="1">
      <c r="A15" s="571"/>
      <c r="B15" s="35"/>
      <c r="C15" s="36">
        <v>3.1</v>
      </c>
      <c r="D15" s="37">
        <v>1.7377027939795799</v>
      </c>
      <c r="E15" s="37">
        <v>1.4395171783940699</v>
      </c>
      <c r="F15" s="102">
        <v>16</v>
      </c>
      <c r="G15" s="103"/>
      <c r="H15" s="103" t="s">
        <v>691</v>
      </c>
      <c r="I15" s="49">
        <v>92.635564697076589</v>
      </c>
      <c r="J15" s="49">
        <v>91.638530629738426</v>
      </c>
      <c r="K15" s="49">
        <v>104.78388334890195</v>
      </c>
      <c r="L15" s="49">
        <v>106.67898990195286</v>
      </c>
      <c r="M15" s="49">
        <v>93.213040033822281</v>
      </c>
      <c r="N15" s="49">
        <v>97.629419298055197</v>
      </c>
      <c r="O15" s="49">
        <v>97.121766544192809</v>
      </c>
      <c r="P15" s="49">
        <v>96.873392717020465</v>
      </c>
      <c r="Q15" s="49">
        <v>102.3085832517307</v>
      </c>
      <c r="R15" s="49">
        <v>106.21235629563458</v>
      </c>
      <c r="S15" s="49">
        <v>105.43793070963849</v>
      </c>
      <c r="T15" s="49">
        <v>105.46654257223561</v>
      </c>
      <c r="U15" s="49">
        <v>100.32717249441799</v>
      </c>
      <c r="V15" s="49">
        <v>96.754877054684769</v>
      </c>
      <c r="W15" s="49">
        <v>100.9696591704234</v>
      </c>
      <c r="X15" s="49">
        <v>102.898114593344</v>
      </c>
      <c r="Y15" s="49">
        <v>99.240786242464893</v>
      </c>
      <c r="Z15" s="49">
        <v>107.56876453240602</v>
      </c>
      <c r="AA15" s="49">
        <v>101.7340960838104</v>
      </c>
      <c r="AB15" s="49">
        <v>102.36411627681667</v>
      </c>
      <c r="AC15" s="49">
        <v>100.77343510436144</v>
      </c>
      <c r="AD15" s="49">
        <v>105.88359744524587</v>
      </c>
      <c r="AE15" s="49">
        <v>109.38950211647993</v>
      </c>
      <c r="AF15" s="49">
        <v>111.32345511825666</v>
      </c>
      <c r="AG15" s="49">
        <v>103.97570601083423</v>
      </c>
      <c r="AH15" s="49">
        <v>103.63126766820135</v>
      </c>
      <c r="AI15" s="49">
        <v>108.93539601235508</v>
      </c>
      <c r="AJ15" s="49">
        <v>108.88840164936427</v>
      </c>
      <c r="AK15" s="49">
        <v>106.52007318444402</v>
      </c>
      <c r="AL15" s="49">
        <v>106.41927743517361</v>
      </c>
      <c r="AM15" s="49">
        <v>103.57990258446034</v>
      </c>
      <c r="AN15" s="49">
        <v>103.13553144236099</v>
      </c>
      <c r="AO15" s="49">
        <v>103.31229166713891</v>
      </c>
      <c r="AP15" s="49">
        <v>107.35035639501154</v>
      </c>
      <c r="AQ15" s="49">
        <v>112.38523872704226</v>
      </c>
      <c r="AR15" s="49">
        <v>113.93984527811882</v>
      </c>
      <c r="AS15" s="49">
        <v>111.75194030186469</v>
      </c>
      <c r="AT15" s="49">
        <v>111.16671251976939</v>
      </c>
      <c r="AU15" s="49">
        <v>112.49679290148109</v>
      </c>
      <c r="AV15" s="49">
        <v>112.78138791158614</v>
      </c>
      <c r="AW15" s="49">
        <v>109.95759543837697</v>
      </c>
      <c r="AX15" s="49">
        <v>111.37387375534824</v>
      </c>
      <c r="AY15" s="49">
        <v>108.74657627304352</v>
      </c>
      <c r="AZ15" s="49">
        <v>111.02570399697363</v>
      </c>
      <c r="BA15" s="49">
        <v>111.91921547682853</v>
      </c>
      <c r="BB15" s="49">
        <v>116.5234080221541</v>
      </c>
      <c r="BC15" s="49">
        <v>116.49691343682913</v>
      </c>
      <c r="BD15" s="49">
        <v>120.15867391383213</v>
      </c>
      <c r="BE15" s="49">
        <v>118.70128690409001</v>
      </c>
      <c r="BF15" s="49">
        <v>117.21051576215091</v>
      </c>
      <c r="BG15" s="49">
        <v>116.19153045624569</v>
      </c>
      <c r="BH15" s="49">
        <v>116.99106530627722</v>
      </c>
      <c r="BI15" s="49">
        <v>116.23359320491507</v>
      </c>
      <c r="BJ15" s="49">
        <v>116.07026251897447</v>
      </c>
      <c r="BK15" s="49">
        <v>114.80728528247428</v>
      </c>
      <c r="BL15" s="49">
        <v>116.8737250807099</v>
      </c>
      <c r="BM15" s="49">
        <v>119.18268744669518</v>
      </c>
      <c r="BN15" s="49">
        <v>121.30071212723053</v>
      </c>
      <c r="BO15" s="49">
        <v>121.56172733172728</v>
      </c>
      <c r="BP15" s="49">
        <v>125.58328379777025</v>
      </c>
      <c r="BQ15" s="49">
        <v>121.70789989908052</v>
      </c>
      <c r="BR15" s="49">
        <v>125.1487941778295</v>
      </c>
      <c r="BS15" s="49">
        <v>113.32696320155864</v>
      </c>
      <c r="BT15" s="49">
        <v>24.294225889814371</v>
      </c>
      <c r="BU15" s="49">
        <v>56.812716350429291</v>
      </c>
      <c r="BV15" s="49">
        <v>122.37559419832202</v>
      </c>
      <c r="BW15" s="49">
        <v>102.82299839270246</v>
      </c>
      <c r="BX15" s="49">
        <v>102.26902378364642</v>
      </c>
      <c r="BY15" s="49">
        <v>116.02591442870323</v>
      </c>
      <c r="BZ15" s="49">
        <v>115.7892887816858</v>
      </c>
      <c r="CA15" s="49">
        <v>121.48803642350121</v>
      </c>
      <c r="CB15" s="49">
        <v>126.45608189765181</v>
      </c>
      <c r="CC15" s="49">
        <v>118.29764876012797</v>
      </c>
      <c r="CD15" s="49">
        <v>120.06438300715391</v>
      </c>
      <c r="CE15" s="49">
        <v>119.17070282502262</v>
      </c>
      <c r="CF15" s="49">
        <v>109.12775047706702</v>
      </c>
      <c r="CG15" s="49">
        <v>107.66906862322578</v>
      </c>
      <c r="CH15" s="49">
        <v>100.34096440792473</v>
      </c>
      <c r="CI15" s="49">
        <v>79.217737847283885</v>
      </c>
      <c r="CJ15" s="49">
        <v>99.999409320949056</v>
      </c>
      <c r="CK15" s="49">
        <v>113.80625438794371</v>
      </c>
      <c r="CL15" s="49">
        <v>121.77654770364506</v>
      </c>
      <c r="CM15" s="49">
        <v>136.64241998320705</v>
      </c>
      <c r="CN15" s="49">
        <v>137.23158387601188</v>
      </c>
      <c r="CO15" s="49">
        <v>131.6478541604728</v>
      </c>
      <c r="CP15" s="49">
        <v>128.1801163774567</v>
      </c>
      <c r="CQ15" s="49">
        <v>131.05191255871736</v>
      </c>
      <c r="CR15" s="49">
        <v>117.66730490096644</v>
      </c>
      <c r="CS15" s="49">
        <v>117.88043078533389</v>
      </c>
      <c r="CT15" s="49">
        <v>118.13885926000175</v>
      </c>
      <c r="CU15" s="49">
        <v>112.78936133358729</v>
      </c>
      <c r="CV15" s="49">
        <v>113.11559180779456</v>
      </c>
      <c r="CW15" s="49">
        <v>122.14896686149723</v>
      </c>
      <c r="CX15" s="49">
        <v>121.91175465937485</v>
      </c>
      <c r="CY15" s="49">
        <v>120.74815554165093</v>
      </c>
      <c r="CZ15" s="49">
        <v>119.63040690037954</v>
      </c>
      <c r="DA15" s="49">
        <v>112.52602075221733</v>
      </c>
      <c r="DB15" s="49">
        <v>125.01925072664608</v>
      </c>
      <c r="DC15" s="49">
        <v>119.5495323594468</v>
      </c>
      <c r="DD15" s="49">
        <v>106.04396107313779</v>
      </c>
      <c r="DE15" s="49">
        <v>116.21842502230929</v>
      </c>
      <c r="DF15" s="49">
        <v>113.55471947381908</v>
      </c>
      <c r="DG15" s="49">
        <v>109.03437593769519</v>
      </c>
      <c r="DH15" s="49">
        <v>111.75831353629373</v>
      </c>
      <c r="DI15" s="49">
        <v>117.48595382268651</v>
      </c>
      <c r="DJ15" s="49">
        <v>124.00054871787979</v>
      </c>
      <c r="DK15" s="49">
        <v>118.45362704832388</v>
      </c>
      <c r="DL15" s="49">
        <v>116.04387545295589</v>
      </c>
      <c r="DM15" s="49">
        <v>113.35007069214517</v>
      </c>
      <c r="DN15" s="49">
        <v>119.48742801663266</v>
      </c>
      <c r="DO15" s="49">
        <v>122.62324908659569</v>
      </c>
      <c r="DP15" s="49">
        <v>110.98044037462532</v>
      </c>
      <c r="DQ15" s="49">
        <v>118.30629145187108</v>
      </c>
      <c r="DR15" s="49">
        <v>119.39083111615282</v>
      </c>
      <c r="DS15" s="49">
        <v>119.56636001076075</v>
      </c>
      <c r="DT15" s="49">
        <v>117.07663752655549</v>
      </c>
      <c r="DU15" s="49">
        <v>124.60595984888035</v>
      </c>
      <c r="DV15" s="49">
        <v>128.54212955498045</v>
      </c>
      <c r="DW15" s="49">
        <v>123.64643066776158</v>
      </c>
      <c r="DX15" s="49">
        <v>123.22307572134122</v>
      </c>
      <c r="DY15" s="49">
        <v>116.95781243060779</v>
      </c>
      <c r="DZ15" s="49">
        <v>123.82208717360884</v>
      </c>
      <c r="EA15" s="49">
        <v>125.72828053153323</v>
      </c>
      <c r="EB15" s="49">
        <v>114.71655035185948</v>
      </c>
      <c r="EC15" s="49"/>
      <c r="ED15" s="49"/>
      <c r="EE15" s="49"/>
      <c r="EF15" s="49"/>
      <c r="EG15" s="49"/>
      <c r="EH15" s="49"/>
      <c r="EI15" s="49"/>
      <c r="EJ15" s="49"/>
      <c r="EK15" s="49"/>
      <c r="EL15" s="49">
        <v>96.352659558572327</v>
      </c>
      <c r="EM15" s="49">
        <v>99.173816411276789</v>
      </c>
      <c r="EN15" s="49">
        <v>98.767914170981328</v>
      </c>
      <c r="EO15" s="49">
        <v>105.70560985916956</v>
      </c>
      <c r="EP15" s="49">
        <v>99.350569573175378</v>
      </c>
      <c r="EQ15" s="49">
        <v>103.23588845607163</v>
      </c>
      <c r="ER15" s="49">
        <v>101.62388248832951</v>
      </c>
      <c r="ES15" s="49">
        <v>108.86551822666083</v>
      </c>
      <c r="ET15" s="49">
        <v>105.51412323046355</v>
      </c>
      <c r="EU15" s="49">
        <v>107.27591742299397</v>
      </c>
      <c r="EV15" s="49">
        <v>103.34257523132008</v>
      </c>
      <c r="EW15" s="49">
        <v>111.22514680005754</v>
      </c>
      <c r="EX15" s="49">
        <v>111.80514857437173</v>
      </c>
      <c r="EY15" s="49">
        <v>111.37095236843713</v>
      </c>
      <c r="EZ15" s="49">
        <v>110.56383191561524</v>
      </c>
      <c r="FA15" s="49">
        <v>117.72633179093846</v>
      </c>
      <c r="FB15" s="49">
        <v>117.36777770749553</v>
      </c>
      <c r="FC15" s="49">
        <v>116.43164034338891</v>
      </c>
      <c r="FD15" s="49">
        <v>116.95456593662645</v>
      </c>
      <c r="FE15" s="49">
        <v>122.81524108557602</v>
      </c>
      <c r="FF15" s="49">
        <v>120.0612190928229</v>
      </c>
      <c r="FG15" s="49">
        <v>67.827512146188553</v>
      </c>
      <c r="FH15" s="49">
        <v>107.03931220168404</v>
      </c>
      <c r="FI15" s="49">
        <v>121.24446903427962</v>
      </c>
      <c r="FJ15" s="49">
        <v>119.17757819743484</v>
      </c>
      <c r="FK15" s="49">
        <v>105.71259450273918</v>
      </c>
      <c r="FL15" s="49">
        <v>97.674467185392203</v>
      </c>
      <c r="FM15" s="49">
        <v>131.88351718762132</v>
      </c>
      <c r="FN15" s="49">
        <v>130.29329436554895</v>
      </c>
      <c r="FO15" s="49">
        <v>117.89553164876736</v>
      </c>
      <c r="FP15" s="49">
        <v>116.01797333429302</v>
      </c>
      <c r="FQ15" s="49">
        <v>120.76343903380177</v>
      </c>
      <c r="FR15" s="49">
        <v>119.03160127943674</v>
      </c>
      <c r="FS15" s="49">
        <v>111.93903518975539</v>
      </c>
      <c r="FT15" s="49">
        <v>112.75954776555847</v>
      </c>
      <c r="FU15" s="49">
        <v>119.49935040638651</v>
      </c>
      <c r="FV15" s="49">
        <v>118.48691593179119</v>
      </c>
      <c r="FW15" s="49">
        <v>116.22585431421641</v>
      </c>
      <c r="FX15" s="49">
        <v>120.4163191287322</v>
      </c>
      <c r="FY15" s="49">
        <v>125.13721198136108</v>
      </c>
      <c r="FZ15" s="49">
        <v>122.16939337858328</v>
      </c>
      <c r="GA15" s="369">
        <v>114.71655035185948</v>
      </c>
      <c r="GB15" s="369" t="s">
        <v>918</v>
      </c>
      <c r="GC15" s="369" t="s">
        <v>918</v>
      </c>
      <c r="GD15" s="49">
        <v>99.999999999999986</v>
      </c>
      <c r="GE15" s="49">
        <v>103.26896468605931</v>
      </c>
      <c r="GF15" s="49">
        <v>106.83944067120876</v>
      </c>
      <c r="GG15" s="49">
        <v>112.86656616234063</v>
      </c>
      <c r="GH15" s="49">
        <v>118.39230626827174</v>
      </c>
      <c r="GI15" s="49">
        <v>104.04312811874377</v>
      </c>
      <c r="GJ15" s="49">
        <v>113.61203926829688</v>
      </c>
      <c r="GK15" s="49">
        <v>121.24255959560276</v>
      </c>
      <c r="GL15" s="49">
        <v>115.784691227862</v>
      </c>
      <c r="GM15" s="49">
        <v>116.61029704249972</v>
      </c>
      <c r="GN15" s="49">
        <v>120.30618262190234</v>
      </c>
      <c r="GO15" s="49">
        <v>99.999999999999986</v>
      </c>
      <c r="GP15" s="49">
        <v>103.26896468605931</v>
      </c>
      <c r="GQ15" s="49">
        <v>106.83944067120876</v>
      </c>
      <c r="GR15" s="49">
        <v>112.86656616234063</v>
      </c>
      <c r="GS15" s="49">
        <v>118.39230626827174</v>
      </c>
      <c r="GT15" s="49">
        <v>104.04312811874377</v>
      </c>
      <c r="GU15" s="49">
        <v>113.61203926829688</v>
      </c>
      <c r="GV15" s="49">
        <v>121.24255959560276</v>
      </c>
      <c r="GW15" s="49">
        <v>115.80738366028429</v>
      </c>
      <c r="GX15" s="49">
        <v>120.06657533902522</v>
      </c>
      <c r="GY15" s="49">
        <v>120.30618262190234</v>
      </c>
      <c r="GZ15" s="117"/>
      <c r="HA15" s="118" t="s">
        <v>692</v>
      </c>
    </row>
    <row r="16" spans="1:236" s="7" customFormat="1" ht="18" customHeight="1">
      <c r="A16" s="571"/>
      <c r="B16" s="35"/>
      <c r="C16" s="36">
        <v>3.2</v>
      </c>
      <c r="D16" s="37">
        <v>1.0594365285109399</v>
      </c>
      <c r="E16" s="37">
        <v>1.15368662569003</v>
      </c>
      <c r="F16" s="102">
        <v>17</v>
      </c>
      <c r="G16" s="103"/>
      <c r="H16" s="103" t="s">
        <v>350</v>
      </c>
      <c r="I16" s="49">
        <v>94.959931938890534</v>
      </c>
      <c r="J16" s="49">
        <v>88.233164772573005</v>
      </c>
      <c r="K16" s="49">
        <v>104.52073504721544</v>
      </c>
      <c r="L16" s="49">
        <v>99.623929672348012</v>
      </c>
      <c r="M16" s="49">
        <v>93.326558747325805</v>
      </c>
      <c r="N16" s="49">
        <v>95.927387003053497</v>
      </c>
      <c r="O16" s="49">
        <v>96.630034569220797</v>
      </c>
      <c r="P16" s="49">
        <v>96.025006584662862</v>
      </c>
      <c r="Q16" s="49">
        <v>115.92179477754591</v>
      </c>
      <c r="R16" s="49">
        <v>100.88700000634957</v>
      </c>
      <c r="S16" s="49">
        <v>105.86283479365486</v>
      </c>
      <c r="T16" s="49">
        <v>108.08162208715969</v>
      </c>
      <c r="U16" s="49">
        <v>108.604824452496</v>
      </c>
      <c r="V16" s="49">
        <v>96.854067163224016</v>
      </c>
      <c r="W16" s="49">
        <v>107.37905563009258</v>
      </c>
      <c r="X16" s="49">
        <v>105.13684753374459</v>
      </c>
      <c r="Y16" s="49">
        <v>98.447617676203663</v>
      </c>
      <c r="Z16" s="49">
        <v>101.09606551248014</v>
      </c>
      <c r="AA16" s="49">
        <v>98.233250718861896</v>
      </c>
      <c r="AB16" s="49">
        <v>98.980121987933842</v>
      </c>
      <c r="AC16" s="49">
        <v>117.57612734171555</v>
      </c>
      <c r="AD16" s="49">
        <v>101.57137237883303</v>
      </c>
      <c r="AE16" s="49">
        <v>110.19978259365183</v>
      </c>
      <c r="AF16" s="49">
        <v>110.24551995952912</v>
      </c>
      <c r="AG16" s="49">
        <v>112.88696758068696</v>
      </c>
      <c r="AH16" s="49">
        <v>109.08593730691152</v>
      </c>
      <c r="AI16" s="49">
        <v>111.78896961540805</v>
      </c>
      <c r="AJ16" s="49">
        <v>113.73868951079022</v>
      </c>
      <c r="AK16" s="49">
        <v>109.23884923650584</v>
      </c>
      <c r="AL16" s="49">
        <v>103.4166012535118</v>
      </c>
      <c r="AM16" s="49">
        <v>103.24397133933398</v>
      </c>
      <c r="AN16" s="49">
        <v>100.05466984443257</v>
      </c>
      <c r="AO16" s="49">
        <v>117.78528239913888</v>
      </c>
      <c r="AP16" s="49">
        <v>106.343354736208</v>
      </c>
      <c r="AQ16" s="49">
        <v>115.33859303303552</v>
      </c>
      <c r="AR16" s="49">
        <v>121.02890081875519</v>
      </c>
      <c r="AS16" s="49">
        <v>117.82039657218924</v>
      </c>
      <c r="AT16" s="49">
        <v>111.77824126928718</v>
      </c>
      <c r="AU16" s="49">
        <v>116.68566451807386</v>
      </c>
      <c r="AV16" s="49">
        <v>118.03906155228012</v>
      </c>
      <c r="AW16" s="49">
        <v>115.48361735430122</v>
      </c>
      <c r="AX16" s="49">
        <v>111.54748694929732</v>
      </c>
      <c r="AY16" s="49">
        <v>112.49022115779323</v>
      </c>
      <c r="AZ16" s="49">
        <v>106.49183759703432</v>
      </c>
      <c r="BA16" s="49">
        <v>118.42807727485368</v>
      </c>
      <c r="BB16" s="49">
        <v>109.68681648021995</v>
      </c>
      <c r="BC16" s="49">
        <v>115.73757836719207</v>
      </c>
      <c r="BD16" s="49">
        <v>125.86404907173689</v>
      </c>
      <c r="BE16" s="49">
        <v>119.48743673884869</v>
      </c>
      <c r="BF16" s="49">
        <v>116.96780841919691</v>
      </c>
      <c r="BG16" s="49">
        <v>122.12356588528266</v>
      </c>
      <c r="BH16" s="49">
        <v>123.77443991045907</v>
      </c>
      <c r="BI16" s="49">
        <v>121.51038156497205</v>
      </c>
      <c r="BJ16" s="49">
        <v>116.31066626200654</v>
      </c>
      <c r="BK16" s="49">
        <v>117.972221759653</v>
      </c>
      <c r="BL16" s="49">
        <v>111.4554474248673</v>
      </c>
      <c r="BM16" s="49">
        <v>123.31456880301997</v>
      </c>
      <c r="BN16" s="49">
        <v>113.05200024061391</v>
      </c>
      <c r="BO16" s="49">
        <v>124.94241975906439</v>
      </c>
      <c r="BP16" s="49">
        <v>128.68204938712435</v>
      </c>
      <c r="BQ16" s="49">
        <v>119.68204046029415</v>
      </c>
      <c r="BR16" s="49">
        <v>122.93060162437671</v>
      </c>
      <c r="BS16" s="49">
        <v>111.87949242390437</v>
      </c>
      <c r="BT16" s="49">
        <v>64.916058227464106</v>
      </c>
      <c r="BU16" s="49">
        <v>95.691338047845008</v>
      </c>
      <c r="BV16" s="49">
        <v>128.75161128028222</v>
      </c>
      <c r="BW16" s="49">
        <v>125.79381060959061</v>
      </c>
      <c r="BX16" s="49">
        <v>114.15180080847571</v>
      </c>
      <c r="BY16" s="49">
        <v>129.58916525827385</v>
      </c>
      <c r="BZ16" s="49">
        <v>119.54344115676524</v>
      </c>
      <c r="CA16" s="49">
        <v>129.37769311186455</v>
      </c>
      <c r="CB16" s="49">
        <v>135.54676416425818</v>
      </c>
      <c r="CC16" s="49">
        <v>130.11151492984658</v>
      </c>
      <c r="CD16" s="49">
        <v>130.67849374467863</v>
      </c>
      <c r="CE16" s="49">
        <v>131.68125180391797</v>
      </c>
      <c r="CF16" s="49">
        <v>122.48537331933913</v>
      </c>
      <c r="CG16" s="49">
        <v>114.16147984101622</v>
      </c>
      <c r="CH16" s="49">
        <v>129.04303924004651</v>
      </c>
      <c r="CI16" s="49">
        <v>122.75722360271979</v>
      </c>
      <c r="CJ16" s="49">
        <v>129.75847975516371</v>
      </c>
      <c r="CK16" s="49">
        <v>147.94350593181622</v>
      </c>
      <c r="CL16" s="49">
        <v>139.91897391088705</v>
      </c>
      <c r="CM16" s="49">
        <v>154.64637117082802</v>
      </c>
      <c r="CN16" s="49">
        <v>152.36659583457345</v>
      </c>
      <c r="CO16" s="49">
        <v>149.17264914930894</v>
      </c>
      <c r="CP16" s="49">
        <v>138.83486595834378</v>
      </c>
      <c r="CQ16" s="49">
        <v>138.08582307462865</v>
      </c>
      <c r="CR16" s="49">
        <v>132.28923750164196</v>
      </c>
      <c r="CS16" s="49">
        <v>122.62665603849567</v>
      </c>
      <c r="CT16" s="49">
        <v>142.55579145419131</v>
      </c>
      <c r="CU16" s="49">
        <v>139.93377871973743</v>
      </c>
      <c r="CV16" s="49">
        <v>145.62022895985265</v>
      </c>
      <c r="CW16" s="49">
        <v>162.56980332964758</v>
      </c>
      <c r="CX16" s="49">
        <v>143.43010201799387</v>
      </c>
      <c r="CY16" s="49">
        <v>155.15637466880423</v>
      </c>
      <c r="CZ16" s="49">
        <v>155.96539877046362</v>
      </c>
      <c r="DA16" s="49">
        <v>152.50915976182156</v>
      </c>
      <c r="DB16" s="49">
        <v>146.57444999630178</v>
      </c>
      <c r="DC16" s="49">
        <v>142.81869412508857</v>
      </c>
      <c r="DD16" s="49">
        <v>134.1088202318131</v>
      </c>
      <c r="DE16" s="49">
        <v>131.1441402497274</v>
      </c>
      <c r="DF16" s="49">
        <v>145.50982517829675</v>
      </c>
      <c r="DG16" s="49">
        <v>142.28214728442848</v>
      </c>
      <c r="DH16" s="49">
        <v>150.36726980297223</v>
      </c>
      <c r="DI16" s="49">
        <v>168.15483658158794</v>
      </c>
      <c r="DJ16" s="49">
        <v>150.05954550971271</v>
      </c>
      <c r="DK16" s="49">
        <v>167.73773015407269</v>
      </c>
      <c r="DL16" s="49">
        <v>165.05705326011451</v>
      </c>
      <c r="DM16" s="49">
        <v>163.02160904702694</v>
      </c>
      <c r="DN16" s="49">
        <v>151.89679764250207</v>
      </c>
      <c r="DO16" s="49">
        <v>143.85273295939211</v>
      </c>
      <c r="DP16" s="49">
        <v>138.68155358545854</v>
      </c>
      <c r="DQ16" s="49">
        <v>132.70680980565231</v>
      </c>
      <c r="DR16" s="49">
        <v>150.67483468858362</v>
      </c>
      <c r="DS16" s="49">
        <v>153.54422859756784</v>
      </c>
      <c r="DT16" s="49">
        <v>158.0977315231882</v>
      </c>
      <c r="DU16" s="49">
        <v>167.31788364426743</v>
      </c>
      <c r="DV16" s="49">
        <v>148.66962542238528</v>
      </c>
      <c r="DW16" s="49">
        <v>172.63565500691368</v>
      </c>
      <c r="DX16" s="49">
        <v>168.61418811898943</v>
      </c>
      <c r="DY16" s="49">
        <v>160.17067798122014</v>
      </c>
      <c r="DZ16" s="49">
        <v>153.66197027795457</v>
      </c>
      <c r="EA16" s="49">
        <v>143.47093956965287</v>
      </c>
      <c r="EB16" s="49">
        <v>139.10605802930667</v>
      </c>
      <c r="EC16" s="49"/>
      <c r="ED16" s="49"/>
      <c r="EE16" s="49"/>
      <c r="EF16" s="49"/>
      <c r="EG16" s="49"/>
      <c r="EH16" s="49"/>
      <c r="EI16" s="49"/>
      <c r="EJ16" s="49"/>
      <c r="EK16" s="49"/>
      <c r="EL16" s="49">
        <v>95.904610586226326</v>
      </c>
      <c r="EM16" s="49">
        <v>96.292625140909124</v>
      </c>
      <c r="EN16" s="49">
        <v>102.85894531047653</v>
      </c>
      <c r="EO16" s="49">
        <v>104.94381896238804</v>
      </c>
      <c r="EP16" s="49">
        <v>104.27931574860419</v>
      </c>
      <c r="EQ16" s="49">
        <v>101.56017690747613</v>
      </c>
      <c r="ER16" s="49">
        <v>104.92983334950377</v>
      </c>
      <c r="ES16" s="49">
        <v>107.33889164400466</v>
      </c>
      <c r="ET16" s="49">
        <v>111.25395816766884</v>
      </c>
      <c r="EU16" s="49">
        <v>108.79804666693595</v>
      </c>
      <c r="EV16" s="49">
        <v>107.02797452763514</v>
      </c>
      <c r="EW16" s="49">
        <v>114.2369495293329</v>
      </c>
      <c r="EX16" s="49">
        <v>115.42810078651677</v>
      </c>
      <c r="EY16" s="49">
        <v>115.02338861862621</v>
      </c>
      <c r="EZ16" s="49">
        <v>112.47004534322707</v>
      </c>
      <c r="FA16" s="49">
        <v>117.09614797304964</v>
      </c>
      <c r="FB16" s="49">
        <v>119.52627034777611</v>
      </c>
      <c r="FC16" s="49">
        <v>120.53182924581255</v>
      </c>
      <c r="FD16" s="49">
        <v>117.58074599584677</v>
      </c>
      <c r="FE16" s="49">
        <v>122.22548979560088</v>
      </c>
      <c r="FF16" s="49">
        <v>118.16404483619174</v>
      </c>
      <c r="FG16" s="49">
        <v>96.453002518530454</v>
      </c>
      <c r="FH16" s="49">
        <v>123.17825889211339</v>
      </c>
      <c r="FI16" s="49">
        <v>128.155966144296</v>
      </c>
      <c r="FJ16" s="49">
        <v>130.8237534928144</v>
      </c>
      <c r="FK16" s="49">
        <v>121.89663080013395</v>
      </c>
      <c r="FL16" s="49">
        <v>133.48640309656659</v>
      </c>
      <c r="FM16" s="49">
        <v>148.97731363876284</v>
      </c>
      <c r="FN16" s="49">
        <v>142.03111272742711</v>
      </c>
      <c r="FO16" s="49">
        <v>132.49056166477632</v>
      </c>
      <c r="FP16" s="49">
        <v>149.37460366974588</v>
      </c>
      <c r="FQ16" s="49">
        <v>151.51729181908726</v>
      </c>
      <c r="FR16" s="49">
        <v>147.30076796107062</v>
      </c>
      <c r="FS16" s="49">
        <v>136.92092855327908</v>
      </c>
      <c r="FT16" s="49">
        <v>153.60141788966288</v>
      </c>
      <c r="FU16" s="49">
        <v>160.9514429746333</v>
      </c>
      <c r="FV16" s="49">
        <v>152.92371321630705</v>
      </c>
      <c r="FW16" s="49">
        <v>140.68773269323148</v>
      </c>
      <c r="FX16" s="49">
        <v>159.65328125500784</v>
      </c>
      <c r="FY16" s="49">
        <v>163.30648951609612</v>
      </c>
      <c r="FZ16" s="49">
        <v>152.43452927627584</v>
      </c>
      <c r="GA16" s="369">
        <v>139.10605802930667</v>
      </c>
      <c r="GB16" s="369" t="s">
        <v>918</v>
      </c>
      <c r="GC16" s="369" t="s">
        <v>918</v>
      </c>
      <c r="GD16" s="49">
        <v>100</v>
      </c>
      <c r="GE16" s="49">
        <v>104.52705441239716</v>
      </c>
      <c r="GF16" s="49">
        <v>110.32923222289321</v>
      </c>
      <c r="GG16" s="49">
        <v>115.00442068035493</v>
      </c>
      <c r="GH16" s="49">
        <v>119.9660838462591</v>
      </c>
      <c r="GI16" s="49">
        <v>116.48781809778289</v>
      </c>
      <c r="GJ16" s="49">
        <v>133.79602525706943</v>
      </c>
      <c r="GK16" s="49">
        <v>143.85339247025914</v>
      </c>
      <c r="GL16" s="49">
        <v>144.00278102875623</v>
      </c>
      <c r="GM16" s="49">
        <v>149.36317330859492</v>
      </c>
      <c r="GN16" s="49">
        <v>149.10241146453353</v>
      </c>
      <c r="GO16" s="49">
        <v>100</v>
      </c>
      <c r="GP16" s="49">
        <v>104.52705441239716</v>
      </c>
      <c r="GQ16" s="49">
        <v>110.32923222289321</v>
      </c>
      <c r="GR16" s="49">
        <v>115.00442068035493</v>
      </c>
      <c r="GS16" s="49">
        <v>119.9660838462591</v>
      </c>
      <c r="GT16" s="49">
        <v>116.48781809778289</v>
      </c>
      <c r="GU16" s="49">
        <v>133.79602525706943</v>
      </c>
      <c r="GV16" s="49">
        <v>143.85339247025914</v>
      </c>
      <c r="GW16" s="49">
        <v>149.69363934466148</v>
      </c>
      <c r="GX16" s="49">
        <v>154.14280417016059</v>
      </c>
      <c r="GY16" s="49">
        <v>149.10241146453353</v>
      </c>
      <c r="GZ16" s="117"/>
      <c r="HA16" s="118" t="s">
        <v>388</v>
      </c>
    </row>
    <row r="17" spans="1:209" s="7" customFormat="1" ht="18" customHeight="1">
      <c r="A17" s="571"/>
      <c r="B17" s="35"/>
      <c r="C17" s="36">
        <v>3.3</v>
      </c>
      <c r="D17" s="37">
        <v>0.90600666513945805</v>
      </c>
      <c r="E17" s="37">
        <v>0.92710639121706195</v>
      </c>
      <c r="F17" s="102">
        <v>18</v>
      </c>
      <c r="G17" s="103"/>
      <c r="H17" s="103" t="s">
        <v>693</v>
      </c>
      <c r="I17" s="49">
        <v>90.057912198474156</v>
      </c>
      <c r="J17" s="49">
        <v>79.221417743070859</v>
      </c>
      <c r="K17" s="49">
        <v>84.116614843253274</v>
      </c>
      <c r="L17" s="49">
        <v>101.68346065942288</v>
      </c>
      <c r="M17" s="49">
        <v>101.61038458093381</v>
      </c>
      <c r="N17" s="49">
        <v>108.17668218336162</v>
      </c>
      <c r="O17" s="49">
        <v>105.64635342324128</v>
      </c>
      <c r="P17" s="49">
        <v>101.01947475273379</v>
      </c>
      <c r="Q17" s="49">
        <v>103.59424070056991</v>
      </c>
      <c r="R17" s="49">
        <v>110.79096532605406</v>
      </c>
      <c r="S17" s="49">
        <v>102.39091653917342</v>
      </c>
      <c r="T17" s="49">
        <v>111.69157704971099</v>
      </c>
      <c r="U17" s="49">
        <v>98.399562290391671</v>
      </c>
      <c r="V17" s="49">
        <v>86.400684518367001</v>
      </c>
      <c r="W17" s="49">
        <v>85.408868032947112</v>
      </c>
      <c r="X17" s="49">
        <v>103.18994917212488</v>
      </c>
      <c r="Y17" s="49">
        <v>102.11049157066238</v>
      </c>
      <c r="Z17" s="49">
        <v>115.80074979225473</v>
      </c>
      <c r="AA17" s="49">
        <v>112.15751672289331</v>
      </c>
      <c r="AB17" s="49">
        <v>107.94710315479369</v>
      </c>
      <c r="AC17" s="49">
        <v>106.72627363949682</v>
      </c>
      <c r="AD17" s="49">
        <v>112.80349919463679</v>
      </c>
      <c r="AE17" s="49">
        <v>110.58586346095954</v>
      </c>
      <c r="AF17" s="49">
        <v>122.46913156936665</v>
      </c>
      <c r="AG17" s="49">
        <v>110.26233749872033</v>
      </c>
      <c r="AH17" s="49">
        <v>102.35842178875565</v>
      </c>
      <c r="AI17" s="49">
        <v>96.909290702010253</v>
      </c>
      <c r="AJ17" s="49">
        <v>107.31022720933831</v>
      </c>
      <c r="AK17" s="49">
        <v>105.28727549493482</v>
      </c>
      <c r="AL17" s="49">
        <v>116.43151431694652</v>
      </c>
      <c r="AM17" s="49">
        <v>115.00855321160458</v>
      </c>
      <c r="AN17" s="49">
        <v>109.46683664959789</v>
      </c>
      <c r="AO17" s="49">
        <v>107.90222013657907</v>
      </c>
      <c r="AP17" s="49">
        <v>108.99092755595831</v>
      </c>
      <c r="AQ17" s="49">
        <v>113.83035495854583</v>
      </c>
      <c r="AR17" s="49">
        <v>128.20774213896638</v>
      </c>
      <c r="AS17" s="49">
        <v>110.46014279098199</v>
      </c>
      <c r="AT17" s="49">
        <v>105.90902672380247</v>
      </c>
      <c r="AU17" s="49">
        <v>104.81860379021937</v>
      </c>
      <c r="AV17" s="49">
        <v>107.96442800566066</v>
      </c>
      <c r="AW17" s="49">
        <v>108.68549682319473</v>
      </c>
      <c r="AX17" s="49">
        <v>121.23560972410357</v>
      </c>
      <c r="AY17" s="49">
        <v>119.79133734764723</v>
      </c>
      <c r="AZ17" s="49">
        <v>115.33127486648549</v>
      </c>
      <c r="BA17" s="49">
        <v>112.93670013580233</v>
      </c>
      <c r="BB17" s="49">
        <v>114.57161732489823</v>
      </c>
      <c r="BC17" s="49">
        <v>120.17855191431525</v>
      </c>
      <c r="BD17" s="49">
        <v>131.24919145284218</v>
      </c>
      <c r="BE17" s="49">
        <v>117.62212659596128</v>
      </c>
      <c r="BF17" s="49">
        <v>110.86594863060822</v>
      </c>
      <c r="BG17" s="49">
        <v>109.04610027981384</v>
      </c>
      <c r="BH17" s="49">
        <v>112.45361579724057</v>
      </c>
      <c r="BI17" s="49">
        <v>114.49436079188294</v>
      </c>
      <c r="BJ17" s="49">
        <v>126.13524604486808</v>
      </c>
      <c r="BK17" s="49">
        <v>125.8117202697379</v>
      </c>
      <c r="BL17" s="49">
        <v>121.44723796139223</v>
      </c>
      <c r="BM17" s="49">
        <v>119.03853925886931</v>
      </c>
      <c r="BN17" s="49">
        <v>117.26701213658491</v>
      </c>
      <c r="BO17" s="49">
        <v>120.25902197114465</v>
      </c>
      <c r="BP17" s="49">
        <v>135.75737071099343</v>
      </c>
      <c r="BQ17" s="49">
        <v>124.66336010788791</v>
      </c>
      <c r="BR17" s="49">
        <v>117.7024510248729</v>
      </c>
      <c r="BS17" s="49">
        <v>101.71495245075963</v>
      </c>
      <c r="BT17" s="49">
        <v>51.606429570421753</v>
      </c>
      <c r="BU17" s="49">
        <v>80.263545435941779</v>
      </c>
      <c r="BV17" s="49">
        <v>118.12928432124673</v>
      </c>
      <c r="BW17" s="49">
        <v>131.74881859121061</v>
      </c>
      <c r="BX17" s="49">
        <v>123.82434085329676</v>
      </c>
      <c r="BY17" s="49">
        <v>122.30619891458048</v>
      </c>
      <c r="BZ17" s="49">
        <v>120.17808495356419</v>
      </c>
      <c r="CA17" s="49">
        <v>123.67021292003834</v>
      </c>
      <c r="CB17" s="49">
        <v>141.69056718947792</v>
      </c>
      <c r="CC17" s="49">
        <v>125.90585812512111</v>
      </c>
      <c r="CD17" s="49">
        <v>119.81083258908133</v>
      </c>
      <c r="CE17" s="49">
        <v>112.78451641208515</v>
      </c>
      <c r="CF17" s="49">
        <v>116.51489699303498</v>
      </c>
      <c r="CG17" s="49">
        <v>110.78976542350057</v>
      </c>
      <c r="CH17" s="49">
        <v>94.236309999741721</v>
      </c>
      <c r="CI17" s="49">
        <v>98.798587314737858</v>
      </c>
      <c r="CJ17" s="49">
        <v>110.57711160504644</v>
      </c>
      <c r="CK17" s="49">
        <v>118.71677297926882</v>
      </c>
      <c r="CL17" s="49">
        <v>119.92576006774019</v>
      </c>
      <c r="CM17" s="49">
        <v>125.79069915913</v>
      </c>
      <c r="CN17" s="49">
        <v>145.88931625466586</v>
      </c>
      <c r="CO17" s="49">
        <v>127.62385953118921</v>
      </c>
      <c r="CP17" s="49">
        <v>120.78001867450699</v>
      </c>
      <c r="CQ17" s="49">
        <v>116.63376072982312</v>
      </c>
      <c r="CR17" s="49">
        <v>126.38218106147005</v>
      </c>
      <c r="CS17" s="49">
        <v>120.29174062858628</v>
      </c>
      <c r="CT17" s="49">
        <v>112.5309271342242</v>
      </c>
      <c r="CU17" s="49">
        <v>108.87578037975211</v>
      </c>
      <c r="CV17" s="49">
        <v>119.83292917783649</v>
      </c>
      <c r="CW17" s="49">
        <v>127.28161945411313</v>
      </c>
      <c r="CX17" s="49">
        <v>126.40230613895086</v>
      </c>
      <c r="CY17" s="49">
        <v>136.79909689557448</v>
      </c>
      <c r="CZ17" s="49">
        <v>151.37650414966669</v>
      </c>
      <c r="DA17" s="49">
        <v>130.92997937930036</v>
      </c>
      <c r="DB17" s="49">
        <v>126.6829106724049</v>
      </c>
      <c r="DC17" s="49">
        <v>120.85692195401764</v>
      </c>
      <c r="DD17" s="49">
        <v>130.34773264924254</v>
      </c>
      <c r="DE17" s="49">
        <v>131.06928407069628</v>
      </c>
      <c r="DF17" s="49">
        <v>121.32921006752724</v>
      </c>
      <c r="DG17" s="49">
        <v>117.84744367973458</v>
      </c>
      <c r="DH17" s="49">
        <v>131.68892914299161</v>
      </c>
      <c r="DI17" s="49">
        <v>138.56067122700475</v>
      </c>
      <c r="DJ17" s="49">
        <v>138.11512138525993</v>
      </c>
      <c r="DK17" s="49">
        <v>140.87388410203613</v>
      </c>
      <c r="DL17" s="49">
        <v>158.19379409676228</v>
      </c>
      <c r="DM17" s="49">
        <v>139.78320102646848</v>
      </c>
      <c r="DN17" s="49">
        <v>131.23290162514877</v>
      </c>
      <c r="DO17" s="49">
        <v>127.18698328289238</v>
      </c>
      <c r="DP17" s="49">
        <v>141.42953447301136</v>
      </c>
      <c r="DQ17" s="49">
        <v>141.365618834081</v>
      </c>
      <c r="DR17" s="49">
        <v>133.16190163116627</v>
      </c>
      <c r="DS17" s="49">
        <v>134.47459375732507</v>
      </c>
      <c r="DT17" s="49">
        <v>145.90714444783976</v>
      </c>
      <c r="DU17" s="49">
        <v>150.87979586659924</v>
      </c>
      <c r="DV17" s="49">
        <v>149.26607863789926</v>
      </c>
      <c r="DW17" s="49">
        <v>154.27265696809084</v>
      </c>
      <c r="DX17" s="49">
        <v>169.72713500348974</v>
      </c>
      <c r="DY17" s="49">
        <v>149.28659438557764</v>
      </c>
      <c r="DZ17" s="49">
        <v>142.59342422784238</v>
      </c>
      <c r="EA17" s="49">
        <v>136.68399014693622</v>
      </c>
      <c r="EB17" s="49">
        <v>152.34517719588499</v>
      </c>
      <c r="EC17" s="49"/>
      <c r="ED17" s="49"/>
      <c r="EE17" s="49"/>
      <c r="EF17" s="49"/>
      <c r="EG17" s="49"/>
      <c r="EH17" s="49"/>
      <c r="EI17" s="49"/>
      <c r="EJ17" s="49"/>
      <c r="EK17" s="49"/>
      <c r="EL17" s="49">
        <v>84.465314928266096</v>
      </c>
      <c r="EM17" s="49">
        <v>103.82350914123943</v>
      </c>
      <c r="EN17" s="49">
        <v>103.42002295884834</v>
      </c>
      <c r="EO17" s="49">
        <v>108.29115297164616</v>
      </c>
      <c r="EP17" s="49">
        <v>90.069704947235266</v>
      </c>
      <c r="EQ17" s="49">
        <v>107.03373017834734</v>
      </c>
      <c r="ER17" s="49">
        <v>108.9436311723946</v>
      </c>
      <c r="ES17" s="49">
        <v>115.28616474165433</v>
      </c>
      <c r="ET17" s="49">
        <v>103.17668332982873</v>
      </c>
      <c r="EU17" s="49">
        <v>109.67633900707322</v>
      </c>
      <c r="EV17" s="49">
        <v>110.79253666592717</v>
      </c>
      <c r="EW17" s="49">
        <v>117.00967488449017</v>
      </c>
      <c r="EX17" s="49">
        <v>107.06259110166793</v>
      </c>
      <c r="EY17" s="49">
        <v>112.62851151765297</v>
      </c>
      <c r="EZ17" s="49">
        <v>116.01977078331169</v>
      </c>
      <c r="FA17" s="49">
        <v>121.9997868973519</v>
      </c>
      <c r="FB17" s="49">
        <v>112.51139183546111</v>
      </c>
      <c r="FC17" s="49">
        <v>117.69440754466387</v>
      </c>
      <c r="FD17" s="49">
        <v>122.09916582999982</v>
      </c>
      <c r="FE17" s="49">
        <v>124.427801606241</v>
      </c>
      <c r="FF17" s="49">
        <v>114.6935878611735</v>
      </c>
      <c r="FG17" s="49">
        <v>83.333086442536754</v>
      </c>
      <c r="FH17" s="49">
        <v>125.95978611969595</v>
      </c>
      <c r="FI17" s="49">
        <v>128.51295502102681</v>
      </c>
      <c r="FJ17" s="49">
        <v>119.5004023754292</v>
      </c>
      <c r="FK17" s="49">
        <v>107.18032413875909</v>
      </c>
      <c r="FL17" s="49">
        <v>109.36415729968438</v>
      </c>
      <c r="FM17" s="49">
        <v>130.53525849384536</v>
      </c>
      <c r="FN17" s="49">
        <v>121.67921297850644</v>
      </c>
      <c r="FO17" s="49">
        <v>119.73494960809352</v>
      </c>
      <c r="FP17" s="49">
        <v>118.66344300390058</v>
      </c>
      <c r="FQ17" s="49">
        <v>138.192635728064</v>
      </c>
      <c r="FR17" s="49">
        <v>126.15660400190764</v>
      </c>
      <c r="FS17" s="49">
        <v>127.58207559582202</v>
      </c>
      <c r="FT17" s="49">
        <v>129.36568134991032</v>
      </c>
      <c r="FU17" s="49">
        <v>145.72759986135279</v>
      </c>
      <c r="FV17" s="49">
        <v>132.73436197816989</v>
      </c>
      <c r="FW17" s="49">
        <v>138.65235164608623</v>
      </c>
      <c r="FX17" s="49">
        <v>143.75384469058801</v>
      </c>
      <c r="FY17" s="49">
        <v>157.75529020315994</v>
      </c>
      <c r="FZ17" s="49">
        <v>142.85466958678543</v>
      </c>
      <c r="GA17" s="369">
        <v>152.34517719588499</v>
      </c>
      <c r="GB17" s="369" t="s">
        <v>918</v>
      </c>
      <c r="GC17" s="369" t="s">
        <v>918</v>
      </c>
      <c r="GD17" s="49">
        <v>100.00000000000001</v>
      </c>
      <c r="GE17" s="49">
        <v>105.33330775990788</v>
      </c>
      <c r="GF17" s="49">
        <v>110.1638084718298</v>
      </c>
      <c r="GG17" s="49">
        <v>114.42766507499611</v>
      </c>
      <c r="GH17" s="49">
        <v>119.18319170409144</v>
      </c>
      <c r="GI17" s="49">
        <v>113.12485386110825</v>
      </c>
      <c r="GJ17" s="49">
        <v>116.6450355769295</v>
      </c>
      <c r="GK17" s="49">
        <v>124.56756032964114</v>
      </c>
      <c r="GL17" s="49">
        <v>127.20438616374136</v>
      </c>
      <c r="GM17" s="49">
        <v>134.90815510188025</v>
      </c>
      <c r="GN17" s="49">
        <v>145.22729648906031</v>
      </c>
      <c r="GO17" s="49">
        <v>100.00000000000001</v>
      </c>
      <c r="GP17" s="49">
        <v>105.33330775990788</v>
      </c>
      <c r="GQ17" s="49">
        <v>110.1638084718298</v>
      </c>
      <c r="GR17" s="49">
        <v>114.42766507499611</v>
      </c>
      <c r="GS17" s="49">
        <v>119.18319170409144</v>
      </c>
      <c r="GT17" s="49">
        <v>113.12485386110825</v>
      </c>
      <c r="GU17" s="49">
        <v>116.6450355769295</v>
      </c>
      <c r="GV17" s="49">
        <v>124.56756032964114</v>
      </c>
      <c r="GW17" s="49">
        <v>132.2079902022482</v>
      </c>
      <c r="GX17" s="49">
        <v>143.22396212950102</v>
      </c>
      <c r="GY17" s="49">
        <v>145.22729648906031</v>
      </c>
      <c r="GZ17" s="117"/>
      <c r="HA17" s="118" t="s">
        <v>694</v>
      </c>
    </row>
    <row r="18" spans="1:209" s="8" customFormat="1" ht="18" customHeight="1">
      <c r="A18" s="571"/>
      <c r="C18" s="36">
        <v>3.4</v>
      </c>
      <c r="D18" s="37">
        <v>0.91883950063422404</v>
      </c>
      <c r="E18" s="37">
        <v>1.0428349407836</v>
      </c>
      <c r="F18" s="104">
        <v>31</v>
      </c>
      <c r="G18" s="103"/>
      <c r="H18" s="103" t="s">
        <v>376</v>
      </c>
      <c r="I18" s="49">
        <v>95.632694701036215</v>
      </c>
      <c r="J18" s="49">
        <v>98.911096353542263</v>
      </c>
      <c r="K18" s="49">
        <v>99.531425817557633</v>
      </c>
      <c r="L18" s="49">
        <v>85.323852697536594</v>
      </c>
      <c r="M18" s="49">
        <v>102.12886683540393</v>
      </c>
      <c r="N18" s="49">
        <v>96.127255552278427</v>
      </c>
      <c r="O18" s="49">
        <v>95.219380047813914</v>
      </c>
      <c r="P18" s="49">
        <v>98.328843014864262</v>
      </c>
      <c r="Q18" s="49">
        <v>99.822099431326748</v>
      </c>
      <c r="R18" s="49">
        <v>112.20890814568388</v>
      </c>
      <c r="S18" s="49">
        <v>111.03340740399624</v>
      </c>
      <c r="T18" s="49">
        <v>105.76664412844059</v>
      </c>
      <c r="U18" s="49">
        <v>103.75473594393981</v>
      </c>
      <c r="V18" s="49">
        <v>108.41532723200613</v>
      </c>
      <c r="W18" s="49">
        <v>110.52316505810848</v>
      </c>
      <c r="X18" s="49">
        <v>93.636906232806211</v>
      </c>
      <c r="Y18" s="49">
        <v>109.19944225529549</v>
      </c>
      <c r="Z18" s="49">
        <v>108.26990665808984</v>
      </c>
      <c r="AA18" s="49">
        <v>106.10156703818321</v>
      </c>
      <c r="AB18" s="49">
        <v>111.10724818623295</v>
      </c>
      <c r="AC18" s="49">
        <v>108.88694152129268</v>
      </c>
      <c r="AD18" s="49">
        <v>118.28371633508748</v>
      </c>
      <c r="AE18" s="49">
        <v>124.70390761242473</v>
      </c>
      <c r="AF18" s="49">
        <v>117.10149947067457</v>
      </c>
      <c r="AG18" s="49">
        <v>118.18543229377428</v>
      </c>
      <c r="AH18" s="49">
        <v>119.15371565914239</v>
      </c>
      <c r="AI18" s="49">
        <v>125.69436822886841</v>
      </c>
      <c r="AJ18" s="49">
        <v>102.27716026297026</v>
      </c>
      <c r="AK18" s="49">
        <v>119.29249312432519</v>
      </c>
      <c r="AL18" s="49">
        <v>114.99361917965351</v>
      </c>
      <c r="AM18" s="49">
        <v>115.10663460199757</v>
      </c>
      <c r="AN18" s="49">
        <v>120.52551157814261</v>
      </c>
      <c r="AO18" s="49">
        <v>115.419392616254</v>
      </c>
      <c r="AP18" s="49">
        <v>118.52920139994357</v>
      </c>
      <c r="AQ18" s="49">
        <v>119.1731731426334</v>
      </c>
      <c r="AR18" s="49">
        <v>112.2504597770693</v>
      </c>
      <c r="AS18" s="49">
        <v>122.6452247881742</v>
      </c>
      <c r="AT18" s="49">
        <v>119.76787999590221</v>
      </c>
      <c r="AU18" s="49">
        <v>128.66516060930093</v>
      </c>
      <c r="AV18" s="49">
        <v>105.94030396068047</v>
      </c>
      <c r="AW18" s="49">
        <v>117.38845019574893</v>
      </c>
      <c r="AX18" s="49">
        <v>120.86028297617587</v>
      </c>
      <c r="AY18" s="49">
        <v>122.05021692199207</v>
      </c>
      <c r="AZ18" s="49">
        <v>127.1940652713167</v>
      </c>
      <c r="BA18" s="49">
        <v>129.24998056931469</v>
      </c>
      <c r="BB18" s="49">
        <v>128.68056288656038</v>
      </c>
      <c r="BC18" s="49">
        <v>121.67601362858549</v>
      </c>
      <c r="BD18" s="49">
        <v>121.54894310335864</v>
      </c>
      <c r="BE18" s="49">
        <v>133.53970094138438</v>
      </c>
      <c r="BF18" s="49">
        <v>128.35023452648073</v>
      </c>
      <c r="BG18" s="49">
        <v>138.98574461824819</v>
      </c>
      <c r="BH18" s="49">
        <v>114.96612443650687</v>
      </c>
      <c r="BI18" s="49">
        <v>128.89525082757422</v>
      </c>
      <c r="BJ18" s="49">
        <v>128.62270474431588</v>
      </c>
      <c r="BK18" s="49">
        <v>130.2223673361118</v>
      </c>
      <c r="BL18" s="49">
        <v>136.47339241066629</v>
      </c>
      <c r="BM18" s="49">
        <v>138.25836075054872</v>
      </c>
      <c r="BN18" s="49">
        <v>139.56539012252082</v>
      </c>
      <c r="BO18" s="49">
        <v>132.6807166399131</v>
      </c>
      <c r="BP18" s="49">
        <v>133.61713554608451</v>
      </c>
      <c r="BQ18" s="49">
        <v>138.95362683280533</v>
      </c>
      <c r="BR18" s="49">
        <v>137.3481970515721</v>
      </c>
      <c r="BS18" s="49">
        <v>128.62453150007806</v>
      </c>
      <c r="BT18" s="49">
        <v>11.148930939163824</v>
      </c>
      <c r="BU18" s="49">
        <v>63.737469340944266</v>
      </c>
      <c r="BV18" s="49">
        <v>151.89473966460088</v>
      </c>
      <c r="BW18" s="49">
        <v>137.25090494975822</v>
      </c>
      <c r="BX18" s="49">
        <v>138.4008789219358</v>
      </c>
      <c r="BY18" s="49">
        <v>145.04808502233516</v>
      </c>
      <c r="BZ18" s="49">
        <v>145.53079609125018</v>
      </c>
      <c r="CA18" s="49">
        <v>137.04590729519003</v>
      </c>
      <c r="CB18" s="49">
        <v>138.56663985149225</v>
      </c>
      <c r="CC18" s="49">
        <v>144.49151412988778</v>
      </c>
      <c r="CD18" s="49">
        <v>139.0834304840815</v>
      </c>
      <c r="CE18" s="49">
        <v>144.42088448729336</v>
      </c>
      <c r="CF18" s="49">
        <v>117.89094814059254</v>
      </c>
      <c r="CG18" s="49">
        <v>115.3448155606211</v>
      </c>
      <c r="CH18" s="49">
        <v>99.918871976544153</v>
      </c>
      <c r="CI18" s="49">
        <v>75.45865993783066</v>
      </c>
      <c r="CJ18" s="49">
        <v>79.118494552014482</v>
      </c>
      <c r="CK18" s="49">
        <v>102.08627637363557</v>
      </c>
      <c r="CL18" s="49">
        <v>122.44828938845487</v>
      </c>
      <c r="CM18" s="49">
        <v>138.99280573439009</v>
      </c>
      <c r="CN18" s="49">
        <v>139.75114618987556</v>
      </c>
      <c r="CO18" s="49">
        <v>151.87655031224423</v>
      </c>
      <c r="CP18" s="49">
        <v>144.61359759702799</v>
      </c>
      <c r="CQ18" s="49">
        <v>158.46464100675101</v>
      </c>
      <c r="CR18" s="49">
        <v>137.60685861438151</v>
      </c>
      <c r="CS18" s="49">
        <v>126.39912377294065</v>
      </c>
      <c r="CT18" s="49">
        <v>124.51762581413639</v>
      </c>
      <c r="CU18" s="49">
        <v>114.83705452333223</v>
      </c>
      <c r="CV18" s="49">
        <v>111.45285142971389</v>
      </c>
      <c r="CW18" s="49">
        <v>112.79494507570655</v>
      </c>
      <c r="CX18" s="49">
        <v>114.22531427770009</v>
      </c>
      <c r="CY18" s="49">
        <v>128.8603195234821</v>
      </c>
      <c r="CZ18" s="49">
        <v>128.14404489136456</v>
      </c>
      <c r="DA18" s="49">
        <v>134.13987128805374</v>
      </c>
      <c r="DB18" s="49">
        <v>132.98051493230696</v>
      </c>
      <c r="DC18" s="49">
        <v>136.4759005785026</v>
      </c>
      <c r="DD18" s="49">
        <v>115.48507319776024</v>
      </c>
      <c r="DE18" s="49">
        <v>126.67585075649565</v>
      </c>
      <c r="DF18" s="49">
        <v>118.64794519490698</v>
      </c>
      <c r="DG18" s="49">
        <v>110.32240505931362</v>
      </c>
      <c r="DH18" s="49">
        <v>107.60254961882505</v>
      </c>
      <c r="DI18" s="49">
        <v>105.89686250032682</v>
      </c>
      <c r="DJ18" s="49">
        <v>119.71623924197384</v>
      </c>
      <c r="DK18" s="49">
        <v>135.50036596636073</v>
      </c>
      <c r="DL18" s="49">
        <v>138.99907395737671</v>
      </c>
      <c r="DM18" s="49">
        <v>148.42623416490738</v>
      </c>
      <c r="DN18" s="49">
        <v>141.81296595827104</v>
      </c>
      <c r="DO18" s="49">
        <v>153.70488762184206</v>
      </c>
      <c r="DP18" s="49">
        <v>130.64317639521823</v>
      </c>
      <c r="DQ18" s="49">
        <v>134.08678191580296</v>
      </c>
      <c r="DR18" s="49">
        <v>123.81305086010396</v>
      </c>
      <c r="DS18" s="49">
        <v>113.60604592620744</v>
      </c>
      <c r="DT18" s="49">
        <v>115.46027925509176</v>
      </c>
      <c r="DU18" s="49">
        <v>111.39980731263424</v>
      </c>
      <c r="DV18" s="49">
        <v>125.26414585510828</v>
      </c>
      <c r="DW18" s="49">
        <v>138.85384563990641</v>
      </c>
      <c r="DX18" s="49">
        <v>143.61003748058886</v>
      </c>
      <c r="DY18" s="49">
        <v>148.25826414570966</v>
      </c>
      <c r="DZ18" s="49">
        <v>147.86262519673139</v>
      </c>
      <c r="EA18" s="49">
        <v>159.79621442812359</v>
      </c>
      <c r="EB18" s="49">
        <v>137.4720751891216</v>
      </c>
      <c r="EC18" s="49"/>
      <c r="ED18" s="49"/>
      <c r="EE18" s="49"/>
      <c r="EF18" s="49"/>
      <c r="EG18" s="49"/>
      <c r="EH18" s="49"/>
      <c r="EI18" s="49"/>
      <c r="EJ18" s="49"/>
      <c r="EK18" s="49"/>
      <c r="EL18" s="49">
        <v>98.025072290712046</v>
      </c>
      <c r="EM18" s="49">
        <v>94.526658361739649</v>
      </c>
      <c r="EN18" s="49">
        <v>97.790107498001646</v>
      </c>
      <c r="EO18" s="49">
        <v>109.66965322604024</v>
      </c>
      <c r="EP18" s="49">
        <v>107.56440941135146</v>
      </c>
      <c r="EQ18" s="49">
        <v>103.70208504873051</v>
      </c>
      <c r="ER18" s="49">
        <v>108.69858558190295</v>
      </c>
      <c r="ES18" s="49">
        <v>120.02970780606226</v>
      </c>
      <c r="ET18" s="49">
        <v>121.01117206059503</v>
      </c>
      <c r="EU18" s="49">
        <v>112.18775752231632</v>
      </c>
      <c r="EV18" s="49">
        <v>117.01717959879807</v>
      </c>
      <c r="EW18" s="49">
        <v>116.65094477321543</v>
      </c>
      <c r="EX18" s="49">
        <v>123.69275513112579</v>
      </c>
      <c r="EY18" s="49">
        <v>114.72967904420176</v>
      </c>
      <c r="EZ18" s="49">
        <v>126.16475425420782</v>
      </c>
      <c r="FA18" s="49">
        <v>123.9685065395015</v>
      </c>
      <c r="FB18" s="49">
        <v>133.62522669537111</v>
      </c>
      <c r="FC18" s="49">
        <v>124.16136000279899</v>
      </c>
      <c r="FD18" s="49">
        <v>134.98470683244227</v>
      </c>
      <c r="FE18" s="49">
        <v>135.28774743617279</v>
      </c>
      <c r="FF18" s="49">
        <v>134.9754517948185</v>
      </c>
      <c r="FG18" s="49">
        <v>75.593713314902985</v>
      </c>
      <c r="FH18" s="49">
        <v>140.23328963134307</v>
      </c>
      <c r="FI18" s="49">
        <v>140.38111441264417</v>
      </c>
      <c r="FJ18" s="49">
        <v>142.66527636708756</v>
      </c>
      <c r="FK18" s="49">
        <v>111.05154522591927</v>
      </c>
      <c r="FL18" s="49">
        <v>85.554476954493566</v>
      </c>
      <c r="FM18" s="49">
        <v>133.73074710424018</v>
      </c>
      <c r="FN18" s="49">
        <v>151.65159630534106</v>
      </c>
      <c r="FO18" s="49">
        <v>129.50786940048619</v>
      </c>
      <c r="FP18" s="49">
        <v>113.02828367625089</v>
      </c>
      <c r="FQ18" s="49">
        <v>123.74322623084892</v>
      </c>
      <c r="FR18" s="49">
        <v>134.5320955996211</v>
      </c>
      <c r="FS18" s="49">
        <v>120.26962304972096</v>
      </c>
      <c r="FT18" s="49">
        <v>107.94060572615517</v>
      </c>
      <c r="FU18" s="49">
        <v>131.40522638857041</v>
      </c>
      <c r="FV18" s="49">
        <v>147.98136258167349</v>
      </c>
      <c r="FW18" s="49">
        <v>129.51433639037504</v>
      </c>
      <c r="FX18" s="49">
        <v>113.48871083131114</v>
      </c>
      <c r="FY18" s="49">
        <v>135.90934299186785</v>
      </c>
      <c r="FZ18" s="49">
        <v>151.97236792352155</v>
      </c>
      <c r="GA18" s="369">
        <v>137.4720751891216</v>
      </c>
      <c r="GB18" s="369" t="s">
        <v>918</v>
      </c>
      <c r="GC18" s="369" t="s">
        <v>918</v>
      </c>
      <c r="GD18" s="49">
        <v>100.00287284412339</v>
      </c>
      <c r="GE18" s="49">
        <v>109.99869696201178</v>
      </c>
      <c r="GF18" s="49">
        <v>116.7167634887312</v>
      </c>
      <c r="GG18" s="49">
        <v>122.13892374225922</v>
      </c>
      <c r="GH18" s="49">
        <v>132.01476024169628</v>
      </c>
      <c r="GI18" s="49">
        <v>122.79589228842718</v>
      </c>
      <c r="GJ18" s="49">
        <v>118.25051141293513</v>
      </c>
      <c r="GK18" s="49">
        <v>129.48274390323175</v>
      </c>
      <c r="GL18" s="49">
        <v>129.77033999915591</v>
      </c>
      <c r="GM18" s="49">
        <v>143.64681603505969</v>
      </c>
      <c r="GN18" s="49">
        <v>148.34729473992155</v>
      </c>
      <c r="GO18" s="49">
        <v>100.00287284412339</v>
      </c>
      <c r="GP18" s="49">
        <v>109.99869696201178</v>
      </c>
      <c r="GQ18" s="49">
        <v>116.7167634887312</v>
      </c>
      <c r="GR18" s="49">
        <v>122.13892374225922</v>
      </c>
      <c r="GS18" s="49">
        <v>132.01476024169628</v>
      </c>
      <c r="GT18" s="49">
        <v>122.79589228842718</v>
      </c>
      <c r="GU18" s="49">
        <v>118.25051141293513</v>
      </c>
      <c r="GV18" s="49">
        <v>129.48274390323175</v>
      </c>
      <c r="GW18" s="49">
        <v>123.53688769101693</v>
      </c>
      <c r="GX18" s="49">
        <v>131.72343819880689</v>
      </c>
      <c r="GY18" s="49">
        <v>148.34729473992155</v>
      </c>
      <c r="GZ18" s="119"/>
      <c r="HA18" s="118" t="s">
        <v>414</v>
      </c>
    </row>
    <row r="19" spans="1:209" s="7" customFormat="1" ht="20.100000000000001" customHeight="1">
      <c r="A19" s="571"/>
      <c r="B19" s="498" t="s">
        <v>695</v>
      </c>
      <c r="C19" s="214"/>
      <c r="D19" s="43">
        <v>25.3715189994616</v>
      </c>
      <c r="E19" s="43">
        <v>20.595883014724901</v>
      </c>
      <c r="F19" s="106"/>
      <c r="G19" s="568" t="s">
        <v>696</v>
      </c>
      <c r="H19" s="568"/>
      <c r="I19" s="370">
        <v>101.69185020336462</v>
      </c>
      <c r="J19" s="370">
        <v>95.843974275729678</v>
      </c>
      <c r="K19" s="370">
        <v>103.05467300616237</v>
      </c>
      <c r="L19" s="370">
        <v>94.539353483722266</v>
      </c>
      <c r="M19" s="370">
        <v>100.89997558585667</v>
      </c>
      <c r="N19" s="370">
        <v>101.28255656055572</v>
      </c>
      <c r="O19" s="370">
        <v>100.67805336736589</v>
      </c>
      <c r="P19" s="370">
        <v>96.002754643972452</v>
      </c>
      <c r="Q19" s="370">
        <v>99.27069614965221</v>
      </c>
      <c r="R19" s="370">
        <v>106.96585065482256</v>
      </c>
      <c r="S19" s="370">
        <v>96.840460196688994</v>
      </c>
      <c r="T19" s="370">
        <v>102.92980187210642</v>
      </c>
      <c r="U19" s="370">
        <v>103.05737206777069</v>
      </c>
      <c r="V19" s="370">
        <v>98.759311516766758</v>
      </c>
      <c r="W19" s="370">
        <v>106.62329893225939</v>
      </c>
      <c r="X19" s="370">
        <v>99.149378118340167</v>
      </c>
      <c r="Y19" s="370">
        <v>106.04926771969171</v>
      </c>
      <c r="Z19" s="370">
        <v>106.41087877477058</v>
      </c>
      <c r="AA19" s="370">
        <v>104.29753193278674</v>
      </c>
      <c r="AB19" s="370">
        <v>100.66634272632969</v>
      </c>
      <c r="AC19" s="370">
        <v>103.75603629640938</v>
      </c>
      <c r="AD19" s="370">
        <v>111.17606531903145</v>
      </c>
      <c r="AE19" s="370">
        <v>102.851060847802</v>
      </c>
      <c r="AF19" s="370">
        <v>106.88226068661318</v>
      </c>
      <c r="AG19" s="370">
        <v>105.46974503838275</v>
      </c>
      <c r="AH19" s="370">
        <v>102.64382091251183</v>
      </c>
      <c r="AI19" s="370">
        <v>110.517026610347</v>
      </c>
      <c r="AJ19" s="370">
        <v>102.32207808607093</v>
      </c>
      <c r="AK19" s="370">
        <v>109.42482997558767</v>
      </c>
      <c r="AL19" s="370">
        <v>109.56100512604435</v>
      </c>
      <c r="AM19" s="370">
        <v>108.33900913037648</v>
      </c>
      <c r="AN19" s="370">
        <v>107.21704756213065</v>
      </c>
      <c r="AO19" s="370">
        <v>108.83815136604359</v>
      </c>
      <c r="AP19" s="370">
        <v>113.80338384879389</v>
      </c>
      <c r="AQ19" s="370">
        <v>110.52470547852967</v>
      </c>
      <c r="AR19" s="370">
        <v>110.98428833036758</v>
      </c>
      <c r="AS19" s="370">
        <v>112.01159223774845</v>
      </c>
      <c r="AT19" s="370">
        <v>109.84043301402538</v>
      </c>
      <c r="AU19" s="370">
        <v>112.09967411489872</v>
      </c>
      <c r="AV19" s="370">
        <v>106.45325584502785</v>
      </c>
      <c r="AW19" s="370">
        <v>113.50263270527181</v>
      </c>
      <c r="AX19" s="370">
        <v>113.27311536170309</v>
      </c>
      <c r="AY19" s="370">
        <v>112.67754491867461</v>
      </c>
      <c r="AZ19" s="370">
        <v>110.9609526849195</v>
      </c>
      <c r="BA19" s="370">
        <v>112.92895030876058</v>
      </c>
      <c r="BB19" s="370">
        <v>118.47894927563912</v>
      </c>
      <c r="BC19" s="370">
        <v>114.25666214710115</v>
      </c>
      <c r="BD19" s="370">
        <v>114.94462821464853</v>
      </c>
      <c r="BE19" s="370">
        <v>116.51170548824818</v>
      </c>
      <c r="BF19" s="370">
        <v>111.55999971280008</v>
      </c>
      <c r="BG19" s="370">
        <v>116.28113728373563</v>
      </c>
      <c r="BH19" s="370">
        <v>110.29985941000784</v>
      </c>
      <c r="BI19" s="370">
        <v>117.18488379287977</v>
      </c>
      <c r="BJ19" s="370">
        <v>116.61924097298552</v>
      </c>
      <c r="BK19" s="370">
        <v>116.54601548859698</v>
      </c>
      <c r="BL19" s="370">
        <v>114.24717077684643</v>
      </c>
      <c r="BM19" s="370">
        <v>115.34324592560719</v>
      </c>
      <c r="BN19" s="370">
        <v>120.06888367842605</v>
      </c>
      <c r="BO19" s="370">
        <v>117.29719113951461</v>
      </c>
      <c r="BP19" s="370">
        <v>119.12468000395899</v>
      </c>
      <c r="BQ19" s="370">
        <v>120.75461077415105</v>
      </c>
      <c r="BR19" s="370">
        <v>118.83900064326576</v>
      </c>
      <c r="BS19" s="370">
        <v>120.47390682387268</v>
      </c>
      <c r="BT19" s="370">
        <v>86.738703749258846</v>
      </c>
      <c r="BU19" s="370">
        <v>91.199175345834973</v>
      </c>
      <c r="BV19" s="370">
        <v>118.37919917814365</v>
      </c>
      <c r="BW19" s="370">
        <v>118.29119555878152</v>
      </c>
      <c r="BX19" s="370">
        <v>116.21458936847459</v>
      </c>
      <c r="BY19" s="370">
        <v>119.02217076397692</v>
      </c>
      <c r="BZ19" s="370">
        <v>122.40811029076443</v>
      </c>
      <c r="CA19" s="370">
        <v>119.5921992004306</v>
      </c>
      <c r="CB19" s="370">
        <v>128.27850179190767</v>
      </c>
      <c r="CC19" s="370">
        <v>126.22229453358939</v>
      </c>
      <c r="CD19" s="370">
        <v>129.4078233221741</v>
      </c>
      <c r="CE19" s="370">
        <v>137.5186122214169</v>
      </c>
      <c r="CF19" s="370">
        <v>119.28179887794889</v>
      </c>
      <c r="CG19" s="370">
        <v>122.946259239848</v>
      </c>
      <c r="CH19" s="370">
        <v>140.81983645094553</v>
      </c>
      <c r="CI19" s="370">
        <v>135.23627839200455</v>
      </c>
      <c r="CJ19" s="370">
        <v>132.47355238897393</v>
      </c>
      <c r="CK19" s="370">
        <v>126.2261494173776</v>
      </c>
      <c r="CL19" s="370">
        <v>130.07052781683288</v>
      </c>
      <c r="CM19" s="370">
        <v>129.80947565625968</v>
      </c>
      <c r="CN19" s="370">
        <v>131.01736133342015</v>
      </c>
      <c r="CO19" s="370">
        <v>126.28899012708419</v>
      </c>
      <c r="CP19" s="370">
        <v>126.45398091524002</v>
      </c>
      <c r="CQ19" s="370">
        <v>137.71291944087804</v>
      </c>
      <c r="CR19" s="370">
        <v>117.79269008921267</v>
      </c>
      <c r="CS19" s="370">
        <v>120.72262253530688</v>
      </c>
      <c r="CT19" s="370">
        <v>141.28660520488302</v>
      </c>
      <c r="CU19" s="370">
        <v>136.5848122909226</v>
      </c>
      <c r="CV19" s="370">
        <v>139.63681614943948</v>
      </c>
      <c r="CW19" s="370">
        <v>134.37773080064673</v>
      </c>
      <c r="CX19" s="370">
        <v>134.19413632674124</v>
      </c>
      <c r="CY19" s="370">
        <v>130.31066854562931</v>
      </c>
      <c r="CZ19" s="370">
        <v>129.90023367000074</v>
      </c>
      <c r="DA19" s="370">
        <v>128.86111667794833</v>
      </c>
      <c r="DB19" s="370">
        <v>128.77757870181679</v>
      </c>
      <c r="DC19" s="370">
        <v>141.1971878218009</v>
      </c>
      <c r="DD19" s="370">
        <v>113.86701255301392</v>
      </c>
      <c r="DE19" s="370">
        <v>124.36268755983055</v>
      </c>
      <c r="DF19" s="370">
        <v>134.72220870693502</v>
      </c>
      <c r="DG19" s="370">
        <v>131.05304922938072</v>
      </c>
      <c r="DH19" s="370">
        <v>136.33528680534644</v>
      </c>
      <c r="DI19" s="370">
        <v>131.42816566103141</v>
      </c>
      <c r="DJ19" s="370">
        <v>134.1026895518435</v>
      </c>
      <c r="DK19" s="370">
        <v>130.37770664373019</v>
      </c>
      <c r="DL19" s="370">
        <v>126.40476316085989</v>
      </c>
      <c r="DM19" s="370">
        <v>132.11612824063198</v>
      </c>
      <c r="DN19" s="370">
        <v>130.44232781547353</v>
      </c>
      <c r="DO19" s="370">
        <v>141.74994132969223</v>
      </c>
      <c r="DP19" s="370">
        <v>120.66751802674595</v>
      </c>
      <c r="DQ19" s="370">
        <v>124.25373596259816</v>
      </c>
      <c r="DR19" s="370">
        <v>144.25295764162146</v>
      </c>
      <c r="DS19" s="370">
        <v>143.23569732033411</v>
      </c>
      <c r="DT19" s="370">
        <v>140.36020187209161</v>
      </c>
      <c r="DU19" s="370">
        <v>133.45479759840026</v>
      </c>
      <c r="DV19" s="370">
        <v>136.82685453649847</v>
      </c>
      <c r="DW19" s="370">
        <v>134.8213949692541</v>
      </c>
      <c r="DX19" s="370">
        <v>132.32387135560367</v>
      </c>
      <c r="DY19" s="370">
        <v>137.62350913232888</v>
      </c>
      <c r="DZ19" s="370">
        <v>133.95512568200067</v>
      </c>
      <c r="EA19" s="370">
        <v>143.67051634165009</v>
      </c>
      <c r="EB19" s="370">
        <v>122.09028081942625</v>
      </c>
      <c r="EC19" s="370"/>
      <c r="ED19" s="370"/>
      <c r="EE19" s="370"/>
      <c r="EF19" s="370"/>
      <c r="EG19" s="370"/>
      <c r="EH19" s="370"/>
      <c r="EI19" s="370"/>
      <c r="EJ19" s="370"/>
      <c r="EK19" s="370"/>
      <c r="EL19" s="370">
        <v>100.19683249508556</v>
      </c>
      <c r="EM19" s="370">
        <v>98.907295210044893</v>
      </c>
      <c r="EN19" s="370">
        <v>98.650501386996851</v>
      </c>
      <c r="EO19" s="370">
        <v>102.24537090787267</v>
      </c>
      <c r="EP19" s="370">
        <v>102.81332750559893</v>
      </c>
      <c r="EQ19" s="370">
        <v>103.86984153760083</v>
      </c>
      <c r="ER19" s="370">
        <v>102.90663698517527</v>
      </c>
      <c r="ES19" s="370">
        <v>106.96979561781554</v>
      </c>
      <c r="ET19" s="370">
        <v>106.21019752041387</v>
      </c>
      <c r="EU19" s="370">
        <v>107.1026377292343</v>
      </c>
      <c r="EV19" s="370">
        <v>108.13140268618356</v>
      </c>
      <c r="EW19" s="370">
        <v>111.77079255256371</v>
      </c>
      <c r="EX19" s="370">
        <v>111.31723312222418</v>
      </c>
      <c r="EY19" s="370">
        <v>111.07633463733426</v>
      </c>
      <c r="EZ19" s="370">
        <v>112.18914930411823</v>
      </c>
      <c r="FA19" s="370">
        <v>115.89341321246293</v>
      </c>
      <c r="FB19" s="370">
        <v>114.78428082826129</v>
      </c>
      <c r="FC19" s="370">
        <v>114.70132805862438</v>
      </c>
      <c r="FD19" s="370">
        <v>115.37881073035021</v>
      </c>
      <c r="FE19" s="370">
        <v>118.83025160729989</v>
      </c>
      <c r="FF19" s="370">
        <v>120.02250608042982</v>
      </c>
      <c r="FG19" s="370">
        <v>98.7723594244125</v>
      </c>
      <c r="FH19" s="370">
        <v>117.84265189707769</v>
      </c>
      <c r="FI19" s="370">
        <v>123.4262704277009</v>
      </c>
      <c r="FJ19" s="370">
        <v>131.04957669239346</v>
      </c>
      <c r="FK19" s="370">
        <v>127.68263152291415</v>
      </c>
      <c r="FL19" s="370">
        <v>131.31199339945201</v>
      </c>
      <c r="FM19" s="370">
        <v>130.29912160217089</v>
      </c>
      <c r="FN19" s="370">
        <v>130.15196349440075</v>
      </c>
      <c r="FO19" s="370">
        <v>126.60063927646752</v>
      </c>
      <c r="FP19" s="370">
        <v>136.8664530803363</v>
      </c>
      <c r="FQ19" s="370">
        <v>131.46834618079041</v>
      </c>
      <c r="FR19" s="370">
        <v>132.94529440052202</v>
      </c>
      <c r="FS19" s="370">
        <v>124.31730293992649</v>
      </c>
      <c r="FT19" s="370">
        <v>132.93883389858618</v>
      </c>
      <c r="FU19" s="370">
        <v>130.29505311881118</v>
      </c>
      <c r="FV19" s="370">
        <v>134.76946579526592</v>
      </c>
      <c r="FW19" s="370">
        <v>129.72473721032188</v>
      </c>
      <c r="FX19" s="370">
        <v>139.01689893027532</v>
      </c>
      <c r="FY19" s="370">
        <v>134.65737362045209</v>
      </c>
      <c r="FZ19" s="369">
        <v>138.41638371865989</v>
      </c>
      <c r="GA19" s="369">
        <v>122.09028081942625</v>
      </c>
      <c r="GB19" s="369" t="s">
        <v>918</v>
      </c>
      <c r="GC19" s="369" t="s">
        <v>918</v>
      </c>
      <c r="GD19" s="370">
        <v>100</v>
      </c>
      <c r="GE19" s="370">
        <v>104.13990041154766</v>
      </c>
      <c r="GF19" s="370">
        <v>108.30375762209887</v>
      </c>
      <c r="GG19" s="370">
        <v>112.6190325690349</v>
      </c>
      <c r="GH19" s="370">
        <v>115.92366780613393</v>
      </c>
      <c r="GI19" s="370">
        <v>115.01594695740521</v>
      </c>
      <c r="GJ19" s="370">
        <v>130.08583080423267</v>
      </c>
      <c r="GK19" s="370">
        <v>131.27185050799875</v>
      </c>
      <c r="GL19" s="369">
        <v>128.17572393864498</v>
      </c>
      <c r="GM19" s="369">
        <v>131.24397885313593</v>
      </c>
      <c r="GN19" s="369">
        <v>134.33485799385147</v>
      </c>
      <c r="GO19" s="370">
        <v>100</v>
      </c>
      <c r="GP19" s="370">
        <v>104.13990041154766</v>
      </c>
      <c r="GQ19" s="370">
        <v>108.30375762209887</v>
      </c>
      <c r="GR19" s="370">
        <v>112.6190325690349</v>
      </c>
      <c r="GS19" s="370">
        <v>115.92366780613393</v>
      </c>
      <c r="GT19" s="370">
        <v>115.01594695740521</v>
      </c>
      <c r="GU19" s="370">
        <v>130.08583080423267</v>
      </c>
      <c r="GV19" s="370">
        <v>131.27185050799875</v>
      </c>
      <c r="GW19" s="370">
        <v>130.12412108946145</v>
      </c>
      <c r="GX19" s="370">
        <v>134.54211888907881</v>
      </c>
      <c r="GY19" s="369">
        <v>134.33485799385147</v>
      </c>
      <c r="GZ19" s="563" t="s">
        <v>697</v>
      </c>
      <c r="HA19" s="563"/>
    </row>
    <row r="20" spans="1:209" s="7" customFormat="1" ht="18" customHeight="1">
      <c r="A20" s="571"/>
      <c r="B20" s="35"/>
      <c r="C20" s="36">
        <v>4.0999999999999996</v>
      </c>
      <c r="D20" s="37">
        <v>13.8668021684541</v>
      </c>
      <c r="E20" s="37">
        <v>9.3572843416015807</v>
      </c>
      <c r="F20" s="102">
        <v>19</v>
      </c>
      <c r="G20" s="103"/>
      <c r="H20" s="103" t="s">
        <v>698</v>
      </c>
      <c r="I20" s="49">
        <v>107.54097869777289</v>
      </c>
      <c r="J20" s="49">
        <v>100.08148044497979</v>
      </c>
      <c r="K20" s="49">
        <v>106.72695190260947</v>
      </c>
      <c r="L20" s="49">
        <v>91.084741644615903</v>
      </c>
      <c r="M20" s="49">
        <v>100.43798164805864</v>
      </c>
      <c r="N20" s="49">
        <v>102.68347895245449</v>
      </c>
      <c r="O20" s="49">
        <v>98.80915517217727</v>
      </c>
      <c r="P20" s="49">
        <v>88.845147560652094</v>
      </c>
      <c r="Q20" s="49">
        <v>94.864988916407484</v>
      </c>
      <c r="R20" s="49">
        <v>106.56872465104755</v>
      </c>
      <c r="S20" s="49">
        <v>95.998886847400968</v>
      </c>
      <c r="T20" s="49">
        <v>106.35748356182344</v>
      </c>
      <c r="U20" s="49">
        <v>106.9064029361946</v>
      </c>
      <c r="V20" s="49">
        <v>102.04441249651299</v>
      </c>
      <c r="W20" s="49">
        <v>109.20444203047727</v>
      </c>
      <c r="X20" s="49">
        <v>95.766218017339966</v>
      </c>
      <c r="Y20" s="49">
        <v>105.19778405408181</v>
      </c>
      <c r="Z20" s="49">
        <v>107.90424986952534</v>
      </c>
      <c r="AA20" s="49">
        <v>102.37512142507276</v>
      </c>
      <c r="AB20" s="49">
        <v>90.725089908691061</v>
      </c>
      <c r="AC20" s="49">
        <v>98.295595857964742</v>
      </c>
      <c r="AD20" s="49">
        <v>108.80783413641561</v>
      </c>
      <c r="AE20" s="49">
        <v>101.05073732568009</v>
      </c>
      <c r="AF20" s="49">
        <v>108.75850401135843</v>
      </c>
      <c r="AG20" s="49">
        <v>108.7884137547351</v>
      </c>
      <c r="AH20" s="49">
        <v>104.2929175395396</v>
      </c>
      <c r="AI20" s="49">
        <v>112.85939108235581</v>
      </c>
      <c r="AJ20" s="49">
        <v>97.278126077686352</v>
      </c>
      <c r="AK20" s="49">
        <v>107.60062745930807</v>
      </c>
      <c r="AL20" s="49">
        <v>109.47625099019793</v>
      </c>
      <c r="AM20" s="49">
        <v>105.61918733032934</v>
      </c>
      <c r="AN20" s="49">
        <v>100.0242803681146</v>
      </c>
      <c r="AO20" s="49">
        <v>103.28380340085995</v>
      </c>
      <c r="AP20" s="49">
        <v>109.54360706159379</v>
      </c>
      <c r="AQ20" s="49">
        <v>110.55531538733209</v>
      </c>
      <c r="AR20" s="49">
        <v>110.55484797692098</v>
      </c>
      <c r="AS20" s="49">
        <v>116.11935115841473</v>
      </c>
      <c r="AT20" s="49">
        <v>112.34735890956863</v>
      </c>
      <c r="AU20" s="49">
        <v>111.79995285687779</v>
      </c>
      <c r="AV20" s="49">
        <v>100.09063847053007</v>
      </c>
      <c r="AW20" s="49">
        <v>110.82949913411839</v>
      </c>
      <c r="AX20" s="49">
        <v>111.05539606899839</v>
      </c>
      <c r="AY20" s="49">
        <v>106.38591660871928</v>
      </c>
      <c r="AZ20" s="49">
        <v>103.00484792929997</v>
      </c>
      <c r="BA20" s="49">
        <v>106.54425534249877</v>
      </c>
      <c r="BB20" s="49">
        <v>115.17549302722891</v>
      </c>
      <c r="BC20" s="49">
        <v>116.43674791382411</v>
      </c>
      <c r="BD20" s="49">
        <v>112.40685849414305</v>
      </c>
      <c r="BE20" s="49">
        <v>120.59348212555997</v>
      </c>
      <c r="BF20" s="49">
        <v>112.60182898879071</v>
      </c>
      <c r="BG20" s="49">
        <v>116.59255228793894</v>
      </c>
      <c r="BH20" s="49">
        <v>104.09460925353011</v>
      </c>
      <c r="BI20" s="49">
        <v>113.08766370587142</v>
      </c>
      <c r="BJ20" s="49">
        <v>114.10910662388318</v>
      </c>
      <c r="BK20" s="49">
        <v>110.46905674260972</v>
      </c>
      <c r="BL20" s="49">
        <v>105.81866930979267</v>
      </c>
      <c r="BM20" s="49">
        <v>109.08960390186697</v>
      </c>
      <c r="BN20" s="49">
        <v>117.58844039767702</v>
      </c>
      <c r="BO20" s="49">
        <v>117.78653372030875</v>
      </c>
      <c r="BP20" s="49">
        <v>116.42424170843059</v>
      </c>
      <c r="BQ20" s="49">
        <v>125.08451567429717</v>
      </c>
      <c r="BR20" s="49">
        <v>119.87789573126481</v>
      </c>
      <c r="BS20" s="49">
        <v>117.53208222586174</v>
      </c>
      <c r="BT20" s="49">
        <v>66.280406630922556</v>
      </c>
      <c r="BU20" s="49">
        <v>69.740338119552902</v>
      </c>
      <c r="BV20" s="49">
        <v>100.31753927375327</v>
      </c>
      <c r="BW20" s="49">
        <v>98.371462918565229</v>
      </c>
      <c r="BX20" s="49">
        <v>96.85904353631814</v>
      </c>
      <c r="BY20" s="49">
        <v>98.669153422345673</v>
      </c>
      <c r="BZ20" s="49">
        <v>104.49674993603188</v>
      </c>
      <c r="CA20" s="49">
        <v>104.86731177923386</v>
      </c>
      <c r="CB20" s="49">
        <v>112.03005512276462</v>
      </c>
      <c r="CC20" s="49">
        <v>109.66727201759082</v>
      </c>
      <c r="CD20" s="49">
        <v>115.77348508822672</v>
      </c>
      <c r="CE20" s="49">
        <v>115.67830410019995</v>
      </c>
      <c r="CF20" s="49">
        <v>93.261234263494018</v>
      </c>
      <c r="CG20" s="49">
        <v>106.95715042830571</v>
      </c>
      <c r="CH20" s="49">
        <v>117.58522095193881</v>
      </c>
      <c r="CI20" s="49">
        <v>122.614605765652</v>
      </c>
      <c r="CJ20" s="49">
        <v>116.25229678058621</v>
      </c>
      <c r="CK20" s="49">
        <v>107.8892452149603</v>
      </c>
      <c r="CL20" s="49">
        <v>114.94032308589732</v>
      </c>
      <c r="CM20" s="49">
        <v>121.25067227336034</v>
      </c>
      <c r="CN20" s="49">
        <v>112.84190207195171</v>
      </c>
      <c r="CO20" s="49">
        <v>111.83833922324365</v>
      </c>
      <c r="CP20" s="49">
        <v>114.14541098463326</v>
      </c>
      <c r="CQ20" s="49">
        <v>129.87712984673996</v>
      </c>
      <c r="CR20" s="49">
        <v>92.365182221885604</v>
      </c>
      <c r="CS20" s="49">
        <v>109.10615787854989</v>
      </c>
      <c r="CT20" s="49">
        <v>130.47991606010839</v>
      </c>
      <c r="CU20" s="49">
        <v>129.57947396990517</v>
      </c>
      <c r="CV20" s="49">
        <v>131.15206255584141</v>
      </c>
      <c r="CW20" s="49">
        <v>124.47678614164663</v>
      </c>
      <c r="CX20" s="49">
        <v>127.14183833064095</v>
      </c>
      <c r="CY20" s="49">
        <v>123.20640627445462</v>
      </c>
      <c r="CZ20" s="49">
        <v>116.65683988650116</v>
      </c>
      <c r="DA20" s="49">
        <v>124.1720000178517</v>
      </c>
      <c r="DB20" s="49">
        <v>121.52522753594953</v>
      </c>
      <c r="DC20" s="49">
        <v>138.22577601659313</v>
      </c>
      <c r="DD20" s="49">
        <v>93.820673596910822</v>
      </c>
      <c r="DE20" s="49">
        <v>115.74579092540624</v>
      </c>
      <c r="DF20" s="49">
        <v>116.42916442859145</v>
      </c>
      <c r="DG20" s="49">
        <v>116.4819682549106</v>
      </c>
      <c r="DH20" s="49">
        <v>121.27819699229936</v>
      </c>
      <c r="DI20" s="49">
        <v>114.87742504830727</v>
      </c>
      <c r="DJ20" s="49">
        <v>122.01903424373688</v>
      </c>
      <c r="DK20" s="49">
        <v>121.01097682419582</v>
      </c>
      <c r="DL20" s="49">
        <v>111.25868417596756</v>
      </c>
      <c r="DM20" s="49">
        <v>120.42155345737483</v>
      </c>
      <c r="DN20" s="49">
        <v>124.1567124079716</v>
      </c>
      <c r="DO20" s="49">
        <v>140.83998580428405</v>
      </c>
      <c r="DP20" s="49">
        <v>99.33359249046849</v>
      </c>
      <c r="DQ20" s="49">
        <v>109.35196516388238</v>
      </c>
      <c r="DR20" s="49">
        <v>130.98010458506948</v>
      </c>
      <c r="DS20" s="49">
        <v>130.0819321366742</v>
      </c>
      <c r="DT20" s="49">
        <v>119.48247800538576</v>
      </c>
      <c r="DU20" s="49">
        <v>111.61258254571713</v>
      </c>
      <c r="DV20" s="49">
        <v>120.75055636365255</v>
      </c>
      <c r="DW20" s="49">
        <v>122.30384048471585</v>
      </c>
      <c r="DX20" s="49">
        <v>114.60268498975655</v>
      </c>
      <c r="DY20" s="49">
        <v>124.52727710493413</v>
      </c>
      <c r="DZ20" s="49">
        <v>123.19467325365167</v>
      </c>
      <c r="EA20" s="49">
        <v>137.17915871450677</v>
      </c>
      <c r="EB20" s="49">
        <v>95.446217956045302</v>
      </c>
      <c r="EC20" s="49">
        <v>0</v>
      </c>
      <c r="ED20" s="49">
        <v>0</v>
      </c>
      <c r="EE20" s="49">
        <v>0</v>
      </c>
      <c r="EF20" s="49">
        <v>0</v>
      </c>
      <c r="EG20" s="49">
        <v>0</v>
      </c>
      <c r="EH20" s="49">
        <v>0</v>
      </c>
      <c r="EI20" s="49">
        <v>0</v>
      </c>
      <c r="EJ20" s="49">
        <v>0</v>
      </c>
      <c r="EK20" s="49"/>
      <c r="EL20" s="49">
        <v>104.78313701512072</v>
      </c>
      <c r="EM20" s="49">
        <v>98.068734081709678</v>
      </c>
      <c r="EN20" s="49">
        <v>94.173097216412273</v>
      </c>
      <c r="EO20" s="49">
        <v>102.9750316867573</v>
      </c>
      <c r="EP20" s="49">
        <v>106.05175248772828</v>
      </c>
      <c r="EQ20" s="49">
        <v>102.95608398031571</v>
      </c>
      <c r="ER20" s="49">
        <v>97.131935730576174</v>
      </c>
      <c r="ES20" s="49">
        <v>106.2056918244847</v>
      </c>
      <c r="ET20" s="49">
        <v>108.64690745887685</v>
      </c>
      <c r="EU20" s="49">
        <v>104.78500150906412</v>
      </c>
      <c r="EV20" s="49">
        <v>102.97575703310129</v>
      </c>
      <c r="EW20" s="49">
        <v>110.21792347528229</v>
      </c>
      <c r="EX20" s="49">
        <v>113.4222209749537</v>
      </c>
      <c r="EY20" s="49">
        <v>107.32517789121562</v>
      </c>
      <c r="EZ20" s="49">
        <v>105.31167329350602</v>
      </c>
      <c r="FA20" s="49">
        <v>114.67303314506535</v>
      </c>
      <c r="FB20" s="49">
        <v>116.59595446742988</v>
      </c>
      <c r="FC20" s="49">
        <v>110.4304598610949</v>
      </c>
      <c r="FD20" s="49">
        <v>108.45910998475644</v>
      </c>
      <c r="FE20" s="49">
        <v>117.26640527547211</v>
      </c>
      <c r="FF20" s="49">
        <v>120.83149787714125</v>
      </c>
      <c r="FG20" s="49">
        <v>78.779428008076238</v>
      </c>
      <c r="FH20" s="49">
        <v>97.966553292409685</v>
      </c>
      <c r="FI20" s="49">
        <v>107.13137227934345</v>
      </c>
      <c r="FJ20" s="49">
        <v>113.70635373533916</v>
      </c>
      <c r="FK20" s="49">
        <v>105.93453521457951</v>
      </c>
      <c r="FL20" s="49">
        <v>115.58538258706618</v>
      </c>
      <c r="FM20" s="49">
        <v>116.34429914373646</v>
      </c>
      <c r="FN20" s="49">
        <v>118.62029335153896</v>
      </c>
      <c r="FO20" s="49">
        <v>110.65041872018129</v>
      </c>
      <c r="FP20" s="49">
        <v>128.40277422246442</v>
      </c>
      <c r="FQ20" s="49">
        <v>122.33502816386557</v>
      </c>
      <c r="FR20" s="49">
        <v>127.97433452346479</v>
      </c>
      <c r="FS20" s="49">
        <v>108.66520965030283</v>
      </c>
      <c r="FT20" s="49">
        <v>117.54586343183907</v>
      </c>
      <c r="FU20" s="49">
        <v>118.09623174796677</v>
      </c>
      <c r="FV20" s="49">
        <v>128.4727505565435</v>
      </c>
      <c r="FW20" s="49">
        <v>113.22188741314012</v>
      </c>
      <c r="FX20" s="49">
        <v>120.3923308959257</v>
      </c>
      <c r="FY20" s="49">
        <v>119.21902727937498</v>
      </c>
      <c r="FZ20" s="49">
        <v>128.30036969103085</v>
      </c>
      <c r="GA20" s="369">
        <v>31.815405985348434</v>
      </c>
      <c r="GB20" s="369">
        <v>0</v>
      </c>
      <c r="GC20" s="369">
        <v>0</v>
      </c>
      <c r="GD20" s="49">
        <v>100.00000000000001</v>
      </c>
      <c r="GE20" s="49">
        <v>103.0863660057762</v>
      </c>
      <c r="GF20" s="49">
        <v>106.65639736908115</v>
      </c>
      <c r="GG20" s="49">
        <v>110.18302632618519</v>
      </c>
      <c r="GH20" s="49">
        <v>113.18798239718836</v>
      </c>
      <c r="GI20" s="49">
        <v>101.17721286424266</v>
      </c>
      <c r="GJ20" s="49">
        <v>112.89264267018031</v>
      </c>
      <c r="GK20" s="49">
        <v>120.00212861451256</v>
      </c>
      <c r="GL20" s="49">
        <v>119.43591929182629</v>
      </c>
      <c r="GM20" s="49">
        <v>121.18796104002475</v>
      </c>
      <c r="GN20" s="49">
        <v>120.08683175728447</v>
      </c>
      <c r="GO20" s="49">
        <v>100.00000000000001</v>
      </c>
      <c r="GP20" s="49">
        <v>103.0863660057762</v>
      </c>
      <c r="GQ20" s="49">
        <v>106.65639736908115</v>
      </c>
      <c r="GR20" s="49">
        <v>110.18302632618519</v>
      </c>
      <c r="GS20" s="49">
        <v>113.18798239718836</v>
      </c>
      <c r="GT20" s="49">
        <v>101.17721286424266</v>
      </c>
      <c r="GU20" s="49">
        <v>112.89264267018031</v>
      </c>
      <c r="GV20" s="49">
        <v>120.00212861451256</v>
      </c>
      <c r="GW20" s="49">
        <v>118.07040983839335</v>
      </c>
      <c r="GX20" s="49">
        <v>120.32649903624609</v>
      </c>
      <c r="GY20" s="49">
        <v>40.028943919094822</v>
      </c>
      <c r="GZ20" s="117"/>
      <c r="HA20" s="118" t="s">
        <v>699</v>
      </c>
    </row>
    <row r="21" spans="1:209" s="7" customFormat="1" ht="18" customHeight="1">
      <c r="A21" s="571"/>
      <c r="B21" s="35"/>
      <c r="C21" s="36">
        <v>4.2</v>
      </c>
      <c r="D21" s="37">
        <v>6.9134777655686799</v>
      </c>
      <c r="E21" s="37">
        <v>6.3705401898818703</v>
      </c>
      <c r="F21" s="102">
        <v>20</v>
      </c>
      <c r="G21" s="103"/>
      <c r="H21" s="103" t="s">
        <v>700</v>
      </c>
      <c r="I21" s="49">
        <v>96.921664813114973</v>
      </c>
      <c r="J21" s="49">
        <v>93.279796541251244</v>
      </c>
      <c r="K21" s="49">
        <v>101.9951580021025</v>
      </c>
      <c r="L21" s="49">
        <v>99.261337387353095</v>
      </c>
      <c r="M21" s="49">
        <v>100.73591287801224</v>
      </c>
      <c r="N21" s="49">
        <v>102.61402533027464</v>
      </c>
      <c r="O21" s="49">
        <v>101.77065909741273</v>
      </c>
      <c r="P21" s="49">
        <v>101.55147461507819</v>
      </c>
      <c r="Q21" s="49">
        <v>101.07409580994987</v>
      </c>
      <c r="R21" s="49">
        <v>109.29923933724218</v>
      </c>
      <c r="S21" s="49">
        <v>93.733196017195468</v>
      </c>
      <c r="T21" s="49">
        <v>97.763440171012633</v>
      </c>
      <c r="U21" s="49">
        <v>99.803769949397065</v>
      </c>
      <c r="V21" s="49">
        <v>96.697685805560127</v>
      </c>
      <c r="W21" s="49">
        <v>106.50308182968489</v>
      </c>
      <c r="X21" s="49">
        <v>103.49086516629603</v>
      </c>
      <c r="Y21" s="49">
        <v>107.46459141345726</v>
      </c>
      <c r="Z21" s="49">
        <v>108.33800296097438</v>
      </c>
      <c r="AA21" s="49">
        <v>106.61486843816833</v>
      </c>
      <c r="AB21" s="49">
        <v>110.89276952678053</v>
      </c>
      <c r="AC21" s="49">
        <v>108.71696145947172</v>
      </c>
      <c r="AD21" s="49">
        <v>117.29941825947741</v>
      </c>
      <c r="AE21" s="49">
        <v>102.66166607826291</v>
      </c>
      <c r="AF21" s="49">
        <v>103.69951225141021</v>
      </c>
      <c r="AG21" s="49">
        <v>102.27211981389959</v>
      </c>
      <c r="AH21" s="49">
        <v>101.29934054789851</v>
      </c>
      <c r="AI21" s="49">
        <v>110.78806185357305</v>
      </c>
      <c r="AJ21" s="49">
        <v>107.98122302772971</v>
      </c>
      <c r="AK21" s="49">
        <v>111.29785359390381</v>
      </c>
      <c r="AL21" s="49">
        <v>112.62371413458283</v>
      </c>
      <c r="AM21" s="49">
        <v>110.01081858704163</v>
      </c>
      <c r="AN21" s="49">
        <v>114.7693337838564</v>
      </c>
      <c r="AO21" s="49">
        <v>114.57053432114856</v>
      </c>
      <c r="AP21" s="49">
        <v>119.52298232538934</v>
      </c>
      <c r="AQ21" s="49">
        <v>110.43650095256257</v>
      </c>
      <c r="AR21" s="49">
        <v>111.48933170148516</v>
      </c>
      <c r="AS21" s="49">
        <v>109.73782033042799</v>
      </c>
      <c r="AT21" s="49">
        <v>110.14770107597229</v>
      </c>
      <c r="AU21" s="49">
        <v>115.02192359033432</v>
      </c>
      <c r="AV21" s="49">
        <v>114.51304480801912</v>
      </c>
      <c r="AW21" s="49">
        <v>117.37900816435524</v>
      </c>
      <c r="AX21" s="49">
        <v>118.10368499278111</v>
      </c>
      <c r="AY21" s="49">
        <v>118.63854400076509</v>
      </c>
      <c r="AZ21" s="49">
        <v>117.6745021893294</v>
      </c>
      <c r="BA21" s="49">
        <v>117.93276385064287</v>
      </c>
      <c r="BB21" s="49">
        <v>120.69713250475118</v>
      </c>
      <c r="BC21" s="49">
        <v>110.82573791938216</v>
      </c>
      <c r="BD21" s="49">
        <v>114.73298171778406</v>
      </c>
      <c r="BE21" s="49">
        <v>112.62635482679617</v>
      </c>
      <c r="BF21" s="49">
        <v>110.66573169273703</v>
      </c>
      <c r="BG21" s="49">
        <v>116.99046845128476</v>
      </c>
      <c r="BH21" s="49">
        <v>115.64841967935133</v>
      </c>
      <c r="BI21" s="49">
        <v>120.40079249064091</v>
      </c>
      <c r="BJ21" s="49">
        <v>121.02015136955639</v>
      </c>
      <c r="BK21" s="49">
        <v>120.91518110728894</v>
      </c>
      <c r="BL21" s="49">
        <v>120.31908835640627</v>
      </c>
      <c r="BM21" s="49">
        <v>119.87922876702999</v>
      </c>
      <c r="BN21" s="49">
        <v>121.21124928468001</v>
      </c>
      <c r="BO21" s="49">
        <v>113.74455746807855</v>
      </c>
      <c r="BP21" s="49">
        <v>117.01863950277952</v>
      </c>
      <c r="BQ21" s="49">
        <v>114.94783716716671</v>
      </c>
      <c r="BR21" s="49">
        <v>116.13770358041366</v>
      </c>
      <c r="BS21" s="49">
        <v>115.45149017216387</v>
      </c>
      <c r="BT21" s="49">
        <v>87.089317178805004</v>
      </c>
      <c r="BU21" s="49">
        <v>91.612625972802121</v>
      </c>
      <c r="BV21" s="49">
        <v>111.66345543043568</v>
      </c>
      <c r="BW21" s="49">
        <v>110.8964971796793</v>
      </c>
      <c r="BX21" s="49">
        <v>110.09950499240256</v>
      </c>
      <c r="BY21" s="49">
        <v>113.10725566588086</v>
      </c>
      <c r="BZ21" s="49">
        <v>112.23448217222416</v>
      </c>
      <c r="CA21" s="49">
        <v>108.15268795608604</v>
      </c>
      <c r="CB21" s="49">
        <v>118.97219991307689</v>
      </c>
      <c r="CC21" s="49">
        <v>115.21711987984816</v>
      </c>
      <c r="CD21" s="49">
        <v>120.27426479277126</v>
      </c>
      <c r="CE21" s="49">
        <v>126.5329528947871</v>
      </c>
      <c r="CF21" s="49">
        <v>106.22248990444936</v>
      </c>
      <c r="CG21" s="49">
        <v>103.60432569941622</v>
      </c>
      <c r="CH21" s="49">
        <v>128.74624937101214</v>
      </c>
      <c r="CI21" s="49">
        <v>115.05904678073131</v>
      </c>
      <c r="CJ21" s="49">
        <v>122.34288758076406</v>
      </c>
      <c r="CK21" s="49">
        <v>121.07943243291733</v>
      </c>
      <c r="CL21" s="49">
        <v>124.88812018790745</v>
      </c>
      <c r="CM21" s="49">
        <v>118.88056153467961</v>
      </c>
      <c r="CN21" s="49">
        <v>131.26685344844051</v>
      </c>
      <c r="CO21" s="49">
        <v>123.37820087560394</v>
      </c>
      <c r="CP21" s="49">
        <v>125.7721952401931</v>
      </c>
      <c r="CQ21" s="49">
        <v>127.92214447533466</v>
      </c>
      <c r="CR21" s="49">
        <v>116.78553310546356</v>
      </c>
      <c r="CS21" s="49">
        <v>112.05943885981158</v>
      </c>
      <c r="CT21" s="49">
        <v>131.58134765889289</v>
      </c>
      <c r="CU21" s="49">
        <v>119.63107619492432</v>
      </c>
      <c r="CV21" s="49">
        <v>128.01383895888884</v>
      </c>
      <c r="CW21" s="49">
        <v>126.1994822604531</v>
      </c>
      <c r="CX21" s="49">
        <v>125.12883866388246</v>
      </c>
      <c r="CY21" s="49">
        <v>124.65609085761201</v>
      </c>
      <c r="CZ21" s="49">
        <v>131.7992656327869</v>
      </c>
      <c r="DA21" s="49">
        <v>124.56825719809497</v>
      </c>
      <c r="DB21" s="49">
        <v>129.2479390343338</v>
      </c>
      <c r="DC21" s="49">
        <v>133.69525454851896</v>
      </c>
      <c r="DD21" s="49">
        <v>118.17897105358072</v>
      </c>
      <c r="DE21" s="49">
        <v>118.85190067733828</v>
      </c>
      <c r="DF21" s="49">
        <v>140.75810318067974</v>
      </c>
      <c r="DG21" s="49">
        <v>128.3651967871686</v>
      </c>
      <c r="DH21" s="49">
        <v>137.87381949205633</v>
      </c>
      <c r="DI21" s="49">
        <v>133.58837240127465</v>
      </c>
      <c r="DJ21" s="49">
        <v>132.93660857633881</v>
      </c>
      <c r="DK21" s="49">
        <v>127.83598597501101</v>
      </c>
      <c r="DL21" s="49">
        <v>130.29915822689821</v>
      </c>
      <c r="DM21" s="49">
        <v>132.1290862740878</v>
      </c>
      <c r="DN21" s="49">
        <v>125.6382132566458</v>
      </c>
      <c r="DO21" s="49">
        <v>128.40902067118793</v>
      </c>
      <c r="DP21" s="49">
        <v>124.07225061917195</v>
      </c>
      <c r="DQ21" s="49">
        <v>122.01464208350902</v>
      </c>
      <c r="DR21" s="49">
        <v>143.7701415074919</v>
      </c>
      <c r="DS21" s="49">
        <v>136.48607794495686</v>
      </c>
      <c r="DT21" s="49">
        <v>142.32678796987045</v>
      </c>
      <c r="DU21" s="49">
        <v>137.27388216281307</v>
      </c>
      <c r="DV21" s="49">
        <v>133.40570593746699</v>
      </c>
      <c r="DW21" s="49">
        <v>129.90753852624738</v>
      </c>
      <c r="DX21" s="49">
        <v>134.58618611790288</v>
      </c>
      <c r="DY21" s="49">
        <v>135.68542374075537</v>
      </c>
      <c r="DZ21" s="49">
        <v>132.85597478619687</v>
      </c>
      <c r="EA21" s="49">
        <v>134.66232118453138</v>
      </c>
      <c r="EB21" s="49">
        <v>129.85872924653688</v>
      </c>
      <c r="EC21" s="49">
        <v>0</v>
      </c>
      <c r="ED21" s="49">
        <v>0</v>
      </c>
      <c r="EE21" s="49">
        <v>0</v>
      </c>
      <c r="EF21" s="49">
        <v>0</v>
      </c>
      <c r="EG21" s="49">
        <v>0</v>
      </c>
      <c r="EH21" s="49">
        <v>0</v>
      </c>
      <c r="EI21" s="49">
        <v>0</v>
      </c>
      <c r="EJ21" s="49">
        <v>0</v>
      </c>
      <c r="EK21" s="49"/>
      <c r="EL21" s="49">
        <v>97.398873118822905</v>
      </c>
      <c r="EM21" s="49">
        <v>100.87042519854667</v>
      </c>
      <c r="EN21" s="49">
        <v>101.46540984081361</v>
      </c>
      <c r="EO21" s="49">
        <v>100.26529184181676</v>
      </c>
      <c r="EP21" s="49">
        <v>101.00151252821404</v>
      </c>
      <c r="EQ21" s="49">
        <v>106.43115318024256</v>
      </c>
      <c r="ER21" s="49">
        <v>108.74153314147354</v>
      </c>
      <c r="ES21" s="49">
        <v>107.88686552971684</v>
      </c>
      <c r="ET21" s="49">
        <v>104.78650740512371</v>
      </c>
      <c r="EU21" s="49">
        <v>110.63426358540545</v>
      </c>
      <c r="EV21" s="49">
        <v>113.11689556401552</v>
      </c>
      <c r="EW21" s="49">
        <v>113.81627165981236</v>
      </c>
      <c r="EX21" s="49">
        <v>111.63581499891154</v>
      </c>
      <c r="EY21" s="49">
        <v>116.66524598838515</v>
      </c>
      <c r="EZ21" s="49">
        <v>118.08193668024579</v>
      </c>
      <c r="FA21" s="49">
        <v>115.41861738063913</v>
      </c>
      <c r="FB21" s="49">
        <v>113.42751832360598</v>
      </c>
      <c r="FC21" s="49">
        <v>119.02312117984955</v>
      </c>
      <c r="FD21" s="49">
        <v>120.37116607690841</v>
      </c>
      <c r="FE21" s="49">
        <v>117.3248154185127</v>
      </c>
      <c r="FF21" s="49">
        <v>115.51234363991473</v>
      </c>
      <c r="FG21" s="49">
        <v>96.788466194014248</v>
      </c>
      <c r="FH21" s="49">
        <v>111.36775261265423</v>
      </c>
      <c r="FI21" s="49">
        <v>113.11979001379569</v>
      </c>
      <c r="FJ21" s="49">
        <v>120.67477918913551</v>
      </c>
      <c r="FK21" s="49">
        <v>112.85768832495926</v>
      </c>
      <c r="FL21" s="49">
        <v>119.49378893147089</v>
      </c>
      <c r="FM21" s="49">
        <v>125.01184505700921</v>
      </c>
      <c r="FN21" s="49">
        <v>125.69084686371058</v>
      </c>
      <c r="FO21" s="49">
        <v>120.14210654138935</v>
      </c>
      <c r="FP21" s="49">
        <v>124.61479913808876</v>
      </c>
      <c r="FQ21" s="49">
        <v>127.19473171809379</v>
      </c>
      <c r="FR21" s="49">
        <v>129.17048359364924</v>
      </c>
      <c r="FS21" s="49">
        <v>125.92965830386625</v>
      </c>
      <c r="FT21" s="49">
        <v>133.27579622683319</v>
      </c>
      <c r="FU21" s="49">
        <v>130.35725092608268</v>
      </c>
      <c r="FV21" s="49">
        <v>128.72544006730718</v>
      </c>
      <c r="FW21" s="49">
        <v>129.95234473672429</v>
      </c>
      <c r="FX21" s="49">
        <v>138.69558269254676</v>
      </c>
      <c r="FY21" s="49">
        <v>132.63314352720576</v>
      </c>
      <c r="FZ21" s="49">
        <v>134.40123990382787</v>
      </c>
      <c r="GA21" s="369">
        <v>43.286243082178963</v>
      </c>
      <c r="GB21" s="369">
        <v>0</v>
      </c>
      <c r="GC21" s="369">
        <v>0</v>
      </c>
      <c r="GD21" s="49">
        <v>99.999999999999986</v>
      </c>
      <c r="GE21" s="49">
        <v>106.01526609491172</v>
      </c>
      <c r="GF21" s="49">
        <v>110.58848455358925</v>
      </c>
      <c r="GG21" s="49">
        <v>115.45040376204541</v>
      </c>
      <c r="GH21" s="49">
        <v>117.53665524971915</v>
      </c>
      <c r="GI21" s="49">
        <v>109.19708811509473</v>
      </c>
      <c r="GJ21" s="49">
        <v>119.5095253756437</v>
      </c>
      <c r="GK21" s="49">
        <v>124.41062106532064</v>
      </c>
      <c r="GL21" s="49">
        <v>126.42260545863211</v>
      </c>
      <c r="GM21" s="49">
        <v>127.56214270527336</v>
      </c>
      <c r="GN21" s="49">
        <v>133.26561223950512</v>
      </c>
      <c r="GO21" s="49">
        <v>99.999999999999986</v>
      </c>
      <c r="GP21" s="49">
        <v>106.01526609491172</v>
      </c>
      <c r="GQ21" s="49">
        <v>110.58848455358925</v>
      </c>
      <c r="GR21" s="49">
        <v>115.45040376204541</v>
      </c>
      <c r="GS21" s="49">
        <v>117.53665524971915</v>
      </c>
      <c r="GT21" s="49">
        <v>109.19708811509473</v>
      </c>
      <c r="GU21" s="49">
        <v>119.5095253756437</v>
      </c>
      <c r="GV21" s="49">
        <v>124.41062106532064</v>
      </c>
      <c r="GW21" s="49">
        <v>129.68329726260785</v>
      </c>
      <c r="GX21" s="49">
        <v>132.501627755946</v>
      </c>
      <c r="GY21" s="49">
        <v>44.421870746501703</v>
      </c>
      <c r="GZ21" s="117"/>
      <c r="HA21" s="118" t="s">
        <v>701</v>
      </c>
    </row>
    <row r="22" spans="1:209" s="8" customFormat="1" ht="30" customHeight="1">
      <c r="A22" s="571"/>
      <c r="C22" s="36">
        <v>4.3</v>
      </c>
      <c r="D22" s="37">
        <v>0.29061807665763401</v>
      </c>
      <c r="E22" s="37">
        <v>0.38260864516027698</v>
      </c>
      <c r="F22" s="104">
        <v>21</v>
      </c>
      <c r="G22" s="103"/>
      <c r="H22" s="103" t="s">
        <v>702</v>
      </c>
      <c r="I22" s="49">
        <v>83.827825999129388</v>
      </c>
      <c r="J22" s="49">
        <v>91.990432770568702</v>
      </c>
      <c r="K22" s="49">
        <v>93.49387497898509</v>
      </c>
      <c r="L22" s="49">
        <v>101.08466103654105</v>
      </c>
      <c r="M22" s="49">
        <v>116.78981437040628</v>
      </c>
      <c r="N22" s="49">
        <v>94.455487976078516</v>
      </c>
      <c r="O22" s="49">
        <v>105.64679519407431</v>
      </c>
      <c r="P22" s="49">
        <v>100.66036035606764</v>
      </c>
      <c r="Q22" s="49">
        <v>114.12728558936989</v>
      </c>
      <c r="R22" s="49">
        <v>103.81707520891705</v>
      </c>
      <c r="S22" s="49">
        <v>90.993112124182318</v>
      </c>
      <c r="T22" s="49">
        <v>103.1132743956796</v>
      </c>
      <c r="U22" s="49">
        <v>87.113571245469245</v>
      </c>
      <c r="V22" s="49">
        <v>95.97058799501113</v>
      </c>
      <c r="W22" s="49">
        <v>97.064020408053949</v>
      </c>
      <c r="X22" s="49">
        <v>106.42612779219104</v>
      </c>
      <c r="Y22" s="49">
        <v>120.33953610493545</v>
      </c>
      <c r="Z22" s="49">
        <v>97.569399919581954</v>
      </c>
      <c r="AA22" s="49">
        <v>107.9125738121497</v>
      </c>
      <c r="AB22" s="49">
        <v>107.0584769020132</v>
      </c>
      <c r="AC22" s="49">
        <v>117.87011191066848</v>
      </c>
      <c r="AD22" s="49">
        <v>109.13466949930981</v>
      </c>
      <c r="AE22" s="49">
        <v>99.665679833568674</v>
      </c>
      <c r="AF22" s="49">
        <v>107.14923624568536</v>
      </c>
      <c r="AG22" s="49">
        <v>89.392678284106992</v>
      </c>
      <c r="AH22" s="49">
        <v>99.683596659348709</v>
      </c>
      <c r="AI22" s="49">
        <v>104.40473903796895</v>
      </c>
      <c r="AJ22" s="49">
        <v>113.32188272053655</v>
      </c>
      <c r="AK22" s="49">
        <v>127.45464197145327</v>
      </c>
      <c r="AL22" s="49">
        <v>99.085684933631939</v>
      </c>
      <c r="AM22" s="49">
        <v>112.01178391329982</v>
      </c>
      <c r="AN22" s="49">
        <v>110.93138244196872</v>
      </c>
      <c r="AO22" s="49">
        <v>121.24078829229984</v>
      </c>
      <c r="AP22" s="49">
        <v>119.23715084657637</v>
      </c>
      <c r="AQ22" s="49">
        <v>111.1375464584394</v>
      </c>
      <c r="AR22" s="49">
        <v>105.45557683718856</v>
      </c>
      <c r="AS22" s="49">
        <v>97.231221462914945</v>
      </c>
      <c r="AT22" s="49">
        <v>108.32366775180461</v>
      </c>
      <c r="AU22" s="49">
        <v>110.84397993104959</v>
      </c>
      <c r="AV22" s="49">
        <v>121.8628095330606</v>
      </c>
      <c r="AW22" s="49">
        <v>130.5733874549916</v>
      </c>
      <c r="AX22" s="49">
        <v>104.51810922112453</v>
      </c>
      <c r="AY22" s="49">
        <v>117.25061906592478</v>
      </c>
      <c r="AZ22" s="49">
        <v>118.07891963453253</v>
      </c>
      <c r="BA22" s="49">
        <v>128.27996465395407</v>
      </c>
      <c r="BB22" s="49">
        <v>125.22264105351239</v>
      </c>
      <c r="BC22" s="49">
        <v>114.37677138295054</v>
      </c>
      <c r="BD22" s="49">
        <v>114.10831754162569</v>
      </c>
      <c r="BE22" s="49">
        <v>101.62772278791243</v>
      </c>
      <c r="BF22" s="49">
        <v>115.01180608405069</v>
      </c>
      <c r="BG22" s="49">
        <v>119.71395808435054</v>
      </c>
      <c r="BH22" s="49">
        <v>125.70197198514333</v>
      </c>
      <c r="BI22" s="49">
        <v>135.15189098226389</v>
      </c>
      <c r="BJ22" s="49">
        <v>109.89959806601762</v>
      </c>
      <c r="BK22" s="49">
        <v>125.11181368931554</v>
      </c>
      <c r="BL22" s="49">
        <v>122.49705405727718</v>
      </c>
      <c r="BM22" s="49">
        <v>129.29598855094079</v>
      </c>
      <c r="BN22" s="49">
        <v>127.17626919328276</v>
      </c>
      <c r="BO22" s="49">
        <v>119.44916121847068</v>
      </c>
      <c r="BP22" s="49">
        <v>117.78854310651421</v>
      </c>
      <c r="BQ22" s="49">
        <v>105.70191234244503</v>
      </c>
      <c r="BR22" s="49">
        <v>121.33916712406072</v>
      </c>
      <c r="BS22" s="49">
        <v>123.93880970142325</v>
      </c>
      <c r="BT22" s="49">
        <v>131.30388862166316</v>
      </c>
      <c r="BU22" s="49">
        <v>139.26474622873198</v>
      </c>
      <c r="BV22" s="49">
        <v>149.57633083670709</v>
      </c>
      <c r="BW22" s="49">
        <v>151.61941217867786</v>
      </c>
      <c r="BX22" s="49">
        <v>150.71763199787381</v>
      </c>
      <c r="BY22" s="49">
        <v>161.06143187322351</v>
      </c>
      <c r="BZ22" s="49">
        <v>150.00122038370682</v>
      </c>
      <c r="CA22" s="49">
        <v>135.94628041520863</v>
      </c>
      <c r="CB22" s="49">
        <v>138.44617412737276</v>
      </c>
      <c r="CC22" s="49">
        <v>125.70229234146069</v>
      </c>
      <c r="CD22" s="49">
        <v>147.26866643321762</v>
      </c>
      <c r="CE22" s="49">
        <v>153.46595367173674</v>
      </c>
      <c r="CF22" s="49">
        <v>149.85189654235268</v>
      </c>
      <c r="CG22" s="49">
        <v>149.4123194744578</v>
      </c>
      <c r="CH22" s="49">
        <v>166.05819891488915</v>
      </c>
      <c r="CI22" s="49">
        <v>165.12964563978352</v>
      </c>
      <c r="CJ22" s="49">
        <v>170.26457979868874</v>
      </c>
      <c r="CK22" s="49">
        <v>184.76046902532215</v>
      </c>
      <c r="CL22" s="49">
        <v>177.66729933993645</v>
      </c>
      <c r="CM22" s="49">
        <v>162.00413892428429</v>
      </c>
      <c r="CN22" s="49">
        <v>167.67002268354872</v>
      </c>
      <c r="CO22" s="49">
        <v>150.82617292638079</v>
      </c>
      <c r="CP22" s="49">
        <v>155.21216141980582</v>
      </c>
      <c r="CQ22" s="49">
        <v>162.67516622742835</v>
      </c>
      <c r="CR22" s="49">
        <v>159.87798248677103</v>
      </c>
      <c r="CS22" s="49">
        <v>154.89881538195672</v>
      </c>
      <c r="CT22" s="49">
        <v>173.35905214836097</v>
      </c>
      <c r="CU22" s="49">
        <v>180.84745808148116</v>
      </c>
      <c r="CV22" s="49">
        <v>184.89505204604077</v>
      </c>
      <c r="CW22" s="49">
        <v>191.05391069704834</v>
      </c>
      <c r="CX22" s="49">
        <v>181.86712618634547</v>
      </c>
      <c r="CY22" s="49">
        <v>164.99073791885564</v>
      </c>
      <c r="CZ22" s="49">
        <v>175.90996595167616</v>
      </c>
      <c r="DA22" s="49">
        <v>155.92848328459411</v>
      </c>
      <c r="DB22" s="49">
        <v>169.25106174401196</v>
      </c>
      <c r="DC22" s="49">
        <v>170.78958281039351</v>
      </c>
      <c r="DD22" s="49">
        <v>163.8553873379218</v>
      </c>
      <c r="DE22" s="49">
        <v>160.05868955746473</v>
      </c>
      <c r="DF22" s="49">
        <v>165.31130391990956</v>
      </c>
      <c r="DG22" s="49">
        <v>173.96450262931415</v>
      </c>
      <c r="DH22" s="49">
        <v>176.18223715147457</v>
      </c>
      <c r="DI22" s="49">
        <v>178.29085703328801</v>
      </c>
      <c r="DJ22" s="49">
        <v>177.86702122086646</v>
      </c>
      <c r="DK22" s="49">
        <v>154.33666185057081</v>
      </c>
      <c r="DL22" s="49">
        <v>175.49100183641639</v>
      </c>
      <c r="DM22" s="49">
        <v>161.68378454882532</v>
      </c>
      <c r="DN22" s="49">
        <v>180.08426451826875</v>
      </c>
      <c r="DO22" s="49">
        <v>180.94277158483069</v>
      </c>
      <c r="DP22" s="49">
        <v>176.25433652634803</v>
      </c>
      <c r="DQ22" s="49">
        <v>167.13274654704412</v>
      </c>
      <c r="DR22" s="49">
        <v>179.83840749085783</v>
      </c>
      <c r="DS22" s="49">
        <v>186.76521102094461</v>
      </c>
      <c r="DT22" s="49">
        <v>186.06501111357636</v>
      </c>
      <c r="DU22" s="49">
        <v>188.00349001822087</v>
      </c>
      <c r="DV22" s="49">
        <v>182.31088950297757</v>
      </c>
      <c r="DW22" s="49">
        <v>162.75162330997821</v>
      </c>
      <c r="DX22" s="49">
        <v>185.45141501189102</v>
      </c>
      <c r="DY22" s="49">
        <v>164.76380561613897</v>
      </c>
      <c r="DZ22" s="49">
        <v>192.55583778528216</v>
      </c>
      <c r="EA22" s="49">
        <v>192.45830282476626</v>
      </c>
      <c r="EB22" s="49">
        <v>188.09781972351465</v>
      </c>
      <c r="EC22" s="49">
        <v>0</v>
      </c>
      <c r="ED22" s="49">
        <v>0</v>
      </c>
      <c r="EE22" s="49">
        <v>0</v>
      </c>
      <c r="EF22" s="49">
        <v>0</v>
      </c>
      <c r="EG22" s="49">
        <v>0</v>
      </c>
      <c r="EH22" s="49">
        <v>0</v>
      </c>
      <c r="EI22" s="49">
        <v>0</v>
      </c>
      <c r="EJ22" s="49">
        <v>0</v>
      </c>
      <c r="EK22" s="49"/>
      <c r="EL22" s="49">
        <v>89.770711249561074</v>
      </c>
      <c r="EM22" s="49">
        <v>104.10998779434196</v>
      </c>
      <c r="EN22" s="49">
        <v>106.81148037983728</v>
      </c>
      <c r="EO22" s="49">
        <v>99.307820576259644</v>
      </c>
      <c r="EP22" s="49">
        <v>93.382726549511446</v>
      </c>
      <c r="EQ22" s="49">
        <v>108.11168793890282</v>
      </c>
      <c r="ER22" s="49">
        <v>110.94705420827712</v>
      </c>
      <c r="ES22" s="49">
        <v>105.31652852618795</v>
      </c>
      <c r="ET22" s="49">
        <v>97.827004660474884</v>
      </c>
      <c r="EU22" s="49">
        <v>113.28740320854058</v>
      </c>
      <c r="EV22" s="49">
        <v>114.72798488252279</v>
      </c>
      <c r="EW22" s="49">
        <v>111.94342471406812</v>
      </c>
      <c r="EX22" s="49">
        <v>105.46628971525638</v>
      </c>
      <c r="EY22" s="49">
        <v>118.98476873639224</v>
      </c>
      <c r="EZ22" s="49">
        <v>121.20316778480378</v>
      </c>
      <c r="FA22" s="49">
        <v>117.90257665936288</v>
      </c>
      <c r="FB22" s="49">
        <v>112.11782898543788</v>
      </c>
      <c r="FC22" s="49">
        <v>123.58448701114162</v>
      </c>
      <c r="FD22" s="49">
        <v>125.63495209917784</v>
      </c>
      <c r="FE22" s="49">
        <v>121.47132450608922</v>
      </c>
      <c r="FF22" s="49">
        <v>116.99329638930966</v>
      </c>
      <c r="FG22" s="49">
        <v>140.04832189570075</v>
      </c>
      <c r="FH22" s="49">
        <v>154.46615868325839</v>
      </c>
      <c r="FI22" s="49">
        <v>141.46455830876275</v>
      </c>
      <c r="FJ22" s="49">
        <v>142.14563748213834</v>
      </c>
      <c r="FK22" s="49">
        <v>155.10747164389986</v>
      </c>
      <c r="FL22" s="49">
        <v>173.38489815459812</v>
      </c>
      <c r="FM22" s="49">
        <v>169.11382031592316</v>
      </c>
      <c r="FN22" s="49">
        <v>156.23783352453833</v>
      </c>
      <c r="FO22" s="49">
        <v>162.71195000569625</v>
      </c>
      <c r="FP22" s="49">
        <v>185.59880694152343</v>
      </c>
      <c r="FQ22" s="49">
        <v>174.25594335229243</v>
      </c>
      <c r="FR22" s="49">
        <v>165.32304261299987</v>
      </c>
      <c r="FS22" s="49">
        <v>163.07512693843202</v>
      </c>
      <c r="FT22" s="49">
        <v>176.14586560469226</v>
      </c>
      <c r="FU22" s="49">
        <v>169.23156163595121</v>
      </c>
      <c r="FV22" s="49">
        <v>174.23694021730827</v>
      </c>
      <c r="FW22" s="49">
        <v>174.40849685474998</v>
      </c>
      <c r="FX22" s="49">
        <v>186.9445707175806</v>
      </c>
      <c r="FY22" s="49">
        <v>176.83797594161561</v>
      </c>
      <c r="FZ22" s="49">
        <v>183.25931540872912</v>
      </c>
      <c r="GA22" s="369">
        <v>62.699273241171547</v>
      </c>
      <c r="GB22" s="369">
        <v>0</v>
      </c>
      <c r="GC22" s="369">
        <v>0</v>
      </c>
      <c r="GD22" s="49">
        <v>99.999999999999986</v>
      </c>
      <c r="GE22" s="49">
        <v>104.43949930571985</v>
      </c>
      <c r="GF22" s="49">
        <v>109.4464543664016</v>
      </c>
      <c r="GG22" s="49">
        <v>115.88920072395382</v>
      </c>
      <c r="GH22" s="49">
        <v>120.70214815046164</v>
      </c>
      <c r="GI22" s="49">
        <v>138.24308381925786</v>
      </c>
      <c r="GJ22" s="49">
        <v>159.93795689913989</v>
      </c>
      <c r="GK22" s="49">
        <v>169.70113345601263</v>
      </c>
      <c r="GL22" s="49">
        <v>164.95612879423035</v>
      </c>
      <c r="GM22" s="49">
        <v>174.74128929456822</v>
      </c>
      <c r="GN22" s="49">
        <v>184.46894148742552</v>
      </c>
      <c r="GO22" s="49">
        <v>99.999999999999986</v>
      </c>
      <c r="GP22" s="49">
        <v>104.43949930571985</v>
      </c>
      <c r="GQ22" s="49">
        <v>109.4464543664016</v>
      </c>
      <c r="GR22" s="49">
        <v>115.88920072395382</v>
      </c>
      <c r="GS22" s="49">
        <v>120.70214815046164</v>
      </c>
      <c r="GT22" s="49">
        <v>138.24308381925786</v>
      </c>
      <c r="GU22" s="49">
        <v>159.93795689913989</v>
      </c>
      <c r="GV22" s="49">
        <v>169.70113345601263</v>
      </c>
      <c r="GW22" s="49">
        <v>168.44389919801884</v>
      </c>
      <c r="GX22" s="49">
        <v>178.10699593281359</v>
      </c>
      <c r="GY22" s="49">
        <v>61.489647162475173</v>
      </c>
      <c r="GZ22" s="119"/>
      <c r="HA22" s="118" t="s">
        <v>703</v>
      </c>
    </row>
    <row r="23" spans="1:209" s="7" customFormat="1" ht="18" customHeight="1">
      <c r="A23" s="571"/>
      <c r="B23" s="8"/>
      <c r="C23" s="36">
        <v>4.4000000000000004</v>
      </c>
      <c r="D23" s="37">
        <v>4.3006209887811302</v>
      </c>
      <c r="E23" s="37">
        <v>4.4854498380812098</v>
      </c>
      <c r="F23" s="102">
        <v>22</v>
      </c>
      <c r="G23" s="103"/>
      <c r="H23" s="103" t="s">
        <v>704</v>
      </c>
      <c r="I23" s="49">
        <v>97.788480136792629</v>
      </c>
      <c r="J23" s="49">
        <v>90.974461672183565</v>
      </c>
      <c r="K23" s="49">
        <v>97.714109230960304</v>
      </c>
      <c r="L23" s="49">
        <v>94.481367277209074</v>
      </c>
      <c r="M23" s="49">
        <v>100.74137098636342</v>
      </c>
      <c r="N23" s="49">
        <v>97.051340139868742</v>
      </c>
      <c r="O23" s="49">
        <v>102.60121377175237</v>
      </c>
      <c r="P23" s="49">
        <v>102.65657577049132</v>
      </c>
      <c r="Q23" s="49">
        <v>104.63304922548832</v>
      </c>
      <c r="R23" s="49">
        <v>104.74886526987734</v>
      </c>
      <c r="S23" s="49">
        <v>103.50802743365581</v>
      </c>
      <c r="T23" s="49">
        <v>103.1011390853571</v>
      </c>
      <c r="U23" s="49">
        <v>101.00873981931259</v>
      </c>
      <c r="V23" s="49">
        <v>95.072063776345416</v>
      </c>
      <c r="W23" s="49">
        <v>102.22481491833304</v>
      </c>
      <c r="X23" s="49">
        <v>99.420348929598532</v>
      </c>
      <c r="Y23" s="49">
        <v>104.59648546538682</v>
      </c>
      <c r="Z23" s="49">
        <v>101.31264010980779</v>
      </c>
      <c r="AA23" s="49">
        <v>104.70835140280813</v>
      </c>
      <c r="AB23" s="49">
        <v>106.33569173625487</v>
      </c>
      <c r="AC23" s="49">
        <v>106.89751682630602</v>
      </c>
      <c r="AD23" s="49">
        <v>107.59386100669603</v>
      </c>
      <c r="AE23" s="49">
        <v>107.14749511957396</v>
      </c>
      <c r="AF23" s="49">
        <v>107.4657333537031</v>
      </c>
      <c r="AG23" s="49">
        <v>104.45938883235488</v>
      </c>
      <c r="AH23" s="49">
        <v>101.36560074180588</v>
      </c>
      <c r="AI23" s="49">
        <v>105.76695738466711</v>
      </c>
      <c r="AJ23" s="49">
        <v>103.86869275323889</v>
      </c>
      <c r="AK23" s="49">
        <v>109.03223779433756</v>
      </c>
      <c r="AL23" s="49">
        <v>106.28149142170227</v>
      </c>
      <c r="AM23" s="49">
        <v>111.32523831760888</v>
      </c>
      <c r="AN23" s="49">
        <v>111.17907789171579</v>
      </c>
      <c r="AO23" s="49">
        <v>111.2258452471419</v>
      </c>
      <c r="AP23" s="49">
        <v>114.10302033650986</v>
      </c>
      <c r="AQ23" s="49">
        <v>110.53384761626987</v>
      </c>
      <c r="AR23" s="49">
        <v>111.63446374660963</v>
      </c>
      <c r="AS23" s="49">
        <v>107.9323547180804</v>
      </c>
      <c r="AT23" s="49">
        <v>104.30360719718784</v>
      </c>
      <c r="AU23" s="49">
        <v>108.68166883190135</v>
      </c>
      <c r="AV23" s="49">
        <v>106.96508454517169</v>
      </c>
      <c r="AW23" s="49">
        <v>112.11754239867487</v>
      </c>
      <c r="AX23" s="49">
        <v>111.78569109744046</v>
      </c>
      <c r="AY23" s="49">
        <v>116.94647531164283</v>
      </c>
      <c r="AZ23" s="49">
        <v>117.41631454820045</v>
      </c>
      <c r="BA23" s="49">
        <v>117.83213303422515</v>
      </c>
      <c r="BB23" s="49">
        <v>121.64477650700523</v>
      </c>
      <c r="BC23" s="49">
        <v>114.57128018804713</v>
      </c>
      <c r="BD23" s="49">
        <v>120.61070764783422</v>
      </c>
      <c r="BE23" s="49">
        <v>114.78438227702303</v>
      </c>
      <c r="BF23" s="49">
        <v>110.36225733210065</v>
      </c>
      <c r="BG23" s="49">
        <v>114.33122173798046</v>
      </c>
      <c r="BH23" s="49">
        <v>114.33470345005067</v>
      </c>
      <c r="BI23" s="49">
        <v>119.63222929358479</v>
      </c>
      <c r="BJ23" s="49">
        <v>116.17845079228381</v>
      </c>
      <c r="BK23" s="49">
        <v>122.28736546097373</v>
      </c>
      <c r="BL23" s="49">
        <v>122.50275594726871</v>
      </c>
      <c r="BM23" s="49">
        <v>120.75675104086356</v>
      </c>
      <c r="BN23" s="49">
        <v>123.01471528941683</v>
      </c>
      <c r="BO23" s="49">
        <v>121.13848157425572</v>
      </c>
      <c r="BP23" s="49">
        <v>127.86329119693123</v>
      </c>
      <c r="BQ23" s="49">
        <v>121.25298350102014</v>
      </c>
      <c r="BR23" s="49">
        <v>120.29501947974232</v>
      </c>
      <c r="BS23" s="49">
        <v>133.44859089838096</v>
      </c>
      <c r="BT23" s="49">
        <v>125.11823925767497</v>
      </c>
      <c r="BU23" s="49">
        <v>131.27815098172866</v>
      </c>
      <c r="BV23" s="49">
        <v>162.93542381427307</v>
      </c>
      <c r="BW23" s="49">
        <v>167.50613936633448</v>
      </c>
      <c r="BX23" s="49">
        <v>162.33495227388804</v>
      </c>
      <c r="BY23" s="49">
        <v>166.29626762056171</v>
      </c>
      <c r="BZ23" s="49">
        <v>171.86933360848684</v>
      </c>
      <c r="CA23" s="49">
        <v>165.16256987788441</v>
      </c>
      <c r="CB23" s="49">
        <v>174.52520477205235</v>
      </c>
      <c r="CC23" s="49">
        <v>176.43307067788308</v>
      </c>
      <c r="CD23" s="49">
        <v>169.29955655471474</v>
      </c>
      <c r="CE23" s="49">
        <v>197.32286294949992</v>
      </c>
      <c r="CF23" s="49">
        <v>189.50447491152642</v>
      </c>
      <c r="CG23" s="49">
        <v>181.51497999741648</v>
      </c>
      <c r="CH23" s="49">
        <v>204.28543524897535</v>
      </c>
      <c r="CI23" s="49">
        <v>187.67404768611567</v>
      </c>
      <c r="CJ23" s="49">
        <v>177.4780763290554</v>
      </c>
      <c r="CK23" s="49">
        <v>166.79627366593033</v>
      </c>
      <c r="CL23" s="49">
        <v>164.93468487423715</v>
      </c>
      <c r="CM23" s="49">
        <v>160.44013523027181</v>
      </c>
      <c r="CN23" s="49">
        <v>165.45313060474572</v>
      </c>
      <c r="CO23" s="49">
        <v>158.47617676033397</v>
      </c>
      <c r="CP23" s="49">
        <v>150.64664991390643</v>
      </c>
      <c r="CQ23" s="49">
        <v>165.83573204872116</v>
      </c>
      <c r="CR23" s="49">
        <v>168.67863615691411</v>
      </c>
      <c r="CS23" s="49">
        <v>154.34502858527259</v>
      </c>
      <c r="CT23" s="49">
        <v>174.87917815432829</v>
      </c>
      <c r="CU23" s="49">
        <v>171.502186124926</v>
      </c>
      <c r="CV23" s="49">
        <v>169.98443073823495</v>
      </c>
      <c r="CW23" s="49">
        <v>161.81333335383292</v>
      </c>
      <c r="CX23" s="49">
        <v>157.71487704466898</v>
      </c>
      <c r="CY23" s="49">
        <v>150.20397365239958</v>
      </c>
      <c r="CZ23" s="49">
        <v>150.90606896143538</v>
      </c>
      <c r="DA23" s="49">
        <v>142.43144417624904</v>
      </c>
      <c r="DB23" s="49">
        <v>139.7865878030249</v>
      </c>
      <c r="DC23" s="49">
        <v>155.52649898191353</v>
      </c>
      <c r="DD23" s="49">
        <v>145.29837605824272</v>
      </c>
      <c r="DE23" s="49">
        <v>147.12068196090124</v>
      </c>
      <c r="DF23" s="49">
        <v>161.70225765443294</v>
      </c>
      <c r="DG23" s="49">
        <v>161.60751572668599</v>
      </c>
      <c r="DH23" s="49">
        <v>162.16243969296809</v>
      </c>
      <c r="DI23" s="49">
        <v>158.8898998710321</v>
      </c>
      <c r="DJ23" s="49">
        <v>157.2339598641029</v>
      </c>
      <c r="DK23" s="49">
        <v>151.48425960280292</v>
      </c>
      <c r="DL23" s="49">
        <v>148.283493657338</v>
      </c>
      <c r="DM23" s="49">
        <v>153.97214590806919</v>
      </c>
      <c r="DN23" s="49">
        <v>146.14368752322034</v>
      </c>
      <c r="DO23" s="49">
        <v>159.25277180703674</v>
      </c>
      <c r="DP23" s="49">
        <v>155.59592652317679</v>
      </c>
      <c r="DQ23" s="49">
        <v>154.86347833256758</v>
      </c>
      <c r="DR23" s="49">
        <v>169.59230219120499</v>
      </c>
      <c r="DS23" s="49">
        <v>176.54951859045622</v>
      </c>
      <c r="DT23" s="49">
        <v>177.22239712138307</v>
      </c>
      <c r="DU23" s="49">
        <v>168.94363141362814</v>
      </c>
      <c r="DV23" s="49">
        <v>171.34345340691655</v>
      </c>
      <c r="DW23" s="49">
        <v>165.53133369978352</v>
      </c>
      <c r="DX23" s="49">
        <v>161.5479090359367</v>
      </c>
      <c r="DY23" s="49">
        <v>165.38164046586465</v>
      </c>
      <c r="DZ23" s="49">
        <v>152.96540603016189</v>
      </c>
      <c r="EA23" s="49">
        <v>165.84486296700484</v>
      </c>
      <c r="EB23" s="49">
        <v>161.00985646547812</v>
      </c>
      <c r="EC23" s="49">
        <v>0</v>
      </c>
      <c r="ED23" s="49">
        <v>0</v>
      </c>
      <c r="EE23" s="49">
        <v>0</v>
      </c>
      <c r="EF23" s="49">
        <v>0</v>
      </c>
      <c r="EG23" s="49">
        <v>0</v>
      </c>
      <c r="EH23" s="49">
        <v>0</v>
      </c>
      <c r="EI23" s="49">
        <v>0</v>
      </c>
      <c r="EJ23" s="49">
        <v>0</v>
      </c>
      <c r="EK23" s="49"/>
      <c r="EL23" s="49">
        <v>95.492350346645495</v>
      </c>
      <c r="EM23" s="49">
        <v>97.424692801147089</v>
      </c>
      <c r="EN23" s="49">
        <v>103.29694625591067</v>
      </c>
      <c r="EO23" s="49">
        <v>103.78601059629675</v>
      </c>
      <c r="EP23" s="49">
        <v>99.435206171330336</v>
      </c>
      <c r="EQ23" s="49">
        <v>101.77649150159772</v>
      </c>
      <c r="ER23" s="49">
        <v>105.98051998845635</v>
      </c>
      <c r="ES23" s="49">
        <v>107.40236315999103</v>
      </c>
      <c r="ET23" s="49">
        <v>103.86398231960929</v>
      </c>
      <c r="EU23" s="49">
        <v>106.39414065642625</v>
      </c>
      <c r="EV23" s="49">
        <v>111.24338715215553</v>
      </c>
      <c r="EW23" s="49">
        <v>112.09044389979645</v>
      </c>
      <c r="EX23" s="49">
        <v>106.97254358238986</v>
      </c>
      <c r="EY23" s="49">
        <v>110.28943934709567</v>
      </c>
      <c r="EZ23" s="49">
        <v>117.39830763135615</v>
      </c>
      <c r="FA23" s="49">
        <v>118.94225478096219</v>
      </c>
      <c r="FB23" s="49">
        <v>113.15928711570137</v>
      </c>
      <c r="FC23" s="49">
        <v>116.71512784530643</v>
      </c>
      <c r="FD23" s="49">
        <v>121.84895748303533</v>
      </c>
      <c r="FE23" s="49">
        <v>124.00549602020125</v>
      </c>
      <c r="FF23" s="49">
        <v>124.99886462638115</v>
      </c>
      <c r="FG23" s="49">
        <v>139.77727135122555</v>
      </c>
      <c r="FH23" s="49">
        <v>165.37911975359475</v>
      </c>
      <c r="FI23" s="49">
        <v>170.5190360861412</v>
      </c>
      <c r="FJ23" s="49">
        <v>181.01849672736591</v>
      </c>
      <c r="FK23" s="49">
        <v>191.76829671930605</v>
      </c>
      <c r="FL23" s="49">
        <v>177.31613256036712</v>
      </c>
      <c r="FM23" s="49">
        <v>163.60931690308487</v>
      </c>
      <c r="FN23" s="49">
        <v>158.31951957432054</v>
      </c>
      <c r="FO23" s="49">
        <v>165.96761429883836</v>
      </c>
      <c r="FP23" s="49">
        <v>167.76665007233132</v>
      </c>
      <c r="FQ23" s="49">
        <v>152.94163988616799</v>
      </c>
      <c r="FR23" s="49">
        <v>145.91484365372915</v>
      </c>
      <c r="FS23" s="49">
        <v>151.37377189119229</v>
      </c>
      <c r="FT23" s="49">
        <v>160.88661843022874</v>
      </c>
      <c r="FU23" s="49">
        <v>152.33390437474793</v>
      </c>
      <c r="FV23" s="49">
        <v>153.12286841277543</v>
      </c>
      <c r="FW23" s="49">
        <v>160.01723568231645</v>
      </c>
      <c r="FX23" s="49">
        <v>174.23851570848913</v>
      </c>
      <c r="FY23" s="49">
        <v>166.14089871421226</v>
      </c>
      <c r="FZ23" s="49">
        <v>161.3973031543438</v>
      </c>
      <c r="GA23" s="369">
        <v>53.669952155159372</v>
      </c>
      <c r="GB23" s="369">
        <v>0</v>
      </c>
      <c r="GC23" s="369">
        <v>0</v>
      </c>
      <c r="GD23" s="49">
        <v>100</v>
      </c>
      <c r="GE23" s="49">
        <v>103.64864520534387</v>
      </c>
      <c r="GF23" s="49">
        <v>108.39798850699687</v>
      </c>
      <c r="GG23" s="49">
        <v>113.40063633545098</v>
      </c>
      <c r="GH23" s="49">
        <v>118.93221711606111</v>
      </c>
      <c r="GI23" s="49">
        <v>150.1685729543357</v>
      </c>
      <c r="GJ23" s="49">
        <v>178.428060727531</v>
      </c>
      <c r="GK23" s="49">
        <v>161.24885595791454</v>
      </c>
      <c r="GL23" s="49">
        <v>145.76072675485756</v>
      </c>
      <c r="GM23" s="49">
        <v>153.74113294037576</v>
      </c>
      <c r="GN23" s="49">
        <v>161.30044148212738</v>
      </c>
      <c r="GO23" s="49">
        <v>100</v>
      </c>
      <c r="GP23" s="49">
        <v>103.64864520534387</v>
      </c>
      <c r="GQ23" s="49">
        <v>108.39798850699687</v>
      </c>
      <c r="GR23" s="49">
        <v>113.40063633545098</v>
      </c>
      <c r="GS23" s="49">
        <v>118.93221711606111</v>
      </c>
      <c r="GT23" s="49">
        <v>150.1685729543357</v>
      </c>
      <c r="GU23" s="49">
        <v>178.428060727531</v>
      </c>
      <c r="GV23" s="49">
        <v>161.24885595791454</v>
      </c>
      <c r="GW23" s="49">
        <v>152.62728458747452</v>
      </c>
      <c r="GX23" s="49">
        <v>163.37987962944831</v>
      </c>
      <c r="GY23" s="49">
        <v>53.766813827375792</v>
      </c>
      <c r="GZ23" s="117"/>
      <c r="HA23" s="118" t="s">
        <v>705</v>
      </c>
    </row>
    <row r="24" spans="1:209" s="7" customFormat="1" ht="30" customHeight="1">
      <c r="A24" s="571"/>
      <c r="B24" s="498" t="s">
        <v>706</v>
      </c>
      <c r="C24" s="105"/>
      <c r="D24" s="43">
        <v>7.4595730969096996</v>
      </c>
      <c r="E24" s="43">
        <v>9.1144486151471398</v>
      </c>
      <c r="F24" s="106"/>
      <c r="G24" s="568" t="s">
        <v>707</v>
      </c>
      <c r="H24" s="568"/>
      <c r="I24" s="369">
        <v>99.610010255845893</v>
      </c>
      <c r="J24" s="369">
        <v>90.321990873069424</v>
      </c>
      <c r="K24" s="369">
        <v>100.94736150269826</v>
      </c>
      <c r="L24" s="369">
        <v>100.35410120619309</v>
      </c>
      <c r="M24" s="369">
        <v>99.408979970103744</v>
      </c>
      <c r="N24" s="369">
        <v>102.84048405853028</v>
      </c>
      <c r="O24" s="369">
        <v>101.90420420274918</v>
      </c>
      <c r="P24" s="369">
        <v>98.530231786954118</v>
      </c>
      <c r="Q24" s="369">
        <v>101.78445812098201</v>
      </c>
      <c r="R24" s="369">
        <v>102.35251269437717</v>
      </c>
      <c r="S24" s="369">
        <v>99.195953870409198</v>
      </c>
      <c r="T24" s="369">
        <v>102.74971145808773</v>
      </c>
      <c r="U24" s="369">
        <v>104.95243224517162</v>
      </c>
      <c r="V24" s="369">
        <v>93.08002781521823</v>
      </c>
      <c r="W24" s="369">
        <v>104.21524576996987</v>
      </c>
      <c r="X24" s="369">
        <v>103.14326411907076</v>
      </c>
      <c r="Y24" s="369">
        <v>104.59149327924136</v>
      </c>
      <c r="Z24" s="369">
        <v>107.8086007961694</v>
      </c>
      <c r="AA24" s="369">
        <v>105.48143354462538</v>
      </c>
      <c r="AB24" s="369">
        <v>103.12871488015328</v>
      </c>
      <c r="AC24" s="369">
        <v>105.02052791938648</v>
      </c>
      <c r="AD24" s="369">
        <v>106.51010991782104</v>
      </c>
      <c r="AE24" s="369">
        <v>105.54660818187286</v>
      </c>
      <c r="AF24" s="369">
        <v>105.12540023649238</v>
      </c>
      <c r="AG24" s="369">
        <v>108.3808226164427</v>
      </c>
      <c r="AH24" s="369">
        <v>97.052711437673551</v>
      </c>
      <c r="AI24" s="369">
        <v>108.37814425880372</v>
      </c>
      <c r="AJ24" s="369">
        <v>107.58179088824305</v>
      </c>
      <c r="AK24" s="369">
        <v>109.22348270161379</v>
      </c>
      <c r="AL24" s="369">
        <v>111.72000941818172</v>
      </c>
      <c r="AM24" s="369">
        <v>114.12385668572209</v>
      </c>
      <c r="AN24" s="369">
        <v>110.95622161694683</v>
      </c>
      <c r="AO24" s="369">
        <v>110.05625481550709</v>
      </c>
      <c r="AP24" s="369">
        <v>111.83969432707674</v>
      </c>
      <c r="AQ24" s="369">
        <v>110.51210902352918</v>
      </c>
      <c r="AR24" s="369">
        <v>110.03545153374732</v>
      </c>
      <c r="AS24" s="369">
        <v>115.00780527011253</v>
      </c>
      <c r="AT24" s="369">
        <v>101.94401818329646</v>
      </c>
      <c r="AU24" s="369">
        <v>113.2942568599744</v>
      </c>
      <c r="AV24" s="369">
        <v>113.11939815300893</v>
      </c>
      <c r="AW24" s="369">
        <v>114.69170566996226</v>
      </c>
      <c r="AX24" s="369">
        <v>117.49745724892335</v>
      </c>
      <c r="AY24" s="369">
        <v>120.50393274244921</v>
      </c>
      <c r="AZ24" s="369">
        <v>116.37430243405548</v>
      </c>
      <c r="BA24" s="369">
        <v>115.14877916083215</v>
      </c>
      <c r="BB24" s="369">
        <v>116.96840130107248</v>
      </c>
      <c r="BC24" s="369">
        <v>115.04629385822963</v>
      </c>
      <c r="BD24" s="369">
        <v>114.4992634048315</v>
      </c>
      <c r="BE24" s="369">
        <v>119.95439197782301</v>
      </c>
      <c r="BF24" s="369">
        <v>106.61166152852537</v>
      </c>
      <c r="BG24" s="369">
        <v>117.30428062580663</v>
      </c>
      <c r="BH24" s="369">
        <v>117.65901422653442</v>
      </c>
      <c r="BI24" s="369">
        <v>119.05120402539737</v>
      </c>
      <c r="BJ24" s="369">
        <v>123.12078127704424</v>
      </c>
      <c r="BK24" s="369">
        <v>125.79622462536182</v>
      </c>
      <c r="BL24" s="369">
        <v>121.19755961965875</v>
      </c>
      <c r="BM24" s="369">
        <v>119.5405984951873</v>
      </c>
      <c r="BN24" s="369">
        <v>120.56299572777353</v>
      </c>
      <c r="BO24" s="369">
        <v>119.26955837739254</v>
      </c>
      <c r="BP24" s="369">
        <v>119.71712456621114</v>
      </c>
      <c r="BQ24" s="369">
        <v>124.61502531351874</v>
      </c>
      <c r="BR24" s="369">
        <v>113.24908966095475</v>
      </c>
      <c r="BS24" s="369">
        <v>105.78228379890315</v>
      </c>
      <c r="BT24" s="369">
        <v>43.902787399238662</v>
      </c>
      <c r="BU24" s="369">
        <v>65.301709653730811</v>
      </c>
      <c r="BV24" s="369">
        <v>105.59696057467976</v>
      </c>
      <c r="BW24" s="369">
        <v>113.4429346835106</v>
      </c>
      <c r="BX24" s="369">
        <v>113.51550704871158</v>
      </c>
      <c r="BY24" s="369">
        <v>114.93211275402093</v>
      </c>
      <c r="BZ24" s="369">
        <v>117.88509679881756</v>
      </c>
      <c r="CA24" s="369">
        <v>116.42922094338348</v>
      </c>
      <c r="CB24" s="369">
        <v>118.10066408072214</v>
      </c>
      <c r="CC24" s="369">
        <v>123.38326791702139</v>
      </c>
      <c r="CD24" s="369">
        <v>110.18310452237699</v>
      </c>
      <c r="CE24" s="369">
        <v>114.2300260274817</v>
      </c>
      <c r="CF24" s="369">
        <v>105.79685004803861</v>
      </c>
      <c r="CG24" s="369">
        <v>97.549355731394868</v>
      </c>
      <c r="CH24" s="369">
        <v>83.154904098930274</v>
      </c>
      <c r="CI24" s="369">
        <v>82.108944566705134</v>
      </c>
      <c r="CJ24" s="369">
        <v>98.770104767345458</v>
      </c>
      <c r="CK24" s="369">
        <v>111.65093766732662</v>
      </c>
      <c r="CL24" s="369">
        <v>122.04265133242588</v>
      </c>
      <c r="CM24" s="369">
        <v>125.23851374245082</v>
      </c>
      <c r="CN24" s="369">
        <v>124.41537565789888</v>
      </c>
      <c r="CO24" s="369">
        <v>131.06833748983479</v>
      </c>
      <c r="CP24" s="369">
        <v>116.05659821637859</v>
      </c>
      <c r="CQ24" s="369">
        <v>120.6075707226853</v>
      </c>
      <c r="CR24" s="369">
        <v>111.15052119144606</v>
      </c>
      <c r="CS24" s="369">
        <v>102.658606543931</v>
      </c>
      <c r="CT24" s="369">
        <v>104.03983274067335</v>
      </c>
      <c r="CU24" s="369">
        <v>101.70294113617534</v>
      </c>
      <c r="CV24" s="369">
        <v>112.24134299726869</v>
      </c>
      <c r="CW24" s="369">
        <v>118.78886098312698</v>
      </c>
      <c r="CX24" s="369">
        <v>125.73412052313645</v>
      </c>
      <c r="CY24" s="369">
        <v>126.56126302455675</v>
      </c>
      <c r="CZ24" s="369">
        <v>127.11343988202059</v>
      </c>
      <c r="DA24" s="369">
        <v>130.25164299630913</v>
      </c>
      <c r="DB24" s="369">
        <v>123.58393487835278</v>
      </c>
      <c r="DC24" s="369">
        <v>126.62714137156335</v>
      </c>
      <c r="DD24" s="369">
        <v>114.84619269737956</v>
      </c>
      <c r="DE24" s="369">
        <v>111.02504074610454</v>
      </c>
      <c r="DF24" s="369">
        <v>109.42015085576074</v>
      </c>
      <c r="DG24" s="369">
        <v>106.19978029132879</v>
      </c>
      <c r="DH24" s="369">
        <v>116.76694247923649</v>
      </c>
      <c r="DI24" s="369">
        <v>128.02670782307177</v>
      </c>
      <c r="DJ24" s="369">
        <v>132.73536821387509</v>
      </c>
      <c r="DK24" s="369">
        <v>135.47373055477203</v>
      </c>
      <c r="DL24" s="369">
        <v>134.76794668933616</v>
      </c>
      <c r="DM24" s="369">
        <v>140.59988873071524</v>
      </c>
      <c r="DN24" s="369">
        <v>130.28826090968522</v>
      </c>
      <c r="DO24" s="369">
        <v>136.15925882169103</v>
      </c>
      <c r="DP24" s="369">
        <v>127.08801346449614</v>
      </c>
      <c r="DQ24" s="369">
        <v>118.93334384904348</v>
      </c>
      <c r="DR24" s="369">
        <v>120.65512990947096</v>
      </c>
      <c r="DS24" s="369">
        <v>117.27133101708459</v>
      </c>
      <c r="DT24" s="369">
        <v>127.37953113822645</v>
      </c>
      <c r="DU24" s="369">
        <v>137.94707132247646</v>
      </c>
      <c r="DV24" s="369">
        <v>139.54639304281426</v>
      </c>
      <c r="DW24" s="369">
        <v>140.37183536871615</v>
      </c>
      <c r="DX24" s="369">
        <v>140.16477996161748</v>
      </c>
      <c r="DY24" s="369">
        <v>144.3923994041117</v>
      </c>
      <c r="DZ24" s="369">
        <v>135.84338127574404</v>
      </c>
      <c r="EA24" s="369">
        <v>141.54397051102029</v>
      </c>
      <c r="EB24" s="369">
        <v>133.62564313740242</v>
      </c>
      <c r="EC24" s="369"/>
      <c r="ED24" s="369"/>
      <c r="EE24" s="369"/>
      <c r="EF24" s="369"/>
      <c r="EG24" s="369"/>
      <c r="EH24" s="369"/>
      <c r="EI24" s="369"/>
      <c r="EJ24" s="369"/>
      <c r="EK24" s="369"/>
      <c r="EL24" s="369">
        <v>96.959787543871187</v>
      </c>
      <c r="EM24" s="369">
        <v>100.8678550782757</v>
      </c>
      <c r="EN24" s="369">
        <v>100.73963137022844</v>
      </c>
      <c r="EO24" s="369">
        <v>101.43272600762469</v>
      </c>
      <c r="EP24" s="369">
        <v>100.74923527678656</v>
      </c>
      <c r="EQ24" s="369">
        <v>105.1811193981605</v>
      </c>
      <c r="ER24" s="369">
        <v>104.54355878138837</v>
      </c>
      <c r="ES24" s="369">
        <v>105.72737277872876</v>
      </c>
      <c r="ET24" s="369">
        <v>104.60389277097333</v>
      </c>
      <c r="EU24" s="369">
        <v>109.50842766934618</v>
      </c>
      <c r="EV24" s="369">
        <v>111.71211103939201</v>
      </c>
      <c r="EW24" s="369">
        <v>110.79575162811774</v>
      </c>
      <c r="EX24" s="369">
        <v>110.0820267711278</v>
      </c>
      <c r="EY24" s="369">
        <v>115.10285369063151</v>
      </c>
      <c r="EZ24" s="369">
        <v>117.3423381124456</v>
      </c>
      <c r="FA24" s="369">
        <v>115.5046528547112</v>
      </c>
      <c r="FB24" s="369">
        <v>114.62344471071833</v>
      </c>
      <c r="FC24" s="369">
        <v>119.94366650965867</v>
      </c>
      <c r="FD24" s="369">
        <v>122.17812758006927</v>
      </c>
      <c r="FE24" s="369">
        <v>119.84989289045909</v>
      </c>
      <c r="FF24" s="369">
        <v>114.54879959112554</v>
      </c>
      <c r="FG24" s="369">
        <v>71.600485875883081</v>
      </c>
      <c r="FH24" s="369">
        <v>113.96351816208103</v>
      </c>
      <c r="FI24" s="369">
        <v>117.47166060764107</v>
      </c>
      <c r="FJ24" s="369">
        <v>115.93213282229335</v>
      </c>
      <c r="FK24" s="369">
        <v>95.500369959454588</v>
      </c>
      <c r="FL24" s="369">
        <v>97.509995667125736</v>
      </c>
      <c r="FM24" s="369">
        <v>123.8988469109252</v>
      </c>
      <c r="FN24" s="369">
        <v>122.57750214296622</v>
      </c>
      <c r="FO24" s="369">
        <v>105.94965349201679</v>
      </c>
      <c r="FP24" s="369">
        <v>110.91104837219034</v>
      </c>
      <c r="FQ24" s="369">
        <v>126.46960780990459</v>
      </c>
      <c r="FR24" s="369">
        <v>126.82090641540843</v>
      </c>
      <c r="FS24" s="369">
        <v>111.76379476641495</v>
      </c>
      <c r="FT24" s="369">
        <v>116.99781019787902</v>
      </c>
      <c r="FU24" s="369">
        <v>134.32568181932774</v>
      </c>
      <c r="FV24" s="369">
        <v>135.68246948736382</v>
      </c>
      <c r="FW24" s="369">
        <v>122.22549574100351</v>
      </c>
      <c r="FX24" s="369">
        <v>127.53264449259582</v>
      </c>
      <c r="FY24" s="369">
        <v>140.02766945771597</v>
      </c>
      <c r="FZ24" s="369">
        <v>140.59325039695867</v>
      </c>
      <c r="GA24" s="369">
        <v>133.62564313740242</v>
      </c>
      <c r="GB24" s="369" t="s">
        <v>918</v>
      </c>
      <c r="GC24" s="369" t="s">
        <v>918</v>
      </c>
      <c r="GD24" s="369">
        <v>100</v>
      </c>
      <c r="GE24" s="369">
        <v>104.05032155876607</v>
      </c>
      <c r="GF24" s="369">
        <v>109.15504577695732</v>
      </c>
      <c r="GG24" s="369">
        <v>114.50796785722902</v>
      </c>
      <c r="GH24" s="369">
        <v>119.14878292272634</v>
      </c>
      <c r="GI24" s="369">
        <v>104.39611605918269</v>
      </c>
      <c r="GJ24" s="369">
        <v>108.21033633994972</v>
      </c>
      <c r="GK24" s="369">
        <v>116.47695295426951</v>
      </c>
      <c r="GL24" s="369">
        <v>123.8272279859012</v>
      </c>
      <c r="GM24" s="369">
        <v>133.5338554816469</v>
      </c>
      <c r="GN24" s="369">
        <v>138.85134858206962</v>
      </c>
      <c r="GO24" s="369">
        <v>100</v>
      </c>
      <c r="GP24" s="369">
        <v>104.05032155876607</v>
      </c>
      <c r="GQ24" s="369">
        <v>109.15504577695732</v>
      </c>
      <c r="GR24" s="369">
        <v>114.50796785722902</v>
      </c>
      <c r="GS24" s="369">
        <v>119.14878292272634</v>
      </c>
      <c r="GT24" s="369">
        <v>104.39611605918269</v>
      </c>
      <c r="GU24" s="369">
        <v>108.21033633994972</v>
      </c>
      <c r="GV24" s="369">
        <v>116.47695295426951</v>
      </c>
      <c r="GW24" s="369">
        <v>122.47704829975754</v>
      </c>
      <c r="GX24" s="369">
        <v>131.36706979466979</v>
      </c>
      <c r="GY24" s="369">
        <v>138.85134858206962</v>
      </c>
      <c r="GZ24" s="563" t="s">
        <v>708</v>
      </c>
      <c r="HA24" s="563"/>
    </row>
    <row r="25" spans="1:209" s="7" customFormat="1" ht="18" customHeight="1">
      <c r="A25" s="571"/>
      <c r="B25" s="35"/>
      <c r="C25" s="36">
        <v>5.0999999999999996</v>
      </c>
      <c r="D25" s="37">
        <v>2.7528919471144802</v>
      </c>
      <c r="E25" s="37">
        <v>2.9729763069999402</v>
      </c>
      <c r="F25" s="102">
        <v>23</v>
      </c>
      <c r="G25" s="103"/>
      <c r="H25" s="103" t="s">
        <v>709</v>
      </c>
      <c r="I25" s="49">
        <v>94.77267723084347</v>
      </c>
      <c r="J25" s="49">
        <v>88.426123007221463</v>
      </c>
      <c r="K25" s="49">
        <v>100.37516221107603</v>
      </c>
      <c r="L25" s="49">
        <v>96.923447041922898</v>
      </c>
      <c r="M25" s="49">
        <v>98.403308460681245</v>
      </c>
      <c r="N25" s="49">
        <v>102.12433228490742</v>
      </c>
      <c r="O25" s="49">
        <v>99.508959069799999</v>
      </c>
      <c r="P25" s="49">
        <v>99.858663823164093</v>
      </c>
      <c r="Q25" s="49">
        <v>100.85745331154517</v>
      </c>
      <c r="R25" s="49">
        <v>106.26881856148594</v>
      </c>
      <c r="S25" s="49">
        <v>104.10711856300868</v>
      </c>
      <c r="T25" s="49">
        <v>108.37393643434358</v>
      </c>
      <c r="U25" s="49">
        <v>101.50322459186393</v>
      </c>
      <c r="V25" s="49">
        <v>91.541825670330496</v>
      </c>
      <c r="W25" s="49">
        <v>104.20523068926873</v>
      </c>
      <c r="X25" s="49">
        <v>101.1721197386492</v>
      </c>
      <c r="Y25" s="49">
        <v>102.30512980656265</v>
      </c>
      <c r="Z25" s="49">
        <v>106.57827957558132</v>
      </c>
      <c r="AA25" s="49">
        <v>103.31834667603931</v>
      </c>
      <c r="AB25" s="49">
        <v>106.17706019508655</v>
      </c>
      <c r="AC25" s="49">
        <v>105.11632587637462</v>
      </c>
      <c r="AD25" s="49">
        <v>111.06377206542903</v>
      </c>
      <c r="AE25" s="49">
        <v>109.18173522954271</v>
      </c>
      <c r="AF25" s="49">
        <v>110.70463377961286</v>
      </c>
      <c r="AG25" s="49">
        <v>103.75235696952863</v>
      </c>
      <c r="AH25" s="49">
        <v>97.116139124345352</v>
      </c>
      <c r="AI25" s="49">
        <v>109.11177879785201</v>
      </c>
      <c r="AJ25" s="49">
        <v>105.87566766320282</v>
      </c>
      <c r="AK25" s="49">
        <v>107.42473381424836</v>
      </c>
      <c r="AL25" s="49">
        <v>110.7902512860281</v>
      </c>
      <c r="AM25" s="49">
        <v>109.78923123270098</v>
      </c>
      <c r="AN25" s="49">
        <v>112.0572525373664</v>
      </c>
      <c r="AO25" s="49">
        <v>109.1028142435558</v>
      </c>
      <c r="AP25" s="49">
        <v>115.3583558296241</v>
      </c>
      <c r="AQ25" s="49">
        <v>113.70752957812054</v>
      </c>
      <c r="AR25" s="49">
        <v>115.30957278040795</v>
      </c>
      <c r="AS25" s="49">
        <v>111.46013630840341</v>
      </c>
      <c r="AT25" s="49">
        <v>102.56307846455597</v>
      </c>
      <c r="AU25" s="49">
        <v>114.7377581682159</v>
      </c>
      <c r="AV25" s="49">
        <v>111.62609038689449</v>
      </c>
      <c r="AW25" s="49">
        <v>113.81578820659399</v>
      </c>
      <c r="AX25" s="49">
        <v>117.2636689784751</v>
      </c>
      <c r="AY25" s="49">
        <v>117.98938733170161</v>
      </c>
      <c r="AZ25" s="49">
        <v>118.00446657168163</v>
      </c>
      <c r="BA25" s="49">
        <v>115.01757467708448</v>
      </c>
      <c r="BB25" s="49">
        <v>120.13465129444124</v>
      </c>
      <c r="BC25" s="49">
        <v>118.44552769463218</v>
      </c>
      <c r="BD25" s="49">
        <v>120.31755034197495</v>
      </c>
      <c r="BE25" s="49">
        <v>117.90555554499581</v>
      </c>
      <c r="BF25" s="49">
        <v>107.64089665502853</v>
      </c>
      <c r="BG25" s="49">
        <v>119.55507239832912</v>
      </c>
      <c r="BH25" s="49">
        <v>116.62352677574331</v>
      </c>
      <c r="BI25" s="49">
        <v>118.42070413765211</v>
      </c>
      <c r="BJ25" s="49">
        <v>123.27570072590385</v>
      </c>
      <c r="BK25" s="49">
        <v>122.90556704199999</v>
      </c>
      <c r="BL25" s="49">
        <v>124.00285082639729</v>
      </c>
      <c r="BM25" s="49">
        <v>119.7605724283673</v>
      </c>
      <c r="BN25" s="49">
        <v>124.01994072999916</v>
      </c>
      <c r="BO25" s="49">
        <v>123.40364030226745</v>
      </c>
      <c r="BP25" s="49">
        <v>126.28074242654226</v>
      </c>
      <c r="BQ25" s="49">
        <v>122.94461078005619</v>
      </c>
      <c r="BR25" s="49">
        <v>114.02274245986082</v>
      </c>
      <c r="BS25" s="49">
        <v>106.2902576091065</v>
      </c>
      <c r="BT25" s="49">
        <v>32.744944099021005</v>
      </c>
      <c r="BU25" s="49">
        <v>58.330667547945133</v>
      </c>
      <c r="BV25" s="49">
        <v>98.563023167086143</v>
      </c>
      <c r="BW25" s="49">
        <v>111.0122530249358</v>
      </c>
      <c r="BX25" s="49">
        <v>113.74324294772879</v>
      </c>
      <c r="BY25" s="49">
        <v>111.78740777200909</v>
      </c>
      <c r="BZ25" s="49">
        <v>120.94503223894823</v>
      </c>
      <c r="CA25" s="49">
        <v>120.82511130209323</v>
      </c>
      <c r="CB25" s="49">
        <v>125.89976972796725</v>
      </c>
      <c r="CC25" s="49">
        <v>123.28846374494744</v>
      </c>
      <c r="CD25" s="49">
        <v>113.06902148221371</v>
      </c>
      <c r="CE25" s="49">
        <v>115.58181755658777</v>
      </c>
      <c r="CF25" s="49">
        <v>102.9460850665233</v>
      </c>
      <c r="CG25" s="49">
        <v>86.343483533449813</v>
      </c>
      <c r="CH25" s="49">
        <v>70.798442414249038</v>
      </c>
      <c r="CI25" s="49">
        <v>69.780029391188293</v>
      </c>
      <c r="CJ25" s="49">
        <v>93.681106661050379</v>
      </c>
      <c r="CK25" s="49">
        <v>100.53584727834729</v>
      </c>
      <c r="CL25" s="49">
        <v>119.34592963731828</v>
      </c>
      <c r="CM25" s="49">
        <v>125.21698887881247</v>
      </c>
      <c r="CN25" s="49">
        <v>129.45542097920654</v>
      </c>
      <c r="CO25" s="49">
        <v>130.04144275532363</v>
      </c>
      <c r="CP25" s="49">
        <v>119.91465944946691</v>
      </c>
      <c r="CQ25" s="49">
        <v>123.17813412935902</v>
      </c>
      <c r="CR25" s="49">
        <v>110.73527082394884</v>
      </c>
      <c r="CS25" s="49">
        <v>91.637030422944662</v>
      </c>
      <c r="CT25" s="49">
        <v>93.602102248546174</v>
      </c>
      <c r="CU25" s="49">
        <v>94.005900817816013</v>
      </c>
      <c r="CV25" s="49">
        <v>109.28508707336671</v>
      </c>
      <c r="CW25" s="49">
        <v>110.65139626905921</v>
      </c>
      <c r="CX25" s="49">
        <v>123.50384825033233</v>
      </c>
      <c r="CY25" s="49">
        <v>125.40101297286215</v>
      </c>
      <c r="CZ25" s="49">
        <v>132.31207525974992</v>
      </c>
      <c r="DA25" s="49">
        <v>131.46985385146309</v>
      </c>
      <c r="DB25" s="49">
        <v>126.10621291566257</v>
      </c>
      <c r="DC25" s="49">
        <v>128.71064116967347</v>
      </c>
      <c r="DD25" s="49">
        <v>112.698059203694</v>
      </c>
      <c r="DE25" s="49">
        <v>94.994492975227814</v>
      </c>
      <c r="DF25" s="49">
        <v>96.917560851428505</v>
      </c>
      <c r="DG25" s="49">
        <v>96.786493324997707</v>
      </c>
      <c r="DH25" s="49">
        <v>112.97980385900661</v>
      </c>
      <c r="DI25" s="49">
        <v>119.54705431723823</v>
      </c>
      <c r="DJ25" s="49">
        <v>131.58568847212399</v>
      </c>
      <c r="DK25" s="49">
        <v>134.05902524955462</v>
      </c>
      <c r="DL25" s="49">
        <v>139.26465407352467</v>
      </c>
      <c r="DM25" s="49">
        <v>140.1859674079995</v>
      </c>
      <c r="DN25" s="49">
        <v>132.47584877717591</v>
      </c>
      <c r="DO25" s="49">
        <v>138.45418835422146</v>
      </c>
      <c r="DP25" s="49">
        <v>125.36908180414999</v>
      </c>
      <c r="DQ25" s="49">
        <v>104.34147406527435</v>
      </c>
      <c r="DR25" s="49">
        <v>105.54826290248027</v>
      </c>
      <c r="DS25" s="49">
        <v>108.60133719092258</v>
      </c>
      <c r="DT25" s="49">
        <v>123.51404387069776</v>
      </c>
      <c r="DU25" s="49">
        <v>127.45816943344107</v>
      </c>
      <c r="DV25" s="49">
        <v>138.48299752802848</v>
      </c>
      <c r="DW25" s="49">
        <v>138.00168380597924</v>
      </c>
      <c r="DX25" s="49">
        <v>144.11669010709048</v>
      </c>
      <c r="DY25" s="49">
        <v>141.69657899576919</v>
      </c>
      <c r="DZ25" s="49">
        <v>135.55521421725388</v>
      </c>
      <c r="EA25" s="49">
        <v>143.6280323638909</v>
      </c>
      <c r="EB25" s="49">
        <v>131.08223840634665</v>
      </c>
      <c r="EC25" s="49"/>
      <c r="ED25" s="49"/>
      <c r="EE25" s="49"/>
      <c r="EF25" s="49"/>
      <c r="EG25" s="49"/>
      <c r="EH25" s="49"/>
      <c r="EI25" s="49"/>
      <c r="EJ25" s="49"/>
      <c r="EK25" s="49"/>
      <c r="EL25" s="49">
        <v>94.524654149713641</v>
      </c>
      <c r="EM25" s="49">
        <v>99.150362595837194</v>
      </c>
      <c r="EN25" s="49">
        <v>100.07502540150308</v>
      </c>
      <c r="EO25" s="49">
        <v>106.24995785294607</v>
      </c>
      <c r="EP25" s="49">
        <v>99.083426983821042</v>
      </c>
      <c r="EQ25" s="49">
        <v>103.35184304026438</v>
      </c>
      <c r="ER25" s="49">
        <v>104.87057758250016</v>
      </c>
      <c r="ES25" s="49">
        <v>110.31671369152821</v>
      </c>
      <c r="ET25" s="49">
        <v>103.32675829724201</v>
      </c>
      <c r="EU25" s="49">
        <v>108.03021758782643</v>
      </c>
      <c r="EV25" s="49">
        <v>110.31643267120774</v>
      </c>
      <c r="EW25" s="49">
        <v>114.79181939605087</v>
      </c>
      <c r="EX25" s="49">
        <v>109.58699098039176</v>
      </c>
      <c r="EY25" s="49">
        <v>114.23518252398786</v>
      </c>
      <c r="EZ25" s="49">
        <v>117.00380952682258</v>
      </c>
      <c r="FA25" s="49">
        <v>119.63257644368279</v>
      </c>
      <c r="FB25" s="49">
        <v>115.03384153278448</v>
      </c>
      <c r="FC25" s="49">
        <v>119.43997721309977</v>
      </c>
      <c r="FD25" s="49">
        <v>122.22299676558821</v>
      </c>
      <c r="FE25" s="49">
        <v>124.56810781960296</v>
      </c>
      <c r="FF25" s="49">
        <v>114.41920361634118</v>
      </c>
      <c r="FG25" s="49">
        <v>63.212878271350768</v>
      </c>
      <c r="FH25" s="49">
        <v>112.18096791489124</v>
      </c>
      <c r="FI25" s="49">
        <v>122.55663775633623</v>
      </c>
      <c r="FJ25" s="49">
        <v>117.3131009279163</v>
      </c>
      <c r="FK25" s="49">
        <v>86.696003671407382</v>
      </c>
      <c r="FL25" s="49">
        <v>87.998994443528659</v>
      </c>
      <c r="FM25" s="49">
        <v>124.6727798317791</v>
      </c>
      <c r="FN25" s="49">
        <v>124.37807877804987</v>
      </c>
      <c r="FO25" s="49">
        <v>98.658134498479896</v>
      </c>
      <c r="FP25" s="49">
        <v>104.64746138674731</v>
      </c>
      <c r="FQ25" s="49">
        <v>127.07231216098147</v>
      </c>
      <c r="FR25" s="49">
        <v>128.76223597893303</v>
      </c>
      <c r="FS25" s="49">
        <v>101.5367043434501</v>
      </c>
      <c r="FT25" s="49">
        <v>109.77111716708085</v>
      </c>
      <c r="FU25" s="49">
        <v>134.96978926506776</v>
      </c>
      <c r="FV25" s="49">
        <v>137.03866817979898</v>
      </c>
      <c r="FW25" s="49">
        <v>111.75293959063488</v>
      </c>
      <c r="FX25" s="49">
        <v>119.85785016502047</v>
      </c>
      <c r="FY25" s="49">
        <v>140.20045714703272</v>
      </c>
      <c r="FZ25" s="49">
        <v>140.29327519230466</v>
      </c>
      <c r="GA25" s="369">
        <v>131.08223840634665</v>
      </c>
      <c r="GB25" s="369" t="s">
        <v>918</v>
      </c>
      <c r="GC25" s="369" t="s">
        <v>918</v>
      </c>
      <c r="GD25" s="49">
        <v>99.999999999999986</v>
      </c>
      <c r="GE25" s="49">
        <v>104.40564032452846</v>
      </c>
      <c r="GF25" s="49">
        <v>109.11630698808176</v>
      </c>
      <c r="GG25" s="49">
        <v>115.11463986872126</v>
      </c>
      <c r="GH25" s="49">
        <v>120.31623083276884</v>
      </c>
      <c r="GI25" s="49">
        <v>103.09242188972985</v>
      </c>
      <c r="GJ25" s="49">
        <v>104.17021971865786</v>
      </c>
      <c r="GK25" s="49">
        <v>113.68899670606464</v>
      </c>
      <c r="GL25" s="49">
        <v>124.74619178512329</v>
      </c>
      <c r="GM25" s="49">
        <v>134.12127158588672</v>
      </c>
      <c r="GN25" s="49">
        <v>137.99051599581514</v>
      </c>
      <c r="GO25" s="49">
        <v>99.999999999999986</v>
      </c>
      <c r="GP25" s="49">
        <v>104.40564032452846</v>
      </c>
      <c r="GQ25" s="49">
        <v>109.11630698808176</v>
      </c>
      <c r="GR25" s="49">
        <v>115.11463986872126</v>
      </c>
      <c r="GS25" s="49">
        <v>120.31623083276884</v>
      </c>
      <c r="GT25" s="49">
        <v>103.09242188972985</v>
      </c>
      <c r="GU25" s="49">
        <v>104.17021971865786</v>
      </c>
      <c r="GV25" s="49">
        <v>113.68899670606464</v>
      </c>
      <c r="GW25" s="49">
        <v>118.75996168863297</v>
      </c>
      <c r="GX25" s="49">
        <v>127.21247877062176</v>
      </c>
      <c r="GY25" s="49">
        <v>137.99051599581514</v>
      </c>
      <c r="GZ25" s="117"/>
      <c r="HA25" s="118" t="s">
        <v>710</v>
      </c>
    </row>
    <row r="26" spans="1:209" s="8" customFormat="1" ht="18" customHeight="1">
      <c r="A26" s="571"/>
      <c r="C26" s="36">
        <v>5.2</v>
      </c>
      <c r="D26" s="37">
        <v>2.6479909489052802</v>
      </c>
      <c r="E26" s="37">
        <v>2.3494140672905401</v>
      </c>
      <c r="F26" s="104">
        <v>24</v>
      </c>
      <c r="G26" s="103"/>
      <c r="H26" s="103" t="s">
        <v>711</v>
      </c>
      <c r="I26" s="49">
        <v>92.777083975928974</v>
      </c>
      <c r="J26" s="49">
        <v>96.418418865706073</v>
      </c>
      <c r="K26" s="49">
        <v>102.01552293138873</v>
      </c>
      <c r="L26" s="49">
        <v>102.75883518060012</v>
      </c>
      <c r="M26" s="49">
        <v>98.23331360555666</v>
      </c>
      <c r="N26" s="49">
        <v>104.59279903634943</v>
      </c>
      <c r="O26" s="49">
        <v>107.56820767875618</v>
      </c>
      <c r="P26" s="49">
        <v>101.3354633642293</v>
      </c>
      <c r="Q26" s="49">
        <v>104.28219554314468</v>
      </c>
      <c r="R26" s="49">
        <v>100.52257557180685</v>
      </c>
      <c r="S26" s="49">
        <v>94.233822064356517</v>
      </c>
      <c r="T26" s="49">
        <v>95.261762182176639</v>
      </c>
      <c r="U26" s="49">
        <v>93.982161871705543</v>
      </c>
      <c r="V26" s="49">
        <v>94.122757329624804</v>
      </c>
      <c r="W26" s="49">
        <v>102.41076718066331</v>
      </c>
      <c r="X26" s="49">
        <v>102.66461333722546</v>
      </c>
      <c r="Y26" s="49">
        <v>101.99417161403704</v>
      </c>
      <c r="Z26" s="49">
        <v>108.73486767231897</v>
      </c>
      <c r="AA26" s="49">
        <v>108.89580495172432</v>
      </c>
      <c r="AB26" s="49">
        <v>102.90877177466926</v>
      </c>
      <c r="AC26" s="49">
        <v>105.07570524955992</v>
      </c>
      <c r="AD26" s="49">
        <v>101.68590899271733</v>
      </c>
      <c r="AE26" s="49">
        <v>102.15193639676666</v>
      </c>
      <c r="AF26" s="49">
        <v>100.30540073184372</v>
      </c>
      <c r="AG26" s="49">
        <v>98.332638215949373</v>
      </c>
      <c r="AH26" s="49">
        <v>97.581342810670023</v>
      </c>
      <c r="AI26" s="49">
        <v>107.86600802412613</v>
      </c>
      <c r="AJ26" s="49">
        <v>107.71833539154426</v>
      </c>
      <c r="AK26" s="49">
        <v>107.37494179024618</v>
      </c>
      <c r="AL26" s="49">
        <v>113.07055530532081</v>
      </c>
      <c r="AM26" s="49">
        <v>118.06097017440798</v>
      </c>
      <c r="AN26" s="49">
        <v>110.85702364500021</v>
      </c>
      <c r="AO26" s="49">
        <v>110.388103961925</v>
      </c>
      <c r="AP26" s="49">
        <v>107.32347061189959</v>
      </c>
      <c r="AQ26" s="49">
        <v>107.26234880506458</v>
      </c>
      <c r="AR26" s="49">
        <v>105.75408515325672</v>
      </c>
      <c r="AS26" s="49">
        <v>105.32816159492867</v>
      </c>
      <c r="AT26" s="49">
        <v>103.43305917134181</v>
      </c>
      <c r="AU26" s="49">
        <v>112.32398289311304</v>
      </c>
      <c r="AV26" s="49">
        <v>111.47349636189976</v>
      </c>
      <c r="AW26" s="49">
        <v>110.73332363690223</v>
      </c>
      <c r="AX26" s="49">
        <v>116.84774492920192</v>
      </c>
      <c r="AY26" s="49">
        <v>122.18213246217904</v>
      </c>
      <c r="AZ26" s="49">
        <v>115.30619709552698</v>
      </c>
      <c r="BA26" s="49">
        <v>114.51092366925896</v>
      </c>
      <c r="BB26" s="49">
        <v>112.39371435530649</v>
      </c>
      <c r="BC26" s="49">
        <v>111.5554274882894</v>
      </c>
      <c r="BD26" s="49">
        <v>109.36556140141865</v>
      </c>
      <c r="BE26" s="49">
        <v>108.68654790851723</v>
      </c>
      <c r="BF26" s="49">
        <v>107.16817709110384</v>
      </c>
      <c r="BG26" s="49">
        <v>115.72132324428944</v>
      </c>
      <c r="BH26" s="49">
        <v>115.89081224010492</v>
      </c>
      <c r="BI26" s="49">
        <v>114.55666912425896</v>
      </c>
      <c r="BJ26" s="49">
        <v>121.87074692419176</v>
      </c>
      <c r="BK26" s="49">
        <v>127.98069849722603</v>
      </c>
      <c r="BL26" s="49">
        <v>119.56772461889774</v>
      </c>
      <c r="BM26" s="49">
        <v>118.27304687207798</v>
      </c>
      <c r="BN26" s="49">
        <v>117.35759742341151</v>
      </c>
      <c r="BO26" s="49">
        <v>117.0885168215969</v>
      </c>
      <c r="BP26" s="49">
        <v>115.06475157000042</v>
      </c>
      <c r="BQ26" s="49">
        <v>112.67169229177368</v>
      </c>
      <c r="BR26" s="49">
        <v>116.22457349084077</v>
      </c>
      <c r="BS26" s="49">
        <v>105.75133386725811</v>
      </c>
      <c r="BT26" s="49">
        <v>56.832048644368442</v>
      </c>
      <c r="BU26" s="49">
        <v>72.072600087223336</v>
      </c>
      <c r="BV26" s="49">
        <v>128.34406675120425</v>
      </c>
      <c r="BW26" s="49">
        <v>131.95525154049517</v>
      </c>
      <c r="BX26" s="49">
        <v>123.40845899101259</v>
      </c>
      <c r="BY26" s="49">
        <v>123.15829766425297</v>
      </c>
      <c r="BZ26" s="49">
        <v>122.42436435273507</v>
      </c>
      <c r="CA26" s="49">
        <v>120.45578769154763</v>
      </c>
      <c r="CB26" s="49">
        <v>119.26230372744358</v>
      </c>
      <c r="CC26" s="49">
        <v>118.0973770477916</v>
      </c>
      <c r="CD26" s="49">
        <v>114.61221561603213</v>
      </c>
      <c r="CE26" s="49">
        <v>114.21529407869947</v>
      </c>
      <c r="CF26" s="49">
        <v>113.68686655251294</v>
      </c>
      <c r="CG26" s="49">
        <v>104.84874277452536</v>
      </c>
      <c r="CH26" s="49">
        <v>93.641870486941457</v>
      </c>
      <c r="CI26" s="49">
        <v>91.476708352593846</v>
      </c>
      <c r="CJ26" s="49">
        <v>111.78651254622653</v>
      </c>
      <c r="CK26" s="49">
        <v>124.44264186872975</v>
      </c>
      <c r="CL26" s="49">
        <v>126.76937704958432</v>
      </c>
      <c r="CM26" s="49">
        <v>127.99714915064432</v>
      </c>
      <c r="CN26" s="49">
        <v>128.25193975724343</v>
      </c>
      <c r="CO26" s="49">
        <v>125.69414398749531</v>
      </c>
      <c r="CP26" s="49">
        <v>120.61125232709949</v>
      </c>
      <c r="CQ26" s="49">
        <v>125.44149990908893</v>
      </c>
      <c r="CR26" s="49">
        <v>121.42510022687632</v>
      </c>
      <c r="CS26" s="49">
        <v>113.11439911989902</v>
      </c>
      <c r="CT26" s="49">
        <v>111.30240414377526</v>
      </c>
      <c r="CU26" s="49">
        <v>111.6091904210228</v>
      </c>
      <c r="CV26" s="49">
        <v>124.48193609841489</v>
      </c>
      <c r="CW26" s="49">
        <v>126.07002626599807</v>
      </c>
      <c r="CX26" s="49">
        <v>129.0738635130204</v>
      </c>
      <c r="CY26" s="49">
        <v>129.7710628601159</v>
      </c>
      <c r="CZ26" s="49">
        <v>124.43779071712621</v>
      </c>
      <c r="DA26" s="49">
        <v>119.81108238051515</v>
      </c>
      <c r="DB26" s="49">
        <v>126.77500836740751</v>
      </c>
      <c r="DC26" s="49">
        <v>131.5581456823011</v>
      </c>
      <c r="DD26" s="49">
        <v>125.06626936266981</v>
      </c>
      <c r="DE26" s="49">
        <v>121.22481518326619</v>
      </c>
      <c r="DF26" s="49">
        <v>116.39642971523995</v>
      </c>
      <c r="DG26" s="49">
        <v>114.1998600092315</v>
      </c>
      <c r="DH26" s="49">
        <v>124.97434124587042</v>
      </c>
      <c r="DI26" s="49">
        <v>133.17987703567186</v>
      </c>
      <c r="DJ26" s="49">
        <v>132.27813250654742</v>
      </c>
      <c r="DK26" s="49">
        <v>135.28940562370656</v>
      </c>
      <c r="DL26" s="49">
        <v>125.77547064403574</v>
      </c>
      <c r="DM26" s="49">
        <v>122.92424360094276</v>
      </c>
      <c r="DN26" s="49">
        <v>128.54610704799802</v>
      </c>
      <c r="DO26" s="49">
        <v>134.43676034642803</v>
      </c>
      <c r="DP26" s="49">
        <v>133.78427106225922</v>
      </c>
      <c r="DQ26" s="49">
        <v>127.73290618375222</v>
      </c>
      <c r="DR26" s="49">
        <v>125.67921553177949</v>
      </c>
      <c r="DS26" s="49">
        <v>126.20364138241035</v>
      </c>
      <c r="DT26" s="49">
        <v>133.67745469542749</v>
      </c>
      <c r="DU26" s="49">
        <v>140.70055606954367</v>
      </c>
      <c r="DV26" s="49">
        <v>135.97552382534036</v>
      </c>
      <c r="DW26" s="49">
        <v>138.51357647511702</v>
      </c>
      <c r="DX26" s="49">
        <v>127.32847476847265</v>
      </c>
      <c r="DY26" s="49">
        <v>123.87541049979976</v>
      </c>
      <c r="DZ26" s="49">
        <v>132.82600254829433</v>
      </c>
      <c r="EA26" s="49">
        <v>139.51830528536132</v>
      </c>
      <c r="EB26" s="49">
        <v>141.86236075731131</v>
      </c>
      <c r="EC26" s="49"/>
      <c r="ED26" s="49"/>
      <c r="EE26" s="49"/>
      <c r="EF26" s="49"/>
      <c r="EG26" s="49"/>
      <c r="EH26" s="49"/>
      <c r="EI26" s="49"/>
      <c r="EJ26" s="49"/>
      <c r="EK26" s="49"/>
      <c r="EL26" s="49">
        <v>97.070341924341264</v>
      </c>
      <c r="EM26" s="49">
        <v>101.86164927416873</v>
      </c>
      <c r="EN26" s="49">
        <v>104.39528886204339</v>
      </c>
      <c r="EO26" s="49">
        <v>96.672719939446665</v>
      </c>
      <c r="EP26" s="49">
        <v>96.838562127331215</v>
      </c>
      <c r="EQ26" s="49">
        <v>104.46455087452716</v>
      </c>
      <c r="ER26" s="49">
        <v>105.62676065865116</v>
      </c>
      <c r="ES26" s="49">
        <v>101.38108204044256</v>
      </c>
      <c r="ET26" s="49">
        <v>101.25999635024851</v>
      </c>
      <c r="EU26" s="49">
        <v>109.3879441623704</v>
      </c>
      <c r="EV26" s="49">
        <v>113.10203259377772</v>
      </c>
      <c r="EW26" s="49">
        <v>106.77996819007363</v>
      </c>
      <c r="EX26" s="49">
        <v>107.0284012197945</v>
      </c>
      <c r="EY26" s="49">
        <v>113.01818830933463</v>
      </c>
      <c r="EZ26" s="49">
        <v>117.33308440898833</v>
      </c>
      <c r="FA26" s="49">
        <v>111.10490108167151</v>
      </c>
      <c r="FB26" s="49">
        <v>110.52534941463682</v>
      </c>
      <c r="FC26" s="49">
        <v>117.43940942951855</v>
      </c>
      <c r="FD26" s="49">
        <v>121.94048999606726</v>
      </c>
      <c r="FE26" s="49">
        <v>116.50362193833628</v>
      </c>
      <c r="FF26" s="49">
        <v>111.54919988329085</v>
      </c>
      <c r="FG26" s="49">
        <v>85.749571827598672</v>
      </c>
      <c r="FH26" s="49">
        <v>126.17400273192025</v>
      </c>
      <c r="FI26" s="49">
        <v>120.71415192390874</v>
      </c>
      <c r="FJ26" s="49">
        <v>115.6416289141744</v>
      </c>
      <c r="FK26" s="49">
        <v>104.05915993799324</v>
      </c>
      <c r="FL26" s="49">
        <v>109.23528758918337</v>
      </c>
      <c r="FM26" s="49">
        <v>127.67282198582403</v>
      </c>
      <c r="FN26" s="49">
        <v>123.91563207456124</v>
      </c>
      <c r="FO26" s="49">
        <v>115.28063449685021</v>
      </c>
      <c r="FP26" s="49">
        <v>120.72038426181193</v>
      </c>
      <c r="FQ26" s="49">
        <v>127.76090569675416</v>
      </c>
      <c r="FR26" s="49">
        <v>126.04807881007457</v>
      </c>
      <c r="FS26" s="49">
        <v>120.89583808705864</v>
      </c>
      <c r="FT26" s="49">
        <v>124.11802609692461</v>
      </c>
      <c r="FU26" s="49">
        <v>131.11433625809659</v>
      </c>
      <c r="FV26" s="49">
        <v>128.63570366512295</v>
      </c>
      <c r="FW26" s="49">
        <v>129.06546425926365</v>
      </c>
      <c r="FX26" s="49">
        <v>133.52721738246049</v>
      </c>
      <c r="FY26" s="49">
        <v>133.93919168964334</v>
      </c>
      <c r="FZ26" s="49">
        <v>132.07323944448513</v>
      </c>
      <c r="GA26" s="369">
        <v>141.86236075731131</v>
      </c>
      <c r="GB26" s="369" t="s">
        <v>918</v>
      </c>
      <c r="GC26" s="369" t="s">
        <v>918</v>
      </c>
      <c r="GD26" s="49">
        <v>100.00000000000001</v>
      </c>
      <c r="GE26" s="49">
        <v>102.07773892523805</v>
      </c>
      <c r="GF26" s="49">
        <v>107.63248532411758</v>
      </c>
      <c r="GG26" s="49">
        <v>112.12114375494724</v>
      </c>
      <c r="GH26" s="49">
        <v>116.60221769463972</v>
      </c>
      <c r="GI26" s="49">
        <v>111.04673159167963</v>
      </c>
      <c r="GJ26" s="49">
        <v>114.15222460679377</v>
      </c>
      <c r="GK26" s="49">
        <v>121.91938913249437</v>
      </c>
      <c r="GL26" s="49">
        <v>125.80262644822338</v>
      </c>
      <c r="GM26" s="49">
        <v>129.92284551440702</v>
      </c>
      <c r="GN26" s="49">
        <v>134.52051977269167</v>
      </c>
      <c r="GO26" s="49">
        <v>100.00000000000001</v>
      </c>
      <c r="GP26" s="49">
        <v>102.07773892523805</v>
      </c>
      <c r="GQ26" s="49">
        <v>107.63248532411758</v>
      </c>
      <c r="GR26" s="49">
        <v>112.12114375494724</v>
      </c>
      <c r="GS26" s="49">
        <v>116.60221769463972</v>
      </c>
      <c r="GT26" s="49">
        <v>111.04673159167963</v>
      </c>
      <c r="GU26" s="49">
        <v>114.15222460679377</v>
      </c>
      <c r="GV26" s="49">
        <v>121.91938913249437</v>
      </c>
      <c r="GW26" s="49">
        <v>125.5440698130386</v>
      </c>
      <c r="GX26" s="49">
        <v>131.29189424912263</v>
      </c>
      <c r="GY26" s="49">
        <v>134.52051977269167</v>
      </c>
      <c r="GZ26" s="119"/>
      <c r="HA26" s="118" t="s">
        <v>712</v>
      </c>
    </row>
    <row r="27" spans="1:209" s="7" customFormat="1" ht="30" customHeight="1">
      <c r="A27" s="571"/>
      <c r="B27" s="35"/>
      <c r="C27" s="36">
        <v>5.3</v>
      </c>
      <c r="D27" s="37">
        <v>2.0586902008899401</v>
      </c>
      <c r="E27" s="37">
        <v>3.7920582408566501</v>
      </c>
      <c r="F27" s="102">
        <v>25</v>
      </c>
      <c r="G27" s="103"/>
      <c r="H27" s="103" t="s">
        <v>713</v>
      </c>
      <c r="I27" s="49">
        <v>107.63590217577618</v>
      </c>
      <c r="J27" s="49">
        <v>88.031239284350846</v>
      </c>
      <c r="K27" s="49">
        <v>100.73417423117446</v>
      </c>
      <c r="L27" s="49">
        <v>101.55385538488808</v>
      </c>
      <c r="M27" s="49">
        <v>100.92582499201613</v>
      </c>
      <c r="N27" s="49">
        <v>102.3162802943058</v>
      </c>
      <c r="O27" s="49">
        <v>100.27287841050583</v>
      </c>
      <c r="P27" s="49">
        <v>95.750726086010872</v>
      </c>
      <c r="Q27" s="49">
        <v>100.96372808377845</v>
      </c>
      <c r="R27" s="49">
        <v>100.41588512449144</v>
      </c>
      <c r="S27" s="49">
        <v>98.419944164050307</v>
      </c>
      <c r="T27" s="49">
        <v>102.97956176865169</v>
      </c>
      <c r="U27" s="49">
        <v>114.45337286376018</v>
      </c>
      <c r="V27" s="49">
        <v>93.639944094911826</v>
      </c>
      <c r="W27" s="49">
        <v>105.34108343076331</v>
      </c>
      <c r="X27" s="49">
        <v>104.98519638308535</v>
      </c>
      <c r="Y27" s="49">
        <v>107.99320487533207</v>
      </c>
      <c r="Z27" s="49">
        <v>108.19929400703681</v>
      </c>
      <c r="AA27" s="49">
        <v>105.06188139024061</v>
      </c>
      <c r="AB27" s="49">
        <v>100.87507835138186</v>
      </c>
      <c r="AC27" s="49">
        <v>104.91123649352586</v>
      </c>
      <c r="AD27" s="49">
        <v>105.92892576450261</v>
      </c>
      <c r="AE27" s="49">
        <v>104.79987467725908</v>
      </c>
      <c r="AF27" s="49">
        <v>103.73756435421102</v>
      </c>
      <c r="AG27" s="49">
        <v>118.23501316781078</v>
      </c>
      <c r="AH27" s="49">
        <v>96.675464332552906</v>
      </c>
      <c r="AI27" s="49">
        <v>108.12027426674213</v>
      </c>
      <c r="AJ27" s="49">
        <v>108.83479494203267</v>
      </c>
      <c r="AK27" s="49">
        <v>111.7789882424042</v>
      </c>
      <c r="AL27" s="49">
        <v>111.6121939307433</v>
      </c>
      <c r="AM27" s="49">
        <v>115.08292132178924</v>
      </c>
      <c r="AN27" s="49">
        <v>110.15447187160092</v>
      </c>
      <c r="AO27" s="49">
        <v>110.59815186645186</v>
      </c>
      <c r="AP27" s="49">
        <v>111.87914051659739</v>
      </c>
      <c r="AQ27" s="49">
        <v>110.0203240590932</v>
      </c>
      <c r="AR27" s="49">
        <v>108.55310744829679</v>
      </c>
      <c r="AS27" s="49">
        <v>123.78631674612741</v>
      </c>
      <c r="AT27" s="49">
        <v>100.53612171816489</v>
      </c>
      <c r="AU27" s="49">
        <v>112.7636954197574</v>
      </c>
      <c r="AV27" s="49">
        <v>115.30989020284922</v>
      </c>
      <c r="AW27" s="49">
        <v>117.83088749196234</v>
      </c>
      <c r="AX27" s="49">
        <v>118.0832842883416</v>
      </c>
      <c r="AY27" s="49">
        <v>121.43558982031453</v>
      </c>
      <c r="AZ27" s="49">
        <v>115.7580097767284</v>
      </c>
      <c r="BA27" s="49">
        <v>115.64683440323465</v>
      </c>
      <c r="BB27" s="49">
        <v>117.32035993850295</v>
      </c>
      <c r="BC27" s="49">
        <v>114.54409927680409</v>
      </c>
      <c r="BD27" s="49">
        <v>113.11836754966237</v>
      </c>
      <c r="BE27" s="49">
        <v>128.54180584856044</v>
      </c>
      <c r="BF27" s="49">
        <v>105.45994474059246</v>
      </c>
      <c r="BG27" s="49">
        <v>116.52039807895773</v>
      </c>
      <c r="BH27" s="49">
        <v>119.56634734715976</v>
      </c>
      <c r="BI27" s="49">
        <v>122.33015808167433</v>
      </c>
      <c r="BJ27" s="49">
        <v>123.77379773537679</v>
      </c>
      <c r="BK27" s="49">
        <v>126.70908583237112</v>
      </c>
      <c r="BL27" s="49">
        <v>120.00799270712641</v>
      </c>
      <c r="BM27" s="49">
        <v>120.153465222235</v>
      </c>
      <c r="BN27" s="49">
        <v>119.83869047077916</v>
      </c>
      <c r="BO27" s="49">
        <v>117.37972508735864</v>
      </c>
      <c r="BP27" s="49">
        <v>117.45367572702689</v>
      </c>
      <c r="BQ27" s="49">
        <v>133.3242632378327</v>
      </c>
      <c r="BR27" s="49">
        <v>110.79904949336947</v>
      </c>
      <c r="BS27" s="49">
        <v>105.40320736963453</v>
      </c>
      <c r="BT27" s="49">
        <v>44.64006919772477</v>
      </c>
      <c r="BU27" s="49">
        <v>66.572027111191957</v>
      </c>
      <c r="BV27" s="49">
        <v>97.018336535341973</v>
      </c>
      <c r="BW27" s="49">
        <v>103.87906821374243</v>
      </c>
      <c r="BX27" s="49">
        <v>107.20766777699744</v>
      </c>
      <c r="BY27" s="49">
        <v>112.30093450978792</v>
      </c>
      <c r="BZ27" s="49">
        <v>112.67374893556243</v>
      </c>
      <c r="CA27" s="49">
        <v>110.48813327682247</v>
      </c>
      <c r="CB27" s="49">
        <v>111.26645237137761</v>
      </c>
      <c r="CC27" s="49">
        <v>126.73253001085527</v>
      </c>
      <c r="CD27" s="49">
        <v>105.17643599338814</v>
      </c>
      <c r="CE27" s="49">
        <v>113.17934787665564</v>
      </c>
      <c r="CF27" s="49">
        <v>103.14349970877184</v>
      </c>
      <c r="CG27" s="49">
        <v>101.81234667595879</v>
      </c>
      <c r="CH27" s="49">
        <v>86.345055911836113</v>
      </c>
      <c r="CI27" s="49">
        <v>85.970914969061965</v>
      </c>
      <c r="CJ27" s="49">
        <v>94.69541504385117</v>
      </c>
      <c r="CK27" s="49">
        <v>112.43992623004618</v>
      </c>
      <c r="CL27" s="49">
        <v>121.2283847811582</v>
      </c>
      <c r="CM27" s="49">
        <v>123.54624439495319</v>
      </c>
      <c r="CN27" s="49">
        <v>118.08698841612105</v>
      </c>
      <c r="CO27" s="49">
        <v>135.2030681649313</v>
      </c>
      <c r="CP27" s="49">
        <v>110.20998625313811</v>
      </c>
      <c r="CQ27" s="49">
        <v>115.59732981187769</v>
      </c>
      <c r="CR27" s="49">
        <v>105.11034206906217</v>
      </c>
      <c r="CS27" s="49">
        <v>104.82152124351762</v>
      </c>
      <c r="CT27" s="49">
        <v>107.72340961254115</v>
      </c>
      <c r="CU27" s="49">
        <v>101.59989342472628</v>
      </c>
      <c r="CV27" s="49">
        <v>106.97524697862936</v>
      </c>
      <c r="CW27" s="49">
        <v>120.65750782398506</v>
      </c>
      <c r="CX27" s="49">
        <v>125.41347868191616</v>
      </c>
      <c r="CY27" s="49">
        <v>125.48223081748769</v>
      </c>
      <c r="CZ27" s="49">
        <v>124.69543587543849</v>
      </c>
      <c r="DA27" s="49">
        <v>135.76513636689617</v>
      </c>
      <c r="DB27" s="49">
        <v>119.62940020692749</v>
      </c>
      <c r="DC27" s="49">
        <v>121.93861464025403</v>
      </c>
      <c r="DD27" s="49">
        <v>110.19836273650876</v>
      </c>
      <c r="DE27" s="49">
        <v>117.27361174902148</v>
      </c>
      <c r="DF27" s="49">
        <v>114.89995492240865</v>
      </c>
      <c r="DG27" s="49">
        <v>108.62326081549163</v>
      </c>
      <c r="DH27" s="49">
        <v>114.65107183081724</v>
      </c>
      <c r="DI27" s="49">
        <v>131.48205578793869</v>
      </c>
      <c r="DJ27" s="49">
        <v>133.92000366786857</v>
      </c>
      <c r="DK27" s="49">
        <v>136.69706116974382</v>
      </c>
      <c r="DL27" s="49">
        <v>136.813918748601</v>
      </c>
      <c r="DM27" s="49">
        <v>151.87555616140841</v>
      </c>
      <c r="DN27" s="49">
        <v>129.6525623110916</v>
      </c>
      <c r="DO27" s="49">
        <v>135.42722655808558</v>
      </c>
      <c r="DP27" s="49">
        <v>124.28691231462957</v>
      </c>
      <c r="DQ27" s="49">
        <v>124.92150810299739</v>
      </c>
      <c r="DR27" s="49">
        <v>129.38619313306191</v>
      </c>
      <c r="DS27" s="49">
        <v>118.53449479176122</v>
      </c>
      <c r="DT27" s="49">
        <v>126.50812359943048</v>
      </c>
      <c r="DU27" s="49">
        <v>144.46442401960596</v>
      </c>
      <c r="DV27" s="49">
        <v>142.59246968740891</v>
      </c>
      <c r="DW27" s="49">
        <v>143.38134189536876</v>
      </c>
      <c r="DX27" s="49">
        <v>145.01936277487258</v>
      </c>
      <c r="DY27" s="49">
        <v>159.21746510232825</v>
      </c>
      <c r="DZ27" s="49">
        <v>137.93875675820698</v>
      </c>
      <c r="EA27" s="49">
        <v>141.16508916404027</v>
      </c>
      <c r="EB27" s="49">
        <v>130.51651941326102</v>
      </c>
      <c r="EC27" s="49"/>
      <c r="ED27" s="49"/>
      <c r="EE27" s="49"/>
      <c r="EF27" s="49"/>
      <c r="EG27" s="49"/>
      <c r="EH27" s="49"/>
      <c r="EI27" s="49"/>
      <c r="EJ27" s="49"/>
      <c r="EK27" s="49"/>
      <c r="EL27" s="49">
        <v>98.800438563767159</v>
      </c>
      <c r="EM27" s="49">
        <v>101.59865355707001</v>
      </c>
      <c r="EN27" s="49">
        <v>98.995777526765053</v>
      </c>
      <c r="EO27" s="49">
        <v>100.60513035239781</v>
      </c>
      <c r="EP27" s="49">
        <v>104.47813346314511</v>
      </c>
      <c r="EQ27" s="49">
        <v>107.05923175515142</v>
      </c>
      <c r="ER27" s="49">
        <v>103.61606541171612</v>
      </c>
      <c r="ES27" s="49">
        <v>104.82212159865757</v>
      </c>
      <c r="ET27" s="49">
        <v>107.67691725570194</v>
      </c>
      <c r="EU27" s="49">
        <v>110.74199237172672</v>
      </c>
      <c r="EV27" s="49">
        <v>111.94518168661402</v>
      </c>
      <c r="EW27" s="49">
        <v>110.15085734132913</v>
      </c>
      <c r="EX27" s="49">
        <v>112.36204462801656</v>
      </c>
      <c r="EY27" s="49">
        <v>117.07468732771771</v>
      </c>
      <c r="EZ27" s="49">
        <v>117.61347800009253</v>
      </c>
      <c r="FA27" s="49">
        <v>114.99427558832313</v>
      </c>
      <c r="FB27" s="49">
        <v>116.84071622270353</v>
      </c>
      <c r="FC27" s="49">
        <v>121.89010105473695</v>
      </c>
      <c r="FD27" s="49">
        <v>122.29018125391083</v>
      </c>
      <c r="FE27" s="49">
        <v>118.22403042838823</v>
      </c>
      <c r="FF27" s="49">
        <v>116.50884003361223</v>
      </c>
      <c r="FG27" s="49">
        <v>69.410144281419562</v>
      </c>
      <c r="FH27" s="49">
        <v>107.7958901668426</v>
      </c>
      <c r="FI27" s="49">
        <v>111.47611152792085</v>
      </c>
      <c r="FJ27" s="49">
        <v>115.02943796029967</v>
      </c>
      <c r="FK27" s="49">
        <v>97.100300765522249</v>
      </c>
      <c r="FL27" s="49">
        <v>97.702085414319768</v>
      </c>
      <c r="FM27" s="49">
        <v>120.95387253074414</v>
      </c>
      <c r="FN27" s="49">
        <v>120.33679474331569</v>
      </c>
      <c r="FO27" s="49">
        <v>105.88509097504031</v>
      </c>
      <c r="FP27" s="49">
        <v>109.74421607578023</v>
      </c>
      <c r="FQ27" s="49">
        <v>125.19704845828078</v>
      </c>
      <c r="FR27" s="49">
        <v>125.77771707135923</v>
      </c>
      <c r="FS27" s="49">
        <v>114.12397646931295</v>
      </c>
      <c r="FT27" s="49">
        <v>118.25212947808252</v>
      </c>
      <c r="FU27" s="49">
        <v>135.81032786207112</v>
      </c>
      <c r="FV27" s="49">
        <v>138.98511501019519</v>
      </c>
      <c r="FW27" s="49">
        <v>126.1982045168963</v>
      </c>
      <c r="FX27" s="49">
        <v>129.83568080359922</v>
      </c>
      <c r="FY27" s="49">
        <v>143.66439145255006</v>
      </c>
      <c r="FZ27" s="49">
        <v>146.10710367485851</v>
      </c>
      <c r="GA27" s="369">
        <v>130.51651941326102</v>
      </c>
      <c r="GB27" s="369" t="s">
        <v>918</v>
      </c>
      <c r="GC27" s="369" t="s">
        <v>918</v>
      </c>
      <c r="GD27" s="49">
        <v>100</v>
      </c>
      <c r="GE27" s="49">
        <v>104.99388805716752</v>
      </c>
      <c r="GF27" s="49">
        <v>110.12873716384293</v>
      </c>
      <c r="GG27" s="49">
        <v>115.51112138603746</v>
      </c>
      <c r="GH27" s="49">
        <v>119.81125723993487</v>
      </c>
      <c r="GI27" s="49">
        <v>101.29774650244883</v>
      </c>
      <c r="GJ27" s="49">
        <v>107.69642416772147</v>
      </c>
      <c r="GK27" s="49">
        <v>115.29078756310425</v>
      </c>
      <c r="GL27" s="49">
        <v>121.88287848764662</v>
      </c>
      <c r="GM27" s="49">
        <v>135.3105643363038</v>
      </c>
      <c r="GN27" s="49">
        <v>142.20945760945912</v>
      </c>
      <c r="GO27" s="49">
        <v>100</v>
      </c>
      <c r="GP27" s="49">
        <v>104.99388805716752</v>
      </c>
      <c r="GQ27" s="49">
        <v>110.12873716384293</v>
      </c>
      <c r="GR27" s="49">
        <v>115.51112138603746</v>
      </c>
      <c r="GS27" s="49">
        <v>119.81125723993487</v>
      </c>
      <c r="GT27" s="49">
        <v>101.29774650244883</v>
      </c>
      <c r="GU27" s="49">
        <v>107.69642416772147</v>
      </c>
      <c r="GV27" s="49">
        <v>115.29078756310425</v>
      </c>
      <c r="GW27" s="49">
        <v>123.49103772020646</v>
      </c>
      <c r="GX27" s="49">
        <v>134.67084794581021</v>
      </c>
      <c r="GY27" s="49">
        <v>142.20945760945912</v>
      </c>
      <c r="GZ27" s="120"/>
      <c r="HA27" s="373" t="s">
        <v>714</v>
      </c>
    </row>
    <row r="28" spans="1:209" s="7" customFormat="1" ht="20.100000000000001" customHeight="1">
      <c r="A28" s="571"/>
      <c r="B28" s="498" t="s">
        <v>715</v>
      </c>
      <c r="C28" s="105"/>
      <c r="D28" s="43">
        <v>16.573753358017701</v>
      </c>
      <c r="E28" s="43">
        <v>18.228688191371699</v>
      </c>
      <c r="F28" s="106"/>
      <c r="G28" s="568" t="s">
        <v>716</v>
      </c>
      <c r="H28" s="568"/>
      <c r="I28" s="369">
        <v>99.326092875674746</v>
      </c>
      <c r="J28" s="369">
        <v>81.006186733158245</v>
      </c>
      <c r="K28" s="369">
        <v>95.435550540689988</v>
      </c>
      <c r="L28" s="369">
        <v>93.335402146273978</v>
      </c>
      <c r="M28" s="369">
        <v>96.841316783292086</v>
      </c>
      <c r="N28" s="369">
        <v>103.89337581409723</v>
      </c>
      <c r="O28" s="369">
        <v>104.04773758483049</v>
      </c>
      <c r="P28" s="369">
        <v>102.8187641090357</v>
      </c>
      <c r="Q28" s="369">
        <v>108.61192614851971</v>
      </c>
      <c r="R28" s="369">
        <v>107.77816189400311</v>
      </c>
      <c r="S28" s="369">
        <v>101.43817474050893</v>
      </c>
      <c r="T28" s="369">
        <v>105.46731062991606</v>
      </c>
      <c r="U28" s="369">
        <v>106.32904194888839</v>
      </c>
      <c r="V28" s="369">
        <v>86.677929008701867</v>
      </c>
      <c r="W28" s="369">
        <v>102.18115923425347</v>
      </c>
      <c r="X28" s="369">
        <v>101.12810217246765</v>
      </c>
      <c r="Y28" s="369">
        <v>105.25769450417974</v>
      </c>
      <c r="Z28" s="369">
        <v>113.87218372569599</v>
      </c>
      <c r="AA28" s="369">
        <v>108.81263286509083</v>
      </c>
      <c r="AB28" s="369">
        <v>111.42243786094735</v>
      </c>
      <c r="AC28" s="369">
        <v>115.81900171217009</v>
      </c>
      <c r="AD28" s="369">
        <v>116.21279493044096</v>
      </c>
      <c r="AE28" s="369">
        <v>110.45581448287442</v>
      </c>
      <c r="AF28" s="369">
        <v>111.9693389477258</v>
      </c>
      <c r="AG28" s="369">
        <v>113.017602002412</v>
      </c>
      <c r="AH28" s="369">
        <v>94.719303192955508</v>
      </c>
      <c r="AI28" s="369">
        <v>109.97840199234371</v>
      </c>
      <c r="AJ28" s="369">
        <v>108.9654545700872</v>
      </c>
      <c r="AK28" s="369">
        <v>115.65433617934717</v>
      </c>
      <c r="AL28" s="369">
        <v>121.83849138612155</v>
      </c>
      <c r="AM28" s="369">
        <v>119.44319260426677</v>
      </c>
      <c r="AN28" s="369">
        <v>120.10527820494556</v>
      </c>
      <c r="AO28" s="369">
        <v>122.95408804164154</v>
      </c>
      <c r="AP28" s="369">
        <v>122.90814609407272</v>
      </c>
      <c r="AQ28" s="369">
        <v>118.19060919187628</v>
      </c>
      <c r="AR28" s="369">
        <v>116.23282274783145</v>
      </c>
      <c r="AS28" s="369">
        <v>119.43912522810659</v>
      </c>
      <c r="AT28" s="369">
        <v>99.873352190620096</v>
      </c>
      <c r="AU28" s="369">
        <v>116.32424747299005</v>
      </c>
      <c r="AV28" s="369">
        <v>116.73199625258326</v>
      </c>
      <c r="AW28" s="369">
        <v>121.21652848125046</v>
      </c>
      <c r="AX28" s="369">
        <v>128.45628188759585</v>
      </c>
      <c r="AY28" s="369">
        <v>128.94559695562177</v>
      </c>
      <c r="AZ28" s="369">
        <v>125.55994305897691</v>
      </c>
      <c r="BA28" s="369">
        <v>129.71347822176395</v>
      </c>
      <c r="BB28" s="369">
        <v>131.58377631699651</v>
      </c>
      <c r="BC28" s="369">
        <v>124.42808526571503</v>
      </c>
      <c r="BD28" s="369">
        <v>124.65314915456177</v>
      </c>
      <c r="BE28" s="369">
        <v>124.05820300754422</v>
      </c>
      <c r="BF28" s="369">
        <v>102.98211470286572</v>
      </c>
      <c r="BG28" s="369">
        <v>119.5057183563377</v>
      </c>
      <c r="BH28" s="369">
        <v>121.46242833360687</v>
      </c>
      <c r="BI28" s="369">
        <v>125.75063996497711</v>
      </c>
      <c r="BJ28" s="369">
        <v>132.94410478243114</v>
      </c>
      <c r="BK28" s="369">
        <v>135.2704096746007</v>
      </c>
      <c r="BL28" s="369">
        <v>129.45744824145541</v>
      </c>
      <c r="BM28" s="369">
        <v>130.7392570436902</v>
      </c>
      <c r="BN28" s="369">
        <v>134.74723720828788</v>
      </c>
      <c r="BO28" s="369">
        <v>125.74373485425609</v>
      </c>
      <c r="BP28" s="369">
        <v>128.54937640152093</v>
      </c>
      <c r="BQ28" s="369">
        <v>128.03187912899025</v>
      </c>
      <c r="BR28" s="369">
        <v>110.15378950950598</v>
      </c>
      <c r="BS28" s="369">
        <v>113.63847055358073</v>
      </c>
      <c r="BT28" s="369">
        <v>80.000671113625259</v>
      </c>
      <c r="BU28" s="369">
        <v>111.67949447386174</v>
      </c>
      <c r="BV28" s="369">
        <v>150.5119845605256</v>
      </c>
      <c r="BW28" s="369">
        <v>148.48847092892865</v>
      </c>
      <c r="BX28" s="369">
        <v>138.67641937217502</v>
      </c>
      <c r="BY28" s="369">
        <v>143.54270682092749</v>
      </c>
      <c r="BZ28" s="369">
        <v>144.91907060887604</v>
      </c>
      <c r="CA28" s="369">
        <v>136.12968835827459</v>
      </c>
      <c r="CB28" s="369">
        <v>138.34567729272101</v>
      </c>
      <c r="CC28" s="369">
        <v>138.16403102832967</v>
      </c>
      <c r="CD28" s="369">
        <v>121.45085835587436</v>
      </c>
      <c r="CE28" s="369">
        <v>129.28749758700124</v>
      </c>
      <c r="CF28" s="369">
        <v>136.08521697436342</v>
      </c>
      <c r="CG28" s="369">
        <v>135.85085221377494</v>
      </c>
      <c r="CH28" s="369">
        <v>163.22801114768453</v>
      </c>
      <c r="CI28" s="369">
        <v>145.90028730136322</v>
      </c>
      <c r="CJ28" s="369">
        <v>152.16565209691728</v>
      </c>
      <c r="CK28" s="369">
        <v>161.21306737117712</v>
      </c>
      <c r="CL28" s="369">
        <v>164.64378536622715</v>
      </c>
      <c r="CM28" s="369">
        <v>160.40503615540101</v>
      </c>
      <c r="CN28" s="369">
        <v>163.46614699065432</v>
      </c>
      <c r="CO28" s="369">
        <v>158.0999066222769</v>
      </c>
      <c r="CP28" s="369">
        <v>137.1133705069679</v>
      </c>
      <c r="CQ28" s="369">
        <v>153.33910156475454</v>
      </c>
      <c r="CR28" s="369">
        <v>155.37560856093663</v>
      </c>
      <c r="CS28" s="369">
        <v>157.07099665692925</v>
      </c>
      <c r="CT28" s="369">
        <v>190.82602623761684</v>
      </c>
      <c r="CU28" s="369">
        <v>171.09127290938846</v>
      </c>
      <c r="CV28" s="369">
        <v>181.96426494463634</v>
      </c>
      <c r="CW28" s="369">
        <v>186.2789791342156</v>
      </c>
      <c r="CX28" s="369">
        <v>179.03699083470048</v>
      </c>
      <c r="CY28" s="369">
        <v>179.75510742001532</v>
      </c>
      <c r="CZ28" s="369">
        <v>175.25376336278995</v>
      </c>
      <c r="DA28" s="369">
        <v>158.79316220437073</v>
      </c>
      <c r="DB28" s="369">
        <v>144.58567736420039</v>
      </c>
      <c r="DC28" s="369">
        <v>161.75090186437697</v>
      </c>
      <c r="DD28" s="369">
        <v>151.7310895049383</v>
      </c>
      <c r="DE28" s="369">
        <v>160.03100884839643</v>
      </c>
      <c r="DF28" s="369">
        <v>184.03870697474457</v>
      </c>
      <c r="DG28" s="369">
        <v>168.34640375721483</v>
      </c>
      <c r="DH28" s="369">
        <v>175.62334042993106</v>
      </c>
      <c r="DI28" s="369">
        <v>182.53736117498897</v>
      </c>
      <c r="DJ28" s="369">
        <v>172.05071840675035</v>
      </c>
      <c r="DK28" s="369">
        <v>167.57034279075313</v>
      </c>
      <c r="DL28" s="369">
        <v>163.4631358414629</v>
      </c>
      <c r="DM28" s="369">
        <v>160.18848718276479</v>
      </c>
      <c r="DN28" s="369">
        <v>144.9986944315701</v>
      </c>
      <c r="DO28" s="369">
        <v>164.0779195427769</v>
      </c>
      <c r="DP28" s="369">
        <v>150.56608402148663</v>
      </c>
      <c r="DQ28" s="369">
        <v>171.04765515049823</v>
      </c>
      <c r="DR28" s="369">
        <v>190.87131612434774</v>
      </c>
      <c r="DS28" s="369">
        <v>176.72583739319907</v>
      </c>
      <c r="DT28" s="369">
        <v>188.31486327181605</v>
      </c>
      <c r="DU28" s="369">
        <v>191.41795025625319</v>
      </c>
      <c r="DV28" s="369">
        <v>177.21594992228535</v>
      </c>
      <c r="DW28" s="369">
        <v>182.54713459540091</v>
      </c>
      <c r="DX28" s="369">
        <v>178.76827841865133</v>
      </c>
      <c r="DY28" s="369">
        <v>171.77957793172286</v>
      </c>
      <c r="DZ28" s="369">
        <v>156.66251519751773</v>
      </c>
      <c r="EA28" s="369">
        <v>177.37347229711787</v>
      </c>
      <c r="EB28" s="369">
        <v>165.4174480592649</v>
      </c>
      <c r="EC28" s="369"/>
      <c r="ED28" s="369"/>
      <c r="EE28" s="369"/>
      <c r="EF28" s="369"/>
      <c r="EG28" s="369"/>
      <c r="EH28" s="369"/>
      <c r="EI28" s="369"/>
      <c r="EJ28" s="369"/>
      <c r="EK28" s="369"/>
      <c r="EL28" s="369">
        <v>91.922610049840998</v>
      </c>
      <c r="EM28" s="369">
        <v>98.023364914554421</v>
      </c>
      <c r="EN28" s="369">
        <v>105.15947594746196</v>
      </c>
      <c r="EO28" s="369">
        <v>104.8945490881427</v>
      </c>
      <c r="EP28" s="369">
        <v>98.396043397281233</v>
      </c>
      <c r="EQ28" s="369">
        <v>106.75266013411446</v>
      </c>
      <c r="ER28" s="369">
        <v>112.01802414606944</v>
      </c>
      <c r="ES28" s="369">
        <v>112.87931612034707</v>
      </c>
      <c r="ET28" s="369">
        <v>105.90510239590374</v>
      </c>
      <c r="EU28" s="369">
        <v>115.48609404518531</v>
      </c>
      <c r="EV28" s="369">
        <v>120.83418628361797</v>
      </c>
      <c r="EW28" s="369">
        <v>119.11052601126015</v>
      </c>
      <c r="EX28" s="369">
        <v>111.87890829723892</v>
      </c>
      <c r="EY28" s="369">
        <v>122.13493554047652</v>
      </c>
      <c r="EZ28" s="369">
        <v>128.07300607878756</v>
      </c>
      <c r="FA28" s="369">
        <v>126.88833691242444</v>
      </c>
      <c r="FB28" s="369">
        <v>115.51534535558255</v>
      </c>
      <c r="FC28" s="369">
        <v>126.7190576936717</v>
      </c>
      <c r="FD28" s="369">
        <v>131.82237165324878</v>
      </c>
      <c r="FE28" s="369">
        <v>129.68011615468831</v>
      </c>
      <c r="FF28" s="369">
        <v>117.27471306402565</v>
      </c>
      <c r="FG28" s="369">
        <v>114.06405004933754</v>
      </c>
      <c r="FH28" s="369">
        <v>143.56919904067706</v>
      </c>
      <c r="FI28" s="369">
        <v>139.79814541995722</v>
      </c>
      <c r="FJ28" s="369">
        <v>129.63412899040176</v>
      </c>
      <c r="FK28" s="369">
        <v>145.0546934452743</v>
      </c>
      <c r="FL28" s="369">
        <v>153.09300225648587</v>
      </c>
      <c r="FM28" s="369">
        <v>162.83832283742751</v>
      </c>
      <c r="FN28" s="369">
        <v>149.51745956466644</v>
      </c>
      <c r="FO28" s="369">
        <v>167.75754381849424</v>
      </c>
      <c r="FP28" s="369">
        <v>179.77817232941348</v>
      </c>
      <c r="FQ28" s="369">
        <v>178.01528720583528</v>
      </c>
      <c r="FR28" s="369">
        <v>155.04324714431604</v>
      </c>
      <c r="FS28" s="369">
        <v>165.26693510935976</v>
      </c>
      <c r="FT28" s="369">
        <v>175.50236845404496</v>
      </c>
      <c r="FU28" s="369">
        <v>167.69473234632213</v>
      </c>
      <c r="FV28" s="369">
        <v>156.42170038570393</v>
      </c>
      <c r="FW28" s="369">
        <v>170.82835176544418</v>
      </c>
      <c r="FX28" s="369">
        <v>185.48621697375611</v>
      </c>
      <c r="FY28" s="369">
        <v>179.51045431211253</v>
      </c>
      <c r="FZ28" s="369">
        <v>168.60518847545282</v>
      </c>
      <c r="GA28" s="369">
        <v>165.4174480592649</v>
      </c>
      <c r="GB28" s="369" t="s">
        <v>918</v>
      </c>
      <c r="GC28" s="369" t="s">
        <v>918</v>
      </c>
      <c r="GD28" s="369">
        <v>100.00000000000001</v>
      </c>
      <c r="GE28" s="369">
        <v>107.51151094945304</v>
      </c>
      <c r="GF28" s="369">
        <v>115.33397718399179</v>
      </c>
      <c r="GG28" s="369">
        <v>122.24379670723187</v>
      </c>
      <c r="GH28" s="369">
        <v>125.93422271429783</v>
      </c>
      <c r="GI28" s="369">
        <v>128.67652689349939</v>
      </c>
      <c r="GJ28" s="369">
        <v>147.65503688239735</v>
      </c>
      <c r="GK28" s="369">
        <v>168.76711572960235</v>
      </c>
      <c r="GL28" s="369">
        <v>154.21520773447159</v>
      </c>
      <c r="GM28" s="369">
        <v>154.9577962946496</v>
      </c>
      <c r="GN28" s="369">
        <v>167.80825337140584</v>
      </c>
      <c r="GO28" s="369">
        <v>100.00000000000001</v>
      </c>
      <c r="GP28" s="369">
        <v>107.51151094945304</v>
      </c>
      <c r="GQ28" s="369">
        <v>115.33397718399179</v>
      </c>
      <c r="GR28" s="369">
        <v>122.24379670723187</v>
      </c>
      <c r="GS28" s="369">
        <v>125.93422271429783</v>
      </c>
      <c r="GT28" s="369">
        <v>128.67652689349939</v>
      </c>
      <c r="GU28" s="369">
        <v>147.65503688239735</v>
      </c>
      <c r="GV28" s="369">
        <v>168.76711572960235</v>
      </c>
      <c r="GW28" s="369">
        <v>165.87682076351072</v>
      </c>
      <c r="GX28" s="369">
        <v>173.06168085925415</v>
      </c>
      <c r="GY28" s="369">
        <v>167.80825337140584</v>
      </c>
      <c r="GZ28" s="569" t="s">
        <v>717</v>
      </c>
      <c r="HA28" s="569"/>
    </row>
    <row r="29" spans="1:209" s="7" customFormat="1" ht="30" customHeight="1">
      <c r="A29" s="571"/>
      <c r="B29" s="35"/>
      <c r="C29" s="36">
        <v>6.0999999999999899</v>
      </c>
      <c r="D29" s="37">
        <v>13.795734722853499</v>
      </c>
      <c r="E29" s="37">
        <v>13.8858572499303</v>
      </c>
      <c r="F29" s="102">
        <v>26</v>
      </c>
      <c r="G29" s="103"/>
      <c r="H29" s="103" t="s">
        <v>718</v>
      </c>
      <c r="I29" s="49">
        <v>99.801269016680862</v>
      </c>
      <c r="J29" s="49">
        <v>79.014060587603836</v>
      </c>
      <c r="K29" s="49">
        <v>92.592939478919348</v>
      </c>
      <c r="L29" s="49">
        <v>88.331666477801903</v>
      </c>
      <c r="M29" s="49">
        <v>93.590479651824509</v>
      </c>
      <c r="N29" s="49">
        <v>103.91059996360893</v>
      </c>
      <c r="O29" s="49">
        <v>104.52271939237619</v>
      </c>
      <c r="P29" s="49">
        <v>102.93545115758955</v>
      </c>
      <c r="Q29" s="49">
        <v>111.26965959171024</v>
      </c>
      <c r="R29" s="49">
        <v>111.4473250137131</v>
      </c>
      <c r="S29" s="49">
        <v>104.78163749864623</v>
      </c>
      <c r="T29" s="49">
        <v>107.80219216952563</v>
      </c>
      <c r="U29" s="49">
        <v>108.31117413574889</v>
      </c>
      <c r="V29" s="49">
        <v>84.600133752469631</v>
      </c>
      <c r="W29" s="49">
        <v>100.25729691486588</v>
      </c>
      <c r="X29" s="49">
        <v>97.611351257995736</v>
      </c>
      <c r="Y29" s="49">
        <v>103.05114112002161</v>
      </c>
      <c r="Z29" s="49">
        <v>114.20209903614058</v>
      </c>
      <c r="AA29" s="49">
        <v>109.52674353285215</v>
      </c>
      <c r="AB29" s="49">
        <v>111.60205049047674</v>
      </c>
      <c r="AC29" s="49">
        <v>118.82435177383776</v>
      </c>
      <c r="AD29" s="49">
        <v>120.517474694345</v>
      </c>
      <c r="AE29" s="49">
        <v>114.19916585451462</v>
      </c>
      <c r="AF29" s="49">
        <v>114.38942279405654</v>
      </c>
      <c r="AG29" s="49">
        <v>114.86469036751816</v>
      </c>
      <c r="AH29" s="49">
        <v>92.113558774221403</v>
      </c>
      <c r="AI29" s="49">
        <v>108.13811456153516</v>
      </c>
      <c r="AJ29" s="49">
        <v>105.59959315470701</v>
      </c>
      <c r="AK29" s="49">
        <v>114.2058298420865</v>
      </c>
      <c r="AL29" s="49">
        <v>123.33993112705794</v>
      </c>
      <c r="AM29" s="49">
        <v>120.32282546592866</v>
      </c>
      <c r="AN29" s="49">
        <v>120.52172152688885</v>
      </c>
      <c r="AO29" s="49">
        <v>126.24051468205634</v>
      </c>
      <c r="AP29" s="49">
        <v>127.3274942103873</v>
      </c>
      <c r="AQ29" s="49">
        <v>122.62983717178112</v>
      </c>
      <c r="AR29" s="49">
        <v>119.28153580598213</v>
      </c>
      <c r="AS29" s="49">
        <v>121.86706554138962</v>
      </c>
      <c r="AT29" s="49">
        <v>97.663098320310965</v>
      </c>
      <c r="AU29" s="49">
        <v>115.00963903359852</v>
      </c>
      <c r="AV29" s="49">
        <v>114.25915294529895</v>
      </c>
      <c r="AW29" s="49">
        <v>120.32729784136836</v>
      </c>
      <c r="AX29" s="49">
        <v>130.36163253621925</v>
      </c>
      <c r="AY29" s="49">
        <v>131.36186377325905</v>
      </c>
      <c r="AZ29" s="49">
        <v>127.30540739591744</v>
      </c>
      <c r="BA29" s="49">
        <v>134.5377271370194</v>
      </c>
      <c r="BB29" s="49">
        <v>137.47923183738925</v>
      </c>
      <c r="BC29" s="49">
        <v>129.78219526085786</v>
      </c>
      <c r="BD29" s="49">
        <v>128.78677715339197</v>
      </c>
      <c r="BE29" s="49">
        <v>126.17244733603357</v>
      </c>
      <c r="BF29" s="49">
        <v>100.57183099815825</v>
      </c>
      <c r="BG29" s="49">
        <v>118.23902399875077</v>
      </c>
      <c r="BH29" s="49">
        <v>119.08386128546439</v>
      </c>
      <c r="BI29" s="49">
        <v>125.31182645994105</v>
      </c>
      <c r="BJ29" s="49">
        <v>135.47688275991041</v>
      </c>
      <c r="BK29" s="49">
        <v>138.46996823273741</v>
      </c>
      <c r="BL29" s="49">
        <v>131.11756121439782</v>
      </c>
      <c r="BM29" s="49">
        <v>134.72547881829652</v>
      </c>
      <c r="BN29" s="49">
        <v>140.10222955726277</v>
      </c>
      <c r="BO29" s="49">
        <v>129.99243558007777</v>
      </c>
      <c r="BP29" s="49">
        <v>132.60769072347091</v>
      </c>
      <c r="BQ29" s="49">
        <v>130.43008511599425</v>
      </c>
      <c r="BR29" s="49">
        <v>108.46340873112129</v>
      </c>
      <c r="BS29" s="49">
        <v>113.62424490433577</v>
      </c>
      <c r="BT29" s="49">
        <v>75.935917096628046</v>
      </c>
      <c r="BU29" s="49">
        <v>108.43795870523982</v>
      </c>
      <c r="BV29" s="49">
        <v>152.12056973696335</v>
      </c>
      <c r="BW29" s="49">
        <v>151.86585856075158</v>
      </c>
      <c r="BX29" s="49">
        <v>141.80282747424553</v>
      </c>
      <c r="BY29" s="49">
        <v>149.25878916688649</v>
      </c>
      <c r="BZ29" s="49">
        <v>151.7225739930463</v>
      </c>
      <c r="CA29" s="49">
        <v>142.455695746727</v>
      </c>
      <c r="CB29" s="49">
        <v>144.2642613004262</v>
      </c>
      <c r="CC29" s="49">
        <v>142.17510659853247</v>
      </c>
      <c r="CD29" s="49">
        <v>121.84524803943651</v>
      </c>
      <c r="CE29" s="49">
        <v>130.60570148602991</v>
      </c>
      <c r="CF29" s="49">
        <v>134.25725017238219</v>
      </c>
      <c r="CG29" s="49">
        <v>134.90327055548633</v>
      </c>
      <c r="CH29" s="49">
        <v>166.16920216252015</v>
      </c>
      <c r="CI29" s="49">
        <v>149.41802982432446</v>
      </c>
      <c r="CJ29" s="49">
        <v>155.93503268383822</v>
      </c>
      <c r="CK29" s="49">
        <v>168.02768740026022</v>
      </c>
      <c r="CL29" s="49">
        <v>172.00105226868592</v>
      </c>
      <c r="CM29" s="49">
        <v>167.96689611597674</v>
      </c>
      <c r="CN29" s="49">
        <v>171.70087180518613</v>
      </c>
      <c r="CO29" s="49">
        <v>164.97142334926474</v>
      </c>
      <c r="CP29" s="49">
        <v>138.62209342864969</v>
      </c>
      <c r="CQ29" s="49">
        <v>157.37533021030362</v>
      </c>
      <c r="CR29" s="49">
        <v>156.52970804443908</v>
      </c>
      <c r="CS29" s="49">
        <v>160.33772565199666</v>
      </c>
      <c r="CT29" s="49">
        <v>198.4111715877045</v>
      </c>
      <c r="CU29" s="49">
        <v>176.85963382619366</v>
      </c>
      <c r="CV29" s="49">
        <v>189.49673205927033</v>
      </c>
      <c r="CW29" s="49">
        <v>196.10333711395589</v>
      </c>
      <c r="CX29" s="49">
        <v>189.7367542341004</v>
      </c>
      <c r="CY29" s="49">
        <v>191.65233375336621</v>
      </c>
      <c r="CZ29" s="49">
        <v>184.67429495907683</v>
      </c>
      <c r="DA29" s="49">
        <v>166.2592020910123</v>
      </c>
      <c r="DB29" s="49">
        <v>147.56134823026085</v>
      </c>
      <c r="DC29" s="49">
        <v>166.8634405920109</v>
      </c>
      <c r="DD29" s="49">
        <v>153.69938939156592</v>
      </c>
      <c r="DE29" s="49">
        <v>161.06541001612277</v>
      </c>
      <c r="DF29" s="49">
        <v>190.37702091517068</v>
      </c>
      <c r="DG29" s="49">
        <v>174.07585272627333</v>
      </c>
      <c r="DH29" s="49">
        <v>182.31351775506474</v>
      </c>
      <c r="DI29" s="49">
        <v>192.39392124831184</v>
      </c>
      <c r="DJ29" s="49">
        <v>181.5388657017607</v>
      </c>
      <c r="DK29" s="49">
        <v>175.11464955960113</v>
      </c>
      <c r="DL29" s="49">
        <v>171.30955956708542</v>
      </c>
      <c r="DM29" s="49">
        <v>166.96208417631297</v>
      </c>
      <c r="DN29" s="49">
        <v>147.97856815306471</v>
      </c>
      <c r="DO29" s="49">
        <v>170.28135685478307</v>
      </c>
      <c r="DP29" s="49">
        <v>151.47673279469319</v>
      </c>
      <c r="DQ29" s="49">
        <v>174.66928751784963</v>
      </c>
      <c r="DR29" s="49">
        <v>199.71435401671312</v>
      </c>
      <c r="DS29" s="49">
        <v>182.79687973368539</v>
      </c>
      <c r="DT29" s="49">
        <v>198.17354483703923</v>
      </c>
      <c r="DU29" s="49">
        <v>203.79212976136228</v>
      </c>
      <c r="DV29" s="49">
        <v>186.73815804996539</v>
      </c>
      <c r="DW29" s="49">
        <v>192.91917961756795</v>
      </c>
      <c r="DX29" s="49">
        <v>188.6016910032908</v>
      </c>
      <c r="DY29" s="49">
        <v>180.21010919301816</v>
      </c>
      <c r="DZ29" s="49">
        <v>160.37960882724136</v>
      </c>
      <c r="EA29" s="49">
        <v>185.62797042138004</v>
      </c>
      <c r="EB29" s="49">
        <v>168.30568145417487</v>
      </c>
      <c r="EC29" s="49">
        <v>0</v>
      </c>
      <c r="ED29" s="49">
        <v>0</v>
      </c>
      <c r="EE29" s="49">
        <v>0</v>
      </c>
      <c r="EF29" s="49">
        <v>0</v>
      </c>
      <c r="EG29" s="49">
        <v>0</v>
      </c>
      <c r="EH29" s="49">
        <v>0</v>
      </c>
      <c r="EI29" s="49">
        <v>0</v>
      </c>
      <c r="EJ29" s="49">
        <v>0</v>
      </c>
      <c r="EK29" s="49"/>
      <c r="EL29" s="49">
        <v>90.469423027734692</v>
      </c>
      <c r="EM29" s="49">
        <v>95.277582031078452</v>
      </c>
      <c r="EN29" s="49">
        <v>106.24261004722534</v>
      </c>
      <c r="EO29" s="49">
        <v>108.01038489396164</v>
      </c>
      <c r="EP29" s="49">
        <v>97.722868267694807</v>
      </c>
      <c r="EQ29" s="49">
        <v>104.95486380471931</v>
      </c>
      <c r="ER29" s="49">
        <v>113.31771526572221</v>
      </c>
      <c r="ES29" s="49">
        <v>116.36868778097205</v>
      </c>
      <c r="ET29" s="49">
        <v>105.03878790109157</v>
      </c>
      <c r="EU29" s="49">
        <v>114.38178470795049</v>
      </c>
      <c r="EV29" s="49">
        <v>122.36168722495796</v>
      </c>
      <c r="EW29" s="49">
        <v>123.07962239605018</v>
      </c>
      <c r="EX29" s="49">
        <v>111.51326763176637</v>
      </c>
      <c r="EY29" s="49">
        <v>121.64936110762885</v>
      </c>
      <c r="EZ29" s="49">
        <v>131.06833276873195</v>
      </c>
      <c r="FA29" s="49">
        <v>132.01606808387967</v>
      </c>
      <c r="FB29" s="49">
        <v>114.99443411098086</v>
      </c>
      <c r="FC29" s="49">
        <v>126.6241901684386</v>
      </c>
      <c r="FD29" s="49">
        <v>134.77100275514394</v>
      </c>
      <c r="FE29" s="49">
        <v>134.23411862027049</v>
      </c>
      <c r="FF29" s="49">
        <v>117.50591291715044</v>
      </c>
      <c r="FG29" s="49">
        <v>112.1648151796104</v>
      </c>
      <c r="FH29" s="49">
        <v>147.64249173396118</v>
      </c>
      <c r="FI29" s="49">
        <v>146.14751034673318</v>
      </c>
      <c r="FJ29" s="49">
        <v>131.54201870799963</v>
      </c>
      <c r="FK29" s="49">
        <v>145.10990763012956</v>
      </c>
      <c r="FL29" s="49">
        <v>157.79358330280763</v>
      </c>
      <c r="FM29" s="49">
        <v>170.55627339661626</v>
      </c>
      <c r="FN29" s="49">
        <v>153.65628232940603</v>
      </c>
      <c r="FO29" s="49">
        <v>171.75953509471341</v>
      </c>
      <c r="FP29" s="49">
        <v>187.48656766647332</v>
      </c>
      <c r="FQ29" s="49">
        <v>188.68779431551448</v>
      </c>
      <c r="FR29" s="49">
        <v>160.22799697109465</v>
      </c>
      <c r="FS29" s="49">
        <v>168.38060677428643</v>
      </c>
      <c r="FT29" s="49">
        <v>182.92776390988331</v>
      </c>
      <c r="FU29" s="49">
        <v>175.98769160948243</v>
      </c>
      <c r="FV29" s="49">
        <v>161.7406697280536</v>
      </c>
      <c r="FW29" s="49">
        <v>175.28679144308532</v>
      </c>
      <c r="FX29" s="49">
        <v>194.92085144402895</v>
      </c>
      <c r="FY29" s="49">
        <v>189.41967622360804</v>
      </c>
      <c r="FZ29" s="49">
        <v>175.40589614721318</v>
      </c>
      <c r="GA29" s="369">
        <v>56.101893818058294</v>
      </c>
      <c r="GB29" s="369">
        <v>0</v>
      </c>
      <c r="GC29" s="369">
        <v>0</v>
      </c>
      <c r="GD29" s="49">
        <v>100.00000000000004</v>
      </c>
      <c r="GE29" s="49">
        <v>108.09103377977709</v>
      </c>
      <c r="GF29" s="49">
        <v>116.21547055751257</v>
      </c>
      <c r="GG29" s="49">
        <v>124.06175739800172</v>
      </c>
      <c r="GH29" s="49">
        <v>127.65593641370849</v>
      </c>
      <c r="GI29" s="49">
        <v>130.86518254436382</v>
      </c>
      <c r="GJ29" s="49">
        <v>151.25044575938827</v>
      </c>
      <c r="GK29" s="49">
        <v>175.39754485152676</v>
      </c>
      <c r="GL29" s="49">
        <v>158.59584507621247</v>
      </c>
      <c r="GM29" s="49">
        <v>159.17468549471351</v>
      </c>
      <c r="GN29" s="49">
        <v>173.63084247395361</v>
      </c>
      <c r="GO29" s="49">
        <v>100.00000000000004</v>
      </c>
      <c r="GP29" s="49">
        <v>108.09103377977709</v>
      </c>
      <c r="GQ29" s="49">
        <v>116.21547055751257</v>
      </c>
      <c r="GR29" s="49">
        <v>124.06175739800172</v>
      </c>
      <c r="GS29" s="49">
        <v>127.65593641370849</v>
      </c>
      <c r="GT29" s="49">
        <v>130.86518254436382</v>
      </c>
      <c r="GU29" s="49">
        <v>151.25044575938827</v>
      </c>
      <c r="GV29" s="49">
        <v>175.39754485152676</v>
      </c>
      <c r="GW29" s="49">
        <v>171.88101481618671</v>
      </c>
      <c r="GX29" s="49">
        <v>180.341997209694</v>
      </c>
      <c r="GY29" s="49">
        <v>57.876947491317871</v>
      </c>
      <c r="GZ29" s="120"/>
      <c r="HA29" s="373" t="s">
        <v>719</v>
      </c>
    </row>
    <row r="30" spans="1:209" s="7" customFormat="1" ht="18" customHeight="1">
      <c r="A30" s="571"/>
      <c r="B30" s="35"/>
      <c r="C30" s="36">
        <v>6.1999999999999904</v>
      </c>
      <c r="D30" s="37">
        <v>1.18520580128836</v>
      </c>
      <c r="E30" s="37">
        <v>2.1980296657315801</v>
      </c>
      <c r="F30" s="102">
        <v>27</v>
      </c>
      <c r="G30" s="103"/>
      <c r="H30" s="103" t="s">
        <v>720</v>
      </c>
      <c r="I30" s="49">
        <v>99.135315436004348</v>
      </c>
      <c r="J30" s="49">
        <v>84.615653690893922</v>
      </c>
      <c r="K30" s="49">
        <v>100.02840891946153</v>
      </c>
      <c r="L30" s="49">
        <v>102.3431469991958</v>
      </c>
      <c r="M30" s="49">
        <v>100.49035293586233</v>
      </c>
      <c r="N30" s="49">
        <v>103.27007486417865</v>
      </c>
      <c r="O30" s="49">
        <v>99.000104262738063</v>
      </c>
      <c r="P30" s="49">
        <v>98.3306652224001</v>
      </c>
      <c r="Q30" s="49">
        <v>110.00505986306419</v>
      </c>
      <c r="R30" s="49">
        <v>107.34475829989071</v>
      </c>
      <c r="S30" s="49">
        <v>93.26691195009397</v>
      </c>
      <c r="T30" s="49">
        <v>102.16954755621644</v>
      </c>
      <c r="U30" s="49">
        <v>102.31969046414783</v>
      </c>
      <c r="V30" s="49">
        <v>89.518305621615241</v>
      </c>
      <c r="W30" s="49">
        <v>104.01020275231681</v>
      </c>
      <c r="X30" s="49">
        <v>106.59557860662562</v>
      </c>
      <c r="Y30" s="49">
        <v>106.09450244779802</v>
      </c>
      <c r="Z30" s="49">
        <v>113.36565985948435</v>
      </c>
      <c r="AA30" s="49">
        <v>102.74283074543008</v>
      </c>
      <c r="AB30" s="49">
        <v>106.17630369833807</v>
      </c>
      <c r="AC30" s="49">
        <v>115.77452979258749</v>
      </c>
      <c r="AD30" s="49">
        <v>113.12041846096692</v>
      </c>
      <c r="AE30" s="49">
        <v>101.02151557121547</v>
      </c>
      <c r="AF30" s="49">
        <v>108.87626926067641</v>
      </c>
      <c r="AG30" s="49">
        <v>110.70471039446058</v>
      </c>
      <c r="AH30" s="49">
        <v>99.145641625099302</v>
      </c>
      <c r="AI30" s="49">
        <v>111.72931232804311</v>
      </c>
      <c r="AJ30" s="49">
        <v>114.99122035915947</v>
      </c>
      <c r="AK30" s="49">
        <v>116.89485871209557</v>
      </c>
      <c r="AL30" s="49">
        <v>119.65494560119906</v>
      </c>
      <c r="AM30" s="49">
        <v>111.9515269271008</v>
      </c>
      <c r="AN30" s="49">
        <v>114.00028794791892</v>
      </c>
      <c r="AO30" s="49">
        <v>120.36585401200675</v>
      </c>
      <c r="AP30" s="49">
        <v>117.27424743676976</v>
      </c>
      <c r="AQ30" s="49">
        <v>104.65262158369684</v>
      </c>
      <c r="AR30" s="49">
        <v>109.11167213426766</v>
      </c>
      <c r="AS30" s="49">
        <v>113.32727908167791</v>
      </c>
      <c r="AT30" s="49">
        <v>101.44835837460008</v>
      </c>
      <c r="AU30" s="49">
        <v>114.57332392237637</v>
      </c>
      <c r="AV30" s="49">
        <v>117.65633490974719</v>
      </c>
      <c r="AW30" s="49">
        <v>119.37307703798287</v>
      </c>
      <c r="AX30" s="49">
        <v>122.73089537099921</v>
      </c>
      <c r="AY30" s="49">
        <v>117.68542015286509</v>
      </c>
      <c r="AZ30" s="49">
        <v>116.31223038983893</v>
      </c>
      <c r="BA30" s="49">
        <v>121.48289188142287</v>
      </c>
      <c r="BB30" s="49">
        <v>120.65200102315909</v>
      </c>
      <c r="BC30" s="49">
        <v>107.23661189182437</v>
      </c>
      <c r="BD30" s="49">
        <v>113.99650173367768</v>
      </c>
      <c r="BE30" s="49">
        <v>121.37185083887256</v>
      </c>
      <c r="BF30" s="49">
        <v>106.44299698530833</v>
      </c>
      <c r="BG30" s="49">
        <v>118.90346898440399</v>
      </c>
      <c r="BH30" s="49">
        <v>122.53969349763442</v>
      </c>
      <c r="BI30" s="49">
        <v>121.35846151281271</v>
      </c>
      <c r="BJ30" s="49">
        <v>124.61315013757054</v>
      </c>
      <c r="BK30" s="49">
        <v>119.38968605024287</v>
      </c>
      <c r="BL30" s="49">
        <v>118.32816249542826</v>
      </c>
      <c r="BM30" s="49">
        <v>125.01752297467269</v>
      </c>
      <c r="BN30" s="49">
        <v>127.22040142123494</v>
      </c>
      <c r="BO30" s="49">
        <v>110.55115921714372</v>
      </c>
      <c r="BP30" s="49">
        <v>117.71583192463176</v>
      </c>
      <c r="BQ30" s="49">
        <v>123.194251252344</v>
      </c>
      <c r="BR30" s="49">
        <v>109.64096662264156</v>
      </c>
      <c r="BS30" s="49">
        <v>110.04430491003119</v>
      </c>
      <c r="BT30" s="49">
        <v>84.580433644227199</v>
      </c>
      <c r="BU30" s="49">
        <v>111.83161610912138</v>
      </c>
      <c r="BV30" s="49">
        <v>141.17207315564326</v>
      </c>
      <c r="BW30" s="49">
        <v>132.57349051907585</v>
      </c>
      <c r="BX30" s="49">
        <v>127.10115347424556</v>
      </c>
      <c r="BY30" s="49">
        <v>135.04233178613873</v>
      </c>
      <c r="BZ30" s="49">
        <v>134.07533598398538</v>
      </c>
      <c r="CA30" s="49">
        <v>115.28003420571879</v>
      </c>
      <c r="CB30" s="49">
        <v>122.40136264930169</v>
      </c>
      <c r="CC30" s="49">
        <v>130.85680168511433</v>
      </c>
      <c r="CD30" s="49">
        <v>115.98559427024192</v>
      </c>
      <c r="CE30" s="49">
        <v>120.11793301623193</v>
      </c>
      <c r="CF30" s="49">
        <v>135.1896026485436</v>
      </c>
      <c r="CG30" s="49">
        <v>130.54123758682726</v>
      </c>
      <c r="CH30" s="49">
        <v>150.20756684121562</v>
      </c>
      <c r="CI30" s="49">
        <v>131.37186455783393</v>
      </c>
      <c r="CJ30" s="49">
        <v>133.10249241144996</v>
      </c>
      <c r="CK30" s="49">
        <v>147.46813451815467</v>
      </c>
      <c r="CL30" s="49">
        <v>150.38951276430933</v>
      </c>
      <c r="CM30" s="49">
        <v>134.23498186150121</v>
      </c>
      <c r="CN30" s="49">
        <v>143.65968980515657</v>
      </c>
      <c r="CO30" s="49">
        <v>145.06242538906722</v>
      </c>
      <c r="CP30" s="49">
        <v>134.66043561944537</v>
      </c>
      <c r="CQ30" s="49">
        <v>146.98481609197006</v>
      </c>
      <c r="CR30" s="49">
        <v>149.82949440104815</v>
      </c>
      <c r="CS30" s="49">
        <v>142.18144051404275</v>
      </c>
      <c r="CT30" s="49">
        <v>164.78199826969816</v>
      </c>
      <c r="CU30" s="49">
        <v>145.63509602725856</v>
      </c>
      <c r="CV30" s="49">
        <v>147.16963960299316</v>
      </c>
      <c r="CW30" s="49">
        <v>161.46849498087374</v>
      </c>
      <c r="CX30" s="49">
        <v>157.21229773262911</v>
      </c>
      <c r="CY30" s="49">
        <v>139.33790431923094</v>
      </c>
      <c r="CZ30" s="49">
        <v>146.37964633559059</v>
      </c>
      <c r="DA30" s="49">
        <v>141.05532290785555</v>
      </c>
      <c r="DB30" s="49">
        <v>136.97762353629099</v>
      </c>
      <c r="DC30" s="49">
        <v>147.29989510661841</v>
      </c>
      <c r="DD30" s="49">
        <v>142.07626152333339</v>
      </c>
      <c r="DE30" s="49">
        <v>152.96350176615996</v>
      </c>
      <c r="DF30" s="49">
        <v>164.24488027164821</v>
      </c>
      <c r="DG30" s="49">
        <v>146.59193680806098</v>
      </c>
      <c r="DH30" s="49">
        <v>147.79984069877673</v>
      </c>
      <c r="DI30" s="49">
        <v>160.95566028143637</v>
      </c>
      <c r="DJ30" s="49">
        <v>153.3435053441066</v>
      </c>
      <c r="DK30" s="49">
        <v>137.871191680511</v>
      </c>
      <c r="DL30" s="49">
        <v>135.29480536155702</v>
      </c>
      <c r="DM30" s="49">
        <v>143.0793195409195</v>
      </c>
      <c r="DN30" s="49">
        <v>133.96649750500154</v>
      </c>
      <c r="DO30" s="49">
        <v>142.85216407236146</v>
      </c>
      <c r="DP30" s="49">
        <v>139.65752973665141</v>
      </c>
      <c r="DQ30" s="49">
        <v>154.52806906290252</v>
      </c>
      <c r="DR30" s="49">
        <v>155.59808702908441</v>
      </c>
      <c r="DS30" s="49">
        <v>151.18926640906585</v>
      </c>
      <c r="DT30" s="49">
        <v>149.62335312978541</v>
      </c>
      <c r="DU30" s="49">
        <v>161.99340080645308</v>
      </c>
      <c r="DV30" s="49">
        <v>159.87423524733788</v>
      </c>
      <c r="DW30" s="49">
        <v>139.39810202690231</v>
      </c>
      <c r="DX30" s="49">
        <v>141.53903106724849</v>
      </c>
      <c r="DY30" s="49">
        <v>150.3195098002476</v>
      </c>
      <c r="DZ30" s="49">
        <v>141.13789266546021</v>
      </c>
      <c r="EA30" s="49">
        <v>147.04179577185135</v>
      </c>
      <c r="EB30" s="49">
        <v>145.16917680856301</v>
      </c>
      <c r="EC30" s="49">
        <v>0</v>
      </c>
      <c r="ED30" s="49">
        <v>0</v>
      </c>
      <c r="EE30" s="49">
        <v>0</v>
      </c>
      <c r="EF30" s="49">
        <v>0</v>
      </c>
      <c r="EG30" s="49">
        <v>0</v>
      </c>
      <c r="EH30" s="49">
        <v>0</v>
      </c>
      <c r="EI30" s="49">
        <v>0</v>
      </c>
      <c r="EJ30" s="49">
        <v>0</v>
      </c>
      <c r="EK30" s="49"/>
      <c r="EL30" s="49">
        <v>94.593126015453265</v>
      </c>
      <c r="EM30" s="49">
        <v>102.03452493307891</v>
      </c>
      <c r="EN30" s="49">
        <v>102.44527644940077</v>
      </c>
      <c r="EO30" s="49">
        <v>100.92707260206704</v>
      </c>
      <c r="EP30" s="49">
        <v>98.616066279359941</v>
      </c>
      <c r="EQ30" s="49">
        <v>108.68524697130266</v>
      </c>
      <c r="ER30" s="49">
        <v>108.23122141211854</v>
      </c>
      <c r="ES30" s="49">
        <v>107.67273443095293</v>
      </c>
      <c r="ET30" s="49">
        <v>107.19322144920098</v>
      </c>
      <c r="EU30" s="49">
        <v>117.18034155748471</v>
      </c>
      <c r="EV30" s="49">
        <v>115.43922296234216</v>
      </c>
      <c r="EW30" s="49">
        <v>110.34618038491142</v>
      </c>
      <c r="EX30" s="49">
        <v>109.78298712621813</v>
      </c>
      <c r="EY30" s="49">
        <v>119.92010243957641</v>
      </c>
      <c r="EZ30" s="49">
        <v>118.49351414137563</v>
      </c>
      <c r="FA30" s="49">
        <v>113.96170488288705</v>
      </c>
      <c r="FB30" s="49">
        <v>115.57277226952829</v>
      </c>
      <c r="FC30" s="49">
        <v>122.83710171600588</v>
      </c>
      <c r="FD30" s="49">
        <v>120.91179050678129</v>
      </c>
      <c r="FE30" s="49">
        <v>118.49579752100347</v>
      </c>
      <c r="FF30" s="49">
        <v>114.29317426167226</v>
      </c>
      <c r="FG30" s="49">
        <v>112.52804096966395</v>
      </c>
      <c r="FH30" s="49">
        <v>131.57232525982005</v>
      </c>
      <c r="FI30" s="49">
        <v>123.91891094633529</v>
      </c>
      <c r="FJ30" s="49">
        <v>122.32010965719606</v>
      </c>
      <c r="FK30" s="49">
        <v>138.64613569219549</v>
      </c>
      <c r="FL30" s="49">
        <v>137.3141638291462</v>
      </c>
      <c r="FM30" s="49">
        <v>142.76139481032237</v>
      </c>
      <c r="FN30" s="49">
        <v>142.23589236682756</v>
      </c>
      <c r="FO30" s="49">
        <v>152.26431106159635</v>
      </c>
      <c r="FP30" s="49">
        <v>151.42441020370848</v>
      </c>
      <c r="FQ30" s="49">
        <v>147.64328279581687</v>
      </c>
      <c r="FR30" s="49">
        <v>141.77761385025499</v>
      </c>
      <c r="FS30" s="49">
        <v>153.09488118704721</v>
      </c>
      <c r="FT30" s="49">
        <v>151.78247926275802</v>
      </c>
      <c r="FU30" s="49">
        <v>142.16983412872489</v>
      </c>
      <c r="FV30" s="49">
        <v>139.96599370609417</v>
      </c>
      <c r="FW30" s="49">
        <v>149.92789527621278</v>
      </c>
      <c r="FX30" s="49">
        <v>154.26867344843478</v>
      </c>
      <c r="FY30" s="49">
        <v>146.93712278049622</v>
      </c>
      <c r="FZ30" s="49">
        <v>146.16639941251972</v>
      </c>
      <c r="GA30" s="369">
        <v>48.389725602854334</v>
      </c>
      <c r="GB30" s="369">
        <v>0</v>
      </c>
      <c r="GC30" s="369">
        <v>0</v>
      </c>
      <c r="GD30" s="49">
        <v>100</v>
      </c>
      <c r="GE30" s="49">
        <v>105.80131727343354</v>
      </c>
      <c r="GF30" s="49">
        <v>112.53974158848479</v>
      </c>
      <c r="GG30" s="49">
        <v>115.53957714751429</v>
      </c>
      <c r="GH30" s="49">
        <v>119.45436550332975</v>
      </c>
      <c r="GI30" s="49">
        <v>120.57811285937289</v>
      </c>
      <c r="GJ30" s="49">
        <v>135.26045099721503</v>
      </c>
      <c r="GK30" s="49">
        <v>148.39197410698731</v>
      </c>
      <c r="GL30" s="49">
        <v>141.85227576852458</v>
      </c>
      <c r="GM30" s="49">
        <v>139.88887771373348</v>
      </c>
      <c r="GN30" s="49">
        <v>145.91709376153054</v>
      </c>
      <c r="GO30" s="49">
        <v>100</v>
      </c>
      <c r="GP30" s="49">
        <v>105.80131727343354</v>
      </c>
      <c r="GQ30" s="49">
        <v>112.53974158848479</v>
      </c>
      <c r="GR30" s="49">
        <v>115.53957714751429</v>
      </c>
      <c r="GS30" s="49">
        <v>119.45436550332975</v>
      </c>
      <c r="GT30" s="49">
        <v>120.57811285937289</v>
      </c>
      <c r="GU30" s="49">
        <v>135.26045099721503</v>
      </c>
      <c r="GV30" s="49">
        <v>148.39197410698731</v>
      </c>
      <c r="GW30" s="49">
        <v>147.20620210719628</v>
      </c>
      <c r="GX30" s="49">
        <v>147.7749213028095</v>
      </c>
      <c r="GY30" s="49">
        <v>48.639031253843513</v>
      </c>
      <c r="GZ30" s="120"/>
      <c r="HA30" s="373" t="s">
        <v>721</v>
      </c>
    </row>
    <row r="31" spans="1:209" s="8" customFormat="1" ht="18" customHeight="1">
      <c r="A31" s="571"/>
      <c r="C31" s="36">
        <v>6.2999999999999901</v>
      </c>
      <c r="D31" s="37">
        <v>1.59281283387586</v>
      </c>
      <c r="E31" s="37">
        <v>2.1448012757098498</v>
      </c>
      <c r="F31" s="104">
        <v>28</v>
      </c>
      <c r="G31" s="103"/>
      <c r="H31" s="103" t="s">
        <v>722</v>
      </c>
      <c r="I31" s="49">
        <v>96.445222903891036</v>
      </c>
      <c r="J31" s="49">
        <v>90.204551194178975</v>
      </c>
      <c r="K31" s="49">
        <v>109.1323217924012</v>
      </c>
      <c r="L31" s="49">
        <v>116.49925856662308</v>
      </c>
      <c r="M31" s="49">
        <v>114.14826780763337</v>
      </c>
      <c r="N31" s="49">
        <v>104.42063300572427</v>
      </c>
      <c r="O31" s="49">
        <v>106.14551618033776</v>
      </c>
      <c r="P31" s="49">
        <v>106.66279147408783</v>
      </c>
      <c r="Q31" s="49">
        <v>89.977539417198201</v>
      </c>
      <c r="R31" s="49">
        <v>84.467451519047216</v>
      </c>
      <c r="S31" s="49">
        <v>88.166004081849238</v>
      </c>
      <c r="T31" s="49">
        <v>93.730442057027503</v>
      </c>
      <c r="U31" s="49">
        <v>97.605188925610108</v>
      </c>
      <c r="V31" s="49">
        <v>97.21910898730242</v>
      </c>
      <c r="W31" s="49">
        <v>112.76217943408888</v>
      </c>
      <c r="X31" s="49">
        <v>118.29306108958998</v>
      </c>
      <c r="Y31" s="49">
        <v>118.68577147725287</v>
      </c>
      <c r="Z31" s="49">
        <v>112.25534282750218</v>
      </c>
      <c r="AA31" s="49">
        <v>110.40978145398036</v>
      </c>
      <c r="AB31" s="49">
        <v>115.63592061491593</v>
      </c>
      <c r="AC31" s="49">
        <v>96.407361195464063</v>
      </c>
      <c r="AD31" s="49">
        <v>91.512588859746771</v>
      </c>
      <c r="AE31" s="49">
        <v>95.88906918411422</v>
      </c>
      <c r="AF31" s="49">
        <v>99.471080859069232</v>
      </c>
      <c r="AG31" s="49">
        <v>103.42948713560871</v>
      </c>
      <c r="AH31" s="49">
        <v>107.05320663823836</v>
      </c>
      <c r="AI31" s="49">
        <v>120.09841448439217</v>
      </c>
      <c r="AJ31" s="49">
        <v>124.58138111451795</v>
      </c>
      <c r="AK31" s="49">
        <v>123.7609365873859</v>
      </c>
      <c r="AL31" s="49">
        <v>114.35561654730421</v>
      </c>
      <c r="AM31" s="49">
        <v>121.42586908946323</v>
      </c>
      <c r="AN31" s="49">
        <v>123.66564403428247</v>
      </c>
      <c r="AO31" s="49">
        <v>104.3295951972151</v>
      </c>
      <c r="AP31" s="49">
        <v>100.07015114640373</v>
      </c>
      <c r="AQ31" s="49">
        <v>103.32415605569115</v>
      </c>
      <c r="AR31" s="49">
        <v>103.79274528196341</v>
      </c>
      <c r="AS31" s="49">
        <v>109.98369749732548</v>
      </c>
      <c r="AT31" s="49">
        <v>112.56886842398664</v>
      </c>
      <c r="AU31" s="49">
        <v>126.62965305342358</v>
      </c>
      <c r="AV31" s="49">
        <v>131.79438256437552</v>
      </c>
      <c r="AW31" s="49">
        <v>128.86278031494393</v>
      </c>
      <c r="AX31" s="49">
        <v>121.98814991485814</v>
      </c>
      <c r="AY31" s="49">
        <v>124.84184452256707</v>
      </c>
      <c r="AZ31" s="49">
        <v>123.73668704222577</v>
      </c>
      <c r="BA31" s="49">
        <v>106.91520810382464</v>
      </c>
      <c r="BB31" s="49">
        <v>104.61853341104002</v>
      </c>
      <c r="BC31" s="49">
        <v>107.38266523842951</v>
      </c>
      <c r="BD31" s="49">
        <v>108.81236169676727</v>
      </c>
      <c r="BE31" s="49">
        <v>113.12319777272452</v>
      </c>
      <c r="BF31" s="49">
        <v>115.03998403643745</v>
      </c>
      <c r="BG31" s="49">
        <v>128.32373764260595</v>
      </c>
      <c r="BH31" s="49">
        <v>135.75773021016653</v>
      </c>
      <c r="BI31" s="49">
        <v>133.09278415505125</v>
      </c>
      <c r="BJ31" s="49">
        <v>125.08411878806568</v>
      </c>
      <c r="BK31" s="49">
        <v>130.83069217289176</v>
      </c>
      <c r="BL31" s="49">
        <v>130.11504224939853</v>
      </c>
      <c r="BM31" s="49">
        <v>110.79542085240354</v>
      </c>
      <c r="BN31" s="49">
        <v>107.79161589359627</v>
      </c>
      <c r="BO31" s="49">
        <v>113.80644251992662</v>
      </c>
      <c r="BP31" s="49">
        <v>113.37747139882988</v>
      </c>
      <c r="BQ31" s="49">
        <v>117.46311610952347</v>
      </c>
      <c r="BR31" s="49">
        <v>121.62319060687726</v>
      </c>
      <c r="BS31" s="49">
        <v>117.41393363936172</v>
      </c>
      <c r="BT31" s="49">
        <v>101.62325249543004</v>
      </c>
      <c r="BU31" s="49">
        <v>132.50992552241658</v>
      </c>
      <c r="BV31" s="49">
        <v>149.66939750521243</v>
      </c>
      <c r="BW31" s="49">
        <v>142.93256064589488</v>
      </c>
      <c r="BX31" s="49">
        <v>130.29798404508443</v>
      </c>
      <c r="BY31" s="49">
        <v>115.24701916173495</v>
      </c>
      <c r="BZ31" s="49">
        <v>111.98472503609229</v>
      </c>
      <c r="CA31" s="49">
        <v>116.5409844133889</v>
      </c>
      <c r="CB31" s="49">
        <v>116.36763363871411</v>
      </c>
      <c r="CC31" s="49">
        <v>119.68412971313252</v>
      </c>
      <c r="CD31" s="49">
        <v>124.4984011835076</v>
      </c>
      <c r="CE31" s="49">
        <v>130.15032054460403</v>
      </c>
      <c r="CF31" s="49">
        <v>148.83766785962146</v>
      </c>
      <c r="CG31" s="49">
        <v>147.42706413814713</v>
      </c>
      <c r="CH31" s="49">
        <v>157.52975095520307</v>
      </c>
      <c r="CI31" s="49">
        <v>138.01472395298964</v>
      </c>
      <c r="CJ31" s="49">
        <v>147.29821269465754</v>
      </c>
      <c r="CK31" s="49">
        <v>131.17994891799404</v>
      </c>
      <c r="CL31" s="49">
        <v>131.61944660025122</v>
      </c>
      <c r="CM31" s="49">
        <v>138.26762286567507</v>
      </c>
      <c r="CN31" s="49">
        <v>130.45095178248974</v>
      </c>
      <c r="CO31" s="49">
        <v>126.97341924066497</v>
      </c>
      <c r="CP31" s="49">
        <v>129.8594175904492</v>
      </c>
      <c r="CQ31" s="49">
        <v>133.7197609279211</v>
      </c>
      <c r="CR31" s="49">
        <v>153.58750013774704</v>
      </c>
      <c r="CS31" s="49">
        <v>151.1806391067208</v>
      </c>
      <c r="CT31" s="49">
        <v>168.40870487214488</v>
      </c>
      <c r="CU31" s="49">
        <v>159.83372445151994</v>
      </c>
      <c r="CV31" s="49">
        <v>168.85575708283019</v>
      </c>
      <c r="CW31" s="49">
        <v>148.10040603467405</v>
      </c>
      <c r="CX31" s="49">
        <v>132.13098353807578</v>
      </c>
      <c r="CY31" s="49">
        <v>144.15042181186945</v>
      </c>
      <c r="CZ31" s="49">
        <v>143.85412185305657</v>
      </c>
      <c r="DA31" s="49">
        <v>128.63462591430667</v>
      </c>
      <c r="DB31" s="49">
        <v>133.11747602768068</v>
      </c>
      <c r="DC31" s="49">
        <v>143.46098295781493</v>
      </c>
      <c r="DD31" s="49">
        <v>148.88237200422731</v>
      </c>
      <c r="DE31" s="49">
        <v>160.57700035286643</v>
      </c>
      <c r="DF31" s="49">
        <v>163.28829769707625</v>
      </c>
      <c r="DG31" s="49">
        <v>153.5472020091722</v>
      </c>
      <c r="DH31" s="49">
        <v>160.82384834669841</v>
      </c>
      <c r="DI31" s="49">
        <v>140.84139224520925</v>
      </c>
      <c r="DJ31" s="49">
        <v>129.79409973704242</v>
      </c>
      <c r="DK31" s="49">
        <v>149.16325207253118</v>
      </c>
      <c r="DL31" s="49">
        <v>141.53127004101574</v>
      </c>
      <c r="DM31" s="49">
        <v>133.86868612355769</v>
      </c>
      <c r="DN31" s="49">
        <v>137.01240442387086</v>
      </c>
      <c r="DO31" s="49">
        <v>145.66819309443568</v>
      </c>
      <c r="DP31" s="49">
        <v>155.84964440867907</v>
      </c>
      <c r="DQ31" s="49">
        <v>164.53006774650922</v>
      </c>
      <c r="DR31" s="49">
        <v>169.76840165662148</v>
      </c>
      <c r="DS31" s="49">
        <v>163.59106027741836</v>
      </c>
      <c r="DT31" s="49">
        <v>164.13958961346265</v>
      </c>
      <c r="DU31" s="49">
        <v>141.4599150690309</v>
      </c>
      <c r="DV31" s="49">
        <v>133.3394283439595</v>
      </c>
      <c r="DW31" s="49">
        <v>159.61639341603149</v>
      </c>
      <c r="DX31" s="49">
        <v>153.25804866525812</v>
      </c>
      <c r="DY31" s="49">
        <v>139.1913432801534</v>
      </c>
      <c r="DZ31" s="49">
        <v>148.50723720029109</v>
      </c>
      <c r="EA31" s="49">
        <v>155.01668877947375</v>
      </c>
      <c r="EB31" s="49">
        <v>167.46924852789562</v>
      </c>
      <c r="EC31" s="49">
        <v>0</v>
      </c>
      <c r="ED31" s="49">
        <v>0</v>
      </c>
      <c r="EE31" s="49">
        <v>0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/>
      <c r="EL31" s="49">
        <v>98.594031963490394</v>
      </c>
      <c r="EM31" s="49">
        <v>111.68938645999357</v>
      </c>
      <c r="EN31" s="49">
        <v>100.92861569054126</v>
      </c>
      <c r="EO31" s="49">
        <v>88.787965885974657</v>
      </c>
      <c r="EP31" s="49">
        <v>102.5288257823338</v>
      </c>
      <c r="EQ31" s="49">
        <v>116.41139179811501</v>
      </c>
      <c r="ER31" s="49">
        <v>107.48435442145346</v>
      </c>
      <c r="ES31" s="49">
        <v>95.624246300976736</v>
      </c>
      <c r="ET31" s="49">
        <v>110.1937027527464</v>
      </c>
      <c r="EU31" s="49">
        <v>120.89931141640268</v>
      </c>
      <c r="EV31" s="49">
        <v>116.4737027736536</v>
      </c>
      <c r="EW31" s="49">
        <v>102.39568416135275</v>
      </c>
      <c r="EX31" s="49">
        <v>116.39407299157857</v>
      </c>
      <c r="EY31" s="49">
        <v>127.54843759805919</v>
      </c>
      <c r="EZ31" s="49">
        <v>118.4979132228725</v>
      </c>
      <c r="FA31" s="49">
        <v>106.9378534487456</v>
      </c>
      <c r="FB31" s="49">
        <v>118.82897315058931</v>
      </c>
      <c r="FC31" s="49">
        <v>131.31154438442783</v>
      </c>
      <c r="FD31" s="49">
        <v>123.91371842489794</v>
      </c>
      <c r="FE31" s="49">
        <v>111.65850993745092</v>
      </c>
      <c r="FF31" s="49">
        <v>118.83341345192082</v>
      </c>
      <c r="FG31" s="49">
        <v>127.93419184101968</v>
      </c>
      <c r="FH31" s="49">
        <v>129.49252128423808</v>
      </c>
      <c r="FI31" s="49">
        <v>114.96444769606511</v>
      </c>
      <c r="FJ31" s="49">
        <v>124.77761714708139</v>
      </c>
      <c r="FK31" s="49">
        <v>151.26482765099055</v>
      </c>
      <c r="FL31" s="49">
        <v>138.83096185521376</v>
      </c>
      <c r="FM31" s="49">
        <v>133.44600708280532</v>
      </c>
      <c r="FN31" s="49">
        <v>130.18419925301177</v>
      </c>
      <c r="FO31" s="49">
        <v>157.72561470553759</v>
      </c>
      <c r="FP31" s="49">
        <v>158.92996252300807</v>
      </c>
      <c r="FQ31" s="49">
        <v>140.04517573433392</v>
      </c>
      <c r="FR31" s="49">
        <v>135.07102829993411</v>
      </c>
      <c r="FS31" s="49">
        <v>157.58255668472333</v>
      </c>
      <c r="FT31" s="49">
        <v>151.73748086702662</v>
      </c>
      <c r="FU31" s="49">
        <v>140.16287395019643</v>
      </c>
      <c r="FV31" s="49">
        <v>138.84976121395474</v>
      </c>
      <c r="FW31" s="49">
        <v>163.38270460393656</v>
      </c>
      <c r="FX31" s="49">
        <v>156.39685498663729</v>
      </c>
      <c r="FY31" s="49">
        <v>148.73795680841636</v>
      </c>
      <c r="FZ31" s="49">
        <v>147.57175641997276</v>
      </c>
      <c r="GA31" s="369">
        <v>55.823082842631869</v>
      </c>
      <c r="GB31" s="369">
        <v>0</v>
      </c>
      <c r="GC31" s="369">
        <v>0</v>
      </c>
      <c r="GD31" s="49">
        <v>99.999999999999957</v>
      </c>
      <c r="GE31" s="49">
        <v>105.51220457571975</v>
      </c>
      <c r="GF31" s="49">
        <v>112.49060027603885</v>
      </c>
      <c r="GG31" s="49">
        <v>117.34456931531399</v>
      </c>
      <c r="GH31" s="49">
        <v>121.4281864743415</v>
      </c>
      <c r="GI31" s="49">
        <v>122.80614356831092</v>
      </c>
      <c r="GJ31" s="49">
        <v>137.07985343402277</v>
      </c>
      <c r="GK31" s="49">
        <v>146.72123805397283</v>
      </c>
      <c r="GL31" s="49">
        <v>138.52386422600739</v>
      </c>
      <c r="GM31" s="49">
        <v>143.09973201263583</v>
      </c>
      <c r="GN31" s="49">
        <v>152.54612944695347</v>
      </c>
      <c r="GO31" s="49">
        <v>99.999999999999957</v>
      </c>
      <c r="GP31" s="49">
        <v>105.51220457571975</v>
      </c>
      <c r="GQ31" s="49">
        <v>112.49060027603885</v>
      </c>
      <c r="GR31" s="49">
        <v>117.34456931531399</v>
      </c>
      <c r="GS31" s="49">
        <v>121.4281864743415</v>
      </c>
      <c r="GT31" s="49">
        <v>122.80614356831092</v>
      </c>
      <c r="GU31" s="49">
        <v>137.07985343402277</v>
      </c>
      <c r="GV31" s="49">
        <v>146.72123805397283</v>
      </c>
      <c r="GW31" s="49">
        <v>146.13848495047009</v>
      </c>
      <c r="GX31" s="49">
        <v>151.84181940323629</v>
      </c>
      <c r="GY31" s="49">
        <v>50.848709815651155</v>
      </c>
      <c r="GZ31" s="374"/>
      <c r="HA31" s="373" t="s">
        <v>723</v>
      </c>
    </row>
    <row r="32" spans="1:209" s="7" customFormat="1" ht="20.100000000000001" customHeight="1">
      <c r="A32" s="571"/>
      <c r="B32" s="498" t="s">
        <v>724</v>
      </c>
      <c r="C32" s="211"/>
      <c r="D32" s="43">
        <v>3.6255856095368801</v>
      </c>
      <c r="E32" s="43">
        <v>5.86941959340548</v>
      </c>
      <c r="F32" s="106"/>
      <c r="G32" s="568" t="s">
        <v>725</v>
      </c>
      <c r="H32" s="568"/>
      <c r="I32" s="369">
        <v>105.80543170551786</v>
      </c>
      <c r="J32" s="369">
        <v>98.26647200059044</v>
      </c>
      <c r="K32" s="369">
        <v>104.25652151287078</v>
      </c>
      <c r="L32" s="369">
        <v>102.57910040152873</v>
      </c>
      <c r="M32" s="369">
        <v>97.950395443994125</v>
      </c>
      <c r="N32" s="369">
        <v>103.09474318551489</v>
      </c>
      <c r="O32" s="369">
        <v>92.699185514314905</v>
      </c>
      <c r="P32" s="369">
        <v>99.145031162305472</v>
      </c>
      <c r="Q32" s="369">
        <v>97.348089518195962</v>
      </c>
      <c r="R32" s="369">
        <v>100.83165692145622</v>
      </c>
      <c r="S32" s="369">
        <v>98.595540136626568</v>
      </c>
      <c r="T32" s="369">
        <v>99.427832497084282</v>
      </c>
      <c r="U32" s="369">
        <v>106.19496139156774</v>
      </c>
      <c r="V32" s="369">
        <v>97.01244832708818</v>
      </c>
      <c r="W32" s="369">
        <v>102.22178923889892</v>
      </c>
      <c r="X32" s="369">
        <v>93.045022073389433</v>
      </c>
      <c r="Y32" s="369">
        <v>89.582677711614068</v>
      </c>
      <c r="Z32" s="369">
        <v>100.67647808172255</v>
      </c>
      <c r="AA32" s="369">
        <v>91.074739828450177</v>
      </c>
      <c r="AB32" s="369">
        <v>98.89322421051007</v>
      </c>
      <c r="AC32" s="369">
        <v>97.626067224665931</v>
      </c>
      <c r="AD32" s="369">
        <v>97.448556732549051</v>
      </c>
      <c r="AE32" s="369">
        <v>96.515017268598839</v>
      </c>
      <c r="AF32" s="369">
        <v>97.333856291142425</v>
      </c>
      <c r="AG32" s="369">
        <v>111.69918077247779</v>
      </c>
      <c r="AH32" s="369">
        <v>102.36498621911052</v>
      </c>
      <c r="AI32" s="369">
        <v>110.23997658336663</v>
      </c>
      <c r="AJ32" s="369">
        <v>97.70050567267819</v>
      </c>
      <c r="AK32" s="369">
        <v>98.454333243987165</v>
      </c>
      <c r="AL32" s="369">
        <v>99.715830297109264</v>
      </c>
      <c r="AM32" s="369">
        <v>96.757673082410918</v>
      </c>
      <c r="AN32" s="369">
        <v>108.42286912580707</v>
      </c>
      <c r="AO32" s="369">
        <v>105.58035201578821</v>
      </c>
      <c r="AP32" s="369">
        <v>99.927213330767685</v>
      </c>
      <c r="AQ32" s="369">
        <v>102.0228720638367</v>
      </c>
      <c r="AR32" s="369">
        <v>99.570958394796435</v>
      </c>
      <c r="AS32" s="369">
        <v>115.57594023004602</v>
      </c>
      <c r="AT32" s="369">
        <v>100.29072273410303</v>
      </c>
      <c r="AU32" s="369">
        <v>115.93934669081924</v>
      </c>
      <c r="AV32" s="369">
        <v>105.30205362181566</v>
      </c>
      <c r="AW32" s="369">
        <v>103.3534259080004</v>
      </c>
      <c r="AX32" s="369">
        <v>104.42059786773767</v>
      </c>
      <c r="AY32" s="369">
        <v>109.86179045772784</v>
      </c>
      <c r="AZ32" s="369">
        <v>116.43598516980775</v>
      </c>
      <c r="BA32" s="369">
        <v>107.98525893776258</v>
      </c>
      <c r="BB32" s="369">
        <v>109.98717660227332</v>
      </c>
      <c r="BC32" s="369">
        <v>110.52400262452122</v>
      </c>
      <c r="BD32" s="369">
        <v>106.53603556485002</v>
      </c>
      <c r="BE32" s="369">
        <v>122.87095808611184</v>
      </c>
      <c r="BF32" s="369">
        <v>107.4111867757818</v>
      </c>
      <c r="BG32" s="369">
        <v>122.9826127033723</v>
      </c>
      <c r="BH32" s="369">
        <v>112.9353710588454</v>
      </c>
      <c r="BI32" s="369">
        <v>110.48636456522691</v>
      </c>
      <c r="BJ32" s="369">
        <v>110.30047636235568</v>
      </c>
      <c r="BK32" s="369">
        <v>116.20012038548819</v>
      </c>
      <c r="BL32" s="369">
        <v>123.26154698855477</v>
      </c>
      <c r="BM32" s="369">
        <v>114.77454441708699</v>
      </c>
      <c r="BN32" s="369">
        <v>114.75551664613567</v>
      </c>
      <c r="BO32" s="369">
        <v>115.44590704680803</v>
      </c>
      <c r="BP32" s="369">
        <v>111.51742482943831</v>
      </c>
      <c r="BQ32" s="369">
        <v>124.59223008597431</v>
      </c>
      <c r="BR32" s="369">
        <v>112.62173934762232</v>
      </c>
      <c r="BS32" s="369">
        <v>110.52959591728293</v>
      </c>
      <c r="BT32" s="369">
        <v>34.618286243730374</v>
      </c>
      <c r="BU32" s="369">
        <v>68.000896418397929</v>
      </c>
      <c r="BV32" s="369">
        <v>122.11003968155643</v>
      </c>
      <c r="BW32" s="369">
        <v>121.81597157982816</v>
      </c>
      <c r="BX32" s="369">
        <v>127.59635010449674</v>
      </c>
      <c r="BY32" s="369">
        <v>119.93228441011117</v>
      </c>
      <c r="BZ32" s="369">
        <v>118.7241642800643</v>
      </c>
      <c r="CA32" s="369">
        <v>122.90083209404202</v>
      </c>
      <c r="CB32" s="369">
        <v>120.90272000586074</v>
      </c>
      <c r="CC32" s="369">
        <v>124.3669241197419</v>
      </c>
      <c r="CD32" s="369">
        <v>116.25078019487471</v>
      </c>
      <c r="CE32" s="369">
        <v>133.67222061862731</v>
      </c>
      <c r="CF32" s="369">
        <v>129.88220028947168</v>
      </c>
      <c r="CG32" s="369">
        <v>114.82497687015832</v>
      </c>
      <c r="CH32" s="369">
        <v>69.936963299122652</v>
      </c>
      <c r="CI32" s="369">
        <v>68.513149143490608</v>
      </c>
      <c r="CJ32" s="369">
        <v>83.829071932590182</v>
      </c>
      <c r="CK32" s="369">
        <v>104.70883056444572</v>
      </c>
      <c r="CL32" s="369">
        <v>123.89653746827811</v>
      </c>
      <c r="CM32" s="369">
        <v>128.47388508802356</v>
      </c>
      <c r="CN32" s="369">
        <v>122.53481929593136</v>
      </c>
      <c r="CO32" s="369">
        <v>129.54064026177713</v>
      </c>
      <c r="CP32" s="369">
        <v>125.64283783446682</v>
      </c>
      <c r="CQ32" s="369">
        <v>135.94318319193374</v>
      </c>
      <c r="CR32" s="369">
        <v>137.4206678610511</v>
      </c>
      <c r="CS32" s="369">
        <v>129.11465457251299</v>
      </c>
      <c r="CT32" s="369">
        <v>132.81651151763256</v>
      </c>
      <c r="CU32" s="369">
        <v>118.94568735961694</v>
      </c>
      <c r="CV32" s="369">
        <v>130.09052097183834</v>
      </c>
      <c r="CW32" s="369">
        <v>127.36179263831096</v>
      </c>
      <c r="CX32" s="369">
        <v>123.35684467046975</v>
      </c>
      <c r="CY32" s="369">
        <v>136.82984068034077</v>
      </c>
      <c r="CZ32" s="369">
        <v>132.95614527752062</v>
      </c>
      <c r="DA32" s="369">
        <v>139.85463664114866</v>
      </c>
      <c r="DB32" s="369">
        <v>136.04245742383154</v>
      </c>
      <c r="DC32" s="369">
        <v>144.58681679610621</v>
      </c>
      <c r="DD32" s="369">
        <v>125.03799553709419</v>
      </c>
      <c r="DE32" s="369">
        <v>145.43796705837448</v>
      </c>
      <c r="DF32" s="369">
        <v>135.05523119384964</v>
      </c>
      <c r="DG32" s="369">
        <v>129.10321992420768</v>
      </c>
      <c r="DH32" s="369">
        <v>134.59293013382242</v>
      </c>
      <c r="DI32" s="369">
        <v>130.70744103577118</v>
      </c>
      <c r="DJ32" s="369">
        <v>132.28299646235058</v>
      </c>
      <c r="DK32" s="369">
        <v>138.68509137828806</v>
      </c>
      <c r="DL32" s="369">
        <v>132.2419677198817</v>
      </c>
      <c r="DM32" s="369">
        <v>152.30153084057102</v>
      </c>
      <c r="DN32" s="369">
        <v>140.17895160089805</v>
      </c>
      <c r="DO32" s="369">
        <v>138.20748333791397</v>
      </c>
      <c r="DP32" s="369">
        <v>141.94940400604446</v>
      </c>
      <c r="DQ32" s="369">
        <v>157.53230646733422</v>
      </c>
      <c r="DR32" s="369">
        <v>129.29857282368272</v>
      </c>
      <c r="DS32" s="369">
        <v>135.45383666692962</v>
      </c>
      <c r="DT32" s="369">
        <v>143.21534013983094</v>
      </c>
      <c r="DU32" s="369">
        <v>121.28286816922699</v>
      </c>
      <c r="DV32" s="369">
        <v>131.11449569987772</v>
      </c>
      <c r="DW32" s="369">
        <v>131.17075071858125</v>
      </c>
      <c r="DX32" s="369">
        <v>128.93743641005858</v>
      </c>
      <c r="DY32" s="369">
        <v>137.93013903746791</v>
      </c>
      <c r="DZ32" s="369">
        <v>134.17308824802706</v>
      </c>
      <c r="EA32" s="369">
        <v>131.51326772010194</v>
      </c>
      <c r="EB32" s="369">
        <v>140.54143374155402</v>
      </c>
      <c r="EC32" s="369"/>
      <c r="ED32" s="369"/>
      <c r="EE32" s="369"/>
      <c r="EF32" s="369"/>
      <c r="EG32" s="369"/>
      <c r="EH32" s="369"/>
      <c r="EI32" s="369"/>
      <c r="EJ32" s="369"/>
      <c r="EK32" s="369"/>
      <c r="EL32" s="369">
        <v>102.77614173965969</v>
      </c>
      <c r="EM32" s="369">
        <v>101.20807967701258</v>
      </c>
      <c r="EN32" s="369">
        <v>96.397435398272094</v>
      </c>
      <c r="EO32" s="369">
        <v>99.618343185055679</v>
      </c>
      <c r="EP32" s="369">
        <v>101.80973298585161</v>
      </c>
      <c r="EQ32" s="369">
        <v>94.434725955575345</v>
      </c>
      <c r="ER32" s="369">
        <v>95.864677087875393</v>
      </c>
      <c r="ES32" s="369">
        <v>97.099143430763434</v>
      </c>
      <c r="ET32" s="369">
        <v>108.10138119165164</v>
      </c>
      <c r="EU32" s="369">
        <v>98.623556404591554</v>
      </c>
      <c r="EV32" s="369">
        <v>103.58696474133539</v>
      </c>
      <c r="EW32" s="369">
        <v>100.50701459646695</v>
      </c>
      <c r="EX32" s="369">
        <v>110.60200321832276</v>
      </c>
      <c r="EY32" s="369">
        <v>104.35869246585123</v>
      </c>
      <c r="EZ32" s="369">
        <v>111.42767818843272</v>
      </c>
      <c r="FA32" s="369">
        <v>109.01573826388152</v>
      </c>
      <c r="FB32" s="369">
        <v>117.75491918842198</v>
      </c>
      <c r="FC32" s="369">
        <v>111.24073732880932</v>
      </c>
      <c r="FD32" s="369">
        <v>118.07873726370998</v>
      </c>
      <c r="FE32" s="369">
        <v>113.90628284079401</v>
      </c>
      <c r="FF32" s="369">
        <v>115.91452178362651</v>
      </c>
      <c r="FG32" s="369">
        <v>74.909740781228251</v>
      </c>
      <c r="FH32" s="369">
        <v>123.11486869814536</v>
      </c>
      <c r="FI32" s="369">
        <v>120.84257212665568</v>
      </c>
      <c r="FJ32" s="369">
        <v>124.7633083110813</v>
      </c>
      <c r="FK32" s="369">
        <v>104.88138015291754</v>
      </c>
      <c r="FL32" s="369">
        <v>85.683683880175508</v>
      </c>
      <c r="FM32" s="369">
        <v>124.96841395074433</v>
      </c>
      <c r="FN32" s="369">
        <v>130.3755537627259</v>
      </c>
      <c r="FO32" s="369">
        <v>133.11727798373224</v>
      </c>
      <c r="FP32" s="369">
        <v>125.46600032325541</v>
      </c>
      <c r="FQ32" s="369">
        <v>131.04761020944372</v>
      </c>
      <c r="FR32" s="369">
        <v>140.16130362036213</v>
      </c>
      <c r="FS32" s="369">
        <v>135.17706459643944</v>
      </c>
      <c r="FT32" s="369">
        <v>131.46786369793375</v>
      </c>
      <c r="FU32" s="369">
        <v>134.40335185350679</v>
      </c>
      <c r="FV32" s="369">
        <v>143.56265525979435</v>
      </c>
      <c r="FW32" s="369">
        <v>142.92676109902047</v>
      </c>
      <c r="FX32" s="369">
        <v>133.31734832532916</v>
      </c>
      <c r="FY32" s="369">
        <v>130.40756094283918</v>
      </c>
      <c r="FZ32" s="369">
        <v>134.53883166853231</v>
      </c>
      <c r="GA32" s="369">
        <v>140.54143374155402</v>
      </c>
      <c r="GB32" s="369" t="s">
        <v>918</v>
      </c>
      <c r="GC32" s="369" t="s">
        <v>918</v>
      </c>
      <c r="GD32" s="369">
        <v>100</v>
      </c>
      <c r="GE32" s="369">
        <v>97.302069865016449</v>
      </c>
      <c r="GF32" s="369">
        <v>102.70472923351139</v>
      </c>
      <c r="GG32" s="369">
        <v>108.85102803412207</v>
      </c>
      <c r="GH32" s="369">
        <v>115.24516915543383</v>
      </c>
      <c r="GI32" s="369">
        <v>108.69542584741394</v>
      </c>
      <c r="GJ32" s="369">
        <v>110.07419657372969</v>
      </c>
      <c r="GK32" s="369">
        <v>130.00161056978934</v>
      </c>
      <c r="GL32" s="369">
        <v>136.38047659954515</v>
      </c>
      <c r="GM32" s="369">
        <v>143.15934244635687</v>
      </c>
      <c r="GN32" s="369">
        <v>136.03948218678772</v>
      </c>
      <c r="GO32" s="369">
        <v>100</v>
      </c>
      <c r="GP32" s="369">
        <v>97.302069865016449</v>
      </c>
      <c r="GQ32" s="369">
        <v>102.70472923351139</v>
      </c>
      <c r="GR32" s="369">
        <v>108.85102803412207</v>
      </c>
      <c r="GS32" s="369">
        <v>115.24516915543383</v>
      </c>
      <c r="GT32" s="369">
        <v>108.69542584741394</v>
      </c>
      <c r="GU32" s="369">
        <v>110.07419657372969</v>
      </c>
      <c r="GV32" s="369">
        <v>130.00161056978934</v>
      </c>
      <c r="GW32" s="369">
        <v>135.30239594206054</v>
      </c>
      <c r="GX32" s="369">
        <v>137.55358140674579</v>
      </c>
      <c r="GY32" s="369">
        <v>136.03948218678772</v>
      </c>
      <c r="GZ32" s="569" t="s">
        <v>726</v>
      </c>
      <c r="HA32" s="569"/>
    </row>
    <row r="33" spans="1:209" s="7" customFormat="1" ht="18" customHeight="1">
      <c r="A33" s="571"/>
      <c r="B33" s="35"/>
      <c r="C33" s="36">
        <v>7.1</v>
      </c>
      <c r="D33" s="37">
        <v>2.6093044330534698</v>
      </c>
      <c r="E33" s="37">
        <v>3.1713435654609698</v>
      </c>
      <c r="F33" s="102">
        <v>29</v>
      </c>
      <c r="G33" s="103"/>
      <c r="H33" s="103" t="s">
        <v>727</v>
      </c>
      <c r="I33" s="49">
        <v>106.79978385684937</v>
      </c>
      <c r="J33" s="49">
        <v>98.181367055424914</v>
      </c>
      <c r="K33" s="49">
        <v>105.33790324099571</v>
      </c>
      <c r="L33" s="49">
        <v>110.2525653829227</v>
      </c>
      <c r="M33" s="49">
        <v>98.342166769894845</v>
      </c>
      <c r="N33" s="49">
        <v>103.78644067829828</v>
      </c>
      <c r="O33" s="49">
        <v>91.641561865155325</v>
      </c>
      <c r="P33" s="49">
        <v>99.511182945116232</v>
      </c>
      <c r="Q33" s="49">
        <v>92.324277324796881</v>
      </c>
      <c r="R33" s="49">
        <v>102.3849861862535</v>
      </c>
      <c r="S33" s="49">
        <v>94.163422504496765</v>
      </c>
      <c r="T33" s="49">
        <v>97.274342189795576</v>
      </c>
      <c r="U33" s="49">
        <v>104.61836613569574</v>
      </c>
      <c r="V33" s="49">
        <v>95.848682637807144</v>
      </c>
      <c r="W33" s="49">
        <v>98.507763579884212</v>
      </c>
      <c r="X33" s="49">
        <v>94.970985128884692</v>
      </c>
      <c r="Y33" s="49">
        <v>88.105312433724094</v>
      </c>
      <c r="Z33" s="49">
        <v>101.05455868758808</v>
      </c>
      <c r="AA33" s="49">
        <v>85.407943086501561</v>
      </c>
      <c r="AB33" s="49">
        <v>93.890405537841204</v>
      </c>
      <c r="AC33" s="49">
        <v>89.394715192649755</v>
      </c>
      <c r="AD33" s="49">
        <v>99.548515601559259</v>
      </c>
      <c r="AE33" s="49">
        <v>93.614102267294101</v>
      </c>
      <c r="AF33" s="49">
        <v>98.879757200925837</v>
      </c>
      <c r="AG33" s="49">
        <v>119.48079827987128</v>
      </c>
      <c r="AH33" s="49">
        <v>111.01270625794963</v>
      </c>
      <c r="AI33" s="49">
        <v>108.18504023802841</v>
      </c>
      <c r="AJ33" s="49">
        <v>97.583606596629721</v>
      </c>
      <c r="AK33" s="49">
        <v>93.920416387251791</v>
      </c>
      <c r="AL33" s="49">
        <v>93.295820093716429</v>
      </c>
      <c r="AM33" s="49">
        <v>89.550648815349362</v>
      </c>
      <c r="AN33" s="49">
        <v>98.272038629433879</v>
      </c>
      <c r="AO33" s="49">
        <v>92.421002805825154</v>
      </c>
      <c r="AP33" s="49">
        <v>99.391370015577706</v>
      </c>
      <c r="AQ33" s="49">
        <v>97.479869086978766</v>
      </c>
      <c r="AR33" s="49">
        <v>98.333332858906019</v>
      </c>
      <c r="AS33" s="49">
        <v>121.65269774386317</v>
      </c>
      <c r="AT33" s="49">
        <v>103.07829847929052</v>
      </c>
      <c r="AU33" s="49">
        <v>115.66567790742586</v>
      </c>
      <c r="AV33" s="49">
        <v>107.19414667667193</v>
      </c>
      <c r="AW33" s="49">
        <v>99.003574101193308</v>
      </c>
      <c r="AX33" s="49">
        <v>99.274230038061475</v>
      </c>
      <c r="AY33" s="49">
        <v>107.63096108571168</v>
      </c>
      <c r="AZ33" s="49">
        <v>106.98196270340206</v>
      </c>
      <c r="BA33" s="49">
        <v>94.017382332186017</v>
      </c>
      <c r="BB33" s="49">
        <v>110.02088021788062</v>
      </c>
      <c r="BC33" s="49">
        <v>106.31777386534212</v>
      </c>
      <c r="BD33" s="49">
        <v>107.16653072945513</v>
      </c>
      <c r="BE33" s="49">
        <v>129.62085409595525</v>
      </c>
      <c r="BF33" s="49">
        <v>110.61283354030905</v>
      </c>
      <c r="BG33" s="49">
        <v>123.43512069700138</v>
      </c>
      <c r="BH33" s="49">
        <v>117.40042455239403</v>
      </c>
      <c r="BI33" s="49">
        <v>108.18026900215459</v>
      </c>
      <c r="BJ33" s="49">
        <v>107.1709690670465</v>
      </c>
      <c r="BK33" s="49">
        <v>115.66281063954693</v>
      </c>
      <c r="BL33" s="49">
        <v>115.50651558346975</v>
      </c>
      <c r="BM33" s="49">
        <v>101.86727116346552</v>
      </c>
      <c r="BN33" s="49">
        <v>115.19788516419187</v>
      </c>
      <c r="BO33" s="49">
        <v>110.32516136114363</v>
      </c>
      <c r="BP33" s="49">
        <v>112.15856268565095</v>
      </c>
      <c r="BQ33" s="49">
        <v>129.14113484090561</v>
      </c>
      <c r="BR33" s="49">
        <v>116.31509129995717</v>
      </c>
      <c r="BS33" s="49">
        <v>112.18127290010091</v>
      </c>
      <c r="BT33" s="49">
        <v>35.17640917531606</v>
      </c>
      <c r="BU33" s="49">
        <v>65.51473281680768</v>
      </c>
      <c r="BV33" s="49">
        <v>128.72339920488815</v>
      </c>
      <c r="BW33" s="49">
        <v>129.28683623699226</v>
      </c>
      <c r="BX33" s="49">
        <v>128.95829786685559</v>
      </c>
      <c r="BY33" s="49">
        <v>115.64574457811722</v>
      </c>
      <c r="BZ33" s="49">
        <v>124.43117603914345</v>
      </c>
      <c r="CA33" s="49">
        <v>126.05744387946797</v>
      </c>
      <c r="CB33" s="49">
        <v>132.13553382557296</v>
      </c>
      <c r="CC33" s="49">
        <v>130.98641063248149</v>
      </c>
      <c r="CD33" s="49">
        <v>124.79137680577108</v>
      </c>
      <c r="CE33" s="49">
        <v>149.76534454284885</v>
      </c>
      <c r="CF33" s="49">
        <v>151.96996873583342</v>
      </c>
      <c r="CG33" s="49">
        <v>128.55773313390895</v>
      </c>
      <c r="CH33" s="49">
        <v>55.197166570826752</v>
      </c>
      <c r="CI33" s="49">
        <v>57.01907633066169</v>
      </c>
      <c r="CJ33" s="49">
        <v>69.561517948701578</v>
      </c>
      <c r="CK33" s="49">
        <v>95.510517579895719</v>
      </c>
      <c r="CL33" s="49">
        <v>130.73721931008848</v>
      </c>
      <c r="CM33" s="49">
        <v>130.53174499375297</v>
      </c>
      <c r="CN33" s="49">
        <v>129.92715358248864</v>
      </c>
      <c r="CO33" s="49">
        <v>137.55217084418808</v>
      </c>
      <c r="CP33" s="49">
        <v>137.14684122412737</v>
      </c>
      <c r="CQ33" s="49">
        <v>148.9742218002684</v>
      </c>
      <c r="CR33" s="49">
        <v>159.73362792734372</v>
      </c>
      <c r="CS33" s="49">
        <v>147.12156346348536</v>
      </c>
      <c r="CT33" s="49">
        <v>154.13894830914256</v>
      </c>
      <c r="CU33" s="49">
        <v>131.06660676341451</v>
      </c>
      <c r="CV33" s="49">
        <v>144.08119132138967</v>
      </c>
      <c r="CW33" s="49">
        <v>129.54562053874471</v>
      </c>
      <c r="CX33" s="49">
        <v>123.3362002437968</v>
      </c>
      <c r="CY33" s="49">
        <v>142.81023681356677</v>
      </c>
      <c r="CZ33" s="49">
        <v>145.19599938157128</v>
      </c>
      <c r="DA33" s="49">
        <v>154.28729403770782</v>
      </c>
      <c r="DB33" s="49">
        <v>150.15708022871374</v>
      </c>
      <c r="DC33" s="49">
        <v>163.57263582710308</v>
      </c>
      <c r="DD33" s="49">
        <v>134.92969924826428</v>
      </c>
      <c r="DE33" s="49">
        <v>170.80998249150832</v>
      </c>
      <c r="DF33" s="49">
        <v>153.84600453616923</v>
      </c>
      <c r="DG33" s="49">
        <v>146.60576104071833</v>
      </c>
      <c r="DH33" s="49">
        <v>149.56693043624443</v>
      </c>
      <c r="DI33" s="49">
        <v>132.93184888521873</v>
      </c>
      <c r="DJ33" s="49">
        <v>136.41339296212905</v>
      </c>
      <c r="DK33" s="49">
        <v>143.38108159873101</v>
      </c>
      <c r="DL33" s="49">
        <v>141.54589820454899</v>
      </c>
      <c r="DM33" s="49">
        <v>172.97985799700709</v>
      </c>
      <c r="DN33" s="49">
        <v>154.49955453790554</v>
      </c>
      <c r="DO33" s="49">
        <v>147.18191083546122</v>
      </c>
      <c r="DP33" s="49">
        <v>162.16275060452224</v>
      </c>
      <c r="DQ33" s="49">
        <v>188.39858216223411</v>
      </c>
      <c r="DR33" s="49">
        <v>137.32022248267182</v>
      </c>
      <c r="DS33" s="49">
        <v>152.36199903039721</v>
      </c>
      <c r="DT33" s="49">
        <v>161.05686189755409</v>
      </c>
      <c r="DU33" s="49">
        <v>113.1641700108305</v>
      </c>
      <c r="DV33" s="49">
        <v>131.7958514676767</v>
      </c>
      <c r="DW33" s="49">
        <v>127.77026259046829</v>
      </c>
      <c r="DX33" s="49">
        <v>131.76912065640215</v>
      </c>
      <c r="DY33" s="49">
        <v>143.12976473880528</v>
      </c>
      <c r="DZ33" s="49">
        <v>140.62015610791795</v>
      </c>
      <c r="EA33" s="49">
        <v>131.23706568207825</v>
      </c>
      <c r="EB33" s="49">
        <v>155.83142219128931</v>
      </c>
      <c r="EC33" s="49">
        <v>0</v>
      </c>
      <c r="ED33" s="49">
        <v>0</v>
      </c>
      <c r="EE33" s="49">
        <v>0</v>
      </c>
      <c r="EF33" s="49">
        <v>0</v>
      </c>
      <c r="EG33" s="49">
        <v>0</v>
      </c>
      <c r="EH33" s="49">
        <v>0</v>
      </c>
      <c r="EI33" s="49">
        <v>0</v>
      </c>
      <c r="EJ33" s="49">
        <v>0</v>
      </c>
      <c r="EK33" s="49"/>
      <c r="EL33" s="49">
        <v>103.43968471775668</v>
      </c>
      <c r="EM33" s="49">
        <v>104.12705761037193</v>
      </c>
      <c r="EN33" s="49">
        <v>94.492340711689465</v>
      </c>
      <c r="EO33" s="49">
        <v>97.940916960181937</v>
      </c>
      <c r="EP33" s="49">
        <v>99.658270784462374</v>
      </c>
      <c r="EQ33" s="49">
        <v>94.71028541673229</v>
      </c>
      <c r="ER33" s="49">
        <v>89.564354605664178</v>
      </c>
      <c r="ES33" s="49">
        <v>97.347458356593066</v>
      </c>
      <c r="ET33" s="49">
        <v>112.89284825861644</v>
      </c>
      <c r="EU33" s="49">
        <v>94.93328102586598</v>
      </c>
      <c r="EV33" s="49">
        <v>93.414563416869456</v>
      </c>
      <c r="EW33" s="49">
        <v>98.401523987154164</v>
      </c>
      <c r="EX33" s="49">
        <v>113.46555804352651</v>
      </c>
      <c r="EY33" s="49">
        <v>101.82398360530891</v>
      </c>
      <c r="EZ33" s="49">
        <v>102.87676870709991</v>
      </c>
      <c r="FA33" s="49">
        <v>107.83506160422594</v>
      </c>
      <c r="FB33" s="49">
        <v>121.22293611108857</v>
      </c>
      <c r="FC33" s="49">
        <v>110.91722087386505</v>
      </c>
      <c r="FD33" s="49">
        <v>111.01219912882739</v>
      </c>
      <c r="FE33" s="49">
        <v>112.56053640366214</v>
      </c>
      <c r="FF33" s="49">
        <v>119.21249968032123</v>
      </c>
      <c r="FG33" s="49">
        <v>76.4715137323373</v>
      </c>
      <c r="FH33" s="49">
        <v>124.63029289398834</v>
      </c>
      <c r="FI33" s="49">
        <v>127.54138458139478</v>
      </c>
      <c r="FJ33" s="49">
        <v>135.18104399370046</v>
      </c>
      <c r="FK33" s="49">
        <v>111.90828948018971</v>
      </c>
      <c r="FL33" s="49">
        <v>74.030370619753</v>
      </c>
      <c r="FM33" s="49">
        <v>130.39870596211003</v>
      </c>
      <c r="FN33" s="49">
        <v>141.22441128952798</v>
      </c>
      <c r="FO33" s="49">
        <v>153.66471323332388</v>
      </c>
      <c r="FP33" s="49">
        <v>134.89780620784964</v>
      </c>
      <c r="FQ33" s="49">
        <v>137.11414547964498</v>
      </c>
      <c r="FR33" s="49">
        <v>156.00567003117487</v>
      </c>
      <c r="FS33" s="49">
        <v>153.19522875864729</v>
      </c>
      <c r="FT33" s="49">
        <v>143.03484678739383</v>
      </c>
      <c r="FU33" s="49">
        <v>140.446790921803</v>
      </c>
      <c r="FV33" s="49">
        <v>158.22044112345796</v>
      </c>
      <c r="FW33" s="49">
        <v>162.62718508314273</v>
      </c>
      <c r="FX33" s="49">
        <v>142.19434364626059</v>
      </c>
      <c r="FY33" s="49">
        <v>130.44507823818239</v>
      </c>
      <c r="FZ33" s="49">
        <v>138.3289955096005</v>
      </c>
      <c r="GA33" s="369">
        <v>51.943807397096435</v>
      </c>
      <c r="GB33" s="369">
        <v>0</v>
      </c>
      <c r="GC33" s="369">
        <v>0</v>
      </c>
      <c r="GD33" s="49">
        <v>100.00000000000001</v>
      </c>
      <c r="GE33" s="49">
        <v>95.320092290862974</v>
      </c>
      <c r="GF33" s="49">
        <v>99.910554172126524</v>
      </c>
      <c r="GG33" s="49">
        <v>106.50034299004032</v>
      </c>
      <c r="GH33" s="49">
        <v>113.92822312936079</v>
      </c>
      <c r="GI33" s="49">
        <v>111.96392272201042</v>
      </c>
      <c r="GJ33" s="49">
        <v>112.87960251393831</v>
      </c>
      <c r="GK33" s="49">
        <v>141.72526905258661</v>
      </c>
      <c r="GL33" s="49">
        <v>150.73667733544721</v>
      </c>
      <c r="GM33" s="49">
        <v>159.20601849372403</v>
      </c>
      <c r="GN33" s="49">
        <v>142.7046021800227</v>
      </c>
      <c r="GO33" s="49">
        <v>100.00000000000001</v>
      </c>
      <c r="GP33" s="49">
        <v>95.320092290862974</v>
      </c>
      <c r="GQ33" s="49">
        <v>99.910554172126524</v>
      </c>
      <c r="GR33" s="49">
        <v>106.50034299004032</v>
      </c>
      <c r="GS33" s="49">
        <v>113.92822312936079</v>
      </c>
      <c r="GT33" s="49">
        <v>111.96392272201042</v>
      </c>
      <c r="GU33" s="49">
        <v>112.87960251393831</v>
      </c>
      <c r="GV33" s="49">
        <v>141.72526905258661</v>
      </c>
      <c r="GW33" s="49">
        <v>148.17063412475474</v>
      </c>
      <c r="GX33" s="49">
        <v>148.37176202276092</v>
      </c>
      <c r="GY33" s="49">
        <v>47.568200726674235</v>
      </c>
      <c r="GZ33" s="120"/>
      <c r="HA33" s="373" t="s">
        <v>728</v>
      </c>
    </row>
    <row r="34" spans="1:209" s="7" customFormat="1" ht="18" customHeight="1">
      <c r="A34" s="571"/>
      <c r="B34" s="35"/>
      <c r="C34" s="36">
        <v>7.2</v>
      </c>
      <c r="D34" s="37">
        <v>0.91601324298182796</v>
      </c>
      <c r="E34" s="37">
        <v>1.1902803707746601</v>
      </c>
      <c r="F34" s="102">
        <v>30</v>
      </c>
      <c r="G34" s="103"/>
      <c r="H34" s="103" t="s">
        <v>729</v>
      </c>
      <c r="I34" s="49">
        <v>100.75489013186586</v>
      </c>
      <c r="J34" s="49">
        <v>94.746284308697156</v>
      </c>
      <c r="K34" s="49">
        <v>107.86178990056609</v>
      </c>
      <c r="L34" s="49">
        <v>88.061859398211197</v>
      </c>
      <c r="M34" s="49">
        <v>106.07503499026627</v>
      </c>
      <c r="N34" s="49">
        <v>103.15055825435847</v>
      </c>
      <c r="O34" s="49">
        <v>84.306806751937373</v>
      </c>
      <c r="P34" s="49">
        <v>108.02873051264673</v>
      </c>
      <c r="Q34" s="49">
        <v>106.33556120732261</v>
      </c>
      <c r="R34" s="49">
        <v>94.256566780331411</v>
      </c>
      <c r="S34" s="49">
        <v>101.89611261368795</v>
      </c>
      <c r="T34" s="49">
        <v>104.52580515010889</v>
      </c>
      <c r="U34" s="49">
        <v>105.28359107632724</v>
      </c>
      <c r="V34" s="49">
        <v>96.209644716461497</v>
      </c>
      <c r="W34" s="49">
        <v>111.96712340366398</v>
      </c>
      <c r="X34" s="49">
        <v>87.757195232387474</v>
      </c>
      <c r="Y34" s="49">
        <v>92.947848604323724</v>
      </c>
      <c r="Z34" s="49">
        <v>97.770305534493843</v>
      </c>
      <c r="AA34" s="49">
        <v>76.975253316838277</v>
      </c>
      <c r="AB34" s="49">
        <v>111.02976480655032</v>
      </c>
      <c r="AC34" s="49">
        <v>106.92707276164386</v>
      </c>
      <c r="AD34" s="49">
        <v>86.057016024585124</v>
      </c>
      <c r="AE34" s="49">
        <v>93.628814374666433</v>
      </c>
      <c r="AF34" s="49">
        <v>99.446636438800184</v>
      </c>
      <c r="AG34" s="49">
        <v>99.275306969187611</v>
      </c>
      <c r="AH34" s="49">
        <v>86.371951063121571</v>
      </c>
      <c r="AI34" s="49">
        <v>112.97107632364843</v>
      </c>
      <c r="AJ34" s="49">
        <v>92.620496019541235</v>
      </c>
      <c r="AK34" s="49">
        <v>97.436384166899657</v>
      </c>
      <c r="AL34" s="49">
        <v>97.909609766293514</v>
      </c>
      <c r="AM34" s="49">
        <v>82.137282106924587</v>
      </c>
      <c r="AN34" s="49">
        <v>126.33778595824721</v>
      </c>
      <c r="AO34" s="49">
        <v>118.33437651171052</v>
      </c>
      <c r="AP34" s="49">
        <v>90.505969780619694</v>
      </c>
      <c r="AQ34" s="49">
        <v>101.55996941993529</v>
      </c>
      <c r="AR34" s="49">
        <v>103.36560317326683</v>
      </c>
      <c r="AS34" s="49">
        <v>102.8215662612786</v>
      </c>
      <c r="AT34" s="49">
        <v>88.590914122143502</v>
      </c>
      <c r="AU34" s="49">
        <v>116.38270898212505</v>
      </c>
      <c r="AV34" s="49">
        <v>94.778432500348643</v>
      </c>
      <c r="AW34" s="49">
        <v>100.3449886450053</v>
      </c>
      <c r="AX34" s="49">
        <v>100.36232017678098</v>
      </c>
      <c r="AY34" s="49">
        <v>90.267184181417079</v>
      </c>
      <c r="AZ34" s="49">
        <v>132.20786407964863</v>
      </c>
      <c r="BA34" s="49">
        <v>116.61261794545712</v>
      </c>
      <c r="BB34" s="49">
        <v>97.476594011579593</v>
      </c>
      <c r="BC34" s="49">
        <v>109.91323741709181</v>
      </c>
      <c r="BD34" s="49">
        <v>106.70719228286552</v>
      </c>
      <c r="BE34" s="49">
        <v>108.54105244134904</v>
      </c>
      <c r="BF34" s="49">
        <v>96.264074701205629</v>
      </c>
      <c r="BG34" s="49">
        <v>120.99253596415228</v>
      </c>
      <c r="BH34" s="49">
        <v>98.480799621545316</v>
      </c>
      <c r="BI34" s="49">
        <v>104.97558650229777</v>
      </c>
      <c r="BJ34" s="49">
        <v>106.263974182833</v>
      </c>
      <c r="BK34" s="49">
        <v>94.063666103055027</v>
      </c>
      <c r="BL34" s="49">
        <v>135.64590680601211</v>
      </c>
      <c r="BM34" s="49">
        <v>126.23299568625573</v>
      </c>
      <c r="BN34" s="49">
        <v>100.92548827358458</v>
      </c>
      <c r="BO34" s="49">
        <v>114.18906134802326</v>
      </c>
      <c r="BP34" s="49">
        <v>109.86871400226084</v>
      </c>
      <c r="BQ34" s="49">
        <v>112.06254039615155</v>
      </c>
      <c r="BR34" s="49">
        <v>100.05391576010847</v>
      </c>
      <c r="BS34" s="49">
        <v>103.39825912754453</v>
      </c>
      <c r="BT34" s="49">
        <v>29.083219000947246</v>
      </c>
      <c r="BU34" s="49">
        <v>63.619396643290862</v>
      </c>
      <c r="BV34" s="49">
        <v>103.18604018083118</v>
      </c>
      <c r="BW34" s="49">
        <v>89.645640329140434</v>
      </c>
      <c r="BX34" s="49">
        <v>117.36017958001338</v>
      </c>
      <c r="BY34" s="49">
        <v>112.47346172204846</v>
      </c>
      <c r="BZ34" s="49">
        <v>93.297468260176146</v>
      </c>
      <c r="CA34" s="49">
        <v>111.96043966629392</v>
      </c>
      <c r="CB34" s="49">
        <v>106.47531016121017</v>
      </c>
      <c r="CC34" s="49">
        <v>108.78415784128286</v>
      </c>
      <c r="CD34" s="49">
        <v>99.265549727582936</v>
      </c>
      <c r="CE34" s="49">
        <v>105.77919175962829</v>
      </c>
      <c r="CF34" s="49">
        <v>90.195734514783936</v>
      </c>
      <c r="CG34" s="49">
        <v>82.000510851437426</v>
      </c>
      <c r="CH34" s="49">
        <v>80.234904188859687</v>
      </c>
      <c r="CI34" s="49">
        <v>68.670230999126773</v>
      </c>
      <c r="CJ34" s="49">
        <v>105.73886790141746</v>
      </c>
      <c r="CK34" s="49">
        <v>114.10230354819457</v>
      </c>
      <c r="CL34" s="49">
        <v>95.51407297326125</v>
      </c>
      <c r="CM34" s="49">
        <v>115.59786376287295</v>
      </c>
      <c r="CN34" s="49">
        <v>109.17287871570228</v>
      </c>
      <c r="CO34" s="49">
        <v>110.65560425549441</v>
      </c>
      <c r="CP34" s="49">
        <v>102.97767159315988</v>
      </c>
      <c r="CQ34" s="49">
        <v>108.41126402463638</v>
      </c>
      <c r="CR34" s="49">
        <v>96.214842881005723</v>
      </c>
      <c r="CS34" s="49">
        <v>89.858195174342114</v>
      </c>
      <c r="CT34" s="49">
        <v>92.341097219952033</v>
      </c>
      <c r="CU34" s="49">
        <v>83.828004264138741</v>
      </c>
      <c r="CV34" s="49">
        <v>112.59451142240137</v>
      </c>
      <c r="CW34" s="49">
        <v>122.8133106058625</v>
      </c>
      <c r="CX34" s="49">
        <v>107.08590135177806</v>
      </c>
      <c r="CY34" s="49">
        <v>118.97010325588454</v>
      </c>
      <c r="CZ34" s="49">
        <v>112.06245242307403</v>
      </c>
      <c r="DA34" s="49">
        <v>111.1341801300612</v>
      </c>
      <c r="DB34" s="49">
        <v>108.62857556124017</v>
      </c>
      <c r="DC34" s="49">
        <v>110.43656063455364</v>
      </c>
      <c r="DD34" s="49">
        <v>96.858051020457879</v>
      </c>
      <c r="DE34" s="49">
        <v>96.340925226292271</v>
      </c>
      <c r="DF34" s="49">
        <v>98.615679787607704</v>
      </c>
      <c r="DG34" s="49">
        <v>87.100877683954181</v>
      </c>
      <c r="DH34" s="49">
        <v>115.10619159955434</v>
      </c>
      <c r="DI34" s="49">
        <v>125.19105984641588</v>
      </c>
      <c r="DJ34" s="49">
        <v>108.89279171556757</v>
      </c>
      <c r="DK34" s="49">
        <v>121.31230624996086</v>
      </c>
      <c r="DL34" s="49">
        <v>111.62394268771899</v>
      </c>
      <c r="DM34" s="49">
        <v>116.92020538859545</v>
      </c>
      <c r="DN34" s="49">
        <v>113.23443834615807</v>
      </c>
      <c r="DO34" s="49">
        <v>113.48447676707924</v>
      </c>
      <c r="DP34" s="49">
        <v>100.34680223000531</v>
      </c>
      <c r="DQ34" s="49">
        <v>102.69859643437383</v>
      </c>
      <c r="DR34" s="49">
        <v>102.62038241580655</v>
      </c>
      <c r="DS34" s="49">
        <v>91.150341459262506</v>
      </c>
      <c r="DT34" s="49">
        <v>117.58089775885149</v>
      </c>
      <c r="DU34" s="49">
        <v>127.26613480485236</v>
      </c>
      <c r="DV34" s="49">
        <v>109.8428582811823</v>
      </c>
      <c r="DW34" s="49">
        <v>122.29832034293653</v>
      </c>
      <c r="DX34" s="49">
        <v>112.29785850323069</v>
      </c>
      <c r="DY34" s="49">
        <v>113.02556711797345</v>
      </c>
      <c r="DZ34" s="49">
        <v>110.95426564875402</v>
      </c>
      <c r="EA34" s="49">
        <v>112.24849085626636</v>
      </c>
      <c r="EB34" s="49">
        <v>99.157789882866993</v>
      </c>
      <c r="EC34" s="49">
        <v>0</v>
      </c>
      <c r="ED34" s="49">
        <v>0</v>
      </c>
      <c r="EE34" s="49">
        <v>0</v>
      </c>
      <c r="EF34" s="49">
        <v>0</v>
      </c>
      <c r="EG34" s="49">
        <v>0</v>
      </c>
      <c r="EH34" s="49">
        <v>0</v>
      </c>
      <c r="EI34" s="49">
        <v>0</v>
      </c>
      <c r="EJ34" s="49">
        <v>0</v>
      </c>
      <c r="EK34" s="49"/>
      <c r="EL34" s="49">
        <v>101.1209881137097</v>
      </c>
      <c r="EM34" s="49">
        <v>99.095817547611986</v>
      </c>
      <c r="EN34" s="49">
        <v>99.557032823968896</v>
      </c>
      <c r="EO34" s="49">
        <v>100.22616151470942</v>
      </c>
      <c r="EP34" s="49">
        <v>104.48678639881757</v>
      </c>
      <c r="EQ34" s="49">
        <v>92.825116457068347</v>
      </c>
      <c r="ER34" s="49">
        <v>98.310696961677479</v>
      </c>
      <c r="ES34" s="49">
        <v>93.044155612683923</v>
      </c>
      <c r="ET34" s="49">
        <v>99.539444785319219</v>
      </c>
      <c r="EU34" s="49">
        <v>95.988829984244788</v>
      </c>
      <c r="EV34" s="49">
        <v>108.93648152562743</v>
      </c>
      <c r="EW34" s="49">
        <v>98.477180791273938</v>
      </c>
      <c r="EX34" s="49">
        <v>102.5983964551824</v>
      </c>
      <c r="EY34" s="49">
        <v>98.495247107378304</v>
      </c>
      <c r="EZ34" s="49">
        <v>113.02922206884095</v>
      </c>
      <c r="FA34" s="49">
        <v>104.69900790384565</v>
      </c>
      <c r="FB34" s="49">
        <v>108.59922103556899</v>
      </c>
      <c r="FC34" s="49">
        <v>103.24012010222536</v>
      </c>
      <c r="FD34" s="49">
        <v>118.64752286510763</v>
      </c>
      <c r="FE34" s="49">
        <v>108.32775454128955</v>
      </c>
      <c r="FF34" s="49">
        <v>105.17157176126818</v>
      </c>
      <c r="FG34" s="49">
        <v>65.296218608356426</v>
      </c>
      <c r="FH34" s="49">
        <v>106.49309387706744</v>
      </c>
      <c r="FI34" s="49">
        <v>103.91107269589342</v>
      </c>
      <c r="FJ34" s="49">
        <v>104.60963310949803</v>
      </c>
      <c r="FK34" s="49">
        <v>84.14371651836035</v>
      </c>
      <c r="FL34" s="49">
        <v>96.17046748291294</v>
      </c>
      <c r="FM34" s="49">
        <v>106.76160515061217</v>
      </c>
      <c r="FN34" s="49">
        <v>107.34817995776355</v>
      </c>
      <c r="FO34" s="49">
        <v>92.804711758433299</v>
      </c>
      <c r="FP34" s="49">
        <v>106.41194209746754</v>
      </c>
      <c r="FQ34" s="49">
        <v>112.70615234357888</v>
      </c>
      <c r="FR34" s="49">
        <v>110.06643877528501</v>
      </c>
      <c r="FS34" s="49">
        <v>97.271552011452613</v>
      </c>
      <c r="FT34" s="49">
        <v>109.1327097099748</v>
      </c>
      <c r="FU34" s="49">
        <v>113.94301355108246</v>
      </c>
      <c r="FV34" s="49">
        <v>114.54637350061091</v>
      </c>
      <c r="FW34" s="49">
        <v>101.88859369339524</v>
      </c>
      <c r="FX34" s="49">
        <v>111.99912467432212</v>
      </c>
      <c r="FY34" s="49">
        <v>114.81301237578316</v>
      </c>
      <c r="FZ34" s="49">
        <v>112.07610787433127</v>
      </c>
      <c r="GA34" s="369">
        <v>33.052596627622329</v>
      </c>
      <c r="GB34" s="369">
        <v>0</v>
      </c>
      <c r="GC34" s="369">
        <v>0</v>
      </c>
      <c r="GD34" s="49">
        <v>100</v>
      </c>
      <c r="GE34" s="49">
        <v>97.166688857561823</v>
      </c>
      <c r="GF34" s="49">
        <v>100.73548427161636</v>
      </c>
      <c r="GG34" s="49">
        <v>104.70546838381181</v>
      </c>
      <c r="GH34" s="49">
        <v>109.70365463604787</v>
      </c>
      <c r="GI34" s="49">
        <v>95.217989235646371</v>
      </c>
      <c r="GJ34" s="49">
        <v>97.921355565345877</v>
      </c>
      <c r="GK34" s="49">
        <v>104.81774653931085</v>
      </c>
      <c r="GL34" s="49">
        <v>106.76434183657823</v>
      </c>
      <c r="GM34" s="49">
        <v>110.99648068295951</v>
      </c>
      <c r="GN34" s="49">
        <v>108.8465283764652</v>
      </c>
      <c r="GO34" s="49">
        <v>100</v>
      </c>
      <c r="GP34" s="49">
        <v>97.166688857561823</v>
      </c>
      <c r="GQ34" s="49">
        <v>100.73548427161636</v>
      </c>
      <c r="GR34" s="49">
        <v>104.70546838381181</v>
      </c>
      <c r="GS34" s="49">
        <v>109.70365463604787</v>
      </c>
      <c r="GT34" s="49">
        <v>95.217989235646371</v>
      </c>
      <c r="GU34" s="49">
        <v>97.921355565345877</v>
      </c>
      <c r="GV34" s="49">
        <v>104.81774653931085</v>
      </c>
      <c r="GW34" s="49">
        <v>107.60342851194872</v>
      </c>
      <c r="GX34" s="49">
        <v>110.81177606102784</v>
      </c>
      <c r="GY34" s="49">
        <v>36.282176125488398</v>
      </c>
      <c r="GZ34" s="120"/>
      <c r="HA34" s="373" t="s">
        <v>730</v>
      </c>
    </row>
    <row r="35" spans="1:209" s="7" customFormat="1" ht="18" customHeight="1">
      <c r="A35" s="571"/>
      <c r="B35" s="35"/>
      <c r="C35" s="36">
        <v>7.3</v>
      </c>
      <c r="D35" s="366" t="s">
        <v>731</v>
      </c>
      <c r="E35" s="37">
        <v>0.74383978573519205</v>
      </c>
      <c r="F35" s="107">
        <v>32</v>
      </c>
      <c r="G35" s="103"/>
      <c r="H35" s="103" t="s">
        <v>732</v>
      </c>
      <c r="I35" s="49">
        <v>106.08397603866078</v>
      </c>
      <c r="J35" s="49">
        <v>97.817740464172658</v>
      </c>
      <c r="K35" s="49">
        <v>93.653983414503728</v>
      </c>
      <c r="L35" s="49">
        <v>98.741295002266952</v>
      </c>
      <c r="M35" s="49">
        <v>99.376184382024448</v>
      </c>
      <c r="N35" s="49">
        <v>105.43072278385674</v>
      </c>
      <c r="O35" s="49">
        <v>101.35976736681253</v>
      </c>
      <c r="P35" s="49">
        <v>95.43899399347076</v>
      </c>
      <c r="Q35" s="49">
        <v>105.15882817125569</v>
      </c>
      <c r="R35" s="49">
        <v>100.46612957653817</v>
      </c>
      <c r="S35" s="49">
        <v>99.292240557357729</v>
      </c>
      <c r="T35" s="49">
        <v>97.180138249079889</v>
      </c>
      <c r="U35" s="49">
        <v>107.16948853288575</v>
      </c>
      <c r="V35" s="49">
        <v>99.055913050774876</v>
      </c>
      <c r="W35" s="49">
        <v>96.982602464565716</v>
      </c>
      <c r="X35" s="49">
        <v>91.375618139737526</v>
      </c>
      <c r="Y35" s="49">
        <v>87.744839266455074</v>
      </c>
      <c r="Z35" s="49">
        <v>102.40541328874357</v>
      </c>
      <c r="AA35" s="49">
        <v>96.053683476336758</v>
      </c>
      <c r="AB35" s="49">
        <v>94.976094313127987</v>
      </c>
      <c r="AC35" s="49">
        <v>105.47089538449914</v>
      </c>
      <c r="AD35" s="49">
        <v>95.061199316994092</v>
      </c>
      <c r="AE35" s="49">
        <v>93.244865873974604</v>
      </c>
      <c r="AF35" s="49">
        <v>96.313291681067852</v>
      </c>
      <c r="AG35" s="49">
        <v>110.6391074818073</v>
      </c>
      <c r="AH35" s="49">
        <v>100.74236803098619</v>
      </c>
      <c r="AI35" s="49">
        <v>102.96610365963411</v>
      </c>
      <c r="AJ35" s="49">
        <v>95.989608800386279</v>
      </c>
      <c r="AK35" s="49">
        <v>93.757737341434108</v>
      </c>
      <c r="AL35" s="49">
        <v>101.34037976014488</v>
      </c>
      <c r="AM35" s="49">
        <v>102.55483612293264</v>
      </c>
      <c r="AN35" s="49">
        <v>104.35347503487448</v>
      </c>
      <c r="AO35" s="49">
        <v>114.09175155560871</v>
      </c>
      <c r="AP35" s="49">
        <v>99.643830796593107</v>
      </c>
      <c r="AQ35" s="49">
        <v>99.686178613624691</v>
      </c>
      <c r="AR35" s="49">
        <v>101.48000439209335</v>
      </c>
      <c r="AS35" s="49">
        <v>113.9990397270327</v>
      </c>
      <c r="AT35" s="49">
        <v>103.62247261790935</v>
      </c>
      <c r="AU35" s="49">
        <v>106.0243656227245</v>
      </c>
      <c r="AV35" s="49">
        <v>102.30695833349689</v>
      </c>
      <c r="AW35" s="49">
        <v>98.707963301637761</v>
      </c>
      <c r="AX35" s="49">
        <v>104.98941111729852</v>
      </c>
      <c r="AY35" s="49">
        <v>109.75295814109775</v>
      </c>
      <c r="AZ35" s="49">
        <v>110.84135115503167</v>
      </c>
      <c r="BA35" s="49">
        <v>121.78300679154177</v>
      </c>
      <c r="BB35" s="49">
        <v>109.01111782911032</v>
      </c>
      <c r="BC35" s="49">
        <v>103.77583484764841</v>
      </c>
      <c r="BD35" s="49">
        <v>106.3010039024241</v>
      </c>
      <c r="BE35" s="49">
        <v>119.7643136926331</v>
      </c>
      <c r="BF35" s="49">
        <v>108.27135571022556</v>
      </c>
      <c r="BG35" s="49">
        <v>111.64801871357261</v>
      </c>
      <c r="BH35" s="49">
        <v>107.45189517173425</v>
      </c>
      <c r="BI35" s="49">
        <v>104.25320055471458</v>
      </c>
      <c r="BJ35" s="49">
        <v>107.88911896228304</v>
      </c>
      <c r="BK35" s="49">
        <v>115.82847978236973</v>
      </c>
      <c r="BL35" s="49">
        <v>117.29390975934439</v>
      </c>
      <c r="BM35" s="49">
        <v>122.20722003533514</v>
      </c>
      <c r="BN35" s="49">
        <v>116.22163248918761</v>
      </c>
      <c r="BO35" s="49">
        <v>114.93247667621431</v>
      </c>
      <c r="BP35" s="49">
        <v>114.27259044239585</v>
      </c>
      <c r="BQ35" s="49">
        <v>123.75675333411229</v>
      </c>
      <c r="BR35" s="49">
        <v>114.34309067467753</v>
      </c>
      <c r="BS35" s="49">
        <v>102.9930018141991</v>
      </c>
      <c r="BT35" s="49">
        <v>20.71649760955729</v>
      </c>
      <c r="BU35" s="49">
        <v>55.990642608111685</v>
      </c>
      <c r="BV35" s="49">
        <v>113.00968954892205</v>
      </c>
      <c r="BW35" s="49">
        <v>120.78595781165188</v>
      </c>
      <c r="BX35" s="49">
        <v>124.86509933252837</v>
      </c>
      <c r="BY35" s="49">
        <v>130.81784013129908</v>
      </c>
      <c r="BZ35" s="49">
        <v>121.98209596257442</v>
      </c>
      <c r="CA35" s="49">
        <v>115.72359475381728</v>
      </c>
      <c r="CB35" s="49">
        <v>111.59110024502351</v>
      </c>
      <c r="CC35" s="49">
        <v>121.49698661269537</v>
      </c>
      <c r="CD35" s="49">
        <v>109.51594093130413</v>
      </c>
      <c r="CE35" s="49">
        <v>114.29047534675367</v>
      </c>
      <c r="CF35" s="49">
        <v>110.40860437620337</v>
      </c>
      <c r="CG35" s="49">
        <v>109.46974093486341</v>
      </c>
      <c r="CH35" s="49">
        <v>78.933598031195331</v>
      </c>
      <c r="CI35" s="49">
        <v>76.332025051446735</v>
      </c>
      <c r="CJ35" s="49">
        <v>82.591434000735902</v>
      </c>
      <c r="CK35" s="49">
        <v>119.23715488402649</v>
      </c>
      <c r="CL35" s="49">
        <v>127.97129100003967</v>
      </c>
      <c r="CM35" s="49">
        <v>123.16162219110474</v>
      </c>
      <c r="CN35" s="49">
        <v>116.43232071955919</v>
      </c>
      <c r="CO35" s="49">
        <v>123.50143960058386</v>
      </c>
      <c r="CP35" s="49">
        <v>117.07160590647135</v>
      </c>
      <c r="CQ35" s="49">
        <v>119.05208164666337</v>
      </c>
      <c r="CR35" s="49">
        <v>112.93351145973855</v>
      </c>
      <c r="CS35" s="49">
        <v>121.24678137390595</v>
      </c>
      <c r="CT35" s="49">
        <v>111.29951424787517</v>
      </c>
      <c r="CU35" s="49">
        <v>111.95023756085426</v>
      </c>
      <c r="CV35" s="49">
        <v>100.16666410631861</v>
      </c>
      <c r="CW35" s="49">
        <v>122.87751226919451</v>
      </c>
      <c r="CX35" s="49">
        <v>128.50598572382989</v>
      </c>
      <c r="CY35" s="49">
        <v>129.81086573424741</v>
      </c>
      <c r="CZ35" s="49">
        <v>119.63380243719608</v>
      </c>
      <c r="DA35" s="49">
        <v>124.71760272932939</v>
      </c>
      <c r="DB35" s="49">
        <v>122.89493656624921</v>
      </c>
      <c r="DC35" s="49">
        <v>120.07965687769708</v>
      </c>
      <c r="DD35" s="49">
        <v>113.48197849531438</v>
      </c>
      <c r="DE35" s="49">
        <v>131.59571754845172</v>
      </c>
      <c r="DF35" s="49">
        <v>112.33679270916861</v>
      </c>
      <c r="DG35" s="49">
        <v>113.17825254190689</v>
      </c>
      <c r="DH35" s="49">
        <v>100.68474240981232</v>
      </c>
      <c r="DI35" s="49">
        <v>123.76947105131603</v>
      </c>
      <c r="DJ35" s="49">
        <v>133.17048375412097</v>
      </c>
      <c r="DK35" s="49">
        <v>133.410358287874</v>
      </c>
      <c r="DL35" s="49">
        <v>126.87665294742378</v>
      </c>
      <c r="DM35" s="49">
        <v>127.07171794562115</v>
      </c>
      <c r="DN35" s="49">
        <v>124.62551566689248</v>
      </c>
      <c r="DO35" s="49">
        <v>124.69075806854329</v>
      </c>
      <c r="DP35" s="49">
        <v>119.39236577302873</v>
      </c>
      <c r="DQ35" s="49">
        <v>134.87085341419666</v>
      </c>
      <c r="DR35" s="49">
        <v>118.93537712250144</v>
      </c>
      <c r="DS35" s="49">
        <v>121.09335703565648</v>
      </c>
      <c r="DT35" s="49">
        <v>104.1128750758533</v>
      </c>
      <c r="DU35" s="49">
        <v>126.16172693203438</v>
      </c>
      <c r="DV35" s="49">
        <v>134.17044024337986</v>
      </c>
      <c r="DW35" s="49">
        <v>135.75696642148816</v>
      </c>
      <c r="DX35" s="49">
        <v>131.47676322275686</v>
      </c>
      <c r="DY35" s="49">
        <v>135.39409546351504</v>
      </c>
      <c r="DZ35" s="49">
        <v>128.80883392999289</v>
      </c>
      <c r="EA35" s="49">
        <v>128.50267191656877</v>
      </c>
      <c r="EB35" s="49">
        <v>122.79537846186231</v>
      </c>
      <c r="EC35" s="49">
        <v>0</v>
      </c>
      <c r="ED35" s="49">
        <v>0</v>
      </c>
      <c r="EE35" s="49">
        <v>0</v>
      </c>
      <c r="EF35" s="49">
        <v>0</v>
      </c>
      <c r="EG35" s="49">
        <v>0</v>
      </c>
      <c r="EH35" s="49">
        <v>0</v>
      </c>
      <c r="EI35" s="49">
        <v>0</v>
      </c>
      <c r="EJ35" s="49">
        <v>0</v>
      </c>
      <c r="EK35" s="49"/>
      <c r="EL35" s="49">
        <v>99.18523330577905</v>
      </c>
      <c r="EM35" s="49">
        <v>101.18273405604937</v>
      </c>
      <c r="EN35" s="49">
        <v>100.65252984384632</v>
      </c>
      <c r="EO35" s="49">
        <v>98.979502794325256</v>
      </c>
      <c r="EP35" s="49">
        <v>101.06933468274212</v>
      </c>
      <c r="EQ35" s="49">
        <v>93.841956898312063</v>
      </c>
      <c r="ER35" s="49">
        <v>98.833557724654625</v>
      </c>
      <c r="ES35" s="49">
        <v>94.873118957345511</v>
      </c>
      <c r="ET35" s="49">
        <v>104.7825263908092</v>
      </c>
      <c r="EU35" s="49">
        <v>97.029241967321767</v>
      </c>
      <c r="EV35" s="49">
        <v>107.00002090447195</v>
      </c>
      <c r="EW35" s="49">
        <v>100.27000460077038</v>
      </c>
      <c r="EX35" s="49">
        <v>107.88195932255553</v>
      </c>
      <c r="EY35" s="49">
        <v>102.00144425081106</v>
      </c>
      <c r="EZ35" s="49">
        <v>114.12577202922374</v>
      </c>
      <c r="FA35" s="49">
        <v>106.36265219306095</v>
      </c>
      <c r="FB35" s="49">
        <v>113.22789603881044</v>
      </c>
      <c r="FC35" s="49">
        <v>106.53140489624396</v>
      </c>
      <c r="FD35" s="49">
        <v>118.44320319234976</v>
      </c>
      <c r="FE35" s="49">
        <v>115.14223320259926</v>
      </c>
      <c r="FF35" s="49">
        <v>113.69761527432964</v>
      </c>
      <c r="FG35" s="49">
        <v>63.238943255530351</v>
      </c>
      <c r="FH35" s="49">
        <v>125.48963242515977</v>
      </c>
      <c r="FI35" s="49">
        <v>116.43226365380508</v>
      </c>
      <c r="FJ35" s="49">
        <v>115.10113429691772</v>
      </c>
      <c r="FK35" s="49">
        <v>99.603981114087375</v>
      </c>
      <c r="FL35" s="49">
        <v>92.720204645403044</v>
      </c>
      <c r="FM35" s="49">
        <v>122.52174463690119</v>
      </c>
      <c r="FN35" s="49">
        <v>119.87504238457286</v>
      </c>
      <c r="FO35" s="49">
        <v>115.15993569383988</v>
      </c>
      <c r="FP35" s="49">
        <v>111.66480464545579</v>
      </c>
      <c r="FQ35" s="49">
        <v>125.98355129842446</v>
      </c>
      <c r="FR35" s="49">
        <v>122.56406539109189</v>
      </c>
      <c r="FS35" s="49">
        <v>119.13816291764489</v>
      </c>
      <c r="FT35" s="49">
        <v>112.54415533434508</v>
      </c>
      <c r="FU35" s="49">
        <v>131.15249832980626</v>
      </c>
      <c r="FV35" s="49">
        <v>125.46266389368564</v>
      </c>
      <c r="FW35" s="49">
        <v>124.39953210324228</v>
      </c>
      <c r="FX35" s="49">
        <v>117.12265301451471</v>
      </c>
      <c r="FY35" s="49">
        <v>133.80138996254163</v>
      </c>
      <c r="FZ35" s="49">
        <v>130.90186710335891</v>
      </c>
      <c r="GA35" s="369">
        <v>40.931792820620771</v>
      </c>
      <c r="GB35" s="369">
        <v>0</v>
      </c>
      <c r="GC35" s="369">
        <v>0</v>
      </c>
      <c r="GD35" s="49">
        <v>100</v>
      </c>
      <c r="GE35" s="49">
        <v>97.154492065763577</v>
      </c>
      <c r="GF35" s="49">
        <v>102.27044846584333</v>
      </c>
      <c r="GG35" s="49">
        <v>107.59295694891283</v>
      </c>
      <c r="GH35" s="49">
        <v>113.33618433250085</v>
      </c>
      <c r="GI35" s="49">
        <v>104.7146136522062</v>
      </c>
      <c r="GJ35" s="49">
        <v>107.48676617332733</v>
      </c>
      <c r="GK35" s="49">
        <v>118.17083350557327</v>
      </c>
      <c r="GL35" s="49">
        <v>120.2935436671475</v>
      </c>
      <c r="GM35" s="49">
        <v>123.94508936352142</v>
      </c>
      <c r="GN35" s="49">
        <v>128.87524494298475</v>
      </c>
      <c r="GO35" s="49">
        <v>100</v>
      </c>
      <c r="GP35" s="49">
        <v>97.154492065763577</v>
      </c>
      <c r="GQ35" s="49">
        <v>102.27044846584333</v>
      </c>
      <c r="GR35" s="49">
        <v>107.59295694891283</v>
      </c>
      <c r="GS35" s="49">
        <v>113.33618433250085</v>
      </c>
      <c r="GT35" s="49">
        <v>104.7146136522062</v>
      </c>
      <c r="GU35" s="49">
        <v>107.48676617332733</v>
      </c>
      <c r="GV35" s="49">
        <v>118.17083350557327</v>
      </c>
      <c r="GW35" s="49">
        <v>121.34972049322204</v>
      </c>
      <c r="GX35" s="49">
        <v>125.19655974349605</v>
      </c>
      <c r="GY35" s="49">
        <v>42.958414980994917</v>
      </c>
      <c r="GZ35" s="120"/>
      <c r="HA35" s="373" t="s">
        <v>733</v>
      </c>
    </row>
    <row r="36" spans="1:209" ht="18" customHeight="1" thickBot="1">
      <c r="A36" s="572"/>
      <c r="B36" s="215"/>
      <c r="C36" s="367">
        <v>7.4</v>
      </c>
      <c r="D36" s="216">
        <v>0.100267933501578</v>
      </c>
      <c r="E36" s="216">
        <v>0.76395587143466204</v>
      </c>
      <c r="F36" s="217">
        <v>33</v>
      </c>
      <c r="G36" s="219"/>
      <c r="H36" s="219" t="s">
        <v>734</v>
      </c>
      <c r="I36" s="371">
        <v>109.27544344573872</v>
      </c>
      <c r="J36" s="371">
        <v>104.54130001158801</v>
      </c>
      <c r="K36" s="371">
        <v>104.47364987721305</v>
      </c>
      <c r="L36" s="371">
        <v>97.080229850654106</v>
      </c>
      <c r="M36" s="371">
        <v>82.27724018601161</v>
      </c>
      <c r="N36" s="371">
        <v>97.861927145725602</v>
      </c>
      <c r="O36" s="371">
        <v>101.73280455953734</v>
      </c>
      <c r="P36" s="371">
        <v>87.392273576294755</v>
      </c>
      <c r="Q36" s="371">
        <v>96.595016142524344</v>
      </c>
      <c r="R36" s="371">
        <v>104.98366865750737</v>
      </c>
      <c r="S36" s="371">
        <v>111.17339701274744</v>
      </c>
      <c r="T36" s="371">
        <v>102.61304953445769</v>
      </c>
      <c r="U36" s="371">
        <v>113.2108369901501</v>
      </c>
      <c r="V36" s="371">
        <v>101.10463737149743</v>
      </c>
      <c r="W36" s="371">
        <v>107.55702800433444</v>
      </c>
      <c r="X36" s="371">
        <v>94.914076382993855</v>
      </c>
      <c r="Y36" s="371">
        <v>92.261881369538017</v>
      </c>
      <c r="Z36" s="371">
        <v>101.95153320322247</v>
      </c>
      <c r="AA36" s="371">
        <v>131.71866469623822</v>
      </c>
      <c r="AB36" s="371">
        <v>104.56565633880497</v>
      </c>
      <c r="AC36" s="371">
        <v>109.66648216098112</v>
      </c>
      <c r="AD36" s="371">
        <v>108.80424886535481</v>
      </c>
      <c r="AE36" s="371">
        <v>116.23822125217505</v>
      </c>
      <c r="AF36" s="371">
        <v>88.618369796862609</v>
      </c>
      <c r="AG36" s="371">
        <v>99.785187903459601</v>
      </c>
      <c r="AH36" s="371">
        <v>92.964276323489869</v>
      </c>
      <c r="AI36" s="371">
        <v>121.59761011460027</v>
      </c>
      <c r="AJ36" s="371">
        <v>107.7665269659875</v>
      </c>
      <c r="AK36" s="371">
        <v>123.43452969021629</v>
      </c>
      <c r="AL36" s="371">
        <v>127.59906696540025</v>
      </c>
      <c r="AM36" s="371">
        <v>143.81033051562196</v>
      </c>
      <c r="AN36" s="371">
        <v>126.61105888553953</v>
      </c>
      <c r="AO36" s="371">
        <v>132.04894213057389</v>
      </c>
      <c r="AP36" s="371">
        <v>117.10628899466268</v>
      </c>
      <c r="AQ36" s="371">
        <v>123.87823487834508</v>
      </c>
      <c r="AR36" s="371">
        <v>96.937586684478234</v>
      </c>
      <c r="AS36" s="371">
        <v>111.75733808225156</v>
      </c>
      <c r="AT36" s="371">
        <v>103.70375234445204</v>
      </c>
      <c r="AU36" s="371">
        <v>126.03852909721942</v>
      </c>
      <c r="AV36" s="371">
        <v>116.76011537695457</v>
      </c>
      <c r="AW36" s="371">
        <v>130.62101955802939</v>
      </c>
      <c r="AX36" s="371">
        <v>131.55342533358879</v>
      </c>
      <c r="AY36" s="371">
        <v>149.75775375228474</v>
      </c>
      <c r="AZ36" s="371">
        <v>136.55561168422096</v>
      </c>
      <c r="BA36" s="371">
        <v>139.09261290828911</v>
      </c>
      <c r="BB36" s="371">
        <v>130.2897190249607</v>
      </c>
      <c r="BC36" s="371">
        <v>135.50703467484993</v>
      </c>
      <c r="BD36" s="371">
        <v>103.88088827227718</v>
      </c>
      <c r="BE36" s="371">
        <v>120.20223303200075</v>
      </c>
      <c r="BF36" s="371">
        <v>110.65069188893762</v>
      </c>
      <c r="BG36" s="371">
        <v>135.24092928950549</v>
      </c>
      <c r="BH36" s="371">
        <v>122.25999539761645</v>
      </c>
      <c r="BI36" s="371">
        <v>134.7145541183225</v>
      </c>
      <c r="BJ36" s="371">
        <v>131.92865715726035</v>
      </c>
      <c r="BK36" s="371">
        <v>153.28213381353473</v>
      </c>
      <c r="BL36" s="371">
        <v>141.9694005223144</v>
      </c>
      <c r="BM36" s="371">
        <v>143.26559911002025</v>
      </c>
      <c r="BN36" s="371">
        <v>133.03949609250603</v>
      </c>
      <c r="BO36" s="371">
        <v>139.1613509084784</v>
      </c>
      <c r="BP36" s="371">
        <v>108.74207855789767</v>
      </c>
      <c r="BQ36" s="371">
        <v>126.04410021985534</v>
      </c>
      <c r="BR36" s="371">
        <v>115.19510286477539</v>
      </c>
      <c r="BS36" s="371">
        <v>122.12224661935602</v>
      </c>
      <c r="BT36" s="371">
        <v>54.461036810845769</v>
      </c>
      <c r="BU36" s="371">
        <v>96.842086809331377</v>
      </c>
      <c r="BV36" s="371">
        <v>133.00181075861153</v>
      </c>
      <c r="BW36" s="371">
        <v>141.92865222701579</v>
      </c>
      <c r="BX36" s="371">
        <v>140.55039880493959</v>
      </c>
      <c r="BY36" s="371">
        <v>138.74890962528679</v>
      </c>
      <c r="BZ36" s="371">
        <v>131.47702515278303</v>
      </c>
      <c r="CA36" s="371">
        <v>133.83097724836037</v>
      </c>
      <c r="CB36" s="371">
        <v>105.81795362980456</v>
      </c>
      <c r="CC36" s="371">
        <v>123.96110037194302</v>
      </c>
      <c r="CD36" s="371">
        <v>113.81825972664676</v>
      </c>
      <c r="CE36" s="371">
        <v>129.19632462701378</v>
      </c>
      <c r="CF36" s="371">
        <v>118.9854377402452</v>
      </c>
      <c r="CG36" s="371">
        <v>114.17371794568558</v>
      </c>
      <c r="CH36" s="371">
        <v>106.32056711434205</v>
      </c>
      <c r="CI36" s="371">
        <v>108.36975940723707</v>
      </c>
      <c r="CJ36" s="371">
        <v>110.12525020349145</v>
      </c>
      <c r="CK36" s="371">
        <v>114.11172778707198</v>
      </c>
      <c r="CL36" s="371">
        <v>135.75320951562631</v>
      </c>
      <c r="CM36" s="371">
        <v>145.16512032575301</v>
      </c>
      <c r="CN36" s="371">
        <v>118.60802841182635</v>
      </c>
      <c r="CO36" s="371">
        <v>131.58705351929419</v>
      </c>
      <c r="CP36" s="371">
        <v>121.54623821964186</v>
      </c>
      <c r="CQ36" s="371">
        <v>141.1909678048188</v>
      </c>
      <c r="CR36" s="371">
        <v>132.83786843847491</v>
      </c>
      <c r="CS36" s="371">
        <v>123.18831163502578</v>
      </c>
      <c r="CT36" s="371">
        <v>128.31561942298265</v>
      </c>
      <c r="CU36" s="371">
        <v>130.15547485726236</v>
      </c>
      <c r="CV36" s="371">
        <v>128.40781857396067</v>
      </c>
      <c r="CW36" s="371">
        <v>129.74921648969755</v>
      </c>
      <c r="CX36" s="371">
        <v>143.77990786228159</v>
      </c>
      <c r="CY36" s="371">
        <v>146.66443609143326</v>
      </c>
      <c r="CZ36" s="371">
        <v>127.67083812227951</v>
      </c>
      <c r="DA36" s="371">
        <v>139.42792157447872</v>
      </c>
      <c r="DB36" s="371">
        <v>132.96313866511417</v>
      </c>
      <c r="DC36" s="371">
        <v>142.84224630442867</v>
      </c>
      <c r="DD36" s="371">
        <v>139.13287920085017</v>
      </c>
      <c r="DE36" s="371">
        <v>130.08666568119142</v>
      </c>
      <c r="DF36" s="371">
        <v>135.94554838309878</v>
      </c>
      <c r="DG36" s="371">
        <v>137.39377296317724</v>
      </c>
      <c r="DH36" s="371">
        <v>135.80928566625889</v>
      </c>
      <c r="DI36" s="371">
        <v>136.82352314008645</v>
      </c>
      <c r="DJ36" s="371">
        <v>150.71579786581756</v>
      </c>
      <c r="DK36" s="371">
        <v>151.39452061327032</v>
      </c>
      <c r="DL36" s="371">
        <v>130.96729330243605</v>
      </c>
      <c r="DM36" s="371">
        <v>146.15268880360316</v>
      </c>
      <c r="DN36" s="371">
        <v>137.85583011656934</v>
      </c>
      <c r="DO36" s="371">
        <v>152.63317855152494</v>
      </c>
      <c r="DP36" s="371">
        <v>144.82144958323931</v>
      </c>
      <c r="DQ36" s="371">
        <v>136.89814903532687</v>
      </c>
      <c r="DR36" s="371">
        <v>147.65523075921141</v>
      </c>
      <c r="DS36" s="371">
        <v>148.27379819275868</v>
      </c>
      <c r="DT36" s="371">
        <v>147.16392893290941</v>
      </c>
      <c r="DU36" s="371">
        <v>140.91270235079244</v>
      </c>
      <c r="DV36" s="371">
        <v>158.45281050336408</v>
      </c>
      <c r="DW36" s="371">
        <v>154.64512512485254</v>
      </c>
      <c r="DX36" s="371">
        <v>140.63532023856075</v>
      </c>
      <c r="DY36" s="371">
        <v>157.61718413864384</v>
      </c>
      <c r="DZ36" s="371">
        <v>148.808995634165</v>
      </c>
      <c r="EA36" s="371">
        <v>165.60662208225077</v>
      </c>
      <c r="EB36" s="371">
        <v>158.82593805558207</v>
      </c>
      <c r="EC36" s="371">
        <v>0</v>
      </c>
      <c r="ED36" s="371">
        <v>0</v>
      </c>
      <c r="EE36" s="371">
        <v>0</v>
      </c>
      <c r="EF36" s="371">
        <v>0</v>
      </c>
      <c r="EG36" s="371">
        <v>0</v>
      </c>
      <c r="EH36" s="371">
        <v>0</v>
      </c>
      <c r="EI36" s="371">
        <v>0</v>
      </c>
      <c r="EJ36" s="371">
        <v>0</v>
      </c>
      <c r="EK36" s="371"/>
      <c r="EL36" s="371">
        <v>106.09679777817992</v>
      </c>
      <c r="EM36" s="371">
        <v>92.406465727463782</v>
      </c>
      <c r="EN36" s="371">
        <v>95.240031426118819</v>
      </c>
      <c r="EO36" s="371">
        <v>106.25670506823751</v>
      </c>
      <c r="EP36" s="371">
        <v>107.290834121994</v>
      </c>
      <c r="EQ36" s="371">
        <v>96.375830318584789</v>
      </c>
      <c r="ER36" s="371">
        <v>115.31693439867477</v>
      </c>
      <c r="ES36" s="371">
        <v>104.55361330479748</v>
      </c>
      <c r="ET36" s="371">
        <v>104.78235811384991</v>
      </c>
      <c r="EU36" s="371">
        <v>119.60004120720134</v>
      </c>
      <c r="EV36" s="371">
        <v>134.15677717724512</v>
      </c>
      <c r="EW36" s="371">
        <v>112.640703519162</v>
      </c>
      <c r="EX36" s="371">
        <v>113.83320650797434</v>
      </c>
      <c r="EY36" s="371">
        <v>126.31152008952425</v>
      </c>
      <c r="EZ36" s="371">
        <v>141.80199278159827</v>
      </c>
      <c r="FA36" s="371">
        <v>123.22588065736261</v>
      </c>
      <c r="FB36" s="371">
        <v>122.03128473681461</v>
      </c>
      <c r="FC36" s="371">
        <v>129.63440222439976</v>
      </c>
      <c r="FD36" s="371">
        <v>146.17237781528979</v>
      </c>
      <c r="FE36" s="371">
        <v>126.98097518629403</v>
      </c>
      <c r="FF36" s="371">
        <v>121.12048323466225</v>
      </c>
      <c r="FG36" s="371">
        <v>94.768311459596205</v>
      </c>
      <c r="FH36" s="371">
        <v>140.40932021908071</v>
      </c>
      <c r="FI36" s="371">
        <v>123.70865201031599</v>
      </c>
      <c r="FJ36" s="371">
        <v>122.32522824186786</v>
      </c>
      <c r="FK36" s="371">
        <v>113.15990760009095</v>
      </c>
      <c r="FL36" s="371">
        <v>110.86891246593349</v>
      </c>
      <c r="FM36" s="371">
        <v>133.17545275106855</v>
      </c>
      <c r="FN36" s="371">
        <v>131.4414198479183</v>
      </c>
      <c r="FO36" s="371">
        <v>128.11393316549444</v>
      </c>
      <c r="FP36" s="371">
        <v>129.43750330697353</v>
      </c>
      <c r="FQ36" s="371">
        <v>139.3717273586648</v>
      </c>
      <c r="FR36" s="371">
        <v>138.41110218134051</v>
      </c>
      <c r="FS36" s="371">
        <v>135.05503108838013</v>
      </c>
      <c r="FT36" s="371">
        <v>136.67552725650751</v>
      </c>
      <c r="FU36" s="371">
        <v>144.35920392717466</v>
      </c>
      <c r="FV36" s="371">
        <v>145.54723249056579</v>
      </c>
      <c r="FW36" s="371">
        <v>143.12494312592585</v>
      </c>
      <c r="FX36" s="371">
        <v>145.45014315882017</v>
      </c>
      <c r="FY36" s="371">
        <v>151.24441862225913</v>
      </c>
      <c r="FZ36" s="371">
        <v>157.34426728501987</v>
      </c>
      <c r="GA36" s="371">
        <v>52.941979351860688</v>
      </c>
      <c r="GB36" s="371">
        <v>0</v>
      </c>
      <c r="GC36" s="371">
        <v>0</v>
      </c>
      <c r="GD36" s="371">
        <v>100.00000000000001</v>
      </c>
      <c r="GE36" s="371">
        <v>105.88430303601275</v>
      </c>
      <c r="GF36" s="371">
        <v>117.79497000436457</v>
      </c>
      <c r="GG36" s="371">
        <v>126.29315000911487</v>
      </c>
      <c r="GH36" s="371">
        <v>131.20475999069956</v>
      </c>
      <c r="GI36" s="371">
        <v>120.00169173091381</v>
      </c>
      <c r="GJ36" s="371">
        <v>119.88237526474022</v>
      </c>
      <c r="GK36" s="371">
        <v>132.09114591976277</v>
      </c>
      <c r="GL36" s="371">
        <v>138.59154643621793</v>
      </c>
      <c r="GM36" s="371">
        <v>145.36578676373418</v>
      </c>
      <c r="GN36" s="371">
        <v>157.7146849776604</v>
      </c>
      <c r="GO36" s="371">
        <v>100.00000000000001</v>
      </c>
      <c r="GP36" s="371">
        <v>105.88430303601275</v>
      </c>
      <c r="GQ36" s="371">
        <v>117.79497000436457</v>
      </c>
      <c r="GR36" s="371">
        <v>126.29315000911487</v>
      </c>
      <c r="GS36" s="371">
        <v>131.20475999069956</v>
      </c>
      <c r="GT36" s="371">
        <v>120.00169173091381</v>
      </c>
      <c r="GU36" s="371">
        <v>119.88237526474022</v>
      </c>
      <c r="GV36" s="371">
        <v>132.09114591976277</v>
      </c>
      <c r="GW36" s="371">
        <v>138.62521611335072</v>
      </c>
      <c r="GX36" s="371">
        <v>146.34168434939275</v>
      </c>
      <c r="GY36" s="49">
        <v>52.57156165922013</v>
      </c>
      <c r="GZ36" s="375"/>
      <c r="HA36" s="376" t="s">
        <v>735</v>
      </c>
    </row>
    <row r="37" spans="1:209">
      <c r="A37" s="47"/>
      <c r="B37" s="35"/>
      <c r="C37" s="36"/>
      <c r="D37" s="37"/>
      <c r="E37" s="37"/>
      <c r="F37" s="102"/>
      <c r="G37" s="103"/>
      <c r="H37" s="103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113"/>
      <c r="GI37" s="49"/>
      <c r="GJ37" s="49"/>
      <c r="GK37" s="49"/>
      <c r="GL37" s="49"/>
      <c r="GM37" s="369" t="s">
        <v>918</v>
      </c>
      <c r="GN37" s="369"/>
      <c r="GO37" s="49"/>
      <c r="GP37" s="49"/>
      <c r="GQ37" s="49"/>
      <c r="GR37" s="49"/>
      <c r="GS37" s="49"/>
      <c r="GT37" s="49"/>
      <c r="GU37" s="49"/>
      <c r="GV37" s="49"/>
      <c r="GW37" s="49"/>
      <c r="GX37" s="68"/>
      <c r="GY37" s="68"/>
      <c r="GZ37" s="117"/>
      <c r="HA37" s="118"/>
    </row>
    <row r="38" spans="1:209">
      <c r="A38" s="47"/>
      <c r="B38" s="35"/>
      <c r="C38" s="36"/>
      <c r="D38" s="37"/>
      <c r="E38" s="37"/>
      <c r="F38" s="102"/>
      <c r="G38" s="103"/>
      <c r="H38" s="103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113"/>
      <c r="GI38" s="49"/>
      <c r="GJ38" s="49"/>
      <c r="GK38" s="49"/>
      <c r="GL38" s="49"/>
      <c r="GM38" s="369" t="s">
        <v>918</v>
      </c>
      <c r="GN38" s="369"/>
      <c r="GO38" s="49"/>
      <c r="GP38" s="49"/>
      <c r="GQ38" s="49"/>
      <c r="GR38" s="49"/>
      <c r="GS38" s="49"/>
      <c r="GT38" s="49"/>
      <c r="GU38" s="49"/>
      <c r="GV38" s="49"/>
      <c r="GW38" s="49"/>
      <c r="GX38" s="68"/>
      <c r="GY38" s="68"/>
      <c r="GZ38" s="117"/>
      <c r="HA38" s="118"/>
    </row>
    <row r="39" spans="1:209">
      <c r="C39" s="36"/>
      <c r="D39" s="36"/>
      <c r="ET39" s="51"/>
      <c r="GM39" s="369" t="s">
        <v>918</v>
      </c>
      <c r="GN39" s="369"/>
    </row>
    <row r="40" spans="1:209">
      <c r="BD40" s="87"/>
      <c r="BP40" s="87"/>
      <c r="ET40" s="51"/>
      <c r="GM40" s="369" t="s">
        <v>918</v>
      </c>
      <c r="GN40" s="369"/>
    </row>
    <row r="41" spans="1:209">
      <c r="BD41" s="87"/>
      <c r="BP41" s="87"/>
      <c r="GM41" s="369" t="s">
        <v>918</v>
      </c>
      <c r="GN41" s="369"/>
    </row>
    <row r="42" spans="1:209">
      <c r="BD42" s="87"/>
      <c r="BP42" s="87"/>
      <c r="GM42" s="369" t="s">
        <v>918</v>
      </c>
      <c r="GN42" s="369"/>
    </row>
    <row r="43" spans="1:209">
      <c r="BD43" s="87"/>
      <c r="BP43" s="87"/>
      <c r="GM43" s="369" t="s">
        <v>918</v>
      </c>
      <c r="GN43" s="369"/>
    </row>
    <row r="44" spans="1:209">
      <c r="BD44" s="87"/>
      <c r="BP44" s="87"/>
    </row>
    <row r="45" spans="1:209">
      <c r="BD45" s="87"/>
      <c r="BP45" s="87"/>
    </row>
    <row r="46" spans="1:209">
      <c r="BD46" s="87"/>
      <c r="BP46" s="87"/>
    </row>
    <row r="52" ht="14.45" hidden="1" customHeight="1"/>
    <row r="53" ht="14.45" hidden="1" customHeight="1"/>
    <row r="54" ht="14.45" hidden="1" customHeight="1"/>
    <row r="55" ht="14.45" hidden="1" customHeight="1"/>
    <row r="56" ht="14.45" hidden="1" customHeight="1"/>
    <row r="57" ht="14.45" hidden="1" customHeight="1"/>
    <row r="58" ht="14.45" hidden="1" customHeight="1"/>
    <row r="59" ht="14.45" hidden="1" customHeight="1"/>
    <row r="60" ht="14.45" hidden="1" customHeight="1"/>
  </sheetData>
  <mergeCells count="22">
    <mergeCell ref="G28:H28"/>
    <mergeCell ref="GZ28:HA28"/>
    <mergeCell ref="G32:H32"/>
    <mergeCell ref="GZ32:HA32"/>
    <mergeCell ref="A1:A36"/>
    <mergeCell ref="G14:H14"/>
    <mergeCell ref="GZ14:HA14"/>
    <mergeCell ref="G19:H19"/>
    <mergeCell ref="GZ19:HA19"/>
    <mergeCell ref="G24:H24"/>
    <mergeCell ref="GZ24:HA24"/>
    <mergeCell ref="G5:H5"/>
    <mergeCell ref="GZ5:HA5"/>
    <mergeCell ref="G6:H6"/>
    <mergeCell ref="GZ6:HA6"/>
    <mergeCell ref="G10:H10"/>
    <mergeCell ref="GZ10:HA10"/>
    <mergeCell ref="B1:HA1"/>
    <mergeCell ref="B2:HA2"/>
    <mergeCell ref="B4:C4"/>
    <mergeCell ref="G4:H4"/>
    <mergeCell ref="GZ4:HA4"/>
  </mergeCells>
  <phoneticPr fontId="77" type="noConversion"/>
  <printOptions horizontalCentered="1"/>
  <pageMargins left="0.25" right="0.25" top="0.75" bottom="0.75" header="0.3" footer="0.3"/>
  <pageSetup paperSize="9" scale="63" fitToWidth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N52"/>
  <sheetViews>
    <sheetView view="pageBreakPreview" zoomScaleNormal="100" zoomScaleSheetLayoutView="100" workbookViewId="0">
      <pane xSplit="8" ySplit="5" topLeftCell="I6" activePane="bottomRight" state="frozen"/>
      <selection activeCell="I91" sqref="I91"/>
      <selection pane="topRight" activeCell="I91" sqref="I91"/>
      <selection pane="bottomLeft" activeCell="I91" sqref="I91"/>
      <selection pane="bottomRight" activeCell="NH11" sqref="NH11"/>
    </sheetView>
  </sheetViews>
  <sheetFormatPr defaultColWidth="9.140625" defaultRowHeight="15"/>
  <cols>
    <col min="1" max="1" width="3.28515625" style="283" customWidth="1"/>
    <col min="2" max="2" width="7.28515625" style="18" customWidth="1"/>
    <col min="3" max="3" width="4.5703125" style="284" customWidth="1"/>
    <col min="4" max="4" width="9.28515625" style="285" hidden="1" customWidth="1"/>
    <col min="5" max="5" width="9.28515625" style="285" customWidth="1"/>
    <col min="6" max="6" width="5.85546875" style="18" customWidth="1"/>
    <col min="7" max="7" width="2" style="18" customWidth="1"/>
    <col min="8" max="8" width="46.7109375" style="18" customWidth="1"/>
    <col min="9" max="15" width="5.42578125" style="18" hidden="1" customWidth="1"/>
    <col min="16" max="19" width="5.42578125" style="284" hidden="1" customWidth="1"/>
    <col min="20" max="32" width="5.42578125" style="286" hidden="1" customWidth="1"/>
    <col min="33" max="33" width="5.42578125" style="287" hidden="1" customWidth="1"/>
    <col min="34" max="56" width="5.42578125" style="286" hidden="1" customWidth="1"/>
    <col min="57" max="57" width="5.42578125" style="288" hidden="1" customWidth="1"/>
    <col min="58" max="85" width="5.42578125" style="286" hidden="1" customWidth="1"/>
    <col min="86" max="86" width="6.28515625" style="286" hidden="1" customWidth="1"/>
    <col min="87" max="87" width="6.7109375" style="286" hidden="1" customWidth="1"/>
    <col min="88" max="88" width="6.42578125" style="286" hidden="1" customWidth="1"/>
    <col min="89" max="103" width="5.42578125" style="286" hidden="1" customWidth="1"/>
    <col min="104" max="104" width="5.140625" style="286" hidden="1" customWidth="1"/>
    <col min="105" max="106" width="5.42578125" style="286" hidden="1" customWidth="1"/>
    <col min="107" max="108" width="5.42578125" style="286" customWidth="1"/>
    <col min="109" max="118" width="5.42578125" style="286" hidden="1" customWidth="1"/>
    <col min="119" max="120" width="5.42578125" style="286" customWidth="1"/>
    <col min="121" max="121" width="6.140625" style="286" hidden="1" customWidth="1"/>
    <col min="122" max="128" width="5.42578125" style="286" hidden="1" customWidth="1"/>
    <col min="129" max="154" width="5.5703125" style="287" hidden="1" customWidth="1"/>
    <col min="155" max="155" width="6" style="287" hidden="1" customWidth="1"/>
    <col min="156" max="159" width="5.7109375" style="287" hidden="1" customWidth="1"/>
    <col min="160" max="160" width="5" style="287" bestFit="1" customWidth="1"/>
    <col min="161" max="161" width="5" style="287" customWidth="1"/>
    <col min="162" max="163" width="5" style="287" hidden="1" customWidth="1"/>
    <col min="164" max="165" width="5" style="287" customWidth="1"/>
    <col min="166" max="168" width="7.7109375" style="287" hidden="1" customWidth="1"/>
    <col min="169" max="169" width="5" style="287" hidden="1" customWidth="1"/>
    <col min="170" max="177" width="5" style="284" hidden="1" customWidth="1"/>
    <col min="178" max="179" width="5" style="284" customWidth="1"/>
    <col min="180" max="185" width="5" style="284" hidden="1" customWidth="1"/>
    <col min="186" max="187" width="5" style="284" customWidth="1"/>
    <col min="188" max="251" width="5" style="284" hidden="1" customWidth="1"/>
    <col min="252" max="253" width="5.42578125" style="284" hidden="1" customWidth="1"/>
    <col min="254" max="267" width="5" style="284" hidden="1" customWidth="1"/>
    <col min="268" max="268" width="6.42578125" style="284" hidden="1" customWidth="1"/>
    <col min="269" max="287" width="5" style="284" hidden="1" customWidth="1"/>
    <col min="288" max="295" width="5.140625" style="284" hidden="1" customWidth="1"/>
    <col min="296" max="296" width="5" style="284" hidden="1" customWidth="1"/>
    <col min="297" max="297" width="5.5703125" style="284" hidden="1" customWidth="1"/>
    <col min="298" max="299" width="5.42578125" style="284" customWidth="1"/>
    <col min="300" max="300" width="5.28515625" style="284" hidden="1" customWidth="1"/>
    <col min="301" max="307" width="5.7109375" style="284" hidden="1" customWidth="1"/>
    <col min="308" max="308" width="4.5703125" style="284" hidden="1" customWidth="1"/>
    <col min="309" max="309" width="6.140625" style="284" hidden="1" customWidth="1"/>
    <col min="310" max="310" width="5.85546875" style="284" customWidth="1"/>
    <col min="311" max="311" width="6" style="284" customWidth="1"/>
    <col min="312" max="319" width="7.28515625" style="284" hidden="1" customWidth="1"/>
    <col min="320" max="340" width="5" style="284" hidden="1" customWidth="1"/>
    <col min="341" max="341" width="5.42578125" style="284" hidden="1" customWidth="1"/>
    <col min="342" max="345" width="5" style="284" hidden="1" customWidth="1"/>
    <col min="346" max="346" width="5.42578125" style="284" hidden="1" customWidth="1"/>
    <col min="347" max="349" width="5" style="284" hidden="1" customWidth="1"/>
    <col min="350" max="353" width="5.7109375" style="284" hidden="1" customWidth="1"/>
    <col min="354" max="354" width="5.140625" style="284" bestFit="1" customWidth="1"/>
    <col min="355" max="355" width="5.7109375" style="284" customWidth="1"/>
    <col min="356" max="357" width="5.7109375" style="284" hidden="1" customWidth="1"/>
    <col min="358" max="358" width="5" style="284" customWidth="1"/>
    <col min="359" max="359" width="5.140625" style="284" customWidth="1"/>
    <col min="360" max="362" width="7.7109375" style="284" hidden="1" customWidth="1"/>
    <col min="363" max="363" width="2" style="18" customWidth="1"/>
    <col min="364" max="364" width="46.7109375" style="18" customWidth="1"/>
    <col min="365" max="366" width="8.85546875" style="289" hidden="1" customWidth="1"/>
    <col min="367" max="369" width="7.85546875" style="290" hidden="1" customWidth="1"/>
    <col min="370" max="370" width="8.42578125" style="290" hidden="1" customWidth="1"/>
    <col min="371" max="373" width="9.140625" style="10"/>
    <col min="374" max="374" width="49.5703125" style="10" customWidth="1"/>
    <col min="375" max="375" width="9.140625" style="10" customWidth="1"/>
    <col min="376" max="376" width="59.85546875" style="10" customWidth="1"/>
    <col min="377" max="16384" width="9.140625" style="18"/>
  </cols>
  <sheetData>
    <row r="1" spans="1:378" ht="15" customHeight="1">
      <c r="A1" s="585" t="s">
        <v>736</v>
      </c>
      <c r="B1" s="575" t="s">
        <v>737</v>
      </c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/>
      <c r="AM1" s="575"/>
      <c r="AN1" s="575"/>
      <c r="AO1" s="575"/>
      <c r="AP1" s="575"/>
      <c r="AQ1" s="575"/>
      <c r="AR1" s="575"/>
      <c r="AS1" s="575"/>
      <c r="AT1" s="575"/>
      <c r="AU1" s="575"/>
      <c r="AV1" s="575"/>
      <c r="AW1" s="575"/>
      <c r="AX1" s="575"/>
      <c r="AY1" s="575"/>
      <c r="AZ1" s="575"/>
      <c r="BA1" s="575"/>
      <c r="BB1" s="575"/>
      <c r="BC1" s="575"/>
      <c r="BD1" s="575"/>
      <c r="BE1" s="575"/>
      <c r="BF1" s="575"/>
      <c r="BG1" s="575"/>
      <c r="BH1" s="575"/>
      <c r="BI1" s="575"/>
      <c r="BJ1" s="575"/>
      <c r="BK1" s="575"/>
      <c r="BL1" s="575"/>
      <c r="BM1" s="575"/>
      <c r="BN1" s="575"/>
      <c r="BO1" s="575"/>
      <c r="BP1" s="575"/>
      <c r="BQ1" s="575"/>
      <c r="BR1" s="575"/>
      <c r="BS1" s="575"/>
      <c r="BT1" s="575"/>
      <c r="BU1" s="575"/>
      <c r="BV1" s="575"/>
      <c r="BW1" s="575"/>
      <c r="BX1" s="575"/>
      <c r="BY1" s="575"/>
      <c r="BZ1" s="575"/>
      <c r="CA1" s="575"/>
      <c r="CB1" s="575"/>
      <c r="CC1" s="575"/>
      <c r="CD1" s="575"/>
      <c r="CE1" s="575"/>
      <c r="CF1" s="575"/>
      <c r="CG1" s="575"/>
      <c r="CH1" s="575"/>
      <c r="CI1" s="575"/>
      <c r="CJ1" s="575"/>
      <c r="CK1" s="575"/>
      <c r="CL1" s="575"/>
      <c r="CM1" s="575"/>
      <c r="CN1" s="575"/>
      <c r="CO1" s="575"/>
      <c r="CP1" s="575"/>
      <c r="CQ1" s="575"/>
      <c r="CR1" s="575"/>
      <c r="CS1" s="575"/>
      <c r="CT1" s="575"/>
      <c r="CU1" s="575"/>
      <c r="CV1" s="575"/>
      <c r="CW1" s="575"/>
      <c r="CX1" s="575"/>
      <c r="CY1" s="575"/>
      <c r="CZ1" s="575"/>
      <c r="DA1" s="575"/>
      <c r="DB1" s="575"/>
      <c r="DC1" s="575"/>
      <c r="DD1" s="575"/>
      <c r="DE1" s="575"/>
      <c r="DF1" s="575"/>
      <c r="DG1" s="575"/>
      <c r="DH1" s="575"/>
      <c r="DI1" s="575"/>
      <c r="DJ1" s="575"/>
      <c r="DK1" s="575"/>
      <c r="DL1" s="575"/>
      <c r="DM1" s="576"/>
      <c r="DN1" s="575"/>
      <c r="DO1" s="575"/>
      <c r="DP1" s="575"/>
      <c r="DQ1" s="575"/>
      <c r="DR1" s="575"/>
      <c r="DS1" s="575"/>
      <c r="DT1" s="575"/>
      <c r="DU1" s="575"/>
      <c r="DV1" s="575"/>
      <c r="DW1" s="575"/>
      <c r="DX1" s="575"/>
      <c r="DY1" s="575"/>
      <c r="DZ1" s="575"/>
      <c r="EA1" s="575"/>
      <c r="EB1" s="575"/>
      <c r="EC1" s="575"/>
      <c r="ED1" s="575"/>
      <c r="EE1" s="575"/>
      <c r="EF1" s="575"/>
      <c r="EG1" s="575"/>
      <c r="EH1" s="575"/>
      <c r="EI1" s="575"/>
      <c r="EJ1" s="575"/>
      <c r="EK1" s="575"/>
      <c r="EL1" s="575"/>
      <c r="EM1" s="575"/>
      <c r="EN1" s="575"/>
      <c r="EO1" s="575"/>
      <c r="EP1" s="575"/>
      <c r="EQ1" s="575"/>
      <c r="ER1" s="575"/>
      <c r="ES1" s="575"/>
      <c r="ET1" s="575"/>
      <c r="EU1" s="575"/>
      <c r="EV1" s="575"/>
      <c r="EW1" s="575"/>
      <c r="EX1" s="575"/>
      <c r="EY1" s="575"/>
      <c r="EZ1" s="575"/>
      <c r="FA1" s="575"/>
      <c r="FB1" s="575"/>
      <c r="FC1" s="575"/>
      <c r="FD1" s="575"/>
      <c r="FE1" s="575"/>
      <c r="FF1" s="575"/>
      <c r="FG1" s="575"/>
      <c r="FH1" s="575"/>
      <c r="FI1" s="575"/>
      <c r="FJ1" s="575"/>
      <c r="FK1" s="575"/>
      <c r="FL1" s="575"/>
      <c r="FM1" s="575"/>
      <c r="FN1" s="575"/>
      <c r="FO1" s="575"/>
      <c r="FP1" s="575"/>
      <c r="FQ1" s="575"/>
      <c r="FR1" s="575"/>
      <c r="FS1" s="575"/>
      <c r="FT1" s="575"/>
      <c r="FU1" s="575"/>
      <c r="FV1" s="575"/>
      <c r="FW1" s="575"/>
      <c r="FX1" s="575"/>
      <c r="FY1" s="575"/>
      <c r="FZ1" s="575"/>
      <c r="GA1" s="575"/>
      <c r="GB1" s="575"/>
      <c r="GC1" s="575"/>
      <c r="GD1" s="575"/>
      <c r="GE1" s="575"/>
      <c r="GF1" s="575"/>
      <c r="GG1" s="575"/>
      <c r="GH1" s="575"/>
      <c r="GI1" s="575"/>
      <c r="GJ1" s="575"/>
      <c r="GK1" s="575"/>
      <c r="GL1" s="575"/>
      <c r="GM1" s="575"/>
      <c r="GN1" s="575"/>
      <c r="GO1" s="575"/>
      <c r="GP1" s="575"/>
      <c r="GQ1" s="575"/>
      <c r="GR1" s="575"/>
      <c r="GS1" s="575"/>
      <c r="GT1" s="575"/>
      <c r="GU1" s="575"/>
      <c r="GV1" s="575"/>
      <c r="GW1" s="575"/>
      <c r="GX1" s="575"/>
      <c r="GY1" s="575"/>
      <c r="GZ1" s="575"/>
      <c r="HA1" s="575"/>
      <c r="HB1" s="575"/>
      <c r="HC1" s="575"/>
      <c r="HD1" s="575"/>
      <c r="HE1" s="575"/>
      <c r="HF1" s="575"/>
      <c r="HG1" s="575"/>
      <c r="HH1" s="575"/>
      <c r="HI1" s="575"/>
      <c r="HJ1" s="575"/>
      <c r="HK1" s="575"/>
      <c r="HL1" s="575"/>
      <c r="HM1" s="575"/>
      <c r="HN1" s="575"/>
      <c r="HO1" s="575"/>
      <c r="HP1" s="575"/>
      <c r="HQ1" s="575"/>
      <c r="HR1" s="575"/>
      <c r="HS1" s="575"/>
      <c r="HT1" s="575"/>
      <c r="HU1" s="575"/>
      <c r="HV1" s="575"/>
      <c r="HW1" s="575"/>
      <c r="HX1" s="575"/>
      <c r="HY1" s="575"/>
      <c r="HZ1" s="575"/>
      <c r="IA1" s="575"/>
      <c r="IB1" s="575"/>
      <c r="IC1" s="575"/>
      <c r="ID1" s="575"/>
      <c r="IE1" s="575"/>
      <c r="IF1" s="575"/>
      <c r="IG1" s="575"/>
      <c r="IH1" s="575"/>
      <c r="II1" s="575"/>
      <c r="IJ1" s="575"/>
      <c r="IK1" s="575"/>
      <c r="IL1" s="575"/>
      <c r="IM1" s="575"/>
      <c r="IN1" s="575"/>
      <c r="IO1" s="575"/>
      <c r="IP1" s="575"/>
      <c r="IQ1" s="575"/>
      <c r="IR1" s="575"/>
      <c r="IS1" s="575"/>
      <c r="IT1" s="575"/>
      <c r="IU1" s="575"/>
      <c r="IV1" s="575"/>
      <c r="IW1" s="575"/>
      <c r="IX1" s="575"/>
      <c r="IY1" s="575"/>
      <c r="IZ1" s="575"/>
      <c r="JA1" s="575"/>
      <c r="JB1" s="575"/>
      <c r="JC1" s="575"/>
      <c r="JD1" s="575"/>
      <c r="JE1" s="575"/>
      <c r="JF1" s="575"/>
      <c r="JG1" s="575"/>
      <c r="JH1" s="575"/>
      <c r="JI1" s="575"/>
      <c r="JJ1" s="575"/>
      <c r="JK1" s="575"/>
      <c r="JL1" s="575"/>
      <c r="JM1" s="575"/>
      <c r="JN1" s="575"/>
      <c r="JO1" s="575"/>
      <c r="JP1" s="575"/>
      <c r="JQ1" s="575"/>
      <c r="JR1" s="575"/>
      <c r="JS1" s="575"/>
      <c r="JT1" s="575"/>
      <c r="JU1" s="575"/>
      <c r="JV1" s="575"/>
      <c r="JW1" s="575"/>
      <c r="JX1" s="575"/>
      <c r="JY1" s="575"/>
      <c r="JZ1" s="575"/>
      <c r="KA1" s="575"/>
      <c r="KB1" s="575"/>
      <c r="KC1" s="575"/>
      <c r="KD1" s="575"/>
      <c r="KE1" s="575"/>
      <c r="KF1" s="575"/>
      <c r="KG1" s="575"/>
      <c r="KH1" s="575"/>
      <c r="KI1" s="575"/>
      <c r="KJ1" s="575"/>
      <c r="KK1" s="575"/>
      <c r="KL1" s="575"/>
      <c r="KM1" s="575"/>
      <c r="KN1" s="575"/>
      <c r="KO1" s="575"/>
      <c r="KP1" s="575"/>
      <c r="KQ1" s="575"/>
      <c r="KR1" s="575"/>
      <c r="KS1" s="575"/>
      <c r="KT1" s="575"/>
      <c r="KU1" s="575"/>
      <c r="KV1" s="575"/>
      <c r="KW1" s="575"/>
      <c r="KX1" s="575"/>
      <c r="KY1" s="575"/>
      <c r="KZ1" s="575"/>
      <c r="LA1" s="575"/>
      <c r="LB1" s="575"/>
      <c r="LC1" s="575"/>
      <c r="LD1" s="575"/>
      <c r="LE1" s="575"/>
      <c r="LF1" s="575"/>
      <c r="LG1" s="575"/>
      <c r="LH1" s="575"/>
      <c r="LI1" s="575"/>
      <c r="LJ1" s="575"/>
      <c r="LK1" s="575"/>
      <c r="LL1" s="575"/>
      <c r="LM1" s="575"/>
      <c r="LN1" s="575"/>
      <c r="LO1" s="575"/>
      <c r="LP1" s="575"/>
      <c r="LQ1" s="575"/>
      <c r="LR1" s="575"/>
      <c r="LS1" s="575"/>
      <c r="LT1" s="575"/>
      <c r="LU1" s="575"/>
      <c r="LV1" s="575"/>
      <c r="LW1" s="575"/>
      <c r="LX1" s="575"/>
      <c r="LY1" s="575"/>
      <c r="LZ1" s="575"/>
      <c r="MA1" s="575"/>
      <c r="MB1" s="575"/>
      <c r="MC1" s="575"/>
      <c r="MD1" s="575"/>
      <c r="ME1" s="575"/>
      <c r="MF1" s="575"/>
      <c r="MG1" s="575"/>
      <c r="MH1" s="575"/>
      <c r="MI1" s="575"/>
      <c r="MJ1" s="575"/>
      <c r="MK1" s="575"/>
      <c r="ML1" s="575"/>
      <c r="MM1" s="575"/>
      <c r="MN1" s="575"/>
      <c r="MO1" s="575"/>
      <c r="MP1" s="575"/>
      <c r="MQ1" s="575"/>
      <c r="MR1" s="575"/>
      <c r="MS1" s="575"/>
      <c r="MT1" s="575"/>
      <c r="MU1" s="575"/>
      <c r="MV1" s="575"/>
      <c r="MW1" s="575"/>
      <c r="MX1" s="575"/>
      <c r="MY1" s="575"/>
      <c r="MZ1" s="575"/>
      <c r="NC1" s="347"/>
      <c r="ND1" s="347"/>
      <c r="NE1" s="347"/>
      <c r="NF1" s="347"/>
    </row>
    <row r="2" spans="1:378" ht="15" customHeight="1">
      <c r="A2" s="586"/>
      <c r="B2" s="577" t="s">
        <v>738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77"/>
      <c r="AP2" s="577"/>
      <c r="AQ2" s="577"/>
      <c r="AR2" s="577"/>
      <c r="AS2" s="577"/>
      <c r="AT2" s="577"/>
      <c r="AU2" s="577"/>
      <c r="AV2" s="577"/>
      <c r="AW2" s="577"/>
      <c r="AX2" s="577"/>
      <c r="AY2" s="577"/>
      <c r="AZ2" s="577"/>
      <c r="BA2" s="577"/>
      <c r="BB2" s="577"/>
      <c r="BC2" s="577"/>
      <c r="BD2" s="577"/>
      <c r="BE2" s="577"/>
      <c r="BF2" s="577"/>
      <c r="BG2" s="577"/>
      <c r="BH2" s="577"/>
      <c r="BI2" s="577"/>
      <c r="BJ2" s="577"/>
      <c r="BK2" s="577"/>
      <c r="BL2" s="577"/>
      <c r="BM2" s="577"/>
      <c r="BN2" s="577"/>
      <c r="BO2" s="577"/>
      <c r="BP2" s="577"/>
      <c r="BQ2" s="577"/>
      <c r="BR2" s="577"/>
      <c r="BS2" s="577"/>
      <c r="BT2" s="577"/>
      <c r="BU2" s="577"/>
      <c r="BV2" s="577"/>
      <c r="BW2" s="577"/>
      <c r="BX2" s="577"/>
      <c r="BY2" s="577"/>
      <c r="BZ2" s="577"/>
      <c r="CA2" s="577"/>
      <c r="CB2" s="577"/>
      <c r="CC2" s="577"/>
      <c r="CD2" s="577"/>
      <c r="CE2" s="577"/>
      <c r="CF2" s="577"/>
      <c r="CG2" s="577"/>
      <c r="CH2" s="577"/>
      <c r="CI2" s="577"/>
      <c r="CJ2" s="577"/>
      <c r="CK2" s="577"/>
      <c r="CL2" s="577"/>
      <c r="CM2" s="577"/>
      <c r="CN2" s="577"/>
      <c r="CO2" s="577"/>
      <c r="CP2" s="577"/>
      <c r="CQ2" s="577"/>
      <c r="CR2" s="577"/>
      <c r="CS2" s="577"/>
      <c r="CT2" s="577"/>
      <c r="CU2" s="577"/>
      <c r="CV2" s="577"/>
      <c r="CW2" s="577"/>
      <c r="CX2" s="577"/>
      <c r="CY2" s="577"/>
      <c r="CZ2" s="577"/>
      <c r="DA2" s="577"/>
      <c r="DB2" s="577"/>
      <c r="DC2" s="577"/>
      <c r="DD2" s="577"/>
      <c r="DE2" s="577"/>
      <c r="DF2" s="577"/>
      <c r="DG2" s="577"/>
      <c r="DH2" s="577"/>
      <c r="DI2" s="577"/>
      <c r="DJ2" s="577"/>
      <c r="DK2" s="577"/>
      <c r="DL2" s="577"/>
      <c r="DM2" s="578"/>
      <c r="DN2" s="577"/>
      <c r="DO2" s="577"/>
      <c r="DP2" s="577"/>
      <c r="DQ2" s="577"/>
      <c r="DR2" s="577"/>
      <c r="DS2" s="577"/>
      <c r="DT2" s="577"/>
      <c r="DU2" s="577"/>
      <c r="DV2" s="577"/>
      <c r="DW2" s="577"/>
      <c r="DX2" s="577"/>
      <c r="DY2" s="577"/>
      <c r="DZ2" s="577"/>
      <c r="EA2" s="577"/>
      <c r="EB2" s="577"/>
      <c r="EC2" s="577"/>
      <c r="ED2" s="577"/>
      <c r="EE2" s="577"/>
      <c r="EF2" s="577"/>
      <c r="EG2" s="577"/>
      <c r="EH2" s="577"/>
      <c r="EI2" s="577"/>
      <c r="EJ2" s="577"/>
      <c r="EK2" s="577"/>
      <c r="EL2" s="577"/>
      <c r="EM2" s="577"/>
      <c r="EN2" s="577"/>
      <c r="EO2" s="577"/>
      <c r="EP2" s="577"/>
      <c r="EQ2" s="577"/>
      <c r="ER2" s="577"/>
      <c r="ES2" s="577"/>
      <c r="ET2" s="577"/>
      <c r="EU2" s="577"/>
      <c r="EV2" s="577"/>
      <c r="EW2" s="577"/>
      <c r="EX2" s="577"/>
      <c r="EY2" s="577"/>
      <c r="EZ2" s="577"/>
      <c r="FA2" s="577"/>
      <c r="FB2" s="577"/>
      <c r="FC2" s="577"/>
      <c r="FD2" s="577"/>
      <c r="FE2" s="577"/>
      <c r="FF2" s="577"/>
      <c r="FG2" s="577"/>
      <c r="FH2" s="577"/>
      <c r="FI2" s="577"/>
      <c r="FJ2" s="577"/>
      <c r="FK2" s="577"/>
      <c r="FL2" s="577"/>
      <c r="FM2" s="577"/>
      <c r="FN2" s="577"/>
      <c r="FO2" s="577"/>
      <c r="FP2" s="577"/>
      <c r="FQ2" s="577"/>
      <c r="FR2" s="577"/>
      <c r="FS2" s="577"/>
      <c r="FT2" s="577"/>
      <c r="FU2" s="577"/>
      <c r="FV2" s="577"/>
      <c r="FW2" s="577"/>
      <c r="FX2" s="577"/>
      <c r="FY2" s="577"/>
      <c r="FZ2" s="577"/>
      <c r="GA2" s="577"/>
      <c r="GB2" s="577"/>
      <c r="GC2" s="577"/>
      <c r="GD2" s="577"/>
      <c r="GE2" s="577"/>
      <c r="GF2" s="577"/>
      <c r="GG2" s="577"/>
      <c r="GH2" s="577"/>
      <c r="GI2" s="577"/>
      <c r="GJ2" s="577"/>
      <c r="GK2" s="577"/>
      <c r="GL2" s="577"/>
      <c r="GM2" s="577"/>
      <c r="GN2" s="577"/>
      <c r="GO2" s="577"/>
      <c r="GP2" s="577"/>
      <c r="GQ2" s="577"/>
      <c r="GR2" s="577"/>
      <c r="GS2" s="577"/>
      <c r="GT2" s="577"/>
      <c r="GU2" s="577"/>
      <c r="GV2" s="577"/>
      <c r="GW2" s="577"/>
      <c r="GX2" s="577"/>
      <c r="GY2" s="577"/>
      <c r="GZ2" s="577"/>
      <c r="HA2" s="577"/>
      <c r="HB2" s="577"/>
      <c r="HC2" s="577"/>
      <c r="HD2" s="577"/>
      <c r="HE2" s="577"/>
      <c r="HF2" s="577"/>
      <c r="HG2" s="577"/>
      <c r="HH2" s="577"/>
      <c r="HI2" s="577"/>
      <c r="HJ2" s="577"/>
      <c r="HK2" s="577"/>
      <c r="HL2" s="577"/>
      <c r="HM2" s="577"/>
      <c r="HN2" s="577"/>
      <c r="HO2" s="577"/>
      <c r="HP2" s="577"/>
      <c r="HQ2" s="577"/>
      <c r="HR2" s="577"/>
      <c r="HS2" s="577"/>
      <c r="HT2" s="577"/>
      <c r="HU2" s="577"/>
      <c r="HV2" s="577"/>
      <c r="HW2" s="577"/>
      <c r="HX2" s="577"/>
      <c r="HY2" s="577"/>
      <c r="HZ2" s="577"/>
      <c r="IA2" s="577"/>
      <c r="IB2" s="577"/>
      <c r="IC2" s="577"/>
      <c r="ID2" s="577"/>
      <c r="IE2" s="577"/>
      <c r="IF2" s="577"/>
      <c r="IG2" s="577"/>
      <c r="IH2" s="577"/>
      <c r="II2" s="577"/>
      <c r="IJ2" s="577"/>
      <c r="IK2" s="577"/>
      <c r="IL2" s="577"/>
      <c r="IM2" s="577"/>
      <c r="IN2" s="577"/>
      <c r="IO2" s="577"/>
      <c r="IP2" s="577"/>
      <c r="IQ2" s="577"/>
      <c r="IR2" s="577"/>
      <c r="IS2" s="577"/>
      <c r="IT2" s="577"/>
      <c r="IU2" s="577"/>
      <c r="IV2" s="577"/>
      <c r="IW2" s="577"/>
      <c r="IX2" s="577"/>
      <c r="IY2" s="577"/>
      <c r="IZ2" s="577"/>
      <c r="JA2" s="577"/>
      <c r="JB2" s="577"/>
      <c r="JC2" s="577"/>
      <c r="JD2" s="577"/>
      <c r="JE2" s="577"/>
      <c r="JF2" s="577"/>
      <c r="JG2" s="577"/>
      <c r="JH2" s="577"/>
      <c r="JI2" s="577"/>
      <c r="JJ2" s="577"/>
      <c r="JK2" s="577"/>
      <c r="JL2" s="577"/>
      <c r="JM2" s="577"/>
      <c r="JN2" s="577"/>
      <c r="JO2" s="577"/>
      <c r="JP2" s="577"/>
      <c r="JQ2" s="577"/>
      <c r="JR2" s="577"/>
      <c r="JS2" s="577"/>
      <c r="JT2" s="577"/>
      <c r="JU2" s="577"/>
      <c r="JV2" s="577"/>
      <c r="JW2" s="577"/>
      <c r="JX2" s="577"/>
      <c r="JY2" s="577"/>
      <c r="JZ2" s="577"/>
      <c r="KA2" s="577"/>
      <c r="KB2" s="577"/>
      <c r="KC2" s="577"/>
      <c r="KD2" s="577"/>
      <c r="KE2" s="577"/>
      <c r="KF2" s="577"/>
      <c r="KG2" s="577"/>
      <c r="KH2" s="577"/>
      <c r="KI2" s="577"/>
      <c r="KJ2" s="577"/>
      <c r="KK2" s="577"/>
      <c r="KL2" s="577"/>
      <c r="KM2" s="577"/>
      <c r="KN2" s="577"/>
      <c r="KO2" s="577"/>
      <c r="KP2" s="577"/>
      <c r="KQ2" s="577"/>
      <c r="KR2" s="577"/>
      <c r="KS2" s="577"/>
      <c r="KT2" s="577"/>
      <c r="KU2" s="577"/>
      <c r="KV2" s="577"/>
      <c r="KW2" s="577"/>
      <c r="KX2" s="577"/>
      <c r="KY2" s="577"/>
      <c r="KZ2" s="577"/>
      <c r="LA2" s="577"/>
      <c r="LB2" s="577"/>
      <c r="LC2" s="577"/>
      <c r="LD2" s="577"/>
      <c r="LE2" s="577"/>
      <c r="LF2" s="577"/>
      <c r="LG2" s="577"/>
      <c r="LH2" s="577"/>
      <c r="LI2" s="577"/>
      <c r="LJ2" s="577"/>
      <c r="LK2" s="577"/>
      <c r="LL2" s="577"/>
      <c r="LM2" s="577"/>
      <c r="LN2" s="577"/>
      <c r="LO2" s="577"/>
      <c r="LP2" s="577"/>
      <c r="LQ2" s="577"/>
      <c r="LR2" s="577"/>
      <c r="LS2" s="577"/>
      <c r="LT2" s="577"/>
      <c r="LU2" s="577"/>
      <c r="LV2" s="577"/>
      <c r="LW2" s="577"/>
      <c r="LX2" s="577"/>
      <c r="LY2" s="577"/>
      <c r="LZ2" s="577"/>
      <c r="MA2" s="577"/>
      <c r="MB2" s="577"/>
      <c r="MC2" s="577"/>
      <c r="MD2" s="577"/>
      <c r="ME2" s="577"/>
      <c r="MF2" s="577"/>
      <c r="MG2" s="577"/>
      <c r="MH2" s="577"/>
      <c r="MI2" s="577"/>
      <c r="MJ2" s="577"/>
      <c r="MK2" s="577"/>
      <c r="ML2" s="577"/>
      <c r="MM2" s="577"/>
      <c r="MN2" s="577"/>
      <c r="MO2" s="577"/>
      <c r="MP2" s="577"/>
      <c r="MQ2" s="577"/>
      <c r="MR2" s="577"/>
      <c r="MS2" s="577"/>
      <c r="MT2" s="577"/>
      <c r="MU2" s="577"/>
      <c r="MV2" s="577"/>
      <c r="MW2" s="577"/>
      <c r="MX2" s="577"/>
      <c r="MY2" s="577"/>
      <c r="MZ2" s="577"/>
      <c r="NC2" s="348"/>
      <c r="ND2" s="348"/>
      <c r="NE2" s="348"/>
      <c r="NF2" s="348"/>
    </row>
    <row r="3" spans="1:378" ht="15" customHeight="1" thickBot="1">
      <c r="A3" s="586"/>
      <c r="C3" s="291"/>
      <c r="D3" s="292"/>
      <c r="E3" s="292"/>
      <c r="F3" s="291"/>
      <c r="G3" s="293"/>
      <c r="H3" s="294"/>
      <c r="I3" s="327"/>
      <c r="J3" s="327"/>
      <c r="K3" s="327"/>
      <c r="L3" s="327"/>
      <c r="M3" s="327"/>
      <c r="N3" s="327"/>
      <c r="O3" s="327"/>
      <c r="P3" s="328"/>
      <c r="Q3" s="328"/>
      <c r="R3" s="328"/>
      <c r="S3" s="328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3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9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42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3"/>
      <c r="CS3" s="331"/>
      <c r="CT3" s="331"/>
      <c r="CU3" s="331"/>
      <c r="CV3" s="331"/>
      <c r="CW3" s="331"/>
      <c r="CX3" s="331"/>
      <c r="CY3" s="331"/>
      <c r="CZ3" s="331"/>
      <c r="DA3" s="331"/>
      <c r="DB3" s="331"/>
      <c r="DC3" s="331"/>
      <c r="DD3" s="331"/>
      <c r="DE3" s="331"/>
      <c r="DF3" s="331"/>
      <c r="DG3" s="331"/>
      <c r="DH3" s="331"/>
      <c r="DI3" s="331"/>
      <c r="DJ3" s="331"/>
      <c r="DK3" s="331"/>
      <c r="DL3" s="331"/>
      <c r="DM3" s="331"/>
      <c r="DN3" s="331"/>
      <c r="DO3" s="331"/>
      <c r="DP3" s="331"/>
      <c r="DQ3" s="331"/>
      <c r="DR3" s="331"/>
      <c r="DS3" s="331"/>
      <c r="DT3" s="331"/>
      <c r="DU3" s="331"/>
      <c r="DV3" s="331"/>
      <c r="DW3" s="331"/>
      <c r="DX3" s="331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28"/>
      <c r="FO3" s="328"/>
      <c r="FP3" s="328"/>
      <c r="FQ3" s="328"/>
      <c r="FR3" s="328"/>
      <c r="FS3" s="328"/>
      <c r="FT3" s="328"/>
      <c r="FU3" s="328"/>
      <c r="FV3" s="328"/>
      <c r="FW3" s="328"/>
      <c r="FX3" s="328"/>
      <c r="FY3" s="328"/>
      <c r="FZ3" s="328"/>
      <c r="GA3" s="328"/>
      <c r="GB3" s="328"/>
      <c r="GC3" s="328"/>
      <c r="GD3" s="328"/>
      <c r="GE3" s="328"/>
      <c r="GF3" s="328"/>
      <c r="GG3" s="328"/>
      <c r="GH3" s="328"/>
      <c r="GI3" s="328"/>
      <c r="GJ3" s="328"/>
      <c r="GK3" s="328"/>
      <c r="GL3" s="328"/>
      <c r="GM3" s="328"/>
      <c r="GN3" s="328"/>
      <c r="GO3" s="328"/>
      <c r="GP3" s="328"/>
      <c r="GQ3" s="328"/>
      <c r="GR3" s="328"/>
      <c r="GS3" s="328"/>
      <c r="GT3" s="328"/>
      <c r="GU3" s="328"/>
      <c r="GV3" s="328"/>
      <c r="GW3" s="328"/>
      <c r="GX3" s="328"/>
      <c r="GY3" s="328"/>
      <c r="GZ3" s="328"/>
      <c r="HA3" s="328"/>
      <c r="HB3" s="328"/>
      <c r="HC3" s="328"/>
      <c r="HD3" s="328"/>
      <c r="HE3" s="328"/>
      <c r="HF3" s="328"/>
      <c r="HG3" s="328"/>
      <c r="HH3" s="328"/>
      <c r="HI3" s="328"/>
      <c r="HJ3" s="328"/>
      <c r="HK3" s="328"/>
      <c r="HL3" s="328"/>
      <c r="HM3" s="328"/>
      <c r="HN3" s="328"/>
      <c r="HO3" s="328"/>
      <c r="HP3" s="328"/>
      <c r="HQ3" s="328"/>
      <c r="HR3" s="328"/>
      <c r="HS3" s="328"/>
      <c r="HT3" s="328"/>
      <c r="HU3" s="328"/>
      <c r="HV3" s="328"/>
      <c r="HW3" s="328"/>
      <c r="HX3" s="328"/>
      <c r="HY3" s="328"/>
      <c r="HZ3" s="328"/>
      <c r="IA3" s="328"/>
      <c r="IB3" s="328"/>
      <c r="IC3" s="328"/>
      <c r="ID3" s="328"/>
      <c r="IE3" s="328"/>
      <c r="IF3" s="328"/>
      <c r="IG3" s="328"/>
      <c r="IH3" s="328"/>
      <c r="II3" s="328"/>
      <c r="IJ3" s="328"/>
      <c r="IK3" s="328"/>
      <c r="IL3" s="328"/>
      <c r="IM3" s="328"/>
      <c r="IN3" s="328"/>
      <c r="IO3" s="328"/>
      <c r="IP3" s="328"/>
      <c r="IQ3" s="328"/>
      <c r="IR3" s="328"/>
      <c r="IS3" s="328"/>
      <c r="IT3" s="328"/>
      <c r="IU3" s="328"/>
      <c r="IV3" s="328"/>
      <c r="IW3" s="328"/>
      <c r="IX3" s="328"/>
      <c r="IY3" s="328"/>
      <c r="IZ3" s="328"/>
      <c r="JA3" s="328"/>
      <c r="JB3" s="328"/>
      <c r="JC3" s="328"/>
      <c r="JD3" s="328"/>
      <c r="JE3" s="328"/>
      <c r="JF3" s="328"/>
      <c r="JG3" s="328"/>
      <c r="JH3" s="328"/>
      <c r="JI3" s="328"/>
      <c r="JJ3" s="328"/>
      <c r="JK3" s="328"/>
      <c r="JL3" s="328"/>
      <c r="JM3" s="328"/>
      <c r="JN3" s="328"/>
      <c r="JO3" s="328"/>
      <c r="JP3" s="328"/>
      <c r="JQ3" s="328"/>
      <c r="JR3" s="328"/>
      <c r="JS3" s="328"/>
      <c r="JT3" s="328"/>
      <c r="JU3" s="328"/>
      <c r="JV3" s="328"/>
      <c r="JW3" s="328"/>
      <c r="JX3" s="328"/>
      <c r="JY3" s="328"/>
      <c r="JZ3" s="328"/>
      <c r="KA3" s="328"/>
      <c r="KB3" s="328"/>
      <c r="KC3" s="328"/>
      <c r="KD3" s="328"/>
      <c r="KE3" s="328"/>
      <c r="KF3" s="328"/>
      <c r="KG3" s="328"/>
      <c r="KH3" s="328"/>
      <c r="KI3" s="328"/>
      <c r="KJ3" s="328"/>
      <c r="KK3" s="328"/>
      <c r="KL3" s="328"/>
      <c r="KM3" s="328"/>
      <c r="KN3" s="328"/>
      <c r="KO3" s="328"/>
      <c r="KP3" s="328"/>
      <c r="KQ3" s="328"/>
      <c r="KR3" s="328"/>
      <c r="KS3" s="328"/>
      <c r="KT3" s="328"/>
      <c r="KU3" s="328"/>
      <c r="KV3" s="328"/>
      <c r="KW3" s="328"/>
      <c r="KX3" s="328"/>
      <c r="KY3" s="328"/>
      <c r="KZ3" s="328"/>
      <c r="LA3" s="328"/>
      <c r="LB3" s="328"/>
      <c r="LC3" s="328"/>
      <c r="LD3" s="328"/>
      <c r="LE3" s="328"/>
      <c r="LF3" s="328"/>
      <c r="LG3" s="328"/>
      <c r="LH3" s="328"/>
      <c r="LI3" s="328"/>
      <c r="LJ3" s="328"/>
      <c r="LK3" s="328"/>
      <c r="LL3" s="328"/>
      <c r="LM3" s="328"/>
      <c r="LN3" s="328"/>
      <c r="LO3" s="328"/>
      <c r="LP3" s="328"/>
      <c r="LQ3" s="328"/>
      <c r="LR3" s="328"/>
      <c r="LS3" s="328"/>
      <c r="LT3" s="328"/>
      <c r="LU3" s="328"/>
      <c r="LV3" s="328"/>
      <c r="LW3" s="328"/>
      <c r="LX3" s="328"/>
      <c r="LY3" s="328"/>
      <c r="LZ3" s="328"/>
      <c r="MA3" s="328"/>
      <c r="MB3" s="328"/>
      <c r="MC3" s="328"/>
      <c r="MD3" s="328"/>
      <c r="ME3" s="328"/>
      <c r="MF3" s="328"/>
      <c r="MG3" s="328"/>
      <c r="MH3" s="328"/>
      <c r="MI3" s="328"/>
      <c r="MJ3" s="328"/>
      <c r="MK3" s="328"/>
      <c r="ML3" s="328"/>
      <c r="MM3" s="328"/>
      <c r="MN3" s="328"/>
      <c r="MO3" s="328"/>
      <c r="MP3" s="328"/>
      <c r="MQ3" s="328"/>
      <c r="MR3" s="328"/>
      <c r="MS3" s="328"/>
      <c r="MT3" s="328"/>
      <c r="MU3" s="328"/>
      <c r="MV3" s="328"/>
      <c r="MW3" s="328"/>
      <c r="MX3" s="328"/>
      <c r="MY3" s="349"/>
      <c r="MZ3" s="327"/>
      <c r="NC3" s="348"/>
      <c r="ND3" s="348"/>
      <c r="NE3" s="348"/>
      <c r="NF3" s="348"/>
    </row>
    <row r="4" spans="1:378" s="45" customFormat="1" ht="79.5" customHeight="1">
      <c r="A4" s="586"/>
      <c r="B4" s="589" t="s">
        <v>739</v>
      </c>
      <c r="C4" s="589"/>
      <c r="D4" s="587" t="s">
        <v>740</v>
      </c>
      <c r="E4" s="587" t="s">
        <v>741</v>
      </c>
      <c r="F4" s="589" t="s">
        <v>742</v>
      </c>
      <c r="G4" s="591" t="s">
        <v>743</v>
      </c>
      <c r="H4" s="592"/>
      <c r="I4" s="579" t="s">
        <v>744</v>
      </c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579"/>
      <c r="AL4" s="579"/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  <c r="AX4" s="579"/>
      <c r="AY4" s="579"/>
      <c r="AZ4" s="579"/>
      <c r="BA4" s="579"/>
      <c r="BB4" s="579"/>
      <c r="BC4" s="579"/>
      <c r="BD4" s="579"/>
      <c r="BE4" s="579"/>
      <c r="BF4" s="579"/>
      <c r="BG4" s="579"/>
      <c r="BH4" s="579"/>
      <c r="BI4" s="579"/>
      <c r="BJ4" s="579"/>
      <c r="BK4" s="579"/>
      <c r="BL4" s="579"/>
      <c r="BM4" s="579"/>
      <c r="BN4" s="579"/>
      <c r="BO4" s="579"/>
      <c r="BP4" s="579"/>
      <c r="BQ4" s="579"/>
      <c r="BR4" s="579"/>
      <c r="BS4" s="579"/>
      <c r="BT4" s="579"/>
      <c r="BU4" s="579"/>
      <c r="BV4" s="579"/>
      <c r="BW4" s="579"/>
      <c r="BX4" s="579"/>
      <c r="BY4" s="579"/>
      <c r="BZ4" s="579"/>
      <c r="CA4" s="579"/>
      <c r="CB4" s="579"/>
      <c r="CC4" s="579"/>
      <c r="CD4" s="579"/>
      <c r="CE4" s="579"/>
      <c r="CF4" s="579"/>
      <c r="CG4" s="579"/>
      <c r="CH4" s="579"/>
      <c r="CI4" s="579"/>
      <c r="CJ4" s="579"/>
      <c r="CK4" s="579"/>
      <c r="CL4" s="579"/>
      <c r="CM4" s="579"/>
      <c r="CN4" s="579"/>
      <c r="CO4" s="579"/>
      <c r="CP4" s="579"/>
      <c r="CQ4" s="579"/>
      <c r="CR4" s="579"/>
      <c r="CS4" s="579"/>
      <c r="CT4" s="579"/>
      <c r="CU4" s="579"/>
      <c r="CV4" s="579"/>
      <c r="CW4" s="579"/>
      <c r="CX4" s="579"/>
      <c r="CY4" s="579"/>
      <c r="CZ4" s="579"/>
      <c r="DA4" s="579"/>
      <c r="DB4" s="579"/>
      <c r="DC4" s="579"/>
      <c r="DD4" s="579"/>
      <c r="DE4" s="579"/>
      <c r="DF4" s="579"/>
      <c r="DG4" s="579"/>
      <c r="DH4" s="579"/>
      <c r="DI4" s="579"/>
      <c r="DJ4" s="579"/>
      <c r="DK4" s="579"/>
      <c r="DL4" s="579"/>
      <c r="DM4" s="579"/>
      <c r="DN4" s="579"/>
      <c r="DO4" s="579"/>
      <c r="DP4" s="579"/>
      <c r="DQ4" s="579"/>
      <c r="DR4" s="579"/>
      <c r="DS4" s="579"/>
      <c r="DT4" s="579"/>
      <c r="DU4" s="579"/>
      <c r="DV4" s="579"/>
      <c r="DW4" s="579"/>
      <c r="DX4" s="579"/>
      <c r="DY4" s="579"/>
      <c r="DZ4" s="579"/>
      <c r="EA4" s="579"/>
      <c r="EB4" s="579"/>
      <c r="EC4" s="579"/>
      <c r="ED4" s="579"/>
      <c r="EE4" s="579"/>
      <c r="EF4" s="579"/>
      <c r="EG4" s="579"/>
      <c r="EH4" s="579"/>
      <c r="EI4" s="579"/>
      <c r="EJ4" s="579"/>
      <c r="EK4" s="579"/>
      <c r="EL4" s="579"/>
      <c r="EM4" s="579"/>
      <c r="EN4" s="579"/>
      <c r="EO4" s="579"/>
      <c r="EP4" s="579"/>
      <c r="EQ4" s="579"/>
      <c r="ER4" s="579"/>
      <c r="ES4" s="579"/>
      <c r="ET4" s="579"/>
      <c r="EU4" s="579"/>
      <c r="EV4" s="579"/>
      <c r="EW4" s="579"/>
      <c r="EX4" s="579"/>
      <c r="EY4" s="579"/>
      <c r="EZ4" s="579"/>
      <c r="FA4" s="579"/>
      <c r="FB4" s="579"/>
      <c r="FC4" s="579"/>
      <c r="FD4" s="579"/>
      <c r="FE4" s="579"/>
      <c r="FF4" s="579"/>
      <c r="FG4" s="579"/>
      <c r="FH4" s="579"/>
      <c r="FI4" s="579"/>
      <c r="FJ4" s="579"/>
      <c r="FK4" s="579"/>
      <c r="FL4" s="579"/>
      <c r="FM4" s="579"/>
      <c r="FN4" s="579"/>
      <c r="FO4" s="579"/>
      <c r="FP4" s="579"/>
      <c r="FQ4" s="579"/>
      <c r="FR4" s="579"/>
      <c r="FS4" s="579"/>
      <c r="FT4" s="579"/>
      <c r="FU4" s="579"/>
      <c r="FV4" s="579"/>
      <c r="FW4" s="579"/>
      <c r="FX4" s="579"/>
      <c r="FY4" s="579"/>
      <c r="FZ4" s="579"/>
      <c r="GA4" s="579"/>
      <c r="GB4" s="579"/>
      <c r="GC4" s="579"/>
      <c r="GD4" s="579"/>
      <c r="GE4" s="579"/>
      <c r="GF4" s="24"/>
      <c r="GG4" s="579" t="s">
        <v>745</v>
      </c>
      <c r="GH4" s="579"/>
      <c r="GI4" s="579"/>
      <c r="GJ4" s="579"/>
      <c r="GK4" s="579"/>
      <c r="GL4" s="579"/>
      <c r="GM4" s="579"/>
      <c r="GN4" s="579"/>
      <c r="GO4" s="579"/>
      <c r="GP4" s="579"/>
      <c r="GQ4" s="579"/>
      <c r="GR4" s="579"/>
      <c r="GS4" s="579"/>
      <c r="GT4" s="579"/>
      <c r="GU4" s="579"/>
      <c r="GV4" s="579"/>
      <c r="GW4" s="579"/>
      <c r="GX4" s="579"/>
      <c r="GY4" s="579"/>
      <c r="GZ4" s="579"/>
      <c r="HA4" s="579"/>
      <c r="HB4" s="579"/>
      <c r="HC4" s="579"/>
      <c r="HD4" s="579"/>
      <c r="HE4" s="579"/>
      <c r="HF4" s="579"/>
      <c r="HG4" s="579"/>
      <c r="HH4" s="579"/>
      <c r="HI4" s="579"/>
      <c r="HJ4" s="579"/>
      <c r="HK4" s="579"/>
      <c r="HL4" s="579"/>
      <c r="HM4" s="579"/>
      <c r="HN4" s="579"/>
      <c r="HO4" s="579"/>
      <c r="HP4" s="579"/>
      <c r="HQ4" s="579"/>
      <c r="HR4" s="579"/>
      <c r="HS4" s="579"/>
      <c r="HT4" s="579"/>
      <c r="HU4" s="579"/>
      <c r="HV4" s="579"/>
      <c r="HW4" s="579"/>
      <c r="HX4" s="579"/>
      <c r="HY4" s="579"/>
      <c r="HZ4" s="579"/>
      <c r="IA4" s="579"/>
      <c r="IB4" s="579"/>
      <c r="IC4" s="579"/>
      <c r="ID4" s="579"/>
      <c r="IE4" s="579"/>
      <c r="IF4" s="579"/>
      <c r="IG4" s="579"/>
      <c r="IH4" s="579"/>
      <c r="II4" s="579"/>
      <c r="IJ4" s="579"/>
      <c r="IK4" s="579"/>
      <c r="IL4" s="579"/>
      <c r="IM4" s="579"/>
      <c r="IN4" s="579"/>
      <c r="IO4" s="579"/>
      <c r="IP4" s="579"/>
      <c r="IQ4" s="579"/>
      <c r="IR4" s="579"/>
      <c r="IS4" s="579"/>
      <c r="IT4" s="579"/>
      <c r="IU4" s="579"/>
      <c r="IV4" s="579"/>
      <c r="IW4" s="579"/>
      <c r="IX4" s="579"/>
      <c r="IY4" s="579"/>
      <c r="IZ4" s="579"/>
      <c r="JA4" s="579"/>
      <c r="JB4" s="579"/>
      <c r="JC4" s="579"/>
      <c r="JD4" s="579"/>
      <c r="JE4" s="579"/>
      <c r="JF4" s="579"/>
      <c r="JG4" s="579"/>
      <c r="JH4" s="579"/>
      <c r="JI4" s="579"/>
      <c r="JJ4" s="579"/>
      <c r="JK4" s="579"/>
      <c r="JL4" s="579"/>
      <c r="JM4" s="579"/>
      <c r="JN4" s="579"/>
      <c r="JO4" s="579"/>
      <c r="JP4" s="579"/>
      <c r="JQ4" s="579"/>
      <c r="JR4" s="579"/>
      <c r="JS4" s="579"/>
      <c r="JT4" s="579"/>
      <c r="JU4" s="579"/>
      <c r="JV4" s="579"/>
      <c r="JW4" s="579"/>
      <c r="JX4" s="579"/>
      <c r="JY4" s="579"/>
      <c r="JZ4" s="579"/>
      <c r="KA4" s="579"/>
      <c r="KB4" s="579"/>
      <c r="KC4" s="579"/>
      <c r="KD4" s="579"/>
      <c r="KE4" s="579"/>
      <c r="KF4" s="579"/>
      <c r="KG4" s="579"/>
      <c r="KH4" s="579"/>
      <c r="KI4" s="579"/>
      <c r="KJ4" s="24"/>
      <c r="KK4" s="24"/>
      <c r="KL4" s="579" t="s">
        <v>920</v>
      </c>
      <c r="KM4" s="579"/>
      <c r="KN4" s="579"/>
      <c r="KO4" s="579"/>
      <c r="KP4" s="579"/>
      <c r="KQ4" s="579"/>
      <c r="KR4" s="579"/>
      <c r="KS4" s="579"/>
      <c r="KT4" s="579"/>
      <c r="KU4" s="579"/>
      <c r="KV4" s="579"/>
      <c r="KW4" s="579"/>
      <c r="KX4" s="579"/>
      <c r="KY4" s="579"/>
      <c r="KZ4" s="24"/>
      <c r="LA4" s="24"/>
      <c r="LB4" s="24"/>
      <c r="LC4" s="24"/>
      <c r="LD4" s="24"/>
      <c r="LE4" s="24"/>
      <c r="LF4" s="24"/>
      <c r="LG4" s="24"/>
      <c r="LH4" s="579" t="s">
        <v>746</v>
      </c>
      <c r="LI4" s="579"/>
      <c r="LJ4" s="579"/>
      <c r="LK4" s="579"/>
      <c r="LL4" s="579"/>
      <c r="LM4" s="579"/>
      <c r="LN4" s="579"/>
      <c r="LO4" s="579"/>
      <c r="LP4" s="579"/>
      <c r="LQ4" s="579"/>
      <c r="LR4" s="579"/>
      <c r="LS4" s="579"/>
      <c r="LT4" s="579"/>
      <c r="LU4" s="579"/>
      <c r="LV4" s="579"/>
      <c r="LW4" s="579"/>
      <c r="LX4" s="579"/>
      <c r="LY4" s="579"/>
      <c r="LZ4" s="579"/>
      <c r="MA4" s="579"/>
      <c r="MB4" s="579"/>
      <c r="MC4" s="579"/>
      <c r="MD4" s="579"/>
      <c r="ME4" s="579"/>
      <c r="MF4" s="579"/>
      <c r="MG4" s="579"/>
      <c r="MH4" s="579"/>
      <c r="MI4" s="579"/>
      <c r="MJ4" s="579"/>
      <c r="MK4" s="579"/>
      <c r="ML4" s="579"/>
      <c r="MM4" s="579"/>
      <c r="MN4" s="579"/>
      <c r="MO4" s="579"/>
      <c r="MP4" s="579"/>
      <c r="MQ4" s="579"/>
      <c r="MR4" s="579"/>
      <c r="MS4" s="579"/>
      <c r="MT4" s="579"/>
      <c r="MU4" s="579"/>
      <c r="MV4" s="579"/>
      <c r="MW4" s="579"/>
      <c r="MX4" s="579"/>
      <c r="MY4" s="595" t="s">
        <v>670</v>
      </c>
      <c r="MZ4" s="595"/>
      <c r="NA4" s="74"/>
      <c r="NB4" s="74"/>
      <c r="NC4" s="70"/>
      <c r="ND4" s="70"/>
      <c r="NE4" s="70"/>
      <c r="NF4" s="70"/>
      <c r="NG4" s="10"/>
      <c r="NH4" s="10"/>
      <c r="NI4" s="10"/>
      <c r="NJ4" s="10"/>
      <c r="NK4" s="10"/>
      <c r="NL4" s="10"/>
    </row>
    <row r="5" spans="1:378" s="280" customFormat="1" ht="54.95" customHeight="1">
      <c r="A5" s="586"/>
      <c r="B5" s="590"/>
      <c r="C5" s="590"/>
      <c r="D5" s="588"/>
      <c r="E5" s="588"/>
      <c r="F5" s="590"/>
      <c r="G5" s="593"/>
      <c r="H5" s="594"/>
      <c r="I5" s="329" t="s">
        <v>497</v>
      </c>
      <c r="J5" s="329" t="s">
        <v>498</v>
      </c>
      <c r="K5" s="329" t="s">
        <v>499</v>
      </c>
      <c r="L5" s="329" t="s">
        <v>500</v>
      </c>
      <c r="M5" s="329" t="s">
        <v>501</v>
      </c>
      <c r="N5" s="329" t="s">
        <v>502</v>
      </c>
      <c r="O5" s="329" t="s">
        <v>503</v>
      </c>
      <c r="P5" s="329" t="s">
        <v>504</v>
      </c>
      <c r="Q5" s="329" t="s">
        <v>505</v>
      </c>
      <c r="R5" s="329" t="s">
        <v>506</v>
      </c>
      <c r="S5" s="329" t="s">
        <v>507</v>
      </c>
      <c r="T5" s="329" t="s">
        <v>508</v>
      </c>
      <c r="U5" s="329" t="s">
        <v>509</v>
      </c>
      <c r="V5" s="329" t="s">
        <v>510</v>
      </c>
      <c r="W5" s="329" t="s">
        <v>511</v>
      </c>
      <c r="X5" s="329" t="s">
        <v>512</v>
      </c>
      <c r="Y5" s="329" t="s">
        <v>513</v>
      </c>
      <c r="Z5" s="329" t="s">
        <v>514</v>
      </c>
      <c r="AA5" s="329" t="s">
        <v>515</v>
      </c>
      <c r="AB5" s="329" t="s">
        <v>516</v>
      </c>
      <c r="AC5" s="329" t="s">
        <v>517</v>
      </c>
      <c r="AD5" s="329" t="s">
        <v>518</v>
      </c>
      <c r="AE5" s="329" t="s">
        <v>519</v>
      </c>
      <c r="AF5" s="329" t="s">
        <v>520</v>
      </c>
      <c r="AG5" s="334" t="s">
        <v>521</v>
      </c>
      <c r="AH5" s="329" t="s">
        <v>522</v>
      </c>
      <c r="AI5" s="329" t="s">
        <v>523</v>
      </c>
      <c r="AJ5" s="329" t="s">
        <v>524</v>
      </c>
      <c r="AK5" s="329" t="s">
        <v>525</v>
      </c>
      <c r="AL5" s="329" t="s">
        <v>526</v>
      </c>
      <c r="AM5" s="329" t="s">
        <v>527</v>
      </c>
      <c r="AN5" s="329" t="s">
        <v>528</v>
      </c>
      <c r="AO5" s="329" t="s">
        <v>529</v>
      </c>
      <c r="AP5" s="329" t="s">
        <v>530</v>
      </c>
      <c r="AQ5" s="329" t="s">
        <v>531</v>
      </c>
      <c r="AR5" s="329" t="s">
        <v>532</v>
      </c>
      <c r="AS5" s="334" t="s">
        <v>533</v>
      </c>
      <c r="AT5" s="329" t="s">
        <v>534</v>
      </c>
      <c r="AU5" s="329" t="s">
        <v>535</v>
      </c>
      <c r="AV5" s="329" t="s">
        <v>536</v>
      </c>
      <c r="AW5" s="329" t="s">
        <v>537</v>
      </c>
      <c r="AX5" s="329" t="s">
        <v>538</v>
      </c>
      <c r="AY5" s="329" t="s">
        <v>539</v>
      </c>
      <c r="AZ5" s="329" t="s">
        <v>540</v>
      </c>
      <c r="BA5" s="329" t="s">
        <v>541</v>
      </c>
      <c r="BB5" s="329" t="s">
        <v>542</v>
      </c>
      <c r="BC5" s="329" t="s">
        <v>543</v>
      </c>
      <c r="BD5" s="329" t="s">
        <v>544</v>
      </c>
      <c r="BE5" s="329" t="s">
        <v>545</v>
      </c>
      <c r="BF5" s="329" t="s">
        <v>546</v>
      </c>
      <c r="BG5" s="329" t="s">
        <v>547</v>
      </c>
      <c r="BH5" s="329" t="s">
        <v>548</v>
      </c>
      <c r="BI5" s="329" t="s">
        <v>549</v>
      </c>
      <c r="BJ5" s="329" t="s">
        <v>550</v>
      </c>
      <c r="BK5" s="329" t="s">
        <v>551</v>
      </c>
      <c r="BL5" s="329" t="s">
        <v>552</v>
      </c>
      <c r="BM5" s="329" t="s">
        <v>553</v>
      </c>
      <c r="BN5" s="329" t="s">
        <v>554</v>
      </c>
      <c r="BO5" s="329" t="s">
        <v>555</v>
      </c>
      <c r="BP5" s="329" t="s">
        <v>556</v>
      </c>
      <c r="BQ5" s="341" t="s">
        <v>557</v>
      </c>
      <c r="BR5" s="341" t="s">
        <v>558</v>
      </c>
      <c r="BS5" s="341" t="s">
        <v>559</v>
      </c>
      <c r="BT5" s="341" t="s">
        <v>560</v>
      </c>
      <c r="BU5" s="341" t="s">
        <v>561</v>
      </c>
      <c r="BV5" s="341" t="s">
        <v>562</v>
      </c>
      <c r="BW5" s="341" t="s">
        <v>563</v>
      </c>
      <c r="BX5" s="341" t="s">
        <v>564</v>
      </c>
      <c r="BY5" s="341" t="s">
        <v>565</v>
      </c>
      <c r="BZ5" s="341" t="s">
        <v>566</v>
      </c>
      <c r="CA5" s="341" t="s">
        <v>567</v>
      </c>
      <c r="CB5" s="341" t="s">
        <v>568</v>
      </c>
      <c r="CC5" s="341" t="s">
        <v>569</v>
      </c>
      <c r="CD5" s="341" t="s">
        <v>570</v>
      </c>
      <c r="CE5" s="341" t="s">
        <v>571</v>
      </c>
      <c r="CF5" s="341" t="s">
        <v>572</v>
      </c>
      <c r="CG5" s="343" t="s">
        <v>747</v>
      </c>
      <c r="CH5" s="341" t="s">
        <v>574</v>
      </c>
      <c r="CI5" s="341" t="s">
        <v>575</v>
      </c>
      <c r="CJ5" s="341" t="s">
        <v>576</v>
      </c>
      <c r="CK5" s="341" t="s">
        <v>577</v>
      </c>
      <c r="CL5" s="341" t="s">
        <v>578</v>
      </c>
      <c r="CM5" s="341" t="s">
        <v>579</v>
      </c>
      <c r="CN5" s="341" t="s">
        <v>580</v>
      </c>
      <c r="CO5" s="341" t="s">
        <v>581</v>
      </c>
      <c r="CP5" s="341" t="s">
        <v>582</v>
      </c>
      <c r="CQ5" s="341" t="s">
        <v>583</v>
      </c>
      <c r="CR5" s="341" t="s">
        <v>584</v>
      </c>
      <c r="CS5" s="343" t="s">
        <v>748</v>
      </c>
      <c r="CT5" s="341" t="s">
        <v>586</v>
      </c>
      <c r="CU5" s="341" t="s">
        <v>587</v>
      </c>
      <c r="CV5" s="341" t="s">
        <v>588</v>
      </c>
      <c r="CW5" s="341" t="s">
        <v>589</v>
      </c>
      <c r="CX5" s="341" t="s">
        <v>590</v>
      </c>
      <c r="CY5" s="341" t="s">
        <v>591</v>
      </c>
      <c r="CZ5" s="341" t="s">
        <v>592</v>
      </c>
      <c r="DA5" s="341" t="s">
        <v>593</v>
      </c>
      <c r="DB5" s="341" t="s">
        <v>594</v>
      </c>
      <c r="DC5" s="341" t="s">
        <v>595</v>
      </c>
      <c r="DD5" s="341" t="s">
        <v>596</v>
      </c>
      <c r="DE5" s="341" t="s">
        <v>597</v>
      </c>
      <c r="DF5" s="341" t="s">
        <v>598</v>
      </c>
      <c r="DG5" s="341" t="s">
        <v>599</v>
      </c>
      <c r="DH5" s="341" t="s">
        <v>600</v>
      </c>
      <c r="DI5" s="341" t="s">
        <v>601</v>
      </c>
      <c r="DJ5" s="341" t="s">
        <v>602</v>
      </c>
      <c r="DK5" s="341" t="s">
        <v>603</v>
      </c>
      <c r="DL5" s="341" t="s">
        <v>604</v>
      </c>
      <c r="DM5" s="341" t="s">
        <v>605</v>
      </c>
      <c r="DN5" s="341" t="s">
        <v>606</v>
      </c>
      <c r="DO5" s="341" t="s">
        <v>607</v>
      </c>
      <c r="DP5" s="341" t="s">
        <v>608</v>
      </c>
      <c r="DQ5" s="499" t="s">
        <v>749</v>
      </c>
      <c r="DR5" s="341" t="s">
        <v>610</v>
      </c>
      <c r="DS5" s="341" t="s">
        <v>611</v>
      </c>
      <c r="DT5" s="341" t="s">
        <v>612</v>
      </c>
      <c r="DU5" s="341" t="s">
        <v>613</v>
      </c>
      <c r="DV5" s="341" t="s">
        <v>614</v>
      </c>
      <c r="DW5" s="341" t="s">
        <v>615</v>
      </c>
      <c r="DX5" s="341" t="s">
        <v>616</v>
      </c>
      <c r="DY5" s="341" t="s">
        <v>621</v>
      </c>
      <c r="DZ5" s="341" t="s">
        <v>622</v>
      </c>
      <c r="EA5" s="329" t="s">
        <v>623</v>
      </c>
      <c r="EB5" s="329" t="s">
        <v>624</v>
      </c>
      <c r="EC5" s="329" t="s">
        <v>625</v>
      </c>
      <c r="ED5" s="329" t="s">
        <v>626</v>
      </c>
      <c r="EE5" s="329" t="s">
        <v>627</v>
      </c>
      <c r="EF5" s="329" t="s">
        <v>628</v>
      </c>
      <c r="EG5" s="341" t="s">
        <v>629</v>
      </c>
      <c r="EH5" s="341" t="s">
        <v>630</v>
      </c>
      <c r="EI5" s="341" t="s">
        <v>631</v>
      </c>
      <c r="EJ5" s="341" t="s">
        <v>632</v>
      </c>
      <c r="EK5" s="341" t="s">
        <v>633</v>
      </c>
      <c r="EL5" s="341" t="s">
        <v>634</v>
      </c>
      <c r="EM5" s="329" t="s">
        <v>635</v>
      </c>
      <c r="EN5" s="329" t="s">
        <v>636</v>
      </c>
      <c r="EO5" s="329" t="s">
        <v>637</v>
      </c>
      <c r="EP5" s="329" t="s">
        <v>638</v>
      </c>
      <c r="EQ5" s="329" t="s">
        <v>639</v>
      </c>
      <c r="ER5" s="329" t="s">
        <v>640</v>
      </c>
      <c r="ES5" s="329" t="s">
        <v>641</v>
      </c>
      <c r="ET5" s="329" t="s">
        <v>642</v>
      </c>
      <c r="EU5" s="329" t="s">
        <v>643</v>
      </c>
      <c r="EV5" s="329" t="s">
        <v>644</v>
      </c>
      <c r="EW5" s="329" t="s">
        <v>645</v>
      </c>
      <c r="EX5" s="329" t="s">
        <v>646</v>
      </c>
      <c r="EY5" s="329" t="s">
        <v>647</v>
      </c>
      <c r="EZ5" s="329" t="s">
        <v>648</v>
      </c>
      <c r="FA5" s="329" t="s">
        <v>649</v>
      </c>
      <c r="FB5" s="329" t="s">
        <v>650</v>
      </c>
      <c r="FC5" s="329" t="s">
        <v>651</v>
      </c>
      <c r="FD5" s="329" t="s">
        <v>652</v>
      </c>
      <c r="FE5" s="329" t="s">
        <v>653</v>
      </c>
      <c r="FF5" s="63" t="s">
        <v>654</v>
      </c>
      <c r="FG5" s="63" t="s">
        <v>655</v>
      </c>
      <c r="FH5" s="63" t="s">
        <v>656</v>
      </c>
      <c r="FI5" s="63" t="s">
        <v>750</v>
      </c>
      <c r="FJ5" s="63" t="s">
        <v>751</v>
      </c>
      <c r="FK5" s="63" t="s">
        <v>752</v>
      </c>
      <c r="FL5" s="63" t="s">
        <v>753</v>
      </c>
      <c r="FM5" s="63" t="s">
        <v>661</v>
      </c>
      <c r="FN5" s="63" t="s">
        <v>662</v>
      </c>
      <c r="FO5" s="63" t="s">
        <v>663</v>
      </c>
      <c r="FP5" s="63" t="s">
        <v>664</v>
      </c>
      <c r="FQ5" s="63" t="s">
        <v>665</v>
      </c>
      <c r="FR5" s="63" t="s">
        <v>666</v>
      </c>
      <c r="FS5" s="63" t="s">
        <v>667</v>
      </c>
      <c r="FT5" s="63" t="s">
        <v>668</v>
      </c>
      <c r="FU5" s="63" t="s">
        <v>669</v>
      </c>
      <c r="FV5" s="63" t="s">
        <v>915</v>
      </c>
      <c r="FW5" s="63" t="s">
        <v>916</v>
      </c>
      <c r="FX5" s="345">
        <v>2017</v>
      </c>
      <c r="FY5" s="345">
        <v>2018</v>
      </c>
      <c r="FZ5" s="345">
        <v>2019</v>
      </c>
      <c r="GA5" s="345">
        <v>2020</v>
      </c>
      <c r="GB5" s="345">
        <v>2021</v>
      </c>
      <c r="GC5" s="345">
        <v>2022</v>
      </c>
      <c r="GD5" s="345">
        <v>2023</v>
      </c>
      <c r="GE5" s="345">
        <v>2024</v>
      </c>
      <c r="GF5" s="345">
        <v>2025</v>
      </c>
      <c r="GG5" s="329" t="s">
        <v>486</v>
      </c>
      <c r="GH5" s="329" t="s">
        <v>487</v>
      </c>
      <c r="GI5" s="329" t="s">
        <v>488</v>
      </c>
      <c r="GJ5" s="329" t="s">
        <v>489</v>
      </c>
      <c r="GK5" s="329" t="s">
        <v>490</v>
      </c>
      <c r="GL5" s="329" t="s">
        <v>491</v>
      </c>
      <c r="GM5" s="329" t="s">
        <v>492</v>
      </c>
      <c r="GN5" s="329" t="s">
        <v>493</v>
      </c>
      <c r="GO5" s="329" t="s">
        <v>494</v>
      </c>
      <c r="GP5" s="329" t="s">
        <v>495</v>
      </c>
      <c r="GQ5" s="329" t="s">
        <v>496</v>
      </c>
      <c r="GR5" s="329" t="s">
        <v>497</v>
      </c>
      <c r="GS5" s="329" t="s">
        <v>498</v>
      </c>
      <c r="GT5" s="329" t="s">
        <v>499</v>
      </c>
      <c r="GU5" s="329" t="s">
        <v>500</v>
      </c>
      <c r="GV5" s="329" t="s">
        <v>501</v>
      </c>
      <c r="GW5" s="329" t="s">
        <v>502</v>
      </c>
      <c r="GX5" s="329" t="s">
        <v>503</v>
      </c>
      <c r="GY5" s="329" t="s">
        <v>504</v>
      </c>
      <c r="GZ5" s="329" t="s">
        <v>505</v>
      </c>
      <c r="HA5" s="329" t="s">
        <v>506</v>
      </c>
      <c r="HB5" s="329" t="s">
        <v>507</v>
      </c>
      <c r="HC5" s="329" t="s">
        <v>508</v>
      </c>
      <c r="HD5" s="329" t="s">
        <v>509</v>
      </c>
      <c r="HE5" s="329" t="s">
        <v>510</v>
      </c>
      <c r="HF5" s="329" t="s">
        <v>511</v>
      </c>
      <c r="HG5" s="329" t="s">
        <v>512</v>
      </c>
      <c r="HH5" s="329" t="s">
        <v>513</v>
      </c>
      <c r="HI5" s="329" t="s">
        <v>514</v>
      </c>
      <c r="HJ5" s="329" t="s">
        <v>515</v>
      </c>
      <c r="HK5" s="329" t="s">
        <v>516</v>
      </c>
      <c r="HL5" s="329" t="s">
        <v>517</v>
      </c>
      <c r="HM5" s="329" t="s">
        <v>518</v>
      </c>
      <c r="HN5" s="329" t="s">
        <v>519</v>
      </c>
      <c r="HO5" s="329" t="s">
        <v>520</v>
      </c>
      <c r="HP5" s="329" t="s">
        <v>521</v>
      </c>
      <c r="HQ5" s="329" t="s">
        <v>522</v>
      </c>
      <c r="HR5" s="329" t="s">
        <v>523</v>
      </c>
      <c r="HS5" s="329" t="s">
        <v>524</v>
      </c>
      <c r="HT5" s="329" t="s">
        <v>525</v>
      </c>
      <c r="HU5" s="329" t="s">
        <v>526</v>
      </c>
      <c r="HV5" s="329" t="s">
        <v>527</v>
      </c>
      <c r="HW5" s="329" t="s">
        <v>528</v>
      </c>
      <c r="HX5" s="329" t="s">
        <v>529</v>
      </c>
      <c r="HY5" s="329" t="s">
        <v>530</v>
      </c>
      <c r="HZ5" s="329" t="s">
        <v>531</v>
      </c>
      <c r="IA5" s="329" t="s">
        <v>532</v>
      </c>
      <c r="IB5" s="329" t="s">
        <v>533</v>
      </c>
      <c r="IC5" s="329" t="s">
        <v>534</v>
      </c>
      <c r="ID5" s="329" t="s">
        <v>535</v>
      </c>
      <c r="IE5" s="329" t="s">
        <v>536</v>
      </c>
      <c r="IF5" s="329" t="s">
        <v>537</v>
      </c>
      <c r="IG5" s="329" t="s">
        <v>538</v>
      </c>
      <c r="IH5" s="329" t="s">
        <v>539</v>
      </c>
      <c r="II5" s="329" t="s">
        <v>540</v>
      </c>
      <c r="IJ5" s="329" t="s">
        <v>541</v>
      </c>
      <c r="IK5" s="329" t="s">
        <v>542</v>
      </c>
      <c r="IL5" s="329" t="s">
        <v>543</v>
      </c>
      <c r="IM5" s="329" t="s">
        <v>544</v>
      </c>
      <c r="IN5" s="329" t="s">
        <v>545</v>
      </c>
      <c r="IO5" s="329" t="s">
        <v>546</v>
      </c>
      <c r="IP5" s="329" t="s">
        <v>547</v>
      </c>
      <c r="IQ5" s="329" t="s">
        <v>548</v>
      </c>
      <c r="IR5" s="329" t="s">
        <v>549</v>
      </c>
      <c r="IS5" s="329" t="s">
        <v>550</v>
      </c>
      <c r="IT5" s="329" t="s">
        <v>551</v>
      </c>
      <c r="IU5" s="329" t="s">
        <v>552</v>
      </c>
      <c r="IV5" s="329" t="s">
        <v>553</v>
      </c>
      <c r="IW5" s="329" t="s">
        <v>554</v>
      </c>
      <c r="IX5" s="329" t="s">
        <v>555</v>
      </c>
      <c r="IY5" s="329" t="s">
        <v>556</v>
      </c>
      <c r="IZ5" s="329" t="s">
        <v>557</v>
      </c>
      <c r="JA5" s="329" t="s">
        <v>558</v>
      </c>
      <c r="JB5" s="329" t="s">
        <v>559</v>
      </c>
      <c r="JC5" s="329" t="s">
        <v>560</v>
      </c>
      <c r="JD5" s="329" t="s">
        <v>561</v>
      </c>
      <c r="JE5" s="329" t="s">
        <v>562</v>
      </c>
      <c r="JF5" s="329" t="s">
        <v>563</v>
      </c>
      <c r="JG5" s="329" t="s">
        <v>564</v>
      </c>
      <c r="JH5" s="329" t="s">
        <v>565</v>
      </c>
      <c r="JI5" s="341" t="s">
        <v>566</v>
      </c>
      <c r="JJ5" s="341" t="s">
        <v>567</v>
      </c>
      <c r="JK5" s="341" t="s">
        <v>568</v>
      </c>
      <c r="JL5" s="500" t="s">
        <v>569</v>
      </c>
      <c r="JM5" s="500" t="s">
        <v>570</v>
      </c>
      <c r="JN5" s="500" t="s">
        <v>571</v>
      </c>
      <c r="JO5" s="500" t="s">
        <v>572</v>
      </c>
      <c r="JP5" s="500" t="s">
        <v>573</v>
      </c>
      <c r="JQ5" s="500" t="s">
        <v>574</v>
      </c>
      <c r="JR5" s="500" t="s">
        <v>575</v>
      </c>
      <c r="JS5" s="500" t="s">
        <v>576</v>
      </c>
      <c r="JT5" s="500" t="s">
        <v>577</v>
      </c>
      <c r="JU5" s="500" t="s">
        <v>578</v>
      </c>
      <c r="JV5" s="500" t="s">
        <v>579</v>
      </c>
      <c r="JW5" s="500" t="s">
        <v>580</v>
      </c>
      <c r="JX5" s="500" t="s">
        <v>581</v>
      </c>
      <c r="JY5" s="500" t="s">
        <v>582</v>
      </c>
      <c r="JZ5" s="500" t="s">
        <v>583</v>
      </c>
      <c r="KA5" s="500" t="s">
        <v>584</v>
      </c>
      <c r="KB5" s="500" t="s">
        <v>585</v>
      </c>
      <c r="KC5" s="500" t="s">
        <v>586</v>
      </c>
      <c r="KD5" s="500" t="s">
        <v>587</v>
      </c>
      <c r="KE5" s="500" t="s">
        <v>588</v>
      </c>
      <c r="KF5" s="500" t="s">
        <v>589</v>
      </c>
      <c r="KG5" s="500" t="s">
        <v>590</v>
      </c>
      <c r="KH5" s="500" t="s">
        <v>591</v>
      </c>
      <c r="KI5" s="500" t="s">
        <v>592</v>
      </c>
      <c r="KJ5" s="341" t="s">
        <v>593</v>
      </c>
      <c r="KK5" s="341" t="s">
        <v>594</v>
      </c>
      <c r="KL5" s="341" t="s">
        <v>595</v>
      </c>
      <c r="KM5" s="341" t="s">
        <v>596</v>
      </c>
      <c r="KN5" s="341" t="s">
        <v>597</v>
      </c>
      <c r="KO5" s="341" t="s">
        <v>598</v>
      </c>
      <c r="KP5" s="341" t="s">
        <v>599</v>
      </c>
      <c r="KQ5" s="341" t="s">
        <v>600</v>
      </c>
      <c r="KR5" s="341" t="s">
        <v>601</v>
      </c>
      <c r="KS5" s="341" t="s">
        <v>602</v>
      </c>
      <c r="KT5" s="341" t="s">
        <v>603</v>
      </c>
      <c r="KU5" s="341" t="s">
        <v>604</v>
      </c>
      <c r="KV5" s="341" t="s">
        <v>605</v>
      </c>
      <c r="KW5" s="341" t="s">
        <v>606</v>
      </c>
      <c r="KX5" s="341" t="s">
        <v>607</v>
      </c>
      <c r="KY5" s="341" t="s">
        <v>608</v>
      </c>
      <c r="KZ5" s="501" t="s">
        <v>609</v>
      </c>
      <c r="LA5" s="341" t="s">
        <v>610</v>
      </c>
      <c r="LB5" s="341" t="s">
        <v>611</v>
      </c>
      <c r="LC5" s="341" t="s">
        <v>612</v>
      </c>
      <c r="LD5" s="341" t="s">
        <v>613</v>
      </c>
      <c r="LE5" s="341" t="s">
        <v>614</v>
      </c>
      <c r="LF5" s="341" t="s">
        <v>615</v>
      </c>
      <c r="LG5" s="341" t="s">
        <v>616</v>
      </c>
      <c r="LH5" s="341" t="s">
        <v>618</v>
      </c>
      <c r="LI5" s="329" t="s">
        <v>619</v>
      </c>
      <c r="LJ5" s="329" t="s">
        <v>620</v>
      </c>
      <c r="LK5" s="329" t="s">
        <v>621</v>
      </c>
      <c r="LL5" s="329" t="s">
        <v>622</v>
      </c>
      <c r="LM5" s="329" t="s">
        <v>623</v>
      </c>
      <c r="LN5" s="329" t="s">
        <v>624</v>
      </c>
      <c r="LO5" s="329" t="s">
        <v>625</v>
      </c>
      <c r="LP5" s="329" t="s">
        <v>626</v>
      </c>
      <c r="LQ5" s="329" t="s">
        <v>627</v>
      </c>
      <c r="LR5" s="329" t="s">
        <v>628</v>
      </c>
      <c r="LS5" s="329" t="s">
        <v>629</v>
      </c>
      <c r="LT5" s="329" t="s">
        <v>630</v>
      </c>
      <c r="LU5" s="329" t="s">
        <v>631</v>
      </c>
      <c r="LV5" s="329" t="s">
        <v>632</v>
      </c>
      <c r="LW5" s="329" t="s">
        <v>633</v>
      </c>
      <c r="LX5" s="329" t="s">
        <v>634</v>
      </c>
      <c r="LY5" s="329" t="s">
        <v>635</v>
      </c>
      <c r="LZ5" s="329" t="s">
        <v>636</v>
      </c>
      <c r="MA5" s="329" t="s">
        <v>637</v>
      </c>
      <c r="MB5" s="329" t="s">
        <v>638</v>
      </c>
      <c r="MC5" s="329" t="s">
        <v>639</v>
      </c>
      <c r="MD5" s="329" t="s">
        <v>640</v>
      </c>
      <c r="ME5" s="329" t="s">
        <v>641</v>
      </c>
      <c r="MF5" s="329" t="s">
        <v>642</v>
      </c>
      <c r="MG5" s="329" t="s">
        <v>643</v>
      </c>
      <c r="MH5" s="329" t="s">
        <v>644</v>
      </c>
      <c r="MI5" s="329" t="s">
        <v>645</v>
      </c>
      <c r="MJ5" s="329" t="s">
        <v>646</v>
      </c>
      <c r="MK5" s="329" t="s">
        <v>647</v>
      </c>
      <c r="ML5" s="329" t="s">
        <v>648</v>
      </c>
      <c r="MM5" s="329" t="s">
        <v>649</v>
      </c>
      <c r="MN5" s="329" t="s">
        <v>650</v>
      </c>
      <c r="MO5" s="329" t="s">
        <v>651</v>
      </c>
      <c r="MP5" s="329" t="s">
        <v>652</v>
      </c>
      <c r="MQ5" s="63" t="s">
        <v>653</v>
      </c>
      <c r="MR5" s="63" t="s">
        <v>654</v>
      </c>
      <c r="MS5" s="63" t="s">
        <v>655</v>
      </c>
      <c r="MT5" s="63" t="s">
        <v>656</v>
      </c>
      <c r="MU5" s="63" t="s">
        <v>750</v>
      </c>
      <c r="MV5" s="63" t="s">
        <v>751</v>
      </c>
      <c r="MW5" s="63" t="s">
        <v>752</v>
      </c>
      <c r="MX5" s="63" t="s">
        <v>753</v>
      </c>
      <c r="MY5" s="596"/>
      <c r="MZ5" s="596"/>
      <c r="NA5" s="69" t="s">
        <v>754</v>
      </c>
      <c r="NB5" s="70" t="s">
        <v>755</v>
      </c>
      <c r="NC5" s="71" t="s">
        <v>756</v>
      </c>
      <c r="ND5" s="71" t="s">
        <v>757</v>
      </c>
      <c r="NE5" s="70"/>
      <c r="NF5" s="70"/>
      <c r="NG5" s="10"/>
      <c r="NH5" s="10"/>
      <c r="NI5" s="10"/>
      <c r="NJ5" s="10"/>
      <c r="NK5" s="10"/>
      <c r="NL5" s="10"/>
    </row>
    <row r="6" spans="1:378" s="281" customFormat="1">
      <c r="A6" s="586"/>
      <c r="B6" s="295"/>
      <c r="C6" s="64"/>
      <c r="D6" s="296">
        <v>65.885483487004095</v>
      </c>
      <c r="E6" s="296">
        <v>68.251105271614307</v>
      </c>
      <c r="F6" s="297" t="s">
        <v>23</v>
      </c>
      <c r="G6" s="298" t="s">
        <v>671</v>
      </c>
      <c r="H6" s="299"/>
      <c r="I6" s="247">
        <v>4.2099558278367653</v>
      </c>
      <c r="J6" s="247">
        <v>4.3551155496043492</v>
      </c>
      <c r="K6" s="247">
        <v>4.5492935123170071</v>
      </c>
      <c r="L6" s="247">
        <v>2.5204077038843309</v>
      </c>
      <c r="M6" s="247">
        <v>3.7094419545677653</v>
      </c>
      <c r="N6" s="247">
        <v>4.4695000821139104</v>
      </c>
      <c r="O6" s="247">
        <v>3.6764583552390491</v>
      </c>
      <c r="P6" s="247">
        <v>4.7501394597475581</v>
      </c>
      <c r="Q6" s="247">
        <v>3.8478075589571574</v>
      </c>
      <c r="R6" s="247">
        <v>4.1885516439404995</v>
      </c>
      <c r="S6" s="247">
        <v>6.9944795235190611</v>
      </c>
      <c r="T6" s="247">
        <v>4.6851629991736559</v>
      </c>
      <c r="U6" s="247">
        <v>4.894908572166031</v>
      </c>
      <c r="V6" s="247">
        <v>7.3782227257580786</v>
      </c>
      <c r="W6" s="247">
        <v>5.6029577435869697</v>
      </c>
      <c r="X6" s="247">
        <v>6.4920426075588438</v>
      </c>
      <c r="Y6" s="247">
        <v>7.1967454021360595</v>
      </c>
      <c r="Z6" s="247">
        <v>4.361060589859477</v>
      </c>
      <c r="AA6" s="247">
        <v>8.4747614739490302</v>
      </c>
      <c r="AB6" s="247">
        <v>7.4146727947751003</v>
      </c>
      <c r="AC6" s="247">
        <v>5.8576457801111843</v>
      </c>
      <c r="AD6" s="247">
        <v>4.2461599641605545</v>
      </c>
      <c r="AE6" s="247">
        <v>6.3994491285094455</v>
      </c>
      <c r="AF6" s="247">
        <v>5.4105593205218412</v>
      </c>
      <c r="AG6" s="335">
        <v>6.894612508418561</v>
      </c>
      <c r="AH6" s="247">
        <v>4.7074141259222415</v>
      </c>
      <c r="AI6" s="247">
        <v>4.1137932012726139</v>
      </c>
      <c r="AJ6" s="247">
        <v>5.3384463886951181</v>
      </c>
      <c r="AK6" s="247">
        <v>4.1401592758243879</v>
      </c>
      <c r="AL6" s="247">
        <v>4.5192687021228863</v>
      </c>
      <c r="AM6" s="247">
        <v>5.2114935749023772</v>
      </c>
      <c r="AN6" s="247">
        <v>4.2804927699517066</v>
      </c>
      <c r="AO6" s="247">
        <v>4.7975518149850416</v>
      </c>
      <c r="AP6" s="247">
        <v>5.3717000584435795</v>
      </c>
      <c r="AQ6" s="247">
        <v>3.6910661201681876</v>
      </c>
      <c r="AR6" s="247">
        <v>4.3575289582473289</v>
      </c>
      <c r="AS6" s="247">
        <v>4.1736980279155347</v>
      </c>
      <c r="AT6" s="247">
        <v>3.7146438214645769</v>
      </c>
      <c r="AU6" s="247">
        <v>4.1195810025222386</v>
      </c>
      <c r="AV6" s="247">
        <v>4.3115504956631696</v>
      </c>
      <c r="AW6" s="247">
        <v>4.156453424060345</v>
      </c>
      <c r="AX6" s="247">
        <v>3.8321112327730731</v>
      </c>
      <c r="AY6" s="247">
        <v>4.0147895381523142</v>
      </c>
      <c r="AZ6" s="247">
        <v>3.5584943580704333</v>
      </c>
      <c r="BA6" s="247">
        <v>2.4849509843736968</v>
      </c>
      <c r="BB6" s="247">
        <v>2.3299627379200842</v>
      </c>
      <c r="BC6" s="247">
        <v>2.6991759394975361</v>
      </c>
      <c r="BD6" s="247">
        <v>3.4043277327870527</v>
      </c>
      <c r="BE6" s="247">
        <v>2.1562932718196066</v>
      </c>
      <c r="BF6" s="247">
        <v>6.1799132313264522</v>
      </c>
      <c r="BG6" s="247">
        <v>-4.128086509934576</v>
      </c>
      <c r="BH6" s="247">
        <v>-37.175370534429305</v>
      </c>
      <c r="BI6" s="247">
        <v>-22.622975920982839</v>
      </c>
      <c r="BJ6" s="247">
        <v>4.7323029400768917</v>
      </c>
      <c r="BK6" s="247">
        <v>2.9253026070628891</v>
      </c>
      <c r="BL6" s="247">
        <v>2.2153537312209721</v>
      </c>
      <c r="BM6" s="247">
        <v>4.271518098648869</v>
      </c>
      <c r="BN6" s="247">
        <v>2.3557736205980007</v>
      </c>
      <c r="BO6" s="247">
        <v>2.0330812751906819</v>
      </c>
      <c r="BP6" s="247">
        <v>4.1197874588659857</v>
      </c>
      <c r="BQ6" s="247">
        <v>3.5420857470901836</v>
      </c>
      <c r="BR6" s="247">
        <v>4.4561159179281162</v>
      </c>
      <c r="BS6" s="247">
        <v>12.723464556338101</v>
      </c>
      <c r="BT6" s="247">
        <v>68.006358739375173</v>
      </c>
      <c r="BU6" s="247">
        <v>29.774856351894783</v>
      </c>
      <c r="BV6" s="247">
        <v>-0.16945269471196411</v>
      </c>
      <c r="BW6" s="247">
        <v>-6.5035094189217659</v>
      </c>
      <c r="BX6" s="247">
        <v>0.59051797531826367</v>
      </c>
      <c r="BY6" s="247">
        <v>3.9517501855204245</v>
      </c>
      <c r="BZ6" s="247">
        <v>7.9863252481759446</v>
      </c>
      <c r="CA6" s="247">
        <v>11.309639371771922</v>
      </c>
      <c r="CB6" s="247">
        <v>8.3631199658601645</v>
      </c>
      <c r="CC6" s="247">
        <v>6.7680627353942953</v>
      </c>
      <c r="CD6" s="247">
        <v>5.2113912691416573</v>
      </c>
      <c r="CE6" s="247">
        <v>6.9275274560453681</v>
      </c>
      <c r="CF6" s="247">
        <v>6.1881252317629531</v>
      </c>
      <c r="CG6" s="247">
        <v>6.9318325125574489</v>
      </c>
      <c r="CH6" s="247">
        <v>14.435507168916331</v>
      </c>
      <c r="CI6" s="247">
        <v>14.915582703983901</v>
      </c>
      <c r="CJ6" s="247">
        <v>15.209918893014105</v>
      </c>
      <c r="CK6" s="247">
        <v>10.414519306149316</v>
      </c>
      <c r="CL6" s="247">
        <v>4.2106326281304405</v>
      </c>
      <c r="CM6" s="247">
        <v>4.8370483882612234</v>
      </c>
      <c r="CN6" s="247">
        <v>3.0183054253819535</v>
      </c>
      <c r="CO6" s="247">
        <v>1.3211240237980917</v>
      </c>
      <c r="CP6" s="247">
        <v>4.7870573576317241</v>
      </c>
      <c r="CQ6" s="247">
        <v>4.0835031920973535</v>
      </c>
      <c r="CR6" s="247">
        <v>-3.0260062174208144</v>
      </c>
      <c r="CS6" s="247">
        <v>5.1147930976988647</v>
      </c>
      <c r="CT6" s="247">
        <v>-1.635355791869415</v>
      </c>
      <c r="CU6" s="247">
        <v>-0.18962386946706999</v>
      </c>
      <c r="CV6" s="247">
        <v>-0.61289567213958662</v>
      </c>
      <c r="CW6" s="247">
        <v>0.37920917585117309</v>
      </c>
      <c r="CX6" s="247">
        <v>0.92823578928469885</v>
      </c>
      <c r="CY6" s="247">
        <v>-5.341559148574504E-2</v>
      </c>
      <c r="CZ6" s="247">
        <v>-1.4291592430711688</v>
      </c>
      <c r="DA6" s="247">
        <v>3.7147591888150089</v>
      </c>
      <c r="DB6" s="247">
        <v>1.2441812420038474</v>
      </c>
      <c r="DC6" s="247">
        <v>1.3015957746867315</v>
      </c>
      <c r="DD6" s="247">
        <v>4.9288061469529225</v>
      </c>
      <c r="DE6" s="247">
        <v>4.6020619173989417</v>
      </c>
      <c r="DF6" s="247">
        <v>5.1702378853228481</v>
      </c>
      <c r="DG6" s="247">
        <v>7.7388032336373982</v>
      </c>
      <c r="DH6" s="247">
        <v>6.5424129649847913</v>
      </c>
      <c r="DI6" s="247">
        <v>3.1629162588725706</v>
      </c>
      <c r="DJ6" s="247">
        <v>3.2674769423801138</v>
      </c>
      <c r="DK6" s="247">
        <v>4.6362317909347723</v>
      </c>
      <c r="DL6" s="247">
        <v>5.7632311432508061</v>
      </c>
      <c r="DM6" s="247">
        <v>3.7367278167629365</v>
      </c>
      <c r="DN6" s="247">
        <v>4.7510792000568784</v>
      </c>
      <c r="DO6" s="247">
        <v>4.0282161404397954</v>
      </c>
      <c r="DP6" s="247">
        <v>5.5611505901054699</v>
      </c>
      <c r="DQ6" s="247">
        <v>-100</v>
      </c>
      <c r="DR6" s="247">
        <v>-100</v>
      </c>
      <c r="DS6" s="247">
        <v>-100</v>
      </c>
      <c r="DT6" s="247">
        <v>-100</v>
      </c>
      <c r="DU6" s="247">
        <v>-100</v>
      </c>
      <c r="DV6" s="247">
        <v>-100</v>
      </c>
      <c r="DW6" s="247">
        <v>-100</v>
      </c>
      <c r="DX6" s="247">
        <v>-100</v>
      </c>
      <c r="DY6" s="247">
        <v>4.3721164163138724</v>
      </c>
      <c r="DZ6" s="247">
        <v>3.5844036317960359</v>
      </c>
      <c r="EA6" s="247">
        <v>4.0888098845230729</v>
      </c>
      <c r="EB6" s="247">
        <v>5.2611095395536154</v>
      </c>
      <c r="EC6" s="247">
        <v>5.9092294332338184</v>
      </c>
      <c r="ED6" s="247">
        <v>5.9895281861416692</v>
      </c>
      <c r="EE6" s="247">
        <v>7.2358249100574028</v>
      </c>
      <c r="EF6" s="247">
        <v>5.3394938056436274</v>
      </c>
      <c r="EG6" s="247">
        <v>5.2484458903511353</v>
      </c>
      <c r="EH6" s="247">
        <v>4.6558610122105222</v>
      </c>
      <c r="EI6" s="247">
        <v>4.7634490189580418</v>
      </c>
      <c r="EJ6" s="247">
        <v>4.4776708983638116</v>
      </c>
      <c r="EK6" s="247">
        <v>4.0117738790718391</v>
      </c>
      <c r="EL6" s="247">
        <v>4.0964826729691879</v>
      </c>
      <c r="EM6" s="247">
        <v>3.3517430892941178</v>
      </c>
      <c r="EN6" s="247">
        <v>2.8073181630604722</v>
      </c>
      <c r="EO6" s="247">
        <v>1.2637907814354605</v>
      </c>
      <c r="EP6" s="247">
        <v>-18.076159387686047</v>
      </c>
      <c r="EQ6" s="247">
        <v>3.1366704235026504</v>
      </c>
      <c r="ER6" s="247">
        <v>2.8370456433010673</v>
      </c>
      <c r="ES6" s="247">
        <v>6.8095505594451708</v>
      </c>
      <c r="ET6" s="247">
        <v>26.325371261790977</v>
      </c>
      <c r="EU6" s="247">
        <v>-0.66385015523847812</v>
      </c>
      <c r="EV6" s="247">
        <v>9.1984616101385939</v>
      </c>
      <c r="EW6" s="247">
        <v>6.3250479278731149</v>
      </c>
      <c r="EX6" s="247">
        <v>9.2572661909887728</v>
      </c>
      <c r="EY6" s="247">
        <v>13.43306193165607</v>
      </c>
      <c r="EZ6" s="247">
        <v>4.0201622017028029</v>
      </c>
      <c r="FA6" s="247">
        <v>3.3650748370989305</v>
      </c>
      <c r="FB6" s="247">
        <v>6.5554429738796216E-2</v>
      </c>
      <c r="FC6" s="247">
        <v>-0.13827478236768798</v>
      </c>
      <c r="FD6" s="247">
        <v>-0.18223424739566951</v>
      </c>
      <c r="FE6" s="247">
        <v>2.0888854525287712</v>
      </c>
      <c r="FF6" s="247">
        <v>4.9047226867902083</v>
      </c>
      <c r="FG6" s="247">
        <v>5.7642294777174641</v>
      </c>
      <c r="FH6" s="247">
        <v>4.5439051108911315</v>
      </c>
      <c r="FI6" s="247">
        <v>4.1591435946795059</v>
      </c>
      <c r="FJ6" s="247">
        <v>-66.997787728025784</v>
      </c>
      <c r="FK6" s="247">
        <v>-100</v>
      </c>
      <c r="FL6" s="247">
        <v>-100</v>
      </c>
      <c r="FM6" s="247"/>
      <c r="FN6" s="247">
        <v>4.2786639816516043</v>
      </c>
      <c r="FO6" s="247">
        <v>6.0711923314890015</v>
      </c>
      <c r="FP6" s="247">
        <v>5.8458253192762442</v>
      </c>
      <c r="FQ6" s="247">
        <v>3.9559436627328921</v>
      </c>
      <c r="FR6" s="247">
        <v>4.0604847071183485</v>
      </c>
      <c r="FS6" s="247">
        <v>3.9834637717025601</v>
      </c>
      <c r="FT6" s="247">
        <v>6.0129414138571917</v>
      </c>
      <c r="FU6" s="247">
        <v>2.7766263928026689</v>
      </c>
      <c r="FV6" s="247">
        <v>2.754530210045175</v>
      </c>
      <c r="FW6" s="247">
        <v>4.4947113614747281</v>
      </c>
      <c r="FX6" s="247">
        <v>6.1165753609440969</v>
      </c>
      <c r="FY6" s="247">
        <v>4.7789720802513074</v>
      </c>
      <c r="FZ6" s="247">
        <v>3.5538126941880392</v>
      </c>
      <c r="GA6" s="247">
        <v>-2.6544608496193973</v>
      </c>
      <c r="GB6" s="247">
        <v>9.5090744561242531</v>
      </c>
      <c r="GC6" s="247">
        <v>8.1538152891562135</v>
      </c>
      <c r="GD6" s="247">
        <v>0.74245952968678353</v>
      </c>
      <c r="GE6" s="247">
        <v>4.3364627340108512</v>
      </c>
      <c r="GF6" s="247">
        <v>-66.832668961125421</v>
      </c>
      <c r="GG6" s="247">
        <v>-10.128522338097127</v>
      </c>
      <c r="GH6" s="247">
        <v>11.43481310040049</v>
      </c>
      <c r="GI6" s="247">
        <v>-2.1932313320622967</v>
      </c>
      <c r="GJ6" s="247">
        <v>2.5196010636682189</v>
      </c>
      <c r="GK6" s="247">
        <v>3.1309093351559625</v>
      </c>
      <c r="GL6" s="247">
        <v>-1.9442727040001131</v>
      </c>
      <c r="GM6" s="247">
        <v>-0.18032618174895276</v>
      </c>
      <c r="GN6" s="247">
        <v>3.0003027156423059</v>
      </c>
      <c r="GO6" s="247">
        <v>2.8175873463873131</v>
      </c>
      <c r="GP6" s="247">
        <v>-5.9147664093643328</v>
      </c>
      <c r="GQ6" s="247">
        <v>3.0277248285979255</v>
      </c>
      <c r="GR6" s="247">
        <v>0.14543941686883954</v>
      </c>
      <c r="GS6" s="247">
        <v>-10.00333546330566</v>
      </c>
      <c r="GT6" s="247">
        <v>11.642164554798669</v>
      </c>
      <c r="GU6" s="247">
        <v>-4.0912715602887886</v>
      </c>
      <c r="GV6" s="247">
        <v>3.7086259589182475</v>
      </c>
      <c r="GW6" s="247">
        <v>3.8867275554077736</v>
      </c>
      <c r="GX6" s="247">
        <v>-2.6886266373842176</v>
      </c>
      <c r="GY6" s="247">
        <v>0.8534137755867448</v>
      </c>
      <c r="GZ6" s="247">
        <v>2.1130441457660538</v>
      </c>
      <c r="HA6" s="247">
        <v>3.1549510861143233</v>
      </c>
      <c r="HB6" s="247">
        <v>-3.3809335090777495</v>
      </c>
      <c r="HC6" s="247">
        <v>0.80402479779311875</v>
      </c>
      <c r="HD6" s="247">
        <v>0.34608926992613931</v>
      </c>
      <c r="HE6" s="247">
        <v>-7.8727268964819501</v>
      </c>
      <c r="HF6" s="247">
        <v>9.7964045837652236</v>
      </c>
      <c r="HG6" s="247">
        <v>-3.2838036578690151</v>
      </c>
      <c r="HH6" s="247">
        <v>4.3949097106943213</v>
      </c>
      <c r="HI6" s="247">
        <v>1.138602932585826</v>
      </c>
      <c r="HJ6" s="247">
        <v>1.1471899054064352</v>
      </c>
      <c r="HK6" s="247">
        <v>-0.13219394317481203</v>
      </c>
      <c r="HL6" s="247">
        <v>0.63286677197005758</v>
      </c>
      <c r="HM6" s="247">
        <v>1.5846087712506574</v>
      </c>
      <c r="HN6" s="247">
        <v>-1.3851881596477398</v>
      </c>
      <c r="HO6" s="247">
        <v>-0.13286043557187099</v>
      </c>
      <c r="HP6" s="247">
        <v>1.7588408446634247</v>
      </c>
      <c r="HQ6" s="247">
        <v>-9.7577669184937434</v>
      </c>
      <c r="HR6" s="247">
        <v>9.173932490873753</v>
      </c>
      <c r="HS6" s="247">
        <v>-2.1461657476182978</v>
      </c>
      <c r="HT6" s="247">
        <v>3.2073558854363426</v>
      </c>
      <c r="HU6" s="247">
        <v>1.5067855626205215</v>
      </c>
      <c r="HV6" s="247">
        <v>1.8170817017585392</v>
      </c>
      <c r="HW6" s="247">
        <v>-1.0159092547664272</v>
      </c>
      <c r="HX6" s="247">
        <v>1.131839615403706</v>
      </c>
      <c r="HY6" s="247">
        <v>2.1411544507852938</v>
      </c>
      <c r="HZ6" s="247">
        <v>-2.9580525957687911</v>
      </c>
      <c r="IA6" s="247">
        <v>0.50902453827748673</v>
      </c>
      <c r="IB6" s="247">
        <v>1.5795876315153521</v>
      </c>
      <c r="IC6" s="247">
        <v>-10.155430412060937</v>
      </c>
      <c r="ID6" s="247">
        <v>9.6001845883493502</v>
      </c>
      <c r="IE6" s="247">
        <v>-1.9657486658124412</v>
      </c>
      <c r="IF6" s="247">
        <v>3.0539006008620362</v>
      </c>
      <c r="IG6" s="247">
        <v>1.190694411495528</v>
      </c>
      <c r="IH6" s="247">
        <v>1.9962148400825868</v>
      </c>
      <c r="II6" s="247">
        <v>-1.4501356153867277</v>
      </c>
      <c r="IJ6" s="247">
        <v>8.3452257496773541E-2</v>
      </c>
      <c r="IK6" s="247">
        <v>1.9866861286851076</v>
      </c>
      <c r="IL6" s="247">
        <v>-2.6079188995395697</v>
      </c>
      <c r="IM6" s="247">
        <v>1.1991383414953418</v>
      </c>
      <c r="IN6" s="247">
        <v>0.3535767993324157</v>
      </c>
      <c r="IO6" s="247">
        <v>-6.6167311124941079</v>
      </c>
      <c r="IP6" s="247">
        <v>-1.0398568281240586</v>
      </c>
      <c r="IQ6" s="247">
        <v>-35.758395855495507</v>
      </c>
      <c r="IR6" s="247">
        <v>26.92480984069276</v>
      </c>
      <c r="IS6" s="247">
        <v>36.9648754002082</v>
      </c>
      <c r="IT6" s="247">
        <v>0.23642164344440175</v>
      </c>
      <c r="IU6" s="247">
        <v>-2.1299039878086035</v>
      </c>
      <c r="IV6" s="247">
        <v>2.0967312883766596</v>
      </c>
      <c r="IW6" s="247">
        <v>0.11292007685790395</v>
      </c>
      <c r="IX6" s="247">
        <v>-2.9149624395639933</v>
      </c>
      <c r="IY6" s="247">
        <v>3.2687893323368513</v>
      </c>
      <c r="IZ6" s="247">
        <v>-0.2032283432319133</v>
      </c>
      <c r="JA6" s="247">
        <v>-5.7923791149581518</v>
      </c>
      <c r="JB6" s="247">
        <v>6.7925041372375574</v>
      </c>
      <c r="JC6" s="247">
        <v>-4.2524284152008534</v>
      </c>
      <c r="JD6" s="247">
        <v>-1.9581812964615608</v>
      </c>
      <c r="JE6" s="247">
        <v>5.3615381066359333</v>
      </c>
      <c r="JF6" s="247">
        <v>-6.1233870289433554</v>
      </c>
      <c r="JG6" s="247">
        <v>5.2959698377475632</v>
      </c>
      <c r="JH6" s="247">
        <v>5.5082936172141643</v>
      </c>
      <c r="JI6" s="247">
        <v>3.9985024751422884</v>
      </c>
      <c r="JJ6" s="247">
        <v>7.2861025795518231E-2</v>
      </c>
      <c r="JK6" s="247">
        <v>0.53512229765675556</v>
      </c>
      <c r="JL6" s="247">
        <v>-1.6721927128294993</v>
      </c>
      <c r="JM6" s="247">
        <v>-7.1659201494034335</v>
      </c>
      <c r="JN6" s="247">
        <v>8.5344303548194063</v>
      </c>
      <c r="JO6" s="247">
        <v>-4.914521414859351</v>
      </c>
      <c r="JP6" s="247">
        <v>-1.2715281115313672</v>
      </c>
      <c r="JQ6" s="247">
        <v>12.755021269406086</v>
      </c>
      <c r="JR6" s="247">
        <v>-5.7295593934710212</v>
      </c>
      <c r="JS6" s="247">
        <v>5.5656670689935055</v>
      </c>
      <c r="JT6" s="247">
        <v>1.1167062219254547</v>
      </c>
      <c r="JU6" s="247">
        <v>-1.8448859496218404</v>
      </c>
      <c r="JV6" s="247">
        <v>0.6744044165897094</v>
      </c>
      <c r="JW6" s="247">
        <v>-1.2089896266307392</v>
      </c>
      <c r="JX6" s="247">
        <v>-3.2921002146781007</v>
      </c>
      <c r="JY6" s="247">
        <v>-3.9903066238923941</v>
      </c>
      <c r="JZ6" s="247">
        <v>7.8057158312363697</v>
      </c>
      <c r="KA6" s="247">
        <v>-11.409413342756366</v>
      </c>
      <c r="KB6" s="247">
        <v>7.0165566107959449</v>
      </c>
      <c r="KC6" s="247">
        <v>5.5142404127333862</v>
      </c>
      <c r="KD6" s="247">
        <v>-4.3440027595709694</v>
      </c>
      <c r="KE6" s="247">
        <v>5.1179884614889914</v>
      </c>
      <c r="KF6" s="247">
        <v>2.126076352326848</v>
      </c>
      <c r="KG6" s="247">
        <v>-1.3080240805085452</v>
      </c>
      <c r="KH6" s="247">
        <v>-0.30477814150151517</v>
      </c>
      <c r="KI6" s="247">
        <v>-2.5688270453799333</v>
      </c>
      <c r="KJ6" s="247">
        <v>1.7546006594823211</v>
      </c>
      <c r="KK6" s="247">
        <v>-6.277343039830896</v>
      </c>
      <c r="KL6" s="247">
        <v>7.8668513426214588</v>
      </c>
      <c r="KM6" s="247">
        <v>-8.2373340447854559</v>
      </c>
      <c r="KN6" s="247">
        <v>6.6833112073331193</v>
      </c>
      <c r="KO6" s="247">
        <v>6.0873711386229274</v>
      </c>
      <c r="KP6" s="247">
        <v>-2.007803043657546</v>
      </c>
      <c r="KQ6" s="247">
        <v>3.9507011454888357</v>
      </c>
      <c r="KR6" s="247">
        <v>-1.1133353433166775</v>
      </c>
      <c r="KS6" s="247">
        <v>-1.2079949146699676</v>
      </c>
      <c r="KT6" s="247">
        <v>1.0166283878038485</v>
      </c>
      <c r="KU6" s="247">
        <v>-1.5194307995877239</v>
      </c>
      <c r="KV6" s="247">
        <v>-0.1950942816886112</v>
      </c>
      <c r="KW6" s="247">
        <v>-5.3609105598951885</v>
      </c>
      <c r="KX6" s="247">
        <v>7.1224870574204289</v>
      </c>
      <c r="KY6" s="247">
        <v>-6.8851417545128868</v>
      </c>
      <c r="KZ6" s="247">
        <v>-100</v>
      </c>
      <c r="LA6" s="247" t="e">
        <v>#DIV/0!</v>
      </c>
      <c r="LB6" s="247" t="e">
        <v>#DIV/0!</v>
      </c>
      <c r="LC6" s="247" t="e">
        <v>#DIV/0!</v>
      </c>
      <c r="LD6" s="247" t="e">
        <v>#DIV/0!</v>
      </c>
      <c r="LE6" s="247" t="e">
        <v>#DIV/0!</v>
      </c>
      <c r="LF6" s="247" t="e">
        <v>#DIV/0!</v>
      </c>
      <c r="LG6" s="247" t="e">
        <v>#DIV/0!</v>
      </c>
      <c r="LH6" s="247">
        <v>4.1084595038678628</v>
      </c>
      <c r="LI6" s="247">
        <v>1.785311249938843</v>
      </c>
      <c r="LJ6" s="247">
        <v>1.6542406775697032</v>
      </c>
      <c r="LK6" s="247">
        <v>-3.108013483984351</v>
      </c>
      <c r="LL6" s="247">
        <v>3.3227365795520711</v>
      </c>
      <c r="LM6" s="247">
        <v>2.2809567875888632</v>
      </c>
      <c r="LN6" s="247">
        <v>2.7991210101521773</v>
      </c>
      <c r="LO6" s="247">
        <v>-2.5114244467423958</v>
      </c>
      <c r="LP6" s="247">
        <v>3.4010742932599811</v>
      </c>
      <c r="LQ6" s="247">
        <v>3.4836456149178048</v>
      </c>
      <c r="LR6" s="247">
        <v>0.98124745118572321</v>
      </c>
      <c r="LS6" s="247">
        <v>-2.5956865904862525</v>
      </c>
      <c r="LT6" s="247">
        <v>2.81889075134319</v>
      </c>
      <c r="LU6" s="247">
        <v>3.5900285642814964</v>
      </c>
      <c r="LV6" s="247">
        <v>0.70578657831354974</v>
      </c>
      <c r="LW6" s="247">
        <v>-3.0300414042322359</v>
      </c>
      <c r="LX6" s="247">
        <v>2.9026280428111164</v>
      </c>
      <c r="LY6" s="247">
        <v>2.8489123155392804</v>
      </c>
      <c r="LZ6" s="247">
        <v>0.17529973028982226</v>
      </c>
      <c r="MA6" s="247">
        <v>-4.4859279010496493</v>
      </c>
      <c r="MB6" s="247">
        <v>-16.75031683770446</v>
      </c>
      <c r="MC6" s="247">
        <v>29.479944954009994</v>
      </c>
      <c r="MD6" s="247">
        <v>-0.11572190188104514</v>
      </c>
      <c r="ME6" s="247">
        <v>-0.79630303288581672</v>
      </c>
      <c r="MF6" s="247">
        <v>-1.5392623803763996</v>
      </c>
      <c r="MG6" s="247">
        <v>1.8167537159918794</v>
      </c>
      <c r="MH6" s="247">
        <v>9.8010092438572514</v>
      </c>
      <c r="MI6" s="247">
        <v>-3.4067176485635002</v>
      </c>
      <c r="MJ6" s="247">
        <v>1.1760749618079984</v>
      </c>
      <c r="MK6" s="247">
        <v>5.7081742257508665</v>
      </c>
      <c r="ML6" s="247">
        <v>0.68950442630399777</v>
      </c>
      <c r="MM6" s="247">
        <v>-4.015032781271529</v>
      </c>
      <c r="MN6" s="247">
        <v>-2.0535702989263172</v>
      </c>
      <c r="MO6" s="247">
        <v>5.4928512408492196</v>
      </c>
      <c r="MP6" s="247">
        <v>0.64518057010316454</v>
      </c>
      <c r="MQ6" s="247">
        <v>-1.8311194437665961</v>
      </c>
      <c r="MR6" s="247">
        <v>0.64800884451041441</v>
      </c>
      <c r="MS6" s="247">
        <v>6.3571766945897963</v>
      </c>
      <c r="MT6" s="247">
        <v>-0.51607940276136333</v>
      </c>
      <c r="MU6" s="247">
        <v>-2.1924184337703849</v>
      </c>
      <c r="MV6" s="247">
        <v>-68.110270130833328</v>
      </c>
      <c r="MW6" s="247">
        <v>-100</v>
      </c>
      <c r="MX6" s="247" t="e">
        <v>#DIV/0!</v>
      </c>
      <c r="MY6" s="350" t="s">
        <v>672</v>
      </c>
      <c r="MZ6" s="351"/>
      <c r="NA6" s="70"/>
      <c r="NB6" s="70"/>
      <c r="NC6" s="79"/>
      <c r="ND6" s="79"/>
      <c r="NE6" s="361"/>
      <c r="NF6" s="10"/>
      <c r="NG6" s="10"/>
      <c r="NH6" s="10"/>
      <c r="NI6" s="10"/>
      <c r="NJ6" s="10"/>
      <c r="NK6" s="10"/>
      <c r="NL6" s="10"/>
    </row>
    <row r="7" spans="1:378" s="281" customFormat="1" ht="20.100000000000001" customHeight="1">
      <c r="A7" s="586"/>
      <c r="B7" s="300">
        <v>12.529757243222461</v>
      </c>
      <c r="C7" s="301"/>
      <c r="D7" s="302">
        <v>7.3680431598460503</v>
      </c>
      <c r="E7" s="302">
        <v>8.5516978063494804</v>
      </c>
      <c r="F7" s="303"/>
      <c r="G7" s="583" t="s">
        <v>674</v>
      </c>
      <c r="H7" s="583"/>
      <c r="I7" s="247">
        <v>3.4655312177615656</v>
      </c>
      <c r="J7" s="247">
        <v>5.7661783481869122</v>
      </c>
      <c r="K7" s="247">
        <v>8.9779438921293746</v>
      </c>
      <c r="L7" s="247">
        <v>-6.6647887164841251</v>
      </c>
      <c r="M7" s="247">
        <v>-4.1247356014103076</v>
      </c>
      <c r="N7" s="247">
        <v>-6.5797150522846408</v>
      </c>
      <c r="O7" s="247">
        <v>4.1729269162124041</v>
      </c>
      <c r="P7" s="247">
        <v>-0.95756539726033907</v>
      </c>
      <c r="Q7" s="247">
        <v>-0.39668780312914009</v>
      </c>
      <c r="R7" s="247">
        <v>3.1653347329108357</v>
      </c>
      <c r="S7" s="247">
        <v>11.67189757933636</v>
      </c>
      <c r="T7" s="247">
        <v>9.5269606370054873</v>
      </c>
      <c r="U7" s="247">
        <v>7.9890214477053973</v>
      </c>
      <c r="V7" s="247">
        <v>15.457223137202575</v>
      </c>
      <c r="W7" s="247">
        <v>4.2052588388269925</v>
      </c>
      <c r="X7" s="247">
        <v>15.319604454171937</v>
      </c>
      <c r="Y7" s="247">
        <v>12.51624223105469</v>
      </c>
      <c r="Z7" s="247">
        <v>6.9628096873569802</v>
      </c>
      <c r="AA7" s="247">
        <v>20.587497837324491</v>
      </c>
      <c r="AB7" s="247">
        <v>9.1900675539972525</v>
      </c>
      <c r="AC7" s="247">
        <v>8.5054885919018943</v>
      </c>
      <c r="AD7" s="247">
        <v>6.5994522894641534</v>
      </c>
      <c r="AE7" s="247">
        <v>7.3302372137641356</v>
      </c>
      <c r="AF7" s="247">
        <v>16.354265699692718</v>
      </c>
      <c r="AG7" s="335">
        <v>16.090497652243045</v>
      </c>
      <c r="AH7" s="247">
        <v>2.1172575288529174</v>
      </c>
      <c r="AI7" s="247">
        <v>6.0393090010494319</v>
      </c>
      <c r="AJ7" s="247">
        <v>4.6179796524296961</v>
      </c>
      <c r="AK7" s="247">
        <v>3.3429150075939873</v>
      </c>
      <c r="AL7" s="247">
        <v>3.4784938676436497</v>
      </c>
      <c r="AM7" s="247">
        <v>-2.859418825098885</v>
      </c>
      <c r="AN7" s="247">
        <v>2.1074527445700966</v>
      </c>
      <c r="AO7" s="247">
        <v>6.9126288278565085</v>
      </c>
      <c r="AP7" s="247">
        <v>2.6083342419293274</v>
      </c>
      <c r="AQ7" s="247">
        <v>-1.7192562469463439</v>
      </c>
      <c r="AR7" s="247">
        <v>-1.1318118644454955</v>
      </c>
      <c r="AS7" s="247">
        <v>2.6342882733139987</v>
      </c>
      <c r="AT7" s="247">
        <v>6.3392902015452393</v>
      </c>
      <c r="AU7" s="247">
        <v>6.7745589808914701</v>
      </c>
      <c r="AV7" s="247">
        <v>4.2444562535360717</v>
      </c>
      <c r="AW7" s="247">
        <v>4.4468782701516005</v>
      </c>
      <c r="AX7" s="247">
        <v>3.8179477395325847</v>
      </c>
      <c r="AY7" s="247">
        <v>0.75595354796864456</v>
      </c>
      <c r="AZ7" s="247">
        <v>2.3623486286192872</v>
      </c>
      <c r="BA7" s="247">
        <v>1.521584412997484</v>
      </c>
      <c r="BB7" s="247">
        <v>0.83807100422910707</v>
      </c>
      <c r="BC7" s="247">
        <v>2.2212018594094189</v>
      </c>
      <c r="BD7" s="247">
        <v>0.56143665001225429</v>
      </c>
      <c r="BE7" s="247">
        <v>-5.5221103807667902</v>
      </c>
      <c r="BF7" s="247">
        <v>4.4262242115547394</v>
      </c>
      <c r="BG7" s="247">
        <v>-9.8446757420419004</v>
      </c>
      <c r="BH7" s="247">
        <v>-9.0168595250474937</v>
      </c>
      <c r="BI7" s="247">
        <v>-2.5170231716554383</v>
      </c>
      <c r="BJ7" s="247">
        <v>10.539503324950303</v>
      </c>
      <c r="BK7" s="247">
        <v>6.3343674516752202</v>
      </c>
      <c r="BL7" s="247">
        <v>4.8107013897007391</v>
      </c>
      <c r="BM7" s="247">
        <v>4.878338668973754</v>
      </c>
      <c r="BN7" s="247">
        <v>-3.4105991589959928</v>
      </c>
      <c r="BO7" s="247">
        <v>-8.7318240449901907</v>
      </c>
      <c r="BP7" s="247">
        <v>-7.9385077357572982</v>
      </c>
      <c r="BQ7" s="302">
        <v>3.4843977432387874E-2</v>
      </c>
      <c r="BR7" s="247">
        <v>-7.3981104404012683</v>
      </c>
      <c r="BS7" s="247">
        <v>7.2284956475734248</v>
      </c>
      <c r="BT7" s="247">
        <v>12.69914756677899</v>
      </c>
      <c r="BU7" s="247">
        <v>0.73000808960428287</v>
      </c>
      <c r="BV7" s="247">
        <v>-6.3658745613499832</v>
      </c>
      <c r="BW7" s="247">
        <v>-10.895172815062921</v>
      </c>
      <c r="BX7" s="247">
        <v>-6.6268898022743201</v>
      </c>
      <c r="BY7" s="247">
        <v>2.0648505169374971</v>
      </c>
      <c r="BZ7" s="247">
        <v>9.3420312752594157</v>
      </c>
      <c r="CA7" s="247">
        <v>12.897363216201157</v>
      </c>
      <c r="CB7" s="247">
        <v>10.245168761618558</v>
      </c>
      <c r="CC7" s="247">
        <v>6.6709672570204361</v>
      </c>
      <c r="CD7" s="247">
        <v>6.5628270431322733</v>
      </c>
      <c r="CE7" s="247">
        <v>4.1034356165414891</v>
      </c>
      <c r="CF7" s="247">
        <v>4.2706629749147424</v>
      </c>
      <c r="CG7" s="247">
        <v>4.6565588222064349</v>
      </c>
      <c r="CH7" s="247">
        <v>7.7967547952157759</v>
      </c>
      <c r="CI7" s="247">
        <v>11.213620444136836</v>
      </c>
      <c r="CJ7" s="247">
        <v>11.405339443728323</v>
      </c>
      <c r="CK7" s="247">
        <v>4.9524124790073358</v>
      </c>
      <c r="CL7" s="247">
        <v>1.7006775396762492</v>
      </c>
      <c r="CM7" s="247">
        <v>4.7933101714674962</v>
      </c>
      <c r="CN7" s="247">
        <v>3.3935443954767379</v>
      </c>
      <c r="CO7" s="247">
        <v>4.4469470764874757</v>
      </c>
      <c r="CP7" s="247">
        <v>10.392207297841054</v>
      </c>
      <c r="CQ7" s="247">
        <v>7.6302205073817362</v>
      </c>
      <c r="CR7" s="247">
        <v>-4.8297438672227315</v>
      </c>
      <c r="CS7" s="247">
        <v>11.646786610796525</v>
      </c>
      <c r="CT7" s="247">
        <v>2.8968725474894086</v>
      </c>
      <c r="CU7" s="247">
        <v>3.851861745892478</v>
      </c>
      <c r="CV7" s="247">
        <v>3.8443928299647609</v>
      </c>
      <c r="CW7" s="247">
        <v>5.0134532305208666</v>
      </c>
      <c r="CX7" s="247">
        <v>6.4903394083709145</v>
      </c>
      <c r="CY7" s="247">
        <v>8.8583418660428777</v>
      </c>
      <c r="CZ7" s="247">
        <v>5.682424628642508</v>
      </c>
      <c r="DA7" s="247">
        <v>4.5873067508613161</v>
      </c>
      <c r="DB7" s="247">
        <v>-2.1273289887937352</v>
      </c>
      <c r="DC7" s="247">
        <v>-1.3352182438658531</v>
      </c>
      <c r="DD7" s="247">
        <v>4.903017584323365</v>
      </c>
      <c r="DE7" s="247">
        <v>4.6918968295886572</v>
      </c>
      <c r="DF7" s="247">
        <v>7.162617484709429</v>
      </c>
      <c r="DG7" s="247">
        <v>10.685296082827534</v>
      </c>
      <c r="DH7" s="247">
        <v>10.950633284721391</v>
      </c>
      <c r="DI7" s="247">
        <v>3.8606005646513779</v>
      </c>
      <c r="DJ7" s="247">
        <v>7.701859579563731</v>
      </c>
      <c r="DK7" s="247">
        <v>5.1922460885160433</v>
      </c>
      <c r="DL7" s="247">
        <v>7.6547434984664164</v>
      </c>
      <c r="DM7" s="247">
        <v>7.0125785861114878</v>
      </c>
      <c r="DN7" s="247">
        <v>10.384197838898302</v>
      </c>
      <c r="DO7" s="247">
        <v>7.7281228291239898</v>
      </c>
      <c r="DP7" s="247">
        <v>11.593899549371713</v>
      </c>
      <c r="DQ7" s="247">
        <v>-100</v>
      </c>
      <c r="DR7" s="247">
        <v>-100</v>
      </c>
      <c r="DS7" s="247">
        <v>-100</v>
      </c>
      <c r="DT7" s="247">
        <v>-100</v>
      </c>
      <c r="DU7" s="247">
        <v>-100</v>
      </c>
      <c r="DV7" s="247">
        <v>-100</v>
      </c>
      <c r="DW7" s="247">
        <v>-100</v>
      </c>
      <c r="DX7" s="247">
        <v>-100</v>
      </c>
      <c r="DY7" s="247">
        <v>6.1036509781368551</v>
      </c>
      <c r="DZ7" s="247">
        <v>-5.7945590409753436</v>
      </c>
      <c r="EA7" s="247">
        <v>0.83195526233319583</v>
      </c>
      <c r="EB7" s="247">
        <v>7.9841348081430112</v>
      </c>
      <c r="EC7" s="247">
        <v>8.9058787118129032</v>
      </c>
      <c r="ED7" s="247">
        <v>11.556507844494377</v>
      </c>
      <c r="EE7" s="247">
        <v>12.633433927550826</v>
      </c>
      <c r="EF7" s="247">
        <v>9.9914136403330076</v>
      </c>
      <c r="EG7" s="247">
        <v>8.10323082571756</v>
      </c>
      <c r="EH7" s="247">
        <v>3.8160370360557465</v>
      </c>
      <c r="EI7" s="247">
        <v>1.9400863849368193</v>
      </c>
      <c r="EJ7" s="247">
        <v>-0.10289983543819403</v>
      </c>
      <c r="EK7" s="247">
        <v>5.1669750177070597</v>
      </c>
      <c r="EL7" s="247">
        <v>4.1755042352883578</v>
      </c>
      <c r="EM7" s="247">
        <v>1.5506752304367097</v>
      </c>
      <c r="EN7" s="247">
        <v>1.1963615098444507</v>
      </c>
      <c r="EO7" s="247">
        <v>-3.9305596507187488</v>
      </c>
      <c r="EP7" s="247">
        <v>-0.53020578420770903</v>
      </c>
      <c r="EQ7" s="247">
        <v>5.3304066477721079</v>
      </c>
      <c r="ER7" s="247">
        <v>-6.6836837497633184</v>
      </c>
      <c r="ES7" s="247">
        <v>-0.1453729653607212</v>
      </c>
      <c r="ET7" s="247">
        <v>1.9141512982435671</v>
      </c>
      <c r="EU7" s="247">
        <v>-5.1129709395832776</v>
      </c>
      <c r="EV7" s="247">
        <v>10.787645514106885</v>
      </c>
      <c r="EW7" s="247">
        <v>5.7490252206887931</v>
      </c>
      <c r="EX7" s="247">
        <v>5.553798152480141</v>
      </c>
      <c r="EY7" s="247">
        <v>9.0148955579605854</v>
      </c>
      <c r="EZ7" s="247">
        <v>3.2744880104627327</v>
      </c>
      <c r="FA7" s="247">
        <v>7.3980372478269203</v>
      </c>
      <c r="FB7" s="247">
        <v>3.1272559676233556</v>
      </c>
      <c r="FC7" s="247">
        <v>4.2533425800715463</v>
      </c>
      <c r="FD7" s="247">
        <v>7.0140076562051519</v>
      </c>
      <c r="FE7" s="247">
        <v>0.39856391186829399</v>
      </c>
      <c r="FF7" s="247">
        <v>5.5835724222615113</v>
      </c>
      <c r="FG7" s="247">
        <v>8.3834079462185684</v>
      </c>
      <c r="FH7" s="247">
        <v>6.8349821397994077</v>
      </c>
      <c r="FI7" s="247">
        <v>8.3134944836528604</v>
      </c>
      <c r="FJ7" s="247">
        <v>-65.290709608739292</v>
      </c>
      <c r="FK7" s="247">
        <v>-100</v>
      </c>
      <c r="FL7" s="247">
        <v>-100</v>
      </c>
      <c r="FM7" s="247"/>
      <c r="FN7" s="247">
        <v>2.1259303267156611</v>
      </c>
      <c r="FO7" s="247">
        <v>10.804979467336167</v>
      </c>
      <c r="FP7" s="247">
        <v>3.2223065497885699</v>
      </c>
      <c r="FQ7" s="247">
        <v>2.9416061768703372</v>
      </c>
      <c r="FR7" s="247">
        <v>-1.4165696709658704</v>
      </c>
      <c r="FS7" s="247">
        <v>1.6521548902682923</v>
      </c>
      <c r="FT7" s="247">
        <v>5.8858328631003758</v>
      </c>
      <c r="FU7" s="247">
        <v>-2.1095842086597827</v>
      </c>
      <c r="FV7" s="247">
        <v>1.4942643861895846</v>
      </c>
      <c r="FW7" s="247">
        <v>9.138247057858635</v>
      </c>
      <c r="FX7" s="247">
        <v>10.804979467336167</v>
      </c>
      <c r="FY7" s="247">
        <v>3.2223065497885699</v>
      </c>
      <c r="FZ7" s="247">
        <v>2.9416061768703372</v>
      </c>
      <c r="GA7" s="247">
        <v>-1.4165696709658704</v>
      </c>
      <c r="GB7" s="247">
        <v>1.6521548902682923</v>
      </c>
      <c r="GC7" s="247">
        <v>5.8858328631003758</v>
      </c>
      <c r="GD7" s="247">
        <v>5.4141672706906405</v>
      </c>
      <c r="GE7" s="247">
        <v>5.432636738100129</v>
      </c>
      <c r="GF7" s="247">
        <v>-67.479041101384752</v>
      </c>
      <c r="GG7" s="247">
        <v>-10.70377651912743</v>
      </c>
      <c r="GH7" s="247">
        <v>14.526220001911483</v>
      </c>
      <c r="GI7" s="247">
        <v>9.8158149628302169</v>
      </c>
      <c r="GJ7" s="247">
        <v>0.7565012081099951</v>
      </c>
      <c r="GK7" s="247">
        <v>2.6710133596316297</v>
      </c>
      <c r="GL7" s="247">
        <v>-6.0308159012568865</v>
      </c>
      <c r="GM7" s="247">
        <v>12.266237684718689</v>
      </c>
      <c r="GN7" s="247">
        <v>-3.4369203761168876</v>
      </c>
      <c r="GO7" s="247">
        <v>1.9061912572450979</v>
      </c>
      <c r="GP7" s="247">
        <v>-6.9392521942240961</v>
      </c>
      <c r="GQ7" s="247">
        <v>-3.4006109632633326</v>
      </c>
      <c r="GR7" s="247">
        <v>-4.5700630411401306</v>
      </c>
      <c r="GS7" s="247">
        <v>-8.7181964144188413</v>
      </c>
      <c r="GT7" s="247">
        <v>18.003998749567444</v>
      </c>
      <c r="GU7" s="247">
        <v>-5.9471859556023645</v>
      </c>
      <c r="GV7" s="247">
        <v>3.4985195872208692</v>
      </c>
      <c r="GW7" s="247">
        <v>4.2022142976946952E-2</v>
      </c>
      <c r="GX7" s="247">
        <v>4.7850041666338541</v>
      </c>
      <c r="GY7" s="247">
        <v>6.7371517066773521</v>
      </c>
      <c r="GZ7" s="247">
        <v>-2.8900833764148786</v>
      </c>
      <c r="HA7" s="247">
        <v>5.550569559673761</v>
      </c>
      <c r="HB7" s="247">
        <v>0.73413055391186788</v>
      </c>
      <c r="HC7" s="247">
        <v>-5.2560428368399812</v>
      </c>
      <c r="HD7" s="247">
        <v>-5.9100567653143798</v>
      </c>
      <c r="HE7" s="247">
        <v>-2.4054165538446881</v>
      </c>
      <c r="HF7" s="247">
        <v>6.5038366556130427</v>
      </c>
      <c r="HG7" s="247">
        <v>4.084318145375974</v>
      </c>
      <c r="HH7" s="247">
        <v>0.9825220572893727</v>
      </c>
      <c r="HI7" s="247">
        <v>-4.8957238258694531</v>
      </c>
      <c r="HJ7" s="247">
        <v>18.132288224862776</v>
      </c>
      <c r="HK7" s="247">
        <v>-3.3512012904045463</v>
      </c>
      <c r="HL7" s="247">
        <v>-3.4989245230554644</v>
      </c>
      <c r="HM7" s="247">
        <v>3.6964401517100214</v>
      </c>
      <c r="HN7" s="247">
        <v>1.4247061843697821</v>
      </c>
      <c r="HO7" s="247">
        <v>2.7097661514244464</v>
      </c>
      <c r="HP7" s="247">
        <v>-6.1233529471296606</v>
      </c>
      <c r="HQ7" s="247">
        <v>-14.152394789052664</v>
      </c>
      <c r="HR7" s="247">
        <v>10.59436493122503</v>
      </c>
      <c r="HS7" s="247">
        <v>2.6891930968939022</v>
      </c>
      <c r="HT7" s="247">
        <v>-0.24823430074171426</v>
      </c>
      <c r="HU7" s="247">
        <v>-4.7709534983768549</v>
      </c>
      <c r="HV7" s="247">
        <v>10.896851169500039</v>
      </c>
      <c r="HW7" s="247">
        <v>1.590525068932692</v>
      </c>
      <c r="HX7" s="247">
        <v>1.0424154813144924</v>
      </c>
      <c r="HY7" s="247">
        <v>-0.47837091428290535</v>
      </c>
      <c r="HZ7" s="247">
        <v>-2.8529638222945124</v>
      </c>
      <c r="IA7" s="247">
        <v>3.3236837190939923</v>
      </c>
      <c r="IB7" s="247">
        <v>-2.5473912544416351</v>
      </c>
      <c r="IC7" s="247">
        <v>-11.053376437665179</v>
      </c>
      <c r="ID7" s="247">
        <v>11.04705061433377</v>
      </c>
      <c r="IE7" s="247">
        <v>0.25589615795853149</v>
      </c>
      <c r="IF7" s="247">
        <v>-5.453619631018114E-2</v>
      </c>
      <c r="IG7" s="247">
        <v>-5.3443785326004445</v>
      </c>
      <c r="IH7" s="247">
        <v>7.6260726428846368</v>
      </c>
      <c r="II7" s="247">
        <v>3.2102260787966372</v>
      </c>
      <c r="IJ7" s="247">
        <v>0.21249267928016025</v>
      </c>
      <c r="IK7" s="247">
        <v>-1.1484192427825093</v>
      </c>
      <c r="IL7" s="247">
        <v>-1.5204605138856522</v>
      </c>
      <c r="IM7" s="247">
        <v>1.6460175165426705</v>
      </c>
      <c r="IN7" s="247">
        <v>-8.4428671776730937</v>
      </c>
      <c r="IO7" s="247">
        <v>-1.6874732022986763</v>
      </c>
      <c r="IP7" s="247">
        <v>-4.1286522459807742</v>
      </c>
      <c r="IQ7" s="247">
        <v>1.1764569498136979</v>
      </c>
      <c r="IR7" s="247">
        <v>7.0855686142804757</v>
      </c>
      <c r="IS7" s="247">
        <v>7.3334619473636167</v>
      </c>
      <c r="IT7" s="247">
        <v>3.5317692910787457</v>
      </c>
      <c r="IU7" s="247">
        <v>1.73132586531257</v>
      </c>
      <c r="IV7" s="247">
        <v>0.2771626057678418</v>
      </c>
      <c r="IW7" s="247">
        <v>-8.9610392508023864</v>
      </c>
      <c r="IX7" s="247">
        <v>-6.9458153842131765</v>
      </c>
      <c r="IY7" s="247">
        <v>2.5295395396429825</v>
      </c>
      <c r="IZ7" s="247">
        <v>-0.51319752004602037</v>
      </c>
      <c r="JA7" s="247">
        <v>-8.99245316062418</v>
      </c>
      <c r="JB7" s="247">
        <v>11.014369623122363</v>
      </c>
      <c r="JC7" s="247">
        <v>6.3383420909622288</v>
      </c>
      <c r="JD7" s="247">
        <v>-4.2873843708112105</v>
      </c>
      <c r="JE7" s="247">
        <v>-0.2275982068424014</v>
      </c>
      <c r="JF7" s="247">
        <v>-1.476300786546318</v>
      </c>
      <c r="JG7" s="247">
        <v>6.604441091249285</v>
      </c>
      <c r="JH7" s="247">
        <v>9.6115743595485412</v>
      </c>
      <c r="JI7" s="247">
        <v>-2.4699997786802612</v>
      </c>
      <c r="JJ7" s="247">
        <v>-3.9200940678610294</v>
      </c>
      <c r="JK7" s="247">
        <v>0.12090688028494867</v>
      </c>
      <c r="JL7" s="247">
        <v>-3.7386076047308876</v>
      </c>
      <c r="JM7" s="247">
        <v>-9.0847142119084907</v>
      </c>
      <c r="JN7" s="247">
        <v>8.4522398781131045</v>
      </c>
      <c r="JO7" s="247">
        <v>6.5091595086232701</v>
      </c>
      <c r="JP7" s="247">
        <v>-3.933161046139162</v>
      </c>
      <c r="JQ7" s="247">
        <v>2.7660497580270942</v>
      </c>
      <c r="JR7" s="247">
        <v>1.6466340744020442</v>
      </c>
      <c r="JS7" s="247">
        <v>6.788214416102889</v>
      </c>
      <c r="JT7" s="247">
        <v>3.2625475771516079</v>
      </c>
      <c r="JU7" s="247">
        <v>-5.4917665190690883</v>
      </c>
      <c r="JV7" s="247">
        <v>-0.99838440442987064</v>
      </c>
      <c r="JW7" s="247">
        <v>-1.2164477531631945</v>
      </c>
      <c r="JX7" s="247">
        <v>-2.7578693060306847</v>
      </c>
      <c r="JY7" s="247">
        <v>-3.9096942880316448</v>
      </c>
      <c r="JZ7" s="247">
        <v>5.7387906114370963</v>
      </c>
      <c r="KA7" s="247">
        <v>-5.8210236573165588</v>
      </c>
      <c r="KB7" s="247">
        <v>12.698592027446523</v>
      </c>
      <c r="KC7" s="247">
        <v>-5.287868597392233</v>
      </c>
      <c r="KD7" s="247">
        <v>2.5900197691449023</v>
      </c>
      <c r="KE7" s="247">
        <v>6.7805343208004416</v>
      </c>
      <c r="KF7" s="247">
        <v>4.4250576746457995</v>
      </c>
      <c r="KG7" s="247">
        <v>-4.1626234480892492</v>
      </c>
      <c r="KH7" s="247">
        <v>1.2030929347002655</v>
      </c>
      <c r="KI7" s="247">
        <v>-4.0984353066612584</v>
      </c>
      <c r="KJ7" s="247">
        <v>-3.7655259355100128</v>
      </c>
      <c r="KK7" s="247">
        <v>-10.078811946878417</v>
      </c>
      <c r="KL7" s="247">
        <v>6.5945640498610771</v>
      </c>
      <c r="KM7" s="247">
        <v>0.13359007643940402</v>
      </c>
      <c r="KN7" s="247">
        <v>12.471782424116967</v>
      </c>
      <c r="KO7" s="247">
        <v>-3.0526696332561869</v>
      </c>
      <c r="KP7" s="247">
        <v>5.9623866961924392</v>
      </c>
      <c r="KQ7" s="247">
        <v>7.0365109427738872</v>
      </c>
      <c r="KR7" s="247">
        <v>-2.2479738691082645</v>
      </c>
      <c r="KS7" s="247">
        <v>-0.61810141909887761</v>
      </c>
      <c r="KT7" s="247">
        <v>-1.1550896292418855</v>
      </c>
      <c r="KU7" s="247">
        <v>-1.8534280608912894</v>
      </c>
      <c r="KV7" s="247">
        <v>-4.3395684773885961</v>
      </c>
      <c r="KW7" s="247">
        <v>-7.2456869733557738</v>
      </c>
      <c r="KX7" s="247">
        <v>4.02967556678459</v>
      </c>
      <c r="KY7" s="247">
        <v>3.7268402999333148</v>
      </c>
      <c r="KZ7" s="247">
        <v>-100</v>
      </c>
      <c r="LA7" s="247" t="e">
        <v>#DIV/0!</v>
      </c>
      <c r="LB7" s="247" t="e">
        <v>#DIV/0!</v>
      </c>
      <c r="LC7" s="247" t="e">
        <v>#DIV/0!</v>
      </c>
      <c r="LD7" s="247" t="e">
        <v>#DIV/0!</v>
      </c>
      <c r="LE7" s="247" t="e">
        <v>#DIV/0!</v>
      </c>
      <c r="LF7" s="247" t="e">
        <v>#DIV/0!</v>
      </c>
      <c r="LG7" s="247" t="e">
        <v>#DIV/0!</v>
      </c>
      <c r="LH7" s="247">
        <v>17.174881816697223</v>
      </c>
      <c r="LI7" s="247">
        <v>2.471916675029334</v>
      </c>
      <c r="LJ7" s="247">
        <v>-2.5195865441859127</v>
      </c>
      <c r="LK7" s="247">
        <v>-9.3487949140200612</v>
      </c>
      <c r="LL7" s="247">
        <v>4.0351704121670338</v>
      </c>
      <c r="LM7" s="247">
        <v>9.6799039698382501</v>
      </c>
      <c r="LN7" s="247">
        <v>4.3948625252769489</v>
      </c>
      <c r="LO7" s="247">
        <v>-8.5750035066361079</v>
      </c>
      <c r="LP7" s="247">
        <v>6.5672527641921619</v>
      </c>
      <c r="LQ7" s="247">
        <v>10.738713999432363</v>
      </c>
      <c r="LR7" s="247">
        <v>1.9460927856407579</v>
      </c>
      <c r="LS7" s="247">
        <v>-10.144463353470428</v>
      </c>
      <c r="LT7" s="247">
        <v>2.3409733020313155</v>
      </c>
      <c r="LU7" s="247">
        <v>8.737670918206291</v>
      </c>
      <c r="LV7" s="247">
        <v>-9.7013809302382015E-2</v>
      </c>
      <c r="LW7" s="247">
        <v>-5.404311415032069</v>
      </c>
      <c r="LX7" s="247">
        <v>1.3761448960020175</v>
      </c>
      <c r="LY7" s="247">
        <v>5.9978925543647819</v>
      </c>
      <c r="LZ7" s="247">
        <v>-0.44557868743027029</v>
      </c>
      <c r="MA7" s="247">
        <v>-10.196822037631264</v>
      </c>
      <c r="MB7" s="247">
        <v>4.9643282456272289</v>
      </c>
      <c r="MC7" s="247">
        <v>12.243130837658072</v>
      </c>
      <c r="MD7" s="247">
        <v>-11.800854482796623</v>
      </c>
      <c r="ME7" s="247">
        <v>-3.9046631683242907</v>
      </c>
      <c r="MF7" s="247">
        <v>7.1292412522103348</v>
      </c>
      <c r="MG7" s="247">
        <v>4.5038111190017958</v>
      </c>
      <c r="MH7" s="247">
        <v>2.9790453443895046</v>
      </c>
      <c r="MI7" s="247">
        <v>-8.275077504833277</v>
      </c>
      <c r="MJ7" s="247">
        <v>6.9314661176836267</v>
      </c>
      <c r="MK7" s="247">
        <v>7.9304795654019813</v>
      </c>
      <c r="ML7" s="247">
        <v>-2.4435318741041101</v>
      </c>
      <c r="MM7" s="247">
        <v>-4.6126799322215675</v>
      </c>
      <c r="MN7" s="247">
        <v>2.6792384656427544</v>
      </c>
      <c r="MO7" s="247">
        <v>9.109014444211013</v>
      </c>
      <c r="MP7" s="247">
        <v>0.13979761769853383</v>
      </c>
      <c r="MQ7" s="247">
        <v>-10.509379473263863</v>
      </c>
      <c r="MR7" s="247">
        <v>7.9820307023165356</v>
      </c>
      <c r="MS7" s="247">
        <v>12.002336649706265</v>
      </c>
      <c r="MT7" s="247">
        <v>-1.2908553744806852</v>
      </c>
      <c r="MU7" s="247">
        <v>-9.2708994879838826</v>
      </c>
      <c r="MV7" s="247">
        <v>-65.396927884637705</v>
      </c>
      <c r="MW7" s="247">
        <v>-100</v>
      </c>
      <c r="MX7" s="247" t="e">
        <v>#DIV/0!</v>
      </c>
      <c r="MY7" s="582" t="s">
        <v>675</v>
      </c>
      <c r="MZ7" s="582"/>
      <c r="NA7" s="79">
        <v>0.41028539866940528</v>
      </c>
      <c r="NB7" s="352">
        <v>0.4826289261048779</v>
      </c>
      <c r="NC7" s="80">
        <v>3</v>
      </c>
      <c r="ND7" s="81">
        <v>3</v>
      </c>
      <c r="NE7" s="79">
        <v>-0.30616861198600925</v>
      </c>
      <c r="NF7" s="80">
        <v>6</v>
      </c>
      <c r="NG7" s="10"/>
      <c r="NH7" s="10"/>
      <c r="NI7" s="10"/>
      <c r="NJ7" s="10"/>
      <c r="NK7" s="10"/>
      <c r="NL7" s="10"/>
    </row>
    <row r="8" spans="1:378" s="45" customFormat="1" ht="18" customHeight="1">
      <c r="A8" s="586"/>
      <c r="B8" s="304"/>
      <c r="C8" s="305">
        <v>1.1000000000000001</v>
      </c>
      <c r="D8" s="306">
        <v>6.3730030981063903</v>
      </c>
      <c r="E8" s="306">
        <v>7.3877359377680696</v>
      </c>
      <c r="F8" s="307">
        <v>10</v>
      </c>
      <c r="G8" s="308"/>
      <c r="H8" s="39" t="s">
        <v>676</v>
      </c>
      <c r="I8" s="250">
        <v>2.0833425185727208</v>
      </c>
      <c r="J8" s="250">
        <v>5.2780936185739051</v>
      </c>
      <c r="K8" s="250">
        <v>9.7483301536620957</v>
      </c>
      <c r="L8" s="250">
        <v>-8.3767798182235822</v>
      </c>
      <c r="M8" s="250">
        <v>-5.824040280603441</v>
      </c>
      <c r="N8" s="250">
        <v>-9.0186281223613207</v>
      </c>
      <c r="O8" s="250">
        <v>3.9051269908197526</v>
      </c>
      <c r="P8" s="250">
        <v>-2.1697317207925124</v>
      </c>
      <c r="Q8" s="250">
        <v>-1.7282959914480784</v>
      </c>
      <c r="R8" s="250">
        <v>3.0998247492040747</v>
      </c>
      <c r="S8" s="250">
        <v>12.345315903400973</v>
      </c>
      <c r="T8" s="250">
        <v>10.13720218336816</v>
      </c>
      <c r="U8" s="250">
        <v>8.7094583476311698</v>
      </c>
      <c r="V8" s="250">
        <v>16.469409050562817</v>
      </c>
      <c r="W8" s="250">
        <v>3.0830185063093012</v>
      </c>
      <c r="X8" s="250">
        <v>16.886298681509061</v>
      </c>
      <c r="Y8" s="250">
        <v>13.346830512805525</v>
      </c>
      <c r="Z8" s="250">
        <v>7.267263533622085</v>
      </c>
      <c r="AA8" s="250">
        <v>22.984196663991767</v>
      </c>
      <c r="AB8" s="250">
        <v>9.8178841132528163</v>
      </c>
      <c r="AC8" s="250">
        <v>9.6094577560577505</v>
      </c>
      <c r="AD8" s="250">
        <v>6.9540400834456051</v>
      </c>
      <c r="AE8" s="250">
        <v>7.1815695944341513</v>
      </c>
      <c r="AF8" s="250">
        <v>18.419919940661742</v>
      </c>
      <c r="AG8" s="336">
        <v>18.639506542249279</v>
      </c>
      <c r="AH8" s="250">
        <v>2.2898797915454026</v>
      </c>
      <c r="AI8" s="250">
        <v>6.9308937493079696</v>
      </c>
      <c r="AJ8" s="250">
        <v>4.5470022546431039</v>
      </c>
      <c r="AK8" s="250">
        <v>3.3878683187981835</v>
      </c>
      <c r="AL8" s="250">
        <v>3.5330062524887751</v>
      </c>
      <c r="AM8" s="250">
        <v>-3.7352145197543223</v>
      </c>
      <c r="AN8" s="250">
        <v>1.9794857829808876</v>
      </c>
      <c r="AO8" s="250">
        <v>7.3664847735719121</v>
      </c>
      <c r="AP8" s="250">
        <v>2.5893536086220195</v>
      </c>
      <c r="AQ8" s="250">
        <v>-1.9707090810386774</v>
      </c>
      <c r="AR8" s="250">
        <v>-1.7559868771203497</v>
      </c>
      <c r="AS8" s="250">
        <v>2.406177389980499</v>
      </c>
      <c r="AT8" s="250">
        <v>6.6341833117513573</v>
      </c>
      <c r="AU8" s="250">
        <v>7.0133738041665339</v>
      </c>
      <c r="AV8" s="250">
        <v>4.1039525574281299</v>
      </c>
      <c r="AW8" s="250">
        <v>4.5253075756346277</v>
      </c>
      <c r="AX8" s="250">
        <v>3.8642563070897751</v>
      </c>
      <c r="AY8" s="250">
        <v>0.38764662271397299</v>
      </c>
      <c r="AZ8" s="250">
        <v>1.9124862144454227</v>
      </c>
      <c r="BA8" s="250">
        <v>1.3955332831383345</v>
      </c>
      <c r="BB8" s="250">
        <v>0.75177566299832677</v>
      </c>
      <c r="BC8" s="250">
        <v>1.8541898784762481</v>
      </c>
      <c r="BD8" s="250">
        <v>-0.12703518538678793</v>
      </c>
      <c r="BE8" s="250">
        <v>-6.3617707320512125</v>
      </c>
      <c r="BF8" s="250">
        <v>4.3605614425628119</v>
      </c>
      <c r="BG8" s="250">
        <v>-9.8188930275256467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6.4056316175185088</v>
      </c>
      <c r="BM8" s="250">
        <v>5.6297688091278815</v>
      </c>
      <c r="BN8" s="250">
        <v>-3.5576737144587725</v>
      </c>
      <c r="BO8" s="250">
        <v>-9.3136661230144284</v>
      </c>
      <c r="BP8" s="250">
        <v>-9.1949255871674609</v>
      </c>
      <c r="BQ8" s="250">
        <v>-0.14922716613882869</v>
      </c>
      <c r="BR8" s="250">
        <v>-8.7721532894965861</v>
      </c>
      <c r="BS8" s="250">
        <v>6.7079660222754853</v>
      </c>
      <c r="BT8" s="250">
        <v>2.2243899170418331</v>
      </c>
      <c r="BU8" s="250">
        <v>-6.331136635177586</v>
      </c>
      <c r="BV8" s="250">
        <v>-1.7060517329595086</v>
      </c>
      <c r="BW8" s="250">
        <v>-4.7301763977998519</v>
      </c>
      <c r="BX8" s="250">
        <v>-1.5428062004691583</v>
      </c>
      <c r="BY8" s="250">
        <v>4.8768372107939086</v>
      </c>
      <c r="BZ8" s="250">
        <v>8.9742668895822675</v>
      </c>
      <c r="CA8" s="250">
        <v>13.487049802069578</v>
      </c>
      <c r="CB8" s="250">
        <v>10.656781740275107</v>
      </c>
      <c r="CC8" s="250">
        <v>6.9793789805321182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4.2027169015427859</v>
      </c>
      <c r="CH8" s="250">
        <v>9.2685413512000991E-2</v>
      </c>
      <c r="CI8" s="250">
        <v>5.1508434133336323</v>
      </c>
      <c r="CJ8" s="250">
        <v>7.5758475651107346</v>
      </c>
      <c r="CK8" s="250">
        <v>3.6713247716185151</v>
      </c>
      <c r="CL8" s="250">
        <v>3.6277072529901346</v>
      </c>
      <c r="CM8" s="250">
        <v>4.9445904059976442</v>
      </c>
      <c r="CN8" s="250">
        <v>4.782907798818897</v>
      </c>
      <c r="CO8" s="250">
        <v>3.9392542698612658</v>
      </c>
      <c r="CP8" s="250">
        <v>12.22314303000924</v>
      </c>
      <c r="CQ8" s="250">
        <v>7.1950777197181424</v>
      </c>
      <c r="CR8" s="250">
        <v>-5.499769026543035</v>
      </c>
      <c r="CS8" s="250">
        <v>10.251871791397235</v>
      </c>
      <c r="CT8" s="250">
        <v>2.1788618135411184</v>
      </c>
      <c r="CU8" s="250">
        <v>3.5436252074876791</v>
      </c>
      <c r="CV8" s="250">
        <v>3.8673811341843845</v>
      </c>
      <c r="CW8" s="250">
        <v>5.115915428814759</v>
      </c>
      <c r="CX8" s="250">
        <v>6.4707326049304044</v>
      </c>
      <c r="CY8" s="250">
        <v>9.5992653570379218</v>
      </c>
      <c r="CZ8" s="250">
        <v>5.6376384858823911</v>
      </c>
      <c r="DA8" s="250">
        <v>4.3893431434755428</v>
      </c>
      <c r="DB8" s="250">
        <v>-3.6842770628315265</v>
      </c>
      <c r="DC8" s="250">
        <v>-2.7957806245300389</v>
      </c>
      <c r="DD8" s="250">
        <v>4.5152608659441853</v>
      </c>
      <c r="DE8" s="250">
        <v>4.5047307287516105</v>
      </c>
      <c r="DF8" s="250">
        <v>6.4258917815079144</v>
      </c>
      <c r="DG8" s="250">
        <v>10.511446125116095</v>
      </c>
      <c r="DH8" s="250">
        <v>11.083826928465996</v>
      </c>
      <c r="DI8" s="250">
        <v>3.340193653124075</v>
      </c>
      <c r="DJ8" s="250">
        <v>7.9240617557234145</v>
      </c>
      <c r="DK8" s="250">
        <v>4.7830205631546931</v>
      </c>
      <c r="DL8" s="250">
        <v>7.2618550938291548</v>
      </c>
      <c r="DM8" s="250">
        <v>7.6419238229748316</v>
      </c>
      <c r="DN8" s="250">
        <v>11.620237795745552</v>
      </c>
      <c r="DO8" s="250">
        <v>8.7640360386279923</v>
      </c>
      <c r="DP8" s="250">
        <v>13.164765103230508</v>
      </c>
      <c r="DQ8" s="250">
        <v>-100</v>
      </c>
      <c r="DR8" s="250">
        <v>-100</v>
      </c>
      <c r="DS8" s="250">
        <v>-100</v>
      </c>
      <c r="DT8" s="250">
        <v>-100</v>
      </c>
      <c r="DU8" s="250">
        <v>-100</v>
      </c>
      <c r="DV8" s="250">
        <v>-100</v>
      </c>
      <c r="DW8" s="250">
        <v>-100</v>
      </c>
      <c r="DX8" s="250">
        <v>-100</v>
      </c>
      <c r="DY8" s="250">
        <v>5.7580368674127413</v>
      </c>
      <c r="DZ8" s="250">
        <v>-7.7498455682049894</v>
      </c>
      <c r="EA8" s="250">
        <v>-0.14432686679128892</v>
      </c>
      <c r="EB8" s="250">
        <v>8.3616204691180371</v>
      </c>
      <c r="EC8" s="250">
        <v>9.0090754994729849</v>
      </c>
      <c r="ED8" s="250">
        <v>12.470079739295997</v>
      </c>
      <c r="EE8" s="250">
        <v>13.978604007074779</v>
      </c>
      <c r="EF8" s="250">
        <v>10.694124726380963</v>
      </c>
      <c r="EG8" s="250">
        <v>9.2874046709873426</v>
      </c>
      <c r="EH8" s="250">
        <v>3.8285554860778603</v>
      </c>
      <c r="EI8" s="250">
        <v>1.726745605338138</v>
      </c>
      <c r="EJ8" s="250">
        <v>-0.40570196557392535</v>
      </c>
      <c r="EK8" s="250">
        <v>5.2484161905300084</v>
      </c>
      <c r="EL8" s="250">
        <v>4.1704912900805198</v>
      </c>
      <c r="EM8" s="250">
        <v>1.2371770102944595</v>
      </c>
      <c r="EN8" s="250">
        <v>0.81493462472697331</v>
      </c>
      <c r="EO8" s="250">
        <v>-4.2517434751287055</v>
      </c>
      <c r="EP8" s="250">
        <v>7.9732003654680881</v>
      </c>
      <c r="EQ8" s="250">
        <v>6.737237342619224</v>
      </c>
      <c r="ER8" s="250">
        <v>-7.3357738335484157</v>
      </c>
      <c r="ES8" s="250">
        <v>-0.81977290699552441</v>
      </c>
      <c r="ET8" s="250">
        <v>-2.0088246791776925</v>
      </c>
      <c r="EU8" s="250">
        <v>-0.43947696154759797</v>
      </c>
      <c r="EV8" s="250">
        <v>10.979372228883904</v>
      </c>
      <c r="EW8" s="250">
        <v>5.7013425731493754</v>
      </c>
      <c r="EX8" s="250">
        <v>2.4406835968207474</v>
      </c>
      <c r="EY8" s="250">
        <v>5.429836636771725</v>
      </c>
      <c r="EZ8" s="250">
        <v>4.4386571922278648</v>
      </c>
      <c r="FA8" s="250">
        <v>7.6226723352404377</v>
      </c>
      <c r="FB8" s="250">
        <v>2.2477096003435975</v>
      </c>
      <c r="FC8" s="250">
        <v>4.1995418784983798</v>
      </c>
      <c r="FD8" s="250">
        <v>7.2341963177692321</v>
      </c>
      <c r="FE8" s="250">
        <v>-0.67359004209525608</v>
      </c>
      <c r="FF8" s="250">
        <v>5.1586110405901593</v>
      </c>
      <c r="FG8" s="250">
        <v>8.1888036619838402</v>
      </c>
      <c r="FH8" s="250">
        <v>6.6472661258131041</v>
      </c>
      <c r="FI8" s="250">
        <v>9.2634841637737395</v>
      </c>
      <c r="FJ8" s="250">
        <v>-65.232810813797755</v>
      </c>
      <c r="FK8" s="250">
        <v>-100</v>
      </c>
      <c r="FL8" s="250">
        <v>-100</v>
      </c>
      <c r="FM8" s="250"/>
      <c r="FN8" s="250">
        <v>1.363165456693622</v>
      </c>
      <c r="FO8" s="250">
        <v>11.590113951579312</v>
      </c>
      <c r="FP8" s="250">
        <v>3.3213998990160292</v>
      </c>
      <c r="FQ8" s="250">
        <v>2.7673983702746199</v>
      </c>
      <c r="FR8" s="250">
        <v>0.76012727182126127</v>
      </c>
      <c r="FS8" s="250">
        <v>1.7786409756801618</v>
      </c>
      <c r="FT8" s="250">
        <v>4.487988839562604</v>
      </c>
      <c r="FU8" s="250">
        <v>-4.0931904294722301</v>
      </c>
      <c r="FV8" s="250">
        <v>0.58102320914213124</v>
      </c>
      <c r="FW8" s="250">
        <v>10.243672574713997</v>
      </c>
      <c r="FX8" s="250">
        <v>11.590113951579312</v>
      </c>
      <c r="FY8" s="250">
        <v>3.3213998990160292</v>
      </c>
      <c r="FZ8" s="250">
        <v>2.7673983702746199</v>
      </c>
      <c r="GA8" s="250">
        <v>0.76012727182126127</v>
      </c>
      <c r="GB8" s="250">
        <v>1.7786409756801618</v>
      </c>
      <c r="GC8" s="250">
        <v>4.487988839562604</v>
      </c>
      <c r="GD8" s="250">
        <v>5.2785732352443944</v>
      </c>
      <c r="GE8" s="250">
        <v>5.0222240257227924</v>
      </c>
      <c r="GF8" s="250">
        <v>-67.939026168464011</v>
      </c>
      <c r="GG8" s="250">
        <v>-10.981943629419874</v>
      </c>
      <c r="GH8" s="250">
        <v>15.47962707411061</v>
      </c>
      <c r="GI8" s="250">
        <v>11.182039630503525</v>
      </c>
      <c r="GJ8" s="250">
        <v>0.41078414810327502</v>
      </c>
      <c r="GK8" s="250">
        <v>2.5735926146023331</v>
      </c>
      <c r="GL8" s="250">
        <v>-6.5085343110093561</v>
      </c>
      <c r="GM8" s="250">
        <v>14.067046172822302</v>
      </c>
      <c r="GN8" s="250">
        <v>-3.7443502157937303</v>
      </c>
      <c r="GO8" s="250">
        <v>1.6127650193210457</v>
      </c>
      <c r="GP8" s="250">
        <v>-7.2808172558204944</v>
      </c>
      <c r="GQ8" s="250">
        <v>-4.7475401635927597</v>
      </c>
      <c r="GR8" s="250">
        <v>-5.8612600429525799</v>
      </c>
      <c r="GS8" s="250">
        <v>-8.1960774293771266</v>
      </c>
      <c r="GT8" s="250">
        <v>20.383033188922468</v>
      </c>
      <c r="GU8" s="250">
        <v>-7.1798497247140176</v>
      </c>
      <c r="GV8" s="250">
        <v>3.2083564031470218</v>
      </c>
      <c r="GW8" s="250">
        <v>-0.90585535522328087</v>
      </c>
      <c r="GX8" s="250">
        <v>6.7717755238640933</v>
      </c>
      <c r="GY8" s="250">
        <v>7.3980664100424605</v>
      </c>
      <c r="GZ8" s="250">
        <v>-3.3100195764792772</v>
      </c>
      <c r="HA8" s="250">
        <v>6.6050331727470137</v>
      </c>
      <c r="HB8" s="250">
        <v>1.0337883797462837</v>
      </c>
      <c r="HC8" s="250">
        <v>-6.6196988890397108</v>
      </c>
      <c r="HD8" s="250">
        <v>-7.0816106875417546</v>
      </c>
      <c r="HE8" s="250">
        <v>-1.6428857907462628</v>
      </c>
      <c r="HF8" s="250">
        <v>6.5468309594670586</v>
      </c>
      <c r="HG8" s="250">
        <v>5.2491861991370143</v>
      </c>
      <c r="HH8" s="250">
        <v>8.3074001755221616E-2</v>
      </c>
      <c r="HI8" s="250">
        <v>-6.2209531562575222</v>
      </c>
      <c r="HJ8" s="250">
        <v>22.416109133562443</v>
      </c>
      <c r="HK8" s="250">
        <v>-4.0996426294609023</v>
      </c>
      <c r="HL8" s="250">
        <v>-3.4935301272394099</v>
      </c>
      <c r="HM8" s="250">
        <v>4.0224012094876684</v>
      </c>
      <c r="HN8" s="250">
        <v>1.2487233971184963</v>
      </c>
      <c r="HO8" s="250">
        <v>3.1715417439552169</v>
      </c>
      <c r="HP8" s="250">
        <v>-6.9093116913565069</v>
      </c>
      <c r="HQ8" s="250">
        <v>-15.197410353986768</v>
      </c>
      <c r="HR8" s="250">
        <v>11.380987873581702</v>
      </c>
      <c r="HS8" s="250">
        <v>2.9027862860422573</v>
      </c>
      <c r="HT8" s="250">
        <v>-1.0265674511536815</v>
      </c>
      <c r="HU8" s="250">
        <v>-6.0893042761354934</v>
      </c>
      <c r="HV8" s="250">
        <v>13.822257380703192</v>
      </c>
      <c r="HW8" s="250">
        <v>1.5934236207131676</v>
      </c>
      <c r="HX8" s="250">
        <v>1.604360412201089</v>
      </c>
      <c r="HY8" s="250">
        <v>-0.60593933569037972</v>
      </c>
      <c r="HZ8" s="250">
        <v>-3.2517487249728561</v>
      </c>
      <c r="IA8" s="250">
        <v>3.3975274734983145</v>
      </c>
      <c r="IB8" s="250">
        <v>-2.9654710016094157</v>
      </c>
      <c r="IC8" s="250">
        <v>-11.696197240255941</v>
      </c>
      <c r="ID8" s="250">
        <v>11.777057973485782</v>
      </c>
      <c r="IE8" s="250">
        <v>0.1051214510182632</v>
      </c>
      <c r="IF8" s="250">
        <v>-0.62597793030360549</v>
      </c>
      <c r="IG8" s="250">
        <v>-6.6832253654685019</v>
      </c>
      <c r="IH8" s="250">
        <v>10.012327224006384</v>
      </c>
      <c r="II8" s="250">
        <v>3.1365783793720965</v>
      </c>
      <c r="IJ8" s="250">
        <v>1.088970454604052</v>
      </c>
      <c r="IK8" s="250">
        <v>-1.2369896579036066</v>
      </c>
      <c r="IL8" s="250">
        <v>-2.1931406078814746</v>
      </c>
      <c r="IM8" s="250">
        <v>1.3862820528005813</v>
      </c>
      <c r="IN8" s="250">
        <v>-9.0230124826608176</v>
      </c>
      <c r="IO8" s="250">
        <v>-1.5846999076631647</v>
      </c>
      <c r="IP8" s="250">
        <v>-3.4100748133360383</v>
      </c>
      <c r="IQ8" s="250">
        <v>11.432750494912327</v>
      </c>
      <c r="IR8" s="250">
        <v>5.54851711552719</v>
      </c>
      <c r="IS8" s="250">
        <v>2.9255420064050242</v>
      </c>
      <c r="IT8" s="250">
        <v>1.2487762809356298</v>
      </c>
      <c r="IU8" s="250">
        <v>1.3944247196948396</v>
      </c>
      <c r="IV8" s="250">
        <v>0.35187438814629957</v>
      </c>
      <c r="IW8" s="250">
        <v>-9.8271767917411523</v>
      </c>
      <c r="IX8" s="250">
        <v>-8.0305728002456078</v>
      </c>
      <c r="IY8" s="250">
        <v>1.5190326111681856</v>
      </c>
      <c r="IZ8" s="309">
        <v>3.9811348021885351E-2</v>
      </c>
      <c r="JA8" s="250">
        <v>-10.083661287925196</v>
      </c>
      <c r="JB8" s="250">
        <v>12.979915963817163</v>
      </c>
      <c r="JC8" s="250">
        <v>6.7506519029931837</v>
      </c>
      <c r="JD8" s="250">
        <v>-3.2852175877281269</v>
      </c>
      <c r="JE8" s="250">
        <v>8.0076936765107263</v>
      </c>
      <c r="JF8" s="250">
        <v>-1.8662570149519269</v>
      </c>
      <c r="JG8" s="250">
        <v>4.7867010492542761</v>
      </c>
      <c r="JH8" s="250">
        <v>6.8950554840392755</v>
      </c>
      <c r="JI8" s="250">
        <v>-6.3042177489256517</v>
      </c>
      <c r="JJ8" s="250">
        <v>-4.2219850355870534</v>
      </c>
      <c r="JK8" s="250">
        <v>-1.0127635379499793</v>
      </c>
      <c r="JL8" s="250">
        <v>-3.2847628222161376</v>
      </c>
      <c r="JM8" s="250">
        <v>-10.753209643902579</v>
      </c>
      <c r="JN8" s="250">
        <v>10.675669839297925</v>
      </c>
      <c r="JO8" s="250">
        <v>5.9009806520327572</v>
      </c>
      <c r="JP8" s="250">
        <v>-2.3353315819053648</v>
      </c>
      <c r="JQ8" s="250">
        <v>3.7475838141212421</v>
      </c>
      <c r="JR8" s="250">
        <v>3.0929063353127617</v>
      </c>
      <c r="JS8" s="250">
        <v>7.2033072964966749</v>
      </c>
      <c r="JT8" s="250">
        <v>3.0152424024232545</v>
      </c>
      <c r="JU8" s="250">
        <v>-6.343638268888526</v>
      </c>
      <c r="JV8" s="250">
        <v>-3.0048544275806819</v>
      </c>
      <c r="JW8" s="250">
        <v>-1.1652679634443217</v>
      </c>
      <c r="JX8" s="250">
        <v>-4.063459967228269</v>
      </c>
      <c r="JY8" s="250">
        <v>-3.6403003902854607</v>
      </c>
      <c r="JZ8" s="250">
        <v>5.7169377882503483</v>
      </c>
      <c r="KA8" s="250">
        <v>-6.6406093934682815</v>
      </c>
      <c r="KB8" s="250">
        <v>13.943769132220481</v>
      </c>
      <c r="KC8" s="250">
        <v>-3.8491604923570009</v>
      </c>
      <c r="KD8" s="250">
        <v>4.4698782671272426</v>
      </c>
      <c r="KE8" s="250">
        <v>7.5385061658542156</v>
      </c>
      <c r="KF8" s="250">
        <v>4.2535335926374955</v>
      </c>
      <c r="KG8" s="250">
        <v>-5.1365208974782917</v>
      </c>
      <c r="KH8" s="250">
        <v>-0.15475203517263481</v>
      </c>
      <c r="KI8" s="250">
        <v>-4.737794923036148</v>
      </c>
      <c r="KJ8" s="250">
        <v>-5.1971196912246569</v>
      </c>
      <c r="KK8" s="250">
        <v>-11.092896550157903</v>
      </c>
      <c r="KL8" s="250">
        <v>6.6921588614937662</v>
      </c>
      <c r="KM8" s="250">
        <v>0.3812501784217659</v>
      </c>
      <c r="KN8" s="250">
        <v>13.93228905255306</v>
      </c>
      <c r="KO8" s="250">
        <v>-2.0815730657996028</v>
      </c>
      <c r="KP8" s="250">
        <v>8.4803437448958761</v>
      </c>
      <c r="KQ8" s="250">
        <v>8.0954889826438006</v>
      </c>
      <c r="KR8" s="250">
        <v>-3.0139611824551764</v>
      </c>
      <c r="KS8" s="250">
        <v>-0.92865500727825179</v>
      </c>
      <c r="KT8" s="250">
        <v>-3.0606659864989609</v>
      </c>
      <c r="KU8" s="250">
        <v>-2.4841927445167613</v>
      </c>
      <c r="KV8" s="250">
        <v>-4.8611977532086854</v>
      </c>
      <c r="KW8" s="250">
        <v>-7.806998645594561</v>
      </c>
      <c r="KX8" s="250">
        <v>3.9620595745840035</v>
      </c>
      <c r="KY8" s="250">
        <v>4.4428012323420631</v>
      </c>
      <c r="KZ8" s="250">
        <v>-100</v>
      </c>
      <c r="LA8" s="250" t="e">
        <v>#DIV/0!</v>
      </c>
      <c r="LB8" s="250" t="e">
        <v>#DIV/0!</v>
      </c>
      <c r="LC8" s="250" t="e">
        <v>#DIV/0!</v>
      </c>
      <c r="LD8" s="250" t="e">
        <v>#DIV/0!</v>
      </c>
      <c r="LE8" s="250" t="e">
        <v>#DIV/0!</v>
      </c>
      <c r="LF8" s="250" t="e">
        <v>#DIV/0!</v>
      </c>
      <c r="LG8" s="250" t="e">
        <v>#DIV/0!</v>
      </c>
      <c r="LH8" s="250">
        <v>18.831925160548636</v>
      </c>
      <c r="LI8" s="250">
        <v>2.7839908571902328</v>
      </c>
      <c r="LJ8" s="250">
        <v>-3.1864746040692182</v>
      </c>
      <c r="LK8" s="250">
        <v>-10.562688383906362</v>
      </c>
      <c r="LL8" s="250">
        <v>3.6541881089504642</v>
      </c>
      <c r="LM8" s="250">
        <v>11.25796653219318</v>
      </c>
      <c r="LN8" s="250">
        <v>5.0603352424075041</v>
      </c>
      <c r="LO8" s="250">
        <v>-10.028305111890162</v>
      </c>
      <c r="LP8" s="250">
        <v>6.9451763397627104</v>
      </c>
      <c r="LQ8" s="250">
        <v>12.750233123330773</v>
      </c>
      <c r="LR8" s="250">
        <v>2.0328504145970641</v>
      </c>
      <c r="LS8" s="250">
        <v>-11.171680949855471</v>
      </c>
      <c r="LT8" s="250">
        <v>1.603320245276322</v>
      </c>
      <c r="LU8" s="250">
        <v>10.467820997640587</v>
      </c>
      <c r="LV8" s="250">
        <v>-0.10601388038364234</v>
      </c>
      <c r="LW8" s="250">
        <v>-6.1287636199496376</v>
      </c>
      <c r="LX8" s="250">
        <v>0.56272740003613819</v>
      </c>
      <c r="LY8" s="250">
        <v>7.3571815758978829</v>
      </c>
      <c r="LZ8" s="250">
        <v>-0.52265405397029951</v>
      </c>
      <c r="MA8" s="250">
        <v>-10.84647076664973</v>
      </c>
      <c r="MB8" s="250">
        <v>13.402373149651908</v>
      </c>
      <c r="MC8" s="250">
        <v>6.1282700847505254</v>
      </c>
      <c r="MD8" s="250">
        <v>-13.638468516923282</v>
      </c>
      <c r="ME8" s="250">
        <v>-4.5773364618268033</v>
      </c>
      <c r="MF8" s="250">
        <v>12.042814932097031</v>
      </c>
      <c r="MG8" s="250">
        <v>7.8279349564927259</v>
      </c>
      <c r="MH8" s="250">
        <v>-3.7334451827340587</v>
      </c>
      <c r="MI8" s="250">
        <v>-9.1155099788380767</v>
      </c>
      <c r="MJ8" s="250">
        <v>8.5865351787093687</v>
      </c>
      <c r="MK8" s="250">
        <v>10.97428451459777</v>
      </c>
      <c r="ML8" s="250">
        <v>-4.638477698915068</v>
      </c>
      <c r="MM8" s="250">
        <v>-6.3447199258816056</v>
      </c>
      <c r="MN8" s="250">
        <v>3.1634345677239253</v>
      </c>
      <c r="MO8" s="250">
        <v>13.092700578951309</v>
      </c>
      <c r="MP8" s="250">
        <v>-1.8612172448906534</v>
      </c>
      <c r="MQ8" s="250">
        <v>-13.25115436312727</v>
      </c>
      <c r="MR8" s="250">
        <v>9.2209362436067153</v>
      </c>
      <c r="MS8" s="250">
        <v>16.351517554914835</v>
      </c>
      <c r="MT8" s="250">
        <v>-3.2595561880198147</v>
      </c>
      <c r="MU8" s="250">
        <v>-11.12307454475004</v>
      </c>
      <c r="MV8" s="250">
        <v>-65.246349386187688</v>
      </c>
      <c r="MW8" s="250">
        <v>-100</v>
      </c>
      <c r="MX8" s="250" t="e">
        <v>#DIV/0!</v>
      </c>
      <c r="MY8" s="353"/>
      <c r="MZ8" s="354" t="s">
        <v>677</v>
      </c>
      <c r="NA8" s="77">
        <v>3.8345166067616798</v>
      </c>
      <c r="NB8" s="355">
        <v>3.0613064081731061</v>
      </c>
      <c r="NC8" s="82"/>
      <c r="ND8" s="83"/>
      <c r="NE8" s="77">
        <v>-4.0071397713992338</v>
      </c>
      <c r="NF8" s="82"/>
      <c r="NG8" s="10"/>
      <c r="NH8" s="10"/>
      <c r="NI8" s="10"/>
      <c r="NJ8" s="10"/>
      <c r="NK8" s="10"/>
      <c r="NL8" s="10"/>
    </row>
    <row r="9" spans="1:378" s="45" customFormat="1" ht="18" customHeight="1">
      <c r="A9" s="586"/>
      <c r="B9" s="304"/>
      <c r="C9" s="305">
        <v>1.2</v>
      </c>
      <c r="D9" s="306">
        <v>0.643699288807704</v>
      </c>
      <c r="E9" s="306">
        <v>0.64755184550826095</v>
      </c>
      <c r="F9" s="307">
        <v>11</v>
      </c>
      <c r="G9" s="308"/>
      <c r="H9" s="39" t="s">
        <v>678</v>
      </c>
      <c r="I9" s="250">
        <v>13.647499921309219</v>
      </c>
      <c r="J9" s="250">
        <v>9.4045171096216507</v>
      </c>
      <c r="K9" s="250">
        <v>2.2599267669691159</v>
      </c>
      <c r="L9" s="250">
        <v>3.9852085461041185</v>
      </c>
      <c r="M9" s="250">
        <v>9.4627016467517393</v>
      </c>
      <c r="N9" s="250">
        <v>12.84136054056782</v>
      </c>
      <c r="O9" s="250">
        <v>8.7297829971914211</v>
      </c>
      <c r="P9" s="250">
        <v>12.671136229484461</v>
      </c>
      <c r="Q9" s="250">
        <v>13.589776909977715</v>
      </c>
      <c r="R9" s="250">
        <v>12.515516905886585</v>
      </c>
      <c r="S9" s="250">
        <v>9.9016586219710945</v>
      </c>
      <c r="T9" s="250">
        <v>9.5012830935488921</v>
      </c>
      <c r="U9" s="250">
        <v>5.2867028771866842</v>
      </c>
      <c r="V9" s="250">
        <v>17.105388072225679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8.5739612168371337</v>
      </c>
      <c r="AB9" s="250">
        <v>11.160397035922003</v>
      </c>
      <c r="AC9" s="250">
        <v>5.7216590875892308</v>
      </c>
      <c r="AD9" s="250">
        <v>6.6519077439932204</v>
      </c>
      <c r="AE9" s="250">
        <v>6.459906587936274</v>
      </c>
      <c r="AF9" s="250">
        <v>4.6777544630223673</v>
      </c>
      <c r="AG9" s="336">
        <v>3.0093397540857012</v>
      </c>
      <c r="AH9" s="250">
        <v>1.8782912804747127</v>
      </c>
      <c r="AI9" s="250">
        <v>2.3466754949233604</v>
      </c>
      <c r="AJ9" s="250">
        <v>7.7354475004202783</v>
      </c>
      <c r="AK9" s="250">
        <v>4.0142988346888728</v>
      </c>
      <c r="AL9" s="250">
        <v>4.0695146181847832</v>
      </c>
      <c r="AM9" s="250">
        <v>3.7677258695182303</v>
      </c>
      <c r="AN9" s="250">
        <v>3.4313787694814124</v>
      </c>
      <c r="AO9" s="250">
        <v>4.2703267959947908</v>
      </c>
      <c r="AP9" s="250">
        <v>1.0562316080257546</v>
      </c>
      <c r="AQ9" s="250">
        <v>0.9564678372103117</v>
      </c>
      <c r="AR9" s="250">
        <v>1.3059038323178811</v>
      </c>
      <c r="AS9" s="250">
        <v>2.3213173060021148</v>
      </c>
      <c r="AT9" s="250">
        <v>2.7570931498130307</v>
      </c>
      <c r="AU9" s="250">
        <v>0.98104006363371354</v>
      </c>
      <c r="AV9" s="250">
        <v>2.9792499986575081</v>
      </c>
      <c r="AW9" s="250">
        <v>3.4834421467577101</v>
      </c>
      <c r="AX9" s="250">
        <v>3.0498419551204563</v>
      </c>
      <c r="AY9" s="250">
        <v>2.7289651461136515</v>
      </c>
      <c r="AZ9" s="250">
        <v>6.0047555864420445</v>
      </c>
      <c r="BA9" s="250">
        <v>0.36277819884853102</v>
      </c>
      <c r="BB9" s="250">
        <v>9.8714456956855656E-2</v>
      </c>
      <c r="BC9" s="250">
        <v>5.0145891074716786</v>
      </c>
      <c r="BD9" s="250">
        <v>3.7010937860063109</v>
      </c>
      <c r="BE9" s="250">
        <v>1.0331939276422304</v>
      </c>
      <c r="BF9" s="250">
        <v>5.0797028308937229</v>
      </c>
      <c r="BG9" s="250">
        <v>-8.0432838410649481</v>
      </c>
      <c r="BH9" s="250">
        <v>-46.232458861259886</v>
      </c>
      <c r="BI9" s="250">
        <v>-40.45335157775034</v>
      </c>
      <c r="BJ9" s="250">
        <v>-28.6475221446251</v>
      </c>
      <c r="BK9" s="250">
        <v>-13.737595556967776</v>
      </c>
      <c r="BL9" s="250">
        <v>-10.39800355381756</v>
      </c>
      <c r="BM9" s="250">
        <v>-5.6009976097423646</v>
      </c>
      <c r="BN9" s="250">
        <v>-7.2450625015373191</v>
      </c>
      <c r="BO9" s="250">
        <v>-11.740497824311149</v>
      </c>
      <c r="BP9" s="250">
        <v>-3.6785768942319947</v>
      </c>
      <c r="BQ9" s="250">
        <v>-2.3986284440539123</v>
      </c>
      <c r="BR9" s="250">
        <v>-0.61049327010562138</v>
      </c>
      <c r="BS9" s="250">
        <v>9.3295571319470554</v>
      </c>
      <c r="BT9" s="250">
        <v>103.95648421493462</v>
      </c>
      <c r="BU9" s="250">
        <v>49.542091678210113</v>
      </c>
      <c r="BV9" s="250">
        <v>-14.886863497617512</v>
      </c>
      <c r="BW9" s="250">
        <v>-20.687462128158955</v>
      </c>
      <c r="BX9" s="250">
        <v>-0.11560081451909809</v>
      </c>
      <c r="BY9" s="250">
        <v>6.3419651370677457</v>
      </c>
      <c r="BZ9" s="250">
        <v>14.668882706529502</v>
      </c>
      <c r="CA9" s="250">
        <v>12.433693351710431</v>
      </c>
      <c r="CB9" s="250">
        <v>9.0133472140392144</v>
      </c>
      <c r="CC9" s="250">
        <v>7.6845043135439539</v>
      </c>
      <c r="CD9" s="250">
        <v>8.1025798275089045</v>
      </c>
      <c r="CE9" s="250">
        <v>7.0752771849729612</v>
      </c>
      <c r="CF9" s="250">
        <v>10.699734238700216</v>
      </c>
      <c r="CG9" s="250">
        <v>9.8910202407003709</v>
      </c>
      <c r="CH9" s="250">
        <v>59.954345629629927</v>
      </c>
      <c r="CI9" s="250">
        <v>50.878694580434853</v>
      </c>
      <c r="CJ9" s="250">
        <v>14.885954017867292</v>
      </c>
      <c r="CK9" s="250">
        <v>11.80754195262989</v>
      </c>
      <c r="CL9" s="250">
        <v>1.1191094082490451</v>
      </c>
      <c r="CM9" s="250">
        <v>5.3991960673503314</v>
      </c>
      <c r="CN9" s="250">
        <v>0.73691212305102738</v>
      </c>
      <c r="CO9" s="250">
        <v>-1.64324703950318</v>
      </c>
      <c r="CP9" s="250">
        <v>-2.3173671279108703</v>
      </c>
      <c r="CQ9" s="250">
        <v>-0.67061041275402999</v>
      </c>
      <c r="CR9" s="250">
        <v>-5.4716333316542745</v>
      </c>
      <c r="CS9" s="250">
        <v>11.076952221433856</v>
      </c>
      <c r="CT9" s="250">
        <v>1.6203974338274918</v>
      </c>
      <c r="CU9" s="250">
        <v>1.907018529179922</v>
      </c>
      <c r="CV9" s="250">
        <v>0.2475682417582874</v>
      </c>
      <c r="CW9" s="250">
        <v>0.59625387714419276</v>
      </c>
      <c r="CX9" s="250">
        <v>5.020928130627226</v>
      </c>
      <c r="CY9" s="250">
        <v>4.3578347728798548</v>
      </c>
      <c r="CZ9" s="250">
        <v>6.6608502381352679</v>
      </c>
      <c r="DA9" s="250">
        <v>7.1962507056829565</v>
      </c>
      <c r="DB9" s="250">
        <v>3.7803127337786151</v>
      </c>
      <c r="DC9" s="250">
        <v>6.234903462565768</v>
      </c>
      <c r="DD9" s="250">
        <v>5.5723587517702242</v>
      </c>
      <c r="DE9" s="250">
        <v>4.6880418473921566</v>
      </c>
      <c r="DF9" s="250">
        <v>7.8949563856850489</v>
      </c>
      <c r="DG9" s="250">
        <v>6.7363552051597537</v>
      </c>
      <c r="DH9" s="250">
        <v>7.3973506356785919</v>
      </c>
      <c r="DI9" s="250">
        <v>7.0655555069896394</v>
      </c>
      <c r="DJ9" s="250">
        <v>4.7927104707037955</v>
      </c>
      <c r="DK9" s="250">
        <v>9.7804743423165235</v>
      </c>
      <c r="DL9" s="250">
        <v>11.783742197134345</v>
      </c>
      <c r="DM9" s="250">
        <v>4.9804163892441551</v>
      </c>
      <c r="DN9" s="250">
        <v>6.1666776085004926</v>
      </c>
      <c r="DO9" s="250">
        <v>6.2590515139246321</v>
      </c>
      <c r="DP9" s="250">
        <v>6.0515297595725457</v>
      </c>
      <c r="DQ9" s="250">
        <v>-100</v>
      </c>
      <c r="DR9" s="250">
        <v>-100</v>
      </c>
      <c r="DS9" s="250">
        <v>-100</v>
      </c>
      <c r="DT9" s="250">
        <v>-100</v>
      </c>
      <c r="DU9" s="250">
        <v>-100</v>
      </c>
      <c r="DV9" s="250">
        <v>-100</v>
      </c>
      <c r="DW9" s="250">
        <v>-100</v>
      </c>
      <c r="DX9" s="250">
        <v>-100</v>
      </c>
      <c r="DY9" s="250">
        <v>8.4697947319308327</v>
      </c>
      <c r="DZ9" s="250">
        <v>8.8579086919566379</v>
      </c>
      <c r="EA9" s="250">
        <v>11.638974688913038</v>
      </c>
      <c r="EB9" s="250">
        <v>10.613129493760653</v>
      </c>
      <c r="EC9" s="250">
        <v>13.174445200166176</v>
      </c>
      <c r="ED9" s="250">
        <v>9.6414184732061869</v>
      </c>
      <c r="EE9" s="250">
        <v>8.4489827313048096</v>
      </c>
      <c r="EF9" s="250">
        <v>5.9154607456477493</v>
      </c>
      <c r="EG9" s="250">
        <v>2.4334167701985763</v>
      </c>
      <c r="EH9" s="250">
        <v>5.1823929181735053</v>
      </c>
      <c r="EI9" s="250">
        <v>3.8218214642520678</v>
      </c>
      <c r="EJ9" s="250">
        <v>1.1074791403485733</v>
      </c>
      <c r="EK9" s="250">
        <v>2.0001103925850998</v>
      </c>
      <c r="EL9" s="250">
        <v>3.1731313140424646</v>
      </c>
      <c r="EM9" s="250">
        <v>3.0353507642892623</v>
      </c>
      <c r="EN9" s="250">
        <v>2.9354406553874952</v>
      </c>
      <c r="EO9" s="250">
        <v>-0.76434876331144608</v>
      </c>
      <c r="EP9" s="250">
        <v>-38.173578315228653</v>
      </c>
      <c r="EQ9" s="250">
        <v>-9.9410548932053899</v>
      </c>
      <c r="ER9" s="250">
        <v>-7.542650551004229</v>
      </c>
      <c r="ES9" s="250">
        <v>1.846091288321162</v>
      </c>
      <c r="ET9" s="250">
        <v>38.630801958309974</v>
      </c>
      <c r="EU9" s="250">
        <v>-4.4238598674971286</v>
      </c>
      <c r="EV9" s="250">
        <v>11.946565165350023</v>
      </c>
      <c r="EW9" s="250">
        <v>7.6147376410654886</v>
      </c>
      <c r="EX9" s="250">
        <v>22.547415034856797</v>
      </c>
      <c r="EY9" s="250">
        <v>23.169778215477592</v>
      </c>
      <c r="EZ9" s="250">
        <v>2.3666785926516525</v>
      </c>
      <c r="FA9" s="250">
        <v>-1.5366129261119852</v>
      </c>
      <c r="FB9" s="250">
        <v>2.0010802000356449</v>
      </c>
      <c r="FC9" s="250">
        <v>0.90143259097411033</v>
      </c>
      <c r="FD9" s="250">
        <v>5.3580168689153282</v>
      </c>
      <c r="FE9" s="250">
        <v>5.7809937393189443</v>
      </c>
      <c r="FF9" s="250">
        <v>6.0140131158070318</v>
      </c>
      <c r="FG9" s="250">
        <v>7.0687034340010086</v>
      </c>
      <c r="FH9" s="250">
        <v>8.8367100548672113</v>
      </c>
      <c r="FI9" s="250">
        <v>5.7839721614286503</v>
      </c>
      <c r="FJ9" s="250">
        <v>-64.301850706902769</v>
      </c>
      <c r="FK9" s="250">
        <v>-100</v>
      </c>
      <c r="FL9" s="250">
        <v>-100</v>
      </c>
      <c r="FM9" s="250"/>
      <c r="FN9" s="250">
        <v>9.9455592623393727</v>
      </c>
      <c r="FO9" s="250">
        <v>9.0986911296635071</v>
      </c>
      <c r="FP9" s="250">
        <v>3.1236483993050115</v>
      </c>
      <c r="FQ9" s="250">
        <v>2.8087077779667595</v>
      </c>
      <c r="FR9" s="250">
        <v>-14.513171977803594</v>
      </c>
      <c r="FS9" s="250">
        <v>9.8675505994789319</v>
      </c>
      <c r="FT9" s="250">
        <v>13.251937448213027</v>
      </c>
      <c r="FU9" s="250">
        <v>-5.3848263263030987</v>
      </c>
      <c r="FV9" s="250">
        <v>5.7229687468546473</v>
      </c>
      <c r="FW9" s="250">
        <v>5.8582785434813758</v>
      </c>
      <c r="FX9" s="250">
        <v>9.0986911296635071</v>
      </c>
      <c r="FY9" s="250">
        <v>3.1236483993050115</v>
      </c>
      <c r="FZ9" s="250">
        <v>2.8087077779667595</v>
      </c>
      <c r="GA9" s="250">
        <v>-14.513171977803594</v>
      </c>
      <c r="GB9" s="250">
        <v>9.8675505994789319</v>
      </c>
      <c r="GC9" s="250">
        <v>13.251937448213027</v>
      </c>
      <c r="GD9" s="250">
        <v>1.7766431306957031</v>
      </c>
      <c r="GE9" s="250">
        <v>6.9877945586715953</v>
      </c>
      <c r="GF9" s="250">
        <v>-67.584602201844987</v>
      </c>
      <c r="GG9" s="250">
        <v>-17.291992342788475</v>
      </c>
      <c r="GH9" s="250">
        <v>15.86308724928162</v>
      </c>
      <c r="GI9" s="250">
        <v>6.0594391963269203</v>
      </c>
      <c r="GJ9" s="250">
        <v>2.4196699065406051</v>
      </c>
      <c r="GK9" s="250">
        <v>4.2510255000951531</v>
      </c>
      <c r="GL9" s="250">
        <v>-2.498813082933836</v>
      </c>
      <c r="GM9" s="250">
        <v>-4.4750354805769348</v>
      </c>
      <c r="GN9" s="250">
        <v>3.204535363831809</v>
      </c>
      <c r="GO9" s="250">
        <v>5.4084771827692606</v>
      </c>
      <c r="GP9" s="250">
        <v>1.6863919542252859</v>
      </c>
      <c r="GQ9" s="250">
        <v>4.2740150746371199</v>
      </c>
      <c r="GR9" s="250">
        <v>-2.5203070279301301</v>
      </c>
      <c r="GS9" s="250">
        <v>-20.379861896641032</v>
      </c>
      <c r="GT9" s="250">
        <v>8.2967242132683054</v>
      </c>
      <c r="GU9" s="250">
        <v>7.8488245766595668</v>
      </c>
      <c r="GV9" s="250">
        <v>7.8146971717400646</v>
      </c>
      <c r="GW9" s="250">
        <v>7.4688216004693544</v>
      </c>
      <c r="GX9" s="250">
        <v>-6.0514438617574484</v>
      </c>
      <c r="GY9" s="250">
        <v>-1.0123446032941956</v>
      </c>
      <c r="GZ9" s="250">
        <v>4.0459920826450428</v>
      </c>
      <c r="HA9" s="250">
        <v>4.4115907180714657</v>
      </c>
      <c r="HB9" s="250">
        <v>-0.67589393558091615</v>
      </c>
      <c r="HC9" s="250">
        <v>3.8941412455276065</v>
      </c>
      <c r="HD9" s="250">
        <v>-6.2721898725006753</v>
      </c>
      <c r="HE9" s="250">
        <v>-11.442310223788496</v>
      </c>
      <c r="HF9" s="250">
        <v>9.7643701568597407</v>
      </c>
      <c r="HG9" s="250">
        <v>-0.45831669214277326</v>
      </c>
      <c r="HH9" s="250">
        <v>10.009387890329279</v>
      </c>
      <c r="HI9" s="250">
        <v>3.5752573845661715</v>
      </c>
      <c r="HJ9" s="250">
        <v>-5.3157014497290902</v>
      </c>
      <c r="HK9" s="250">
        <v>1.3457273938576151</v>
      </c>
      <c r="HL9" s="250">
        <v>-1.0446598095836634</v>
      </c>
      <c r="HM9" s="250">
        <v>5.3303120360751706</v>
      </c>
      <c r="HN9" s="250">
        <v>-0.85470314389314694</v>
      </c>
      <c r="HO9" s="250">
        <v>2.1549403527118471</v>
      </c>
      <c r="HP9" s="250">
        <v>-7.7660780233817093</v>
      </c>
      <c r="HQ9" s="250">
        <v>-12.414678749662158</v>
      </c>
      <c r="HR9" s="250">
        <v>10.269010523754332</v>
      </c>
      <c r="HS9" s="250">
        <v>4.7827664578031062</v>
      </c>
      <c r="HT9" s="250">
        <v>6.2096980346349966</v>
      </c>
      <c r="HU9" s="250">
        <v>3.6302401037822278</v>
      </c>
      <c r="HV9" s="250">
        <v>-5.5902742300739874</v>
      </c>
      <c r="HW9" s="250">
        <v>1.0172308288185974</v>
      </c>
      <c r="HX9" s="250">
        <v>-0.24201762929584447</v>
      </c>
      <c r="HY9" s="250">
        <v>2.0835431856736051</v>
      </c>
      <c r="HZ9" s="250">
        <v>-0.95258041989673359</v>
      </c>
      <c r="IA9" s="250">
        <v>2.5085245658091395</v>
      </c>
      <c r="IB9" s="250">
        <v>-6.8415952088280818</v>
      </c>
      <c r="IC9" s="250">
        <v>-12.041661979762949</v>
      </c>
      <c r="ID9" s="250">
        <v>8.3631214950998611</v>
      </c>
      <c r="IE9" s="250">
        <v>6.856204846072032</v>
      </c>
      <c r="IF9" s="250">
        <v>6.7297066363858846</v>
      </c>
      <c r="IG9" s="250">
        <v>3.1960248222235634</v>
      </c>
      <c r="IH9" s="250">
        <v>-5.8842474276016077</v>
      </c>
      <c r="II9" s="250">
        <v>4.2384379984501379</v>
      </c>
      <c r="IJ9" s="250">
        <v>-5.5515179215586841</v>
      </c>
      <c r="IK9" s="250">
        <v>1.8149519521212625</v>
      </c>
      <c r="IL9" s="250">
        <v>3.9116648579195612</v>
      </c>
      <c r="IM9" s="250">
        <v>1.226374451507283</v>
      </c>
      <c r="IN9" s="250">
        <v>-9.2382651558265678</v>
      </c>
      <c r="IO9" s="250">
        <v>-8.5188178126370815</v>
      </c>
      <c r="IP9" s="250">
        <v>-5.1699182909048034</v>
      </c>
      <c r="IQ9" s="250">
        <v>-37.52065504317639</v>
      </c>
      <c r="IR9" s="250">
        <v>18.201356853709314</v>
      </c>
      <c r="IS9" s="250">
        <v>23.655860925652462</v>
      </c>
      <c r="IT9" s="250">
        <v>13.782329035809511</v>
      </c>
      <c r="IU9" s="250">
        <v>8.2739602657478031</v>
      </c>
      <c r="IV9" s="250">
        <v>-0.49504654916810864</v>
      </c>
      <c r="IW9" s="250">
        <v>4.1729950555406958E-2</v>
      </c>
      <c r="IX9" s="250">
        <v>-1.1244893485157661</v>
      </c>
      <c r="IY9" s="250">
        <v>10.472733276896491</v>
      </c>
      <c r="IZ9" s="250">
        <v>-8.0321955390839861</v>
      </c>
      <c r="JA9" s="250">
        <v>-6.8428094019373304</v>
      </c>
      <c r="JB9" s="250">
        <v>4.3141391597562091</v>
      </c>
      <c r="JC9" s="250">
        <v>16.556472629506487</v>
      </c>
      <c r="JD9" s="250">
        <v>-13.334071181190211</v>
      </c>
      <c r="JE9" s="250">
        <v>-29.62022897919482</v>
      </c>
      <c r="JF9" s="250">
        <v>6.027878323416175</v>
      </c>
      <c r="JG9" s="250">
        <v>36.357753247693552</v>
      </c>
      <c r="JH9" s="250">
        <v>5.9379880854510674</v>
      </c>
      <c r="JI9" s="250">
        <v>7.8753188609248497</v>
      </c>
      <c r="JJ9" s="250">
        <v>-3.0518255503179148</v>
      </c>
      <c r="JK9" s="250">
        <v>7.1120415187806429</v>
      </c>
      <c r="JL9" s="250">
        <v>-9.15325793332525</v>
      </c>
      <c r="JM9" s="250">
        <v>-6.4811348918758256</v>
      </c>
      <c r="JN9" s="250">
        <v>3.3228382029828225</v>
      </c>
      <c r="JO9" s="250">
        <v>20.501864511610052</v>
      </c>
      <c r="JP9" s="250">
        <v>-13.967206845583945</v>
      </c>
      <c r="JQ9" s="250">
        <v>2.4428583385435161</v>
      </c>
      <c r="JR9" s="250">
        <v>1.1961585661794061E-2</v>
      </c>
      <c r="JS9" s="250">
        <v>3.8290436774871495</v>
      </c>
      <c r="JT9" s="250">
        <v>3.0993401107951968</v>
      </c>
      <c r="JU9" s="250">
        <v>-2.4372061146897295</v>
      </c>
      <c r="JV9" s="250">
        <v>1.0517171975819082</v>
      </c>
      <c r="JW9" s="250">
        <v>2.3739906602615832</v>
      </c>
      <c r="JX9" s="250">
        <v>-11.299737321675636</v>
      </c>
      <c r="JY9" s="250">
        <v>-7.1220969378656491</v>
      </c>
      <c r="JZ9" s="250">
        <v>5.0646788212903147</v>
      </c>
      <c r="KA9" s="250">
        <v>14.677483472982033</v>
      </c>
      <c r="KB9" s="250">
        <v>1.0941031935721952</v>
      </c>
      <c r="KC9" s="250">
        <v>-6.2786314314152776</v>
      </c>
      <c r="KD9" s="250">
        <v>0.29404607560579166</v>
      </c>
      <c r="KE9" s="250">
        <v>2.1382952004921094</v>
      </c>
      <c r="KF9" s="250">
        <v>3.4579449083470308</v>
      </c>
      <c r="KG9" s="250">
        <v>1.8540429682970938</v>
      </c>
      <c r="KH9" s="250">
        <v>0.41368510573695971</v>
      </c>
      <c r="KI9" s="250">
        <v>4.6332257645890422</v>
      </c>
      <c r="KJ9" s="250">
        <v>-10.854492773150582</v>
      </c>
      <c r="KK9" s="250">
        <v>-10.081763472209985</v>
      </c>
      <c r="KL9" s="250">
        <v>7.5496471140655643</v>
      </c>
      <c r="KM9" s="250">
        <v>13.962285758803844</v>
      </c>
      <c r="KN9" s="250">
        <v>0.24729797444076951</v>
      </c>
      <c r="KO9" s="250">
        <v>-3.4076595982670739</v>
      </c>
      <c r="KP9" s="250">
        <v>-0.78293475904489185</v>
      </c>
      <c r="KQ9" s="250">
        <v>2.7708158283394653</v>
      </c>
      <c r="KR9" s="250">
        <v>3.1383202440365778</v>
      </c>
      <c r="KS9" s="250">
        <v>-0.30816928465314675</v>
      </c>
      <c r="KT9" s="250">
        <v>5.1930227956987807</v>
      </c>
      <c r="KU9" s="250">
        <v>6.5425669199797198</v>
      </c>
      <c r="KV9" s="250">
        <v>-16.280021728017076</v>
      </c>
      <c r="KW9" s="250">
        <v>-9.065702376573455</v>
      </c>
      <c r="KX9" s="250">
        <v>7.6432243188411491</v>
      </c>
      <c r="KY9" s="250">
        <v>13.739719745521285</v>
      </c>
      <c r="KZ9" s="250">
        <v>-100</v>
      </c>
      <c r="LA9" s="250" t="e">
        <v>#DIV/0!</v>
      </c>
      <c r="LB9" s="250" t="e">
        <v>#DIV/0!</v>
      </c>
      <c r="LC9" s="250" t="e">
        <v>#DIV/0!</v>
      </c>
      <c r="LD9" s="250" t="e">
        <v>#DIV/0!</v>
      </c>
      <c r="LE9" s="250" t="e">
        <v>#DIV/0!</v>
      </c>
      <c r="LF9" s="250" t="e">
        <v>#DIV/0!</v>
      </c>
      <c r="LG9" s="250" t="e">
        <v>#DIV/0!</v>
      </c>
      <c r="LH9" s="250">
        <v>12.821151160870485</v>
      </c>
      <c r="LI9" s="250">
        <v>-0.9726867368369625</v>
      </c>
      <c r="LJ9" s="250">
        <v>8.7261443317837148</v>
      </c>
      <c r="LK9" s="250">
        <v>-10.704554550852535</v>
      </c>
      <c r="LL9" s="250">
        <v>13.224834636624536</v>
      </c>
      <c r="LM9" s="250">
        <v>1.5572304459876278</v>
      </c>
      <c r="LN9" s="250">
        <v>7.7270649953691048</v>
      </c>
      <c r="LO9" s="250">
        <v>-8.6368630572104479</v>
      </c>
      <c r="LP9" s="250">
        <v>9.6902348758807619</v>
      </c>
      <c r="LQ9" s="250">
        <v>0.45271653948518065</v>
      </c>
      <c r="LR9" s="250">
        <v>5.210408031492463</v>
      </c>
      <c r="LS9" s="250">
        <v>-11.64048932980684</v>
      </c>
      <c r="LT9" s="250">
        <v>12.633960164436147</v>
      </c>
      <c r="LU9" s="250">
        <v>-0.84667487765827332</v>
      </c>
      <c r="LV9" s="250">
        <v>2.4597621710423283</v>
      </c>
      <c r="LW9" s="250">
        <v>-10.860404005485208</v>
      </c>
      <c r="LX9" s="250">
        <v>13.929272407049979</v>
      </c>
      <c r="LY9" s="250">
        <v>-0.97908725548587938</v>
      </c>
      <c r="LZ9" s="250">
        <v>2.3604101921280431</v>
      </c>
      <c r="MA9" s="250">
        <v>-14.064331942722291</v>
      </c>
      <c r="MB9" s="250">
        <v>-29.019065725914558</v>
      </c>
      <c r="MC9" s="250">
        <v>44.237992467861801</v>
      </c>
      <c r="MD9" s="250">
        <v>5.086420939679769</v>
      </c>
      <c r="ME9" s="250">
        <v>-5.3378455466913266</v>
      </c>
      <c r="MF9" s="250">
        <v>-3.3822141066798252</v>
      </c>
      <c r="MG9" s="250">
        <v>-0.55809830282170481</v>
      </c>
      <c r="MH9" s="250">
        <v>23.085781173084044</v>
      </c>
      <c r="MI9" s="250">
        <v>-9.0008442779452906</v>
      </c>
      <c r="MJ9" s="250">
        <v>10.024520499313368</v>
      </c>
      <c r="MK9" s="250">
        <v>-5.3077628092410123E-2</v>
      </c>
      <c r="ML9" s="250">
        <v>2.2968684625530784</v>
      </c>
      <c r="MM9" s="250">
        <v>-12.470686590188137</v>
      </c>
      <c r="MN9" s="250">
        <v>13.977593833932914</v>
      </c>
      <c r="MO9" s="250">
        <v>-1.1305798859487766</v>
      </c>
      <c r="MP9" s="250">
        <v>6.8150859344585797</v>
      </c>
      <c r="MQ9" s="250">
        <v>-12.119285945463361</v>
      </c>
      <c r="MR9" s="250">
        <v>14.228669068811556</v>
      </c>
      <c r="MS9" s="250">
        <v>-0.14696821900967905</v>
      </c>
      <c r="MT9" s="250">
        <v>8.5789046142740659</v>
      </c>
      <c r="MU9" s="250">
        <v>-14.584233533106143</v>
      </c>
      <c r="MV9" s="250">
        <v>-61.452080134148375</v>
      </c>
      <c r="MW9" s="250">
        <v>-100</v>
      </c>
      <c r="MX9" s="250" t="e">
        <v>#DIV/0!</v>
      </c>
      <c r="MY9" s="353"/>
      <c r="MZ9" s="354" t="s">
        <v>382</v>
      </c>
      <c r="NA9" s="77">
        <v>0.17920968737442791</v>
      </c>
      <c r="NB9" s="355">
        <v>0.14440329814648289</v>
      </c>
      <c r="NC9" s="82"/>
      <c r="ND9" s="83"/>
      <c r="NE9" s="77">
        <v>0.17392352319929311</v>
      </c>
      <c r="NF9" s="82"/>
      <c r="NG9" s="10"/>
      <c r="NH9" s="10"/>
      <c r="NI9" s="10"/>
      <c r="NJ9" s="10"/>
      <c r="NK9" s="10"/>
      <c r="NL9" s="10"/>
      <c r="NN9" s="363"/>
    </row>
    <row r="10" spans="1:378" s="71" customFormat="1" ht="18" customHeight="1">
      <c r="A10" s="586"/>
      <c r="C10" s="305">
        <v>1.3</v>
      </c>
      <c r="D10" s="309">
        <v>0.35134077293196297</v>
      </c>
      <c r="E10" s="309">
        <v>0.51641002307315098</v>
      </c>
      <c r="F10" s="310">
        <v>12</v>
      </c>
      <c r="G10" s="308"/>
      <c r="H10" s="39" t="s">
        <v>94</v>
      </c>
      <c r="I10" s="250">
        <v>8.9438948414027379</v>
      </c>
      <c r="J10" s="250">
        <v>7.704051594626165</v>
      </c>
      <c r="K10" s="250">
        <v>6.6610747710904548</v>
      </c>
      <c r="L10" s="250">
        <v>5.5798679305308241</v>
      </c>
      <c r="M10" s="250">
        <v>3.6187135833365147</v>
      </c>
      <c r="N10" s="250">
        <v>4.2869519699970198</v>
      </c>
      <c r="O10" s="250">
        <v>2.1056457352960365</v>
      </c>
      <c r="P10" s="250">
        <v>1.639419009636228</v>
      </c>
      <c r="Q10" s="250">
        <v>2.5080188669211765</v>
      </c>
      <c r="R10" s="250">
        <v>-7.8900057131616137</v>
      </c>
      <c r="S10" s="250">
        <v>3.4261562651380046</v>
      </c>
      <c r="T10" s="250">
        <v>0.75443713056114348</v>
      </c>
      <c r="U10" s="250">
        <v>2.6537106126834971</v>
      </c>
      <c r="V10" s="250">
        <v>2.3844756214059544</v>
      </c>
      <c r="W10" s="250">
        <v>3.3023363405042687</v>
      </c>
      <c r="X10" s="250">
        <v>2.0962672668011635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-2.2655506251578004</v>
      </c>
      <c r="AC10" s="250">
        <v>-3.8233679160766343</v>
      </c>
      <c r="AD10" s="250">
        <v>0.47440394981694567</v>
      </c>
      <c r="AE10" s="250">
        <v>11.337229357551053</v>
      </c>
      <c r="AF10" s="250">
        <v>2.3786192455671653</v>
      </c>
      <c r="AG10" s="336">
        <v>0.33951084875437232</v>
      </c>
      <c r="AH10" s="250">
        <v>0.18984615473294753</v>
      </c>
      <c r="AI10" s="250">
        <v>-1.198805370332181</v>
      </c>
      <c r="AJ10" s="250">
        <v>1.5217006764665797</v>
      </c>
      <c r="AK10" s="250">
        <v>1.7266066394602433</v>
      </c>
      <c r="AL10" s="250">
        <v>1.8932828554978869</v>
      </c>
      <c r="AM10" s="250">
        <v>2.6405546232316794</v>
      </c>
      <c r="AN10" s="250">
        <v>2.2758865780567987</v>
      </c>
      <c r="AO10" s="250">
        <v>3.3484578280005763</v>
      </c>
      <c r="AP10" s="250">
        <v>5.5468357922559903</v>
      </c>
      <c r="AQ10" s="250">
        <v>-1.5493311385987312</v>
      </c>
      <c r="AR10" s="250">
        <v>6.2867356468369877</v>
      </c>
      <c r="AS10" s="250">
        <v>6.5540228552950737</v>
      </c>
      <c r="AT10" s="250">
        <v>6.764885142023715</v>
      </c>
      <c r="AU10" s="250">
        <v>10.898463093542915</v>
      </c>
      <c r="AV10" s="250">
        <v>8.1890475354984034</v>
      </c>
      <c r="AW10" s="250">
        <v>4.6963996812811075</v>
      </c>
      <c r="AX10" s="250">
        <v>4.3271421987856513</v>
      </c>
      <c r="AY10" s="250">
        <v>3.8209568273812664</v>
      </c>
      <c r="AZ10" s="250">
        <v>4.3185194674296525</v>
      </c>
      <c r="BA10" s="250">
        <v>5.4853041829246507</v>
      </c>
      <c r="BB10" s="250">
        <v>3.5427736869623203</v>
      </c>
      <c r="BC10" s="250">
        <v>4.0334680098498268</v>
      </c>
      <c r="BD10" s="250">
        <v>7.2979016861369814</v>
      </c>
      <c r="BE10" s="250">
        <v>-1.6948258865446348</v>
      </c>
      <c r="BF10" s="250">
        <v>4.5317934204595929</v>
      </c>
      <c r="BG10" s="250">
        <v>-12.348108202496348</v>
      </c>
      <c r="BH10" s="250">
        <v>-97.740341332024386</v>
      </c>
      <c r="BI10" s="250">
        <v>-82.715589827764504</v>
      </c>
      <c r="BJ10" s="250">
        <v>-27.55538402261395</v>
      </c>
      <c r="BK10" s="250">
        <v>5.7063598948329286</v>
      </c>
      <c r="BL10" s="250">
        <v>2.1315836814245017</v>
      </c>
      <c r="BM10" s="250">
        <v>7.6337852302357447</v>
      </c>
      <c r="BN10" s="250">
        <v>5.044814826479012</v>
      </c>
      <c r="BO10" s="250">
        <v>5.6359197396186573</v>
      </c>
      <c r="BP10" s="250">
        <v>5.3946294693405292</v>
      </c>
      <c r="BQ10" s="250">
        <v>5.8741453277090301</v>
      </c>
      <c r="BR10" s="250">
        <v>2.65399401931559</v>
      </c>
      <c r="BS10" s="250">
        <v>12.068586277611161</v>
      </c>
      <c r="BT10" s="250">
        <v>3960.1004352664168</v>
      </c>
      <c r="BU10" s="250">
        <v>401.20041321794287</v>
      </c>
      <c r="BV10" s="250">
        <v>-96.295950994973339</v>
      </c>
      <c r="BW10" s="250">
        <v>-97.944920675457553</v>
      </c>
      <c r="BX10" s="250">
        <v>-97.964005151944519</v>
      </c>
      <c r="BY10" s="250">
        <v>-49.430390748504152</v>
      </c>
      <c r="BZ10" s="250">
        <v>7.8579397352291522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9.238927195476407</v>
      </c>
      <c r="CE10" s="250">
        <v>1.6611262741281791</v>
      </c>
      <c r="CF10" s="250">
        <v>11.785405092621829</v>
      </c>
      <c r="CG10" s="250">
        <v>4.6032777731005012</v>
      </c>
      <c r="CH10" s="250">
        <v>2765.0274231523381</v>
      </c>
      <c r="CI10" s="250">
        <v>2699.1815806329364</v>
      </c>
      <c r="CJ10" s="250">
        <v>2813.5767155234921</v>
      </c>
      <c r="CK10" s="250">
        <v>29.992980133479193</v>
      </c>
      <c r="CL10" s="250">
        <v>-28.121919560502903</v>
      </c>
      <c r="CM10" s="250">
        <v>1.6224065634459066</v>
      </c>
      <c r="CN10" s="250">
        <v>-12.426673674639673</v>
      </c>
      <c r="CO10" s="250">
        <v>19.522468732679116</v>
      </c>
      <c r="CP10" s="250">
        <v>3.8626135515494866</v>
      </c>
      <c r="CQ10" s="250">
        <v>24.359341835440659</v>
      </c>
      <c r="CR10" s="250">
        <v>6.4060364159717267</v>
      </c>
      <c r="CS10" s="250">
        <v>36.216956493292599</v>
      </c>
      <c r="CT10" s="250">
        <v>19.857224835718455</v>
      </c>
      <c r="CU10" s="250">
        <v>17.215736100661331</v>
      </c>
      <c r="CV10" s="250">
        <v>12.125652623684786</v>
      </c>
      <c r="CW10" s="250">
        <v>12.461576103459592</v>
      </c>
      <c r="CX10" s="250">
        <v>9.9424329228266828</v>
      </c>
      <c r="CY10" s="250">
        <v>3.7487282312860515</v>
      </c>
      <c r="CZ10" s="250">
        <v>4.8530824028201636</v>
      </c>
      <c r="DA10" s="250">
        <v>4.1763697446953358</v>
      </c>
      <c r="DB10" s="250">
        <v>10.646673489794438</v>
      </c>
      <c r="DC10" s="250">
        <v>8.4936225231090816</v>
      </c>
      <c r="DD10" s="250">
        <v>9.2049616222290638</v>
      </c>
      <c r="DE10" s="250">
        <v>7.2684397865721735</v>
      </c>
      <c r="DF10" s="250">
        <v>18.786372391378237</v>
      </c>
      <c r="DG10" s="250">
        <v>23.397207261250031</v>
      </c>
      <c r="DH10" s="250">
        <v>15.261738345371839</v>
      </c>
      <c r="DI10" s="250">
        <v>10.393873258750943</v>
      </c>
      <c r="DJ10" s="250">
        <v>8.4424598082116944</v>
      </c>
      <c r="DK10" s="250">
        <v>5.2575200872595076</v>
      </c>
      <c r="DL10" s="250">
        <v>7.5234063844361998</v>
      </c>
      <c r="DM10" s="250">
        <v>1.6102339465449091</v>
      </c>
      <c r="DN10" s="250">
        <v>1.4246370845977623</v>
      </c>
      <c r="DO10" s="250">
        <v>-1.9733317622857811</v>
      </c>
      <c r="DP10" s="250">
        <v>-1.1753996072242927</v>
      </c>
      <c r="DQ10" s="250">
        <v>-100</v>
      </c>
      <c r="DR10" s="250">
        <v>-100</v>
      </c>
      <c r="DS10" s="250">
        <v>-100</v>
      </c>
      <c r="DT10" s="250">
        <v>-100</v>
      </c>
      <c r="DU10" s="250">
        <v>-100</v>
      </c>
      <c r="DV10" s="250">
        <v>-100</v>
      </c>
      <c r="DW10" s="250">
        <v>-100</v>
      </c>
      <c r="DX10" s="250">
        <v>-100</v>
      </c>
      <c r="DY10" s="250">
        <v>7.7574400379108539</v>
      </c>
      <c r="DZ10" s="250">
        <v>4.4802451308957529</v>
      </c>
      <c r="EA10" s="250">
        <v>2.0743318133333162</v>
      </c>
      <c r="EB10" s="250">
        <v>-1.4991589948087523</v>
      </c>
      <c r="EC10" s="250">
        <v>2.7822495923859805</v>
      </c>
      <c r="ED10" s="250">
        <v>2.2237687027488562</v>
      </c>
      <c r="EE10" s="250">
        <v>-1.2156155499520622</v>
      </c>
      <c r="EF10" s="250">
        <v>4.6679525503066372</v>
      </c>
      <c r="EG10" s="250">
        <v>-0.2293565894283347</v>
      </c>
      <c r="EH10" s="250">
        <v>1.716700518073182</v>
      </c>
      <c r="EI10" s="250">
        <v>2.7415272512083249</v>
      </c>
      <c r="EJ10" s="250">
        <v>3.3285652307133233</v>
      </c>
      <c r="EK10" s="250">
        <v>8.0766047722910344</v>
      </c>
      <c r="EL10" s="250">
        <v>5.7056101287346479</v>
      </c>
      <c r="EM10" s="250">
        <v>4.5275571757868107</v>
      </c>
      <c r="EN10" s="250">
        <v>4.9892922978718417</v>
      </c>
      <c r="EO10" s="250">
        <v>-3.3076707011094442</v>
      </c>
      <c r="EP10" s="250">
        <v>-69.120206707059751</v>
      </c>
      <c r="EQ10" s="250">
        <v>5.1090730171543157</v>
      </c>
      <c r="ER10" s="250">
        <v>5.3608729439206684</v>
      </c>
      <c r="ES10" s="250">
        <v>6.6589297559557252</v>
      </c>
      <c r="ET10" s="250">
        <v>94.41064060195734</v>
      </c>
      <c r="EU10" s="250">
        <v>-81.807025238648635</v>
      </c>
      <c r="EV10" s="250">
        <v>6.446691237471498</v>
      </c>
      <c r="EW10" s="250">
        <v>4.1404907264704462</v>
      </c>
      <c r="EX10" s="250">
        <v>49.847322150320366</v>
      </c>
      <c r="EY10" s="250">
        <v>234.49692343660712</v>
      </c>
      <c r="EZ10" s="250">
        <v>-12.980479471964543</v>
      </c>
      <c r="FA10" s="250">
        <v>15.460007975768605</v>
      </c>
      <c r="FB10" s="250">
        <v>20.196953484674737</v>
      </c>
      <c r="FC10" s="250">
        <v>13.8565017615188</v>
      </c>
      <c r="FD10" s="250">
        <v>5.8045007645937972</v>
      </c>
      <c r="FE10" s="250">
        <v>7.7431244217374768</v>
      </c>
      <c r="FF10" s="250">
        <v>11.227415703698469</v>
      </c>
      <c r="FG10" s="250">
        <v>16.182676268313429</v>
      </c>
      <c r="FH10" s="250">
        <v>6.9379783396636583</v>
      </c>
      <c r="FI10" s="250">
        <v>0.30901789254973266</v>
      </c>
      <c r="FJ10" s="250">
        <v>-67.420682847648067</v>
      </c>
      <c r="FK10" s="250">
        <v>-100</v>
      </c>
      <c r="FL10" s="250">
        <v>-100</v>
      </c>
      <c r="FM10" s="250"/>
      <c r="FN10" s="250">
        <v>3.2325902836137175</v>
      </c>
      <c r="FO10" s="250">
        <v>2.0550168928053836</v>
      </c>
      <c r="FP10" s="250">
        <v>1.8411528065428513</v>
      </c>
      <c r="FQ10" s="250">
        <v>5.8483306576190017</v>
      </c>
      <c r="FR10" s="250">
        <v>-15.958470642745283</v>
      </c>
      <c r="FS10" s="250">
        <v>-12.375979248023569</v>
      </c>
      <c r="FT10" s="250">
        <v>22.145043248803702</v>
      </c>
      <c r="FU10" s="250">
        <v>39.079470230179339</v>
      </c>
      <c r="FV10" s="250">
        <v>8.0676251418050526</v>
      </c>
      <c r="FW10" s="250">
        <v>-2.3963130907603158E-2</v>
      </c>
      <c r="FX10" s="250">
        <v>2.0550168928053836</v>
      </c>
      <c r="FY10" s="250">
        <v>1.8411528065428513</v>
      </c>
      <c r="FZ10" s="250">
        <v>5.8483306576190017</v>
      </c>
      <c r="GA10" s="250">
        <v>-15.958470642745283</v>
      </c>
      <c r="GB10" s="250">
        <v>-12.375979248023569</v>
      </c>
      <c r="GC10" s="250">
        <v>22.145043248803702</v>
      </c>
      <c r="GD10" s="250">
        <v>13.897945285601708</v>
      </c>
      <c r="GE10" s="250">
        <v>9.9622963490011642</v>
      </c>
      <c r="GF10" s="250">
        <v>-60.00795545389083</v>
      </c>
      <c r="GG10" s="250">
        <v>1.063998463024646</v>
      </c>
      <c r="GH10" s="250">
        <v>2.2082180856388618</v>
      </c>
      <c r="GI10" s="250">
        <v>-3.6375771597522544</v>
      </c>
      <c r="GJ10" s="250">
        <v>3.8437751369821456</v>
      </c>
      <c r="GK10" s="250">
        <v>2.1188419304594959</v>
      </c>
      <c r="GL10" s="250">
        <v>-3.556940049254294</v>
      </c>
      <c r="GM10" s="250">
        <v>8.3270408765744719</v>
      </c>
      <c r="GN10" s="250">
        <v>-6.3827332237863175</v>
      </c>
      <c r="GO10" s="250">
        <v>2.0218816588642738</v>
      </c>
      <c r="GP10" s="250">
        <v>-12.85788542874306</v>
      </c>
      <c r="GQ10" s="250">
        <v>6.8738864069084258</v>
      </c>
      <c r="GR10" s="250">
        <v>11.063076543407348</v>
      </c>
      <c r="GS10" s="250">
        <v>-8.6167098515360863E-2</v>
      </c>
      <c r="GT10" s="250">
        <v>1.2184614231929061</v>
      </c>
      <c r="GU10" s="250">
        <v>-4.6143881563728826</v>
      </c>
      <c r="GV10" s="250">
        <v>1.914868849914626</v>
      </c>
      <c r="GW10" s="250">
        <v>2.7774076259732539</v>
      </c>
      <c r="GX10" s="250">
        <v>-5.5741804037784846</v>
      </c>
      <c r="GY10" s="250">
        <v>7.832406508370866</v>
      </c>
      <c r="GZ10" s="250">
        <v>-5.582689841469076</v>
      </c>
      <c r="HA10" s="250">
        <v>-8.3268310069454401</v>
      </c>
      <c r="HB10" s="250">
        <v>-2.1520516996795038</v>
      </c>
      <c r="HC10" s="250">
        <v>4.1131050184176843</v>
      </c>
      <c r="HD10" s="250">
        <v>13.156673233828784</v>
      </c>
      <c r="HE10" s="250">
        <v>-0.34821607627935691</v>
      </c>
      <c r="HF10" s="250">
        <v>2.1258690084156768</v>
      </c>
      <c r="HG10" s="250">
        <v>-5.7280283759091475</v>
      </c>
      <c r="HH10" s="250">
        <v>2.3553667968341756</v>
      </c>
      <c r="HI10" s="250">
        <v>2.2788875686915162</v>
      </c>
      <c r="HJ10" s="250">
        <v>-5.082453736057289</v>
      </c>
      <c r="HK10" s="250">
        <v>2.7471912778919858</v>
      </c>
      <c r="HL10" s="250">
        <v>-7.0876343034048119</v>
      </c>
      <c r="HM10" s="250">
        <v>-4.2303019642995707</v>
      </c>
      <c r="HN10" s="250">
        <v>8.4268135347164588</v>
      </c>
      <c r="HO10" s="250">
        <v>-4.264225015660287</v>
      </c>
      <c r="HP10" s="250">
        <v>10.902894815572822</v>
      </c>
      <c r="HQ10" s="250">
        <v>-0.49685496861076217</v>
      </c>
      <c r="HR10" s="250">
        <v>0.71038381515451476</v>
      </c>
      <c r="HS10" s="250">
        <v>-3.1322351791943959</v>
      </c>
      <c r="HT10" s="250">
        <v>2.5619553868728104</v>
      </c>
      <c r="HU10" s="250">
        <v>2.4464686816731529</v>
      </c>
      <c r="HV10" s="250">
        <v>-4.3863410915544989</v>
      </c>
      <c r="HW10" s="250">
        <v>2.3821443670675393</v>
      </c>
      <c r="HX10" s="250">
        <v>-6.1132586656597994</v>
      </c>
      <c r="HY10" s="250">
        <v>-2.1931356801594575</v>
      </c>
      <c r="HZ10" s="250">
        <v>1.1370187924333521</v>
      </c>
      <c r="IA10" s="250">
        <v>3.3557529409024482</v>
      </c>
      <c r="IB10" s="250">
        <v>11.181790624958381</v>
      </c>
      <c r="IC10" s="250">
        <v>-0.29994583148223342</v>
      </c>
      <c r="ID10" s="250">
        <v>4.6095517997740529</v>
      </c>
      <c r="IE10" s="250">
        <v>-5.4988597631357123</v>
      </c>
      <c r="IF10" s="250">
        <v>-0.7490340484372382</v>
      </c>
      <c r="IG10" s="250">
        <v>2.0851465614177869</v>
      </c>
      <c r="IH10" s="250">
        <v>-4.8502494707726669</v>
      </c>
      <c r="II10" s="250">
        <v>2.8728114886371401</v>
      </c>
      <c r="IJ10" s="250">
        <v>-5.0631515961212585</v>
      </c>
      <c r="IK10" s="250">
        <v>-3.9942663507054732</v>
      </c>
      <c r="IL10" s="250">
        <v>1.6163121239530795</v>
      </c>
      <c r="IM10" s="250">
        <v>6.59892080786571</v>
      </c>
      <c r="IN10" s="250">
        <v>1.8635510469111978</v>
      </c>
      <c r="IO10" s="250">
        <v>6.0150247465525979</v>
      </c>
      <c r="IP10" s="250">
        <v>-12.282906326330263</v>
      </c>
      <c r="IQ10" s="250">
        <v>-97.563768262262528</v>
      </c>
      <c r="IR10" s="250">
        <v>659.18298184135369</v>
      </c>
      <c r="IS10" s="250">
        <v>327.8722366538571</v>
      </c>
      <c r="IT10" s="250">
        <v>38.836180406915361</v>
      </c>
      <c r="IU10" s="250">
        <v>-0.60613982405492095</v>
      </c>
      <c r="IV10" s="250">
        <v>5.1443277453458336E-2</v>
      </c>
      <c r="IW10" s="250">
        <v>-6.3035412914436364</v>
      </c>
      <c r="IX10" s="250">
        <v>2.1881242733754078</v>
      </c>
      <c r="IY10" s="250">
        <v>6.3554308806090631</v>
      </c>
      <c r="IZ10" s="250">
        <v>2.3270014937001946</v>
      </c>
      <c r="JA10" s="250">
        <v>2.7905886050347561</v>
      </c>
      <c r="JB10" s="250">
        <v>-4.2382054950607824</v>
      </c>
      <c r="JC10" s="250">
        <v>-11.738464208913911</v>
      </c>
      <c r="JD10" s="250">
        <v>-6.282410922194714</v>
      </c>
      <c r="JE10" s="250">
        <v>-96.837872254971401</v>
      </c>
      <c r="JF10" s="250">
        <v>-22.970953282341341</v>
      </c>
      <c r="JG10" s="250">
        <v>-1.5291600524338804</v>
      </c>
      <c r="JH10" s="250">
        <v>2385.0565788126942</v>
      </c>
      <c r="JI10" s="250">
        <v>99.841508494411073</v>
      </c>
      <c r="JJ10" s="250">
        <v>-0.3767386462671567</v>
      </c>
      <c r="JK10" s="250">
        <v>7.5852637537612111</v>
      </c>
      <c r="JL10" s="250">
        <v>-2.5084564294420204</v>
      </c>
      <c r="JM10" s="250">
        <v>10.802233681808588</v>
      </c>
      <c r="JN10" s="250">
        <v>-10.881110485613817</v>
      </c>
      <c r="JO10" s="250">
        <v>-2.9486304735697786</v>
      </c>
      <c r="JP10" s="250">
        <v>-12.303694794428964</v>
      </c>
      <c r="JQ10" s="250">
        <v>-13.39102466110748</v>
      </c>
      <c r="JR10" s="250">
        <v>-24.741282752350386</v>
      </c>
      <c r="JS10" s="250">
        <v>2.4950822820134277</v>
      </c>
      <c r="JT10" s="250">
        <v>10.874001964327434</v>
      </c>
      <c r="JU10" s="250">
        <v>10.499997830361821</v>
      </c>
      <c r="JV10" s="250">
        <v>40.848997449051808</v>
      </c>
      <c r="JW10" s="250">
        <v>-7.2881687305259391</v>
      </c>
      <c r="JX10" s="250">
        <v>33.059122646780338</v>
      </c>
      <c r="JY10" s="250">
        <v>-3.7150947469037447</v>
      </c>
      <c r="JZ10" s="250">
        <v>6.7060231409811166</v>
      </c>
      <c r="KA10" s="250">
        <v>-16.959583352295809</v>
      </c>
      <c r="KB10" s="250">
        <v>12.265470956088592</v>
      </c>
      <c r="KC10" s="250">
        <v>-23.792810401721255</v>
      </c>
      <c r="KD10" s="250">
        <v>-26.399881590234315</v>
      </c>
      <c r="KE10" s="250">
        <v>-1.9557580415673499</v>
      </c>
      <c r="KF10" s="250">
        <v>11.206175554267787</v>
      </c>
      <c r="KG10" s="250">
        <v>8.0247940706508132</v>
      </c>
      <c r="KH10" s="250">
        <v>32.914143970674218</v>
      </c>
      <c r="KI10" s="250">
        <v>-6.3012968974104382</v>
      </c>
      <c r="KJ10" s="250">
        <v>32.200370662474</v>
      </c>
      <c r="KK10" s="250">
        <v>2.2650770001285849</v>
      </c>
      <c r="KL10" s="250">
        <v>4.6296524826618537</v>
      </c>
      <c r="KM10" s="250">
        <v>-16.415128353052467</v>
      </c>
      <c r="KN10" s="250">
        <v>10.274677381627811</v>
      </c>
      <c r="KO10" s="250">
        <v>-15.610074868874165</v>
      </c>
      <c r="KP10" s="250">
        <v>-23.543005118981171</v>
      </c>
      <c r="KQ10" s="250">
        <v>-8.4197283415187769</v>
      </c>
      <c r="KR10" s="250">
        <v>6.5095896171792162</v>
      </c>
      <c r="KS10" s="250">
        <v>6.115258424165205</v>
      </c>
      <c r="KT10" s="250">
        <v>29.01047434387641</v>
      </c>
      <c r="KU10" s="250">
        <v>-4.2842380948908811</v>
      </c>
      <c r="KV10" s="250">
        <v>24.930106313840895</v>
      </c>
      <c r="KW10" s="250">
        <v>2.0782840301607024</v>
      </c>
      <c r="KX10" s="250">
        <v>1.1243079252069208</v>
      </c>
      <c r="KY10" s="250">
        <v>-15.734751696752653</v>
      </c>
      <c r="KZ10" s="250">
        <v>-100</v>
      </c>
      <c r="LA10" s="250" t="e">
        <v>#DIV/0!</v>
      </c>
      <c r="LB10" s="250" t="e">
        <v>#DIV/0!</v>
      </c>
      <c r="LC10" s="250" t="e">
        <v>#DIV/0!</v>
      </c>
      <c r="LD10" s="250" t="e">
        <v>#DIV/0!</v>
      </c>
      <c r="LE10" s="250" t="e">
        <v>#DIV/0!</v>
      </c>
      <c r="LF10" s="250" t="e">
        <v>#DIV/0!</v>
      </c>
      <c r="LG10" s="250" t="e">
        <v>#DIV/0!</v>
      </c>
      <c r="LH10" s="250">
        <v>1.3461770222069873</v>
      </c>
      <c r="LI10" s="250">
        <v>2.2232991563121658</v>
      </c>
      <c r="LJ10" s="250">
        <v>-6.3792062212805689</v>
      </c>
      <c r="LK10" s="250">
        <v>11.100926901846449</v>
      </c>
      <c r="LL10" s="250">
        <v>-1.7360340535737606</v>
      </c>
      <c r="LM10" s="250">
        <v>-0.13064245721697887</v>
      </c>
      <c r="LN10" s="250">
        <v>-9.6567495573567328</v>
      </c>
      <c r="LO10" s="250">
        <v>15.930007117088365</v>
      </c>
      <c r="LP10" s="250">
        <v>-2.2699642539601967</v>
      </c>
      <c r="LQ10" s="250">
        <v>-3.4908110365893492</v>
      </c>
      <c r="LR10" s="250">
        <v>-4.2759328489547954</v>
      </c>
      <c r="LS10" s="250">
        <v>10.50575767310329</v>
      </c>
      <c r="LT10" s="250">
        <v>-0.36370982702116805</v>
      </c>
      <c r="LU10" s="250">
        <v>-2.5184515681919208</v>
      </c>
      <c r="LV10" s="250">
        <v>-3.728990784983381</v>
      </c>
      <c r="LW10" s="250">
        <v>15.583595595582665</v>
      </c>
      <c r="LX10" s="250">
        <v>-2.5495400610639081</v>
      </c>
      <c r="LY10" s="250">
        <v>-3.6048501599806002</v>
      </c>
      <c r="LZ10" s="250">
        <v>-3.3037277501036186</v>
      </c>
      <c r="MA10" s="250">
        <v>6.4493991936777348</v>
      </c>
      <c r="MB10" s="250">
        <v>-68.878089078666676</v>
      </c>
      <c r="MC10" s="250">
        <v>228.11116146138562</v>
      </c>
      <c r="MD10" s="250">
        <v>-3.0720815793955012</v>
      </c>
      <c r="ME10" s="250">
        <v>7.7608667612816902</v>
      </c>
      <c r="MF10" s="250">
        <v>-43.273098156738108</v>
      </c>
      <c r="MG10" s="250">
        <v>-69.295311918618452</v>
      </c>
      <c r="MH10" s="250">
        <v>467.12309777549115</v>
      </c>
      <c r="MI10" s="250">
        <v>5.4261942308188509</v>
      </c>
      <c r="MJ10" s="250">
        <v>-18.375895141271499</v>
      </c>
      <c r="MK10" s="250">
        <v>-31.459411146501893</v>
      </c>
      <c r="ML10" s="250">
        <v>47.537321245796818</v>
      </c>
      <c r="MM10" s="250">
        <v>39.882513175001975</v>
      </c>
      <c r="MN10" s="250">
        <v>-15.027125782012646</v>
      </c>
      <c r="MO10" s="250">
        <v>-35.074962806533733</v>
      </c>
      <c r="MP10" s="250">
        <v>37.103392226590728</v>
      </c>
      <c r="MQ10" s="250">
        <v>42.445537879075033</v>
      </c>
      <c r="MR10" s="250">
        <v>-12.279198743234758</v>
      </c>
      <c r="MS10" s="250">
        <v>-32.182506172299043</v>
      </c>
      <c r="MT10" s="250">
        <v>26.194025298246856</v>
      </c>
      <c r="MU10" s="250">
        <v>33.615505264571937</v>
      </c>
      <c r="MV10" s="250">
        <v>-71.509203608553605</v>
      </c>
      <c r="MW10" s="250">
        <v>-100</v>
      </c>
      <c r="MX10" s="250" t="e">
        <v>#DIV/0!</v>
      </c>
      <c r="MY10" s="356"/>
      <c r="MZ10" s="354" t="s">
        <v>227</v>
      </c>
      <c r="NA10" s="77">
        <v>-0.78385016115054151</v>
      </c>
      <c r="NB10" s="355">
        <v>1.0396039334274478</v>
      </c>
      <c r="NC10" s="82"/>
      <c r="ND10" s="83"/>
      <c r="NE10" s="77">
        <v>2.8706287005547275</v>
      </c>
      <c r="NF10" s="82"/>
      <c r="NG10" s="10"/>
      <c r="NH10" s="10"/>
      <c r="NI10" s="10"/>
      <c r="NJ10" s="10"/>
      <c r="NK10" s="10"/>
      <c r="NL10" s="10"/>
    </row>
    <row r="11" spans="1:378" s="280" customFormat="1" ht="20.100000000000001" customHeight="1">
      <c r="A11" s="586"/>
      <c r="B11" s="502" t="s">
        <v>679</v>
      </c>
      <c r="C11" s="311"/>
      <c r="D11" s="312">
        <v>0.86502377496796501</v>
      </c>
      <c r="E11" s="312">
        <v>1.3278229145307501</v>
      </c>
      <c r="F11" s="313"/>
      <c r="G11" s="583" t="s">
        <v>680</v>
      </c>
      <c r="H11" s="583"/>
      <c r="I11" s="247">
        <v>6.3769412764100224</v>
      </c>
      <c r="J11" s="247">
        <v>7.8576618644778762</v>
      </c>
      <c r="K11" s="247">
        <v>9.2971445354373259</v>
      </c>
      <c r="L11" s="247">
        <v>5.5476261718541195</v>
      </c>
      <c r="M11" s="247">
        <v>5.5036566300123297</v>
      </c>
      <c r="N11" s="247">
        <v>10.698442408891722</v>
      </c>
      <c r="O11" s="247">
        <v>5.3004918917417996</v>
      </c>
      <c r="P11" s="247">
        <v>8.1935292076870496</v>
      </c>
      <c r="Q11" s="247">
        <v>6.0809883528293938</v>
      </c>
      <c r="R11" s="247">
        <v>5.2251654441095639</v>
      </c>
      <c r="S11" s="247">
        <v>6.5768524428111164</v>
      </c>
      <c r="T11" s="247">
        <v>5.3160279586869308</v>
      </c>
      <c r="U11" s="247">
        <v>7.0592012074987167</v>
      </c>
      <c r="V11" s="247">
        <v>7.9109714987125983</v>
      </c>
      <c r="W11" s="247">
        <v>6.9570201512359375</v>
      </c>
      <c r="X11" s="247">
        <v>6.2933791175335756</v>
      </c>
      <c r="Y11" s="247">
        <v>7.6869114600375781</v>
      </c>
      <c r="Z11" s="247">
        <v>8.3516641567788099</v>
      </c>
      <c r="AA11" s="247">
        <v>9.0633617883662794</v>
      </c>
      <c r="AB11" s="247">
        <v>8.6919241733225618</v>
      </c>
      <c r="AC11" s="247">
        <v>8.6846326495435306</v>
      </c>
      <c r="AD11" s="247">
        <v>9.3314985160703117</v>
      </c>
      <c r="AE11" s="247">
        <v>7.7947565527369989</v>
      </c>
      <c r="AF11" s="247">
        <v>7.6736903763317486</v>
      </c>
      <c r="AG11" s="335">
        <v>9.4983740433394814</v>
      </c>
      <c r="AH11" s="247">
        <v>7.1040627377815753</v>
      </c>
      <c r="AI11" s="247">
        <v>3.5493862700503058</v>
      </c>
      <c r="AJ11" s="247">
        <v>3.9285581762746062</v>
      </c>
      <c r="AK11" s="247">
        <v>2.1471110072260444</v>
      </c>
      <c r="AL11" s="247">
        <v>6.0711055930216844</v>
      </c>
      <c r="AM11" s="247">
        <v>3.6217561057778624</v>
      </c>
      <c r="AN11" s="247">
        <v>2.8916204926620281</v>
      </c>
      <c r="AO11" s="247">
        <v>2.2217490727336724</v>
      </c>
      <c r="AP11" s="247">
        <v>2.1600929573820622</v>
      </c>
      <c r="AQ11" s="247">
        <v>4.8319098459948151</v>
      </c>
      <c r="AR11" s="247">
        <v>4.1713574283484007</v>
      </c>
      <c r="AS11" s="247">
        <v>5.4461488378668435</v>
      </c>
      <c r="AT11" s="247">
        <v>3.5623355396571412</v>
      </c>
      <c r="AU11" s="247">
        <v>4.8698784401066746</v>
      </c>
      <c r="AV11" s="247">
        <v>5.6581668800421312</v>
      </c>
      <c r="AW11" s="247">
        <v>5.808870949627547</v>
      </c>
      <c r="AX11" s="247">
        <v>5.4675459805047808</v>
      </c>
      <c r="AY11" s="247">
        <v>5.7822988439694569</v>
      </c>
      <c r="AZ11" s="247">
        <v>6.0313752814713268</v>
      </c>
      <c r="BA11" s="247">
        <v>4.0448633818128457</v>
      </c>
      <c r="BB11" s="247">
        <v>5.3878490585224483</v>
      </c>
      <c r="BC11" s="247">
        <v>6.4243384161138266</v>
      </c>
      <c r="BD11" s="247">
        <v>4.8519638785467407</v>
      </c>
      <c r="BE11" s="247">
        <v>3.2007955064901097</v>
      </c>
      <c r="BF11" s="247">
        <v>6.6503874328693229</v>
      </c>
      <c r="BG11" s="247">
        <v>-1.1583323244087467</v>
      </c>
      <c r="BH11" s="247">
        <v>-73.800066210721909</v>
      </c>
      <c r="BI11" s="247">
        <v>-45.264889325760116</v>
      </c>
      <c r="BJ11" s="247">
        <v>-9.6042107389604325</v>
      </c>
      <c r="BK11" s="247">
        <v>-12.93338866709027</v>
      </c>
      <c r="BL11" s="247">
        <v>-10.979340684829069</v>
      </c>
      <c r="BM11" s="247">
        <v>-4.081456444229417</v>
      </c>
      <c r="BN11" s="247">
        <v>-2.593926249512279</v>
      </c>
      <c r="BO11" s="247">
        <v>-3.9956974855870158</v>
      </c>
      <c r="BP11" s="247">
        <v>1.2887314870330755</v>
      </c>
      <c r="BQ11" s="247">
        <v>-0.84818092115412469</v>
      </c>
      <c r="BR11" s="247">
        <v>-1.0198958441260118</v>
      </c>
      <c r="BS11" s="247">
        <v>9.0705337203902445</v>
      </c>
      <c r="BT11" s="247">
        <v>230.56904178922662</v>
      </c>
      <c r="BU11" s="247">
        <v>39.90957115114287</v>
      </c>
      <c r="BV11" s="247">
        <v>-14.509091086048997</v>
      </c>
      <c r="BW11" s="247">
        <v>-11.459522726454836</v>
      </c>
      <c r="BX11" s="247">
        <v>-3.7422358215169425</v>
      </c>
      <c r="BY11" s="247">
        <v>-0.64333843694542736</v>
      </c>
      <c r="BZ11" s="247">
        <v>3.1149141810412431</v>
      </c>
      <c r="CA11" s="247">
        <v>6.0449362868725274</v>
      </c>
      <c r="CB11" s="247">
        <v>4.2054559774772571</v>
      </c>
      <c r="CC11" s="247">
        <v>4.95055944954035</v>
      </c>
      <c r="CD11" s="247">
        <v>4.7904983566027397</v>
      </c>
      <c r="CE11" s="247">
        <v>5.3795912613933297</v>
      </c>
      <c r="CF11" s="247">
        <v>4.709924765203354</v>
      </c>
      <c r="CG11" s="247">
        <v>5.0208711257278651</v>
      </c>
      <c r="CH11" s="247">
        <v>12.379081044881858</v>
      </c>
      <c r="CI11" s="247">
        <v>17.868092745095026</v>
      </c>
      <c r="CJ11" s="247">
        <v>12.935674689119821</v>
      </c>
      <c r="CK11" s="247">
        <v>8.0474903624888867</v>
      </c>
      <c r="CL11" s="247">
        <v>-1.7518419936943133</v>
      </c>
      <c r="CM11" s="247">
        <v>0.75852156286082106</v>
      </c>
      <c r="CN11" s="247">
        <v>-0.46360634183039906</v>
      </c>
      <c r="CO11" s="247">
        <v>-1.7530677596199951</v>
      </c>
      <c r="CP11" s="247">
        <v>1.8687587429174357</v>
      </c>
      <c r="CQ11" s="247">
        <v>1.8683378531806341</v>
      </c>
      <c r="CR11" s="247">
        <v>2.4581426708758016</v>
      </c>
      <c r="CS11" s="247">
        <v>6.0794554054988623</v>
      </c>
      <c r="CT11" s="247">
        <v>3.1378353770608243</v>
      </c>
      <c r="CU11" s="247">
        <v>1.7431932370308658</v>
      </c>
      <c r="CV11" s="302">
        <v>-1.3267294287061304E-2</v>
      </c>
      <c r="CW11" s="247">
        <v>-0.37442882878903561</v>
      </c>
      <c r="CX11" s="247">
        <v>1.4740775740774268</v>
      </c>
      <c r="CY11" s="247">
        <v>0.66483661544627637</v>
      </c>
      <c r="CZ11" s="247">
        <v>-2.302442229229996</v>
      </c>
      <c r="DA11" s="247">
        <v>2.1069068778419222</v>
      </c>
      <c r="DB11" s="247">
        <v>-2.3379798430893004</v>
      </c>
      <c r="DC11" s="247">
        <v>4.6613779893954472</v>
      </c>
      <c r="DD11" s="247">
        <v>4.1855689917852601</v>
      </c>
      <c r="DE11" s="247">
        <v>4.2949181083544516</v>
      </c>
      <c r="DF11" s="247">
        <v>2.8775515246798165</v>
      </c>
      <c r="DG11" s="247">
        <v>7.5720722651484635</v>
      </c>
      <c r="DH11" s="247">
        <v>5.6150148393140569</v>
      </c>
      <c r="DI11" s="247">
        <v>1.4361669826946013</v>
      </c>
      <c r="DJ11" s="247">
        <v>1.4893058903774516</v>
      </c>
      <c r="DK11" s="247">
        <v>-0.72172105457357816</v>
      </c>
      <c r="DL11" s="247">
        <v>1.1462570980349369</v>
      </c>
      <c r="DM11" s="247">
        <v>-0.14931575354610516</v>
      </c>
      <c r="DN11" s="247">
        <v>1.8831169881396335</v>
      </c>
      <c r="DO11" s="247">
        <v>1.3082530599823485</v>
      </c>
      <c r="DP11" s="247">
        <v>1.8087634334332989</v>
      </c>
      <c r="DQ11" s="247">
        <v>-100</v>
      </c>
      <c r="DR11" s="247">
        <v>-100</v>
      </c>
      <c r="DS11" s="247">
        <v>-100</v>
      </c>
      <c r="DT11" s="247">
        <v>-100</v>
      </c>
      <c r="DU11" s="247">
        <v>-100</v>
      </c>
      <c r="DV11" s="247">
        <v>-100</v>
      </c>
      <c r="DW11" s="247">
        <v>-100</v>
      </c>
      <c r="DX11" s="247">
        <v>-100</v>
      </c>
      <c r="DY11" s="247">
        <v>7.863615918873478</v>
      </c>
      <c r="DZ11" s="247">
        <v>7.1396895694280289</v>
      </c>
      <c r="EA11" s="247">
        <v>6.504192671265983</v>
      </c>
      <c r="EB11" s="247">
        <v>5.7179387430820583</v>
      </c>
      <c r="EC11" s="247">
        <v>7.2996742018772949</v>
      </c>
      <c r="ED11" s="247">
        <v>7.446646483101361</v>
      </c>
      <c r="EE11" s="247">
        <v>8.8096850177706187</v>
      </c>
      <c r="EF11" s="247">
        <v>8.2571287450097515</v>
      </c>
      <c r="EG11" s="247">
        <v>6.6464867178700757</v>
      </c>
      <c r="EH11" s="247">
        <v>3.9982378849933013</v>
      </c>
      <c r="EI11" s="247">
        <v>2.894726682478705</v>
      </c>
      <c r="EJ11" s="247">
        <v>3.7347606035091303</v>
      </c>
      <c r="EK11" s="247">
        <v>4.6344558420126987</v>
      </c>
      <c r="EL11" s="247">
        <v>5.6470452993037128</v>
      </c>
      <c r="EM11" s="247">
        <v>5.2607269774582477</v>
      </c>
      <c r="EN11" s="247">
        <v>5.572295326493176</v>
      </c>
      <c r="EO11" s="247">
        <v>2.8419496930626451</v>
      </c>
      <c r="EP11" s="247">
        <v>-42.660974073077753</v>
      </c>
      <c r="EQ11" s="247">
        <v>-9.2558405456912425</v>
      </c>
      <c r="ER11" s="247">
        <v>-1.8212160040806111</v>
      </c>
      <c r="ES11" s="247">
        <v>2.3239104137933424</v>
      </c>
      <c r="ET11" s="247">
        <v>39.602608683750731</v>
      </c>
      <c r="EU11" s="247">
        <v>-5.051838584503983</v>
      </c>
      <c r="EV11" s="247">
        <v>4.4843454468106216</v>
      </c>
      <c r="EW11" s="247">
        <v>5.0474345524083759</v>
      </c>
      <c r="EX11" s="247">
        <v>7.2647096428694766</v>
      </c>
      <c r="EY11" s="247">
        <v>12.531511081403892</v>
      </c>
      <c r="EZ11" s="247">
        <v>-0.44804843952228168</v>
      </c>
      <c r="FA11" s="247">
        <v>0.68257446577067071</v>
      </c>
      <c r="FB11" s="247">
        <v>3.860408214006199</v>
      </c>
      <c r="FC11" s="247">
        <v>0.39604970103002302</v>
      </c>
      <c r="FD11" s="247">
        <v>-7.4943321744711966E-2</v>
      </c>
      <c r="FE11" s="247">
        <v>1.5482174461289162</v>
      </c>
      <c r="FF11" s="247">
        <v>3.7867420723340217</v>
      </c>
      <c r="FG11" s="247">
        <v>4.7154307179157513</v>
      </c>
      <c r="FH11" s="247">
        <v>0.59354583607782274</v>
      </c>
      <c r="FI11" s="247">
        <v>1.0213539942323706</v>
      </c>
      <c r="FJ11" s="247">
        <v>-65.650201979370507</v>
      </c>
      <c r="FK11" s="247">
        <v>-100</v>
      </c>
      <c r="FL11" s="247">
        <v>-100</v>
      </c>
      <c r="FM11" s="247"/>
      <c r="FN11" s="247">
        <v>6.7751457760008691</v>
      </c>
      <c r="FO11" s="247">
        <v>7.9565267758055427</v>
      </c>
      <c r="FP11" s="247">
        <v>4.286384917327382</v>
      </c>
      <c r="FQ11" s="247">
        <v>5.2890041509696175</v>
      </c>
      <c r="FR11" s="247">
        <v>-12.82790065584426</v>
      </c>
      <c r="FS11" s="247">
        <v>7.3323359471120853</v>
      </c>
      <c r="FT11" s="247">
        <v>5.5855468916418118</v>
      </c>
      <c r="FU11" s="247">
        <v>4.4174023477095545</v>
      </c>
      <c r="FV11" s="247">
        <v>2.1303430222762216</v>
      </c>
      <c r="FW11" s="247">
        <v>1.1986512656253723</v>
      </c>
      <c r="FX11" s="247">
        <v>7.9565267758055427</v>
      </c>
      <c r="FY11" s="247">
        <v>4.286384917327382</v>
      </c>
      <c r="FZ11" s="247">
        <v>5.2890041509696175</v>
      </c>
      <c r="GA11" s="247">
        <v>-12.82790065584426</v>
      </c>
      <c r="GB11" s="247">
        <v>7.3323359471120853</v>
      </c>
      <c r="GC11" s="247">
        <v>5.5855468916418118</v>
      </c>
      <c r="GD11" s="247">
        <v>1.1063910085048292</v>
      </c>
      <c r="GE11" s="247">
        <v>2.5376841692130512</v>
      </c>
      <c r="GF11" s="247">
        <v>-65.300834368357243</v>
      </c>
      <c r="GG11" s="247">
        <v>-2.0633324418756871</v>
      </c>
      <c r="GH11" s="247">
        <v>6.3076092137581696</v>
      </c>
      <c r="GI11" s="247">
        <v>3.18579202639269</v>
      </c>
      <c r="GJ11" s="247">
        <v>7.7027812058537677</v>
      </c>
      <c r="GK11" s="247">
        <v>-12.490866819416496</v>
      </c>
      <c r="GL11" s="247">
        <v>0.46015429381529316</v>
      </c>
      <c r="GM11" s="247">
        <v>-1.904746417174664</v>
      </c>
      <c r="GN11" s="247">
        <v>9.2293012671367052</v>
      </c>
      <c r="GO11" s="247">
        <v>3.3819834411167733</v>
      </c>
      <c r="GP11" s="247">
        <v>4.3168348282320608</v>
      </c>
      <c r="GQ11" s="247">
        <v>-3.8263367162733459</v>
      </c>
      <c r="GR11" s="247">
        <v>-5.8974890283072909</v>
      </c>
      <c r="GS11" s="247">
        <v>-0.70009677971033568</v>
      </c>
      <c r="GT11" s="247">
        <v>7.7264046763059469</v>
      </c>
      <c r="GU11" s="247">
        <v>-0.35407192621400441</v>
      </c>
      <c r="GV11" s="247">
        <v>7.6579138590789881</v>
      </c>
      <c r="GW11" s="247">
        <v>-8.1820948290507829</v>
      </c>
      <c r="GX11" s="247">
        <v>-4.4385500603094385</v>
      </c>
      <c r="GY11" s="247">
        <v>0.79033338761857408</v>
      </c>
      <c r="GZ11" s="247">
        <v>7.0965363673852977</v>
      </c>
      <c r="HA11" s="247">
        <v>2.5479351243389914</v>
      </c>
      <c r="HB11" s="247">
        <v>5.6568537180851024</v>
      </c>
      <c r="HC11" s="247">
        <v>-4.9640894891946914</v>
      </c>
      <c r="HD11" s="247">
        <v>-4.3399200338117936</v>
      </c>
      <c r="HE11" s="247">
        <v>8.9940008622548362E-2</v>
      </c>
      <c r="HF11" s="247">
        <v>6.7740849309406315</v>
      </c>
      <c r="HG11" s="247">
        <v>-0.97234949806119175</v>
      </c>
      <c r="HH11" s="247">
        <v>9.0693355876444741</v>
      </c>
      <c r="HI11" s="247">
        <v>-7.6153017133045751</v>
      </c>
      <c r="HJ11" s="247">
        <v>-3.8108637379772148</v>
      </c>
      <c r="HK11" s="247">
        <v>0.44707126513232254</v>
      </c>
      <c r="HL11" s="247">
        <v>7.0893518691117094</v>
      </c>
      <c r="HM11" s="247">
        <v>3.158276782562524</v>
      </c>
      <c r="HN11" s="247">
        <v>4.1717618367323155</v>
      </c>
      <c r="HO11" s="247">
        <v>-5.0708259824591551</v>
      </c>
      <c r="HP11" s="247">
        <v>-2.7188240642310291</v>
      </c>
      <c r="HQ11" s="247">
        <v>-2.0986447720099761</v>
      </c>
      <c r="HR11" s="247">
        <v>3.2303600958072991</v>
      </c>
      <c r="HS11" s="247">
        <v>-0.609735055211587</v>
      </c>
      <c r="HT11" s="247">
        <v>7.1997699694718449</v>
      </c>
      <c r="HU11" s="247">
        <v>-4.066331484849357</v>
      </c>
      <c r="HV11" s="247">
        <v>-6.0320229336376769</v>
      </c>
      <c r="HW11" s="247">
        <v>-0.26069500635405518</v>
      </c>
      <c r="HX11" s="247">
        <v>6.3921513016380374</v>
      </c>
      <c r="HY11" s="247">
        <v>3.096055790743506</v>
      </c>
      <c r="HZ11" s="247">
        <v>6.8961903736957311</v>
      </c>
      <c r="IA11" s="247">
        <v>-5.6689806425677176</v>
      </c>
      <c r="IB11" s="247">
        <v>-1.5283508818491072</v>
      </c>
      <c r="IC11" s="247">
        <v>-3.847669055246854</v>
      </c>
      <c r="ID11" s="247">
        <v>4.533711586972089</v>
      </c>
      <c r="IE11" s="247">
        <v>0.13736409340472733</v>
      </c>
      <c r="IF11" s="247">
        <v>7.3526728833692943</v>
      </c>
      <c r="IG11" s="247">
        <v>-4.3758003994109202</v>
      </c>
      <c r="IH11" s="247">
        <v>-5.7515888950843532</v>
      </c>
      <c r="II11" s="247">
        <v>-2.5847484242873975E-2</v>
      </c>
      <c r="IJ11" s="247">
        <v>4.3988802153211992</v>
      </c>
      <c r="IK11" s="247">
        <v>4.4267944908764605</v>
      </c>
      <c r="IL11" s="247">
        <v>7.9475142661481897</v>
      </c>
      <c r="IM11" s="247">
        <v>-7.0626815116343096</v>
      </c>
      <c r="IN11" s="247">
        <v>-3.0790445126950345</v>
      </c>
      <c r="IO11" s="247">
        <v>-0.63367925117890422</v>
      </c>
      <c r="IP11" s="247">
        <v>-3.1200295631441861</v>
      </c>
      <c r="IQ11" s="247">
        <v>-73.456616315995973</v>
      </c>
      <c r="IR11" s="247">
        <v>124.27386567867336</v>
      </c>
      <c r="IS11" s="247">
        <v>57.924682874873412</v>
      </c>
      <c r="IT11" s="247">
        <v>-9.2226546668063918</v>
      </c>
      <c r="IU11" s="247">
        <v>2.2178862273486857</v>
      </c>
      <c r="IV11" s="247">
        <v>12.488366365091693</v>
      </c>
      <c r="IW11" s="247">
        <v>6.0462728960336278</v>
      </c>
      <c r="IX11" s="247">
        <v>6.3940411132145698</v>
      </c>
      <c r="IY11" s="247">
        <v>-1.9470705900945404</v>
      </c>
      <c r="IZ11" s="247">
        <v>-5.1238089139620655</v>
      </c>
      <c r="JA11" s="247">
        <v>-0.80576565636944508</v>
      </c>
      <c r="JB11" s="247">
        <v>6.7563039307673165</v>
      </c>
      <c r="JC11" s="247">
        <v>-19.552782855552607</v>
      </c>
      <c r="JD11" s="247">
        <v>-5.0786480256094251</v>
      </c>
      <c r="JE11" s="247">
        <v>-3.5010645244900616</v>
      </c>
      <c r="JF11" s="247">
        <v>-5.9845124641693843</v>
      </c>
      <c r="JG11" s="247">
        <v>11.127311375302412</v>
      </c>
      <c r="JH11" s="247">
        <v>16.109787528346061</v>
      </c>
      <c r="JI11" s="247">
        <v>10.057565913224224</v>
      </c>
      <c r="JJ11" s="247">
        <v>9.417239986688088</v>
      </c>
      <c r="JK11" s="247">
        <v>-3.6479196758077705</v>
      </c>
      <c r="JL11" s="247">
        <v>-4.4454127711573364</v>
      </c>
      <c r="JM11" s="247">
        <v>-0.95704772332958044</v>
      </c>
      <c r="JN11" s="247">
        <v>7.3564478576839463</v>
      </c>
      <c r="JO11" s="247">
        <v>-20.064009036908018</v>
      </c>
      <c r="JP11" s="247">
        <v>-4.7967697891510852</v>
      </c>
      <c r="JQ11" s="247">
        <v>3.260062255287238</v>
      </c>
      <c r="JR11" s="247">
        <v>-1.3924468743171303</v>
      </c>
      <c r="JS11" s="247">
        <v>6.4769743385869987</v>
      </c>
      <c r="JT11" s="247">
        <v>11.084218370266825</v>
      </c>
      <c r="JU11" s="247">
        <v>7.5930402043056233E-2</v>
      </c>
      <c r="JV11" s="247">
        <v>12.212987584356057</v>
      </c>
      <c r="JW11" s="247">
        <v>-4.8166006390926555</v>
      </c>
      <c r="JX11" s="247">
        <v>-5.6832911892518183</v>
      </c>
      <c r="JY11" s="247">
        <v>2.694123679839791</v>
      </c>
      <c r="JZ11" s="247">
        <v>7.3560042945381809</v>
      </c>
      <c r="KA11" s="247">
        <v>-19.601189739264996</v>
      </c>
      <c r="KB11" s="247">
        <v>-1.4318769563064819</v>
      </c>
      <c r="KC11" s="247">
        <v>0.39662497512028949</v>
      </c>
      <c r="KD11" s="247">
        <v>-2.7258299961516457</v>
      </c>
      <c r="KE11" s="247">
        <v>4.6387913902282634</v>
      </c>
      <c r="KF11" s="247">
        <v>10.682971668030433</v>
      </c>
      <c r="KG11" s="247">
        <v>1.9327930121763472</v>
      </c>
      <c r="KH11" s="247">
        <v>11.318105385724181</v>
      </c>
      <c r="KI11" s="247">
        <v>-7.6223041675942511</v>
      </c>
      <c r="KJ11" s="247">
        <v>-1.426528735144089</v>
      </c>
      <c r="KK11" s="247">
        <v>-1.7763255837765257</v>
      </c>
      <c r="KL11" s="247">
        <v>15.050122113481052</v>
      </c>
      <c r="KM11" s="247">
        <v>-19.966696844694951</v>
      </c>
      <c r="KN11" s="247">
        <v>-1.3284236922794719</v>
      </c>
      <c r="KO11" s="247">
        <v>-0.96776385546118604</v>
      </c>
      <c r="KP11" s="247">
        <v>1.7129965683140682</v>
      </c>
      <c r="KQ11" s="247">
        <v>2.7350991083149552</v>
      </c>
      <c r="KR11" s="247">
        <v>6.3036009921570582</v>
      </c>
      <c r="KS11" s="247">
        <v>1.986192085099276</v>
      </c>
      <c r="KT11" s="247">
        <v>8.8929500621220541</v>
      </c>
      <c r="KU11" s="247">
        <v>-5.8841644714165398</v>
      </c>
      <c r="KV11" s="247">
        <v>-2.6891470160466753</v>
      </c>
      <c r="KW11" s="247">
        <v>0.22298982801849832</v>
      </c>
      <c r="KX11" s="247">
        <v>14.400964852805245</v>
      </c>
      <c r="KY11" s="247">
        <v>-19.571294720575224</v>
      </c>
      <c r="KZ11" s="247">
        <v>-100</v>
      </c>
      <c r="LA11" s="247" t="e">
        <v>#DIV/0!</v>
      </c>
      <c r="LB11" s="247" t="e">
        <v>#DIV/0!</v>
      </c>
      <c r="LC11" s="247" t="e">
        <v>#DIV/0!</v>
      </c>
      <c r="LD11" s="247" t="e">
        <v>#DIV/0!</v>
      </c>
      <c r="LE11" s="247" t="e">
        <v>#DIV/0!</v>
      </c>
      <c r="LF11" s="247" t="e">
        <v>#DIV/0!</v>
      </c>
      <c r="LG11" s="247" t="e">
        <v>#DIV/0!</v>
      </c>
      <c r="LH11" s="247">
        <v>7.3960461508019222</v>
      </c>
      <c r="LI11" s="247">
        <v>-4.2844293761659316</v>
      </c>
      <c r="LJ11" s="247">
        <v>10.554100420665605</v>
      </c>
      <c r="LK11" s="247">
        <v>-5.0862277443100794</v>
      </c>
      <c r="LL11" s="247">
        <v>6.675257894516335</v>
      </c>
      <c r="LM11" s="247">
        <v>-4.8521643442408617</v>
      </c>
      <c r="LN11" s="247">
        <v>9.7379485532843404</v>
      </c>
      <c r="LO11" s="247">
        <v>-3.6661425545138115</v>
      </c>
      <c r="LP11" s="247">
        <v>6.8213748899270001</v>
      </c>
      <c r="LQ11" s="247">
        <v>-3.6451451329937754</v>
      </c>
      <c r="LR11" s="247">
        <v>9.1806783817630873</v>
      </c>
      <c r="LS11" s="247">
        <v>-5.099390981078372</v>
      </c>
      <c r="LT11" s="247">
        <v>4.1687832285915789</v>
      </c>
      <c r="LU11" s="247">
        <v>-4.6675534345651215</v>
      </c>
      <c r="LV11" s="247">
        <v>10.072030896307552</v>
      </c>
      <c r="LW11" s="247">
        <v>-4.2763146509390992</v>
      </c>
      <c r="LX11" s="247">
        <v>5.1768661858477429</v>
      </c>
      <c r="LY11" s="247">
        <v>-5.0161544831817082</v>
      </c>
      <c r="LZ11" s="247">
        <v>10.397840549404734</v>
      </c>
      <c r="MA11" s="247">
        <v>-6.7519522744311899</v>
      </c>
      <c r="MB11" s="247">
        <v>-41.359152805427925</v>
      </c>
      <c r="MC11" s="247">
        <v>50.32046819467547</v>
      </c>
      <c r="MD11" s="247">
        <v>19.44268155763173</v>
      </c>
      <c r="ME11" s="247">
        <v>-2.8150024538009717</v>
      </c>
      <c r="MF11" s="247">
        <v>-19.99508999722579</v>
      </c>
      <c r="MG11" s="247">
        <v>2.237717566822738</v>
      </c>
      <c r="MH11" s="247">
        <v>31.438989601374317</v>
      </c>
      <c r="MI11" s="247">
        <v>-2.2912511385987671</v>
      </c>
      <c r="MJ11" s="247">
        <v>-18.30639674336787</v>
      </c>
      <c r="MK11" s="247">
        <v>7.2576888112907909</v>
      </c>
      <c r="ML11" s="247">
        <v>16.278612099046825</v>
      </c>
      <c r="MM11" s="247">
        <v>-1.1815616972712064</v>
      </c>
      <c r="MN11" s="247">
        <v>-15.727909941442192</v>
      </c>
      <c r="MO11" s="247">
        <v>3.6800109097183196</v>
      </c>
      <c r="MP11" s="247">
        <v>15.733108414791602</v>
      </c>
      <c r="MQ11" s="247">
        <v>0.42362340371893481</v>
      </c>
      <c r="MR11" s="247">
        <v>-13.870219539363674</v>
      </c>
      <c r="MS11" s="247">
        <v>4.6077445198410771</v>
      </c>
      <c r="MT11" s="247">
        <v>11.177537696774948</v>
      </c>
      <c r="MU11" s="247">
        <v>0.85070890912066943</v>
      </c>
      <c r="MV11" s="247">
        <v>-70.713711058031038</v>
      </c>
      <c r="MW11" s="247">
        <v>-100</v>
      </c>
      <c r="MX11" s="247" t="e">
        <v>#DIV/0!</v>
      </c>
      <c r="MY11" s="584" t="s">
        <v>681</v>
      </c>
      <c r="MZ11" s="584"/>
      <c r="NA11" s="79">
        <v>-8.7167670391539009E-3</v>
      </c>
      <c r="NB11" s="352">
        <v>3.391376469836134E-2</v>
      </c>
      <c r="NC11" s="80">
        <v>6</v>
      </c>
      <c r="ND11" s="81">
        <v>4</v>
      </c>
      <c r="NE11" s="79">
        <v>0.31669984062311779</v>
      </c>
      <c r="NF11" s="80">
        <v>4</v>
      </c>
      <c r="NG11" s="10"/>
      <c r="NH11" s="10"/>
      <c r="NI11" s="10"/>
      <c r="NJ11" s="10"/>
      <c r="NK11" s="10"/>
      <c r="NL11" s="10"/>
      <c r="NM11" s="42"/>
      <c r="NN11" s="364"/>
    </row>
    <row r="12" spans="1:378" s="45" customFormat="1" ht="18" customHeight="1">
      <c r="A12" s="586"/>
      <c r="B12" s="314"/>
      <c r="C12" s="305">
        <v>2.1</v>
      </c>
      <c r="D12" s="306">
        <v>0.37008844826871101</v>
      </c>
      <c r="E12" s="306">
        <v>0.57676012491530004</v>
      </c>
      <c r="F12" s="307">
        <v>13</v>
      </c>
      <c r="G12" s="308"/>
      <c r="H12" s="39" t="s">
        <v>682</v>
      </c>
      <c r="I12" s="250">
        <v>4.3025767480869632</v>
      </c>
      <c r="J12" s="250">
        <v>4.4227189843489896</v>
      </c>
      <c r="K12" s="250">
        <v>3.6093315152958354</v>
      </c>
      <c r="L12" s="250">
        <v>3.0155066211476225</v>
      </c>
      <c r="M12" s="250">
        <v>3.1203940998448871</v>
      </c>
      <c r="N12" s="250">
        <v>7.4259335417284973</v>
      </c>
      <c r="O12" s="250">
        <v>3.4179878023108472</v>
      </c>
      <c r="P12" s="250">
        <v>5.6102054990576136</v>
      </c>
      <c r="Q12" s="250">
        <v>5.5774112709194696</v>
      </c>
      <c r="R12" s="250">
        <v>6.0315120914812894</v>
      </c>
      <c r="S12" s="250">
        <v>6.3273635637849566</v>
      </c>
      <c r="T12" s="250">
        <v>4.502845118894399</v>
      </c>
      <c r="U12" s="250">
        <v>4.4120533105069626</v>
      </c>
      <c r="V12" s="250">
        <v>5.8362504584151225</v>
      </c>
      <c r="W12" s="250">
        <v>3.8723162834290576</v>
      </c>
      <c r="X12" s="250">
        <v>3.4245703205727978</v>
      </c>
      <c r="Y12" s="250">
        <v>5.5179716982021176</v>
      </c>
      <c r="Z12" s="250">
        <v>4.3153353986633363</v>
      </c>
      <c r="AA12" s="250">
        <v>4.7433313142817326</v>
      </c>
      <c r="AB12" s="250">
        <v>4.9040909194586959</v>
      </c>
      <c r="AC12" s="250">
        <v>4.4240387265495542</v>
      </c>
      <c r="AD12" s="250">
        <v>4.8061398894120799</v>
      </c>
      <c r="AE12" s="250">
        <v>3.3928453966342715</v>
      </c>
      <c r="AF12" s="250">
        <v>2.8304530707366098</v>
      </c>
      <c r="AG12" s="336">
        <v>7.6998579299841765</v>
      </c>
      <c r="AH12" s="250">
        <v>4.7554301543318473</v>
      </c>
      <c r="AI12" s="250">
        <v>2.5832756818260094</v>
      </c>
      <c r="AJ12" s="250">
        <v>2.1844016710212912</v>
      </c>
      <c r="AK12" s="250">
        <v>1.6869243462685404</v>
      </c>
      <c r="AL12" s="250">
        <v>3.759832102068998</v>
      </c>
      <c r="AM12" s="250">
        <v>1.8612533868608949</v>
      </c>
      <c r="AN12" s="250">
        <v>2.097665091403627</v>
      </c>
      <c r="AO12" s="250">
        <v>2.3406009474539218</v>
      </c>
      <c r="AP12" s="250">
        <v>1.8961214082931832</v>
      </c>
      <c r="AQ12" s="250">
        <v>2.3248948007049535</v>
      </c>
      <c r="AR12" s="250">
        <v>2.2104398179697284</v>
      </c>
      <c r="AS12" s="250">
        <v>3.8944480797154171</v>
      </c>
      <c r="AT12" s="250">
        <v>2.9796265728642197</v>
      </c>
      <c r="AU12" s="250">
        <v>3.7598265873659074</v>
      </c>
      <c r="AV12" s="250">
        <v>6.6045833993287033</v>
      </c>
      <c r="AW12" s="250">
        <v>5.8959725162235799</v>
      </c>
      <c r="AX12" s="250">
        <v>5.2411068132975061</v>
      </c>
      <c r="AY12" s="250">
        <v>5.8930455101472461</v>
      </c>
      <c r="AZ12" s="250">
        <v>4.9045900528690538</v>
      </c>
      <c r="BA12" s="250">
        <v>2.7960609074289948</v>
      </c>
      <c r="BB12" s="250">
        <v>2.3264656657389509</v>
      </c>
      <c r="BC12" s="250">
        <v>3.9529352604769485</v>
      </c>
      <c r="BD12" s="250">
        <v>4.5350830432213058</v>
      </c>
      <c r="BE12" s="250">
        <v>3.0067388339743815</v>
      </c>
      <c r="BF12" s="250">
        <v>6.293066803588431</v>
      </c>
      <c r="BG12" s="250">
        <v>-2.3886304651175578</v>
      </c>
      <c r="BH12" s="250">
        <v>-64.661729485439892</v>
      </c>
      <c r="BI12" s="250">
        <v>-40.29524232229754</v>
      </c>
      <c r="BJ12" s="250">
        <v>-16.029369832507825</v>
      </c>
      <c r="BK12" s="250">
        <v>-17.209996214223622</v>
      </c>
      <c r="BL12" s="250">
        <v>-11.1978065923239</v>
      </c>
      <c r="BM12" s="250">
        <v>-6.5864390153759302</v>
      </c>
      <c r="BN12" s="250">
        <v>-4.0641491999891315</v>
      </c>
      <c r="BO12" s="250">
        <v>-3.7941083183627029</v>
      </c>
      <c r="BP12" s="250">
        <v>1.7124859175720957</v>
      </c>
      <c r="BQ12" s="250">
        <v>0.20897506716148939</v>
      </c>
      <c r="BR12" s="250">
        <v>-0.3315251834331292</v>
      </c>
      <c r="BS12" s="250">
        <v>14.633112690674068</v>
      </c>
      <c r="BT12" s="250">
        <v>144.03289908535285</v>
      </c>
      <c r="BU12" s="250">
        <v>41.133141781322081</v>
      </c>
      <c r="BV12" s="250">
        <v>10.662289011900185</v>
      </c>
      <c r="BW12" s="250">
        <v>2.5442256552959321</v>
      </c>
      <c r="BX12" s="250">
        <v>1.1252732058191413</v>
      </c>
      <c r="BY12" s="250">
        <v>9.8440381519509117</v>
      </c>
      <c r="BZ12" s="250">
        <v>7.6955237767394067</v>
      </c>
      <c r="CA12" s="250">
        <v>11.066904276138871</v>
      </c>
      <c r="CB12" s="250">
        <v>7.9043015788552822</v>
      </c>
      <c r="CC12" s="250">
        <v>8.3725884843050835</v>
      </c>
      <c r="CD12" s="250">
        <v>6.4215821474135026</v>
      </c>
      <c r="CE12" s="250">
        <v>5.2181953042224762</v>
      </c>
      <c r="CF12" s="250">
        <v>4.072951632932643</v>
      </c>
      <c r="CG12" s="250">
        <v>3.5449293746702608</v>
      </c>
      <c r="CH12" s="250">
        <v>3.7109268320091502</v>
      </c>
      <c r="CI12" s="250">
        <v>10.677215104682276</v>
      </c>
      <c r="CJ12" s="250">
        <v>9.6532516121269794</v>
      </c>
      <c r="CK12" s="250">
        <v>5.5194317972172371</v>
      </c>
      <c r="CL12" s="250">
        <v>1.2594403696898127</v>
      </c>
      <c r="CM12" s="250">
        <v>-3.54695303537585</v>
      </c>
      <c r="CN12" s="250">
        <v>-0.91031281252568874</v>
      </c>
      <c r="CO12" s="250">
        <v>-4.6737821212404356</v>
      </c>
      <c r="CP12" s="250">
        <v>-3.3155728802637441</v>
      </c>
      <c r="CQ12" s="250">
        <v>-2.5078671188406219</v>
      </c>
      <c r="CR12" s="250">
        <v>-3.1416060452594223</v>
      </c>
      <c r="CS12" s="250">
        <v>-1.0252739950891225</v>
      </c>
      <c r="CT12" s="250">
        <v>-5.9744137203232839</v>
      </c>
      <c r="CU12" s="250">
        <v>-6.3021216578191286</v>
      </c>
      <c r="CV12" s="250">
        <v>-5.0826631243379836</v>
      </c>
      <c r="CW12" s="250">
        <v>-6.8135514790484706</v>
      </c>
      <c r="CX12" s="250">
        <v>-5.9098562857669492</v>
      </c>
      <c r="CY12" s="250">
        <v>-4.7868628153333646</v>
      </c>
      <c r="CZ12" s="250">
        <v>-6.1099902968710751</v>
      </c>
      <c r="DA12" s="250">
        <v>0.56456824853803766</v>
      </c>
      <c r="DB12" s="250">
        <v>8.5007804056161262E-2</v>
      </c>
      <c r="DC12" s="250">
        <v>1.3810019379292271</v>
      </c>
      <c r="DD12" s="250">
        <v>4.7902919953040737</v>
      </c>
      <c r="DE12" s="250">
        <v>7.9564199614323741</v>
      </c>
      <c r="DF12" s="250">
        <v>6.5705387045012458</v>
      </c>
      <c r="DG12" s="250">
        <v>7.5355144291134906</v>
      </c>
      <c r="DH12" s="250">
        <v>5.6911707199708985</v>
      </c>
      <c r="DI12" s="250">
        <v>-2.33669991221808</v>
      </c>
      <c r="DJ12" s="250">
        <v>-0.23071006743577982</v>
      </c>
      <c r="DK12" s="250">
        <v>0.59306347631591905</v>
      </c>
      <c r="DL12" s="250">
        <v>2.1124154210616268</v>
      </c>
      <c r="DM12" s="250">
        <v>-3.3718229798006831</v>
      </c>
      <c r="DN12" s="250">
        <v>-3.4625258020890897</v>
      </c>
      <c r="DO12" s="250">
        <v>-3.0710684448681747</v>
      </c>
      <c r="DP12" s="250">
        <v>-2.4620853221849899</v>
      </c>
      <c r="DQ12" s="250">
        <v>-100</v>
      </c>
      <c r="DR12" s="250">
        <v>-100</v>
      </c>
      <c r="DS12" s="250">
        <v>-100</v>
      </c>
      <c r="DT12" s="250">
        <v>-100</v>
      </c>
      <c r="DU12" s="250">
        <v>-100</v>
      </c>
      <c r="DV12" s="250">
        <v>-100</v>
      </c>
      <c r="DW12" s="250">
        <v>-100</v>
      </c>
      <c r="DX12" s="250">
        <v>-100</v>
      </c>
      <c r="DY12" s="250">
        <v>4.0992071680812927</v>
      </c>
      <c r="DZ12" s="250">
        <v>4.477926004223491</v>
      </c>
      <c r="EA12" s="250">
        <v>4.8674541390437867</v>
      </c>
      <c r="EB12" s="250">
        <v>5.6624556802506163</v>
      </c>
      <c r="EC12" s="250">
        <v>4.6960771611645384</v>
      </c>
      <c r="ED12" s="250">
        <v>4.4256516777030157</v>
      </c>
      <c r="EE12" s="250">
        <v>4.6849117011283425</v>
      </c>
      <c r="EF12" s="250">
        <v>3.6865987216259981</v>
      </c>
      <c r="EG12" s="250">
        <v>4.9408559172987623</v>
      </c>
      <c r="EH12" s="250">
        <v>2.5385869571805699</v>
      </c>
      <c r="EI12" s="250">
        <v>2.1037679354305254</v>
      </c>
      <c r="EJ12" s="250">
        <v>2.1468328690114902</v>
      </c>
      <c r="EK12" s="250">
        <v>3.5426752195239857</v>
      </c>
      <c r="EL12" s="250">
        <v>5.907107194978849</v>
      </c>
      <c r="EM12" s="250">
        <v>4.4990311564861258</v>
      </c>
      <c r="EN12" s="250">
        <v>3.5890182528236494</v>
      </c>
      <c r="EO12" s="250">
        <v>2.2706364414909217</v>
      </c>
      <c r="EP12" s="250">
        <v>-40.19429799811752</v>
      </c>
      <c r="EQ12" s="250">
        <v>-11.627911079647504</v>
      </c>
      <c r="ER12" s="250">
        <v>-2.1864410057754924</v>
      </c>
      <c r="ES12" s="250">
        <v>4.691725264402848</v>
      </c>
      <c r="ET12" s="250">
        <v>46.8173413681493</v>
      </c>
      <c r="EU12" s="250">
        <v>4.7074330289947426</v>
      </c>
      <c r="EV12" s="250">
        <v>8.9659560550071689</v>
      </c>
      <c r="EW12" s="250">
        <v>6.6117552083010906</v>
      </c>
      <c r="EX12" s="250">
        <v>3.7740121506471951</v>
      </c>
      <c r="EY12" s="250">
        <v>8.4042851892713912</v>
      </c>
      <c r="EZ12" s="250">
        <v>-1.1778155483862633</v>
      </c>
      <c r="FA12" s="250">
        <v>-3.4694470738218257</v>
      </c>
      <c r="FB12" s="250">
        <v>-3.4589553869191292</v>
      </c>
      <c r="FC12" s="250">
        <v>-6.0993448107042383</v>
      </c>
      <c r="FD12" s="250">
        <v>-5.5746894951218877</v>
      </c>
      <c r="FE12" s="250">
        <v>0.69511604854363895</v>
      </c>
      <c r="FF12" s="250">
        <v>6.4514629043012803</v>
      </c>
      <c r="FG12" s="250">
        <v>3.3353754486592919</v>
      </c>
      <c r="FH12" s="250">
        <v>0.80542331909828135</v>
      </c>
      <c r="FI12" s="250">
        <v>-3.2945201892134435</v>
      </c>
      <c r="FJ12" s="250">
        <v>-68.824441376612398</v>
      </c>
      <c r="FK12" s="250">
        <v>-100</v>
      </c>
      <c r="FL12" s="250">
        <v>-100</v>
      </c>
      <c r="FM12" s="250"/>
      <c r="FN12" s="250">
        <v>4.7873397849730708</v>
      </c>
      <c r="FO12" s="250">
        <v>4.365556188058477</v>
      </c>
      <c r="FP12" s="250">
        <v>2.9016220803900268</v>
      </c>
      <c r="FQ12" s="250">
        <v>4.3906094772531645</v>
      </c>
      <c r="FR12" s="250">
        <v>-13.203351441809644</v>
      </c>
      <c r="FS12" s="250">
        <v>13.327840258793898</v>
      </c>
      <c r="FT12" s="250">
        <v>4.266175823357969</v>
      </c>
      <c r="FU12" s="250">
        <v>-0.85371204114512977</v>
      </c>
      <c r="FV12" s="250">
        <v>1.5773928784820157</v>
      </c>
      <c r="FW12" s="250">
        <v>-3.1095053512803901</v>
      </c>
      <c r="FX12" s="250">
        <v>4.365556188058477</v>
      </c>
      <c r="FY12" s="250">
        <v>2.9016220803900268</v>
      </c>
      <c r="FZ12" s="250">
        <v>4.3906094772531645</v>
      </c>
      <c r="GA12" s="250">
        <v>-13.203351441809644</v>
      </c>
      <c r="GB12" s="250">
        <v>13.327840258793898</v>
      </c>
      <c r="GC12" s="250">
        <v>4.266175823357969</v>
      </c>
      <c r="GD12" s="250">
        <v>-4.6577163866523676</v>
      </c>
      <c r="GE12" s="250">
        <v>2.6870793165062707</v>
      </c>
      <c r="GF12" s="250">
        <v>-66.777517014242278</v>
      </c>
      <c r="GG12" s="250">
        <v>3.7659989319908078</v>
      </c>
      <c r="GH12" s="250">
        <v>6.0474148634039153</v>
      </c>
      <c r="GI12" s="250">
        <v>1.2826076014043224</v>
      </c>
      <c r="GJ12" s="250">
        <v>1.7003421898240276</v>
      </c>
      <c r="GK12" s="250">
        <v>-5.1732107709397752</v>
      </c>
      <c r="GL12" s="250">
        <v>2.6630474880728912</v>
      </c>
      <c r="GM12" s="250">
        <v>-3.4114969821642234</v>
      </c>
      <c r="GN12" s="250">
        <v>6.754331984045109</v>
      </c>
      <c r="GO12" s="250">
        <v>-3.3965993075574517</v>
      </c>
      <c r="GP12" s="250">
        <v>9.3259875128711514</v>
      </c>
      <c r="GQ12" s="250">
        <v>-13.550100929430869</v>
      </c>
      <c r="GR12" s="250">
        <v>0.4028723169229238</v>
      </c>
      <c r="GS12" s="250">
        <v>3.8855231043395122</v>
      </c>
      <c r="GT12" s="250">
        <v>5.2213720327407742</v>
      </c>
      <c r="GU12" s="250">
        <v>0.70211805612547096</v>
      </c>
      <c r="GV12" s="250">
        <v>1.803890605250146</v>
      </c>
      <c r="GW12" s="250">
        <v>-1.2139504836139849</v>
      </c>
      <c r="GX12" s="250">
        <v>-1.1672001086643036</v>
      </c>
      <c r="GY12" s="250">
        <v>-1.3640482731181862</v>
      </c>
      <c r="GZ12" s="250">
        <v>6.7211824801569406</v>
      </c>
      <c r="HA12" s="250">
        <v>-2.9810967583338055</v>
      </c>
      <c r="HB12" s="250">
        <v>9.6310313034268233</v>
      </c>
      <c r="HC12" s="250">
        <v>-15.033533134712258</v>
      </c>
      <c r="HD12" s="250">
        <v>0.3156425545697914</v>
      </c>
      <c r="HE12" s="250">
        <v>5.3025382958151113</v>
      </c>
      <c r="HF12" s="250">
        <v>3.2688477551047441</v>
      </c>
      <c r="HG12" s="250">
        <v>0.26803736529279831</v>
      </c>
      <c r="HH12" s="250">
        <v>3.8644880453021955</v>
      </c>
      <c r="HI12" s="250">
        <v>-2.3398600052283598</v>
      </c>
      <c r="HJ12" s="250">
        <v>-0.76169851562465851</v>
      </c>
      <c r="HK12" s="250">
        <v>-1.2126622473263495</v>
      </c>
      <c r="HL12" s="250">
        <v>6.2328150844679726</v>
      </c>
      <c r="HM12" s="250">
        <v>-2.6260919510081209</v>
      </c>
      <c r="HN12" s="250">
        <v>8.1526739004905551</v>
      </c>
      <c r="HO12" s="250">
        <v>-15.495697501505376</v>
      </c>
      <c r="HP12" s="250">
        <v>5.0659617715603389</v>
      </c>
      <c r="HQ12" s="250">
        <v>2.4236513170926344</v>
      </c>
      <c r="HR12" s="250">
        <v>1.1275182871115703</v>
      </c>
      <c r="HS12" s="250">
        <v>-0.12183431655385846</v>
      </c>
      <c r="HT12" s="250">
        <v>3.3588313422767868</v>
      </c>
      <c r="HU12" s="250">
        <v>-0.34903903262855351</v>
      </c>
      <c r="HV12" s="250">
        <v>-2.5775430781553581</v>
      </c>
      <c r="HW12" s="250">
        <v>-0.98338485156672562</v>
      </c>
      <c r="HX12" s="250">
        <v>6.4855903056257915</v>
      </c>
      <c r="HY12" s="250">
        <v>-3.0490004484686466</v>
      </c>
      <c r="HZ12" s="250">
        <v>8.6077745289129268</v>
      </c>
      <c r="IA12" s="250">
        <v>-15.590219352735772</v>
      </c>
      <c r="IB12" s="250">
        <v>6.7970173072440474</v>
      </c>
      <c r="IC12" s="250">
        <v>1.5217806130564355</v>
      </c>
      <c r="ID12" s="250">
        <v>1.8936862550862799</v>
      </c>
      <c r="IE12" s="250">
        <v>2.6164999842951886</v>
      </c>
      <c r="IF12" s="250">
        <v>2.6717952841758716</v>
      </c>
      <c r="IG12" s="250">
        <v>-0.96528528874708286</v>
      </c>
      <c r="IH12" s="250">
        <v>-1.9740386915832744</v>
      </c>
      <c r="II12" s="250">
        <v>-1.9076524758773701</v>
      </c>
      <c r="IJ12" s="250">
        <v>4.3452838555872546</v>
      </c>
      <c r="IK12" s="250">
        <v>-3.4918941514432333</v>
      </c>
      <c r="IL12" s="250">
        <v>10.334084940145871</v>
      </c>
      <c r="IM12" s="250">
        <v>-15.117515368739404</v>
      </c>
      <c r="IN12" s="250">
        <v>5.2356027255109154</v>
      </c>
      <c r="IO12" s="250">
        <v>4.7607324615511146</v>
      </c>
      <c r="IP12" s="250">
        <v>-6.4286828726554006</v>
      </c>
      <c r="IQ12" s="250">
        <v>-62.849720755055252</v>
      </c>
      <c r="IR12" s="250">
        <v>73.466176146076748</v>
      </c>
      <c r="IS12" s="250">
        <v>39.285506318492935</v>
      </c>
      <c r="IT12" s="250">
        <v>-3.3522829155806733</v>
      </c>
      <c r="IU12" s="250">
        <v>5.2157895679026893</v>
      </c>
      <c r="IV12" s="250">
        <v>9.7637813083482996</v>
      </c>
      <c r="IW12" s="250">
        <v>-0.8860475279090565</v>
      </c>
      <c r="IX12" s="250">
        <v>10.644654068602264</v>
      </c>
      <c r="IY12" s="250">
        <v>-10.259045763269924</v>
      </c>
      <c r="IZ12" s="250">
        <v>3.6800132703919815</v>
      </c>
      <c r="JA12" s="250">
        <v>4.1956812562075498</v>
      </c>
      <c r="JB12" s="250">
        <v>7.6205024769854219</v>
      </c>
      <c r="JC12" s="250">
        <v>-20.913860461613083</v>
      </c>
      <c r="JD12" s="250">
        <v>0.32182760622487194</v>
      </c>
      <c r="JE12" s="250">
        <v>9.2135607614298465</v>
      </c>
      <c r="JF12" s="250">
        <v>-10.442252746930407</v>
      </c>
      <c r="JG12" s="250">
        <v>3.7598694380567679</v>
      </c>
      <c r="JH12" s="250">
        <v>19.227336545211003</v>
      </c>
      <c r="JI12" s="250">
        <v>-2.8246848472667097</v>
      </c>
      <c r="JJ12" s="250">
        <v>14.108356328530846</v>
      </c>
      <c r="JK12" s="250">
        <v>-12.814397294633878</v>
      </c>
      <c r="JL12" s="250">
        <v>4.1299674599930825</v>
      </c>
      <c r="JM12" s="250">
        <v>2.3198708021918861</v>
      </c>
      <c r="JN12" s="250">
        <v>6.4035585627423472</v>
      </c>
      <c r="JO12" s="250">
        <v>-21.774670709604919</v>
      </c>
      <c r="JP12" s="250">
        <v>-0.1871630309628074</v>
      </c>
      <c r="JQ12" s="250">
        <v>9.388645852537735</v>
      </c>
      <c r="JR12" s="250">
        <v>-4.4266370015745622</v>
      </c>
      <c r="JS12" s="250">
        <v>2.7999038462555887</v>
      </c>
      <c r="JT12" s="250">
        <v>14.732583138053499</v>
      </c>
      <c r="JU12" s="250">
        <v>-6.7478106873817438</v>
      </c>
      <c r="JV12" s="250">
        <v>8.6920746532817077</v>
      </c>
      <c r="JW12" s="250">
        <v>-10.431091902211037</v>
      </c>
      <c r="JX12" s="250">
        <v>0.17506611983941411</v>
      </c>
      <c r="JY12" s="250">
        <v>3.7777257045633377</v>
      </c>
      <c r="JZ12" s="250">
        <v>7.2924583560939311</v>
      </c>
      <c r="KA12" s="250">
        <v>-22.283167495326921</v>
      </c>
      <c r="KB12" s="250">
        <v>1.9937228713442749</v>
      </c>
      <c r="KC12" s="250">
        <v>3.9187676873634842</v>
      </c>
      <c r="KD12" s="250">
        <v>-4.7597394145134615</v>
      </c>
      <c r="KE12" s="250">
        <v>4.1378233616638909</v>
      </c>
      <c r="KF12" s="250">
        <v>12.640349004686954</v>
      </c>
      <c r="KG12" s="250">
        <v>-5.8434779589395305</v>
      </c>
      <c r="KH12" s="250">
        <v>9.9893464535484071</v>
      </c>
      <c r="KI12" s="250">
        <v>-11.675784465650665</v>
      </c>
      <c r="KJ12" s="250">
        <v>7.2964238204214382</v>
      </c>
      <c r="KK12" s="250">
        <v>3.2828427340204627</v>
      </c>
      <c r="KL12" s="250">
        <v>8.6817812895601207</v>
      </c>
      <c r="KM12" s="250">
        <v>-19.669667734187556</v>
      </c>
      <c r="KN12" s="250">
        <v>5.0753554558490777</v>
      </c>
      <c r="KO12" s="250">
        <v>2.5847194442599459</v>
      </c>
      <c r="KP12" s="250">
        <v>-3.8973571784100045</v>
      </c>
      <c r="KQ12" s="250">
        <v>2.3517535184076337</v>
      </c>
      <c r="KR12" s="250">
        <v>4.0846471081672462</v>
      </c>
      <c r="KS12" s="250">
        <v>-3.8131075018664546</v>
      </c>
      <c r="KT12" s="250">
        <v>10.897504803319308</v>
      </c>
      <c r="KU12" s="250">
        <v>-10.341740506726509</v>
      </c>
      <c r="KV12" s="250">
        <v>1.5337634684483845</v>
      </c>
      <c r="KW12" s="250">
        <v>3.1858933180340046</v>
      </c>
      <c r="KX12" s="250">
        <v>9.1224835477780459</v>
      </c>
      <c r="KY12" s="250">
        <v>-19.164969954024912</v>
      </c>
      <c r="KZ12" s="250">
        <v>-100</v>
      </c>
      <c r="LA12" s="250" t="e">
        <v>#DIV/0!</v>
      </c>
      <c r="LB12" s="250" t="e">
        <v>#DIV/0!</v>
      </c>
      <c r="LC12" s="250" t="e">
        <v>#DIV/0!</v>
      </c>
      <c r="LD12" s="250" t="e">
        <v>#DIV/0!</v>
      </c>
      <c r="LE12" s="250" t="e">
        <v>#DIV/0!</v>
      </c>
      <c r="LF12" s="250" t="e">
        <v>#DIV/0!</v>
      </c>
      <c r="LG12" s="250" t="e">
        <v>#DIV/0!</v>
      </c>
      <c r="LH12" s="250">
        <v>5.887993939859399</v>
      </c>
      <c r="LI12" s="250">
        <v>-0.4740929370360476</v>
      </c>
      <c r="LJ12" s="250">
        <v>0.98518254258377169</v>
      </c>
      <c r="LK12" s="250">
        <v>-2.1846750453605921</v>
      </c>
      <c r="LL12" s="250">
        <v>6.2732204840115315</v>
      </c>
      <c r="LM12" s="250">
        <v>-0.1030275605758959</v>
      </c>
      <c r="LN12" s="250">
        <v>1.7507525320483666</v>
      </c>
      <c r="LO12" s="250">
        <v>-3.0792844718122865</v>
      </c>
      <c r="LP12" s="250">
        <v>5.9987213068918095</v>
      </c>
      <c r="LQ12" s="250">
        <v>0.14498900430703543</v>
      </c>
      <c r="LR12" s="250">
        <v>0.78042074997762256</v>
      </c>
      <c r="LS12" s="250">
        <v>-1.9068715818172137</v>
      </c>
      <c r="LT12" s="250">
        <v>3.5722360664013166</v>
      </c>
      <c r="LU12" s="250">
        <v>-0.27967986859449923</v>
      </c>
      <c r="LV12" s="250">
        <v>0.82292752728483265</v>
      </c>
      <c r="LW12" s="250">
        <v>-0.56642333594804484</v>
      </c>
      <c r="LX12" s="250">
        <v>5.9373430737831541</v>
      </c>
      <c r="LY12" s="250">
        <v>-1.6055001751519029</v>
      </c>
      <c r="LZ12" s="250">
        <v>-5.507262275924063E-2</v>
      </c>
      <c r="MA12" s="250">
        <v>-1.8319186666373923</v>
      </c>
      <c r="MB12" s="250">
        <v>-38.050085623878019</v>
      </c>
      <c r="MC12" s="250">
        <v>45.392950784548702</v>
      </c>
      <c r="MD12" s="250">
        <v>10.622812809121811</v>
      </c>
      <c r="ME12" s="250">
        <v>5.0711773128793851</v>
      </c>
      <c r="MF12" s="250">
        <v>-13.12282127631245</v>
      </c>
      <c r="MG12" s="250">
        <v>3.691583809483916</v>
      </c>
      <c r="MH12" s="250">
        <v>15.121918382834608</v>
      </c>
      <c r="MI12" s="250">
        <v>2.8011228522961744</v>
      </c>
      <c r="MJ12" s="250">
        <v>-15.435278381159975</v>
      </c>
      <c r="MK12" s="250">
        <v>8.3181789935296848</v>
      </c>
      <c r="ML12" s="250">
        <v>4.9460308048600012</v>
      </c>
      <c r="MM12" s="250">
        <v>0.417221957109561</v>
      </c>
      <c r="MN12" s="250">
        <v>-15.426087233328076</v>
      </c>
      <c r="MO12" s="250">
        <v>5.355685938224326</v>
      </c>
      <c r="MP12" s="250">
        <v>5.5324004398752464</v>
      </c>
      <c r="MQ12" s="250">
        <v>7.0848881955345888</v>
      </c>
      <c r="MR12" s="250">
        <v>-10.591326661635051</v>
      </c>
      <c r="MS12" s="250">
        <v>2.2716744800840729</v>
      </c>
      <c r="MT12" s="250">
        <v>2.9486587147271166</v>
      </c>
      <c r="MU12" s="250">
        <v>2.7295472055385943</v>
      </c>
      <c r="MV12" s="250">
        <v>-71.176759139675909</v>
      </c>
      <c r="MW12" s="250">
        <v>-100</v>
      </c>
      <c r="MX12" s="250" t="e">
        <v>#DIV/0!</v>
      </c>
      <c r="MY12" s="353"/>
      <c r="MZ12" s="354" t="s">
        <v>683</v>
      </c>
      <c r="NA12" s="77">
        <v>-0.51160213864400217</v>
      </c>
      <c r="NB12" s="355">
        <v>-2.7374226147315088</v>
      </c>
      <c r="NC12" s="82"/>
      <c r="ND12" s="83"/>
      <c r="NE12" s="77">
        <v>2.1483838798294164</v>
      </c>
      <c r="NF12" s="82"/>
      <c r="NG12" s="10"/>
      <c r="NH12" s="10"/>
      <c r="NI12" s="10"/>
      <c r="NJ12" s="10"/>
      <c r="NK12" s="10"/>
      <c r="NL12" s="10"/>
      <c r="NM12" s="365"/>
      <c r="NN12" s="364"/>
    </row>
    <row r="13" spans="1:378" s="45" customFormat="1" ht="18" customHeight="1">
      <c r="A13" s="586"/>
      <c r="B13" s="304"/>
      <c r="C13" s="305">
        <v>2.2000000000000002</v>
      </c>
      <c r="D13" s="306">
        <v>0.39287141649572499</v>
      </c>
      <c r="E13" s="306">
        <v>0.60298532994278597</v>
      </c>
      <c r="F13" s="307">
        <v>14</v>
      </c>
      <c r="G13" s="308"/>
      <c r="H13" s="39" t="s">
        <v>684</v>
      </c>
      <c r="I13" s="250">
        <v>6.2812837601128706</v>
      </c>
      <c r="J13" s="250">
        <v>8.8871822775008695</v>
      </c>
      <c r="K13" s="250">
        <v>12.647072149042131</v>
      </c>
      <c r="L13" s="250">
        <v>6.4581488934823739</v>
      </c>
      <c r="M13" s="250">
        <v>7.069095962736526</v>
      </c>
      <c r="N13" s="250">
        <v>15.927762117497764</v>
      </c>
      <c r="O13" s="250">
        <v>6.9177194250883645</v>
      </c>
      <c r="P13" s="250">
        <v>10.436594779125755</v>
      </c>
      <c r="Q13" s="250">
        <v>7.1243833820921338</v>
      </c>
      <c r="R13" s="250">
        <v>4.6638441797086898</v>
      </c>
      <c r="S13" s="250">
        <v>7.3781161771081969</v>
      </c>
      <c r="T13" s="250">
        <v>7.2798244447638893</v>
      </c>
      <c r="U13" s="250">
        <v>8.1270928694942484</v>
      </c>
      <c r="V13" s="250">
        <v>9.7837781514374882</v>
      </c>
      <c r="W13" s="250">
        <v>10.110187580083021</v>
      </c>
      <c r="X13" s="250">
        <v>8.2430922710929906</v>
      </c>
      <c r="Y13" s="250">
        <v>9.1791348706350391</v>
      </c>
      <c r="Z13" s="250">
        <v>13.812934331292936</v>
      </c>
      <c r="AA13" s="250">
        <v>14.616353103971875</v>
      </c>
      <c r="AB13" s="250">
        <v>13.588917475006056</v>
      </c>
      <c r="AC13" s="250">
        <v>13.269777778621346</v>
      </c>
      <c r="AD13" s="250">
        <v>13.948513244671631</v>
      </c>
      <c r="AE13" s="250">
        <v>12.884151036978082</v>
      </c>
      <c r="AF13" s="250">
        <v>12.286658226685304</v>
      </c>
      <c r="AG13" s="336">
        <v>12.627953081488357</v>
      </c>
      <c r="AH13" s="250">
        <v>10.238076815907178</v>
      </c>
      <c r="AI13" s="250">
        <v>3.8457195278336798</v>
      </c>
      <c r="AJ13" s="250">
        <v>4.9402267456394071</v>
      </c>
      <c r="AK13" s="250">
        <v>2.1332693769755338</v>
      </c>
      <c r="AL13" s="250">
        <v>8.1863504633999327</v>
      </c>
      <c r="AM13" s="250">
        <v>5.2811433328816832</v>
      </c>
      <c r="AN13" s="250">
        <v>3.778770086506114</v>
      </c>
      <c r="AO13" s="250">
        <v>1.6077062611823578</v>
      </c>
      <c r="AP13" s="250">
        <v>2.1359971747987316</v>
      </c>
      <c r="AQ13" s="250">
        <v>7.8694988516848383</v>
      </c>
      <c r="AR13" s="250">
        <v>6.1497325386290242</v>
      </c>
      <c r="AS13" s="250">
        <v>7.6437191129804489</v>
      </c>
      <c r="AT13" s="250">
        <v>4.5693912579077818</v>
      </c>
      <c r="AU13" s="250">
        <v>5.4587456946962476</v>
      </c>
      <c r="AV13" s="250">
        <v>5.0697296064129205</v>
      </c>
      <c r="AW13" s="250">
        <v>5.6735564963130258</v>
      </c>
      <c r="AX13" s="250">
        <v>5.3419440081670331</v>
      </c>
      <c r="AY13" s="250">
        <v>5.8266345491923914</v>
      </c>
      <c r="AZ13" s="250">
        <v>6.9035975442659065</v>
      </c>
      <c r="BA13" s="250">
        <v>4.6413535102841621</v>
      </c>
      <c r="BB13" s="250">
        <v>8.0261613461373855</v>
      </c>
      <c r="BC13" s="250">
        <v>8.3014977849445728</v>
      </c>
      <c r="BD13" s="250">
        <v>5.254398138527236</v>
      </c>
      <c r="BE13" s="250">
        <v>3.7733865049711426</v>
      </c>
      <c r="BF13" s="250">
        <v>7.1136666352639111</v>
      </c>
      <c r="BG13" s="250">
        <v>-0.67761533981850164</v>
      </c>
      <c r="BH13" s="250">
        <v>-80.347664786604156</v>
      </c>
      <c r="BI13" s="250">
        <v>-50.863582941488495</v>
      </c>
      <c r="BJ13" s="250">
        <v>-2.5052242755133278</v>
      </c>
      <c r="BK13" s="250">
        <v>-5.8994464656627628</v>
      </c>
      <c r="BL13" s="250">
        <v>-7.1212434738802841</v>
      </c>
      <c r="BM13" s="250">
        <v>0.9364992718859213</v>
      </c>
      <c r="BN13" s="250">
        <v>-0.25204361873112191</v>
      </c>
      <c r="BO13" s="250">
        <v>-3.1946704888117523</v>
      </c>
      <c r="BP13" s="250">
        <v>0.6110450850661806</v>
      </c>
      <c r="BQ13" s="250">
        <v>-2.818168845909824</v>
      </c>
      <c r="BR13" s="250">
        <v>-2.5748829278168728</v>
      </c>
      <c r="BS13" s="250">
        <v>4.5231522723900213</v>
      </c>
      <c r="BT13" s="250">
        <v>309.65647771968491</v>
      </c>
      <c r="BU13" s="250">
        <v>29.03771063851147</v>
      </c>
      <c r="BV13" s="250">
        <v>-31.04819278013909</v>
      </c>
      <c r="BW13" s="250">
        <v>-20.103492711398403</v>
      </c>
      <c r="BX13" s="250">
        <v>-6.0220530165192514</v>
      </c>
      <c r="BY13" s="250">
        <v>-7.1154980691671312</v>
      </c>
      <c r="BZ13" s="250">
        <v>-0.2048447539623055</v>
      </c>
      <c r="CA13" s="250">
        <v>2.4407745388494533</v>
      </c>
      <c r="CB13" s="250">
        <v>2.0326222072732207</v>
      </c>
      <c r="CC13" s="250">
        <v>2.9253797612186219</v>
      </c>
      <c r="CD13" s="250">
        <v>3.5022231841086153</v>
      </c>
      <c r="CE13" s="250">
        <v>6.5780002009376659</v>
      </c>
      <c r="CF13" s="250">
        <v>6.8716749209172718</v>
      </c>
      <c r="CG13" s="250">
        <v>5.3322841528303968</v>
      </c>
      <c r="CH13" s="250">
        <v>6.8114045869718751</v>
      </c>
      <c r="CI13" s="250">
        <v>9.7881517339145034</v>
      </c>
      <c r="CJ13" s="250">
        <v>2.5046599388459612</v>
      </c>
      <c r="CK13" s="250">
        <v>0.3786712328034838</v>
      </c>
      <c r="CL13" s="250">
        <v>-8.083586967419194</v>
      </c>
      <c r="CM13" s="250">
        <v>0.26661090962845435</v>
      </c>
      <c r="CN13" s="250">
        <v>-2.8432258613896551</v>
      </c>
      <c r="CO13" s="250">
        <v>-1.5034893891020289</v>
      </c>
      <c r="CP13" s="250">
        <v>5.4947132944260773</v>
      </c>
      <c r="CQ13" s="250">
        <v>4.0242685621141305</v>
      </c>
      <c r="CR13" s="250">
        <v>5.4231674810932162</v>
      </c>
      <c r="CS13" s="250">
        <v>10.234736006587354</v>
      </c>
      <c r="CT13" s="250">
        <v>13.109627981190613</v>
      </c>
      <c r="CU13" s="250">
        <v>8.1653848511554941</v>
      </c>
      <c r="CV13" s="250">
        <v>3.9479740648448427</v>
      </c>
      <c r="CW13" s="250">
        <v>4.7485185943841941</v>
      </c>
      <c r="CX13" s="250">
        <v>6.2068681310805118</v>
      </c>
      <c r="CY13" s="250">
        <v>3.3383303050956528</v>
      </c>
      <c r="CZ13" s="250">
        <v>-2.203865777061381</v>
      </c>
      <c r="DA13" s="250">
        <v>1.5215106671035983</v>
      </c>
      <c r="DB13" s="250">
        <v>-6.6888305729677455</v>
      </c>
      <c r="DC13" s="250">
        <v>7.6680746352750617</v>
      </c>
      <c r="DD13" s="250">
        <v>4.2829305527221067</v>
      </c>
      <c r="DE13" s="250">
        <v>2.063626472555228</v>
      </c>
      <c r="DF13" s="250">
        <v>-1.0786157167577812</v>
      </c>
      <c r="DG13" s="250">
        <v>8.2612898795988912</v>
      </c>
      <c r="DH13" s="250">
        <v>4.6411234311987073</v>
      </c>
      <c r="DI13" s="250">
        <v>2.5773903541039402</v>
      </c>
      <c r="DJ13" s="250">
        <v>1.6122329785497982</v>
      </c>
      <c r="DK13" s="250">
        <v>-3.6541590588531392</v>
      </c>
      <c r="DL13" s="250">
        <v>-1.9054343785318935</v>
      </c>
      <c r="DM13" s="250">
        <v>0.83313271944808776</v>
      </c>
      <c r="DN13" s="250">
        <v>5.0636791422783034</v>
      </c>
      <c r="DO13" s="250">
        <v>3.3584094392292911</v>
      </c>
      <c r="DP13" s="250">
        <v>3.0918208923147716</v>
      </c>
      <c r="DQ13" s="250">
        <v>-100</v>
      </c>
      <c r="DR13" s="250">
        <v>-100</v>
      </c>
      <c r="DS13" s="250">
        <v>-100</v>
      </c>
      <c r="DT13" s="250">
        <v>-100</v>
      </c>
      <c r="DU13" s="250">
        <v>-100</v>
      </c>
      <c r="DV13" s="250">
        <v>-100</v>
      </c>
      <c r="DW13" s="250">
        <v>-100</v>
      </c>
      <c r="DX13" s="250">
        <v>-100</v>
      </c>
      <c r="DY13" s="250">
        <v>9.282233747708645</v>
      </c>
      <c r="DZ13" s="250">
        <v>9.4810750134887343</v>
      </c>
      <c r="EA13" s="250">
        <v>8.1131446000320722</v>
      </c>
      <c r="EB13" s="250">
        <v>6.4347189775990188</v>
      </c>
      <c r="EC13" s="250">
        <v>9.3508595807066115</v>
      </c>
      <c r="ED13" s="250">
        <v>10.326127070973953</v>
      </c>
      <c r="EE13" s="250">
        <v>13.797442018068296</v>
      </c>
      <c r="EF13" s="250">
        <v>13.032079601213908</v>
      </c>
      <c r="EG13" s="250">
        <v>8.7592610242632531</v>
      </c>
      <c r="EH13" s="250">
        <v>4.9692074895926908</v>
      </c>
      <c r="EI13" s="250">
        <v>3.4771307433963727</v>
      </c>
      <c r="EJ13" s="250">
        <v>5.382726862190367</v>
      </c>
      <c r="EK13" s="250">
        <v>5.9099814833859909</v>
      </c>
      <c r="EL13" s="250">
        <v>5.3730814066577324</v>
      </c>
      <c r="EM13" s="250">
        <v>5.7602155607532097</v>
      </c>
      <c r="EN13" s="250">
        <v>7.176479358549571</v>
      </c>
      <c r="EO13" s="250">
        <v>3.3460648559333634</v>
      </c>
      <c r="EP13" s="250">
        <v>-44.070236920472496</v>
      </c>
      <c r="EQ13" s="250">
        <v>-3.921705495917422</v>
      </c>
      <c r="ER13" s="250">
        <v>-0.967919185845588</v>
      </c>
      <c r="ES13" s="250">
        <v>-0.36609527507646078</v>
      </c>
      <c r="ET13" s="250">
        <v>25.242791052569657</v>
      </c>
      <c r="EU13" s="250">
        <v>-10.873523433289989</v>
      </c>
      <c r="EV13" s="250">
        <v>1.4368669904851146</v>
      </c>
      <c r="EW13" s="250">
        <v>4.3501937893174016</v>
      </c>
      <c r="EX13" s="250">
        <v>6.3597203447186956</v>
      </c>
      <c r="EY13" s="250">
        <v>3.7583960078687824</v>
      </c>
      <c r="EZ13" s="250">
        <v>-3.4820587308467736</v>
      </c>
      <c r="FA13" s="250">
        <v>2.6604511670518463</v>
      </c>
      <c r="FB13" s="250">
        <v>9.4085633828334494</v>
      </c>
      <c r="FC13" s="250">
        <v>5.5078010750291355</v>
      </c>
      <c r="FD13" s="250">
        <v>2.3133176306173766</v>
      </c>
      <c r="FE13" s="250">
        <v>0.96364613102066699</v>
      </c>
      <c r="FF13" s="250">
        <v>1.8000321901743064</v>
      </c>
      <c r="FG13" s="250">
        <v>4.9984974277257095</v>
      </c>
      <c r="FH13" s="250">
        <v>-1.4044333535824194</v>
      </c>
      <c r="FI13" s="250">
        <v>3.0697771322278271</v>
      </c>
      <c r="FJ13" s="250">
        <v>-63.067448307176008</v>
      </c>
      <c r="FK13" s="250">
        <v>-100</v>
      </c>
      <c r="FL13" s="250">
        <v>-100</v>
      </c>
      <c r="FM13" s="250"/>
      <c r="FN13" s="250">
        <v>8.2578614239573511</v>
      </c>
      <c r="FO13" s="250">
        <v>11.654686310451396</v>
      </c>
      <c r="FP13" s="250">
        <v>5.6032668260655356</v>
      </c>
      <c r="FQ13" s="250">
        <v>6.0947998800434391</v>
      </c>
      <c r="FR13" s="250">
        <v>-11.360753653034791</v>
      </c>
      <c r="FS13" s="250">
        <v>1.5839450062736944</v>
      </c>
      <c r="FT13" s="250">
        <v>2.1400520114085282</v>
      </c>
      <c r="FU13" s="250">
        <v>8.2941044546105331</v>
      </c>
      <c r="FV13" s="250">
        <v>1.6730702987611181</v>
      </c>
      <c r="FW13" s="250">
        <v>3.0746094387672116</v>
      </c>
      <c r="FX13" s="250">
        <v>11.654686310451396</v>
      </c>
      <c r="FY13" s="250">
        <v>5.6032668260655356</v>
      </c>
      <c r="FZ13" s="250">
        <v>6.0947998800434391</v>
      </c>
      <c r="GA13" s="250">
        <v>-11.360753653034791</v>
      </c>
      <c r="GB13" s="250">
        <v>1.5839450062736944</v>
      </c>
      <c r="GC13" s="250">
        <v>2.1400520114085282</v>
      </c>
      <c r="GD13" s="250">
        <v>4.5556425728311609</v>
      </c>
      <c r="GE13" s="250">
        <v>1.3620875921214832</v>
      </c>
      <c r="GF13" s="250">
        <v>-64.304113339592021</v>
      </c>
      <c r="GG13" s="250">
        <v>-5.9530299705717908</v>
      </c>
      <c r="GH13" s="250">
        <v>6.5714484294463205</v>
      </c>
      <c r="GI13" s="250">
        <v>5.1468504171273537</v>
      </c>
      <c r="GJ13" s="250">
        <v>13.318246181399559</v>
      </c>
      <c r="GK13" s="250">
        <v>-21.205700796227006</v>
      </c>
      <c r="GL13" s="250">
        <v>-0.27410246915007974</v>
      </c>
      <c r="GM13" s="250">
        <v>2.5791700015417973E-2</v>
      </c>
      <c r="GN13" s="250">
        <v>14.115847653826592</v>
      </c>
      <c r="GO13" s="250">
        <v>11.430243576601143</v>
      </c>
      <c r="GP13" s="250">
        <v>-2.3608980923312686</v>
      </c>
      <c r="GQ13" s="250">
        <v>2.9808829368586487</v>
      </c>
      <c r="GR13" s="250">
        <v>-11.441382842190663</v>
      </c>
      <c r="GS13" s="250">
        <v>-3.6471031780644267</v>
      </c>
      <c r="GT13" s="250">
        <v>10.251375682262662</v>
      </c>
      <c r="GU13" s="250">
        <v>-0.63000445695607254</v>
      </c>
      <c r="GV13" s="250">
        <v>13.968562302026612</v>
      </c>
      <c r="GW13" s="250">
        <v>-14.686430363724952</v>
      </c>
      <c r="GX13" s="250">
        <v>-8.0249170961166385</v>
      </c>
      <c r="GY13" s="250">
        <v>3.317839969225588</v>
      </c>
      <c r="GZ13" s="250">
        <v>10.693288202975054</v>
      </c>
      <c r="HA13" s="250">
        <v>8.8708031019388898</v>
      </c>
      <c r="HB13" s="250">
        <v>0.1711996175921513</v>
      </c>
      <c r="HC13" s="250">
        <v>2.8866163419268389</v>
      </c>
      <c r="HD13" s="250">
        <v>-10.741969691172429</v>
      </c>
      <c r="HE13" s="250">
        <v>-2.1708179862470445</v>
      </c>
      <c r="HF13" s="250">
        <v>10.579175373162258</v>
      </c>
      <c r="HG13" s="250">
        <v>-2.3149825376431039</v>
      </c>
      <c r="HH13" s="250">
        <v>14.954116456892038</v>
      </c>
      <c r="HI13" s="250">
        <v>-11.065537292573694</v>
      </c>
      <c r="HJ13" s="250">
        <v>-7.3756542626974948</v>
      </c>
      <c r="HK13" s="250">
        <v>2.3916856551385166</v>
      </c>
      <c r="HL13" s="250">
        <v>10.382284073574027</v>
      </c>
      <c r="HM13" s="250">
        <v>9.5231790201391107</v>
      </c>
      <c r="HN13" s="250">
        <v>-0.76447243407700682</v>
      </c>
      <c r="HO13" s="250">
        <v>2.3420402169798393</v>
      </c>
      <c r="HP13" s="250">
        <v>-10.470670260097023</v>
      </c>
      <c r="HQ13" s="250">
        <v>-4.2466760106464676</v>
      </c>
      <c r="HR13" s="250">
        <v>4.1670388589683256</v>
      </c>
      <c r="HS13" s="250">
        <v>-1.2854075376319258</v>
      </c>
      <c r="HT13" s="250">
        <v>11.879306021909571</v>
      </c>
      <c r="HU13" s="250">
        <v>-5.7947032398747353</v>
      </c>
      <c r="HV13" s="250">
        <v>-9.8629635077453202</v>
      </c>
      <c r="HW13" s="250">
        <v>0.93054528080583054</v>
      </c>
      <c r="HX13" s="250">
        <v>8.0730739749287608</v>
      </c>
      <c r="HY13" s="250">
        <v>10.092625004462292</v>
      </c>
      <c r="HZ13" s="250">
        <v>4.8062086131951816</v>
      </c>
      <c r="IA13" s="250">
        <v>0.71039832517347179</v>
      </c>
      <c r="IB13" s="250">
        <v>-9.2106047522219114</v>
      </c>
      <c r="IC13" s="250">
        <v>-6.9814116141914724</v>
      </c>
      <c r="ID13" s="250">
        <v>5.0529713202929827</v>
      </c>
      <c r="IE13" s="250">
        <v>-1.6495458019667382</v>
      </c>
      <c r="IF13" s="250">
        <v>12.522266974150085</v>
      </c>
      <c r="IG13" s="250">
        <v>-6.0903273665808939</v>
      </c>
      <c r="IH13" s="250">
        <v>-9.448232515307339</v>
      </c>
      <c r="II13" s="250">
        <v>1.9576823791654476</v>
      </c>
      <c r="IJ13" s="250">
        <v>5.7860820265743769</v>
      </c>
      <c r="IK13" s="250">
        <v>13.653763763510639</v>
      </c>
      <c r="IL13" s="250">
        <v>5.0733380555899572</v>
      </c>
      <c r="IM13" s="250">
        <v>-2.1231231440914229</v>
      </c>
      <c r="IN13" s="250">
        <v>-10.48808249133279</v>
      </c>
      <c r="IO13" s="250">
        <v>-3.9873092436562985</v>
      </c>
      <c r="IP13" s="250">
        <v>-2.5884188737682337</v>
      </c>
      <c r="IQ13" s="250">
        <v>-80.539974942180862</v>
      </c>
      <c r="IR13" s="250">
        <v>181.33761094418242</v>
      </c>
      <c r="IS13" s="250">
        <v>86.332317654593624</v>
      </c>
      <c r="IT13" s="250">
        <v>-12.600738034396414</v>
      </c>
      <c r="IU13" s="250">
        <v>0.633868792349503</v>
      </c>
      <c r="IV13" s="250">
        <v>14.963606219772913</v>
      </c>
      <c r="IW13" s="250">
        <v>12.315473116545277</v>
      </c>
      <c r="IX13" s="250">
        <v>1.9736091076643163</v>
      </c>
      <c r="IY13" s="250">
        <v>1.7247182552812603</v>
      </c>
      <c r="IZ13" s="250">
        <v>-13.53899518436333</v>
      </c>
      <c r="JA13" s="250">
        <v>-3.746950162726904</v>
      </c>
      <c r="JB13" s="250">
        <v>4.5086301472713188</v>
      </c>
      <c r="JC13" s="250">
        <v>-23.73053100476767</v>
      </c>
      <c r="JD13" s="250">
        <v>-11.381454444895553</v>
      </c>
      <c r="JE13" s="250">
        <v>-0.43259460994387666</v>
      </c>
      <c r="JF13" s="250">
        <v>1.2721210973842432</v>
      </c>
      <c r="JG13" s="250">
        <v>18.370185469411766</v>
      </c>
      <c r="JH13" s="250">
        <v>13.625990422764005</v>
      </c>
      <c r="JI13" s="250">
        <v>20.671800388662589</v>
      </c>
      <c r="JJ13" s="250">
        <v>4.6769802978563462</v>
      </c>
      <c r="JK13" s="250">
        <v>1.3194188896552959</v>
      </c>
      <c r="JL13" s="250">
        <v>-12.78248502613117</v>
      </c>
      <c r="JM13" s="250">
        <v>-3.2075016918002461</v>
      </c>
      <c r="JN13" s="250">
        <v>7.6143145739283113</v>
      </c>
      <c r="JO13" s="250">
        <v>-23.5203711696428</v>
      </c>
      <c r="JP13" s="250">
        <v>-12.657925231095561</v>
      </c>
      <c r="JQ13" s="250">
        <v>0.96557296110391633</v>
      </c>
      <c r="JR13" s="250">
        <v>4.0944929097125566</v>
      </c>
      <c r="JS13" s="250">
        <v>10.517350158578537</v>
      </c>
      <c r="JT13" s="250">
        <v>11.269340759267664</v>
      </c>
      <c r="JU13" s="250">
        <v>10.498763429383914</v>
      </c>
      <c r="JV13" s="250">
        <v>14.186419034865082</v>
      </c>
      <c r="JW13" s="250">
        <v>-1.8230714331225073</v>
      </c>
      <c r="JX13" s="250">
        <v>-11.579805265828696</v>
      </c>
      <c r="JY13" s="250">
        <v>3.6696304746552784</v>
      </c>
      <c r="JZ13" s="250">
        <v>6.1143256451470478</v>
      </c>
      <c r="KA13" s="250">
        <v>-22.491887417019001</v>
      </c>
      <c r="KB13" s="250">
        <v>-8.6715872377433385</v>
      </c>
      <c r="KC13" s="250">
        <v>3.5987276810440392</v>
      </c>
      <c r="KD13" s="250">
        <v>-0.45568102887489204</v>
      </c>
      <c r="KE13" s="250">
        <v>6.2082353223058391</v>
      </c>
      <c r="KF13" s="250">
        <v>12.126270034240477</v>
      </c>
      <c r="KG13" s="250">
        <v>12.037170106778177</v>
      </c>
      <c r="KH13" s="250">
        <v>11.102361779631735</v>
      </c>
      <c r="KI13" s="250">
        <v>-7.0884534772789465</v>
      </c>
      <c r="KJ13" s="250">
        <v>-8.2115891981029989</v>
      </c>
      <c r="KK13" s="250">
        <v>-4.7144354916210318</v>
      </c>
      <c r="KL13" s="250">
        <v>22.441131148483009</v>
      </c>
      <c r="KM13" s="250">
        <v>-24.928785536994894</v>
      </c>
      <c r="KN13" s="250">
        <v>-10.615198891195774</v>
      </c>
      <c r="KO13" s="250">
        <v>0.40922419063005577</v>
      </c>
      <c r="KP13" s="250">
        <v>8.9430404768999381</v>
      </c>
      <c r="KQ13" s="250">
        <v>2.6567212909728539</v>
      </c>
      <c r="KR13" s="250">
        <v>9.9149148356978429</v>
      </c>
      <c r="KS13" s="250">
        <v>10.983005044755373</v>
      </c>
      <c r="KT13" s="250">
        <v>5.3441122435111197</v>
      </c>
      <c r="KU13" s="250">
        <v>-5.4020629397740834</v>
      </c>
      <c r="KV13" s="250">
        <v>-5.6490749527375641</v>
      </c>
      <c r="KW13" s="250">
        <v>-0.71664237336229064</v>
      </c>
      <c r="KX13" s="250">
        <v>20.45381114351909</v>
      </c>
      <c r="KY13" s="250">
        <v>-25.122413961497386</v>
      </c>
      <c r="KZ13" s="250">
        <v>-100</v>
      </c>
      <c r="LA13" s="250" t="e">
        <v>#DIV/0!</v>
      </c>
      <c r="LB13" s="250" t="e">
        <v>#DIV/0!</v>
      </c>
      <c r="LC13" s="250" t="e">
        <v>#DIV/0!</v>
      </c>
      <c r="LD13" s="250" t="e">
        <v>#DIV/0!</v>
      </c>
      <c r="LE13" s="250" t="e">
        <v>#DIV/0!</v>
      </c>
      <c r="LF13" s="250" t="e">
        <v>#DIV/0!</v>
      </c>
      <c r="LG13" s="250" t="e">
        <v>#DIV/0!</v>
      </c>
      <c r="LH13" s="250">
        <v>8.3697618672230192</v>
      </c>
      <c r="LI13" s="250">
        <v>-7.5535062083398543</v>
      </c>
      <c r="LJ13" s="250">
        <v>20.721894475097486</v>
      </c>
      <c r="LK13" s="250">
        <v>-9.6423436448754671</v>
      </c>
      <c r="LL13" s="250">
        <v>8.5669428717009737</v>
      </c>
      <c r="LM13" s="250">
        <v>-8.7085950715015059</v>
      </c>
      <c r="LN13" s="250">
        <v>18.847721620119756</v>
      </c>
      <c r="LO13" s="250">
        <v>-7.1666887737024609</v>
      </c>
      <c r="LP13" s="250">
        <v>9.535218844166792</v>
      </c>
      <c r="LQ13" s="250">
        <v>-5.8361909829788345</v>
      </c>
      <c r="LR13" s="250">
        <v>18.048392761371176</v>
      </c>
      <c r="LS13" s="250">
        <v>-10.675957099712335</v>
      </c>
      <c r="LT13" s="250">
        <v>5.7181246542877773</v>
      </c>
      <c r="LU13" s="250">
        <v>-7.1746752216208733</v>
      </c>
      <c r="LV13" s="250">
        <v>20.222327788945307</v>
      </c>
      <c r="LW13" s="250">
        <v>-10.229047859409192</v>
      </c>
      <c r="LX13" s="250">
        <v>5.1821971765990043</v>
      </c>
      <c r="LY13" s="250">
        <v>-6.8336407457661608</v>
      </c>
      <c r="LZ13" s="250">
        <v>21.832257663156682</v>
      </c>
      <c r="MA13" s="250">
        <v>-13.437400653333583</v>
      </c>
      <c r="MB13" s="250">
        <v>-43.076542135667196</v>
      </c>
      <c r="MC13" s="250">
        <v>60.044749153925039</v>
      </c>
      <c r="MD13" s="250">
        <v>25.577811814258752</v>
      </c>
      <c r="ME13" s="250">
        <v>-12.911354531340905</v>
      </c>
      <c r="MF13" s="250">
        <v>-28.445515018453392</v>
      </c>
      <c r="MG13" s="250">
        <v>13.89257988593522</v>
      </c>
      <c r="MH13" s="250">
        <v>42.922959424125139</v>
      </c>
      <c r="MI13" s="250">
        <v>-10.410117138612208</v>
      </c>
      <c r="MJ13" s="250">
        <v>-27.067552673517127</v>
      </c>
      <c r="MK13" s="250">
        <v>11.107018407551578</v>
      </c>
      <c r="ML13" s="250">
        <v>32.94952827398302</v>
      </c>
      <c r="MM13" s="250">
        <v>-4.7085166383171639</v>
      </c>
      <c r="MN13" s="250">
        <v>-22.273531868661735</v>
      </c>
      <c r="MO13" s="250">
        <v>7.1457007909389461</v>
      </c>
      <c r="MP13" s="250">
        <v>28.924185477656778</v>
      </c>
      <c r="MQ13" s="250">
        <v>-5.9655592426033905</v>
      </c>
      <c r="MR13" s="250">
        <v>-21.629643331911211</v>
      </c>
      <c r="MS13" s="250">
        <v>10.512122116746525</v>
      </c>
      <c r="MT13" s="250">
        <v>21.062238346287728</v>
      </c>
      <c r="MU13" s="250">
        <v>-1.6983300438214286</v>
      </c>
      <c r="MV13" s="250">
        <v>-71.91788583072217</v>
      </c>
      <c r="MW13" s="250">
        <v>-100</v>
      </c>
      <c r="MX13" s="250" t="e">
        <v>#DIV/0!</v>
      </c>
      <c r="MY13" s="353"/>
      <c r="MZ13" s="354" t="s">
        <v>685</v>
      </c>
      <c r="NA13" s="77">
        <v>-1.581257794034836</v>
      </c>
      <c r="NB13" s="355">
        <v>3.7080300578513627</v>
      </c>
      <c r="NC13" s="82"/>
      <c r="ND13" s="83"/>
      <c r="NE13" s="77">
        <v>14.962900519583327</v>
      </c>
      <c r="NF13" s="82"/>
      <c r="NG13" s="10"/>
      <c r="NH13" s="10"/>
      <c r="NI13" s="10"/>
      <c r="NJ13" s="10"/>
      <c r="NK13" s="10"/>
      <c r="NL13" s="10"/>
      <c r="NM13" s="365"/>
      <c r="NN13" s="364"/>
    </row>
    <row r="14" spans="1:378" s="71" customFormat="1" ht="18" customHeight="1">
      <c r="A14" s="586"/>
      <c r="C14" s="305">
        <v>2.2999999999999998</v>
      </c>
      <c r="D14" s="309">
        <v>0.10206391020352901</v>
      </c>
      <c r="E14" s="309">
        <v>0.148077459672668</v>
      </c>
      <c r="F14" s="310">
        <v>15</v>
      </c>
      <c r="G14" s="308"/>
      <c r="H14" s="39" t="s">
        <v>686</v>
      </c>
      <c r="I14" s="250">
        <v>14.356688205773878</v>
      </c>
      <c r="J14" s="250">
        <v>17.86768257805214</v>
      </c>
      <c r="K14" s="250">
        <v>19.102559376412515</v>
      </c>
      <c r="L14" s="250">
        <v>12.022059551281444</v>
      </c>
      <c r="M14" s="250">
        <v>7.7583190910044806</v>
      </c>
      <c r="N14" s="250">
        <v>4.4661041575444074</v>
      </c>
      <c r="O14" s="250">
        <v>6.8605364232667654</v>
      </c>
      <c r="P14" s="250">
        <v>9.9459927968028836</v>
      </c>
      <c r="Q14" s="250">
        <v>3.7147563870675242</v>
      </c>
      <c r="R14" s="250">
        <v>4.6166078266573578</v>
      </c>
      <c r="S14" s="250">
        <v>4.2437536347638201</v>
      </c>
      <c r="T14" s="250">
        <v>4.6175534838852172E-2</v>
      </c>
      <c r="U14" s="250">
        <v>11.962387519451312</v>
      </c>
      <c r="V14" s="250">
        <v>8.4806382958248889</v>
      </c>
      <c r="W14" s="250">
        <v>5.8788140679632477</v>
      </c>
      <c r="X14" s="250">
        <v>9.2845218768773776</v>
      </c>
      <c r="Y14" s="250">
        <v>9.133944477284345</v>
      </c>
      <c r="Z14" s="250">
        <v>2.4482811924337824</v>
      </c>
      <c r="AA14" s="250">
        <v>5.3083898042270476</v>
      </c>
      <c r="AB14" s="250">
        <v>4.4912892857160784</v>
      </c>
      <c r="AC14" s="250">
        <v>6.5907451415370844</v>
      </c>
      <c r="AD14" s="250">
        <v>5.7682388021307105</v>
      </c>
      <c r="AE14" s="250">
        <v>3.77208818483237</v>
      </c>
      <c r="AF14" s="250">
        <v>4.0353169015521502</v>
      </c>
      <c r="AG14" s="336">
        <v>3.9450310187041993</v>
      </c>
      <c r="AH14" s="250">
        <v>3.5959065267408192</v>
      </c>
      <c r="AI14" s="250">
        <v>5.7607635246723419</v>
      </c>
      <c r="AJ14" s="250">
        <v>6.1222272903751644</v>
      </c>
      <c r="AK14" s="250">
        <v>3.8201093190404691</v>
      </c>
      <c r="AL14" s="250">
        <v>5.867819183614742</v>
      </c>
      <c r="AM14" s="250">
        <v>3.7353429584495075</v>
      </c>
      <c r="AN14" s="250">
        <v>2.2593240306842688</v>
      </c>
      <c r="AO14" s="250">
        <v>4.6216103519094816</v>
      </c>
      <c r="AP14" s="250">
        <v>3.3970525454917606</v>
      </c>
      <c r="AQ14" s="250">
        <v>0.77513159691397959</v>
      </c>
      <c r="AR14" s="250">
        <v>1.4720388369911461</v>
      </c>
      <c r="AS14" s="250">
        <v>1.9667552722184354</v>
      </c>
      <c r="AT14" s="250">
        <v>1.5992635670957611</v>
      </c>
      <c r="AU14" s="250">
        <v>6.341979545001081</v>
      </c>
      <c r="AV14" s="250">
        <v>4.7203150576439441</v>
      </c>
      <c r="AW14" s="250">
        <v>6.0825255248766439</v>
      </c>
      <c r="AX14" s="250">
        <v>6.8774329889079553</v>
      </c>
      <c r="AY14" s="250">
        <v>5.1849225736696667</v>
      </c>
      <c r="AZ14" s="250">
        <v>6.6743663471493448</v>
      </c>
      <c r="BA14" s="250">
        <v>6.4440379148785922</v>
      </c>
      <c r="BB14" s="250">
        <v>4.228123375249055</v>
      </c>
      <c r="BC14" s="250">
        <v>7.1435150568777601</v>
      </c>
      <c r="BD14" s="250">
        <v>3.9534671328355699</v>
      </c>
      <c r="BE14" s="250">
        <v>1.5040628791927588</v>
      </c>
      <c r="BF14" s="250">
        <v>6.0323876623525621</v>
      </c>
      <c r="BG14" s="250">
        <v>1.0627483613876905</v>
      </c>
      <c r="BH14" s="250">
        <v>-79.983188750298552</v>
      </c>
      <c r="BI14" s="250">
        <v>-38.693787400039348</v>
      </c>
      <c r="BJ14" s="250">
        <v>-16.51191895336207</v>
      </c>
      <c r="BK14" s="250">
        <v>-25.458776916731196</v>
      </c>
      <c r="BL14" s="250">
        <v>-26.396357037223041</v>
      </c>
      <c r="BM14" s="250">
        <v>-16.756745444402966</v>
      </c>
      <c r="BN14" s="250">
        <v>-9.3457906812152629</v>
      </c>
      <c r="BO14" s="250">
        <v>-8.807031531700531</v>
      </c>
      <c r="BP14" s="250">
        <v>3.2007016262876675</v>
      </c>
      <c r="BQ14" s="250">
        <v>3.8361121090104717</v>
      </c>
      <c r="BR14" s="250">
        <v>2.9839796844440372</v>
      </c>
      <c r="BS14" s="250">
        <v>8.6072926582909446</v>
      </c>
      <c r="BT14" s="250">
        <v>457.30261764055194</v>
      </c>
      <c r="BU14" s="250">
        <v>72.56620078308552</v>
      </c>
      <c r="BV14" s="250">
        <v>-24.897952603442903</v>
      </c>
      <c r="BW14" s="250">
        <v>-25.859508546683031</v>
      </c>
      <c r="BX14" s="250">
        <v>-13.70465481135524</v>
      </c>
      <c r="BY14" s="250">
        <v>-11.993882467675647</v>
      </c>
      <c r="BZ14" s="250">
        <v>3.2634030460968688</v>
      </c>
      <c r="CA14" s="250">
        <v>4.365695350200923</v>
      </c>
      <c r="CB14" s="250">
        <v>2.4138153036465297</v>
      </c>
      <c r="CC14" s="250">
        <v>1.8277416638709667</v>
      </c>
      <c r="CD14" s="250">
        <v>4.116876799493042</v>
      </c>
      <c r="CE14" s="250">
        <v>1.5095963605600673</v>
      </c>
      <c r="CF14" s="250">
        <v>0.36166097753778104</v>
      </c>
      <c r="CG14" s="250">
        <v>8.2637330193036149</v>
      </c>
      <c r="CH14" s="250">
        <v>86.146941099057983</v>
      </c>
      <c r="CI14" s="250">
        <v>104.69313915131343</v>
      </c>
      <c r="CJ14" s="250">
        <v>90.708144087845142</v>
      </c>
      <c r="CK14" s="250">
        <v>66.351672029815091</v>
      </c>
      <c r="CL14" s="250">
        <v>21.331871729001662</v>
      </c>
      <c r="CM14" s="250">
        <v>22.367998919791816</v>
      </c>
      <c r="CN14" s="250">
        <v>12.446892451335216</v>
      </c>
      <c r="CO14" s="250">
        <v>7.2776308599899977</v>
      </c>
      <c r="CP14" s="250">
        <v>6.3643517220113068</v>
      </c>
      <c r="CQ14" s="250">
        <v>8.914500461750535</v>
      </c>
      <c r="CR14" s="250">
        <v>9.1315668465769022</v>
      </c>
      <c r="CS14" s="250">
        <v>14.415993476866447</v>
      </c>
      <c r="CT14" s="250">
        <v>4.5108995710791788</v>
      </c>
      <c r="CU14" s="250">
        <v>7.9395496727365753</v>
      </c>
      <c r="CV14" s="250">
        <v>3.1598047864671059</v>
      </c>
      <c r="CW14" s="250">
        <v>4.5064622609582585</v>
      </c>
      <c r="CX14" s="250">
        <v>8.3992580327872872</v>
      </c>
      <c r="CY14" s="250">
        <v>8.2193883945581803</v>
      </c>
      <c r="CZ14" s="250">
        <v>8.9523639465744793</v>
      </c>
      <c r="DA14" s="250">
        <v>8.9263330206125886</v>
      </c>
      <c r="DB14" s="250">
        <v>6.709275180277146</v>
      </c>
      <c r="DC14" s="250">
        <v>3.8736694813688501</v>
      </c>
      <c r="DD14" s="250">
        <v>2.4188101359295757</v>
      </c>
      <c r="DE14" s="250">
        <v>1.3093270342052534</v>
      </c>
      <c r="DF14" s="250">
        <v>4.1025329183254371</v>
      </c>
      <c r="DG14" s="250">
        <v>5.6124452335601944</v>
      </c>
      <c r="DH14" s="250">
        <v>8.4516909361922643</v>
      </c>
      <c r="DI14" s="250">
        <v>9.321987955889341</v>
      </c>
      <c r="DJ14" s="250">
        <v>6.5518292487215319</v>
      </c>
      <c r="DK14" s="250">
        <v>7.2362770766889071</v>
      </c>
      <c r="DL14" s="250">
        <v>9.8927929603054565</v>
      </c>
      <c r="DM14" s="250">
        <v>5.599865069752255</v>
      </c>
      <c r="DN14" s="250">
        <v>7.5294306055406963</v>
      </c>
      <c r="DO14" s="250">
        <v>6.9081711039517586</v>
      </c>
      <c r="DP14" s="250">
        <v>8.7893738226021156</v>
      </c>
      <c r="DQ14" s="250">
        <v>-100</v>
      </c>
      <c r="DR14" s="250">
        <v>-100</v>
      </c>
      <c r="DS14" s="250">
        <v>-100</v>
      </c>
      <c r="DT14" s="250">
        <v>-100</v>
      </c>
      <c r="DU14" s="250">
        <v>-100</v>
      </c>
      <c r="DV14" s="250">
        <v>-100</v>
      </c>
      <c r="DW14" s="250">
        <v>-100</v>
      </c>
      <c r="DX14" s="250">
        <v>-100</v>
      </c>
      <c r="DY14" s="250">
        <v>17.073258755236424</v>
      </c>
      <c r="DZ14" s="250">
        <v>8.0044567792013197</v>
      </c>
      <c r="EA14" s="250">
        <v>6.8351455981076441</v>
      </c>
      <c r="EB14" s="250">
        <v>2.8273544300484019</v>
      </c>
      <c r="EC14" s="250">
        <v>8.760496404695715</v>
      </c>
      <c r="ED14" s="250">
        <v>7.0056324353918313</v>
      </c>
      <c r="EE14" s="250">
        <v>5.4436391691174606</v>
      </c>
      <c r="EF14" s="250">
        <v>4.4628897841428028</v>
      </c>
      <c r="EG14" s="250">
        <v>4.4406867435138935</v>
      </c>
      <c r="EH14" s="250">
        <v>5.2337157342134049</v>
      </c>
      <c r="EI14" s="250">
        <v>3.527549728909591</v>
      </c>
      <c r="EJ14" s="250">
        <v>1.8155116414382917</v>
      </c>
      <c r="EK14" s="250">
        <v>3.3315773269952444</v>
      </c>
      <c r="EL14" s="250">
        <v>5.8695178706870337</v>
      </c>
      <c r="EM14" s="250">
        <v>6.0925429452521058</v>
      </c>
      <c r="EN14" s="250">
        <v>5.1259138305681944</v>
      </c>
      <c r="EO14" s="250">
        <v>2.7583666512542209</v>
      </c>
      <c r="EP14" s="250">
        <v>-45.531769226958552</v>
      </c>
      <c r="EQ14" s="250">
        <v>-22.904551412275396</v>
      </c>
      <c r="ER14" s="250">
        <v>-4.8025403110939919</v>
      </c>
      <c r="ES14" s="250">
        <v>5.1974048685427618</v>
      </c>
      <c r="ET14" s="250">
        <v>72.721305791822573</v>
      </c>
      <c r="EU14" s="250">
        <v>-17.05588907285825</v>
      </c>
      <c r="EV14" s="250">
        <v>3.3106467444603283</v>
      </c>
      <c r="EW14" s="250">
        <v>2.4342173736315686</v>
      </c>
      <c r="EX14" s="250">
        <v>21.559492112720505</v>
      </c>
      <c r="EY14" s="250">
        <v>85.587373826553659</v>
      </c>
      <c r="EZ14" s="250">
        <v>18.365308259372952</v>
      </c>
      <c r="FA14" s="250">
        <v>7.5598352320256623</v>
      </c>
      <c r="FB14" s="250">
        <v>9.4767571669985671</v>
      </c>
      <c r="FC14" s="250">
        <v>5.150575251262552</v>
      </c>
      <c r="FD14" s="250">
        <v>8.5327630166148367</v>
      </c>
      <c r="FE14" s="250">
        <v>6.4329617814093751</v>
      </c>
      <c r="FF14" s="250">
        <v>2.5349186249265898</v>
      </c>
      <c r="FG14" s="250">
        <v>7.808230254303723</v>
      </c>
      <c r="FH14" s="250">
        <v>7.9779343008641064</v>
      </c>
      <c r="FI14" s="250">
        <v>6.6638397568472101</v>
      </c>
      <c r="FJ14" s="250">
        <v>-64.391374187687859</v>
      </c>
      <c r="FK14" s="250">
        <v>-100</v>
      </c>
      <c r="FL14" s="250">
        <v>-100</v>
      </c>
      <c r="FM14" s="250"/>
      <c r="FN14" s="250">
        <v>8.4798714517129667</v>
      </c>
      <c r="FO14" s="250">
        <v>6.4387908288464217</v>
      </c>
      <c r="FP14" s="250">
        <v>3.7812106720678429</v>
      </c>
      <c r="FQ14" s="250">
        <v>5.0798690449883424</v>
      </c>
      <c r="FR14" s="250">
        <v>-17.889137730198584</v>
      </c>
      <c r="FS14" s="250">
        <v>11.479725225766572</v>
      </c>
      <c r="FT14" s="250">
        <v>25.581360175125425</v>
      </c>
      <c r="FU14" s="250">
        <v>7.923065041386181</v>
      </c>
      <c r="FV14" s="250">
        <v>5.3850753634661146</v>
      </c>
      <c r="FW14" s="250">
        <v>7.2030884752272613</v>
      </c>
      <c r="FX14" s="250">
        <v>6.4387908288464217</v>
      </c>
      <c r="FY14" s="250">
        <v>3.7812106720678429</v>
      </c>
      <c r="FZ14" s="250">
        <v>5.0798690449883424</v>
      </c>
      <c r="GA14" s="250">
        <v>-17.889137730198584</v>
      </c>
      <c r="GB14" s="250">
        <v>11.479725225766572</v>
      </c>
      <c r="GC14" s="250">
        <v>25.581360175125425</v>
      </c>
      <c r="GD14" s="250">
        <v>7.708184943434631</v>
      </c>
      <c r="GE14" s="250">
        <v>6.1076540978855576</v>
      </c>
      <c r="GF14" s="250">
        <v>-64.438178013686667</v>
      </c>
      <c r="GG14" s="250">
        <v>-7.9690874528488109</v>
      </c>
      <c r="GH14" s="250">
        <v>6.3114260678009799</v>
      </c>
      <c r="GI14" s="250">
        <v>3.0480109662968573</v>
      </c>
      <c r="GJ14" s="250">
        <v>8.6965239241690142</v>
      </c>
      <c r="GK14" s="250">
        <v>-2.4962295340572211</v>
      </c>
      <c r="GL14" s="250">
        <v>-5.0896231529891764</v>
      </c>
      <c r="GM14" s="250">
        <v>-2.9941459456227619</v>
      </c>
      <c r="GN14" s="250">
        <v>0.53302698095048129</v>
      </c>
      <c r="GO14" s="250">
        <v>-2.6715474620726809</v>
      </c>
      <c r="GP14" s="250">
        <v>16.251666801588556</v>
      </c>
      <c r="GQ14" s="250">
        <v>6.2685988497340475</v>
      </c>
      <c r="GR14" s="250">
        <v>-3.8372540393843479</v>
      </c>
      <c r="GS14" s="250">
        <v>-5.1435420378989107</v>
      </c>
      <c r="GT14" s="250">
        <v>7.4252302130958299</v>
      </c>
      <c r="GU14" s="250">
        <v>-3.0780658153198743</v>
      </c>
      <c r="GV14" s="250">
        <v>4.5593587193569931</v>
      </c>
      <c r="GW14" s="250">
        <v>-5.4751491377079304</v>
      </c>
      <c r="GX14" s="250">
        <v>-2.9142144832868127</v>
      </c>
      <c r="GY14" s="250">
        <v>-0.19323046568490554</v>
      </c>
      <c r="GZ14" s="250">
        <v>-5.1647255443495794</v>
      </c>
      <c r="HA14" s="250">
        <v>-1.8252281137747417</v>
      </c>
      <c r="HB14" s="250">
        <v>15.837345192600779</v>
      </c>
      <c r="HC14" s="250">
        <v>1.9894864071387701</v>
      </c>
      <c r="HD14" s="250">
        <v>7.6164138271109607</v>
      </c>
      <c r="HE14" s="250">
        <v>-8.0933397885776515</v>
      </c>
      <c r="HF14" s="250">
        <v>4.8487191320137697</v>
      </c>
      <c r="HG14" s="250">
        <v>3.9534159836108529E-2</v>
      </c>
      <c r="HH14" s="250">
        <v>4.4152918737627687</v>
      </c>
      <c r="HI14" s="250">
        <v>-11.265843572357838</v>
      </c>
      <c r="HJ14" s="250">
        <v>-0.20381380103923163</v>
      </c>
      <c r="HK14" s="250">
        <v>-0.96764324788584588</v>
      </c>
      <c r="HL14" s="250">
        <v>-3.2592798975847899</v>
      </c>
      <c r="HM14" s="250">
        <v>-2.5827926859988253</v>
      </c>
      <c r="HN14" s="250">
        <v>13.651161601655389</v>
      </c>
      <c r="HO14" s="250">
        <v>2.248193368668197</v>
      </c>
      <c r="HP14" s="250">
        <v>7.5230201294639727</v>
      </c>
      <c r="HQ14" s="250">
        <v>-8.4020305046214929</v>
      </c>
      <c r="HR14" s="250">
        <v>7.0397563162726726</v>
      </c>
      <c r="HS14" s="250">
        <v>0.38144419841232491</v>
      </c>
      <c r="HT14" s="250">
        <v>2.1502025890550271</v>
      </c>
      <c r="HU14" s="250">
        <v>-9.5156835250091376</v>
      </c>
      <c r="HV14" s="250">
        <v>-2.2139902273841159</v>
      </c>
      <c r="HW14" s="250">
        <v>-2.3767448024627669</v>
      </c>
      <c r="HX14" s="250">
        <v>-1.0244785044635165</v>
      </c>
      <c r="HY14" s="250">
        <v>-3.723025581425631</v>
      </c>
      <c r="HZ14" s="250">
        <v>10.769219088811738</v>
      </c>
      <c r="IA14" s="250">
        <v>2.9552875209085698</v>
      </c>
      <c r="IB14" s="250">
        <v>8.0472374984356492</v>
      </c>
      <c r="IC14" s="250">
        <v>-8.7321527479523127</v>
      </c>
      <c r="ID14" s="250">
        <v>12.036437834707314</v>
      </c>
      <c r="IE14" s="250">
        <v>-1.1493249667159517</v>
      </c>
      <c r="IF14" s="250">
        <v>3.4789808220096745</v>
      </c>
      <c r="IG14" s="250">
        <v>-8.8376580143243046</v>
      </c>
      <c r="IH14" s="250">
        <v>-3.7625289167622782</v>
      </c>
      <c r="II14" s="250">
        <v>-0.99437605565921672</v>
      </c>
      <c r="IJ14" s="250">
        <v>-1.238183797308281</v>
      </c>
      <c r="IK14" s="250">
        <v>-5.7272857694529336</v>
      </c>
      <c r="IL14" s="250">
        <v>13.867573443225027</v>
      </c>
      <c r="IM14" s="250">
        <v>-0.11006180098821972</v>
      </c>
      <c r="IN14" s="250">
        <v>5.5013737536041134</v>
      </c>
      <c r="IO14" s="250">
        <v>-4.6604885909325304</v>
      </c>
      <c r="IP14" s="250">
        <v>6.7853942915168091</v>
      </c>
      <c r="IQ14" s="250">
        <v>-80.421319070293549</v>
      </c>
      <c r="IR14" s="250">
        <v>216.92882141734719</v>
      </c>
      <c r="IS14" s="250">
        <v>24.146781758726704</v>
      </c>
      <c r="IT14" s="250">
        <v>-14.075653541756211</v>
      </c>
      <c r="IU14" s="250">
        <v>-2.2396696125332625</v>
      </c>
      <c r="IV14" s="250">
        <v>11.696305720783812</v>
      </c>
      <c r="IW14" s="250">
        <v>2.6655963240611555</v>
      </c>
      <c r="IX14" s="250">
        <v>14.544289918792657</v>
      </c>
      <c r="IY14" s="250">
        <v>13.04283521736707</v>
      </c>
      <c r="IZ14" s="250">
        <v>6.1509495584998177</v>
      </c>
      <c r="JA14" s="250">
        <v>-5.4428935497073496</v>
      </c>
      <c r="JB14" s="250">
        <v>12.616278813330922</v>
      </c>
      <c r="JC14" s="250">
        <v>0.46517010974960726</v>
      </c>
      <c r="JD14" s="250">
        <v>-1.8644433033558414</v>
      </c>
      <c r="JE14" s="250">
        <v>-45.970430794302999</v>
      </c>
      <c r="JF14" s="250">
        <v>-15.175770900337511</v>
      </c>
      <c r="JG14" s="250">
        <v>13.787503848073968</v>
      </c>
      <c r="JH14" s="250">
        <v>13.910642430377777</v>
      </c>
      <c r="JI14" s="250">
        <v>20.464339860072528</v>
      </c>
      <c r="JJ14" s="250">
        <v>15.767000826355797</v>
      </c>
      <c r="JK14" s="250">
        <v>10.928672572962356</v>
      </c>
      <c r="JL14" s="250">
        <v>5.5434897818190052</v>
      </c>
      <c r="JM14" s="250">
        <v>-3.3172056854647423</v>
      </c>
      <c r="JN14" s="250">
        <v>9.796157523860515</v>
      </c>
      <c r="JO14" s="250">
        <v>-0.67095423381189789</v>
      </c>
      <c r="JP14" s="250">
        <v>5.862354273751194</v>
      </c>
      <c r="JQ14" s="250">
        <v>-7.1024178083061571</v>
      </c>
      <c r="JR14" s="250">
        <v>-6.7245605649763291</v>
      </c>
      <c r="JS14" s="250">
        <v>6.0133415766978118</v>
      </c>
      <c r="JT14" s="250">
        <v>-0.63756363988716203</v>
      </c>
      <c r="JU14" s="250">
        <v>-12.136958688329045</v>
      </c>
      <c r="JV14" s="250">
        <v>16.755606175000921</v>
      </c>
      <c r="JW14" s="250">
        <v>1.9350207954066434</v>
      </c>
      <c r="JX14" s="250">
        <v>0.69158239645655328</v>
      </c>
      <c r="JY14" s="250">
        <v>-4.1402885438491666</v>
      </c>
      <c r="JZ14" s="250">
        <v>12.428585853508636</v>
      </c>
      <c r="KA14" s="250">
        <v>-0.47299164130758697</v>
      </c>
      <c r="KB14" s="250">
        <v>10.988477358337903</v>
      </c>
      <c r="KC14" s="250">
        <v>-15.144643787975369</v>
      </c>
      <c r="KD14" s="250">
        <v>-3.6645080133902752</v>
      </c>
      <c r="KE14" s="250">
        <v>1.3188924260956441</v>
      </c>
      <c r="KF14" s="250">
        <v>0.65952264178005748</v>
      </c>
      <c r="KG14" s="250">
        <v>-8.864119207225599</v>
      </c>
      <c r="KH14" s="250">
        <v>16.561870636353902</v>
      </c>
      <c r="KI14" s="250">
        <v>2.6254319984795984</v>
      </c>
      <c r="KJ14" s="250">
        <v>0.66752513848247474</v>
      </c>
      <c r="KK14" s="250">
        <v>-6.0913918166999679</v>
      </c>
      <c r="KL14" s="250">
        <v>9.4409998331948657</v>
      </c>
      <c r="KM14" s="250">
        <v>-1.8669714531041421</v>
      </c>
      <c r="KN14" s="250">
        <v>9.786160714044172</v>
      </c>
      <c r="KO14" s="250">
        <v>-12.805091377460258</v>
      </c>
      <c r="KP14" s="250">
        <v>-2.2672495445794993</v>
      </c>
      <c r="KQ14" s="250">
        <v>4.0427118517329887</v>
      </c>
      <c r="KR14" s="250">
        <v>1.4672895083272692</v>
      </c>
      <c r="KS14" s="250">
        <v>-11.173452017889247</v>
      </c>
      <c r="KT14" s="250">
        <v>17.310619106871798</v>
      </c>
      <c r="KU14" s="250">
        <v>5.1677254983929259</v>
      </c>
      <c r="KV14" s="250">
        <v>-3.2650205244169968</v>
      </c>
      <c r="KW14" s="250">
        <v>-4.3754538868108739</v>
      </c>
      <c r="KX14" s="250">
        <v>8.8086960943311965</v>
      </c>
      <c r="KY14" s="250">
        <v>-0.14017996293532065</v>
      </c>
      <c r="KZ14" s="250">
        <v>-100</v>
      </c>
      <c r="LA14" s="250" t="e">
        <v>#DIV/0!</v>
      </c>
      <c r="LB14" s="250" t="e">
        <v>#DIV/0!</v>
      </c>
      <c r="LC14" s="250" t="e">
        <v>#DIV/0!</v>
      </c>
      <c r="LD14" s="250" t="e">
        <v>#DIV/0!</v>
      </c>
      <c r="LE14" s="250" t="e">
        <v>#DIV/0!</v>
      </c>
      <c r="LF14" s="250" t="e">
        <v>#DIV/0!</v>
      </c>
      <c r="LG14" s="250" t="e">
        <v>#DIV/0!</v>
      </c>
      <c r="LH14" s="250">
        <v>9.4506529172510056</v>
      </c>
      <c r="LI14" s="250">
        <v>-5.8522983692276114</v>
      </c>
      <c r="LJ14" s="250">
        <v>9.5040690334125912</v>
      </c>
      <c r="LK14" s="250">
        <v>3.7526912902489613</v>
      </c>
      <c r="LL14" s="250">
        <v>0.97231800108123423</v>
      </c>
      <c r="LM14" s="250">
        <v>-6.8715892714187135</v>
      </c>
      <c r="LN14" s="250">
        <v>5.396156433287544</v>
      </c>
      <c r="LO14" s="250">
        <v>9.7392252343422996</v>
      </c>
      <c r="LP14" s="250">
        <v>-0.65688275300381349</v>
      </c>
      <c r="LQ14" s="250">
        <v>-8.2310125760256767</v>
      </c>
      <c r="LR14" s="250">
        <v>4.4158486933881989</v>
      </c>
      <c r="LS14" s="250">
        <v>9.7159007362214993</v>
      </c>
      <c r="LT14" s="250">
        <v>9.7439862633535768E-2</v>
      </c>
      <c r="LU14" s="250">
        <v>-9.7188734349864347</v>
      </c>
      <c r="LV14" s="250">
        <v>2.6891207802209607</v>
      </c>
      <c r="LW14" s="250">
        <v>11.3496057540968</v>
      </c>
      <c r="LX14" s="250">
        <v>2.5559463281180257</v>
      </c>
      <c r="LY14" s="250">
        <v>-9.5286869168181596</v>
      </c>
      <c r="LZ14" s="250">
        <v>1.7535008850632323</v>
      </c>
      <c r="MA14" s="250">
        <v>8.8418944257013834</v>
      </c>
      <c r="MB14" s="250">
        <v>-45.639064401386086</v>
      </c>
      <c r="MC14" s="250">
        <v>28.054948131720067</v>
      </c>
      <c r="MD14" s="250">
        <v>25.645222592987338</v>
      </c>
      <c r="ME14" s="250">
        <v>20.275108936483832</v>
      </c>
      <c r="MF14" s="250">
        <v>-10.745975222574629</v>
      </c>
      <c r="MG14" s="250">
        <v>-38.505537727878611</v>
      </c>
      <c r="MH14" s="250">
        <v>56.496815281259501</v>
      </c>
      <c r="MI14" s="250">
        <v>19.254762618138727</v>
      </c>
      <c r="MJ14" s="250">
        <v>5.9184538051920867</v>
      </c>
      <c r="MK14" s="250">
        <v>-6.1151411575795009</v>
      </c>
      <c r="ML14" s="250">
        <v>-0.18828651733386437</v>
      </c>
      <c r="MM14" s="250">
        <v>8.3680920234971268</v>
      </c>
      <c r="MN14" s="250">
        <v>7.8061231845621819</v>
      </c>
      <c r="MO14" s="250">
        <v>-9.8251796077131388</v>
      </c>
      <c r="MP14" s="250">
        <v>3.0221757685190909</v>
      </c>
      <c r="MQ14" s="250">
        <v>6.2714767051073892</v>
      </c>
      <c r="MR14" s="250">
        <v>3.8577888182820033</v>
      </c>
      <c r="MS14" s="250">
        <v>-5.1875406898816863</v>
      </c>
      <c r="MT14" s="250">
        <v>3.1843459485891401</v>
      </c>
      <c r="MU14" s="250">
        <v>4.9781497987629422</v>
      </c>
      <c r="MV14" s="250">
        <v>-65.32814543190176</v>
      </c>
      <c r="MW14" s="250">
        <v>-100</v>
      </c>
      <c r="MX14" s="250" t="e">
        <v>#DIV/0!</v>
      </c>
      <c r="MY14" s="356"/>
      <c r="MZ14" s="354" t="s">
        <v>687</v>
      </c>
      <c r="NA14" s="77">
        <v>2.0480804807578399</v>
      </c>
      <c r="NB14" s="355">
        <v>0.8854104968502321</v>
      </c>
      <c r="NC14" s="82"/>
      <c r="ND14" s="83"/>
      <c r="NE14" s="77">
        <v>-2.0997520732849748E-2</v>
      </c>
      <c r="NF14" s="82"/>
      <c r="NG14" s="10"/>
      <c r="NH14" s="10"/>
      <c r="NI14" s="10"/>
      <c r="NJ14" s="10"/>
      <c r="NK14" s="10"/>
      <c r="NL14" s="10"/>
      <c r="NM14" s="365"/>
      <c r="NN14" s="364"/>
    </row>
    <row r="15" spans="1:378" s="280" customFormat="1" ht="20.100000000000001" customHeight="1">
      <c r="A15" s="586"/>
      <c r="B15" s="502" t="s">
        <v>688</v>
      </c>
      <c r="C15" s="315"/>
      <c r="D15" s="312">
        <v>4.6219854882642002</v>
      </c>
      <c r="E15" s="312">
        <v>4.5631451360847697</v>
      </c>
      <c r="F15" s="313"/>
      <c r="G15" s="583" t="s">
        <v>689</v>
      </c>
      <c r="H15" s="583"/>
      <c r="I15" s="247">
        <v>10.095039747234551</v>
      </c>
      <c r="J15" s="247">
        <v>8.2568619950203868</v>
      </c>
      <c r="K15" s="247">
        <v>2.3096951478029553</v>
      </c>
      <c r="L15" s="247">
        <v>2.4312861895974862</v>
      </c>
      <c r="M15" s="247">
        <v>5.0665016522625734</v>
      </c>
      <c r="N15" s="247">
        <v>8.8549845019312983</v>
      </c>
      <c r="O15" s="247">
        <v>5.7685873292906393</v>
      </c>
      <c r="P15" s="247">
        <v>6.9577913190335323</v>
      </c>
      <c r="Q15" s="247">
        <v>2.5055574736838793</v>
      </c>
      <c r="R15" s="247">
        <v>1.7416888671603914</v>
      </c>
      <c r="S15" s="247">
        <v>6.7155481635053036</v>
      </c>
      <c r="T15" s="247">
        <v>6.6767040245287745</v>
      </c>
      <c r="U15" s="247">
        <v>7.7245418526151468</v>
      </c>
      <c r="V15" s="247">
        <v>11.2574066933457</v>
      </c>
      <c r="W15" s="247">
        <v>9.2819596830432403</v>
      </c>
      <c r="X15" s="247">
        <v>6.7808316864245199</v>
      </c>
      <c r="Y15" s="247">
        <v>7.8280567574634716</v>
      </c>
      <c r="Z15" s="247">
        <v>1.7527231854547694</v>
      </c>
      <c r="AA15" s="247">
        <v>4.3152601178114196</v>
      </c>
      <c r="AB15" s="247">
        <v>2.844195929469123</v>
      </c>
      <c r="AC15" s="247">
        <v>2.3921962569574333</v>
      </c>
      <c r="AD15" s="247">
        <v>0.87192785786449178</v>
      </c>
      <c r="AE15" s="247">
        <v>1.4465787317663228</v>
      </c>
      <c r="AF15" s="247">
        <v>3.148239645533323</v>
      </c>
      <c r="AG15" s="335">
        <v>4.2976975532838253</v>
      </c>
      <c r="AH15" s="247">
        <v>3.6192409385371178</v>
      </c>
      <c r="AI15" s="247">
        <v>4.1852081542906205</v>
      </c>
      <c r="AJ15" s="247">
        <v>3.0341053607692174</v>
      </c>
      <c r="AK15" s="247">
        <v>2.6562276856790135</v>
      </c>
      <c r="AL15" s="247">
        <v>5.4129504141555316</v>
      </c>
      <c r="AM15" s="247">
        <v>6.0176271277744462</v>
      </c>
      <c r="AN15" s="247">
        <v>6.348483800946326</v>
      </c>
      <c r="AO15" s="199">
        <v>6.380485019044869</v>
      </c>
      <c r="AP15" s="199">
        <v>6.5399442911525938</v>
      </c>
      <c r="AQ15" s="247">
        <v>2.8351219685847582</v>
      </c>
      <c r="AR15" s="247">
        <v>5.0126863463526803</v>
      </c>
      <c r="AS15" s="247">
        <v>5.6778216583096963</v>
      </c>
      <c r="AT15" s="247">
        <v>5.5134722394822404</v>
      </c>
      <c r="AU15" s="247">
        <v>4.9769968207726549</v>
      </c>
      <c r="AV15" s="247">
        <v>5.1563430717106229</v>
      </c>
      <c r="AW15" s="247">
        <v>6.4839113028095881</v>
      </c>
      <c r="AX15" s="247">
        <v>4.7195196230410517</v>
      </c>
      <c r="AY15" s="247">
        <v>5.5565174112075937</v>
      </c>
      <c r="AZ15" s="247">
        <v>5.6470699452572148</v>
      </c>
      <c r="BA15" s="247">
        <v>5.7972792809354132</v>
      </c>
      <c r="BB15" s="247">
        <v>4.6025127858751773</v>
      </c>
      <c r="BC15" s="247">
        <v>5.4605034895519537</v>
      </c>
      <c r="BD15" s="247">
        <v>4.9106666348943406</v>
      </c>
      <c r="BE15" s="247">
        <v>3.002771066934983</v>
      </c>
      <c r="BF15" s="247">
        <v>6.2979501122773627</v>
      </c>
      <c r="BG15" s="247">
        <v>-6.0527834850324638</v>
      </c>
      <c r="BH15" s="247">
        <v>-68.369404014575082</v>
      </c>
      <c r="BI15" s="247">
        <v>-39.230179583690372</v>
      </c>
      <c r="BJ15" s="247">
        <v>7.2918471998277141</v>
      </c>
      <c r="BK15" s="247">
        <v>0.83169156183519988</v>
      </c>
      <c r="BL15" s="247">
        <v>-2.4828888346774818</v>
      </c>
      <c r="BM15" s="247">
        <v>2.2528687721485028</v>
      </c>
      <c r="BN15" s="247">
        <v>1.5152962437403374</v>
      </c>
      <c r="BO15" s="247">
        <v>2.2365087191723347</v>
      </c>
      <c r="BP15" s="247">
        <v>3.3373176945790846</v>
      </c>
      <c r="BQ15" s="247">
        <v>2.448812643252225</v>
      </c>
      <c r="BR15" s="247">
        <v>0.93740271734471037</v>
      </c>
      <c r="BS15" s="247">
        <v>11.138659117820822</v>
      </c>
      <c r="BT15" s="247">
        <v>212.61153021252835</v>
      </c>
      <c r="BU15" s="247">
        <v>53.03420020854108</v>
      </c>
      <c r="BV15" s="247">
        <v>-18.179698651976395</v>
      </c>
      <c r="BW15" s="247">
        <v>-23.722568263184712</v>
      </c>
      <c r="BX15" s="247">
        <v>-11.033594341804218</v>
      </c>
      <c r="BY15" s="247">
        <v>-5.1877225904503348</v>
      </c>
      <c r="BZ15" s="247">
        <v>1.3773964520162423</v>
      </c>
      <c r="CA15" s="247">
        <v>9.4484652662710289</v>
      </c>
      <c r="CB15" s="247">
        <v>6.518910093164493</v>
      </c>
      <c r="CC15" s="247">
        <v>8.5916728733804035</v>
      </c>
      <c r="CD15" s="247">
        <v>4.7882519200010449</v>
      </c>
      <c r="CE15" s="247">
        <v>7.380449427035856</v>
      </c>
      <c r="CF15" s="247">
        <v>10.070940537550356</v>
      </c>
      <c r="CG15" s="247">
        <v>8.7900663082377122</v>
      </c>
      <c r="CH15" s="247">
        <v>17.287309365848884</v>
      </c>
      <c r="CI15" s="247">
        <v>27.832396087429984</v>
      </c>
      <c r="CJ15" s="247">
        <v>16.604346418989053</v>
      </c>
      <c r="CK15" s="247">
        <v>8.709444336171984</v>
      </c>
      <c r="CL15" s="247">
        <v>0.29093425755526425</v>
      </c>
      <c r="CM15" s="247">
        <v>-3.557865849982548</v>
      </c>
      <c r="CN15" s="247">
        <v>-4.3101644449418473</v>
      </c>
      <c r="CO15" s="247">
        <v>-6.1268299433982918</v>
      </c>
      <c r="CP15" s="247">
        <v>-0.37529903475655146</v>
      </c>
      <c r="CQ15" s="247">
        <v>-4.8464215504526464</v>
      </c>
      <c r="CR15" s="247">
        <v>-5.8395562061628823</v>
      </c>
      <c r="CS15" s="247">
        <v>3.1946838746440278</v>
      </c>
      <c r="CT15" s="247">
        <v>-0.20310674382182015</v>
      </c>
      <c r="CU15" s="247">
        <v>0.16778178792617382</v>
      </c>
      <c r="CV15" s="247">
        <v>1.8810694699344737</v>
      </c>
      <c r="CW15" s="247">
        <v>0.49985125082243087</v>
      </c>
      <c r="CX15" s="247">
        <v>4.7187834487929905</v>
      </c>
      <c r="CY15" s="247">
        <v>3.5689176286719118</v>
      </c>
      <c r="CZ15" s="247">
        <v>3.6680488365268786</v>
      </c>
      <c r="DA15" s="247">
        <v>6.0781608568661198</v>
      </c>
      <c r="DB15" s="247">
        <v>1.9177799653324428</v>
      </c>
      <c r="DC15" s="247">
        <v>4.9816857506299357</v>
      </c>
      <c r="DD15" s="247">
        <v>7.010493965945642</v>
      </c>
      <c r="DE15" s="247">
        <v>3.8591320883743236</v>
      </c>
      <c r="DF15" s="247">
        <v>5.4121033915274666</v>
      </c>
      <c r="DG15" s="247">
        <v>8.6161286218967774</v>
      </c>
      <c r="DH15" s="247">
        <v>6.6737109777207593</v>
      </c>
      <c r="DI15" s="247">
        <v>4.3925176787759597</v>
      </c>
      <c r="DJ15" s="247">
        <v>3.4834289324535916</v>
      </c>
      <c r="DK15" s="247">
        <v>4.5672397509975724</v>
      </c>
      <c r="DL15" s="247">
        <v>4.6125583393776566</v>
      </c>
      <c r="DM15" s="247">
        <v>1.658186345661349</v>
      </c>
      <c r="DN15" s="247">
        <v>4.0722253778215531</v>
      </c>
      <c r="DO15" s="247">
        <v>3.0911481880684164</v>
      </c>
      <c r="DP15" s="247">
        <v>3.9360947429614441</v>
      </c>
      <c r="DQ15" s="247">
        <v>-100</v>
      </c>
      <c r="DR15" s="247">
        <v>-100</v>
      </c>
      <c r="DS15" s="247">
        <v>-100</v>
      </c>
      <c r="DT15" s="247">
        <v>-100</v>
      </c>
      <c r="DU15" s="247">
        <v>-100</v>
      </c>
      <c r="DV15" s="247">
        <v>-100</v>
      </c>
      <c r="DW15" s="247">
        <v>-100</v>
      </c>
      <c r="DX15" s="247">
        <v>-100</v>
      </c>
      <c r="DY15" s="247">
        <v>6.7742902565223915</v>
      </c>
      <c r="DZ15" s="247">
        <v>5.4535352937860466</v>
      </c>
      <c r="EA15" s="247">
        <v>5.0134761149152212</v>
      </c>
      <c r="EB15" s="247">
        <v>5.041136775022963</v>
      </c>
      <c r="EC15" s="247">
        <v>9.3885706534797606</v>
      </c>
      <c r="ED15" s="247">
        <v>5.3819783040977427</v>
      </c>
      <c r="EE15" s="247">
        <v>3.1728583654855527</v>
      </c>
      <c r="EF15" s="247">
        <v>1.8394955167365907</v>
      </c>
      <c r="EG15" s="247">
        <v>4.0372657806608601</v>
      </c>
      <c r="EH15" s="247">
        <v>3.7031756559059232</v>
      </c>
      <c r="EI15" s="247">
        <v>6.2495051728272131</v>
      </c>
      <c r="EJ15" s="247">
        <v>4.7726094252513747</v>
      </c>
      <c r="EK15" s="247">
        <v>5.3880269618032486</v>
      </c>
      <c r="EL15" s="247">
        <v>5.4482963116035137</v>
      </c>
      <c r="EM15" s="247">
        <v>5.6680199655942971</v>
      </c>
      <c r="EN15" s="247">
        <v>4.9910435195997422</v>
      </c>
      <c r="EO15" s="247">
        <v>1.0421038130923819</v>
      </c>
      <c r="EP15" s="247">
        <v>-33.057943838561116</v>
      </c>
      <c r="EQ15" s="247">
        <v>0.22173192027541688</v>
      </c>
      <c r="ER15" s="247">
        <v>2.3822004399958843</v>
      </c>
      <c r="ES15" s="247">
        <v>4.6398580724804788</v>
      </c>
      <c r="ET15" s="247">
        <v>39.170826579252576</v>
      </c>
      <c r="EU15" s="247">
        <v>-13.232071681488435</v>
      </c>
      <c r="EV15" s="247">
        <v>5.8300068057914416</v>
      </c>
      <c r="EW15" s="247">
        <v>6.9275879456750715</v>
      </c>
      <c r="EX15" s="247">
        <v>11.93862070473601</v>
      </c>
      <c r="EY15" s="247">
        <v>16.901278511339115</v>
      </c>
      <c r="EZ15" s="247">
        <v>-2.6347337771001236</v>
      </c>
      <c r="FA15" s="247">
        <v>-3.8294641725904768</v>
      </c>
      <c r="FB15" s="247">
        <v>-1.0238808976869933</v>
      </c>
      <c r="FC15" s="247">
        <v>0.84664218736358521</v>
      </c>
      <c r="FD15" s="247">
        <v>3.9683050250017686</v>
      </c>
      <c r="FE15" s="247">
        <v>4.3149295812875437</v>
      </c>
      <c r="FF15" s="247">
        <v>5.4051876567180699</v>
      </c>
      <c r="FG15" s="247">
        <v>6.4907969859845878</v>
      </c>
      <c r="FH15" s="247">
        <v>4.2360680014390368</v>
      </c>
      <c r="FI15" s="247">
        <v>2.9279458349521121</v>
      </c>
      <c r="FJ15" s="247">
        <v>-65.711669089380109</v>
      </c>
      <c r="FK15" s="247">
        <v>-100</v>
      </c>
      <c r="FL15" s="247">
        <v>-100</v>
      </c>
      <c r="FM15" s="247"/>
      <c r="FN15" s="247">
        <v>5.5437432896721788</v>
      </c>
      <c r="FO15" s="247">
        <v>4.8416057103168697</v>
      </c>
      <c r="FP15" s="247">
        <v>4.6892053558557478</v>
      </c>
      <c r="FQ15" s="247">
        <v>5.3700006748956639</v>
      </c>
      <c r="FR15" s="247">
        <v>-7.1632811111105497</v>
      </c>
      <c r="FS15" s="247">
        <v>6.2399055545175202</v>
      </c>
      <c r="FT15" s="247">
        <v>7.5807218496740205</v>
      </c>
      <c r="FU15" s="247">
        <v>-0.83582727288595038</v>
      </c>
      <c r="FV15" s="247">
        <v>4.9457939724408817</v>
      </c>
      <c r="FW15" s="247">
        <v>3.1685329255100072</v>
      </c>
      <c r="FX15" s="247">
        <v>4.8416057103168697</v>
      </c>
      <c r="FY15" s="247">
        <v>4.6892053558557478</v>
      </c>
      <c r="FZ15" s="247">
        <v>5.3700006748956639</v>
      </c>
      <c r="GA15" s="247">
        <v>-7.1632811111105497</v>
      </c>
      <c r="GB15" s="247">
        <v>6.2399055545175202</v>
      </c>
      <c r="GC15" s="247">
        <v>7.5807218496740205</v>
      </c>
      <c r="GD15" s="247">
        <v>-3.4393666349146201E-2</v>
      </c>
      <c r="GE15" s="247">
        <v>5.0802352182864894</v>
      </c>
      <c r="GF15" s="247">
        <v>-65.929838669468737</v>
      </c>
      <c r="GG15" s="247">
        <v>-3.7133495933895375</v>
      </c>
      <c r="GH15" s="247">
        <v>10.455432292032654</v>
      </c>
      <c r="GI15" s="247">
        <v>-0.32020119015597004</v>
      </c>
      <c r="GJ15" s="247">
        <v>-2.0348709375562066</v>
      </c>
      <c r="GK15" s="247">
        <v>2.0758746730604969</v>
      </c>
      <c r="GL15" s="247">
        <v>-0.71119421300454633</v>
      </c>
      <c r="GM15" s="247">
        <v>-0.46875134730288437</v>
      </c>
      <c r="GN15" s="247">
        <v>7.7779254112132747</v>
      </c>
      <c r="GO15" s="247">
        <v>1.6343302575657361</v>
      </c>
      <c r="GP15" s="247">
        <v>-0.89727722407499755</v>
      </c>
      <c r="GQ15" s="247">
        <v>1.1826178507651406</v>
      </c>
      <c r="GR15" s="247">
        <v>-4.3265733022165875</v>
      </c>
      <c r="GS15" s="247">
        <v>-5.3209785930157523</v>
      </c>
      <c r="GT15" s="247">
        <v>4.3874854393660456</v>
      </c>
      <c r="GU15" s="247">
        <v>-0.20173567654408942</v>
      </c>
      <c r="GV15" s="247">
        <v>0.48544519348882886</v>
      </c>
      <c r="GW15" s="247">
        <v>5.7565216393383309</v>
      </c>
      <c r="GX15" s="247">
        <v>-3.526358726214454</v>
      </c>
      <c r="GY15" s="247">
        <v>0.65032342707583268</v>
      </c>
      <c r="GZ15" s="247">
        <v>3.2915525964823473</v>
      </c>
      <c r="HA15" s="247">
        <v>0.87695401239263049</v>
      </c>
      <c r="HB15" s="247">
        <v>3.9475705906267535</v>
      </c>
      <c r="HC15" s="247">
        <v>1.1457876818024886</v>
      </c>
      <c r="HD15" s="247">
        <v>-3.3868157745230576</v>
      </c>
      <c r="HE15" s="247">
        <v>-2.2159462565483352</v>
      </c>
      <c r="HF15" s="247">
        <v>2.5340183116218356</v>
      </c>
      <c r="HG15" s="247">
        <v>-2.4858110503505628</v>
      </c>
      <c r="HH15" s="247">
        <v>1.4709299084810823</v>
      </c>
      <c r="HI15" s="247">
        <v>-0.20209586426298642</v>
      </c>
      <c r="HJ15" s="247">
        <v>-1.0967700034397012</v>
      </c>
      <c r="HK15" s="247">
        <v>-0.76905745901333944</v>
      </c>
      <c r="HL15" s="247">
        <v>2.8375867938924557</v>
      </c>
      <c r="HM15" s="247">
        <v>-0.62081682355007217</v>
      </c>
      <c r="HN15" s="247">
        <v>4.5397428981099921</v>
      </c>
      <c r="HO15" s="247">
        <v>2.8424031383511732</v>
      </c>
      <c r="HP15" s="247">
        <v>-2.3101828723759894</v>
      </c>
      <c r="HQ15" s="247">
        <v>-2.8520316125563028</v>
      </c>
      <c r="HR15" s="247">
        <v>3.0940580526798414</v>
      </c>
      <c r="HS15" s="247">
        <v>-3.5632082864503616</v>
      </c>
      <c r="HT15" s="247">
        <v>1.0987851807833948</v>
      </c>
      <c r="HU15" s="247">
        <v>2.4778696554878223</v>
      </c>
      <c r="HV15" s="247">
        <v>-0.5294347771164496</v>
      </c>
      <c r="HW15" s="247">
        <v>-0.45938047024945661</v>
      </c>
      <c r="HX15" s="247">
        <v>2.8685315514113086</v>
      </c>
      <c r="HY15" s="247">
        <v>-0.47185216890369475</v>
      </c>
      <c r="HZ15" s="247">
        <v>0.90447562196047215</v>
      </c>
      <c r="IA15" s="247">
        <v>5.0201216970605032</v>
      </c>
      <c r="IB15" s="247">
        <v>-1.691429565028912</v>
      </c>
      <c r="IC15" s="247">
        <v>-3.0031154624521577</v>
      </c>
      <c r="ID15" s="247">
        <v>2.569883965841413</v>
      </c>
      <c r="IE15" s="247">
        <v>-3.3984524106860761</v>
      </c>
      <c r="IF15" s="247">
        <v>2.3751279242465841</v>
      </c>
      <c r="IG15" s="247">
        <v>0.77985632776196212</v>
      </c>
      <c r="IH15" s="247">
        <v>0.26560938827819314</v>
      </c>
      <c r="II15" s="247">
        <v>-0.37398872409914929</v>
      </c>
      <c r="IJ15" s="247">
        <v>3.0147903524791815</v>
      </c>
      <c r="IK15" s="247">
        <v>-1.5958214916708044</v>
      </c>
      <c r="IL15" s="247">
        <v>1.732133579090501</v>
      </c>
      <c r="IM15" s="247">
        <v>4.4725808502126227</v>
      </c>
      <c r="IN15" s="247">
        <v>-3.4792600291899163</v>
      </c>
      <c r="IO15" s="247">
        <v>9.9928252594310152E-2</v>
      </c>
      <c r="IP15" s="247">
        <v>-9.3476865106448628</v>
      </c>
      <c r="IQ15" s="247">
        <v>-67.475731195531694</v>
      </c>
      <c r="IR15" s="247">
        <v>96.686718831346553</v>
      </c>
      <c r="IS15" s="247">
        <v>77.931362506327787</v>
      </c>
      <c r="IT15" s="247">
        <v>-5.7714890371041321</v>
      </c>
      <c r="IU15" s="247">
        <v>-3.6489355076245005</v>
      </c>
      <c r="IV15" s="247">
        <v>8.0175336782148037</v>
      </c>
      <c r="IW15" s="247">
        <v>-2.3056325670944773</v>
      </c>
      <c r="IX15" s="247">
        <v>2.4548865690772459</v>
      </c>
      <c r="IY15" s="247">
        <v>5.597466237288188</v>
      </c>
      <c r="IZ15" s="247">
        <v>-4.3091554332426512</v>
      </c>
      <c r="JA15" s="247">
        <v>-1.376828980995441</v>
      </c>
      <c r="JB15" s="247">
        <v>-0.18589446621430739</v>
      </c>
      <c r="JC15" s="247">
        <v>-8.5155289733191495</v>
      </c>
      <c r="JD15" s="247">
        <v>-3.7150207238548631</v>
      </c>
      <c r="JE15" s="247">
        <v>-4.8683387132202398</v>
      </c>
      <c r="JF15" s="247">
        <v>-12.154945725977115</v>
      </c>
      <c r="JG15" s="247">
        <v>12.379345948670476</v>
      </c>
      <c r="JH15" s="247">
        <v>15.115231332837581</v>
      </c>
      <c r="JI15" s="247">
        <v>4.4590520233306563</v>
      </c>
      <c r="JJ15" s="247">
        <v>10.611738774756901</v>
      </c>
      <c r="JK15" s="247">
        <v>2.7709889291799499</v>
      </c>
      <c r="JL15" s="247">
        <v>-2.447097129680202</v>
      </c>
      <c r="JM15" s="247">
        <v>-4.8311033762317521</v>
      </c>
      <c r="JN15" s="247">
        <v>2.2832551835872579</v>
      </c>
      <c r="JO15" s="247">
        <v>-6.2233225487720745</v>
      </c>
      <c r="JP15" s="247">
        <v>-4.8354703904282417</v>
      </c>
      <c r="JQ15" s="247">
        <v>2.5620901472399424</v>
      </c>
      <c r="JR15" s="247">
        <v>-4.2569581227991904</v>
      </c>
      <c r="JS15" s="247">
        <v>2.508601781788272</v>
      </c>
      <c r="JT15" s="247">
        <v>7.321152402469437</v>
      </c>
      <c r="JU15" s="247">
        <v>-3.6303056919175418</v>
      </c>
      <c r="JV15" s="247">
        <v>6.3668638491934644</v>
      </c>
      <c r="JW15" s="247">
        <v>1.9693219891500036</v>
      </c>
      <c r="JX15" s="247">
        <v>-4.2991328437223046</v>
      </c>
      <c r="JY15" s="247">
        <v>0.99981561950359321</v>
      </c>
      <c r="JZ15" s="247">
        <v>-2.3071823364166875</v>
      </c>
      <c r="KA15" s="247">
        <v>-7.2020862462777444</v>
      </c>
      <c r="KB15" s="247">
        <v>4.2951068777961439</v>
      </c>
      <c r="KC15" s="247">
        <v>-0.81487167509446579</v>
      </c>
      <c r="KD15" s="247">
        <v>-3.9011354607072235</v>
      </c>
      <c r="KE15" s="247">
        <v>4.2619272682651967</v>
      </c>
      <c r="KF15" s="247">
        <v>5.8661820947801147</v>
      </c>
      <c r="KG15" s="247">
        <v>0.41524463641313503</v>
      </c>
      <c r="KH15" s="247">
        <v>5.1989012630594402</v>
      </c>
      <c r="KI15" s="247">
        <v>2.066922140666307</v>
      </c>
      <c r="KJ15" s="247">
        <v>-2.0742447236232522</v>
      </c>
      <c r="KK15" s="247">
        <v>-2.9613927909513365</v>
      </c>
      <c r="KL15" s="247">
        <v>0.62971041500784963</v>
      </c>
      <c r="KM15" s="247">
        <v>-5.4087337349176465</v>
      </c>
      <c r="KN15" s="247">
        <v>1.223710684292854</v>
      </c>
      <c r="KO15" s="247">
        <v>0.66821079335012712</v>
      </c>
      <c r="KP15" s="247">
        <v>-0.98018827639664607</v>
      </c>
      <c r="KQ15" s="247">
        <v>2.3973772266533615</v>
      </c>
      <c r="KR15" s="247">
        <v>3.6022576192369087</v>
      </c>
      <c r="KS15" s="247">
        <v>-0.45920854172618419</v>
      </c>
      <c r="KT15" s="247">
        <v>6.3006787018633474</v>
      </c>
      <c r="KU15" s="247">
        <v>2.1111571117980787</v>
      </c>
      <c r="KV15" s="247">
        <v>-4.8397741537848304</v>
      </c>
      <c r="KW15" s="247">
        <v>-0.6570531814231515</v>
      </c>
      <c r="KX15" s="247">
        <v>-0.31891457250648614</v>
      </c>
      <c r="KY15" s="247">
        <v>-4.6334531608004283</v>
      </c>
      <c r="KZ15" s="247">
        <v>-100</v>
      </c>
      <c r="LA15" s="247" t="e">
        <v>#DIV/0!</v>
      </c>
      <c r="LB15" s="247" t="e">
        <v>#DIV/0!</v>
      </c>
      <c r="LC15" s="247" t="e">
        <v>#DIV/0!</v>
      </c>
      <c r="LD15" s="247" t="e">
        <v>#DIV/0!</v>
      </c>
      <c r="LE15" s="247" t="e">
        <v>#DIV/0!</v>
      </c>
      <c r="LF15" s="247" t="e">
        <v>#DIV/0!</v>
      </c>
      <c r="LG15" s="247" t="e">
        <v>#DIV/0!</v>
      </c>
      <c r="LH15" s="247">
        <v>4.3751043425537546</v>
      </c>
      <c r="LI15" s="247">
        <v>2.2332672541673873</v>
      </c>
      <c r="LJ15" s="247">
        <v>6.3868190465924357</v>
      </c>
      <c r="LK15" s="247">
        <v>-5.9433067142097684</v>
      </c>
      <c r="LL15" s="247">
        <v>3.084026343202396</v>
      </c>
      <c r="LM15" s="247">
        <v>1.8066463019554675</v>
      </c>
      <c r="LN15" s="247">
        <v>6.4148414466734636</v>
      </c>
      <c r="LO15" s="247">
        <v>-2.050496074107329</v>
      </c>
      <c r="LP15" s="247">
        <v>-0.69164847202590352</v>
      </c>
      <c r="LQ15" s="247">
        <v>-0.32752403578382427</v>
      </c>
      <c r="LR15" s="247">
        <v>5.039580565193674</v>
      </c>
      <c r="LS15" s="247">
        <v>6.3325346572071339E-2</v>
      </c>
      <c r="LT15" s="247">
        <v>-1.0105528502045757</v>
      </c>
      <c r="LU15" s="247">
        <v>2.1198356132054812</v>
      </c>
      <c r="LV15" s="247">
        <v>3.5795030842534601</v>
      </c>
      <c r="LW15" s="247">
        <v>0.65108130227258698</v>
      </c>
      <c r="LX15" s="247">
        <v>-0.9539427229557873</v>
      </c>
      <c r="LY15" s="247">
        <v>2.3326237208441682</v>
      </c>
      <c r="LZ15" s="247">
        <v>2.9159070038244721</v>
      </c>
      <c r="MA15" s="247">
        <v>-3.1346230600547216</v>
      </c>
      <c r="MB15" s="247">
        <v>-34.380357508452136</v>
      </c>
      <c r="MC15" s="247">
        <v>53.206420139163157</v>
      </c>
      <c r="MD15" s="247">
        <v>5.1344535505666045</v>
      </c>
      <c r="ME15" s="247">
        <v>-0.99861839682097298</v>
      </c>
      <c r="MF15" s="247">
        <v>-12.725991284715803</v>
      </c>
      <c r="MG15" s="247">
        <v>-4.4813916298716663</v>
      </c>
      <c r="MH15" s="247">
        <v>28.23148080632302</v>
      </c>
      <c r="MI15" s="247">
        <v>2.8141900657587371E-2</v>
      </c>
      <c r="MJ15" s="247">
        <v>-8.6359998700675362</v>
      </c>
      <c r="MK15" s="247">
        <v>-0.24669439562366335</v>
      </c>
      <c r="ML15" s="247">
        <v>6.8020164180948086</v>
      </c>
      <c r="MM15" s="247">
        <v>-1.1992635814940087</v>
      </c>
      <c r="MN15" s="247">
        <v>-5.9706376727222334</v>
      </c>
      <c r="MO15" s="247">
        <v>1.6385165283388119</v>
      </c>
      <c r="MP15" s="247">
        <v>10.108025209322236</v>
      </c>
      <c r="MQ15" s="247">
        <v>-0.86986741202164808</v>
      </c>
      <c r="MR15" s="247">
        <v>-4.9878802475253678</v>
      </c>
      <c r="MS15" s="247">
        <v>2.6853314357352787</v>
      </c>
      <c r="MT15" s="247">
        <v>7.7767086740238227</v>
      </c>
      <c r="MU15" s="247">
        <v>-2.1139120722953919</v>
      </c>
      <c r="MV15" s="247">
        <v>-68.348663949669401</v>
      </c>
      <c r="MW15" s="247">
        <v>-100</v>
      </c>
      <c r="MX15" s="247" t="e">
        <v>#DIV/0!</v>
      </c>
      <c r="MY15" s="582" t="s">
        <v>690</v>
      </c>
      <c r="MZ15" s="582"/>
      <c r="NA15" s="79">
        <v>-0.1761535226720046</v>
      </c>
      <c r="NB15" s="352">
        <v>1.1217586095522841E-2</v>
      </c>
      <c r="NC15" s="80">
        <v>7</v>
      </c>
      <c r="ND15" s="81">
        <v>5</v>
      </c>
      <c r="NE15" s="79">
        <v>0.45477048335372594</v>
      </c>
      <c r="NF15" s="80">
        <v>2</v>
      </c>
      <c r="NG15" s="10"/>
      <c r="NH15" s="10"/>
      <c r="NI15" s="10"/>
      <c r="NJ15" s="10"/>
      <c r="NK15" s="10"/>
      <c r="NL15" s="10"/>
      <c r="NM15" s="365"/>
      <c r="NN15" s="364"/>
    </row>
    <row r="16" spans="1:378" s="45" customFormat="1" ht="45" customHeight="1">
      <c r="A16" s="586"/>
      <c r="B16" s="304"/>
      <c r="C16" s="305">
        <v>3.1</v>
      </c>
      <c r="D16" s="306">
        <v>1.7377027939795799</v>
      </c>
      <c r="E16" s="306">
        <v>1.4395171783940699</v>
      </c>
      <c r="F16" s="307">
        <v>16</v>
      </c>
      <c r="G16" s="308"/>
      <c r="H16" s="39" t="s">
        <v>691</v>
      </c>
      <c r="I16" s="250">
        <v>8.3030829708799132</v>
      </c>
      <c r="J16" s="250">
        <v>5.5831825213552548</v>
      </c>
      <c r="K16" s="250">
        <v>-3.6400866780039252</v>
      </c>
      <c r="L16" s="250">
        <v>-3.5441611437114346</v>
      </c>
      <c r="M16" s="250">
        <v>6.4666340744336139</v>
      </c>
      <c r="N16" s="250">
        <v>10.180686626852449</v>
      </c>
      <c r="O16" s="250">
        <v>4.7490173456831428</v>
      </c>
      <c r="P16" s="250">
        <v>5.6679377131296604</v>
      </c>
      <c r="Q16" s="250">
        <v>-1.5005076784144364</v>
      </c>
      <c r="R16" s="250">
        <v>-0.30952975892336099</v>
      </c>
      <c r="S16" s="250">
        <v>3.7477702571036957</v>
      </c>
      <c r="T16" s="250">
        <v>5.5533370139725093</v>
      </c>
      <c r="U16" s="250">
        <v>3.636635445516248</v>
      </c>
      <c r="V16" s="250">
        <v>7.1070222223837902</v>
      </c>
      <c r="W16" s="250">
        <v>7.8892381210147136</v>
      </c>
      <c r="X16" s="250">
        <v>5.8215712500603587</v>
      </c>
      <c r="Y16" s="250">
        <v>7.3349750819127877</v>
      </c>
      <c r="Z16" s="250">
        <v>-1.0686067672424713</v>
      </c>
      <c r="AA16" s="250">
        <v>1.8143440318468436</v>
      </c>
      <c r="AB16" s="250">
        <v>0.75359920409825065</v>
      </c>
      <c r="AC16" s="250">
        <v>2.5193708641054258</v>
      </c>
      <c r="AD16" s="250">
        <v>1.3852560596311179</v>
      </c>
      <c r="AE16" s="250">
        <v>2.7385960742123245</v>
      </c>
      <c r="AF16" s="250">
        <v>2.3502595720576807</v>
      </c>
      <c r="AG16" s="336">
        <v>7.4788953971807359</v>
      </c>
      <c r="AH16" s="250">
        <v>7.2714008244060722</v>
      </c>
      <c r="AI16" s="250">
        <v>3.2692742850286152</v>
      </c>
      <c r="AJ16" s="250">
        <v>3.5752074631031974</v>
      </c>
      <c r="AK16" s="250">
        <v>3.2271121781720353</v>
      </c>
      <c r="AL16" s="250">
        <v>4.6557319684798415</v>
      </c>
      <c r="AM16" s="250">
        <v>4.988104409897673</v>
      </c>
      <c r="AN16" s="250">
        <v>7.6502951449105581</v>
      </c>
      <c r="AO16" s="250">
        <v>8.3309775350063831</v>
      </c>
      <c r="AP16" s="250">
        <v>8.5449661605118195</v>
      </c>
      <c r="AQ16" s="250">
        <v>3.6585540559941165</v>
      </c>
      <c r="AR16" s="250">
        <v>5.4579928738130121</v>
      </c>
      <c r="AS16" s="250">
        <v>6.2185467057249468</v>
      </c>
      <c r="AT16" s="250">
        <v>5.4367023233746465</v>
      </c>
      <c r="AU16" s="250">
        <v>3.2843047872487006</v>
      </c>
      <c r="AV16" s="250">
        <v>3.7325993877564514</v>
      </c>
      <c r="AW16" s="250">
        <v>5.7076527924397169</v>
      </c>
      <c r="AX16" s="250">
        <v>4.2167777821418468</v>
      </c>
      <c r="AY16" s="250">
        <v>5.5732412156253872</v>
      </c>
      <c r="AZ16" s="250">
        <v>5.2672677345920533</v>
      </c>
      <c r="BA16" s="250">
        <v>6.489923949985581</v>
      </c>
      <c r="BB16" s="250">
        <v>4.0998664441466843</v>
      </c>
      <c r="BC16" s="250">
        <v>4.3475949237440972</v>
      </c>
      <c r="BD16" s="250">
        <v>4.5145387405225392</v>
      </c>
      <c r="BE16" s="250">
        <v>2.5329236720237418</v>
      </c>
      <c r="BF16" s="250">
        <v>6.7726674215710574</v>
      </c>
      <c r="BG16" s="250">
        <v>-2.4653838738837806</v>
      </c>
      <c r="BH16" s="250">
        <v>-79.234118583147179</v>
      </c>
      <c r="BI16" s="250">
        <v>-51.121947808779517</v>
      </c>
      <c r="BJ16" s="250">
        <v>5.4323403277534368</v>
      </c>
      <c r="BK16" s="250">
        <v>-10.43861185314627</v>
      </c>
      <c r="BL16" s="250">
        <v>-12.496137422656687</v>
      </c>
      <c r="BM16" s="250">
        <v>-2.6486842054168562</v>
      </c>
      <c r="BN16" s="250">
        <v>-4.5436034536745922</v>
      </c>
      <c r="BO16" s="250">
        <v>-6.062015557328948E-2</v>
      </c>
      <c r="BP16" s="250">
        <v>0.69499544325266527</v>
      </c>
      <c r="BQ16" s="250">
        <v>-2.8019965357879926</v>
      </c>
      <c r="BR16" s="250">
        <v>-4.0626928961464301</v>
      </c>
      <c r="BS16" s="250">
        <v>5.1565306775851241</v>
      </c>
      <c r="BT16" s="250">
        <v>349.19212891166893</v>
      </c>
      <c r="BU16" s="250">
        <v>89.515790723870595</v>
      </c>
      <c r="BV16" s="250">
        <v>-18.005738754320518</v>
      </c>
      <c r="BW16" s="250">
        <v>-22.957179730613547</v>
      </c>
      <c r="BX16" s="250">
        <v>-2.2192589493166537</v>
      </c>
      <c r="BY16" s="250">
        <v>-1.91307265423319</v>
      </c>
      <c r="BZ16" s="250">
        <v>5.1708227807218918</v>
      </c>
      <c r="CA16" s="250">
        <v>12.473971928296223</v>
      </c>
      <c r="CB16" s="250">
        <v>8.5211417407992371</v>
      </c>
      <c r="CC16" s="250">
        <v>11.285266901132601</v>
      </c>
      <c r="CD16" s="250">
        <v>6.7594845090897877</v>
      </c>
      <c r="CE16" s="250">
        <v>9.9699082509732619</v>
      </c>
      <c r="CF16" s="250">
        <v>7.8252821913469006</v>
      </c>
      <c r="CG16" s="250">
        <v>9.4840257212974279</v>
      </c>
      <c r="CH16" s="250">
        <v>17.737416574672054</v>
      </c>
      <c r="CI16" s="250">
        <v>42.378922194197031</v>
      </c>
      <c r="CJ16" s="250">
        <v>13.116259961845358</v>
      </c>
      <c r="CK16" s="250">
        <v>7.3306274056914305</v>
      </c>
      <c r="CL16" s="250">
        <v>0.11102873113043188</v>
      </c>
      <c r="CM16" s="250">
        <v>-11.632013282192659</v>
      </c>
      <c r="CN16" s="250">
        <v>-12.82589363067828</v>
      </c>
      <c r="CO16" s="250">
        <v>-14.52498677642464</v>
      </c>
      <c r="CP16" s="250">
        <v>-2.4659562966089794</v>
      </c>
      <c r="CQ16" s="250">
        <v>-8.776964772732299</v>
      </c>
      <c r="CR16" s="250">
        <v>-9.8781423077645201</v>
      </c>
      <c r="CS16" s="250">
        <v>-1.409908117871737</v>
      </c>
      <c r="CT16" s="250">
        <v>-3.880297994154347</v>
      </c>
      <c r="CU16" s="250">
        <v>-3.3292017540433818</v>
      </c>
      <c r="CV16" s="250">
        <v>-1.1999037885131827</v>
      </c>
      <c r="CW16" s="250">
        <v>-3.8174805392320934</v>
      </c>
      <c r="CX16" s="250">
        <v>1.7133655932859853</v>
      </c>
      <c r="CY16" s="250">
        <v>-1.9002596627950794</v>
      </c>
      <c r="CZ16" s="250">
        <v>-2.9980099042965662</v>
      </c>
      <c r="DA16" s="250">
        <v>0.73231945324219794</v>
      </c>
      <c r="DB16" s="250">
        <v>-4.4247767266728459</v>
      </c>
      <c r="DC16" s="250">
        <v>2.5710821836652826</v>
      </c>
      <c r="DD16" s="250">
        <v>4.6551253381443161</v>
      </c>
      <c r="DE16" s="250">
        <v>1.7965020857587604</v>
      </c>
      <c r="DF16" s="250">
        <v>5.1394707937958657</v>
      </c>
      <c r="DG16" s="250">
        <v>9.6593243942477329</v>
      </c>
      <c r="DH16" s="250">
        <v>4.758772588792354</v>
      </c>
      <c r="DI16" s="250">
        <v>6.0603040572318747</v>
      </c>
      <c r="DJ16" s="250">
        <v>3.6625489839028376</v>
      </c>
      <c r="DK16" s="250">
        <v>4.3838282953710319</v>
      </c>
      <c r="DL16" s="250">
        <v>6.1866257399303777</v>
      </c>
      <c r="DM16" s="250">
        <v>3.1828314851793209</v>
      </c>
      <c r="DN16" s="250">
        <v>3.6277114914322226</v>
      </c>
      <c r="DO16" s="250">
        <v>2.532171890784582</v>
      </c>
      <c r="DP16" s="250">
        <v>3.366458057494242</v>
      </c>
      <c r="DQ16" s="250">
        <v>-100</v>
      </c>
      <c r="DR16" s="250">
        <v>-100</v>
      </c>
      <c r="DS16" s="250">
        <v>-100</v>
      </c>
      <c r="DT16" s="250">
        <v>-100</v>
      </c>
      <c r="DU16" s="250">
        <v>-100</v>
      </c>
      <c r="DV16" s="250">
        <v>-100</v>
      </c>
      <c r="DW16" s="250">
        <v>-100</v>
      </c>
      <c r="DX16" s="250">
        <v>-100</v>
      </c>
      <c r="DY16" s="250">
        <v>3.1113931139395561</v>
      </c>
      <c r="DZ16" s="250">
        <v>4.0959117958608147</v>
      </c>
      <c r="EA16" s="250">
        <v>2.8915952526891431</v>
      </c>
      <c r="EB16" s="250">
        <v>2.9893478422774251</v>
      </c>
      <c r="EC16" s="250">
        <v>6.2038433033325475</v>
      </c>
      <c r="ED16" s="250">
        <v>3.9133958426108961</v>
      </c>
      <c r="EE16" s="250">
        <v>1.6912291686828098</v>
      </c>
      <c r="EF16" s="250">
        <v>2.1674710338345164</v>
      </c>
      <c r="EG16" s="250">
        <v>5.9622590334825105</v>
      </c>
      <c r="EH16" s="250">
        <v>3.8172919363590694</v>
      </c>
      <c r="EI16" s="250">
        <v>6.987687957389511</v>
      </c>
      <c r="EJ16" s="250">
        <v>5.8450675750221279</v>
      </c>
      <c r="EK16" s="250">
        <v>4.9752888879026784</v>
      </c>
      <c r="EL16" s="250">
        <v>4.5439927264068274</v>
      </c>
      <c r="EM16" s="250">
        <v>5.7801307265551003</v>
      </c>
      <c r="EN16" s="250">
        <v>4.3226602045790372</v>
      </c>
      <c r="EO16" s="250">
        <v>2.2948729523020859</v>
      </c>
      <c r="EP16" s="250">
        <v>-41.744776637908231</v>
      </c>
      <c r="EQ16" s="250">
        <v>-8.4778680127077166</v>
      </c>
      <c r="ER16" s="250">
        <v>-1.2789715978344276</v>
      </c>
      <c r="ES16" s="250">
        <v>-0.73599193983270084</v>
      </c>
      <c r="ET16" s="250">
        <v>55.855037517662396</v>
      </c>
      <c r="EU16" s="250">
        <v>-8.7489771969447503</v>
      </c>
      <c r="EV16" s="250">
        <v>8.77487298025423</v>
      </c>
      <c r="EW16" s="250">
        <v>9.3270196762173896</v>
      </c>
      <c r="EX16" s="250">
        <v>11.524584372690327</v>
      </c>
      <c r="EY16" s="250">
        <v>18.780246954491901</v>
      </c>
      <c r="EZ16" s="250">
        <v>-8.4317421850372654</v>
      </c>
      <c r="FA16" s="250">
        <v>-8.6433405041678952</v>
      </c>
      <c r="FB16" s="250">
        <v>-5.0523513280872123</v>
      </c>
      <c r="FC16" s="250">
        <v>-2.8085523950205129</v>
      </c>
      <c r="FD16" s="250">
        <v>-1.0467477885102596</v>
      </c>
      <c r="FE16" s="250">
        <v>-0.45759726139183954</v>
      </c>
      <c r="FF16" s="250">
        <v>3.8296016373503079</v>
      </c>
      <c r="FG16" s="250">
        <v>6.7903530254423714</v>
      </c>
      <c r="FH16" s="250">
        <v>4.7179014411389346</v>
      </c>
      <c r="FI16" s="250">
        <v>3.1079190624827788</v>
      </c>
      <c r="FJ16" s="250">
        <v>-1.2985957137183277</v>
      </c>
      <c r="FK16" s="250" t="e">
        <v>#VALUE!</v>
      </c>
      <c r="FL16" s="250" t="e">
        <v>#VALUE!</v>
      </c>
      <c r="FM16" s="250"/>
      <c r="FN16" s="250">
        <v>3.2689646860593342</v>
      </c>
      <c r="FO16" s="250">
        <v>3.457453065404323</v>
      </c>
      <c r="FP16" s="250">
        <v>5.6412926287025016</v>
      </c>
      <c r="FQ16" s="250">
        <v>4.8958166211801029</v>
      </c>
      <c r="FR16" s="250">
        <v>-12.120025871456008</v>
      </c>
      <c r="FS16" s="250">
        <v>9.1970621439141809</v>
      </c>
      <c r="FT16" s="250">
        <v>6.7162955409032463</v>
      </c>
      <c r="FU16" s="250">
        <v>-4.501610973856998</v>
      </c>
      <c r="FV16" s="250">
        <v>0.71305265478744673</v>
      </c>
      <c r="FW16" s="250">
        <v>3.1694332946048576</v>
      </c>
      <c r="FX16" s="250">
        <v>3.457453065404323</v>
      </c>
      <c r="FY16" s="250">
        <v>5.6412926287025016</v>
      </c>
      <c r="FZ16" s="250">
        <v>4.8958166211801029</v>
      </c>
      <c r="GA16" s="250">
        <v>-12.120025871456008</v>
      </c>
      <c r="GB16" s="250">
        <v>9.1970621439141809</v>
      </c>
      <c r="GC16" s="250">
        <v>6.7162955409032463</v>
      </c>
      <c r="GD16" s="250">
        <v>-4.4828944171478895</v>
      </c>
      <c r="GE16" s="250">
        <v>3.6778239384416764</v>
      </c>
      <c r="GF16" s="250">
        <v>0.19956201982154198</v>
      </c>
      <c r="GG16" s="250">
        <v>-1.0762972845240597</v>
      </c>
      <c r="GH16" s="250">
        <v>14.344787753392467</v>
      </c>
      <c r="GI16" s="250">
        <v>1.8085859127216395</v>
      </c>
      <c r="GJ16" s="250">
        <v>-12.62286967706288</v>
      </c>
      <c r="GK16" s="250">
        <v>4.7379414539322227</v>
      </c>
      <c r="GL16" s="250">
        <v>-0.51997928238471047</v>
      </c>
      <c r="GM16" s="250">
        <v>-0.25573446201612171</v>
      </c>
      <c r="GN16" s="250">
        <v>5.6106123490349091</v>
      </c>
      <c r="GO16" s="250">
        <v>3.815684784040684</v>
      </c>
      <c r="GP16" s="250">
        <v>-0.72912946572857606</v>
      </c>
      <c r="GQ16" s="250">
        <v>2.7136214078325338E-2</v>
      </c>
      <c r="GR16" s="250">
        <v>-4.8729862119995033</v>
      </c>
      <c r="GS16" s="250">
        <v>-3.5606459854452481</v>
      </c>
      <c r="GT16" s="250">
        <v>4.3561443557584028</v>
      </c>
      <c r="GU16" s="250">
        <v>1.909935557636814</v>
      </c>
      <c r="GV16" s="250">
        <v>-3.5543200818916461</v>
      </c>
      <c r="GW16" s="250">
        <v>8.3916891484457068</v>
      </c>
      <c r="GX16" s="250">
        <v>-5.4241289039234744</v>
      </c>
      <c r="GY16" s="250">
        <v>0.61928126091301294</v>
      </c>
      <c r="GZ16" s="250">
        <v>-1.5539441264296698</v>
      </c>
      <c r="HA16" s="250">
        <v>5.0709418961379242</v>
      </c>
      <c r="HB16" s="250">
        <v>3.3110932720689163</v>
      </c>
      <c r="HC16" s="250">
        <v>1.7679511875988112</v>
      </c>
      <c r="HD16" s="250">
        <v>-6.6003602741372447</v>
      </c>
      <c r="HE16" s="250">
        <v>-0.33126809698892146</v>
      </c>
      <c r="HF16" s="250">
        <v>5.1182702513454643</v>
      </c>
      <c r="HG16" s="250">
        <v>-4.3139663241760218E-2</v>
      </c>
      <c r="HH16" s="250">
        <v>-2.1750052613928545</v>
      </c>
      <c r="HI16" s="250">
        <v>-9.4626060851339844E-2</v>
      </c>
      <c r="HJ16" s="250">
        <v>-2.6681019822211312</v>
      </c>
      <c r="HK16" s="250">
        <v>-0.42901289826664879</v>
      </c>
      <c r="HL16" s="250">
        <v>0.17138635182843132</v>
      </c>
      <c r="HM16" s="250">
        <v>3.9086004798759575</v>
      </c>
      <c r="HN16" s="250">
        <v>4.6901403042427887</v>
      </c>
      <c r="HO16" s="250">
        <v>1.3832835777057397</v>
      </c>
      <c r="HP16" s="250">
        <v>-1.9202281439944215</v>
      </c>
      <c r="HQ16" s="250">
        <v>-0.52368467206429159</v>
      </c>
      <c r="HR16" s="250">
        <v>1.1964736129757938</v>
      </c>
      <c r="HS16" s="250">
        <v>0.25298055416946852</v>
      </c>
      <c r="HT16" s="250">
        <v>-2.5037752465174918</v>
      </c>
      <c r="HU16" s="250">
        <v>1.2880222701532063</v>
      </c>
      <c r="HV16" s="250">
        <v>-2.3589890462785092</v>
      </c>
      <c r="HW16" s="250">
        <v>2.0958156128130696</v>
      </c>
      <c r="HX16" s="250">
        <v>0.80477893648776444</v>
      </c>
      <c r="HY16" s="250">
        <v>4.1138534841488479</v>
      </c>
      <c r="HZ16" s="250">
        <v>-2.2737564730277882E-2</v>
      </c>
      <c r="IA16" s="250">
        <v>3.1432253172858537</v>
      </c>
      <c r="IB16" s="250">
        <v>-1.2128853975096661</v>
      </c>
      <c r="IC16" s="250">
        <v>-1.2559014150736516</v>
      </c>
      <c r="ID16" s="250">
        <v>-0.86936338371975808</v>
      </c>
      <c r="IE16" s="250">
        <v>0.68811801246788207</v>
      </c>
      <c r="IF16" s="250">
        <v>-0.64746149578101608</v>
      </c>
      <c r="IG16" s="250">
        <v>-0.14051934680591671</v>
      </c>
      <c r="IH16" s="250">
        <v>-1.0881143964792273</v>
      </c>
      <c r="II16" s="250">
        <v>1.7999204433336331</v>
      </c>
      <c r="IJ16" s="250">
        <v>1.9756043237184144</v>
      </c>
      <c r="IK16" s="250">
        <v>1.7771244514708968</v>
      </c>
      <c r="IL16" s="250">
        <v>0.21518027381650029</v>
      </c>
      <c r="IM16" s="250">
        <v>3.3082422850644519</v>
      </c>
      <c r="IN16" s="250">
        <v>-3.0859074404602751</v>
      </c>
      <c r="IO16" s="250">
        <v>2.8271741453119716</v>
      </c>
      <c r="IP16" s="250">
        <v>-9.4462204401847316</v>
      </c>
      <c r="IQ16" s="250">
        <v>-78.562713405982947</v>
      </c>
      <c r="IR16" s="250">
        <v>133.85275418159614</v>
      </c>
      <c r="IS16" s="250">
        <v>115.40176576576826</v>
      </c>
      <c r="IT16" s="250">
        <v>-15.977528798701968</v>
      </c>
      <c r="IU16" s="250">
        <v>-0.53876527402974261</v>
      </c>
      <c r="IV16" s="250">
        <v>13.451669074459915</v>
      </c>
      <c r="IW16" s="250">
        <v>-0.2039420660311464</v>
      </c>
      <c r="IX16" s="250">
        <v>4.9216535499756731</v>
      </c>
      <c r="IY16" s="250">
        <v>4.0893289746096713</v>
      </c>
      <c r="IZ16" s="250">
        <v>-6.4515941148065394</v>
      </c>
      <c r="JA16" s="250">
        <v>1.4934652256769283</v>
      </c>
      <c r="JB16" s="250">
        <v>-0.74433413119530201</v>
      </c>
      <c r="JC16" s="250">
        <v>-8.4273668862233535</v>
      </c>
      <c r="JD16" s="250">
        <v>-1.3366736210216175</v>
      </c>
      <c r="JE16" s="250">
        <v>-6.806136905432723</v>
      </c>
      <c r="JF16" s="250">
        <v>-21.051448613516186</v>
      </c>
      <c r="JG16" s="250">
        <v>26.233608833577307</v>
      </c>
      <c r="JH16" s="250">
        <v>13.806926621617777</v>
      </c>
      <c r="JI16" s="250">
        <v>7.0033877826539737</v>
      </c>
      <c r="JJ16" s="250">
        <v>12.207500179541555</v>
      </c>
      <c r="JK16" s="250">
        <v>0.4311720276011215</v>
      </c>
      <c r="JL16" s="250">
        <v>-4.0688371858944379</v>
      </c>
      <c r="JM16" s="250">
        <v>-2.6341012583380774</v>
      </c>
      <c r="JN16" s="250">
        <v>2.2404381135089295</v>
      </c>
      <c r="JO16" s="250">
        <v>-10.213210472417927</v>
      </c>
      <c r="JP16" s="250">
        <v>0.1811258314676536</v>
      </c>
      <c r="JQ16" s="250">
        <v>0.21922932665430039</v>
      </c>
      <c r="JR16" s="250">
        <v>-4.5281442193725638</v>
      </c>
      <c r="JS16" s="250">
        <v>0.28923869268344049</v>
      </c>
      <c r="JT16" s="250">
        <v>7.9859680786112506</v>
      </c>
      <c r="JU16" s="250">
        <v>-0.1941991064004327</v>
      </c>
      <c r="JV16" s="250">
        <v>-0.95446015109456539</v>
      </c>
      <c r="JW16" s="250">
        <v>-0.92568589247380828</v>
      </c>
      <c r="JX16" s="250">
        <v>-5.9386123747604387</v>
      </c>
      <c r="JY16" s="250">
        <v>11.102525345616627</v>
      </c>
      <c r="JZ16" s="250">
        <v>-4.3751009027871959</v>
      </c>
      <c r="KA16" s="250">
        <v>-11.297050703387214</v>
      </c>
      <c r="KB16" s="250">
        <v>9.5945717664716739</v>
      </c>
      <c r="KC16" s="250">
        <v>-2.29198214308866</v>
      </c>
      <c r="KD16" s="250">
        <v>-3.9807623646730832</v>
      </c>
      <c r="KE16" s="250">
        <v>2.4982374367466207</v>
      </c>
      <c r="KF16" s="250">
        <v>5.1250239066400525</v>
      </c>
      <c r="KG16" s="250">
        <v>5.5449989409162299</v>
      </c>
      <c r="KH16" s="250">
        <v>-4.4733041320454134</v>
      </c>
      <c r="KI16" s="250">
        <v>-2.0343417550101037</v>
      </c>
      <c r="KJ16" s="250">
        <v>-2.3213674571759668</v>
      </c>
      <c r="KK16" s="250">
        <v>5.4145156566830508</v>
      </c>
      <c r="KL16" s="250">
        <v>2.6243941492543712</v>
      </c>
      <c r="KM16" s="250">
        <v>-9.4947808011091865</v>
      </c>
      <c r="KN16" s="250">
        <v>6.6010290214353375</v>
      </c>
      <c r="KO16" s="250">
        <v>0.91672188433271629</v>
      </c>
      <c r="KP16" s="250">
        <v>0.1470204143542162</v>
      </c>
      <c r="KQ16" s="250">
        <v>-2.0822934510853912</v>
      </c>
      <c r="KR16" s="250">
        <v>6.4311057110920729</v>
      </c>
      <c r="KS16" s="250">
        <v>3.1588936122106901</v>
      </c>
      <c r="KT16" s="250">
        <v>-3.8086337173407969</v>
      </c>
      <c r="KU16" s="250">
        <v>-0.34239156288944628</v>
      </c>
      <c r="KV16" s="250">
        <v>-5.0844886431026879</v>
      </c>
      <c r="KW16" s="250">
        <v>5.8690177255783453</v>
      </c>
      <c r="KX16" s="250">
        <v>1.5394614978923471</v>
      </c>
      <c r="KY16" s="250">
        <v>-8.7583558234632477</v>
      </c>
      <c r="KZ16" s="250">
        <v>-100</v>
      </c>
      <c r="LA16" s="250" t="e">
        <v>#DIV/0!</v>
      </c>
      <c r="LB16" s="250" t="e">
        <v>#DIV/0!</v>
      </c>
      <c r="LC16" s="250" t="e">
        <v>#DIV/0!</v>
      </c>
      <c r="LD16" s="250" t="e">
        <v>#DIV/0!</v>
      </c>
      <c r="LE16" s="250" t="e">
        <v>#DIV/0!</v>
      </c>
      <c r="LF16" s="250" t="e">
        <v>#DIV/0!</v>
      </c>
      <c r="LG16" s="250" t="e">
        <v>#DIV/0!</v>
      </c>
      <c r="LH16" s="250">
        <v>2.9279491252542869</v>
      </c>
      <c r="LI16" s="250">
        <v>-0.40928367484838191</v>
      </c>
      <c r="LJ16" s="250">
        <v>7.024240358238302</v>
      </c>
      <c r="LK16" s="250">
        <v>-6.0120179945614325</v>
      </c>
      <c r="LL16" s="250">
        <v>3.9107162642228985</v>
      </c>
      <c r="LM16" s="250">
        <v>-1.5614782725757834</v>
      </c>
      <c r="LN16" s="250">
        <v>7.1259191845607148</v>
      </c>
      <c r="LO16" s="250">
        <v>-3.0784724592221977</v>
      </c>
      <c r="LP16" s="250">
        <v>1.6697235768924514</v>
      </c>
      <c r="LQ16" s="250">
        <v>-3.6665658855794589</v>
      </c>
      <c r="LR16" s="250">
        <v>7.6276128701972681</v>
      </c>
      <c r="LS16" s="250">
        <v>0.52146640485611329</v>
      </c>
      <c r="LT16" s="250">
        <v>-0.38835081520934978</v>
      </c>
      <c r="LU16" s="250">
        <v>-0.72471361307189852</v>
      </c>
      <c r="LV16" s="250">
        <v>6.4781581383592197</v>
      </c>
      <c r="LW16" s="250">
        <v>-0.30456574836601646</v>
      </c>
      <c r="LX16" s="250">
        <v>-0.79761019795371624</v>
      </c>
      <c r="LY16" s="250">
        <v>0.44912670790799325</v>
      </c>
      <c r="LZ16" s="250">
        <v>5.0110699843264541</v>
      </c>
      <c r="MA16" s="250">
        <v>-2.2424106067048797</v>
      </c>
      <c r="MB16" s="250">
        <v>-43.505894194070208</v>
      </c>
      <c r="MC16" s="250">
        <v>57.81105456290706</v>
      </c>
      <c r="MD16" s="250">
        <v>13.270971702275276</v>
      </c>
      <c r="ME16" s="250">
        <v>-1.704729999898305</v>
      </c>
      <c r="MF16" s="250">
        <v>-11.298252488726519</v>
      </c>
      <c r="MG16" s="250">
        <v>-7.603755593321182</v>
      </c>
      <c r="MH16" s="250">
        <v>35.023533772954409</v>
      </c>
      <c r="MI16" s="250">
        <v>-1.2057782928325196</v>
      </c>
      <c r="MJ16" s="250">
        <v>-9.5152730439055517</v>
      </c>
      <c r="MK16" s="250">
        <v>-1.5925610480878305</v>
      </c>
      <c r="ML16" s="250">
        <v>4.0902849473462481</v>
      </c>
      <c r="MM16" s="250">
        <v>-1.4340745578471825</v>
      </c>
      <c r="MN16" s="250">
        <v>-5.9585572347556308</v>
      </c>
      <c r="MO16" s="250">
        <v>0.73299950675129821</v>
      </c>
      <c r="MP16" s="250">
        <v>5.9771458598264076</v>
      </c>
      <c r="MQ16" s="250">
        <v>-0.84723010723681114</v>
      </c>
      <c r="MR16" s="250">
        <v>-1.9082795765199876</v>
      </c>
      <c r="MS16" s="250">
        <v>3.6054497850253426</v>
      </c>
      <c r="MT16" s="250">
        <v>3.9204759676983372</v>
      </c>
      <c r="MU16" s="250">
        <v>-2.3716515301778145</v>
      </c>
      <c r="MV16" s="250">
        <v>-6.1004174782374889</v>
      </c>
      <c r="MW16" s="250" t="e">
        <v>#VALUE!</v>
      </c>
      <c r="MX16" s="250" t="e">
        <v>#VALUE!</v>
      </c>
      <c r="MY16" s="353"/>
      <c r="MZ16" s="354" t="s">
        <v>692</v>
      </c>
      <c r="NA16" s="77">
        <v>-2.6599280446217244</v>
      </c>
      <c r="NB16" s="355">
        <v>-3.6092486903487102</v>
      </c>
      <c r="NC16" s="82"/>
      <c r="ND16" s="83"/>
      <c r="NE16" s="77">
        <v>1.290345862477565</v>
      </c>
      <c r="NF16" s="82"/>
      <c r="NG16" s="10"/>
      <c r="NH16" s="10"/>
      <c r="NI16" s="10"/>
      <c r="NJ16" s="10"/>
      <c r="NK16" s="10"/>
      <c r="NL16" s="10"/>
      <c r="NM16" s="365"/>
      <c r="NN16" s="364"/>
    </row>
    <row r="17" spans="1:378" s="45" customFormat="1" ht="18" customHeight="1">
      <c r="A17" s="586"/>
      <c r="B17" s="304"/>
      <c r="C17" s="305">
        <v>3.2</v>
      </c>
      <c r="D17" s="306">
        <v>1.0594365285109399</v>
      </c>
      <c r="E17" s="306">
        <v>1.15368662569003</v>
      </c>
      <c r="F17" s="307">
        <v>17</v>
      </c>
      <c r="G17" s="308"/>
      <c r="H17" s="39" t="s">
        <v>350</v>
      </c>
      <c r="I17" s="250">
        <v>14.369105195216818</v>
      </c>
      <c r="J17" s="250">
        <v>9.7705918323024861</v>
      </c>
      <c r="K17" s="250">
        <v>2.734692385760539</v>
      </c>
      <c r="L17" s="250">
        <v>5.5337285725708227</v>
      </c>
      <c r="M17" s="250">
        <v>5.4872471433803867</v>
      </c>
      <c r="N17" s="250">
        <v>5.3881156058823052</v>
      </c>
      <c r="O17" s="250">
        <v>1.6591281963090267</v>
      </c>
      <c r="P17" s="250">
        <v>3.0774435830582547</v>
      </c>
      <c r="Q17" s="250">
        <v>1.4271108960522128</v>
      </c>
      <c r="R17" s="250">
        <v>0.67835536039370936</v>
      </c>
      <c r="S17" s="250">
        <v>4.0967614446093705</v>
      </c>
      <c r="T17" s="250">
        <v>2.0020960368492666</v>
      </c>
      <c r="U17" s="250">
        <v>3.9428663963855257</v>
      </c>
      <c r="V17" s="250">
        <v>12.629175523495206</v>
      </c>
      <c r="W17" s="250">
        <v>4.106866054500486</v>
      </c>
      <c r="X17" s="250">
        <v>8.1815673370697226</v>
      </c>
      <c r="Y17" s="250">
        <v>10.961394307980882</v>
      </c>
      <c r="Z17" s="250">
        <v>2.2953769063794027</v>
      </c>
      <c r="AA17" s="250">
        <v>5.1008396686499538</v>
      </c>
      <c r="AB17" s="250">
        <v>1.0856198546913589</v>
      </c>
      <c r="AC17" s="250">
        <v>0.17788905124886867</v>
      </c>
      <c r="AD17" s="250">
        <v>4.6981568188099203</v>
      </c>
      <c r="AE17" s="250">
        <v>4.6631765675368086</v>
      </c>
      <c r="AF17" s="250">
        <v>9.7812417803323228</v>
      </c>
      <c r="AG17" s="336">
        <v>4.3702378558234045</v>
      </c>
      <c r="AH17" s="250">
        <v>2.4680577798042975</v>
      </c>
      <c r="AI17" s="250">
        <v>4.3803023853892711</v>
      </c>
      <c r="AJ17" s="250">
        <v>3.7809227976746769</v>
      </c>
      <c r="AK17" s="250">
        <v>5.7166183655736234</v>
      </c>
      <c r="AL17" s="250">
        <v>7.8622635024078562</v>
      </c>
      <c r="AM17" s="250">
        <v>8.9557285510351221</v>
      </c>
      <c r="AN17" s="250">
        <v>6.4336504858897712</v>
      </c>
      <c r="AO17" s="250">
        <v>0.54573446072537024</v>
      </c>
      <c r="AP17" s="250">
        <v>3.1440250801807395</v>
      </c>
      <c r="AQ17" s="250">
        <v>0.34592526548532021</v>
      </c>
      <c r="AR17" s="250">
        <v>3.9950360783847003</v>
      </c>
      <c r="AS17" s="250">
        <v>1.4148994700064748</v>
      </c>
      <c r="AT17" s="250">
        <v>4.6427346601450381</v>
      </c>
      <c r="AU17" s="250">
        <v>4.6602994375255946</v>
      </c>
      <c r="AV17" s="250">
        <v>4.8588816979358285</v>
      </c>
      <c r="AW17" s="250">
        <v>5.2187179002029893</v>
      </c>
      <c r="AX17" s="250">
        <v>4.2700911001914932</v>
      </c>
      <c r="AY17" s="250">
        <v>4.873313027067482</v>
      </c>
      <c r="AZ17" s="250">
        <v>4.6610237365001694</v>
      </c>
      <c r="BA17" s="250">
        <v>4.1261258652586861</v>
      </c>
      <c r="BB17" s="250">
        <v>3.0679929169070306</v>
      </c>
      <c r="BC17" s="250">
        <v>7.9532002671326012</v>
      </c>
      <c r="BD17" s="250">
        <v>2.2389239311547442</v>
      </c>
      <c r="BE17" s="250">
        <v>0.16286542481516619</v>
      </c>
      <c r="BF17" s="250">
        <v>5.0978070682575805</v>
      </c>
      <c r="BG17" s="250">
        <v>-8.3882855754483217</v>
      </c>
      <c r="BH17" s="250">
        <v>-47.552937202199665</v>
      </c>
      <c r="BI17" s="250">
        <v>-21.248426006564301</v>
      </c>
      <c r="BJ17" s="250">
        <v>10.696306210000259</v>
      </c>
      <c r="BK17" s="250">
        <v>6.6300258936147429</v>
      </c>
      <c r="BL17" s="250">
        <v>2.419220815049016</v>
      </c>
      <c r="BM17" s="250">
        <v>5.0882847956730757</v>
      </c>
      <c r="BN17" s="250">
        <v>5.7419956323950743</v>
      </c>
      <c r="BO17" s="250">
        <v>3.549853893780039</v>
      </c>
      <c r="BP17" s="250">
        <v>5.3346327711040402</v>
      </c>
      <c r="BQ17" s="250">
        <v>8.7143187310651911</v>
      </c>
      <c r="BR17" s="250">
        <v>6.3026553339226012</v>
      </c>
      <c r="BS17" s="250">
        <v>17.699185928539961</v>
      </c>
      <c r="BT17" s="250">
        <v>88.682702961035801</v>
      </c>
      <c r="BU17" s="250">
        <v>19.301790705378437</v>
      </c>
      <c r="BV17" s="250">
        <v>0.2263489806973098</v>
      </c>
      <c r="BW17" s="250">
        <v>-2.4139399165632085</v>
      </c>
      <c r="BX17" s="250">
        <v>13.671863988263254</v>
      </c>
      <c r="BY17" s="250">
        <v>14.16348398954635</v>
      </c>
      <c r="BZ17" s="250">
        <v>17.044458948945618</v>
      </c>
      <c r="CA17" s="250">
        <v>19.530938797243252</v>
      </c>
      <c r="CB17" s="250">
        <v>12.408877315531242</v>
      </c>
      <c r="CC17" s="250">
        <v>14.649844196910422</v>
      </c>
      <c r="CD17" s="250">
        <v>6.241556647875953</v>
      </c>
      <c r="CE17" s="250">
        <v>4.8636925780805313</v>
      </c>
      <c r="CF17" s="250">
        <v>8.004110137087622</v>
      </c>
      <c r="CG17" s="250">
        <v>7.4150897564294382</v>
      </c>
      <c r="CH17" s="250">
        <v>10.471508028424779</v>
      </c>
      <c r="CI17" s="250">
        <v>13.992296838356538</v>
      </c>
      <c r="CJ17" s="250">
        <v>12.224055980478397</v>
      </c>
      <c r="CK17" s="250">
        <v>9.8864071834097871</v>
      </c>
      <c r="CL17" s="250">
        <v>2.5094009832741051</v>
      </c>
      <c r="CM17" s="250">
        <v>0.32978691586163222</v>
      </c>
      <c r="CN17" s="250">
        <v>2.3619369561799886</v>
      </c>
      <c r="CO17" s="250">
        <v>2.2366771868300503</v>
      </c>
      <c r="CP17" s="250">
        <v>5.5746688589595124</v>
      </c>
      <c r="CQ17" s="250">
        <v>3.4274851285073851</v>
      </c>
      <c r="CR17" s="250">
        <v>1.3754578713544703</v>
      </c>
      <c r="CS17" s="250">
        <v>6.9458668175358866</v>
      </c>
      <c r="CT17" s="250">
        <v>2.0721948185842081</v>
      </c>
      <c r="CU17" s="250">
        <v>1.6781999215460246</v>
      </c>
      <c r="CV17" s="250">
        <v>3.2598773378033457</v>
      </c>
      <c r="CW17" s="250">
        <v>3.4354678037073114</v>
      </c>
      <c r="CX17" s="250">
        <v>4.6220726322059988</v>
      </c>
      <c r="CY17" s="250">
        <v>8.1088228003035852</v>
      </c>
      <c r="CZ17" s="250">
        <v>5.8292765968118232</v>
      </c>
      <c r="DA17" s="250">
        <v>6.892995346392965</v>
      </c>
      <c r="DB17" s="250">
        <v>3.6311564848679865</v>
      </c>
      <c r="DC17" s="250">
        <v>0.72402204812058812</v>
      </c>
      <c r="DD17" s="250">
        <v>3.4097185746181822</v>
      </c>
      <c r="DE17" s="250">
        <v>1.191566434420352</v>
      </c>
      <c r="DF17" s="250">
        <v>3.5495950214757386</v>
      </c>
      <c r="DG17" s="250">
        <v>7.9153158200697931</v>
      </c>
      <c r="DH17" s="250">
        <v>5.1410534555460572</v>
      </c>
      <c r="DI17" s="250">
        <v>-0.49772754345632109</v>
      </c>
      <c r="DJ17" s="250">
        <v>-0.92624569973621362</v>
      </c>
      <c r="DK17" s="250">
        <v>2.9199899440287282</v>
      </c>
      <c r="DL17" s="250">
        <v>2.155094125707663</v>
      </c>
      <c r="DM17" s="250">
        <v>-1.7488056230535562</v>
      </c>
      <c r="DN17" s="250">
        <v>1.1620868002806333</v>
      </c>
      <c r="DO17" s="250">
        <v>-0.2654057256228981</v>
      </c>
      <c r="DP17" s="250">
        <v>0.30610015021683523</v>
      </c>
      <c r="DQ17" s="250">
        <v>-100</v>
      </c>
      <c r="DR17" s="250">
        <v>-100</v>
      </c>
      <c r="DS17" s="250">
        <v>-100</v>
      </c>
      <c r="DT17" s="250">
        <v>-100</v>
      </c>
      <c r="DU17" s="250">
        <v>-100</v>
      </c>
      <c r="DV17" s="250">
        <v>-100</v>
      </c>
      <c r="DW17" s="250">
        <v>-100</v>
      </c>
      <c r="DX17" s="250">
        <v>-100</v>
      </c>
      <c r="DY17" s="250">
        <v>8.7323279988174249</v>
      </c>
      <c r="DZ17" s="250">
        <v>5.4703584608465832</v>
      </c>
      <c r="EA17" s="250">
        <v>2.0133280900132888</v>
      </c>
      <c r="EB17" s="250">
        <v>2.2822427326329944</v>
      </c>
      <c r="EC17" s="250">
        <v>6.6884236523751923</v>
      </c>
      <c r="ED17" s="250">
        <v>7.1266809293308881</v>
      </c>
      <c r="EE17" s="250">
        <v>1.9995659110053197</v>
      </c>
      <c r="EF17" s="250">
        <v>6.4264292090941524</v>
      </c>
      <c r="EG17" s="250">
        <v>3.7519048199230269</v>
      </c>
      <c r="EH17" s="250">
        <v>5.7219243749365774</v>
      </c>
      <c r="EI17" s="250">
        <v>5.0847181212298551</v>
      </c>
      <c r="EJ17" s="250">
        <v>2.5028665904480931</v>
      </c>
      <c r="EK17" s="250">
        <v>3.5504088981233934</v>
      </c>
      <c r="EL17" s="250">
        <v>4.7889743932429525</v>
      </c>
      <c r="EM17" s="250">
        <v>4.5440549410496516</v>
      </c>
      <c r="EN17" s="250">
        <v>4.380453081797171</v>
      </c>
      <c r="EO17" s="250">
        <v>-1.1396871228565999</v>
      </c>
      <c r="EP17" s="250">
        <v>-19.977151992089787</v>
      </c>
      <c r="EQ17" s="250">
        <v>4.7605692997255886</v>
      </c>
      <c r="ER17" s="250">
        <v>4.8520782028468261</v>
      </c>
      <c r="ES17" s="250">
        <v>10.713672398547743</v>
      </c>
      <c r="ET17" s="250">
        <v>26.379301439284149</v>
      </c>
      <c r="EU17" s="250">
        <v>8.3684769513438795</v>
      </c>
      <c r="EV17" s="250">
        <v>16.246881140924202</v>
      </c>
      <c r="EW17" s="250">
        <v>8.5667617197883601</v>
      </c>
      <c r="EX17" s="250">
        <v>8.6909136004034195</v>
      </c>
      <c r="EY17" s="250">
        <v>11.902486099416038</v>
      </c>
      <c r="EZ17" s="250">
        <v>1.7049429327765466</v>
      </c>
      <c r="FA17" s="250">
        <v>3.7102118912188899</v>
      </c>
      <c r="FB17" s="250">
        <v>3.3439113192925731</v>
      </c>
      <c r="FC17" s="250">
        <v>2.8296739312273758</v>
      </c>
      <c r="FD17" s="250">
        <v>6.2264518077649313</v>
      </c>
      <c r="FE17" s="250">
        <v>3.8173224302011022</v>
      </c>
      <c r="FF17" s="250">
        <v>2.7510798968082071</v>
      </c>
      <c r="FG17" s="250">
        <v>3.9399788416616133</v>
      </c>
      <c r="FH17" s="250">
        <v>1.4632031238352994</v>
      </c>
      <c r="FI17" s="250">
        <v>-0.3198875633756586</v>
      </c>
      <c r="FJ17" s="250">
        <v>-1.1242449029821557</v>
      </c>
      <c r="FK17" s="250" t="e">
        <v>#VALUE!</v>
      </c>
      <c r="FL17" s="250" t="e">
        <v>#VALUE!</v>
      </c>
      <c r="FM17" s="250"/>
      <c r="FN17" s="250">
        <v>4.5270544123971632</v>
      </c>
      <c r="FO17" s="250">
        <v>5.5508861730708929</v>
      </c>
      <c r="FP17" s="250">
        <v>4.2374884364432432</v>
      </c>
      <c r="FQ17" s="250">
        <v>4.3143238638579646</v>
      </c>
      <c r="FR17" s="250">
        <v>-2.8993742539214082</v>
      </c>
      <c r="FS17" s="250">
        <v>14.858383856720181</v>
      </c>
      <c r="FT17" s="250">
        <v>7.5169402034671435</v>
      </c>
      <c r="FU17" s="250">
        <v>0.10384778275422946</v>
      </c>
      <c r="FV17" s="250">
        <v>3.7224227487441937</v>
      </c>
      <c r="FW17" s="250">
        <v>-0.17458242101126586</v>
      </c>
      <c r="FX17" s="250">
        <v>5.5508861730708929</v>
      </c>
      <c r="FY17" s="250">
        <v>4.2374884364432432</v>
      </c>
      <c r="FZ17" s="250">
        <v>4.3143238638579646</v>
      </c>
      <c r="GA17" s="250">
        <v>-2.8993742539214082</v>
      </c>
      <c r="GB17" s="250">
        <v>14.858383856720181</v>
      </c>
      <c r="GC17" s="250">
        <v>7.5169402034671435</v>
      </c>
      <c r="GD17" s="250">
        <v>4.0598603718085826</v>
      </c>
      <c r="GE17" s="250">
        <v>2.9721802776503807</v>
      </c>
      <c r="GF17" s="250">
        <v>-3.2699500523312679</v>
      </c>
      <c r="GG17" s="250">
        <v>-7.0837952691945958</v>
      </c>
      <c r="GH17" s="250">
        <v>18.459691791204307</v>
      </c>
      <c r="GI17" s="250">
        <v>-4.6850085513227384</v>
      </c>
      <c r="GJ17" s="250">
        <v>-6.3211428677161763</v>
      </c>
      <c r="GK17" s="250">
        <v>2.7868039823146376</v>
      </c>
      <c r="GL17" s="250">
        <v>0.73247858418675094</v>
      </c>
      <c r="GM17" s="250">
        <v>-0.6261282915349824</v>
      </c>
      <c r="GN17" s="250">
        <v>20.720423669370476</v>
      </c>
      <c r="GO17" s="250">
        <v>-12.969773975677427</v>
      </c>
      <c r="GP17" s="250">
        <v>4.9320871737608627</v>
      </c>
      <c r="GQ17" s="250">
        <v>2.0959076883115983</v>
      </c>
      <c r="GR17" s="250">
        <v>0.4840807856440108</v>
      </c>
      <c r="GS17" s="250">
        <v>-10.819737841767605</v>
      </c>
      <c r="GT17" s="250">
        <v>10.866852343052628</v>
      </c>
      <c r="GU17" s="250">
        <v>-2.0881242465682703</v>
      </c>
      <c r="GV17" s="250">
        <v>-6.3624029200551746</v>
      </c>
      <c r="GW17" s="250">
        <v>2.6902101836402892</v>
      </c>
      <c r="GX17" s="250">
        <v>-2.8317766661896826</v>
      </c>
      <c r="GY17" s="250">
        <v>0.76030393334885105</v>
      </c>
      <c r="GZ17" s="250">
        <v>18.787616119576668</v>
      </c>
      <c r="HA17" s="250">
        <v>-13.612248782754463</v>
      </c>
      <c r="HB17" s="250">
        <v>8.494923335915189</v>
      </c>
      <c r="HC17" s="250">
        <v>4.150404365672955E-2</v>
      </c>
      <c r="HD17" s="250">
        <v>2.3959682190509852</v>
      </c>
      <c r="HE17" s="250">
        <v>-3.3671116828066232</v>
      </c>
      <c r="HF17" s="250">
        <v>2.4778925452981042</v>
      </c>
      <c r="HG17" s="250">
        <v>1.7441075824295353</v>
      </c>
      <c r="HH17" s="250">
        <v>-3.9562969237987318</v>
      </c>
      <c r="HI17" s="250">
        <v>-5.3298327689160061</v>
      </c>
      <c r="HJ17" s="250">
        <v>-0.16692669463643028</v>
      </c>
      <c r="HK17" s="250">
        <v>-3.0890922283675764</v>
      </c>
      <c r="HL17" s="250">
        <v>17.720924552821288</v>
      </c>
      <c r="HM17" s="250">
        <v>-9.7142252664111624</v>
      </c>
      <c r="HN17" s="250">
        <v>8.4586745632962561</v>
      </c>
      <c r="HO17" s="250">
        <v>4.9335678857204783</v>
      </c>
      <c r="HP17" s="250">
        <v>-2.6510232059124377</v>
      </c>
      <c r="HQ17" s="250">
        <v>-5.1282761547997211</v>
      </c>
      <c r="HR17" s="250">
        <v>4.3903206859053228</v>
      </c>
      <c r="HS17" s="250">
        <v>1.1598657296900683</v>
      </c>
      <c r="HT17" s="250">
        <v>-2.1649140245384615</v>
      </c>
      <c r="HU17" s="250">
        <v>-3.4083885621004839</v>
      </c>
      <c r="HV17" s="250">
        <v>0.84514159330583993</v>
      </c>
      <c r="HW17" s="250">
        <v>-5.3323600034040339</v>
      </c>
      <c r="HX17" s="250">
        <v>11.208595839040882</v>
      </c>
      <c r="HY17" s="250">
        <v>-7.3810712761523547</v>
      </c>
      <c r="HZ17" s="250">
        <v>5.5163984890228619</v>
      </c>
      <c r="IA17" s="250">
        <v>8.7495097507719493</v>
      </c>
      <c r="IB17" s="250">
        <v>-5.0662698204264984</v>
      </c>
      <c r="IC17" s="250">
        <v>-2.108697272633492</v>
      </c>
      <c r="ID17" s="250">
        <v>4.4078430944078235</v>
      </c>
      <c r="IE17" s="250">
        <v>1.3518062735960115</v>
      </c>
      <c r="IF17" s="250">
        <v>-1.8291808447082332</v>
      </c>
      <c r="IG17" s="250">
        <v>-4.279235433217039</v>
      </c>
      <c r="IH17" s="250">
        <v>1.4285495484167967</v>
      </c>
      <c r="II17" s="250">
        <v>-5.523990510293558</v>
      </c>
      <c r="IJ17" s="250">
        <v>10.640234867072749</v>
      </c>
      <c r="IK17" s="250">
        <v>-8.3222677271809289</v>
      </c>
      <c r="IL17" s="250">
        <v>10.517655143777674</v>
      </c>
      <c r="IM17" s="250">
        <v>2.9930824417130282</v>
      </c>
      <c r="IN17" s="250">
        <v>-6.993989425638361</v>
      </c>
      <c r="IO17" s="250">
        <v>2.7143263530506943</v>
      </c>
      <c r="IP17" s="250">
        <v>-8.9897137526747031</v>
      </c>
      <c r="IQ17" s="250">
        <v>-41.976803057435006</v>
      </c>
      <c r="IR17" s="250">
        <v>47.407807344902494</v>
      </c>
      <c r="IS17" s="250">
        <v>34.548867125159546</v>
      </c>
      <c r="IT17" s="250">
        <v>-2.2972921591270108</v>
      </c>
      <c r="IU17" s="250">
        <v>-9.2548351502337738</v>
      </c>
      <c r="IV17" s="250">
        <v>13.523540005907563</v>
      </c>
      <c r="IW17" s="250">
        <v>-7.7519784015023845</v>
      </c>
      <c r="IX17" s="250">
        <v>8.2265090078869321</v>
      </c>
      <c r="IY17" s="250">
        <v>4.768264840724612</v>
      </c>
      <c r="IZ17" s="250">
        <v>-4.0098701491870798</v>
      </c>
      <c r="JA17" s="250">
        <v>0.43576374861038403</v>
      </c>
      <c r="JB17" s="250">
        <v>0.76734742688306312</v>
      </c>
      <c r="JC17" s="250">
        <v>-6.983437929548316</v>
      </c>
      <c r="JD17" s="250">
        <v>-6.7958265160536087</v>
      </c>
      <c r="JE17" s="250">
        <v>13.035534770357458</v>
      </c>
      <c r="JF17" s="250">
        <v>-4.8711001184913272</v>
      </c>
      <c r="JG17" s="250">
        <v>5.7033353695764077</v>
      </c>
      <c r="JH17" s="250">
        <v>14.01451852007294</v>
      </c>
      <c r="JI17" s="250">
        <v>-5.4240515461540468</v>
      </c>
      <c r="JJ17" s="250">
        <v>10.525661279735161</v>
      </c>
      <c r="JK17" s="250">
        <v>-1.4741861182996985</v>
      </c>
      <c r="JL17" s="250">
        <v>-2.0962250076993314</v>
      </c>
      <c r="JM17" s="250">
        <v>-6.9300795084881344</v>
      </c>
      <c r="JN17" s="250">
        <v>-0.53952073100994369</v>
      </c>
      <c r="JO17" s="250">
        <v>-4.1978136813175269</v>
      </c>
      <c r="JP17" s="250">
        <v>-7.3041327062047401</v>
      </c>
      <c r="JQ17" s="250">
        <v>16.251878718310138</v>
      </c>
      <c r="JR17" s="250">
        <v>-1.839288819982059</v>
      </c>
      <c r="JS17" s="250">
        <v>4.0636723256821199</v>
      </c>
      <c r="JT17" s="250">
        <v>11.639574041919616</v>
      </c>
      <c r="JU17" s="250">
        <v>-11.773220438019223</v>
      </c>
      <c r="JV17" s="250">
        <v>8.1756008577190045</v>
      </c>
      <c r="JW17" s="250">
        <v>0.52142498391467029</v>
      </c>
      <c r="JX17" s="250">
        <v>-2.2160293474635608</v>
      </c>
      <c r="JY17" s="250">
        <v>-3.891379229148086</v>
      </c>
      <c r="JZ17" s="250">
        <v>-2.5623537194292538</v>
      </c>
      <c r="KA17" s="250">
        <v>-6.0985530967303703</v>
      </c>
      <c r="KB17" s="250">
        <v>-2.2106524962050287</v>
      </c>
      <c r="KC17" s="250">
        <v>10.954118804861523</v>
      </c>
      <c r="KD17" s="250">
        <v>-2.2181855348347312</v>
      </c>
      <c r="KE17" s="250">
        <v>5.6824574782254444</v>
      </c>
      <c r="KF17" s="250">
        <v>11.829413942224903</v>
      </c>
      <c r="KG17" s="250">
        <v>-10.761088672638621</v>
      </c>
      <c r="KH17" s="250">
        <v>11.780779812648262</v>
      </c>
      <c r="KI17" s="250">
        <v>-1.5981359062721765</v>
      </c>
      <c r="KJ17" s="250">
        <v>-1.233176149025212</v>
      </c>
      <c r="KK17" s="250">
        <v>-6.8241329904403614</v>
      </c>
      <c r="KL17" s="250">
        <v>-5.2957434310380478</v>
      </c>
      <c r="KM17" s="250">
        <v>-3.5947731180007025</v>
      </c>
      <c r="KN17" s="250">
        <v>-4.308246933594134</v>
      </c>
      <c r="KO17" s="250">
        <v>13.539640436873796</v>
      </c>
      <c r="KP17" s="250">
        <v>1.9043617435616937</v>
      </c>
      <c r="KQ17" s="250">
        <v>2.9655969274852367</v>
      </c>
      <c r="KR17" s="250">
        <v>5.8319319526269737</v>
      </c>
      <c r="KS17" s="250">
        <v>-11.145406465653124</v>
      </c>
      <c r="KT17" s="250">
        <v>16.120326876750042</v>
      </c>
      <c r="KU17" s="250">
        <v>-2.329453256781278</v>
      </c>
      <c r="KV17" s="250">
        <v>-5.0075917287641261</v>
      </c>
      <c r="KW17" s="250">
        <v>-4.0636075124990754</v>
      </c>
      <c r="KX17" s="250">
        <v>-6.6321098771982605</v>
      </c>
      <c r="KY17" s="250">
        <v>-3.0423454069784697</v>
      </c>
      <c r="KZ17" s="250">
        <v>-100</v>
      </c>
      <c r="LA17" s="250" t="e">
        <v>#DIV/0!</v>
      </c>
      <c r="LB17" s="250" t="e">
        <v>#DIV/0!</v>
      </c>
      <c r="LC17" s="250" t="e">
        <v>#DIV/0!</v>
      </c>
      <c r="LD17" s="250" t="e">
        <v>#DIV/0!</v>
      </c>
      <c r="LE17" s="250" t="e">
        <v>#DIV/0!</v>
      </c>
      <c r="LF17" s="250" t="e">
        <v>#DIV/0!</v>
      </c>
      <c r="LG17" s="250" t="e">
        <v>#DIV/0!</v>
      </c>
      <c r="LH17" s="250">
        <v>0.40458383836920575</v>
      </c>
      <c r="LI17" s="250">
        <v>6.8191309147077845</v>
      </c>
      <c r="LJ17" s="250">
        <v>2.0269249753809788</v>
      </c>
      <c r="LK17" s="250">
        <v>-0.63319900147907049</v>
      </c>
      <c r="LL17" s="250">
        <v>-2.6075533979177123</v>
      </c>
      <c r="LM17" s="250">
        <v>3.3178914655667313</v>
      </c>
      <c r="LN17" s="250">
        <v>2.2958754603914429</v>
      </c>
      <c r="LO17" s="250">
        <v>3.6473886246643161</v>
      </c>
      <c r="LP17" s="250">
        <v>-2.2074823594425652</v>
      </c>
      <c r="LQ17" s="250">
        <v>-1.6269337488379279</v>
      </c>
      <c r="LR17" s="250">
        <v>6.7355988315338777</v>
      </c>
      <c r="LS17" s="250">
        <v>1.0427022623516393</v>
      </c>
      <c r="LT17" s="250">
        <v>-0.35061840672494782</v>
      </c>
      <c r="LU17" s="250">
        <v>-2.2198470294290047</v>
      </c>
      <c r="LV17" s="250">
        <v>4.1131864183969924</v>
      </c>
      <c r="LW17" s="250">
        <v>2.0753222175043504</v>
      </c>
      <c r="LX17" s="250">
        <v>0.84128693642881558</v>
      </c>
      <c r="LY17" s="250">
        <v>-2.4483850186554008</v>
      </c>
      <c r="LZ17" s="250">
        <v>3.9502588288716822</v>
      </c>
      <c r="MA17" s="250">
        <v>-3.3229115843193995</v>
      </c>
      <c r="MB17" s="250">
        <v>-18.373645170795243</v>
      </c>
      <c r="MC17" s="250">
        <v>27.708060584685796</v>
      </c>
      <c r="MD17" s="250">
        <v>4.0410599215746146</v>
      </c>
      <c r="ME17" s="250">
        <v>2.0816723784163429</v>
      </c>
      <c r="MF17" s="250">
        <v>-6.8237781399314343</v>
      </c>
      <c r="MG17" s="250">
        <v>9.50786926624383</v>
      </c>
      <c r="MH17" s="250">
        <v>11.604860257557334</v>
      </c>
      <c r="MI17" s="250">
        <v>-4.6625897203239504</v>
      </c>
      <c r="MJ17" s="250">
        <v>-6.7172261622424401</v>
      </c>
      <c r="MK17" s="250">
        <v>12.743580971215948</v>
      </c>
      <c r="ML17" s="250">
        <v>1.4344393870852912</v>
      </c>
      <c r="MM17" s="250">
        <v>-2.782866435503081</v>
      </c>
      <c r="MN17" s="250">
        <v>-7.0466974147309003</v>
      </c>
      <c r="MO17" s="250">
        <v>12.182571001111086</v>
      </c>
      <c r="MP17" s="250">
        <v>4.7851284095894044</v>
      </c>
      <c r="MQ17" s="250">
        <v>-4.9876718157733251</v>
      </c>
      <c r="MR17" s="250">
        <v>-8.001362421646192</v>
      </c>
      <c r="MS17" s="250">
        <v>13.480598626982342</v>
      </c>
      <c r="MT17" s="250">
        <v>2.2882137043291664</v>
      </c>
      <c r="MU17" s="250">
        <v>-6.657396330075855</v>
      </c>
      <c r="MV17" s="250">
        <v>-8.7437349728107421</v>
      </c>
      <c r="MW17" s="250" t="e">
        <v>#VALUE!</v>
      </c>
      <c r="MX17" s="250" t="e">
        <v>#VALUE!</v>
      </c>
      <c r="MY17" s="353"/>
      <c r="MZ17" s="354" t="s">
        <v>388</v>
      </c>
      <c r="NA17" s="77">
        <v>0.43105573030199956</v>
      </c>
      <c r="NB17" s="355">
        <v>1.458113716470939</v>
      </c>
      <c r="NC17" s="82"/>
      <c r="ND17" s="83"/>
      <c r="NE17" s="77">
        <v>0.36266511077121288</v>
      </c>
      <c r="NF17" s="82"/>
      <c r="NG17" s="10"/>
      <c r="NH17" s="10"/>
      <c r="NI17" s="10"/>
      <c r="NJ17" s="10"/>
      <c r="NK17" s="10"/>
      <c r="NL17" s="10"/>
      <c r="NM17" s="365"/>
      <c r="NN17" s="364"/>
    </row>
    <row r="18" spans="1:378" s="45" customFormat="1" ht="18" customHeight="1">
      <c r="A18" s="586"/>
      <c r="B18" s="304"/>
      <c r="C18" s="305">
        <v>3.3</v>
      </c>
      <c r="D18" s="306">
        <v>0.90600666513945805</v>
      </c>
      <c r="E18" s="306">
        <v>0.92710639121706195</v>
      </c>
      <c r="F18" s="307">
        <v>18</v>
      </c>
      <c r="G18" s="308"/>
      <c r="H18" s="39" t="s">
        <v>693</v>
      </c>
      <c r="I18" s="250">
        <v>9.2625399460002598</v>
      </c>
      <c r="J18" s="250">
        <v>9.0622801002877509</v>
      </c>
      <c r="K18" s="250">
        <v>1.5362639023240376</v>
      </c>
      <c r="L18" s="250">
        <v>1.4815472476372662</v>
      </c>
      <c r="M18" s="250">
        <v>0.49218098306695879</v>
      </c>
      <c r="N18" s="250">
        <v>7.047792051867674</v>
      </c>
      <c r="O18" s="250">
        <v>6.1631689960626801</v>
      </c>
      <c r="P18" s="250">
        <v>6.8577157216632969</v>
      </c>
      <c r="Q18" s="250">
        <v>3.0233658915265238</v>
      </c>
      <c r="R18" s="250">
        <v>1.816514426659154</v>
      </c>
      <c r="S18" s="250">
        <v>8.0035878169435506</v>
      </c>
      <c r="T18" s="250">
        <v>9.6493887939811884</v>
      </c>
      <c r="U18" s="250">
        <v>12.055719489198395</v>
      </c>
      <c r="V18" s="250">
        <v>18.469456994864856</v>
      </c>
      <c r="W18" s="250">
        <v>13.465138847908364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2.5419932359552035</v>
      </c>
      <c r="AB18" s="250">
        <v>1.4078501880916008</v>
      </c>
      <c r="AC18" s="250">
        <v>1.1018341191733043</v>
      </c>
      <c r="AD18" s="250">
        <v>-3.3798345493698605</v>
      </c>
      <c r="AE18" s="250">
        <v>2.9339116194826147</v>
      </c>
      <c r="AF18" s="250">
        <v>4.6857608085098406</v>
      </c>
      <c r="AG18" s="336">
        <v>0.17939515590622079</v>
      </c>
      <c r="AH18" s="250">
        <v>3.4687960922008472</v>
      </c>
      <c r="AI18" s="250">
        <v>8.1615632834727307</v>
      </c>
      <c r="AJ18" s="250">
        <v>0.60963508636149299</v>
      </c>
      <c r="AK18" s="250">
        <v>3.2275707698632345</v>
      </c>
      <c r="AL18" s="250">
        <v>4.126112621089419</v>
      </c>
      <c r="AM18" s="250">
        <v>4.1586334255007813</v>
      </c>
      <c r="AN18" s="250">
        <v>5.3572738524084684</v>
      </c>
      <c r="AO18" s="250">
        <v>4.6657798077284838</v>
      </c>
      <c r="AP18" s="250">
        <v>5.1203250528120066</v>
      </c>
      <c r="AQ18" s="250">
        <v>5.5768928754384319</v>
      </c>
      <c r="AR18" s="250">
        <v>2.3722820971132421</v>
      </c>
      <c r="AS18" s="250">
        <v>6.4837719959601543</v>
      </c>
      <c r="AT18" s="250">
        <v>4.6803582849767764</v>
      </c>
      <c r="AU18" s="250">
        <v>4.0331547423158298</v>
      </c>
      <c r="AV18" s="250">
        <v>4.1580248925549199</v>
      </c>
      <c r="AW18" s="250">
        <v>5.3446541981013667</v>
      </c>
      <c r="AX18" s="250">
        <v>4.0414168179750476</v>
      </c>
      <c r="AY18" s="250">
        <v>5.0257247772590432</v>
      </c>
      <c r="AZ18" s="250">
        <v>5.3029528217623181</v>
      </c>
      <c r="BA18" s="250">
        <v>5.4028841959520122</v>
      </c>
      <c r="BB18" s="250">
        <v>2.3525851119332373</v>
      </c>
      <c r="BC18" s="250">
        <v>6.6958750582017501E-2</v>
      </c>
      <c r="BD18" s="250">
        <v>3.4348244040581619</v>
      </c>
      <c r="BE18" s="250">
        <v>5.9863171290157595</v>
      </c>
      <c r="BF18" s="250">
        <v>6.1664582125599878</v>
      </c>
      <c r="BG18" s="250">
        <v>-6.7229802902097191</v>
      </c>
      <c r="BH18" s="250">
        <v>-54.108696990703528</v>
      </c>
      <c r="BI18" s="250">
        <v>-29.897381075529751</v>
      </c>
      <c r="BJ18" s="250">
        <v>-6.34712499056252</v>
      </c>
      <c r="BK18" s="250">
        <v>4.7190343703620528</v>
      </c>
      <c r="BL18" s="250">
        <v>1.9573132594915137</v>
      </c>
      <c r="BM18" s="250">
        <v>2.7450434758822979</v>
      </c>
      <c r="BN18" s="250">
        <v>2.4824311321146837</v>
      </c>
      <c r="BO18" s="250">
        <v>2.8365364136356988</v>
      </c>
      <c r="BP18" s="250">
        <v>4.3704415070879463</v>
      </c>
      <c r="BQ18" s="250">
        <v>0.99668259876671073</v>
      </c>
      <c r="BR18" s="250">
        <v>1.7912809341267462</v>
      </c>
      <c r="BS18" s="250">
        <v>10.882926939069577</v>
      </c>
      <c r="BT18" s="250">
        <v>125.77593133824462</v>
      </c>
      <c r="BU18" s="250">
        <v>38.032483890113895</v>
      </c>
      <c r="BV18" s="250">
        <v>-20.226122979403854</v>
      </c>
      <c r="BW18" s="250">
        <v>-25.00988747285129</v>
      </c>
      <c r="BX18" s="250">
        <v>-10.698404818439727</v>
      </c>
      <c r="BY18" s="250">
        <v>-2.9347865988530515</v>
      </c>
      <c r="BZ18" s="250">
        <v>-0.20995915014081845</v>
      </c>
      <c r="CA18" s="250">
        <v>1.7146297309787144</v>
      </c>
      <c r="CB18" s="250">
        <v>2.9633229285991121</v>
      </c>
      <c r="CC18" s="250">
        <v>1.3645126856296059</v>
      </c>
      <c r="CD18" s="250">
        <v>0.80893026488656972</v>
      </c>
      <c r="CE18" s="250">
        <v>3.4129191135366739</v>
      </c>
      <c r="CF18" s="250">
        <v>8.4686888312873094</v>
      </c>
      <c r="CG18" s="250">
        <v>8.576582113667115</v>
      </c>
      <c r="CH18" s="250">
        <v>19.413554217618056</v>
      </c>
      <c r="CI18" s="250">
        <v>10.199733962705196</v>
      </c>
      <c r="CJ18" s="250">
        <v>8.3704642293872809</v>
      </c>
      <c r="CK18" s="250">
        <v>7.2145209643964563</v>
      </c>
      <c r="CL18" s="250">
        <v>5.4004628092850169</v>
      </c>
      <c r="CM18" s="250">
        <v>8.7513606411539655</v>
      </c>
      <c r="CN18" s="250">
        <v>3.7611992679589719</v>
      </c>
      <c r="CO18" s="250">
        <v>2.5905186226586494</v>
      </c>
      <c r="CP18" s="250">
        <v>4.8873083997492728</v>
      </c>
      <c r="CQ18" s="250">
        <v>3.6208737485343221</v>
      </c>
      <c r="CR18" s="250">
        <v>3.1377458075705533</v>
      </c>
      <c r="CS18" s="250">
        <v>8.959504107091476</v>
      </c>
      <c r="CT18" s="250">
        <v>7.8185465608122655</v>
      </c>
      <c r="CU18" s="250">
        <v>8.2402746218579068</v>
      </c>
      <c r="CV18" s="250">
        <v>9.8937746465000345</v>
      </c>
      <c r="CW18" s="250">
        <v>8.8614929801061209</v>
      </c>
      <c r="CX18" s="250">
        <v>9.266298696665757</v>
      </c>
      <c r="CY18" s="250">
        <v>2.9786652828359905</v>
      </c>
      <c r="CZ18" s="250">
        <v>4.5035324242626871</v>
      </c>
      <c r="DA18" s="250">
        <v>6.7617987027406343</v>
      </c>
      <c r="DB18" s="250">
        <v>3.5916375212674723</v>
      </c>
      <c r="DC18" s="250">
        <v>5.237648970807939</v>
      </c>
      <c r="DD18" s="250">
        <v>8.5017219697938629</v>
      </c>
      <c r="DE18" s="250">
        <v>7.8556427895273089</v>
      </c>
      <c r="DF18" s="250">
        <v>9.752549742187739</v>
      </c>
      <c r="DG18" s="250">
        <v>14.109046033087381</v>
      </c>
      <c r="DH18" s="250">
        <v>10.796818986514495</v>
      </c>
      <c r="DI18" s="250">
        <v>8.8907801402116462</v>
      </c>
      <c r="DJ18" s="250">
        <v>8.0736686474283346</v>
      </c>
      <c r="DK18" s="250">
        <v>9.5111829644378076</v>
      </c>
      <c r="DL18" s="250">
        <v>7.2906405542513681</v>
      </c>
      <c r="DM18" s="250">
        <v>6.798666284162195</v>
      </c>
      <c r="DN18" s="250">
        <v>8.6567640142131381</v>
      </c>
      <c r="DO18" s="250">
        <v>7.4669644793133898</v>
      </c>
      <c r="DP18" s="250">
        <v>7.7180786626690292</v>
      </c>
      <c r="DQ18" s="250">
        <v>-100</v>
      </c>
      <c r="DR18" s="250">
        <v>-100</v>
      </c>
      <c r="DS18" s="250">
        <v>-100</v>
      </c>
      <c r="DT18" s="250">
        <v>-100</v>
      </c>
      <c r="DU18" s="250">
        <v>-100</v>
      </c>
      <c r="DV18" s="250">
        <v>-100</v>
      </c>
      <c r="DW18" s="250">
        <v>-100</v>
      </c>
      <c r="DX18" s="250">
        <v>-100</v>
      </c>
      <c r="DY18" s="250">
        <v>6.6351377766469</v>
      </c>
      <c r="DZ18" s="250">
        <v>3.0919982031630155</v>
      </c>
      <c r="EA18" s="250">
        <v>5.3409466131564898</v>
      </c>
      <c r="EB18" s="250">
        <v>6.4594489744140873</v>
      </c>
      <c r="EC18" s="250">
        <v>14.552038768498051</v>
      </c>
      <c r="ED18" s="250">
        <v>2.4689495772244783</v>
      </c>
      <c r="EE18" s="250">
        <v>1.6971212301587713</v>
      </c>
      <c r="EF18" s="250">
        <v>1.4949843692849498</v>
      </c>
      <c r="EG18" s="250">
        <v>3.7662654452818174</v>
      </c>
      <c r="EH18" s="250">
        <v>2.6917132148159624</v>
      </c>
      <c r="EI18" s="250">
        <v>4.7180381230427031</v>
      </c>
      <c r="EJ18" s="250">
        <v>4.2647003487428492</v>
      </c>
      <c r="EK18" s="250">
        <v>5.0893600441810065</v>
      </c>
      <c r="EL18" s="250">
        <v>4.4978806509547979</v>
      </c>
      <c r="EM18" s="250">
        <v>5.2399647108789082</v>
      </c>
      <c r="EN18" s="250">
        <v>1.9901794672247917</v>
      </c>
      <c r="EO18" s="250">
        <v>1.9395334020075694</v>
      </c>
      <c r="EP18" s="250">
        <v>-29.195372846485796</v>
      </c>
      <c r="EQ18" s="250">
        <v>3.1618727805817599</v>
      </c>
      <c r="ER18" s="250">
        <v>3.2831516446087505</v>
      </c>
      <c r="ES18" s="250">
        <v>4.1910054466810465</v>
      </c>
      <c r="ET18" s="250">
        <v>28.616770018072543</v>
      </c>
      <c r="EU18" s="250">
        <v>-13.175338996083426</v>
      </c>
      <c r="EV18" s="250">
        <v>1.5736183737177925</v>
      </c>
      <c r="EW18" s="250">
        <v>1.8232663319677869</v>
      </c>
      <c r="EX18" s="250">
        <v>11.713554302262423</v>
      </c>
      <c r="EY18" s="250">
        <v>8.5030470071962441</v>
      </c>
      <c r="EZ18" s="250">
        <v>5.8661371054623288</v>
      </c>
      <c r="FA18" s="250">
        <v>3.679667967767088</v>
      </c>
      <c r="FB18" s="250">
        <v>6.5537472671204853</v>
      </c>
      <c r="FC18" s="250">
        <v>9.0189851862447057</v>
      </c>
      <c r="FD18" s="250">
        <v>5.4525077212624495</v>
      </c>
      <c r="FE18" s="250">
        <v>5.2139624622130611</v>
      </c>
      <c r="FF18" s="250">
        <v>8.6769838149793657</v>
      </c>
      <c r="FG18" s="250">
        <v>11.122086777992052</v>
      </c>
      <c r="FH18" s="250">
        <v>8.2535431539739079</v>
      </c>
      <c r="FI18" s="250">
        <v>7.6244820540742637</v>
      </c>
      <c r="FJ18" s="250">
        <v>9.8756533064437804</v>
      </c>
      <c r="FK18" s="250" t="e">
        <v>#VALUE!</v>
      </c>
      <c r="FL18" s="250" t="e">
        <v>#VALUE!</v>
      </c>
      <c r="FM18" s="250"/>
      <c r="FN18" s="250">
        <v>5.3333077599078536</v>
      </c>
      <c r="FO18" s="250">
        <v>4.5859195107898358</v>
      </c>
      <c r="FP18" s="250">
        <v>3.8704694965739463</v>
      </c>
      <c r="FQ18" s="250">
        <v>4.1559238545840742</v>
      </c>
      <c r="FR18" s="250">
        <v>-5.0832149704673668</v>
      </c>
      <c r="FS18" s="250">
        <v>3.1117668626058332</v>
      </c>
      <c r="FT18" s="250">
        <v>6.7919948016018168</v>
      </c>
      <c r="FU18" s="250">
        <v>2.1167837173036332</v>
      </c>
      <c r="FV18" s="250">
        <v>6.0562132882920849</v>
      </c>
      <c r="FW18" s="250">
        <v>7.6490123072154006</v>
      </c>
      <c r="FX18" s="250">
        <v>4.5859195107898358</v>
      </c>
      <c r="FY18" s="250">
        <v>3.8704694965739463</v>
      </c>
      <c r="FZ18" s="250">
        <v>4.1559238545840742</v>
      </c>
      <c r="GA18" s="250">
        <v>-5.0832149704673668</v>
      </c>
      <c r="GB18" s="250">
        <v>3.1117668626058332</v>
      </c>
      <c r="GC18" s="250">
        <v>6.7919948016018168</v>
      </c>
      <c r="GD18" s="250">
        <v>6.1335630660087617</v>
      </c>
      <c r="GE18" s="250">
        <v>8.3323042052154932</v>
      </c>
      <c r="GF18" s="250">
        <v>1.3987424518726073</v>
      </c>
      <c r="GG18" s="250">
        <v>-12.032806658365885</v>
      </c>
      <c r="GH18" s="250">
        <v>6.1791334207858029</v>
      </c>
      <c r="GI18" s="250">
        <v>20.883919126922152</v>
      </c>
      <c r="GJ18" s="250">
        <v>-7.1866238634257229E-2</v>
      </c>
      <c r="GK18" s="250">
        <v>6.4622308335007688</v>
      </c>
      <c r="GL18" s="250">
        <v>-2.3390704069028345</v>
      </c>
      <c r="GM18" s="250">
        <v>-4.3795914582789806</v>
      </c>
      <c r="GN18" s="250">
        <v>2.548781761277624</v>
      </c>
      <c r="GO18" s="250">
        <v>6.947031588643668</v>
      </c>
      <c r="GP18" s="250">
        <v>-7.5818896984601452</v>
      </c>
      <c r="GQ18" s="250">
        <v>9.0834820362011897</v>
      </c>
      <c r="GR18" s="250">
        <v>-11.900642027288583</v>
      </c>
      <c r="GS18" s="250">
        <v>-12.194035717978295</v>
      </c>
      <c r="GT18" s="250">
        <v>-1.1479266523739824</v>
      </c>
      <c r="GU18" s="250">
        <v>20.818776256721478</v>
      </c>
      <c r="GV18" s="250">
        <v>-1.0460879282554174</v>
      </c>
      <c r="GW18" s="250">
        <v>13.407298320680837</v>
      </c>
      <c r="GX18" s="250">
        <v>-3.1461221761494187</v>
      </c>
      <c r="GY18" s="250">
        <v>-3.7540181800763719</v>
      </c>
      <c r="GZ18" s="250">
        <v>-1.1309516231725354</v>
      </c>
      <c r="HA18" s="250">
        <v>5.6942169419948101</v>
      </c>
      <c r="HB18" s="250">
        <v>-1.9659281400932684</v>
      </c>
      <c r="HC18" s="250">
        <v>10.745738864355189</v>
      </c>
      <c r="HD18" s="250">
        <v>-9.9672414707475809</v>
      </c>
      <c r="HE18" s="250">
        <v>-7.1682823793359205</v>
      </c>
      <c r="HF18" s="250">
        <v>-5.3235786479701233</v>
      </c>
      <c r="HG18" s="250">
        <v>10.732651567237511</v>
      </c>
      <c r="HH18" s="250">
        <v>-1.8851434453280689</v>
      </c>
      <c r="HI18" s="250">
        <v>10.584601766571339</v>
      </c>
      <c r="HJ18" s="250">
        <v>-1.2221442911653639</v>
      </c>
      <c r="HK18" s="250">
        <v>-4.8185255854931626</v>
      </c>
      <c r="HL18" s="250">
        <v>-1.4293064099651787</v>
      </c>
      <c r="HM18" s="250">
        <v>1.0089759209784432</v>
      </c>
      <c r="HN18" s="250">
        <v>4.4402112277674348</v>
      </c>
      <c r="HO18" s="250">
        <v>12.630538827412451</v>
      </c>
      <c r="HP18" s="250">
        <v>-13.842845254031147</v>
      </c>
      <c r="HQ18" s="250">
        <v>-4.1201432047678566</v>
      </c>
      <c r="HR18" s="250">
        <v>-1.029584509757413</v>
      </c>
      <c r="HS18" s="250">
        <v>3.0012078979197838</v>
      </c>
      <c r="HT18" s="250">
        <v>0.66787629115792413</v>
      </c>
      <c r="HU18" s="250">
        <v>11.54718271318653</v>
      </c>
      <c r="HV18" s="250">
        <v>-1.191293861385347</v>
      </c>
      <c r="HW18" s="250">
        <v>-3.7231928283914044</v>
      </c>
      <c r="HX18" s="250">
        <v>-2.0762579217608277</v>
      </c>
      <c r="HY18" s="250">
        <v>1.4476403039312942</v>
      </c>
      <c r="HZ18" s="250">
        <v>4.8938251203324228</v>
      </c>
      <c r="IA18" s="250">
        <v>9.21182637183054</v>
      </c>
      <c r="IB18" s="250">
        <v>-10.382589565724771</v>
      </c>
      <c r="IC18" s="250">
        <v>-5.7439685549649226</v>
      </c>
      <c r="ID18" s="250">
        <v>-1.6414853913872918</v>
      </c>
      <c r="IE18" s="250">
        <v>3.12483941074737</v>
      </c>
      <c r="IF18" s="250">
        <v>1.814743776955936</v>
      </c>
      <c r="IG18" s="250">
        <v>10.167212753949386</v>
      </c>
      <c r="IH18" s="250">
        <v>-0.25649117536512733</v>
      </c>
      <c r="II18" s="250">
        <v>-3.4690586051826529</v>
      </c>
      <c r="IJ18" s="250">
        <v>-1.9833293395183205</v>
      </c>
      <c r="IK18" s="250">
        <v>-1.4881962877853425</v>
      </c>
      <c r="IL18" s="250">
        <v>2.5514505571906625</v>
      </c>
      <c r="IM18" s="250">
        <v>12.887472794820766</v>
      </c>
      <c r="IN18" s="250">
        <v>-8.1719397959783464</v>
      </c>
      <c r="IO18" s="250">
        <v>-5.5837650108185812</v>
      </c>
      <c r="IP18" s="250">
        <v>-13.582978463834024</v>
      </c>
      <c r="IQ18" s="250">
        <v>-49.263674290754345</v>
      </c>
      <c r="IR18" s="250">
        <v>55.530126970738678</v>
      </c>
      <c r="IS18" s="250">
        <v>47.176758364761668</v>
      </c>
      <c r="IT18" s="250">
        <v>11.529346299031346</v>
      </c>
      <c r="IU18" s="250">
        <v>-6.0148377971432723</v>
      </c>
      <c r="IV18" s="250">
        <v>-1.2260448375937045</v>
      </c>
      <c r="IW18" s="250">
        <v>-1.7399886350017084</v>
      </c>
      <c r="IX18" s="250">
        <v>2.9057943200072316</v>
      </c>
      <c r="IY18" s="250">
        <v>14.57129719756449</v>
      </c>
      <c r="IZ18" s="250">
        <v>-11.140268104967404</v>
      </c>
      <c r="JA18" s="250">
        <v>-4.8409387988783976</v>
      </c>
      <c r="JB18" s="250">
        <v>-5.8645082628667922</v>
      </c>
      <c r="JC18" s="250">
        <v>3.3075289938913102</v>
      </c>
      <c r="JD18" s="250">
        <v>-4.913647711396635</v>
      </c>
      <c r="JE18" s="250">
        <v>-14.941321845463136</v>
      </c>
      <c r="JF18" s="250">
        <v>4.8413157465616337</v>
      </c>
      <c r="JG18" s="250">
        <v>11.921753752193155</v>
      </c>
      <c r="JH18" s="250">
        <v>7.3610725186015031</v>
      </c>
      <c r="JI18" s="250">
        <v>1.0183793394405143</v>
      </c>
      <c r="JJ18" s="250">
        <v>4.8904748138156435</v>
      </c>
      <c r="JK18" s="250">
        <v>15.97782445752236</v>
      </c>
      <c r="JL18" s="250">
        <v>-12.520078366528423</v>
      </c>
      <c r="JM18" s="250">
        <v>-5.3625089241323991</v>
      </c>
      <c r="JN18" s="250">
        <v>-3.4329005659932221</v>
      </c>
      <c r="JO18" s="250">
        <v>8.3581462782707661</v>
      </c>
      <c r="JP18" s="250">
        <v>-4.8190657747245922</v>
      </c>
      <c r="JQ18" s="250">
        <v>-6.4516594853543836</v>
      </c>
      <c r="JR18" s="250">
        <v>-3.2481264018311293</v>
      </c>
      <c r="JS18" s="250">
        <v>10.063899206845178</v>
      </c>
      <c r="JT18" s="250">
        <v>6.2158960207193843</v>
      </c>
      <c r="JU18" s="250">
        <v>-0.69084076627360957</v>
      </c>
      <c r="JV18" s="250">
        <v>8.225159076761372</v>
      </c>
      <c r="JW18" s="250">
        <v>10.656069802288144</v>
      </c>
      <c r="JX18" s="250">
        <v>-13.507066294879394</v>
      </c>
      <c r="JY18" s="250">
        <v>-3.2437710041883037</v>
      </c>
      <c r="JZ18" s="250">
        <v>-4.5988750080529428</v>
      </c>
      <c r="KA18" s="250">
        <v>7.8529310045111629</v>
      </c>
      <c r="KB18" s="250">
        <v>0.55355885889889578</v>
      </c>
      <c r="KC18" s="250">
        <v>-7.4312407153421418</v>
      </c>
      <c r="KD18" s="250">
        <v>-2.8696852026439785</v>
      </c>
      <c r="KE18" s="250">
        <v>11.74525728438627</v>
      </c>
      <c r="KF18" s="250">
        <v>5.218162322932713</v>
      </c>
      <c r="KG18" s="250">
        <v>-0.32155577610826924</v>
      </c>
      <c r="KH18" s="250">
        <v>1.9974371300596943</v>
      </c>
      <c r="KI18" s="250">
        <v>12.294620898065943</v>
      </c>
      <c r="KJ18" s="250">
        <v>-11.63799956592014</v>
      </c>
      <c r="KK18" s="250">
        <v>-6.1168290170295023</v>
      </c>
      <c r="KL18" s="250">
        <v>-3.0830060847188037</v>
      </c>
      <c r="KM18" s="250">
        <v>11.19812013973187</v>
      </c>
      <c r="KN18" s="250">
        <v>-4.5192568276846146E-2</v>
      </c>
      <c r="KO18" s="250">
        <v>-5.8031912360128644</v>
      </c>
      <c r="KP18" s="250">
        <v>0.98578655762568701</v>
      </c>
      <c r="KQ18" s="250">
        <v>8.5016435975601894</v>
      </c>
      <c r="KR18" s="250">
        <v>3.4080931660869851</v>
      </c>
      <c r="KS18" s="250">
        <v>-1.0695383165329559</v>
      </c>
      <c r="KT18" s="250">
        <v>3.354130004538348</v>
      </c>
      <c r="KU18" s="250">
        <v>10.017639119675906</v>
      </c>
      <c r="KV18" s="250">
        <v>-12.043177785032327</v>
      </c>
      <c r="KW18" s="250">
        <v>-4.4834368318752951</v>
      </c>
      <c r="KX18" s="250">
        <v>-4.1442542760343457</v>
      </c>
      <c r="KY18" s="250">
        <v>11.457952780067998</v>
      </c>
      <c r="KZ18" s="250">
        <v>-100</v>
      </c>
      <c r="LA18" s="250" t="e">
        <v>#DIV/0!</v>
      </c>
      <c r="LB18" s="250" t="e">
        <v>#DIV/0!</v>
      </c>
      <c r="LC18" s="250" t="e">
        <v>#DIV/0!</v>
      </c>
      <c r="LD18" s="250" t="e">
        <v>#DIV/0!</v>
      </c>
      <c r="LE18" s="250" t="e">
        <v>#DIV/0!</v>
      </c>
      <c r="LF18" s="250" t="e">
        <v>#DIV/0!</v>
      </c>
      <c r="LG18" s="250" t="e">
        <v>#DIV/0!</v>
      </c>
      <c r="LH18" s="250">
        <v>22.918513036284381</v>
      </c>
      <c r="LI18" s="250">
        <v>-0.38862699375937382</v>
      </c>
      <c r="LJ18" s="250">
        <v>4.710045379448502</v>
      </c>
      <c r="LK18" s="250">
        <v>-16.82634963650429</v>
      </c>
      <c r="LL18" s="250">
        <v>18.834329746111592</v>
      </c>
      <c r="LM18" s="250">
        <v>1.7843916967715074</v>
      </c>
      <c r="LN18" s="250">
        <v>5.8218488781810294</v>
      </c>
      <c r="LO18" s="250">
        <v>-10.503846180469125</v>
      </c>
      <c r="LP18" s="250">
        <v>6.2995392636016447</v>
      </c>
      <c r="LQ18" s="250">
        <v>1.0177196549038428</v>
      </c>
      <c r="LR18" s="250">
        <v>5.6115135600780945</v>
      </c>
      <c r="LS18" s="250">
        <v>-8.5010780455905177</v>
      </c>
      <c r="LT18" s="250">
        <v>5.1987536997862804</v>
      </c>
      <c r="LU18" s="250">
        <v>3.0110131262164259</v>
      </c>
      <c r="LV18" s="250">
        <v>5.154307816388453</v>
      </c>
      <c r="LW18" s="250">
        <v>-7.7773865866455338</v>
      </c>
      <c r="LX18" s="250">
        <v>4.6066586010974788</v>
      </c>
      <c r="LY18" s="250">
        <v>3.7425383051139249</v>
      </c>
      <c r="LZ18" s="250">
        <v>1.9071676373967819</v>
      </c>
      <c r="MA18" s="250">
        <v>-7.8231822947993521</v>
      </c>
      <c r="MB18" s="250">
        <v>-27.342854996040302</v>
      </c>
      <c r="MC18" s="250">
        <v>51.1521911606537</v>
      </c>
      <c r="MD18" s="250">
        <v>2.0269714485738035</v>
      </c>
      <c r="ME18" s="250">
        <v>-7.0129526195417498</v>
      </c>
      <c r="MF18" s="250">
        <v>-10.309654186740445</v>
      </c>
      <c r="MG18" s="250">
        <v>2.0375317750467303</v>
      </c>
      <c r="MH18" s="250">
        <v>19.35835443430247</v>
      </c>
      <c r="MI18" s="250">
        <v>-6.7844087624467164</v>
      </c>
      <c r="MJ18" s="250">
        <v>-1.59785991610282</v>
      </c>
      <c r="MK18" s="250">
        <v>-0.8948987807654305</v>
      </c>
      <c r="ML18" s="250">
        <v>16.45763196296393</v>
      </c>
      <c r="MM18" s="250">
        <v>-8.7096042873376405</v>
      </c>
      <c r="MN18" s="250">
        <v>1.1299222939552322</v>
      </c>
      <c r="MO18" s="250">
        <v>1.3980065348197854</v>
      </c>
      <c r="MP18" s="250">
        <v>12.647804534176643</v>
      </c>
      <c r="MQ18" s="250">
        <v>-8.9161132795330786</v>
      </c>
      <c r="MR18" s="250">
        <v>4.458521199574264</v>
      </c>
      <c r="MS18" s="250">
        <v>3.6793411607784776</v>
      </c>
      <c r="MT18" s="250">
        <v>9.7398755092138742</v>
      </c>
      <c r="MU18" s="250">
        <v>-9.4454015438628005</v>
      </c>
      <c r="MV18" s="250">
        <v>6.6434703440575902</v>
      </c>
      <c r="MW18" s="250" t="e">
        <v>#VALUE!</v>
      </c>
      <c r="MX18" s="250" t="e">
        <v>#VALUE!</v>
      </c>
      <c r="MY18" s="353"/>
      <c r="MZ18" s="354" t="s">
        <v>694</v>
      </c>
      <c r="NA18" s="77">
        <v>1.1918387515712474</v>
      </c>
      <c r="NB18" s="355">
        <v>5.7534865407922613</v>
      </c>
      <c r="NC18" s="82"/>
      <c r="ND18" s="83"/>
      <c r="NE18" s="77">
        <v>3.3437410650176203</v>
      </c>
      <c r="NF18" s="82"/>
      <c r="NG18" s="10"/>
      <c r="NH18" s="10"/>
      <c r="NI18" s="10"/>
      <c r="NJ18" s="10"/>
      <c r="NK18" s="10"/>
      <c r="NL18" s="10"/>
    </row>
    <row r="19" spans="1:378" s="71" customFormat="1" ht="18" customHeight="1">
      <c r="A19" s="586"/>
      <c r="C19" s="305">
        <v>3.4</v>
      </c>
      <c r="D19" s="309">
        <v>0.91883950063422404</v>
      </c>
      <c r="E19" s="309">
        <v>1.0428349407836</v>
      </c>
      <c r="F19" s="310">
        <v>31</v>
      </c>
      <c r="G19" s="308"/>
      <c r="H19" s="39" t="s">
        <v>376</v>
      </c>
      <c r="I19" s="250">
        <v>8.49295449458414</v>
      </c>
      <c r="J19" s="250">
        <v>9.6088621285649083</v>
      </c>
      <c r="K19" s="250">
        <v>11.043486165564275</v>
      </c>
      <c r="L19" s="250">
        <v>9.7429420642061899</v>
      </c>
      <c r="M19" s="250">
        <v>6.9231899256131584</v>
      </c>
      <c r="N19" s="250">
        <v>12.631850390452144</v>
      </c>
      <c r="O19" s="250">
        <v>11.428542156969357</v>
      </c>
      <c r="P19" s="250">
        <v>12.995581743433092</v>
      </c>
      <c r="Q19" s="250">
        <v>9.0809972356894235</v>
      </c>
      <c r="R19" s="250">
        <v>5.4138377155550756</v>
      </c>
      <c r="S19" s="250">
        <v>12.312060422218906</v>
      </c>
      <c r="T19" s="250">
        <v>10.716852591511923</v>
      </c>
      <c r="U19" s="250">
        <v>13.908470026497483</v>
      </c>
      <c r="V19" s="250">
        <v>9.9048618874306982</v>
      </c>
      <c r="W19" s="250">
        <v>13.726717980600327</v>
      </c>
      <c r="X19" s="250">
        <v>9.2274022901633259</v>
      </c>
      <c r="Y19" s="250">
        <v>9.2427677839538092</v>
      </c>
      <c r="Z19" s="250">
        <v>6.2101397600690404</v>
      </c>
      <c r="AA19" s="250">
        <v>8.4872144824907849</v>
      </c>
      <c r="AB19" s="250">
        <v>8.4767317575206107</v>
      </c>
      <c r="AC19" s="250">
        <v>5.9992970724445485</v>
      </c>
      <c r="AD19" s="250">
        <v>0.20753918837033325</v>
      </c>
      <c r="AE19" s="250">
        <v>-4.4350931544027077</v>
      </c>
      <c r="AF19" s="250">
        <v>-4.1425940022400027</v>
      </c>
      <c r="AG19" s="336">
        <v>3.7735551732925927</v>
      </c>
      <c r="AH19" s="250">
        <v>0.51543867798191911</v>
      </c>
      <c r="AI19" s="250">
        <v>2.3635047634140705</v>
      </c>
      <c r="AJ19" s="250">
        <v>3.5815852613542631</v>
      </c>
      <c r="AK19" s="250">
        <v>-1.5961129478548912</v>
      </c>
      <c r="AL19" s="250">
        <v>5.1017298510771525</v>
      </c>
      <c r="AM19" s="250">
        <v>6.0323041708266487</v>
      </c>
      <c r="AN19" s="250">
        <v>5.5328980610470353</v>
      </c>
      <c r="AO19" s="250">
        <v>11.982897881852978</v>
      </c>
      <c r="AP19" s="250">
        <v>8.5644392830791674</v>
      </c>
      <c r="AQ19" s="250">
        <v>2.1001710535613114</v>
      </c>
      <c r="AR19" s="250">
        <v>8.2836928639367926</v>
      </c>
      <c r="AS19" s="250">
        <v>8.8829191450596596</v>
      </c>
      <c r="AT19" s="250">
        <v>7.1658231997361526</v>
      </c>
      <c r="AU19" s="250">
        <v>8.0212731714425018</v>
      </c>
      <c r="AV19" s="250">
        <v>8.5197230311669898</v>
      </c>
      <c r="AW19" s="250">
        <v>9.8023277525491892</v>
      </c>
      <c r="AX19" s="250">
        <v>6.422640736055655</v>
      </c>
      <c r="AY19" s="250">
        <v>6.6957278898921828</v>
      </c>
      <c r="AZ19" s="250">
        <v>7.2954088852777375</v>
      </c>
      <c r="BA19" s="250">
        <v>6.9697342634438542</v>
      </c>
      <c r="BB19" s="250">
        <v>8.4587967225136111</v>
      </c>
      <c r="BC19" s="250">
        <v>9.0442665593231339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-7.4548747043297539</v>
      </c>
      <c r="BH19" s="250">
        <v>-90.302420827170593</v>
      </c>
      <c r="BI19" s="250">
        <v>-50.550955964849962</v>
      </c>
      <c r="BJ19" s="250">
        <v>18.093255748700486</v>
      </c>
      <c r="BK19" s="250">
        <v>5.3973351563371068</v>
      </c>
      <c r="BL19" s="250">
        <v>1.4123533365899306</v>
      </c>
      <c r="BM19" s="250">
        <v>4.91089597397783</v>
      </c>
      <c r="BN19" s="250">
        <v>4.2742731299589991</v>
      </c>
      <c r="BO19" s="250">
        <v>3.2899962902098139</v>
      </c>
      <c r="BP19" s="250">
        <v>3.7042436848982305</v>
      </c>
      <c r="BQ19" s="250">
        <v>3.9854211964872803</v>
      </c>
      <c r="BR19" s="250">
        <v>1.2633827525656045</v>
      </c>
      <c r="BS19" s="250">
        <v>12.280979998909245</v>
      </c>
      <c r="BT19" s="250">
        <v>957.41930579609857</v>
      </c>
      <c r="BU19" s="250">
        <v>80.968615091413454</v>
      </c>
      <c r="BV19" s="250">
        <v>-34.218346074936335</v>
      </c>
      <c r="BW19" s="250">
        <v>-45.021375294062437</v>
      </c>
      <c r="BX19" s="250">
        <v>-42.833820732713122</v>
      </c>
      <c r="BY19" s="250">
        <v>-29.619011269320879</v>
      </c>
      <c r="BZ19" s="250">
        <v>-15.86090870300896</v>
      </c>
      <c r="CA19" s="250">
        <v>1.4206177168111509</v>
      </c>
      <c r="CB19" s="250">
        <v>0.85482792947335895</v>
      </c>
      <c r="CC19" s="250">
        <v>5.1110518336169122</v>
      </c>
      <c r="CD19" s="250">
        <v>3.97615092876174</v>
      </c>
      <c r="CE19" s="250">
        <v>9.7241867540932105</v>
      </c>
      <c r="CF19" s="250">
        <v>16.723854362657661</v>
      </c>
      <c r="CG19" s="250">
        <v>9.5837061757750206</v>
      </c>
      <c r="CH19" s="250">
        <v>24.618726523821024</v>
      </c>
      <c r="CI19" s="250">
        <v>52.185388155507781</v>
      </c>
      <c r="CJ19" s="250">
        <v>40.868266087194058</v>
      </c>
      <c r="CK19" s="250">
        <v>10.489822023557082</v>
      </c>
      <c r="CL19" s="250">
        <v>-6.7154675265966404</v>
      </c>
      <c r="CM19" s="250">
        <v>-7.2899357325520668</v>
      </c>
      <c r="CN19" s="250">
        <v>-8.3055499829252142</v>
      </c>
      <c r="CO19" s="250">
        <v>-11.678352574986405</v>
      </c>
      <c r="CP19" s="250">
        <v>-8.0442523096182867</v>
      </c>
      <c r="CQ19" s="250">
        <v>-13.876117907787162</v>
      </c>
      <c r="CR19" s="250">
        <v>-16.07607763114018</v>
      </c>
      <c r="CS19" s="250">
        <v>0.21893109326620674</v>
      </c>
      <c r="CT19" s="250">
        <v>-4.7139355419375732</v>
      </c>
      <c r="CU19" s="250">
        <v>-3.9313525436176491</v>
      </c>
      <c r="CV19" s="250">
        <v>-3.4546463024474292</v>
      </c>
      <c r="CW19" s="250">
        <v>-6.1155954912250934</v>
      </c>
      <c r="CX19" s="250">
        <v>4.8070998963718523</v>
      </c>
      <c r="CY19" s="250">
        <v>5.1529023577103743</v>
      </c>
      <c r="CZ19" s="250">
        <v>8.4709586584492627</v>
      </c>
      <c r="DA19" s="250">
        <v>10.650347834444347</v>
      </c>
      <c r="DB19" s="250">
        <v>6.6419136897313109</v>
      </c>
      <c r="DC19" s="250">
        <v>12.624197364009433</v>
      </c>
      <c r="DD19" s="250">
        <v>13.125595176703726</v>
      </c>
      <c r="DE19" s="250">
        <v>5.8503109432855211</v>
      </c>
      <c r="DF19" s="250">
        <v>4.3533039335085704</v>
      </c>
      <c r="DG19" s="250">
        <v>2.976404353339106</v>
      </c>
      <c r="DH19" s="250">
        <v>7.3025496738712974</v>
      </c>
      <c r="DI19" s="250">
        <v>5.196513553260786</v>
      </c>
      <c r="DJ19" s="250">
        <v>4.6342139113816074</v>
      </c>
      <c r="DK19" s="250">
        <v>2.4748860636865118</v>
      </c>
      <c r="DL19" s="250">
        <v>3.3172620449443286</v>
      </c>
      <c r="DM19" s="250">
        <v>-0.11316733874086538</v>
      </c>
      <c r="DN19" s="250">
        <v>4.2659422554073672</v>
      </c>
      <c r="DO19" s="250">
        <v>3.9630013726485629</v>
      </c>
      <c r="DP19" s="250">
        <v>5.2271377521048379</v>
      </c>
      <c r="DQ19" s="250">
        <v>-100</v>
      </c>
      <c r="DR19" s="250">
        <v>-100</v>
      </c>
      <c r="DS19" s="250">
        <v>-100</v>
      </c>
      <c r="DT19" s="250">
        <v>-100</v>
      </c>
      <c r="DU19" s="250">
        <v>-100</v>
      </c>
      <c r="DV19" s="250">
        <v>-100</v>
      </c>
      <c r="DW19" s="250">
        <v>-100</v>
      </c>
      <c r="DX19" s="250">
        <v>-100</v>
      </c>
      <c r="DY19" s="250">
        <v>9.7315277588867275</v>
      </c>
      <c r="DZ19" s="250">
        <v>9.7067079763656068</v>
      </c>
      <c r="EA19" s="250">
        <v>11.154991402503796</v>
      </c>
      <c r="EB19" s="250">
        <v>9.4466010197633352</v>
      </c>
      <c r="EC19" s="250">
        <v>12.501126276647881</v>
      </c>
      <c r="ED19" s="250">
        <v>8.1827404623526263</v>
      </c>
      <c r="EE19" s="250">
        <v>7.6528999640268296</v>
      </c>
      <c r="EF19" s="250">
        <v>-2.814938980194853</v>
      </c>
      <c r="EG19" s="250">
        <v>2.2159797520083373</v>
      </c>
      <c r="EH19" s="250">
        <v>2.2657744285331773</v>
      </c>
      <c r="EI19" s="250">
        <v>7.817292030770929</v>
      </c>
      <c r="EJ19" s="250">
        <v>6.2730411489700089</v>
      </c>
      <c r="EK19" s="250">
        <v>8.0299541826164216</v>
      </c>
      <c r="EL19" s="250">
        <v>8.2207856216206352</v>
      </c>
      <c r="EM19" s="250">
        <v>6.9908213513127748</v>
      </c>
      <c r="EN19" s="250">
        <v>9.1307390986956136</v>
      </c>
      <c r="EO19" s="250">
        <v>1.0104567324892315</v>
      </c>
      <c r="EP19" s="250">
        <v>-39.116555010996279</v>
      </c>
      <c r="EQ19" s="250">
        <v>3.8882795851947378</v>
      </c>
      <c r="ER19" s="250">
        <v>3.7648398121746851</v>
      </c>
      <c r="ES19" s="250">
        <v>5.6972023208773379</v>
      </c>
      <c r="ET19" s="250">
        <v>46.905794617217083</v>
      </c>
      <c r="EU19" s="250">
        <v>-38.991321404920122</v>
      </c>
      <c r="EV19" s="250">
        <v>-4.7373660881872723</v>
      </c>
      <c r="EW19" s="250">
        <v>6.2988837698187297</v>
      </c>
      <c r="EX19" s="250">
        <v>16.619601408535132</v>
      </c>
      <c r="EY19" s="250">
        <v>32.112646467782923</v>
      </c>
      <c r="EZ19" s="250">
        <v>-7.4683803759850349</v>
      </c>
      <c r="FA19" s="250">
        <v>-11.288704585246109</v>
      </c>
      <c r="FB19" s="250">
        <v>-7.133347489639533</v>
      </c>
      <c r="FC19" s="250">
        <v>-4.5012432150774373</v>
      </c>
      <c r="FD19" s="250">
        <v>6.1918542057628656</v>
      </c>
      <c r="FE19" s="250">
        <v>9.9970694146313832</v>
      </c>
      <c r="FF19" s="250">
        <v>7.6866569514666168</v>
      </c>
      <c r="FG19" s="250">
        <v>5.1399610626898777</v>
      </c>
      <c r="FH19" s="250">
        <v>3.4276540797384882</v>
      </c>
      <c r="FI19" s="250">
        <v>2.6969648557231949</v>
      </c>
      <c r="FJ19" s="250">
        <v>6.1442918371297424</v>
      </c>
      <c r="FK19" s="250" t="e">
        <v>#VALUE!</v>
      </c>
      <c r="FL19" s="250" t="e">
        <v>#VALUE!</v>
      </c>
      <c r="FM19" s="250"/>
      <c r="FN19" s="250">
        <v>9.9955369616921814</v>
      </c>
      <c r="FO19" s="250">
        <v>6.107405553212601</v>
      </c>
      <c r="FP19" s="250">
        <v>4.6455711171699221</v>
      </c>
      <c r="FQ19" s="250">
        <v>8.0857405623430196</v>
      </c>
      <c r="FR19" s="250">
        <v>-6.9832100110555473</v>
      </c>
      <c r="FS19" s="250">
        <v>-3.7015740435483906</v>
      </c>
      <c r="FT19" s="250">
        <v>9.4986756133960739</v>
      </c>
      <c r="FU19" s="250">
        <v>0.22211152409551005</v>
      </c>
      <c r="FV19" s="250">
        <v>10.693102935535222</v>
      </c>
      <c r="FW19" s="250">
        <v>3.2722470532967662</v>
      </c>
      <c r="FX19" s="250">
        <v>6.107405553212601</v>
      </c>
      <c r="FY19" s="250">
        <v>4.6455711171699221</v>
      </c>
      <c r="FZ19" s="250">
        <v>8.0857405623430196</v>
      </c>
      <c r="GA19" s="250">
        <v>-6.9832100110555473</v>
      </c>
      <c r="GB19" s="250">
        <v>-3.7015740435483906</v>
      </c>
      <c r="GC19" s="250">
        <v>9.4986756133960739</v>
      </c>
      <c r="GD19" s="250">
        <v>-4.5920066512171047</v>
      </c>
      <c r="GE19" s="250">
        <v>6.6268065035486927</v>
      </c>
      <c r="GF19" s="250">
        <v>12.620272267737718</v>
      </c>
      <c r="GG19" s="250">
        <v>3.4281180330167302</v>
      </c>
      <c r="GH19" s="250">
        <v>0.62715861706567466</v>
      </c>
      <c r="GI19" s="250">
        <v>-14.274459552165666</v>
      </c>
      <c r="GJ19" s="250">
        <v>19.695564143638961</v>
      </c>
      <c r="GK19" s="250">
        <v>-5.8765082479550017</v>
      </c>
      <c r="GL19" s="250">
        <v>-0.94445170544868517</v>
      </c>
      <c r="GM19" s="250">
        <v>3.2655778324632649</v>
      </c>
      <c r="GN19" s="250">
        <v>1.5186351945957028</v>
      </c>
      <c r="GO19" s="250">
        <v>12.408884189896966</v>
      </c>
      <c r="GP19" s="250">
        <v>-1.0476001960213921</v>
      </c>
      <c r="GQ19" s="250">
        <v>-4.7434041687944131</v>
      </c>
      <c r="GR19" s="250">
        <v>-1.9022142576988301</v>
      </c>
      <c r="GS19" s="250">
        <v>4.4919311351575288</v>
      </c>
      <c r="GT19" s="250">
        <v>1.9442249356418131</v>
      </c>
      <c r="GU19" s="250">
        <v>-15.278479236840681</v>
      </c>
      <c r="GV19" s="250">
        <v>16.620087792944261</v>
      </c>
      <c r="GW19" s="250">
        <v>-0.85122742205268764</v>
      </c>
      <c r="GX19" s="250">
        <v>-2.0027168091629761</v>
      </c>
      <c r="GY19" s="250">
        <v>4.7178201866220633</v>
      </c>
      <c r="GZ19" s="250">
        <v>-1.9983454735722432</v>
      </c>
      <c r="HA19" s="250">
        <v>8.6298454915801415</v>
      </c>
      <c r="HB19" s="250">
        <v>5.4277896199586877</v>
      </c>
      <c r="HC19" s="250">
        <v>-6.0963672167981997</v>
      </c>
      <c r="HD19" s="250">
        <v>0.92563530612275713</v>
      </c>
      <c r="HE19" s="250">
        <v>0.81929163905856228</v>
      </c>
      <c r="HF19" s="250">
        <v>5.4892560702316331</v>
      </c>
      <c r="HG19" s="250">
        <v>-18.630276197625122</v>
      </c>
      <c r="HH19" s="250">
        <v>16.636493247960644</v>
      </c>
      <c r="HI19" s="250">
        <v>-3.6036416308203485</v>
      </c>
      <c r="HJ19" s="250">
        <v>9.8279733388935142E-2</v>
      </c>
      <c r="HK19" s="250">
        <v>4.7077016845135091</v>
      </c>
      <c r="HL19" s="250">
        <v>-4.2365461843139087</v>
      </c>
      <c r="HM19" s="250">
        <v>2.694355526570007</v>
      </c>
      <c r="HN19" s="250">
        <v>0.54330218636748384</v>
      </c>
      <c r="HO19" s="250">
        <v>-5.8089527894659625</v>
      </c>
      <c r="HP19" s="250">
        <v>9.2603317899534972</v>
      </c>
      <c r="HQ19" s="250">
        <v>-2.3460716038815121</v>
      </c>
      <c r="HR19" s="250">
        <v>7.4287702292994879</v>
      </c>
      <c r="HS19" s="250">
        <v>-17.662012421237932</v>
      </c>
      <c r="HT19" s="250">
        <v>10.806223700582748</v>
      </c>
      <c r="HU19" s="250">
        <v>2.9575590908965381</v>
      </c>
      <c r="HV19" s="250">
        <v>0.98455333424196567</v>
      </c>
      <c r="HW19" s="250">
        <v>4.2145343769542762</v>
      </c>
      <c r="HX19" s="250">
        <v>1.6163610256598986</v>
      </c>
      <c r="HY19" s="250">
        <v>-0.44055533335182417</v>
      </c>
      <c r="HZ19" s="250">
        <v>-5.4433623080665399</v>
      </c>
      <c r="IA19" s="250">
        <v>-0.10443350454818301</v>
      </c>
      <c r="IB19" s="250">
        <v>9.8649626495143252</v>
      </c>
      <c r="IC19" s="250">
        <v>-3.8860850955338719</v>
      </c>
      <c r="ID19" s="250">
        <v>8.2863191726955279</v>
      </c>
      <c r="IE19" s="250">
        <v>-17.282074681627208</v>
      </c>
      <c r="IF19" s="250">
        <v>12.115852786496319</v>
      </c>
      <c r="IG19" s="250">
        <v>-0.21144773101293879</v>
      </c>
      <c r="IH19" s="250">
        <v>1.2436860156034015</v>
      </c>
      <c r="II19" s="250">
        <v>4.8002698786915943</v>
      </c>
      <c r="IJ19" s="250">
        <v>1.3079240636967739</v>
      </c>
      <c r="IK19" s="250">
        <v>0.9453528632024728</v>
      </c>
      <c r="IL19" s="250">
        <v>-4.9329375116308256</v>
      </c>
      <c r="IM19" s="250">
        <v>0.7057686526617033</v>
      </c>
      <c r="IN19" s="250">
        <v>3.9938674518885051</v>
      </c>
      <c r="IO19" s="250">
        <v>-1.1553709088608031</v>
      </c>
      <c r="IP19" s="250">
        <v>-6.3514962254789822</v>
      </c>
      <c r="IQ19" s="250">
        <v>-91.332189272808307</v>
      </c>
      <c r="IR19" s="250">
        <v>471.69131003447239</v>
      </c>
      <c r="IS19" s="250">
        <v>138.31310096747961</v>
      </c>
      <c r="IT19" s="250">
        <v>-9.6407780461507286</v>
      </c>
      <c r="IU19" s="250">
        <v>0.83786257919284424</v>
      </c>
      <c r="IV19" s="250">
        <v>4.8028640801831131</v>
      </c>
      <c r="IW19" s="250">
        <v>0.33279382408993285</v>
      </c>
      <c r="IX19" s="250">
        <v>-5.830304666745576</v>
      </c>
      <c r="IY19" s="250">
        <v>1.1096519307407249</v>
      </c>
      <c r="IZ19" s="250">
        <v>4.2758302321146431</v>
      </c>
      <c r="JA19" s="250">
        <v>-3.7428382409674157</v>
      </c>
      <c r="JB19" s="250">
        <v>3.8375915697756398</v>
      </c>
      <c r="JC19" s="250">
        <v>-18.36987527176862</v>
      </c>
      <c r="JD19" s="250">
        <v>-2.1597354335763015</v>
      </c>
      <c r="JE19" s="250">
        <v>-13.373764142844919</v>
      </c>
      <c r="JF19" s="250">
        <v>-24.480072237460305</v>
      </c>
      <c r="JG19" s="250">
        <v>4.8501187500534826</v>
      </c>
      <c r="JH19" s="250">
        <v>29.029599149566081</v>
      </c>
      <c r="JI19" s="250">
        <v>19.945886693226385</v>
      </c>
      <c r="JJ19" s="250">
        <v>13.511431175203612</v>
      </c>
      <c r="JK19" s="250">
        <v>0.54559691163773039</v>
      </c>
      <c r="JL19" s="250">
        <v>8.6764255270538371</v>
      </c>
      <c r="JM19" s="250">
        <v>-4.7821422729738572</v>
      </c>
      <c r="JN19" s="250">
        <v>9.5779675216431315</v>
      </c>
      <c r="JO19" s="250">
        <v>-13.162420499523861</v>
      </c>
      <c r="JP19" s="250">
        <v>-8.144750163106707</v>
      </c>
      <c r="JQ19" s="250">
        <v>-1.4885371849445193</v>
      </c>
      <c r="JR19" s="250">
        <v>-7.7744586178137212</v>
      </c>
      <c r="JS19" s="250">
        <v>-2.946960898349019</v>
      </c>
      <c r="JT19" s="250">
        <v>1.2041806277509437</v>
      </c>
      <c r="JU19" s="250">
        <v>1.2681146314078973</v>
      </c>
      <c r="JV19" s="250">
        <v>12.812400944857075</v>
      </c>
      <c r="JW19" s="250">
        <v>-0.55585352788685327</v>
      </c>
      <c r="JX19" s="250">
        <v>4.6789738858112457</v>
      </c>
      <c r="JY19" s="250">
        <v>-0.86428915177438626</v>
      </c>
      <c r="JZ19" s="250">
        <v>2.6284945940952014</v>
      </c>
      <c r="KA19" s="250">
        <v>-15.380611002942729</v>
      </c>
      <c r="KB19" s="250">
        <v>9.6902372305483766</v>
      </c>
      <c r="KC19" s="250">
        <v>-6.3373606837031815</v>
      </c>
      <c r="KD19" s="250">
        <v>-7.0170116489726979</v>
      </c>
      <c r="KE19" s="250">
        <v>-2.4653699663511333</v>
      </c>
      <c r="KF19" s="250">
        <v>-1.5851735154422641</v>
      </c>
      <c r="KG19" s="250">
        <v>13.049845307366283</v>
      </c>
      <c r="KH19" s="250">
        <v>13.184616242816972</v>
      </c>
      <c r="KI19" s="250">
        <v>2.5820653442991954</v>
      </c>
      <c r="KJ19" s="250">
        <v>6.7821748297556752</v>
      </c>
      <c r="KK19" s="250">
        <v>-4.4555925331156345</v>
      </c>
      <c r="KL19" s="250">
        <v>8.3856377893332166</v>
      </c>
      <c r="KM19" s="250">
        <v>-15.003889325472997</v>
      </c>
      <c r="KN19" s="250">
        <v>2.6358862480250878</v>
      </c>
      <c r="KO19" s="250">
        <v>-7.6620013612901658</v>
      </c>
      <c r="KP19" s="250">
        <v>-8.2438845202428439</v>
      </c>
      <c r="KQ19" s="250">
        <v>1.6321607831406624</v>
      </c>
      <c r="KR19" s="250">
        <v>-3.5167695493673108</v>
      </c>
      <c r="KS19" s="250">
        <v>12.44556779489298</v>
      </c>
      <c r="KT19" s="250">
        <v>10.84883443065759</v>
      </c>
      <c r="KU19" s="250">
        <v>3.4253223731496973</v>
      </c>
      <c r="KV19" s="250">
        <v>3.2367004052548083</v>
      </c>
      <c r="KW19" s="250">
        <v>-0.2668579395948143</v>
      </c>
      <c r="KX19" s="250">
        <v>8.0707272818364686</v>
      </c>
      <c r="KY19" s="250">
        <v>-13.970380536795133</v>
      </c>
      <c r="KZ19" s="250">
        <v>-100</v>
      </c>
      <c r="LA19" s="250" t="e">
        <v>#DIV/0!</v>
      </c>
      <c r="LB19" s="250" t="e">
        <v>#DIV/0!</v>
      </c>
      <c r="LC19" s="250" t="e">
        <v>#DIV/0!</v>
      </c>
      <c r="LD19" s="250" t="e">
        <v>#DIV/0!</v>
      </c>
      <c r="LE19" s="250" t="e">
        <v>#DIV/0!</v>
      </c>
      <c r="LF19" s="250" t="e">
        <v>#DIV/0!</v>
      </c>
      <c r="LG19" s="250" t="e">
        <v>#DIV/0!</v>
      </c>
      <c r="LH19" s="250">
        <v>-3.5688970660456931</v>
      </c>
      <c r="LI19" s="250">
        <v>3.4524114073442291</v>
      </c>
      <c r="LJ19" s="250">
        <v>12.148003547579037</v>
      </c>
      <c r="LK19" s="250">
        <v>-1.9196229337478172</v>
      </c>
      <c r="LL19" s="250">
        <v>-3.5907084729582976</v>
      </c>
      <c r="LM19" s="250">
        <v>4.8181292891310079</v>
      </c>
      <c r="LN19" s="250">
        <v>10.424351120577796</v>
      </c>
      <c r="LO19" s="250">
        <v>0.81768444868546908</v>
      </c>
      <c r="LP19" s="250">
        <v>-7.2914049075241394</v>
      </c>
      <c r="LQ19" s="250">
        <v>4.304767456931387</v>
      </c>
      <c r="LR19" s="250">
        <v>-0.31297526298129696</v>
      </c>
      <c r="LS19" s="250">
        <v>6.0366509432054443</v>
      </c>
      <c r="LT19" s="250">
        <v>-7.2462417685032108</v>
      </c>
      <c r="LU19" s="250">
        <v>9.966972195224642</v>
      </c>
      <c r="LV19" s="250">
        <v>-1.7407775473339626</v>
      </c>
      <c r="LW19" s="250">
        <v>7.7896559581385247</v>
      </c>
      <c r="LX19" s="250">
        <v>-7.0823952382487931</v>
      </c>
      <c r="LY19" s="250">
        <v>8.717161949095356</v>
      </c>
      <c r="LZ19" s="250">
        <v>0.22449995324780048</v>
      </c>
      <c r="MA19" s="250">
        <v>-0.2308380819938094</v>
      </c>
      <c r="MB19" s="250">
        <v>-43.994472839538275</v>
      </c>
      <c r="MC19" s="250">
        <v>85.509195780830453</v>
      </c>
      <c r="MD19" s="250">
        <v>0.1054134732842158</v>
      </c>
      <c r="ME19" s="250">
        <v>1.6271148466090608</v>
      </c>
      <c r="MF19" s="250">
        <v>-22.159373287038662</v>
      </c>
      <c r="MG19" s="250">
        <v>-22.959669961868059</v>
      </c>
      <c r="MH19" s="250">
        <v>56.310636058673566</v>
      </c>
      <c r="MI19" s="250">
        <v>13.400694746087055</v>
      </c>
      <c r="MJ19" s="250">
        <v>-14.601710396948192</v>
      </c>
      <c r="MK19" s="250">
        <v>-12.724775568096419</v>
      </c>
      <c r="ML19" s="250">
        <v>9.4798772538111251</v>
      </c>
      <c r="MM19" s="250">
        <v>8.7187555209244465</v>
      </c>
      <c r="MN19" s="250">
        <v>-10.601538975759709</v>
      </c>
      <c r="MO19" s="250">
        <v>-10.251148220917614</v>
      </c>
      <c r="MP19" s="250">
        <v>21.738455611361758</v>
      </c>
      <c r="MQ19" s="250">
        <v>12.614518195864449</v>
      </c>
      <c r="MR19" s="250">
        <v>-12.479291898063309</v>
      </c>
      <c r="MS19" s="250">
        <v>-12.373630600059855</v>
      </c>
      <c r="MT19" s="250">
        <v>19.755825928697519</v>
      </c>
      <c r="MU19" s="250">
        <v>11.818926188624744</v>
      </c>
      <c r="MV19" s="250">
        <v>-9.5414008036625972</v>
      </c>
      <c r="MW19" s="250" t="e">
        <v>#VALUE!</v>
      </c>
      <c r="MX19" s="250" t="e">
        <v>#VALUE!</v>
      </c>
      <c r="MY19" s="356"/>
      <c r="MZ19" s="354" t="s">
        <v>414</v>
      </c>
      <c r="NA19" s="77">
        <v>-1.7067806907018945</v>
      </c>
      <c r="NB19" s="355">
        <v>-3.0875742180363037</v>
      </c>
      <c r="NC19" s="82"/>
      <c r="ND19" s="83"/>
      <c r="NE19" s="77">
        <v>2.1664766164102716</v>
      </c>
      <c r="NF19" s="82"/>
      <c r="NG19" s="10"/>
      <c r="NH19" s="10"/>
      <c r="NI19" s="10"/>
      <c r="NJ19" s="10"/>
      <c r="NK19" s="10"/>
      <c r="NL19" s="10"/>
    </row>
    <row r="20" spans="1:378" s="280" customFormat="1" ht="20.100000000000001" customHeight="1">
      <c r="A20" s="586"/>
      <c r="B20" s="300">
        <v>30.176629276201254</v>
      </c>
      <c r="C20" s="315"/>
      <c r="D20" s="312">
        <v>25.3715189994616</v>
      </c>
      <c r="E20" s="312">
        <v>20.595883014724901</v>
      </c>
      <c r="F20" s="313"/>
      <c r="G20" s="583" t="s">
        <v>696</v>
      </c>
      <c r="H20" s="583"/>
      <c r="I20" s="247">
        <v>1.3428036383203619</v>
      </c>
      <c r="J20" s="247">
        <v>3.0417532902486499</v>
      </c>
      <c r="K20" s="247">
        <v>3.4628472654351299</v>
      </c>
      <c r="L20" s="247">
        <v>4.8763022643386762</v>
      </c>
      <c r="M20" s="247">
        <v>5.1033631117714862</v>
      </c>
      <c r="N20" s="247">
        <v>5.0633814828209722</v>
      </c>
      <c r="O20" s="247">
        <v>3.5951018562244883</v>
      </c>
      <c r="P20" s="247">
        <v>4.8577648627398275</v>
      </c>
      <c r="Q20" s="247">
        <v>4.5182922259308498</v>
      </c>
      <c r="R20" s="247">
        <v>3.9360362568378946</v>
      </c>
      <c r="S20" s="247">
        <v>6.2067039323286082</v>
      </c>
      <c r="T20" s="247">
        <v>3.8399557199360004</v>
      </c>
      <c r="U20" s="247">
        <v>2.340805827093746</v>
      </c>
      <c r="V20" s="247">
        <v>3.9333095138938745</v>
      </c>
      <c r="W20" s="247">
        <v>3.6518544418339616</v>
      </c>
      <c r="X20" s="247">
        <v>3.1999191804753053</v>
      </c>
      <c r="Y20" s="247">
        <v>3.1830132621171856</v>
      </c>
      <c r="Z20" s="247">
        <v>2.9603423893729257</v>
      </c>
      <c r="AA20" s="247">
        <v>3.8749499846211251</v>
      </c>
      <c r="AB20" s="247">
        <v>6.5073436248792973</v>
      </c>
      <c r="AC20" s="247">
        <v>4.8981391840332833</v>
      </c>
      <c r="AD20" s="247">
        <v>2.3632051757031149</v>
      </c>
      <c r="AE20" s="247">
        <v>7.4609290049842514</v>
      </c>
      <c r="AF20" s="247">
        <v>3.8378937883638571</v>
      </c>
      <c r="AG20" s="335">
        <v>6.2025817896733884</v>
      </c>
      <c r="AH20" s="247">
        <v>7.01124727970479</v>
      </c>
      <c r="AI20" s="247">
        <v>1.432039526481006</v>
      </c>
      <c r="AJ20" s="247">
        <v>4.0374255842242377</v>
      </c>
      <c r="AK20" s="247">
        <v>3.726578995456407</v>
      </c>
      <c r="AL20" s="247">
        <v>3.3881673788846172</v>
      </c>
      <c r="AM20" s="247">
        <v>4.0045924576226071</v>
      </c>
      <c r="AN20" s="247">
        <v>3.4918935075313584</v>
      </c>
      <c r="AO20" s="199">
        <v>3.7586075207753709</v>
      </c>
      <c r="AP20" s="199">
        <v>4.1084590534297973</v>
      </c>
      <c r="AQ20" s="247">
        <v>3.3765814189809902</v>
      </c>
      <c r="AR20" s="247">
        <v>3.5683788614224312</v>
      </c>
      <c r="AS20" s="247">
        <v>4.0175424352044615</v>
      </c>
      <c r="AT20" s="247">
        <v>1.5655134012036598</v>
      </c>
      <c r="AU20" s="247">
        <v>3.7301296385135316</v>
      </c>
      <c r="AV20" s="247">
        <v>3.6134203077637892</v>
      </c>
      <c r="AW20" s="247">
        <v>3.244198834726177</v>
      </c>
      <c r="AX20" s="247">
        <v>2.9540333561036078</v>
      </c>
      <c r="AY20" s="247">
        <v>3.4332222739805331</v>
      </c>
      <c r="AZ20" s="247">
        <v>2.9615986636833753</v>
      </c>
      <c r="BA20" s="247">
        <v>2.1378890091917668</v>
      </c>
      <c r="BB20" s="247">
        <v>1.3419551848725177</v>
      </c>
      <c r="BC20" s="247">
        <v>2.6611393465169471</v>
      </c>
      <c r="BD20" s="247">
        <v>3.6365786328914851</v>
      </c>
      <c r="BE20" s="247">
        <v>3.6416128904154021</v>
      </c>
      <c r="BF20" s="247">
        <v>6.5247409010440407</v>
      </c>
      <c r="BG20" s="247">
        <v>3.6057176925491774</v>
      </c>
      <c r="BH20" s="247">
        <v>-21.361002440780283</v>
      </c>
      <c r="BI20" s="247">
        <v>-22.174966263544405</v>
      </c>
      <c r="BJ20" s="247">
        <v>1.5091490824964353</v>
      </c>
      <c r="BK20" s="247">
        <v>1.4974171899984725</v>
      </c>
      <c r="BL20" s="247">
        <v>1.7220720462925385</v>
      </c>
      <c r="BM20" s="247">
        <v>3.1895450911295882</v>
      </c>
      <c r="BN20" s="247">
        <v>1.9482371624303596</v>
      </c>
      <c r="BO20" s="247">
        <v>1.9565754632489671</v>
      </c>
      <c r="BP20" s="247">
        <v>7.6842362033161038</v>
      </c>
      <c r="BQ20" s="247">
        <v>4.5279295957192431</v>
      </c>
      <c r="BR20" s="247">
        <v>8.8933957890088067</v>
      </c>
      <c r="BS20" s="247">
        <v>14.148047363038359</v>
      </c>
      <c r="BT20" s="247">
        <v>37.518539846715328</v>
      </c>
      <c r="BU20" s="247">
        <v>34.810713774138208</v>
      </c>
      <c r="BV20" s="247">
        <v>18.956571279918833</v>
      </c>
      <c r="BW20" s="247">
        <v>14.324889315031598</v>
      </c>
      <c r="BX20" s="247">
        <v>13.990466350957036</v>
      </c>
      <c r="BY20" s="247">
        <v>6.0526359140989712</v>
      </c>
      <c r="BZ20" s="247">
        <v>6.2597302644958717</v>
      </c>
      <c r="CA20" s="247">
        <v>8.5434305281947474</v>
      </c>
      <c r="CB20" s="247">
        <v>2.1350885013885232</v>
      </c>
      <c r="CC20" s="247">
        <v>5.2839788518525665E-2</v>
      </c>
      <c r="CD20" s="247">
        <v>-2.2825841058930223</v>
      </c>
      <c r="CE20" s="247">
        <v>0.14129521547839374</v>
      </c>
      <c r="CF20" s="247">
        <v>-1.2483956502533147</v>
      </c>
      <c r="CG20" s="247">
        <v>-1.8086249376674175</v>
      </c>
      <c r="CH20" s="247">
        <v>0.33146520099822396</v>
      </c>
      <c r="CI20" s="247">
        <v>0.99716874418054147</v>
      </c>
      <c r="CJ20" s="247">
        <v>5.4073161255859645</v>
      </c>
      <c r="CK20" s="247">
        <v>6.4579181262316894</v>
      </c>
      <c r="CL20" s="247">
        <v>3.1702865969109411</v>
      </c>
      <c r="CM20" s="247">
        <v>0.38609884743453904</v>
      </c>
      <c r="CN20" s="247">
        <v>-0.85265620681863652</v>
      </c>
      <c r="CO20" s="247">
        <v>2.0366989618618447</v>
      </c>
      <c r="CP20" s="247">
        <v>1.8375046556535324</v>
      </c>
      <c r="CQ20" s="247">
        <v>2.5300955023458869</v>
      </c>
      <c r="CR20" s="247">
        <v>-3.3327004699744549</v>
      </c>
      <c r="CS20" s="247">
        <v>3.0152302427484727</v>
      </c>
      <c r="CT20" s="247">
        <v>-4.6461562923313267</v>
      </c>
      <c r="CU20" s="247">
        <v>-4.0500572272701589</v>
      </c>
      <c r="CV20" s="247">
        <v>-2.3643688212997773</v>
      </c>
      <c r="CW20" s="247">
        <v>-2.1949806132617908</v>
      </c>
      <c r="CX20" s="247">
        <v>-6.8145134654088224E-2</v>
      </c>
      <c r="CY20" s="247">
        <v>5.1444827080615596E-2</v>
      </c>
      <c r="CZ20" s="247">
        <v>-2.6908885460674128</v>
      </c>
      <c r="DA20" s="247">
        <v>2.5259842895965363</v>
      </c>
      <c r="DB20" s="247">
        <v>1.29273211256087</v>
      </c>
      <c r="DC20" s="247">
        <v>0.39147628675789292</v>
      </c>
      <c r="DD20" s="247">
        <v>5.972322730927786</v>
      </c>
      <c r="DE20" s="247">
        <v>-8.7607946861041341E-2</v>
      </c>
      <c r="DF20" s="247">
        <v>7.0743710529708892</v>
      </c>
      <c r="DG20" s="247">
        <v>9.2959669100336981</v>
      </c>
      <c r="DH20" s="247">
        <v>2.9522181388680053</v>
      </c>
      <c r="DI20" s="247">
        <v>1.5420073217758983</v>
      </c>
      <c r="DJ20" s="247">
        <v>2.0314021991347317</v>
      </c>
      <c r="DK20" s="247">
        <v>3.4083191366962069</v>
      </c>
      <c r="DL20" s="247">
        <v>4.6826623038020045</v>
      </c>
      <c r="DM20" s="247">
        <v>4.1685908942668419</v>
      </c>
      <c r="DN20" s="247">
        <v>2.6929892507717454</v>
      </c>
      <c r="DO20" s="247">
        <v>1.3549035674666356</v>
      </c>
      <c r="DP20" s="247">
        <v>1.1790768683623156</v>
      </c>
      <c r="DQ20" s="247">
        <v>-100</v>
      </c>
      <c r="DR20" s="247">
        <v>-100</v>
      </c>
      <c r="DS20" s="247">
        <v>-100</v>
      </c>
      <c r="DT20" s="247">
        <v>-100</v>
      </c>
      <c r="DU20" s="247">
        <v>-100</v>
      </c>
      <c r="DV20" s="247">
        <v>-100</v>
      </c>
      <c r="DW20" s="247">
        <v>-100</v>
      </c>
      <c r="DX20" s="247">
        <v>-100</v>
      </c>
      <c r="DY20" s="247">
        <v>2.6113550152812479</v>
      </c>
      <c r="DZ20" s="247">
        <v>5.017371385009767</v>
      </c>
      <c r="EA20" s="247">
        <v>4.3143577968063056</v>
      </c>
      <c r="EB20" s="247">
        <v>4.6206734524927953</v>
      </c>
      <c r="EC20" s="247">
        <v>3.3039199267526271</v>
      </c>
      <c r="ED20" s="247">
        <v>3.1123530601163054</v>
      </c>
      <c r="EE20" s="247">
        <v>5.0771902124845099</v>
      </c>
      <c r="EF20" s="247">
        <v>4.4881799642782312</v>
      </c>
      <c r="EG20" s="247">
        <v>4.8084230337945826</v>
      </c>
      <c r="EH20" s="247">
        <v>3.7101765113813912</v>
      </c>
      <c r="EI20" s="247">
        <v>3.7526070291633573</v>
      </c>
      <c r="EJ20" s="247">
        <v>3.6884597180971213</v>
      </c>
      <c r="EK20" s="247">
        <v>3.1145651116124498</v>
      </c>
      <c r="EL20" s="247">
        <v>3.263515521218622</v>
      </c>
      <c r="EM20" s="247">
        <v>2.8431104487525403</v>
      </c>
      <c r="EN20" s="247">
        <v>2.5340856856575442</v>
      </c>
      <c r="EO20" s="247">
        <v>4.5635388525070653</v>
      </c>
      <c r="EP20" s="247">
        <v>-13.887344552863865</v>
      </c>
      <c r="EQ20" s="247">
        <v>2.1354364385724836</v>
      </c>
      <c r="ER20" s="247">
        <v>3.8677178228903699</v>
      </c>
      <c r="ES20" s="247">
        <v>9.1875023877389737</v>
      </c>
      <c r="ET20" s="247">
        <v>29.269597554390515</v>
      </c>
      <c r="EU20" s="247">
        <v>11.429937535806872</v>
      </c>
      <c r="EV20" s="247">
        <v>5.5683860094402462</v>
      </c>
      <c r="EW20" s="247">
        <v>-0.68494169965892127</v>
      </c>
      <c r="EX20" s="247">
        <v>-0.84740753972670291</v>
      </c>
      <c r="EY20" s="247">
        <v>4.2299713355105268</v>
      </c>
      <c r="EZ20" s="247">
        <v>0.89733880339531424</v>
      </c>
      <c r="FA20" s="247">
        <v>2.1462072727327097</v>
      </c>
      <c r="FB20" s="247">
        <v>-1.803574096932266</v>
      </c>
      <c r="FC20" s="247">
        <v>-2.8696726578022265</v>
      </c>
      <c r="FD20" s="247">
        <v>-0.89245289536521</v>
      </c>
      <c r="FE20" s="247">
        <v>1.3721218212118487</v>
      </c>
      <c r="FF20" s="247">
        <v>4.3497036554987147</v>
      </c>
      <c r="FG20" s="247">
        <v>4.5720763853892805</v>
      </c>
      <c r="FH20" s="247">
        <v>3.3480323291039014</v>
      </c>
      <c r="FI20" s="247">
        <v>2.7060416852391143</v>
      </c>
      <c r="FJ20" s="247">
        <v>-5.8851199509604157</v>
      </c>
      <c r="FK20" s="247" t="e">
        <v>#VALUE!</v>
      </c>
      <c r="FL20" s="247" t="e">
        <v>#VALUE!</v>
      </c>
      <c r="FM20" s="247"/>
      <c r="FN20" s="247">
        <v>4.1399004115476572</v>
      </c>
      <c r="FO20" s="247">
        <v>3.9983303172906659</v>
      </c>
      <c r="FP20" s="247">
        <v>3.9844184926558057</v>
      </c>
      <c r="FQ20" s="247">
        <v>2.9343488056277778</v>
      </c>
      <c r="FR20" s="247">
        <v>-0.78303323722190044</v>
      </c>
      <c r="FS20" s="247">
        <v>13.102429919920951</v>
      </c>
      <c r="FT20" s="247">
        <v>0.91172089722127225</v>
      </c>
      <c r="FU20" s="247">
        <v>-2.3585609232842444</v>
      </c>
      <c r="FV20" s="247">
        <v>2.3937878563960169</v>
      </c>
      <c r="FW20" s="247">
        <v>2.355063575277839</v>
      </c>
      <c r="FX20" s="247">
        <v>3.9983303172906659</v>
      </c>
      <c r="FY20" s="247">
        <v>3.9844184926558057</v>
      </c>
      <c r="FZ20" s="247">
        <v>2.9343488056277778</v>
      </c>
      <c r="GA20" s="247">
        <v>-0.78303323722190044</v>
      </c>
      <c r="GB20" s="247">
        <v>13.102429919920951</v>
      </c>
      <c r="GC20" s="247">
        <v>0.91172089722127225</v>
      </c>
      <c r="GD20" s="247">
        <v>-0.87431495335502518</v>
      </c>
      <c r="GE20" s="247">
        <v>3.3952181675678332</v>
      </c>
      <c r="GF20" s="247">
        <v>-0.15404907915728927</v>
      </c>
      <c r="GG20" s="247">
        <v>-5.750584649546937</v>
      </c>
      <c r="GH20" s="247">
        <v>7.5233720063491205</v>
      </c>
      <c r="GI20" s="247">
        <v>-8.2629145035770648</v>
      </c>
      <c r="GJ20" s="247">
        <v>6.7280152314872481</v>
      </c>
      <c r="GK20" s="247">
        <v>0.37916855031694752</v>
      </c>
      <c r="GL20" s="247">
        <v>-0.59684827646347571</v>
      </c>
      <c r="GM20" s="247">
        <v>-4.6438112051428533</v>
      </c>
      <c r="GN20" s="247">
        <v>3.4040080597676194</v>
      </c>
      <c r="GO20" s="247">
        <v>7.7516878632237791</v>
      </c>
      <c r="GP20" s="247">
        <v>-9.4660028374925673</v>
      </c>
      <c r="GQ20" s="247">
        <v>6.2880139799517565</v>
      </c>
      <c r="GR20" s="247">
        <v>0.12393902771012222</v>
      </c>
      <c r="GS20" s="247">
        <v>-4.1705512810646042</v>
      </c>
      <c r="GT20" s="247">
        <v>7.9627807188161057</v>
      </c>
      <c r="GU20" s="247">
        <v>-7.0096506943267656</v>
      </c>
      <c r="GV20" s="247">
        <v>6.9590851019924145</v>
      </c>
      <c r="GW20" s="247">
        <v>0.34098401889457364</v>
      </c>
      <c r="GX20" s="247">
        <v>-1.9860251755433325</v>
      </c>
      <c r="GY20" s="247">
        <v>-3.4815677218490038</v>
      </c>
      <c r="GZ20" s="247">
        <v>3.0692418999260838</v>
      </c>
      <c r="HA20" s="247">
        <v>7.1514191245939571</v>
      </c>
      <c r="HB20" s="247">
        <v>-7.4881265561431434</v>
      </c>
      <c r="HC20" s="247">
        <v>3.9194538253489668</v>
      </c>
      <c r="HD20" s="247">
        <v>-1.3215622865351122</v>
      </c>
      <c r="HE20" s="247">
        <v>-2.6793694484067601</v>
      </c>
      <c r="HF20" s="247">
        <v>7.6704136964522007</v>
      </c>
      <c r="HG20" s="247">
        <v>-7.4151004380250214</v>
      </c>
      <c r="HH20" s="247">
        <v>6.9415633677240862</v>
      </c>
      <c r="HI20" s="247">
        <v>0.12444629841969856</v>
      </c>
      <c r="HJ20" s="247">
        <v>-1.1153566857679209</v>
      </c>
      <c r="HK20" s="247">
        <v>-1.0356025749650826</v>
      </c>
      <c r="HL20" s="247">
        <v>1.5119832533847273</v>
      </c>
      <c r="HM20" s="247">
        <v>4.5620330926526549</v>
      </c>
      <c r="HN20" s="247">
        <v>-2.8810025320692318</v>
      </c>
      <c r="HO20" s="247">
        <v>0.41581911469303634</v>
      </c>
      <c r="HP20" s="247">
        <v>0.92563003541805244</v>
      </c>
      <c r="HQ20" s="247">
        <v>-1.9383343994563518</v>
      </c>
      <c r="HR20" s="247">
        <v>2.05683921565101</v>
      </c>
      <c r="HS20" s="247">
        <v>-5.0369622520788653</v>
      </c>
      <c r="HT20" s="247">
        <v>6.6220396964713473</v>
      </c>
      <c r="HU20" s="247">
        <v>-0.20221323338348896</v>
      </c>
      <c r="HV20" s="247">
        <v>-0.52578269885728446</v>
      </c>
      <c r="HW20" s="247">
        <v>-1.5234554808538547</v>
      </c>
      <c r="HX20" s="247">
        <v>1.7735947432150567</v>
      </c>
      <c r="HY20" s="247">
        <v>4.9145936021757279</v>
      </c>
      <c r="HZ20" s="247">
        <v>-3.5637445760216053</v>
      </c>
      <c r="IA20" s="247">
        <v>0.60212337260618654</v>
      </c>
      <c r="IB20" s="247">
        <v>1.3633323261294805</v>
      </c>
      <c r="IC20" s="247">
        <v>-4.249964202907961</v>
      </c>
      <c r="ID20" s="247">
        <v>4.2319268403456789</v>
      </c>
      <c r="IE20" s="247">
        <v>-5.1438075112156554</v>
      </c>
      <c r="IF20" s="247">
        <v>6.2420971519817243</v>
      </c>
      <c r="IG20" s="247">
        <v>-0.48269264907409593</v>
      </c>
      <c r="IH20" s="247">
        <v>-6.2790225504471664E-2</v>
      </c>
      <c r="II20" s="247">
        <v>-1.9724781684839883</v>
      </c>
      <c r="IJ20" s="247">
        <v>0.959389314683051</v>
      </c>
      <c r="IK20" s="247">
        <v>4.0970216460413837</v>
      </c>
      <c r="IL20" s="247">
        <v>-2.3084186793430206</v>
      </c>
      <c r="IM20" s="247">
        <v>1.5579988290348297</v>
      </c>
      <c r="IN20" s="247">
        <v>1.3682561582855044</v>
      </c>
      <c r="IO20" s="247">
        <v>-1.586366034890446</v>
      </c>
      <c r="IP20" s="247">
        <v>1.3757320170628446</v>
      </c>
      <c r="IQ20" s="247">
        <v>-28.002082744716787</v>
      </c>
      <c r="IR20" s="247">
        <v>5.1424236284073288</v>
      </c>
      <c r="IS20" s="247">
        <v>29.802927196698562</v>
      </c>
      <c r="IT20" s="247">
        <v>-7.4340441541338009E-2</v>
      </c>
      <c r="IU20" s="247">
        <v>-1.7555035947498112</v>
      </c>
      <c r="IV20" s="247">
        <v>2.4158596702523312</v>
      </c>
      <c r="IW20" s="247">
        <v>2.8447973222584579</v>
      </c>
      <c r="IX20" s="247">
        <v>-2.3004285285059893</v>
      </c>
      <c r="IY20" s="247">
        <v>7.2632685489120092</v>
      </c>
      <c r="IZ20" s="247">
        <v>-1.6029242855157833</v>
      </c>
      <c r="JA20" s="247">
        <v>2.5237449535802767</v>
      </c>
      <c r="JB20" s="247">
        <v>6.2676186732931569</v>
      </c>
      <c r="JC20" s="247">
        <v>-13.261341900473198</v>
      </c>
      <c r="JD20" s="247">
        <v>3.072103536641535</v>
      </c>
      <c r="JE20" s="247">
        <v>14.537715357593029</v>
      </c>
      <c r="JF20" s="247">
        <v>-3.9650366025570634</v>
      </c>
      <c r="JG20" s="247">
        <v>-2.0428882219180906</v>
      </c>
      <c r="JH20" s="247">
        <v>-4.715962438489214</v>
      </c>
      <c r="JI20" s="247">
        <v>3.0456275638604211</v>
      </c>
      <c r="JJ20" s="247">
        <v>-0.20070046993336632</v>
      </c>
      <c r="JK20" s="247">
        <v>0.93050655281822969</v>
      </c>
      <c r="JL20" s="247">
        <v>-3.6089653754382596</v>
      </c>
      <c r="JM20" s="247">
        <v>0.13064542521861711</v>
      </c>
      <c r="JN20" s="247">
        <v>8.9035856713634729</v>
      </c>
      <c r="JO20" s="247">
        <v>-14.465040340835543</v>
      </c>
      <c r="JP20" s="247">
        <v>2.4873635570044144</v>
      </c>
      <c r="JQ20" s="247">
        <v>17.034075501103317</v>
      </c>
      <c r="JR20" s="247">
        <v>-3.3278405317632433</v>
      </c>
      <c r="JS20" s="247">
        <v>2.2345118811718123</v>
      </c>
      <c r="JT20" s="247">
        <v>-3.7662598545389869</v>
      </c>
      <c r="JU20" s="247">
        <v>-0.13662566915783714</v>
      </c>
      <c r="JV20" s="247">
        <v>-2.8939176385891443</v>
      </c>
      <c r="JW20" s="247">
        <v>-0.31496644151192754</v>
      </c>
      <c r="JX20" s="247">
        <v>-0.79993465961901222</v>
      </c>
      <c r="JY20" s="247">
        <v>-6.4827915732195152E-2</v>
      </c>
      <c r="JZ20" s="247">
        <v>9.6442325171694563</v>
      </c>
      <c r="KA20" s="247">
        <v>-19.356033707469621</v>
      </c>
      <c r="KB20" s="247">
        <v>9.2174851798540516</v>
      </c>
      <c r="KC20" s="247">
        <v>8.3300878666847211</v>
      </c>
      <c r="KD20" s="247">
        <v>-2.7235000916114132</v>
      </c>
      <c r="KE20" s="247">
        <v>4.0306102048188706</v>
      </c>
      <c r="KF20" s="247">
        <v>-3.5993037894299533</v>
      </c>
      <c r="KG20" s="247">
        <v>2.0349701126545483</v>
      </c>
      <c r="KH20" s="247">
        <v>-2.7777093215369462</v>
      </c>
      <c r="KI20" s="247">
        <v>-3.0472567627890328</v>
      </c>
      <c r="KJ20" s="247">
        <v>4.5183147667496826</v>
      </c>
      <c r="KK20" s="247">
        <v>-1.2669160438230875</v>
      </c>
      <c r="KL20" s="247">
        <v>8.6686689080055999</v>
      </c>
      <c r="KM20" s="247">
        <v>-14.872967921666543</v>
      </c>
      <c r="KN20" s="247">
        <v>2.9719828455055506</v>
      </c>
      <c r="KO20" s="247">
        <v>16.095469101261713</v>
      </c>
      <c r="KP20" s="247">
        <v>-0.70519200293598772</v>
      </c>
      <c r="KQ20" s="247">
        <v>-2.0075271053498085</v>
      </c>
      <c r="KR20" s="247">
        <v>-4.9197736834150021</v>
      </c>
      <c r="KS20" s="247">
        <v>2.5267408881362314</v>
      </c>
      <c r="KT20" s="247">
        <v>-1.4656914931194507</v>
      </c>
      <c r="KU20" s="247">
        <v>-1.8524683075857382</v>
      </c>
      <c r="KV20" s="247">
        <v>4.0050504284923107</v>
      </c>
      <c r="KW20" s="247">
        <v>-2.6655209371248816</v>
      </c>
      <c r="KX20" s="247">
        <v>7.2527203495841093</v>
      </c>
      <c r="KY20" s="247">
        <v>-15.020643115742544</v>
      </c>
      <c r="KZ20" s="247">
        <v>-100</v>
      </c>
      <c r="LA20" s="247" t="e">
        <v>#DIV/0!</v>
      </c>
      <c r="LB20" s="247" t="e">
        <v>#DIV/0!</v>
      </c>
      <c r="LC20" s="247" t="e">
        <v>#DIV/0!</v>
      </c>
      <c r="LD20" s="247" t="e">
        <v>#DIV/0!</v>
      </c>
      <c r="LE20" s="247" t="e">
        <v>#DIV/0!</v>
      </c>
      <c r="LF20" s="247" t="e">
        <v>#DIV/0!</v>
      </c>
      <c r="LG20" s="247" t="e">
        <v>#DIV/0!</v>
      </c>
      <c r="LH20" s="247">
        <v>-1.2870040428712315</v>
      </c>
      <c r="LI20" s="247">
        <v>-0.25963082147045213</v>
      </c>
      <c r="LJ20" s="247">
        <v>3.6440458693397488</v>
      </c>
      <c r="LK20" s="247">
        <v>0.55548392331425589</v>
      </c>
      <c r="LL20" s="247">
        <v>1.0276041614783509</v>
      </c>
      <c r="LM20" s="247">
        <v>-0.92731878490147324</v>
      </c>
      <c r="LN20" s="247">
        <v>3.948393176258989</v>
      </c>
      <c r="LO20" s="247">
        <v>-0.71010521522877923</v>
      </c>
      <c r="LP20" s="247">
        <v>0.84025849650539897</v>
      </c>
      <c r="LQ20" s="247">
        <v>0.9605411955866856</v>
      </c>
      <c r="LR20" s="247">
        <v>3.3657104004673783</v>
      </c>
      <c r="LS20" s="247">
        <v>-0.40579423298463269</v>
      </c>
      <c r="LT20" s="247">
        <v>-0.21640717985276581</v>
      </c>
      <c r="LU20" s="247">
        <v>1.0018467663857678</v>
      </c>
      <c r="LV20" s="247">
        <v>3.3018022966760441</v>
      </c>
      <c r="LW20" s="247">
        <v>-0.95702797377130366</v>
      </c>
      <c r="LX20" s="247">
        <v>-7.2268405602514463E-2</v>
      </c>
      <c r="LY20" s="247">
        <v>0.59064937014466068</v>
      </c>
      <c r="LZ20" s="247">
        <v>2.99139924835589</v>
      </c>
      <c r="MA20" s="247">
        <v>1.0033257163083249</v>
      </c>
      <c r="MB20" s="247">
        <v>-17.705134936756878</v>
      </c>
      <c r="MC20" s="247">
        <v>19.307316929347124</v>
      </c>
      <c r="MD20" s="247">
        <v>4.7381983014943359</v>
      </c>
      <c r="ME20" s="247">
        <v>6.1764049405981467</v>
      </c>
      <c r="MF20" s="247">
        <v>-2.569214837971117</v>
      </c>
      <c r="MG20" s="247">
        <v>2.842486744868296</v>
      </c>
      <c r="MH20" s="247">
        <v>-0.77134751446500616</v>
      </c>
      <c r="MI20" s="247">
        <v>-0.11293867983197003</v>
      </c>
      <c r="MJ20" s="247">
        <v>-2.7285982651241483</v>
      </c>
      <c r="MK20" s="247">
        <v>8.1088167188875957</v>
      </c>
      <c r="ML20" s="247">
        <v>-3.9440686728232635</v>
      </c>
      <c r="MM20" s="247">
        <v>1.1234249632231297</v>
      </c>
      <c r="MN20" s="247">
        <v>-6.4898810443054202</v>
      </c>
      <c r="MO20" s="247">
        <v>6.9351013533698165</v>
      </c>
      <c r="MP20" s="247">
        <v>-1.9887197008150679</v>
      </c>
      <c r="MQ20" s="247">
        <v>3.4340618230338293</v>
      </c>
      <c r="MR20" s="247">
        <v>-3.7432281527387659</v>
      </c>
      <c r="MS20" s="247">
        <v>7.1629836527540078</v>
      </c>
      <c r="MT20" s="247">
        <v>-3.1359678883426767</v>
      </c>
      <c r="MU20" s="247">
        <v>2.7915367700568794</v>
      </c>
      <c r="MV20" s="247">
        <v>-11.794920847244114</v>
      </c>
      <c r="MW20" s="247" t="e">
        <v>#VALUE!</v>
      </c>
      <c r="MX20" s="247" t="e">
        <v>#VALUE!</v>
      </c>
      <c r="MY20" s="582" t="s">
        <v>697</v>
      </c>
      <c r="MZ20" s="582"/>
      <c r="NA20" s="79">
        <v>0.27078660405210442</v>
      </c>
      <c r="NB20" s="352">
        <v>-1.2221707549473115</v>
      </c>
      <c r="NC20" s="80">
        <v>5</v>
      </c>
      <c r="ND20" s="81">
        <v>7</v>
      </c>
      <c r="NE20" s="79">
        <v>-1.190186981796667</v>
      </c>
      <c r="NF20" s="80">
        <v>7</v>
      </c>
      <c r="NG20" s="10"/>
      <c r="NH20" s="10"/>
      <c r="NI20" s="10"/>
      <c r="NJ20" s="10"/>
      <c r="NK20" s="10"/>
      <c r="NL20" s="10"/>
    </row>
    <row r="21" spans="1:378" s="45" customFormat="1" ht="18" customHeight="1">
      <c r="A21" s="586"/>
      <c r="B21" s="300">
        <v>13.710084700259475</v>
      </c>
      <c r="C21" s="305">
        <v>4.0999999999999996</v>
      </c>
      <c r="D21" s="306">
        <v>13.8668021684541</v>
      </c>
      <c r="E21" s="306">
        <v>9.3572843416015807</v>
      </c>
      <c r="F21" s="307">
        <v>19</v>
      </c>
      <c r="G21" s="308"/>
      <c r="H21" s="39" t="s">
        <v>698</v>
      </c>
      <c r="I21" s="250">
        <v>-0.5900780979143434</v>
      </c>
      <c r="J21" s="250">
        <v>1.9613339479049188</v>
      </c>
      <c r="K21" s="250">
        <v>2.3213350364662801</v>
      </c>
      <c r="L21" s="250">
        <v>5.1396933099834712</v>
      </c>
      <c r="M21" s="250">
        <v>4.7390462531414101</v>
      </c>
      <c r="N21" s="250">
        <v>5.0843338873317805</v>
      </c>
      <c r="O21" s="250">
        <v>3.608943165925993</v>
      </c>
      <c r="P21" s="250">
        <v>2.115976392245372</v>
      </c>
      <c r="Q21" s="250">
        <v>3.6163045826951077</v>
      </c>
      <c r="R21" s="250">
        <v>2.1010943808325493</v>
      </c>
      <c r="S21" s="250">
        <v>5.2624052675834605</v>
      </c>
      <c r="T21" s="250">
        <v>2.2575002426973754</v>
      </c>
      <c r="U21" s="250">
        <v>1.7604285307997429</v>
      </c>
      <c r="V21" s="250">
        <v>2.2034572868979438</v>
      </c>
      <c r="W21" s="250">
        <v>3.3468867968379072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10.249855325337862</v>
      </c>
      <c r="AC21" s="250">
        <v>5.07470095618838</v>
      </c>
      <c r="AD21" s="250">
        <v>0.67621318907582406</v>
      </c>
      <c r="AE21" s="250">
        <v>9.4057483529480237</v>
      </c>
      <c r="AF21" s="250">
        <v>1.6516813851861656</v>
      </c>
      <c r="AG21" s="336">
        <v>6.738711550852571</v>
      </c>
      <c r="AH21" s="250">
        <v>7.7229034914815031</v>
      </c>
      <c r="AI21" s="250">
        <v>-0.93872403113084602</v>
      </c>
      <c r="AJ21" s="250">
        <v>2.8912074134709798</v>
      </c>
      <c r="AK21" s="250">
        <v>3.0007926078603901</v>
      </c>
      <c r="AL21" s="250">
        <v>1.4424544725612378</v>
      </c>
      <c r="AM21" s="250">
        <v>0.72593749087650394</v>
      </c>
      <c r="AN21" s="250">
        <v>2.9798440440822276</v>
      </c>
      <c r="AO21" s="250">
        <v>3.1567891908322849</v>
      </c>
      <c r="AP21" s="250">
        <v>5.1412274223072103</v>
      </c>
      <c r="AQ21" s="250">
        <v>5.3199002742530581</v>
      </c>
      <c r="AR21" s="250">
        <v>1.6751961140670062</v>
      </c>
      <c r="AS21" s="250">
        <v>3.8530450975750483</v>
      </c>
      <c r="AT21" s="250">
        <v>0.2265029473696103</v>
      </c>
      <c r="AU21" s="250">
        <v>4.2867633738597846</v>
      </c>
      <c r="AV21" s="250">
        <v>4.00034493153818</v>
      </c>
      <c r="AW21" s="250">
        <v>2.037512205139862</v>
      </c>
      <c r="AX21" s="250">
        <v>2.7497183054369714</v>
      </c>
      <c r="AY21" s="250">
        <v>3.838045733917923</v>
      </c>
      <c r="AZ21" s="250">
        <v>2.7317368425455584</v>
      </c>
      <c r="BA21" s="250">
        <v>2.3890059123186802</v>
      </c>
      <c r="BB21" s="250">
        <v>2.0950180520413824</v>
      </c>
      <c r="BC21" s="250">
        <v>1.1592438217903833</v>
      </c>
      <c r="BD21" s="250">
        <v>3.5739662758183641</v>
      </c>
      <c r="BE21" s="250">
        <v>3.7241096861778828</v>
      </c>
      <c r="BF21" s="250">
        <v>6.4617660368540015</v>
      </c>
      <c r="BG21" s="250">
        <v>0.8058232875823137</v>
      </c>
      <c r="BH21" s="250">
        <v>-36.326763598783749</v>
      </c>
      <c r="BI21" s="250">
        <v>-38.330728715963346</v>
      </c>
      <c r="BJ21" s="250">
        <v>-12.086298594544715</v>
      </c>
      <c r="BK21" s="250">
        <v>-10.95111534466308</v>
      </c>
      <c r="BL21" s="250">
        <v>-8.4669612951231699</v>
      </c>
      <c r="BM21" s="250">
        <v>-9.552193890900142</v>
      </c>
      <c r="BN21" s="250">
        <v>-11.133484224614122</v>
      </c>
      <c r="BO21" s="250">
        <v>-10.968335286742004</v>
      </c>
      <c r="BP21" s="250">
        <v>-3.7742883450945186</v>
      </c>
      <c r="BQ21" s="250">
        <v>-12.325461367936796</v>
      </c>
      <c r="BR21" s="250">
        <v>-3.4238260673503333</v>
      </c>
      <c r="BS21" s="250">
        <v>-1.577252857734095</v>
      </c>
      <c r="BT21" s="250">
        <v>40.707094304372873</v>
      </c>
      <c r="BU21" s="250">
        <v>53.364829182436154</v>
      </c>
      <c r="BV21" s="250">
        <v>17.213023568156245</v>
      </c>
      <c r="BW21" s="250">
        <v>24.64448746396701</v>
      </c>
      <c r="BX21" s="250">
        <v>20.022139942974349</v>
      </c>
      <c r="BY21" s="250">
        <v>9.344452113771311</v>
      </c>
      <c r="BZ21" s="250">
        <v>9.9941607334759368</v>
      </c>
      <c r="CA21" s="250">
        <v>15.622943142298368</v>
      </c>
      <c r="CB21" s="250">
        <v>0.72466888309341471</v>
      </c>
      <c r="CC21" s="250">
        <v>1.9796856124082183</v>
      </c>
      <c r="CD21" s="250">
        <v>-1.4062581793687627</v>
      </c>
      <c r="CE21" s="250">
        <v>12.274406905413372</v>
      </c>
      <c r="CF21" s="250">
        <v>-0.96079796571935105</v>
      </c>
      <c r="CG21" s="250">
        <v>2.0092227977639396</v>
      </c>
      <c r="CH21" s="250">
        <v>10.966254945798084</v>
      </c>
      <c r="CI21" s="250">
        <v>5.6802924584407322</v>
      </c>
      <c r="CJ21" s="250">
        <v>12.816749593667737</v>
      </c>
      <c r="CK21" s="250">
        <v>15.374600956413246</v>
      </c>
      <c r="CL21" s="250">
        <v>10.615521965798891</v>
      </c>
      <c r="CM21" s="250">
        <v>1.6129675526128864</v>
      </c>
      <c r="CN21" s="250">
        <v>3.3807812031712388</v>
      </c>
      <c r="CO21" s="250">
        <v>11.028115117114254</v>
      </c>
      <c r="CP21" s="250">
        <v>6.4652766043391523</v>
      </c>
      <c r="CQ21" s="250">
        <v>6.4281110767576308</v>
      </c>
      <c r="CR21" s="250">
        <v>1.5758009024750663</v>
      </c>
      <c r="CS21" s="250">
        <v>6.085479661237045</v>
      </c>
      <c r="CT21" s="250">
        <v>-10.768516761647945</v>
      </c>
      <c r="CU21" s="250">
        <v>-10.107700945009597</v>
      </c>
      <c r="CV21" s="250">
        <v>-7.5285629300248331</v>
      </c>
      <c r="CW21" s="250">
        <v>-7.7117681062362067</v>
      </c>
      <c r="CX21" s="250">
        <v>-4.0292040402796943</v>
      </c>
      <c r="CY21" s="250">
        <v>-1.7819117663153463</v>
      </c>
      <c r="CZ21" s="250">
        <v>-4.6273803711686554</v>
      </c>
      <c r="DA21" s="250">
        <v>-3.0203641400135979</v>
      </c>
      <c r="DB21" s="250">
        <v>2.1653815634647771</v>
      </c>
      <c r="DC21" s="250">
        <v>1.8912607062355136</v>
      </c>
      <c r="DD21" s="250">
        <v>5.8760171742565603</v>
      </c>
      <c r="DE21" s="250">
        <v>-5.5240244249092711</v>
      </c>
      <c r="DF21" s="250">
        <v>12.497676357887499</v>
      </c>
      <c r="DG21" s="250">
        <v>11.675595875922411</v>
      </c>
      <c r="DH21" s="250">
        <v>-1.4806610185898563</v>
      </c>
      <c r="DI21" s="250">
        <v>-2.8420227048240605</v>
      </c>
      <c r="DJ21" s="250">
        <v>-1.0395737746543006</v>
      </c>
      <c r="DK21" s="250">
        <v>1.0683854427506105</v>
      </c>
      <c r="DL21" s="250">
        <v>3.0056088102750778</v>
      </c>
      <c r="DM21" s="250">
        <v>3.4094591289362484</v>
      </c>
      <c r="DN21" s="250">
        <v>-0.77485875363606738</v>
      </c>
      <c r="DO21" s="250">
        <v>-2.599281069840842</v>
      </c>
      <c r="DP21" s="250">
        <v>-3.9134540863365999</v>
      </c>
      <c r="DQ21" s="250">
        <v>-100</v>
      </c>
      <c r="DR21" s="250">
        <v>-100</v>
      </c>
      <c r="DS21" s="250">
        <v>-100</v>
      </c>
      <c r="DT21" s="250">
        <v>-100</v>
      </c>
      <c r="DU21" s="250">
        <v>-100</v>
      </c>
      <c r="DV21" s="250">
        <v>-100</v>
      </c>
      <c r="DW21" s="250">
        <v>-100</v>
      </c>
      <c r="DX21" s="250">
        <v>-100</v>
      </c>
      <c r="DY21" s="250">
        <v>1.2107057573820299</v>
      </c>
      <c r="DZ21" s="250">
        <v>4.9835963973328603</v>
      </c>
      <c r="EA21" s="250">
        <v>3.1419148372750385</v>
      </c>
      <c r="EB21" s="250">
        <v>3.1373237617006424</v>
      </c>
      <c r="EC21" s="250">
        <v>2.4470646738712531</v>
      </c>
      <c r="ED21" s="250">
        <v>1.7764054906148914</v>
      </c>
      <c r="EE21" s="250">
        <v>6.0163747984336027</v>
      </c>
      <c r="EF21" s="250">
        <v>3.7777934326045397</v>
      </c>
      <c r="EG21" s="250">
        <v>4.395259494969352</v>
      </c>
      <c r="EH21" s="250">
        <v>2.4241793630472586</v>
      </c>
      <c r="EI21" s="250">
        <v>2.2684137778699238</v>
      </c>
      <c r="EJ21" s="250">
        <v>4.0420918207392731</v>
      </c>
      <c r="EK21" s="250">
        <v>2.7981584782906168</v>
      </c>
      <c r="EL21" s="250">
        <v>2.8933396905493964</v>
      </c>
      <c r="EM21" s="250">
        <v>2.9886873817667379</v>
      </c>
      <c r="EN21" s="250">
        <v>2.2615361774952447</v>
      </c>
      <c r="EO21" s="250">
        <v>3.6326675561410866</v>
      </c>
      <c r="EP21" s="250">
        <v>-28.661505071002111</v>
      </c>
      <c r="EQ21" s="250">
        <v>-9.674205047249103</v>
      </c>
      <c r="ER21" s="250">
        <v>-8.6427421155447917</v>
      </c>
      <c r="ES21" s="250">
        <v>-5.8967605855939809</v>
      </c>
      <c r="ET21" s="250">
        <v>34.469794834914779</v>
      </c>
      <c r="EU21" s="250">
        <v>17.984535234252832</v>
      </c>
      <c r="EV21" s="250">
        <v>8.5996535546753137</v>
      </c>
      <c r="EW21" s="250">
        <v>4.3216051300329212</v>
      </c>
      <c r="EX21" s="250">
        <v>4.4516960366601381</v>
      </c>
      <c r="EY21" s="250">
        <v>11.08911122541241</v>
      </c>
      <c r="EZ21" s="250">
        <v>5.1491384315512647</v>
      </c>
      <c r="FA21" s="250">
        <v>7.8857005893624859</v>
      </c>
      <c r="FB21" s="250">
        <v>-1.7941270289259137</v>
      </c>
      <c r="FC21" s="250">
        <v>-8.45535531172807</v>
      </c>
      <c r="FD21" s="250">
        <v>-3.4649081947494267</v>
      </c>
      <c r="FE21" s="250">
        <v>0.38946561819184922</v>
      </c>
      <c r="FF21" s="250">
        <v>4.193317969478187</v>
      </c>
      <c r="FG21" s="250">
        <v>2.4215802929868175</v>
      </c>
      <c r="FH21" s="250">
        <v>0.95074628105358272</v>
      </c>
      <c r="FI21" s="250">
        <v>-0.13417698676637713</v>
      </c>
      <c r="FJ21" s="250">
        <v>-71.899950873230139</v>
      </c>
      <c r="FK21" s="250">
        <v>-100</v>
      </c>
      <c r="FL21" s="250">
        <v>-100</v>
      </c>
      <c r="FM21" s="250"/>
      <c r="FN21" s="250">
        <v>3.0863660057761848</v>
      </c>
      <c r="FO21" s="250">
        <v>3.4631460023577745</v>
      </c>
      <c r="FP21" s="250">
        <v>3.3065329826398084</v>
      </c>
      <c r="FQ21" s="250">
        <v>2.7272404572618285</v>
      </c>
      <c r="FR21" s="250">
        <v>-10.611346963318653</v>
      </c>
      <c r="FS21" s="250">
        <v>11.579118928347171</v>
      </c>
      <c r="FT21" s="250">
        <v>6.2975635756024104</v>
      </c>
      <c r="FU21" s="250">
        <v>-0.47183273265520143</v>
      </c>
      <c r="FV21" s="250">
        <v>1.4669303494182202</v>
      </c>
      <c r="FW21" s="250">
        <v>-0.90861276424693926</v>
      </c>
      <c r="FX21" s="250">
        <v>3.4631460023577745</v>
      </c>
      <c r="FY21" s="250">
        <v>3.3065329826398084</v>
      </c>
      <c r="FZ21" s="250">
        <v>2.7272404572618285</v>
      </c>
      <c r="GA21" s="250">
        <v>-10.611346963318653</v>
      </c>
      <c r="GB21" s="250">
        <v>11.579118928347171</v>
      </c>
      <c r="GC21" s="250">
        <v>6.2975635756024104</v>
      </c>
      <c r="GD21" s="250">
        <v>-1.609737092518202</v>
      </c>
      <c r="GE21" s="250">
        <v>1.9107998362508596</v>
      </c>
      <c r="GF21" s="250">
        <v>-66.733060265439235</v>
      </c>
      <c r="GG21" s="250">
        <v>-6.9364239968066954</v>
      </c>
      <c r="GH21" s="250">
        <v>6.6400611062933308</v>
      </c>
      <c r="GI21" s="250">
        <v>-14.656288762249488</v>
      </c>
      <c r="GJ21" s="250">
        <v>10.268723207160363</v>
      </c>
      <c r="GK21" s="250">
        <v>2.2357053253660837</v>
      </c>
      <c r="GL21" s="250">
        <v>-3.7730741301345603</v>
      </c>
      <c r="GM21" s="250">
        <v>-10.084093517612473</v>
      </c>
      <c r="GN21" s="250">
        <v>6.7756557572779172</v>
      </c>
      <c r="GO21" s="250">
        <v>12.337255154220372</v>
      </c>
      <c r="GP21" s="250">
        <v>-9.9183300149803131</v>
      </c>
      <c r="GQ21" s="250">
        <v>10.790330028397534</v>
      </c>
      <c r="GR21" s="250">
        <v>0.51610789949920388</v>
      </c>
      <c r="GS21" s="250">
        <v>-4.5478945190807707</v>
      </c>
      <c r="GT21" s="250">
        <v>7.0165816616455601</v>
      </c>
      <c r="GU21" s="250">
        <v>-12.305565381110512</v>
      </c>
      <c r="GV21" s="250">
        <v>9.8485313840357662</v>
      </c>
      <c r="GW21" s="250">
        <v>2.5727403288762645</v>
      </c>
      <c r="GX21" s="250">
        <v>-5.1241062804646162</v>
      </c>
      <c r="GY21" s="250">
        <v>-11.379748667656756</v>
      </c>
      <c r="GZ21" s="250">
        <v>8.3444457943143533</v>
      </c>
      <c r="HA21" s="250">
        <v>10.694516053029318</v>
      </c>
      <c r="HB21" s="250">
        <v>-7.1291712332130572</v>
      </c>
      <c r="HC21" s="250">
        <v>7.6276204307512216</v>
      </c>
      <c r="HD21" s="250">
        <v>2.7501061777712721E-2</v>
      </c>
      <c r="HE21" s="250">
        <v>-4.1323299605513597</v>
      </c>
      <c r="HF21" s="250">
        <v>8.2138593347611248</v>
      </c>
      <c r="HG21" s="250">
        <v>-13.805909154072509</v>
      </c>
      <c r="HH21" s="250">
        <v>10.611328361093399</v>
      </c>
      <c r="HI21" s="250">
        <v>1.7431343805120179</v>
      </c>
      <c r="HJ21" s="250">
        <v>-3.5231966978974611</v>
      </c>
      <c r="HK21" s="250">
        <v>-5.2972448507072727</v>
      </c>
      <c r="HL21" s="250">
        <v>3.2587318006682722</v>
      </c>
      <c r="HM21" s="250">
        <v>6.0607795749335338</v>
      </c>
      <c r="HN21" s="250">
        <v>0.92356674467497157</v>
      </c>
      <c r="HO21" s="250">
        <v>-4.2278420487207313E-4</v>
      </c>
      <c r="HP21" s="250">
        <v>5.0332511719932711</v>
      </c>
      <c r="HQ21" s="250">
        <v>-3.2483752373884727</v>
      </c>
      <c r="HR21" s="250">
        <v>-0.48724425567623086</v>
      </c>
      <c r="HS21" s="250">
        <v>-10.473451989141324</v>
      </c>
      <c r="HT21" s="250">
        <v>10.729135938872233</v>
      </c>
      <c r="HU21" s="250">
        <v>0.20382383448888675</v>
      </c>
      <c r="HV21" s="250">
        <v>-4.2046398694377416</v>
      </c>
      <c r="HW21" s="250">
        <v>-3.1781167913932364</v>
      </c>
      <c r="HX21" s="250">
        <v>3.4361561463865939</v>
      </c>
      <c r="HY21" s="250">
        <v>8.1010821812813987</v>
      </c>
      <c r="HZ21" s="250">
        <v>1.0950722705367752</v>
      </c>
      <c r="IA21" s="250">
        <v>-3.4610116581610555</v>
      </c>
      <c r="IB21" s="250">
        <v>7.2830285812528928</v>
      </c>
      <c r="IC21" s="250">
        <v>-6.6269362123970126</v>
      </c>
      <c r="ID21" s="250">
        <v>3.5441016677850712</v>
      </c>
      <c r="IE21" s="250">
        <v>-10.719332229338036</v>
      </c>
      <c r="IF21" s="250">
        <v>8.6393085259949061</v>
      </c>
      <c r="IG21" s="250">
        <v>0.90323107272638481</v>
      </c>
      <c r="IH21" s="250">
        <v>-3.1899731660081159</v>
      </c>
      <c r="II21" s="250">
        <v>-4.2096742471987767</v>
      </c>
      <c r="IJ21" s="250">
        <v>3.0910751509248087</v>
      </c>
      <c r="IK21" s="250">
        <v>7.7906933308285744</v>
      </c>
      <c r="IL21" s="250">
        <v>0.16846326217255125</v>
      </c>
      <c r="IM21" s="250">
        <v>-1.1565770456519431</v>
      </c>
      <c r="IN21" s="250">
        <v>7.4385487410389288</v>
      </c>
      <c r="IO21" s="250">
        <v>-4.1624815949159313</v>
      </c>
      <c r="IP21" s="250">
        <v>-1.9568357378092287</v>
      </c>
      <c r="IQ21" s="250">
        <v>-43.60654097529617</v>
      </c>
      <c r="IR21" s="250">
        <v>5.2201422177397205</v>
      </c>
      <c r="IS21" s="250">
        <v>43.844354614087422</v>
      </c>
      <c r="IT21" s="250">
        <v>-1.9399163588706614</v>
      </c>
      <c r="IU21" s="250">
        <v>-1.537457446880822</v>
      </c>
      <c r="IV21" s="250">
        <v>1.8688083424536615</v>
      </c>
      <c r="IW21" s="250">
        <v>5.9061989604204115</v>
      </c>
      <c r="IX21" s="250">
        <v>0.35461566357693641</v>
      </c>
      <c r="IY21" s="250">
        <v>6.8302917486906978</v>
      </c>
      <c r="IZ21" s="250">
        <v>-2.1090618071950615</v>
      </c>
      <c r="JA21" s="250">
        <v>5.5679447097548405</v>
      </c>
      <c r="JB21" s="250">
        <v>-8.2213114647316843E-2</v>
      </c>
      <c r="JC21" s="250">
        <v>-19.378802283692181</v>
      </c>
      <c r="JD21" s="250">
        <v>14.685540324414063</v>
      </c>
      <c r="JE21" s="250">
        <v>9.9367554960780211</v>
      </c>
      <c r="JF21" s="250">
        <v>4.2772252949789333</v>
      </c>
      <c r="JG21" s="250">
        <v>-5.1888671380845039</v>
      </c>
      <c r="JH21" s="250">
        <v>-7.1938807208345139</v>
      </c>
      <c r="JI21" s="250">
        <v>6.5354779866040786</v>
      </c>
      <c r="JJ21" s="250">
        <v>5.490109143635479</v>
      </c>
      <c r="JK21" s="250">
        <v>-6.9350297559183929</v>
      </c>
      <c r="JL21" s="250">
        <v>-0.8893530065348898</v>
      </c>
      <c r="JM21" s="250">
        <v>2.0628630373206818</v>
      </c>
      <c r="JN21" s="250">
        <v>13.782173743475838</v>
      </c>
      <c r="JO21" s="250">
        <v>-28.88264290188728</v>
      </c>
      <c r="JP21" s="250">
        <v>18.12476872123527</v>
      </c>
      <c r="JQ21" s="250">
        <v>19.589873383086626</v>
      </c>
      <c r="JR21" s="250">
        <v>-0.69010014521194307</v>
      </c>
      <c r="JS21" s="250">
        <v>1.2136093300559878</v>
      </c>
      <c r="JT21" s="250">
        <v>-5.0897227875105813</v>
      </c>
      <c r="JU21" s="250">
        <v>2.1410033722767139</v>
      </c>
      <c r="JV21" s="250">
        <v>-3.0953084428054183</v>
      </c>
      <c r="JW21" s="250">
        <v>-5.3159300607824207</v>
      </c>
      <c r="JX21" s="250">
        <v>6.4421084427301878</v>
      </c>
      <c r="JY21" s="250">
        <v>-2.1315372882144601</v>
      </c>
      <c r="JZ21" s="250">
        <v>13.742453990224575</v>
      </c>
      <c r="KA21" s="250">
        <v>-32.125051997792184</v>
      </c>
      <c r="KB21" s="250">
        <v>23.369174924808192</v>
      </c>
      <c r="KC21" s="250">
        <v>0.59040894508693498</v>
      </c>
      <c r="KD21" s="309">
        <v>4.5352748667653486E-2</v>
      </c>
      <c r="KE21" s="250">
        <v>4.1175718518875186</v>
      </c>
      <c r="KF21" s="250">
        <v>-5.2777598139907269</v>
      </c>
      <c r="KG21" s="250">
        <v>6.2167211638200399</v>
      </c>
      <c r="KH21" s="250">
        <v>-0.82614767916244602</v>
      </c>
      <c r="KI21" s="250">
        <v>-8.0590148961414769</v>
      </c>
      <c r="KJ21" s="250">
        <v>8.2356441200717398</v>
      </c>
      <c r="KK21" s="250">
        <v>3.1017362285721504</v>
      </c>
      <c r="KL21" s="250">
        <v>13.437270585493778</v>
      </c>
      <c r="KM21" s="250">
        <v>-29.47060316485279</v>
      </c>
      <c r="KN21" s="250">
        <v>10.085583760977144</v>
      </c>
      <c r="KO21" s="250">
        <v>19.778464327343073</v>
      </c>
      <c r="KP21" s="250">
        <v>-0.68573196764546651</v>
      </c>
      <c r="KQ21" s="250">
        <v>-8.1482908173226036</v>
      </c>
      <c r="KR21" s="250">
        <v>-6.5866523619587838</v>
      </c>
      <c r="KS21" s="250">
        <v>8.1872254986954118</v>
      </c>
      <c r="KT21" s="250">
        <v>1.2863577343572814</v>
      </c>
      <c r="KU21" s="250">
        <v>-6.2967405311542137</v>
      </c>
      <c r="KV21" s="250">
        <v>8.6599996466615607</v>
      </c>
      <c r="KW21" s="250">
        <v>-1.0701300809456598</v>
      </c>
      <c r="KX21" s="250">
        <v>11.351534195039207</v>
      </c>
      <c r="KY21" s="250">
        <v>-30.422216573958465</v>
      </c>
      <c r="KZ21" s="250">
        <v>-100</v>
      </c>
      <c r="LA21" s="250" t="e">
        <v>#DIV/0!</v>
      </c>
      <c r="LB21" s="250" t="e">
        <v>#DIV/0!</v>
      </c>
      <c r="LC21" s="250" t="e">
        <v>#DIV/0!</v>
      </c>
      <c r="LD21" s="250" t="e">
        <v>#DIV/0!</v>
      </c>
      <c r="LE21" s="250" t="e">
        <v>#DIV/0!</v>
      </c>
      <c r="LF21" s="250" t="e">
        <v>#DIV/0!</v>
      </c>
      <c r="LG21" s="250" t="e">
        <v>#DIV/0!</v>
      </c>
      <c r="LH21" s="250">
        <v>-6.407904100487201</v>
      </c>
      <c r="LI21" s="250">
        <v>-3.9723535760659558</v>
      </c>
      <c r="LJ21" s="250">
        <v>9.3465487814613937</v>
      </c>
      <c r="LK21" s="250">
        <v>2.9878318564932727</v>
      </c>
      <c r="LL21" s="250">
        <v>-2.919016833569799</v>
      </c>
      <c r="LM21" s="250">
        <v>-5.6569248018922877</v>
      </c>
      <c r="LN21" s="250">
        <v>9.3416815238576589</v>
      </c>
      <c r="LO21" s="250">
        <v>2.2985732614279328</v>
      </c>
      <c r="LP21" s="250">
        <v>-3.5545475155604294</v>
      </c>
      <c r="LQ21" s="250">
        <v>-1.7266254233973797</v>
      </c>
      <c r="LR21" s="250">
        <v>7.0328848758577607</v>
      </c>
      <c r="LS21" s="250">
        <v>2.9072381320902139</v>
      </c>
      <c r="LT21" s="250">
        <v>-5.3755278562958608</v>
      </c>
      <c r="LU21" s="250">
        <v>-1.8760785095091848</v>
      </c>
      <c r="LV21" s="250">
        <v>8.8891948620633912</v>
      </c>
      <c r="LW21" s="250">
        <v>1.6768731667993677</v>
      </c>
      <c r="LX21" s="250">
        <v>-5.2879146918062787</v>
      </c>
      <c r="LY21" s="250">
        <v>-1.7851504728116936</v>
      </c>
      <c r="LZ21" s="250">
        <v>8.1203831489613947</v>
      </c>
      <c r="MA21" s="250">
        <v>3.0401653340480124</v>
      </c>
      <c r="MB21" s="250">
        <v>-34.802241640522084</v>
      </c>
      <c r="MC21" s="250">
        <v>24.355502152625988</v>
      </c>
      <c r="MD21" s="250">
        <v>9.3550489212156833</v>
      </c>
      <c r="ME21" s="250">
        <v>6.1373072295308049</v>
      </c>
      <c r="MF21" s="250">
        <v>-6.8349905396220834</v>
      </c>
      <c r="MG21" s="250">
        <v>9.1101993820410314</v>
      </c>
      <c r="MH21" s="250">
        <v>0.65658523567945792</v>
      </c>
      <c r="MI21" s="250">
        <v>1.95625761172073</v>
      </c>
      <c r="MJ21" s="250">
        <v>-6.718812107249164</v>
      </c>
      <c r="MK21" s="250">
        <v>16.04364060038148</v>
      </c>
      <c r="ML21" s="250">
        <v>-4.7255568233176604</v>
      </c>
      <c r="MM21" s="250">
        <v>4.6097233508995288</v>
      </c>
      <c r="MN21" s="250">
        <v>-15.088279181183424</v>
      </c>
      <c r="MO21" s="250">
        <v>8.172490358335665</v>
      </c>
      <c r="MP21" s="250">
        <v>0.4682158096076563</v>
      </c>
      <c r="MQ21" s="250">
        <v>8.7864944164532091</v>
      </c>
      <c r="MR21" s="250">
        <v>-11.870893304094992</v>
      </c>
      <c r="MS21" s="250">
        <v>6.3330895170657442</v>
      </c>
      <c r="MT21" s="250">
        <v>-0.97456674176777369</v>
      </c>
      <c r="MU21" s="250">
        <v>7.6173599289439409</v>
      </c>
      <c r="MV21" s="250">
        <v>-75.202405057783267</v>
      </c>
      <c r="MW21" s="250">
        <v>-100</v>
      </c>
      <c r="MX21" s="250" t="e">
        <v>#DIV/0!</v>
      </c>
      <c r="MY21" s="353"/>
      <c r="MZ21" s="354" t="s">
        <v>699</v>
      </c>
      <c r="NA21" s="78">
        <v>2.3393972661354785</v>
      </c>
      <c r="NB21" s="355">
        <v>-71.229853580102144</v>
      </c>
      <c r="NC21" s="82"/>
      <c r="ND21" s="83"/>
      <c r="NE21" s="77">
        <v>-2.1469523222949554</v>
      </c>
      <c r="NF21" s="82"/>
      <c r="NG21" s="10"/>
      <c r="NH21" s="10"/>
      <c r="NI21" s="10"/>
      <c r="NJ21" s="10"/>
      <c r="NK21" s="10"/>
      <c r="NL21" s="10"/>
    </row>
    <row r="22" spans="1:378" s="45" customFormat="1" ht="18" customHeight="1">
      <c r="A22" s="586"/>
      <c r="B22" s="304"/>
      <c r="C22" s="305">
        <v>4.2</v>
      </c>
      <c r="D22" s="306">
        <v>6.9134777655686799</v>
      </c>
      <c r="E22" s="306">
        <v>6.3705401898818703</v>
      </c>
      <c r="F22" s="307">
        <v>20</v>
      </c>
      <c r="G22" s="308"/>
      <c r="H22" s="39" t="s">
        <v>700</v>
      </c>
      <c r="I22" s="250">
        <v>2.9736438616065612</v>
      </c>
      <c r="J22" s="250">
        <v>3.6641259855207693</v>
      </c>
      <c r="K22" s="250">
        <v>4.4197429720040873</v>
      </c>
      <c r="L22" s="250">
        <v>4.2610022091862589</v>
      </c>
      <c r="M22" s="250">
        <v>6.6795230650197368</v>
      </c>
      <c r="N22" s="250">
        <v>5.578163035975308</v>
      </c>
      <c r="O22" s="250">
        <v>4.7599272557710606</v>
      </c>
      <c r="P22" s="250">
        <v>9.1985812585289324</v>
      </c>
      <c r="Q22" s="250">
        <v>7.5616463232011029</v>
      </c>
      <c r="R22" s="250">
        <v>7.3195193038358752</v>
      </c>
      <c r="S22" s="250">
        <v>9.5254087563913856</v>
      </c>
      <c r="T22" s="250">
        <v>6.0718731562779453</v>
      </c>
      <c r="U22" s="250">
        <v>2.4732030320638643</v>
      </c>
      <c r="V22" s="250">
        <v>4.7588054502063244</v>
      </c>
      <c r="W22" s="250">
        <v>4.0233389966503665</v>
      </c>
      <c r="X22" s="250">
        <v>4.3388929585411091</v>
      </c>
      <c r="Y22" s="250">
        <v>3.5670001905079118</v>
      </c>
      <c r="Z22" s="250">
        <v>3.9558705684765556</v>
      </c>
      <c r="AA22" s="250">
        <v>3.185250048723546</v>
      </c>
      <c r="AB22" s="250">
        <v>3.4957772933425417</v>
      </c>
      <c r="AC22" s="250">
        <v>5.384231478782624</v>
      </c>
      <c r="AD22" s="250">
        <v>1.8956309408058445</v>
      </c>
      <c r="AE22" s="250">
        <v>7.5732599823312938</v>
      </c>
      <c r="AF22" s="250">
        <v>7.5119152259744766</v>
      </c>
      <c r="AG22" s="336">
        <v>7.2998394187129776</v>
      </c>
      <c r="AH22" s="250">
        <v>8.7348648867954921</v>
      </c>
      <c r="AI22" s="250">
        <v>3.8215866095365953</v>
      </c>
      <c r="AJ22" s="250">
        <v>6.0490348202594646</v>
      </c>
      <c r="AK22" s="250">
        <v>5.4638561069110523</v>
      </c>
      <c r="AL22" s="250">
        <v>4.8657344506058706</v>
      </c>
      <c r="AM22" s="250">
        <v>7.8426154123170306</v>
      </c>
      <c r="AN22" s="250">
        <v>2.53131068177521</v>
      </c>
      <c r="AO22" s="250">
        <v>2.9346372079140082</v>
      </c>
      <c r="AP22" s="250">
        <v>0.98236352249423931</v>
      </c>
      <c r="AQ22" s="250">
        <v>0.35245318663869796</v>
      </c>
      <c r="AR22" s="250">
        <v>2.9093815226947726</v>
      </c>
      <c r="AS22" s="250">
        <v>2.6322142062514189</v>
      </c>
      <c r="AT22" s="250">
        <v>0.47030542780682083</v>
      </c>
      <c r="AU22" s="250">
        <v>1.7114518689164555</v>
      </c>
      <c r="AV22" s="250">
        <v>0.99148081621240181</v>
      </c>
      <c r="AW22" s="250">
        <v>2.574382228596221</v>
      </c>
      <c r="AX22" s="250">
        <v>2.4694118366870015</v>
      </c>
      <c r="AY22" s="250">
        <v>1.9189691897341277</v>
      </c>
      <c r="AZ22" s="250">
        <v>2.247374000207742</v>
      </c>
      <c r="BA22" s="250">
        <v>1.6504869832884026</v>
      </c>
      <c r="BB22" s="250">
        <v>0.42595608467217971</v>
      </c>
      <c r="BC22" s="250">
        <v>2.6337018850437204</v>
      </c>
      <c r="BD22" s="250">
        <v>1.9921540874947823</v>
      </c>
      <c r="BE22" s="250">
        <v>2.0612247852118202</v>
      </c>
      <c r="BF22" s="250">
        <v>4.9445946852541027</v>
      </c>
      <c r="BG22" s="250">
        <v>-1.3154732171721406</v>
      </c>
      <c r="BH22" s="250">
        <v>-24.694762435777122</v>
      </c>
      <c r="BI22" s="250">
        <v>-23.910279926169565</v>
      </c>
      <c r="BJ22" s="250">
        <v>-7.7315189522019381</v>
      </c>
      <c r="BK22" s="250">
        <v>-8.2857122123647997</v>
      </c>
      <c r="BL22" s="250">
        <v>-8.4937340397157186</v>
      </c>
      <c r="BM22" s="250">
        <v>-5.6489962196116608</v>
      </c>
      <c r="BN22" s="250">
        <v>-7.4058861412877377</v>
      </c>
      <c r="BO22" s="250">
        <v>-4.9161644622529082</v>
      </c>
      <c r="BP22" s="250">
        <v>1.6694437899792689</v>
      </c>
      <c r="BQ22" s="250">
        <v>0.23426514088285444</v>
      </c>
      <c r="BR22" s="250">
        <v>3.5617728651690328</v>
      </c>
      <c r="BS22" s="250">
        <v>9.5983713212348221</v>
      </c>
      <c r="BT22" s="250">
        <v>21.969597816873019</v>
      </c>
      <c r="BU22" s="250">
        <v>13.08957100539196</v>
      </c>
      <c r="BV22" s="250">
        <v>15.29846436752868</v>
      </c>
      <c r="BW22" s="250">
        <v>3.7535447078257675</v>
      </c>
      <c r="BX22" s="250">
        <v>11.120288496489025</v>
      </c>
      <c r="BY22" s="250">
        <v>7.0483336547270738</v>
      </c>
      <c r="BZ22" s="250">
        <v>11.274287340913844</v>
      </c>
      <c r="CA22" s="250">
        <v>9.9191927462306779</v>
      </c>
      <c r="CB22" s="250">
        <v>10.334055808286564</v>
      </c>
      <c r="CC22" s="250">
        <v>7.0832190600376208</v>
      </c>
      <c r="CD22" s="250">
        <v>4.5711611348401107</v>
      </c>
      <c r="CE22" s="250">
        <v>1.0978891654434619</v>
      </c>
      <c r="CF22" s="250">
        <v>9.9442624725856206</v>
      </c>
      <c r="CG22" s="250">
        <v>8.1609653876092807</v>
      </c>
      <c r="CH22" s="250">
        <v>2.2020822367498738</v>
      </c>
      <c r="CI22" s="250">
        <v>3.9736374862429926</v>
      </c>
      <c r="CJ22" s="250">
        <v>4.6352930605640097</v>
      </c>
      <c r="CK22" s="250">
        <v>4.2286701586353104</v>
      </c>
      <c r="CL22" s="250">
        <v>0.1927472970310049</v>
      </c>
      <c r="CM22" s="250">
        <v>4.8582621484737558</v>
      </c>
      <c r="CN22" s="250">
        <v>0.4055952971825576</v>
      </c>
      <c r="CO22" s="250">
        <v>0.96455963374835108</v>
      </c>
      <c r="CP22" s="250">
        <v>2.7635231996252543</v>
      </c>
      <c r="CQ22" s="250">
        <v>4.5129872524122874</v>
      </c>
      <c r="CR22" s="250">
        <v>1.1931597271203316</v>
      </c>
      <c r="CS22" s="250">
        <v>6.0614811984059429</v>
      </c>
      <c r="CT22" s="250">
        <v>6.9742069716266712</v>
      </c>
      <c r="CU22" s="250">
        <v>7.3008793952610489</v>
      </c>
      <c r="CV22" s="250">
        <v>7.7022770454794056</v>
      </c>
      <c r="CW22" s="250">
        <v>5.8549290444569522</v>
      </c>
      <c r="CX22" s="250">
        <v>6.239784525955173</v>
      </c>
      <c r="CY22" s="250">
        <v>2.5509344112444694</v>
      </c>
      <c r="CZ22" s="250">
        <v>-1.1381758454316611</v>
      </c>
      <c r="DA22" s="250">
        <v>6.0696274043307881</v>
      </c>
      <c r="DB22" s="250">
        <v>-2.7928691201250899</v>
      </c>
      <c r="DC22" s="250">
        <v>-3.953942789654235</v>
      </c>
      <c r="DD22" s="250">
        <v>4.9867413068940039</v>
      </c>
      <c r="DE22" s="250">
        <v>2.6610776841987587</v>
      </c>
      <c r="DF22" s="250">
        <v>2.139868511119289</v>
      </c>
      <c r="DG22" s="250">
        <v>6.3263885858818867</v>
      </c>
      <c r="DH22" s="250">
        <v>3.2297418713860253</v>
      </c>
      <c r="DI22" s="250">
        <v>2.7588552022086503</v>
      </c>
      <c r="DJ22" s="250">
        <v>0.35287297167567999</v>
      </c>
      <c r="DK22" s="250">
        <v>1.6204768441660207</v>
      </c>
      <c r="DL22" s="250">
        <v>3.2901424301908406</v>
      </c>
      <c r="DM22" s="250">
        <v>2.6915629003066925</v>
      </c>
      <c r="DN22" s="250">
        <v>5.7448775674699277</v>
      </c>
      <c r="DO22" s="250">
        <v>4.8698296121703493</v>
      </c>
      <c r="DP22" s="250">
        <v>4.663797584462273</v>
      </c>
      <c r="DQ22" s="250">
        <v>-100</v>
      </c>
      <c r="DR22" s="250">
        <v>-100</v>
      </c>
      <c r="DS22" s="250">
        <v>-100</v>
      </c>
      <c r="DT22" s="250">
        <v>-100</v>
      </c>
      <c r="DU22" s="250">
        <v>-100</v>
      </c>
      <c r="DV22" s="250">
        <v>-100</v>
      </c>
      <c r="DW22" s="250">
        <v>-100</v>
      </c>
      <c r="DX22" s="250">
        <v>-100</v>
      </c>
      <c r="DY22" s="250">
        <v>3.6988512228432597</v>
      </c>
      <c r="DZ22" s="250">
        <v>5.5127436716466036</v>
      </c>
      <c r="EA22" s="250">
        <v>7.17103820117147</v>
      </c>
      <c r="EB22" s="250">
        <v>7.6014077732145182</v>
      </c>
      <c r="EC22" s="250">
        <v>3.7474635598673416</v>
      </c>
      <c r="ED22" s="250">
        <v>3.949135454771266</v>
      </c>
      <c r="EE22" s="250">
        <v>4.0236350326692758</v>
      </c>
      <c r="EF22" s="250">
        <v>5.4959480943139312</v>
      </c>
      <c r="EG22" s="250">
        <v>6.5364403904666375</v>
      </c>
      <c r="EH22" s="250">
        <v>5.4512790229077837</v>
      </c>
      <c r="EI22" s="250">
        <v>4.3893010778574819</v>
      </c>
      <c r="EJ22" s="250">
        <v>1.4078353626062068</v>
      </c>
      <c r="EK22" s="250">
        <v>1.6049538624427271</v>
      </c>
      <c r="EL22" s="250">
        <v>2.0210604893415649</v>
      </c>
      <c r="EM22" s="250">
        <v>1.9386787353103898</v>
      </c>
      <c r="EN22" s="250">
        <v>1.6515516137116037</v>
      </c>
      <c r="EO22" s="250">
        <v>1.8380242705837873</v>
      </c>
      <c r="EP22" s="250">
        <v>-18.680954393926271</v>
      </c>
      <c r="EQ22" s="250">
        <v>-7.4797094334881251</v>
      </c>
      <c r="ER22" s="250">
        <v>-3.5840886599455786</v>
      </c>
      <c r="ES22" s="250">
        <v>4.4691635426544281</v>
      </c>
      <c r="ET22" s="250">
        <v>16.60241427809585</v>
      </c>
      <c r="EU22" s="250">
        <v>7.2965792414610746</v>
      </c>
      <c r="EV22" s="250">
        <v>10.512798018598886</v>
      </c>
      <c r="EW22" s="250">
        <v>4.1566827039420673</v>
      </c>
      <c r="EX22" s="250">
        <v>6.4545165903589634</v>
      </c>
      <c r="EY22" s="250">
        <v>4.2855869350286753</v>
      </c>
      <c r="EZ22" s="250">
        <v>1.7461438634788067</v>
      </c>
      <c r="FA22" s="250">
        <v>2.7684090104920074</v>
      </c>
      <c r="FB22" s="250">
        <v>4.8172551065458862</v>
      </c>
      <c r="FC22" s="250">
        <v>6.9502155030133821</v>
      </c>
      <c r="FD22" s="250">
        <v>2.4863602173383299</v>
      </c>
      <c r="FE22" s="250">
        <v>-0.34453964556028893</v>
      </c>
      <c r="FF22" s="250">
        <v>3.1943916048365395</v>
      </c>
      <c r="FG22" s="250">
        <v>4.0665946999777702</v>
      </c>
      <c r="FH22" s="250">
        <v>1.745888767179963</v>
      </c>
      <c r="FI22" s="250">
        <v>4.4092293128327924</v>
      </c>
      <c r="FJ22" s="250">
        <v>-66.690679441087184</v>
      </c>
      <c r="FK22" s="250">
        <v>-100</v>
      </c>
      <c r="FL22" s="250">
        <v>-100</v>
      </c>
      <c r="FM22" s="250"/>
      <c r="FN22" s="250">
        <v>6.0152660949117376</v>
      </c>
      <c r="FO22" s="250">
        <v>4.313735773283156</v>
      </c>
      <c r="FP22" s="250">
        <v>4.3964063962737043</v>
      </c>
      <c r="FQ22" s="250">
        <v>1.8070543018400258</v>
      </c>
      <c r="FR22" s="250">
        <v>-7.0952905005728866</v>
      </c>
      <c r="FS22" s="250">
        <v>9.4438756917030418</v>
      </c>
      <c r="FT22" s="250">
        <v>4.1010084127367747</v>
      </c>
      <c r="FU22" s="250">
        <v>1.6172127235464018</v>
      </c>
      <c r="FV22" s="250">
        <v>0.90137142998062814</v>
      </c>
      <c r="FW22" s="250">
        <v>4.4711302376045694</v>
      </c>
      <c r="FX22" s="250">
        <v>4.313735773283156</v>
      </c>
      <c r="FY22" s="250">
        <v>4.3964063962737043</v>
      </c>
      <c r="FZ22" s="250">
        <v>1.8070543018400258</v>
      </c>
      <c r="GA22" s="250">
        <v>-7.0952905005728866</v>
      </c>
      <c r="GB22" s="250">
        <v>9.4438756917030418</v>
      </c>
      <c r="GC22" s="250">
        <v>4.1010084127367747</v>
      </c>
      <c r="GD22" s="250">
        <v>4.2381238451649921</v>
      </c>
      <c r="GE22" s="250">
        <v>2.1732409283448817</v>
      </c>
      <c r="GF22" s="250">
        <v>-66.474471673418165</v>
      </c>
      <c r="GG22" s="250">
        <v>-3.7575378826663837</v>
      </c>
      <c r="GH22" s="250">
        <v>9.3432466450514369</v>
      </c>
      <c r="GI22" s="250">
        <v>-2.6803435263986159</v>
      </c>
      <c r="GJ22" s="250">
        <v>1.4855486833759102</v>
      </c>
      <c r="GK22" s="250">
        <v>1.8643921503314544</v>
      </c>
      <c r="GL22" s="250">
        <v>-0.82188202845317448</v>
      </c>
      <c r="GM22" s="250">
        <v>-0.21537099619717992</v>
      </c>
      <c r="GN22" s="250">
        <v>-0.47008554719445783</v>
      </c>
      <c r="GO22" s="250">
        <v>8.1377364411531232</v>
      </c>
      <c r="GP22" s="250">
        <v>-14.241675801619962</v>
      </c>
      <c r="GQ22" s="250">
        <v>4.2996977859133523</v>
      </c>
      <c r="GR22" s="250">
        <v>2.0870069371693489</v>
      </c>
      <c r="GS22" s="250">
        <v>-3.1121911982000228</v>
      </c>
      <c r="GT22" s="250">
        <v>10.140259244509181</v>
      </c>
      <c r="GU22" s="250">
        <v>-2.8282906106002201</v>
      </c>
      <c r="GV22" s="250">
        <v>3.839687919098921</v>
      </c>
      <c r="GW22" s="250">
        <v>0.81274356141807402</v>
      </c>
      <c r="GX22" s="250">
        <v>-1.5905171553021518</v>
      </c>
      <c r="GY22" s="250">
        <v>4.0124807649068117</v>
      </c>
      <c r="GZ22" s="250">
        <v>-1.9620828991770765</v>
      </c>
      <c r="HA22" s="250">
        <v>7.8943126121172185</v>
      </c>
      <c r="HB22" s="250">
        <v>-12.478964003755237</v>
      </c>
      <c r="HC22" s="250">
        <v>1.0109383694943261</v>
      </c>
      <c r="HD22" s="250">
        <v>-1.3764697697420445</v>
      </c>
      <c r="HE22" s="250">
        <v>-0.95116759853145538</v>
      </c>
      <c r="HF22" s="250">
        <v>9.3670119216500609</v>
      </c>
      <c r="HG22" s="250">
        <v>-2.5335210119959584</v>
      </c>
      <c r="HH22" s="250">
        <v>3.0714882395084402</v>
      </c>
      <c r="HI22" s="250">
        <v>1.1912723362273709</v>
      </c>
      <c r="HJ22" s="250">
        <v>-2.3200225348800387</v>
      </c>
      <c r="HK22" s="250">
        <v>4.3254974900943921</v>
      </c>
      <c r="HL22" s="250">
        <v>-0.17321653455114472</v>
      </c>
      <c r="HM22" s="250">
        <v>4.3226192786696345</v>
      </c>
      <c r="HN22" s="250">
        <v>-7.6022880253186287</v>
      </c>
      <c r="HO22" s="250">
        <v>0.95333584443682184</v>
      </c>
      <c r="HP22" s="250">
        <v>-1.5710125303709503</v>
      </c>
      <c r="HQ22" s="250">
        <v>0.37350910042692931</v>
      </c>
      <c r="HR22" s="250">
        <v>4.4251695375831162</v>
      </c>
      <c r="HS22" s="250">
        <v>-0.44241894625901068</v>
      </c>
      <c r="HT22" s="250">
        <v>2.5027396321012105</v>
      </c>
      <c r="HU22" s="250">
        <v>0.61738196612735408</v>
      </c>
      <c r="HV22" s="250">
        <v>0.45287241292824376</v>
      </c>
      <c r="HW22" s="250">
        <v>-0.81258735898636303</v>
      </c>
      <c r="HX22" s="250">
        <v>0.2194712163710193</v>
      </c>
      <c r="HY22" s="250">
        <v>2.3440209182320757</v>
      </c>
      <c r="HZ22" s="250">
        <v>-8.178648805082787</v>
      </c>
      <c r="IA22" s="250">
        <v>3.5255743582272743</v>
      </c>
      <c r="IB22" s="250">
        <v>-1.8361127371113639</v>
      </c>
      <c r="IC22" s="250">
        <v>-1.7408209091684768</v>
      </c>
      <c r="ID22" s="250">
        <v>5.7151718619710863</v>
      </c>
      <c r="IE22" s="250">
        <v>-1.1471436858911659</v>
      </c>
      <c r="IF22" s="250">
        <v>4.1093279306938086</v>
      </c>
      <c r="IG22" s="250">
        <v>0.51441428756677965</v>
      </c>
      <c r="IH22" s="250">
        <v>-8.6737837525006967E-2</v>
      </c>
      <c r="II22" s="250">
        <v>-0.49298421043901897</v>
      </c>
      <c r="IJ22" s="250">
        <v>-0.36557756161960242</v>
      </c>
      <c r="IK22" s="250">
        <v>1.1111353746182715</v>
      </c>
      <c r="IL22" s="250">
        <v>-6.1600650605167715</v>
      </c>
      <c r="IM22" s="250">
        <v>2.8784516003060645</v>
      </c>
      <c r="IN22" s="250">
        <v>-1.7696346021555058</v>
      </c>
      <c r="IO22" s="250">
        <v>1.0351359734733734</v>
      </c>
      <c r="IP22" s="250">
        <v>-0.59086187094671061</v>
      </c>
      <c r="IQ22" s="250">
        <v>-24.56631174795973</v>
      </c>
      <c r="IR22" s="250">
        <v>5.1938733021757599</v>
      </c>
      <c r="IS22" s="250">
        <v>21.886535010563108</v>
      </c>
      <c r="IT22" s="250">
        <v>-0.68684803618151591</v>
      </c>
      <c r="IU22" s="250">
        <v>-0.71868111937334334</v>
      </c>
      <c r="IV22" s="250">
        <v>2.7318475897651524</v>
      </c>
      <c r="IW22" s="250">
        <v>-0.77163351592126617</v>
      </c>
      <c r="IX22" s="250">
        <v>-3.6368450561161723</v>
      </c>
      <c r="IY22" s="250">
        <v>10.003923306449835</v>
      </c>
      <c r="IZ22" s="250">
        <v>-3.156266788352454</v>
      </c>
      <c r="JA22" s="250">
        <v>4.3892304530757826</v>
      </c>
      <c r="JB22" s="250">
        <v>5.2036801994170219</v>
      </c>
      <c r="JC22" s="250">
        <v>-16.051520592604845</v>
      </c>
      <c r="JD22" s="250">
        <v>-2.4647927264633438</v>
      </c>
      <c r="JE22" s="250">
        <v>24.267252840908739</v>
      </c>
      <c r="JF22" s="250">
        <v>-10.63114666031008</v>
      </c>
      <c r="JG22" s="250">
        <v>6.3305241993822534</v>
      </c>
      <c r="JH22" s="250">
        <v>-1.032716468305253</v>
      </c>
      <c r="JI22" s="250">
        <v>3.1456108427831282</v>
      </c>
      <c r="JJ22" s="250">
        <v>-4.8103523731391107</v>
      </c>
      <c r="JK22" s="250">
        <v>10.419106163245701</v>
      </c>
      <c r="JL22" s="250">
        <v>-6.0096302803015789</v>
      </c>
      <c r="JM22" s="250">
        <v>1.9403706226863449</v>
      </c>
      <c r="JN22" s="250">
        <v>1.7093994670568549</v>
      </c>
      <c r="JO22" s="250">
        <v>-8.7057728867408173</v>
      </c>
      <c r="JP22" s="250">
        <v>-4.0468148065771743</v>
      </c>
      <c r="JQ22" s="250">
        <v>17.421030301163285</v>
      </c>
      <c r="JR22" s="250">
        <v>-9.0820406361455213</v>
      </c>
      <c r="JS22" s="250">
        <v>7.0071782605264161</v>
      </c>
      <c r="JT22" s="250">
        <v>-1.4173129352197691</v>
      </c>
      <c r="JU22" s="250">
        <v>-0.84837400074353297</v>
      </c>
      <c r="JV22" s="250">
        <v>-0.3778088339334289</v>
      </c>
      <c r="JW22" s="250">
        <v>5.7303054556188044</v>
      </c>
      <c r="JX22" s="250">
        <v>-5.4863799126458161</v>
      </c>
      <c r="JY22" s="250">
        <v>3.7567209668808061</v>
      </c>
      <c r="JZ22" s="250">
        <v>3.4409179344854266</v>
      </c>
      <c r="KA22" s="250">
        <v>-11.605709976270902</v>
      </c>
      <c r="KB22" s="250">
        <v>0.56941570717556544</v>
      </c>
      <c r="KC22" s="250">
        <v>18.431512141158677</v>
      </c>
      <c r="KD22" s="250">
        <v>-8.8043999695018442</v>
      </c>
      <c r="KE22" s="250">
        <v>7.4074772156920119</v>
      </c>
      <c r="KF22" s="250">
        <v>-3.1082384651196122</v>
      </c>
      <c r="KG22" s="250">
        <v>-0.48788963681514019</v>
      </c>
      <c r="KH22" s="250">
        <v>-3.8368833506075077</v>
      </c>
      <c r="KI22" s="250">
        <v>1.926822273947721</v>
      </c>
      <c r="KJ22" s="250">
        <v>1.4044051182610104</v>
      </c>
      <c r="KK22" s="250">
        <v>-4.9125239570470995</v>
      </c>
      <c r="KL22" s="250">
        <v>2.2053858795986656</v>
      </c>
      <c r="KM22" s="250">
        <v>-3.3773094984666017</v>
      </c>
      <c r="KN22" s="250">
        <v>-1.6583954312061024</v>
      </c>
      <c r="KO22" s="250">
        <v>17.830236644134104</v>
      </c>
      <c r="KP22" s="250">
        <v>-5.0664647653250512</v>
      </c>
      <c r="KQ22" s="250">
        <v>4.2793449067157496</v>
      </c>
      <c r="KR22" s="250">
        <v>-3.5502141790251329</v>
      </c>
      <c r="KS22" s="250">
        <v>-2.8178530135530337</v>
      </c>
      <c r="KT22" s="250">
        <v>-2.6222022413789006</v>
      </c>
      <c r="KU22" s="250">
        <v>3.6015212394392364</v>
      </c>
      <c r="KV22" s="250">
        <v>0.81675367625730644</v>
      </c>
      <c r="KW22" s="250">
        <v>-2.0853005993956515</v>
      </c>
      <c r="KX22" s="250">
        <v>1.3596275223914063</v>
      </c>
      <c r="KY22" s="250">
        <v>-3.5671388223079958</v>
      </c>
      <c r="KZ22" s="250">
        <v>-100</v>
      </c>
      <c r="LA22" s="250" t="e">
        <v>#DIV/0!</v>
      </c>
      <c r="LB22" s="250" t="e">
        <v>#DIV/0!</v>
      </c>
      <c r="LC22" s="250" t="e">
        <v>#DIV/0!</v>
      </c>
      <c r="LD22" s="250" t="e">
        <v>#DIV/0!</v>
      </c>
      <c r="LE22" s="250" t="e">
        <v>#DIV/0!</v>
      </c>
      <c r="LF22" s="250" t="e">
        <v>#DIV/0!</v>
      </c>
      <c r="LG22" s="250" t="e">
        <v>#DIV/0!</v>
      </c>
      <c r="LH22" s="250">
        <v>3.5642630849420698</v>
      </c>
      <c r="LI22" s="250">
        <v>0.58985043544311111</v>
      </c>
      <c r="LJ22" s="250">
        <v>-1.1827853461388287</v>
      </c>
      <c r="LK22" s="250">
        <v>0.73427272077238115</v>
      </c>
      <c r="LL22" s="250">
        <v>5.3758013282343597</v>
      </c>
      <c r="LM22" s="250">
        <v>2.1707741504203284</v>
      </c>
      <c r="LN22" s="250">
        <v>-0.78596244421601114</v>
      </c>
      <c r="LO22" s="250">
        <v>-2.8737122997971909</v>
      </c>
      <c r="LP22" s="250">
        <v>5.5806385049873342</v>
      </c>
      <c r="LQ22" s="250">
        <v>2.2439991899015723</v>
      </c>
      <c r="LR22" s="250">
        <v>0.61827730712519724</v>
      </c>
      <c r="LS22" s="250">
        <v>-1.9157688343702119</v>
      </c>
      <c r="LT22" s="250">
        <v>4.5052127666400281</v>
      </c>
      <c r="LU22" s="250">
        <v>1.2143210943914511</v>
      </c>
      <c r="LV22" s="250">
        <v>-2.2554840939124006</v>
      </c>
      <c r="LW22" s="250">
        <v>-1.7251108202645469</v>
      </c>
      <c r="LX22" s="250">
        <v>4.9331969339922068</v>
      </c>
      <c r="LY22" s="250">
        <v>1.1325907804265114</v>
      </c>
      <c r="LZ22" s="250">
        <v>-2.5307976633285278</v>
      </c>
      <c r="MA22" s="250">
        <v>-1.5448324142958541</v>
      </c>
      <c r="MB22" s="250">
        <v>-16.209416981676185</v>
      </c>
      <c r="MC22" s="250">
        <v>15.063041074972233</v>
      </c>
      <c r="MD22" s="250">
        <v>1.5731999255073248</v>
      </c>
      <c r="ME22" s="250">
        <v>6.6787510606397262</v>
      </c>
      <c r="MF22" s="250">
        <v>-6.4778165882735124</v>
      </c>
      <c r="MG22" s="250">
        <v>5.8800607251531005</v>
      </c>
      <c r="MH22" s="250">
        <v>4.6178602041842396</v>
      </c>
      <c r="MI22" s="250">
        <v>0.54314997622162764</v>
      </c>
      <c r="MJ22" s="250">
        <v>-4.4145937916528197</v>
      </c>
      <c r="MK22" s="250">
        <v>3.7228351703310096</v>
      </c>
      <c r="ML22" s="250">
        <v>2.0703259948652999</v>
      </c>
      <c r="MM22" s="250">
        <v>1.553328387793897</v>
      </c>
      <c r="MN22" s="250">
        <v>-2.5089518902616561</v>
      </c>
      <c r="MO22" s="250">
        <v>5.8335248597600753</v>
      </c>
      <c r="MP22" s="250">
        <v>-2.1898539595165403</v>
      </c>
      <c r="MQ22" s="250">
        <v>-1.2517990730725188</v>
      </c>
      <c r="MR22" s="250">
        <v>0.95311747916775857</v>
      </c>
      <c r="MS22" s="250">
        <v>6.7280340139577817</v>
      </c>
      <c r="MT22" s="250">
        <v>-4.3710398324508333</v>
      </c>
      <c r="MU22" s="250">
        <v>1.3330728124222162</v>
      </c>
      <c r="MV22" s="250">
        <v>-67.793271019558404</v>
      </c>
      <c r="MW22" s="250">
        <v>-100</v>
      </c>
      <c r="MX22" s="250" t="e">
        <v>#DIV/0!</v>
      </c>
      <c r="MY22" s="353"/>
      <c r="MZ22" s="354" t="s">
        <v>701</v>
      </c>
      <c r="NA22" s="78">
        <v>0.54010209961157718</v>
      </c>
      <c r="NB22" s="355">
        <v>35.027672063806563</v>
      </c>
      <c r="NC22" s="82"/>
      <c r="ND22" s="83"/>
      <c r="NE22" s="77">
        <v>0.64037530932842723</v>
      </c>
      <c r="NF22" s="82"/>
      <c r="NG22" s="10"/>
      <c r="NH22" s="10"/>
      <c r="NI22" s="10"/>
      <c r="NJ22" s="10"/>
      <c r="NK22" s="10"/>
      <c r="NL22" s="10"/>
    </row>
    <row r="23" spans="1:378" s="71" customFormat="1" ht="30" customHeight="1">
      <c r="A23" s="586"/>
      <c r="C23" s="305">
        <v>4.3</v>
      </c>
      <c r="D23" s="309">
        <v>0.29061807665763401</v>
      </c>
      <c r="E23" s="309">
        <v>0.38260864516027698</v>
      </c>
      <c r="F23" s="310">
        <v>21</v>
      </c>
      <c r="G23" s="308"/>
      <c r="H23" s="39" t="s">
        <v>702</v>
      </c>
      <c r="I23" s="250">
        <v>3.9196355233809754</v>
      </c>
      <c r="J23" s="250">
        <v>4.3267056198868374</v>
      </c>
      <c r="K23" s="250">
        <v>3.8185875062631993</v>
      </c>
      <c r="L23" s="250">
        <v>5.284151621895532</v>
      </c>
      <c r="M23" s="250">
        <v>3.0394103746676109</v>
      </c>
      <c r="N23" s="250">
        <v>3.2966977464475633</v>
      </c>
      <c r="O23" s="250">
        <v>2.1446733087483949</v>
      </c>
      <c r="P23" s="250">
        <v>6.3561430967596237</v>
      </c>
      <c r="Q23" s="250">
        <v>3.2795192683065153</v>
      </c>
      <c r="R23" s="250">
        <v>5.1220806208341401</v>
      </c>
      <c r="S23" s="250">
        <v>9.5310155976976887</v>
      </c>
      <c r="T23" s="250">
        <v>3.9141050205800241</v>
      </c>
      <c r="U23" s="250">
        <v>2.6162479692350757</v>
      </c>
      <c r="V23" s="250">
        <v>3.8689026939488826</v>
      </c>
      <c r="W23" s="250">
        <v>7.5627597116365735</v>
      </c>
      <c r="X23" s="250">
        <v>6.4793815873957641</v>
      </c>
      <c r="Y23" s="250">
        <v>5.9125255895231987</v>
      </c>
      <c r="Z23" s="250">
        <v>1.554057947778432</v>
      </c>
      <c r="AA23" s="250">
        <v>3.7986399140899749</v>
      </c>
      <c r="AB23" s="250">
        <v>3.6175608434073467</v>
      </c>
      <c r="AC23" s="250">
        <v>2.8596531614273317</v>
      </c>
      <c r="AD23" s="250">
        <v>9.2568946180117848</v>
      </c>
      <c r="AE23" s="250">
        <v>11.510348039593524</v>
      </c>
      <c r="AF23" s="250">
        <v>-1.5806546717825967</v>
      </c>
      <c r="AG23" s="336">
        <v>8.7686635295740558</v>
      </c>
      <c r="AH23" s="250">
        <v>8.6674953372537686</v>
      </c>
      <c r="AI23" s="250">
        <v>6.1675752963080299</v>
      </c>
      <c r="AJ23" s="250">
        <v>7.5368733800398076</v>
      </c>
      <c r="AK23" s="250">
        <v>2.4469453880203531</v>
      </c>
      <c r="AL23" s="250">
        <v>5.4825520872477682</v>
      </c>
      <c r="AM23" s="250">
        <v>4.6770392985437752</v>
      </c>
      <c r="AN23" s="250">
        <v>6.4432057324291065</v>
      </c>
      <c r="AO23" s="250">
        <v>5.805947372004411</v>
      </c>
      <c r="AP23" s="250">
        <v>5.019819883685102</v>
      </c>
      <c r="AQ23" s="250">
        <v>2.9146089937503348</v>
      </c>
      <c r="AR23" s="250">
        <v>8.2051049019398903</v>
      </c>
      <c r="AS23" s="250">
        <v>4.5216971039228895</v>
      </c>
      <c r="AT23" s="250">
        <v>6.1742170211317244</v>
      </c>
      <c r="AU23" s="250">
        <v>8.0022191180959936</v>
      </c>
      <c r="AV23" s="250">
        <v>3.1503971283717931</v>
      </c>
      <c r="AW23" s="250">
        <v>3.506459942957747</v>
      </c>
      <c r="AX23" s="250">
        <v>5.1488578247313086</v>
      </c>
      <c r="AY23" s="250">
        <v>6.7046082025125742</v>
      </c>
      <c r="AZ23" s="250">
        <v>3.7416792399687324</v>
      </c>
      <c r="BA23" s="250">
        <v>0.79203630880904541</v>
      </c>
      <c r="BB23" s="250">
        <v>1.5601237310875149</v>
      </c>
      <c r="BC23" s="250">
        <v>4.4348076748355112</v>
      </c>
      <c r="BD23" s="250">
        <v>3.2252035996815067</v>
      </c>
      <c r="BE23" s="250">
        <v>4.0089352026858336</v>
      </c>
      <c r="BF23" s="250">
        <v>5.5014882866772723</v>
      </c>
      <c r="BG23" s="250">
        <v>3.5291219876765609</v>
      </c>
      <c r="BH23" s="250">
        <v>4.4565065671220481</v>
      </c>
      <c r="BI23" s="250">
        <v>3.0431355540617773</v>
      </c>
      <c r="BJ23" s="250">
        <v>36.102709626704296</v>
      </c>
      <c r="BK23" s="250">
        <v>21.187126705066746</v>
      </c>
      <c r="BL23" s="250">
        <v>23.037760505980202</v>
      </c>
      <c r="BM23" s="250">
        <v>24.568003755017955</v>
      </c>
      <c r="BN23" s="250">
        <v>17.947492354674011</v>
      </c>
      <c r="BO23" s="250">
        <v>13.810996266909711</v>
      </c>
      <c r="BP23" s="250">
        <v>17.537895007478113</v>
      </c>
      <c r="BQ23" s="250">
        <v>18.921493051346076</v>
      </c>
      <c r="BR23" s="250">
        <v>21.369439006158501</v>
      </c>
      <c r="BS23" s="250">
        <v>23.823969296983179</v>
      </c>
      <c r="BT23" s="250">
        <v>14.126015699453845</v>
      </c>
      <c r="BU23" s="250">
        <v>7.2865341161496815</v>
      </c>
      <c r="BV23" s="250">
        <v>11.019034887394952</v>
      </c>
      <c r="BW23" s="250">
        <v>8.9106225033931423</v>
      </c>
      <c r="BX23" s="250">
        <v>12.969250871119513</v>
      </c>
      <c r="BY23" s="250">
        <v>14.714284404694041</v>
      </c>
      <c r="BZ23" s="250">
        <v>18.443902579898435</v>
      </c>
      <c r="CA23" s="250">
        <v>19.167761287391954</v>
      </c>
      <c r="CB23" s="250">
        <v>21.108455138160437</v>
      </c>
      <c r="CC23" s="250">
        <v>19.986811789138258</v>
      </c>
      <c r="CD23" s="250">
        <v>5.3938798924280036</v>
      </c>
      <c r="CE23" s="250">
        <v>6.0008179895001774</v>
      </c>
      <c r="CF23" s="250">
        <v>6.6906633654681116</v>
      </c>
      <c r="CG23" s="250">
        <v>3.6720505556684344</v>
      </c>
      <c r="CH23" s="250">
        <v>4.3965629406915241</v>
      </c>
      <c r="CI23" s="250">
        <v>9.5184679775700118</v>
      </c>
      <c r="CJ23" s="250">
        <v>8.5927867467504342</v>
      </c>
      <c r="CK23" s="250">
        <v>3.4062706730104964</v>
      </c>
      <c r="CL23" s="250">
        <v>2.3638716083444109</v>
      </c>
      <c r="CM23" s="250">
        <v>1.8435325260221873</v>
      </c>
      <c r="CN23" s="250">
        <v>4.9143807200879621</v>
      </c>
      <c r="CO23" s="250">
        <v>3.3829077932672931</v>
      </c>
      <c r="CP23" s="250">
        <v>9.0449744374313497</v>
      </c>
      <c r="CQ23" s="250">
        <v>4.9881102144507992</v>
      </c>
      <c r="CR23" s="250">
        <v>2.4877752328904137</v>
      </c>
      <c r="CS23" s="250">
        <v>3.3311256530816848</v>
      </c>
      <c r="CT23" s="250">
        <v>-4.6422428645745697</v>
      </c>
      <c r="CU23" s="250">
        <v>-3.8059453669876149</v>
      </c>
      <c r="CV23" s="250">
        <v>-4.712302897319617</v>
      </c>
      <c r="CW23" s="250">
        <v>-6.6803414895801581</v>
      </c>
      <c r="CX23" s="250">
        <v>-2.1994656480030415</v>
      </c>
      <c r="CY23" s="250">
        <v>-6.4573782763033876</v>
      </c>
      <c r="CZ23" s="250">
        <v>-0.2381696301248013</v>
      </c>
      <c r="DA23" s="250">
        <v>3.6909877804216791</v>
      </c>
      <c r="DB23" s="250">
        <v>6.4006704966151062</v>
      </c>
      <c r="DC23" s="250">
        <v>5.9448524947268027</v>
      </c>
      <c r="DD23" s="250">
        <v>7.5670073409644232</v>
      </c>
      <c r="DE23" s="250">
        <v>4.4196644425478837</v>
      </c>
      <c r="DF23" s="250">
        <v>8.7877254770105679</v>
      </c>
      <c r="DG23" s="250">
        <v>7.3582300976115675</v>
      </c>
      <c r="DH23" s="250">
        <v>5.6094042860887185</v>
      </c>
      <c r="DI23" s="250">
        <v>5.4476337971270539</v>
      </c>
      <c r="DJ23" s="250">
        <v>2.4984217150592087</v>
      </c>
      <c r="DK23" s="250">
        <v>5.4523412379845269</v>
      </c>
      <c r="DL23" s="250">
        <v>5.6757401070393314</v>
      </c>
      <c r="DM23" s="250">
        <v>1.9049659654543518</v>
      </c>
      <c r="DN23" s="250">
        <v>6.9254097799023526</v>
      </c>
      <c r="DO23" s="250">
        <v>6.3641841777231747</v>
      </c>
      <c r="DP23" s="250">
        <v>6.7195414482163187</v>
      </c>
      <c r="DQ23" s="250">
        <v>-100</v>
      </c>
      <c r="DR23" s="250">
        <v>-100</v>
      </c>
      <c r="DS23" s="250">
        <v>-100</v>
      </c>
      <c r="DT23" s="250">
        <v>-100</v>
      </c>
      <c r="DU23" s="250">
        <v>-100</v>
      </c>
      <c r="DV23" s="250">
        <v>-100</v>
      </c>
      <c r="DW23" s="250">
        <v>-100</v>
      </c>
      <c r="DX23" s="250">
        <v>-100</v>
      </c>
      <c r="DY23" s="250">
        <v>4.0236010717449062</v>
      </c>
      <c r="DZ23" s="250">
        <v>3.8437235747887968</v>
      </c>
      <c r="EA23" s="250">
        <v>3.8718439382481478</v>
      </c>
      <c r="EB23" s="250">
        <v>6.0505888811789532</v>
      </c>
      <c r="EC23" s="250">
        <v>4.7592079126187059</v>
      </c>
      <c r="ED23" s="250">
        <v>4.7873780978821827</v>
      </c>
      <c r="EE23" s="250">
        <v>3.4078693672639986</v>
      </c>
      <c r="EF23" s="250">
        <v>6.2923610193174255</v>
      </c>
      <c r="EG23" s="250">
        <v>7.8089736891106156</v>
      </c>
      <c r="EH23" s="250">
        <v>5.0291253630060595</v>
      </c>
      <c r="EI23" s="250">
        <v>5.6439437238537238</v>
      </c>
      <c r="EJ23" s="250">
        <v>5.323360403271522</v>
      </c>
      <c r="EK23" s="250">
        <v>6.3067917607983333</v>
      </c>
      <c r="EL23" s="250">
        <v>3.8658042736040841</v>
      </c>
      <c r="EM23" s="250">
        <v>3.6564921489863167</v>
      </c>
      <c r="EN23" s="250">
        <v>3.0268616240991548</v>
      </c>
      <c r="EO23" s="250">
        <v>4.3485210585954235</v>
      </c>
      <c r="EP23" s="250">
        <v>13.321926790920656</v>
      </c>
      <c r="EQ23" s="250">
        <v>22.94839620850162</v>
      </c>
      <c r="ER23" s="250">
        <v>16.459221041646984</v>
      </c>
      <c r="ES23" s="250">
        <v>21.498959230220464</v>
      </c>
      <c r="ET23" s="250">
        <v>10.752824128384916</v>
      </c>
      <c r="EU23" s="250">
        <v>12.247821550436626</v>
      </c>
      <c r="EV23" s="250">
        <v>19.545009957061254</v>
      </c>
      <c r="EW23" s="250">
        <v>9.9139138506243398</v>
      </c>
      <c r="EX23" s="250">
        <v>4.9027156984771096</v>
      </c>
      <c r="EY23" s="250">
        <v>7.0443902075224827</v>
      </c>
      <c r="EZ23" s="250">
        <v>3.040628510882911</v>
      </c>
      <c r="FA23" s="250">
        <v>5.8149866031230033</v>
      </c>
      <c r="FB23" s="250">
        <v>0.2232023724889558</v>
      </c>
      <c r="FC23" s="250">
        <v>-5.0932123393495345</v>
      </c>
      <c r="FD23" s="250">
        <v>-2.8833344904531941</v>
      </c>
      <c r="FE23" s="250">
        <v>5.3918059233731128</v>
      </c>
      <c r="FF23" s="250">
        <v>6.9497845128747286</v>
      </c>
      <c r="FG23" s="250">
        <v>6.1305470189819005</v>
      </c>
      <c r="FH23" s="250">
        <v>4.4946783165821245</v>
      </c>
      <c r="FI23" s="250">
        <v>5.1782217824579249</v>
      </c>
      <c r="FJ23" s="250">
        <v>-64.050333342768027</v>
      </c>
      <c r="FK23" s="250">
        <v>-100</v>
      </c>
      <c r="FL23" s="250">
        <v>-100</v>
      </c>
      <c r="FM23" s="250"/>
      <c r="FN23" s="250">
        <v>4.4394993057198775</v>
      </c>
      <c r="FO23" s="250">
        <v>4.7941201307612431</v>
      </c>
      <c r="FP23" s="250">
        <v>5.8866652143735791</v>
      </c>
      <c r="FQ23" s="250">
        <v>4.1530594709788176</v>
      </c>
      <c r="FR23" s="250">
        <v>14.532413828236528</v>
      </c>
      <c r="FS23" s="250">
        <v>15.693279172104127</v>
      </c>
      <c r="FT23" s="250">
        <v>6.1043524290044502</v>
      </c>
      <c r="FU23" s="250">
        <v>-2.7960948552015452</v>
      </c>
      <c r="FV23" s="250">
        <v>5.9319775335805076</v>
      </c>
      <c r="FW23" s="250">
        <v>5.566888187747665</v>
      </c>
      <c r="FX23" s="250">
        <v>4.7941201307612431</v>
      </c>
      <c r="FY23" s="250">
        <v>5.8866652143735791</v>
      </c>
      <c r="FZ23" s="250">
        <v>4.1530594709788176</v>
      </c>
      <c r="GA23" s="250">
        <v>14.532413828236528</v>
      </c>
      <c r="GB23" s="250">
        <v>15.693279172104127</v>
      </c>
      <c r="GC23" s="250">
        <v>6.1043524290044502</v>
      </c>
      <c r="GD23" s="250">
        <v>-0.74085200987751421</v>
      </c>
      <c r="GE23" s="250">
        <v>5.7366854963592573</v>
      </c>
      <c r="GF23" s="250">
        <v>-65.476006801175515</v>
      </c>
      <c r="GG23" s="250">
        <v>9.7373475622809025</v>
      </c>
      <c r="GH23" s="250">
        <v>1.6343462718194672</v>
      </c>
      <c r="GI23" s="250">
        <v>8.1190196248279989</v>
      </c>
      <c r="GJ23" s="250">
        <v>15.536633523644099</v>
      </c>
      <c r="GK23" s="250">
        <v>-19.12352247045537</v>
      </c>
      <c r="GL23" s="250">
        <v>11.84823397538328</v>
      </c>
      <c r="GM23" s="250">
        <v>-4.7199111235192106</v>
      </c>
      <c r="GN23" s="250">
        <v>13.378578405308161</v>
      </c>
      <c r="GO23" s="250">
        <v>-9.033957416238735</v>
      </c>
      <c r="GP23" s="250">
        <v>-12.352460381809379</v>
      </c>
      <c r="GQ23" s="250">
        <v>13.31986783236556</v>
      </c>
      <c r="GR23" s="250">
        <v>-15.51662794531596</v>
      </c>
      <c r="GS23" s="250">
        <v>10.167206582065759</v>
      </c>
      <c r="GT23" s="250">
        <v>1.1393411626275025</v>
      </c>
      <c r="GU23" s="250">
        <v>9.6452911643048651</v>
      </c>
      <c r="GV23" s="250">
        <v>13.073301266688858</v>
      </c>
      <c r="GW23" s="250">
        <v>-18.921575504078774</v>
      </c>
      <c r="GX23" s="250">
        <v>10.600837866270311</v>
      </c>
      <c r="GY23" s="250">
        <v>-0.79147116963707731</v>
      </c>
      <c r="GZ23" s="250">
        <v>10.098812650352571</v>
      </c>
      <c r="HA23" s="250">
        <v>-7.4110750127895955</v>
      </c>
      <c r="HB23" s="250">
        <v>-8.676426757127814</v>
      </c>
      <c r="HC23" s="250">
        <v>7.5086593746347177</v>
      </c>
      <c r="HD23" s="250">
        <v>-16.571800774075399</v>
      </c>
      <c r="HE23" s="250">
        <v>11.512037196754775</v>
      </c>
      <c r="HF23" s="250">
        <v>4.73612764470559</v>
      </c>
      <c r="HG23" s="250">
        <v>8.5409376669431509</v>
      </c>
      <c r="HH23" s="250">
        <v>12.47134173173734</v>
      </c>
      <c r="HI23" s="250">
        <v>-22.258080677967996</v>
      </c>
      <c r="HJ23" s="250">
        <v>13.045374806992399</v>
      </c>
      <c r="HK23" s="250">
        <v>-0.96454268790805031</v>
      </c>
      <c r="HL23" s="250">
        <v>9.293498037603797</v>
      </c>
      <c r="HM23" s="250">
        <v>-1.6526100448084264</v>
      </c>
      <c r="HN23" s="250">
        <v>-6.79285300816926</v>
      </c>
      <c r="HO23" s="250">
        <v>-5.1125562893145684</v>
      </c>
      <c r="HP23" s="250">
        <v>-7.7988814066904126</v>
      </c>
      <c r="HQ23" s="250">
        <v>11.408317330581369</v>
      </c>
      <c r="HR23" s="250">
        <v>2.3266495970387666</v>
      </c>
      <c r="HS23" s="250">
        <v>9.9408462316719977</v>
      </c>
      <c r="HT23" s="250">
        <v>7.1478558186104095</v>
      </c>
      <c r="HU23" s="250">
        <v>-19.954508910055097</v>
      </c>
      <c r="HV23" s="250">
        <v>12.18210886102294</v>
      </c>
      <c r="HW23" s="250">
        <v>0.70643598746546843</v>
      </c>
      <c r="HX23" s="250">
        <v>8.6391754353739998</v>
      </c>
      <c r="HY23" s="250">
        <v>-2.3833212058399482</v>
      </c>
      <c r="HZ23" s="250">
        <v>-8.6612689041808295</v>
      </c>
      <c r="IA23" s="250">
        <v>-0.23471010597599218</v>
      </c>
      <c r="IB23" s="250">
        <v>-10.93749782890319</v>
      </c>
      <c r="IC23" s="250">
        <v>13.169716814445991</v>
      </c>
      <c r="ID23" s="250">
        <v>4.0884081038284847</v>
      </c>
      <c r="IE23" s="250">
        <v>5.0019346086390755</v>
      </c>
      <c r="IF23" s="250">
        <v>7.5177173817427843</v>
      </c>
      <c r="IG23" s="250">
        <v>-18.684380020668868</v>
      </c>
      <c r="IH23" s="250">
        <v>13.841921072504576</v>
      </c>
      <c r="II23" s="250">
        <v>-2.089938235993813</v>
      </c>
      <c r="IJ23" s="250">
        <v>5.55028408314584</v>
      </c>
      <c r="IK23" s="250">
        <v>-1.6394316493607874</v>
      </c>
      <c r="IL23" s="250">
        <v>-6.0759039589912902</v>
      </c>
      <c r="IM23" s="250">
        <v>-1.3902300317699314</v>
      </c>
      <c r="IN23" s="250">
        <v>-10.261295746853278</v>
      </c>
      <c r="IO23" s="250">
        <v>14.793729304494804</v>
      </c>
      <c r="IP23" s="250">
        <v>2.1424595528207107</v>
      </c>
      <c r="IQ23" s="250">
        <v>5.942512226785837</v>
      </c>
      <c r="IR23" s="250">
        <v>6.0629260036670445</v>
      </c>
      <c r="IS23" s="250">
        <v>7.4043035924103151</v>
      </c>
      <c r="IT23" s="250">
        <v>1.365912193822453</v>
      </c>
      <c r="IU23" s="250">
        <v>-0.59476564896672812</v>
      </c>
      <c r="IV23" s="250">
        <v>6.8630323726792852</v>
      </c>
      <c r="IW23" s="250">
        <v>-6.8670763452683872</v>
      </c>
      <c r="IX23" s="250">
        <v>-9.3698837466423868</v>
      </c>
      <c r="IY23" s="250">
        <v>1.8388834946634063</v>
      </c>
      <c r="IZ23" s="250">
        <v>-9.2049360455331026</v>
      </c>
      <c r="JA23" s="250">
        <v>17.156707081501366</v>
      </c>
      <c r="JB23" s="250">
        <v>4.2081505785410513</v>
      </c>
      <c r="JC23" s="250">
        <v>-2.3549569418598963</v>
      </c>
      <c r="JD23" s="250">
        <v>-0.29334101071628993</v>
      </c>
      <c r="JE23" s="250">
        <v>11.140901566203837</v>
      </c>
      <c r="JF23" s="250">
        <v>-0.55917339894885743</v>
      </c>
      <c r="JG23" s="250">
        <v>3.1096379690092988</v>
      </c>
      <c r="JH23" s="250">
        <v>8.5137432834078197</v>
      </c>
      <c r="JI23" s="250">
        <v>-3.8391165181625269</v>
      </c>
      <c r="JJ23" s="250">
        <v>-8.8160063634914252</v>
      </c>
      <c r="JK23" s="250">
        <v>3.4973697566532422</v>
      </c>
      <c r="JL23" s="250">
        <v>-10.045832574948761</v>
      </c>
      <c r="JM23" s="250">
        <v>2.9079757235276844</v>
      </c>
      <c r="JN23" s="250">
        <v>4.8082603446499235</v>
      </c>
      <c r="JO23" s="250">
        <v>-1.7194903226634466</v>
      </c>
      <c r="JP23" s="250">
        <v>-3.1143544766874243</v>
      </c>
      <c r="JQ23" s="250">
        <v>11.917610035224698</v>
      </c>
      <c r="JR23" s="250">
        <v>4.3195932605305245</v>
      </c>
      <c r="JS23" s="250">
        <v>2.2381259916498095</v>
      </c>
      <c r="JT23" s="250">
        <v>3.331002416156565</v>
      </c>
      <c r="JU23" s="250">
        <v>-4.8084776057111043</v>
      </c>
      <c r="JV23" s="250">
        <v>-9.2795155569775005</v>
      </c>
      <c r="JW23" s="250">
        <v>6.6180854577368535</v>
      </c>
      <c r="JX23" s="250">
        <v>-11.358925890856639</v>
      </c>
      <c r="JY23" s="250">
        <v>8.5440313269141654</v>
      </c>
      <c r="JZ23" s="250">
        <v>0.90901708416370752</v>
      </c>
      <c r="KA23" s="250">
        <v>-4.0600810414590001</v>
      </c>
      <c r="KB23" s="250">
        <v>-2.317102807628217</v>
      </c>
      <c r="KC23" s="250">
        <v>3.2816802242773662</v>
      </c>
      <c r="KD23" s="250">
        <v>5.2344869976931108</v>
      </c>
      <c r="KE23" s="250">
        <v>1.2748201435588129</v>
      </c>
      <c r="KF23" s="250">
        <v>1.1968402240235747</v>
      </c>
      <c r="KG23" s="250">
        <v>-0.23772156322206683</v>
      </c>
      <c r="KH23" s="250">
        <v>-13.229186168849608</v>
      </c>
      <c r="KI23" s="250">
        <v>13.706620145981432</v>
      </c>
      <c r="KJ23" s="250">
        <v>-7.8677636705621268</v>
      </c>
      <c r="KK23" s="250">
        <v>11.380535172892905</v>
      </c>
      <c r="KL23" s="250">
        <v>0.47672519798356916</v>
      </c>
      <c r="KM23" s="250">
        <v>-2.5911148687609256</v>
      </c>
      <c r="KN23" s="250">
        <v>-5.1752428672529902</v>
      </c>
      <c r="KO23" s="250">
        <v>7.6021373466972619</v>
      </c>
      <c r="KP23" s="250">
        <v>3.8516819775769449</v>
      </c>
      <c r="KQ23" s="250">
        <v>-0.37490917261337131</v>
      </c>
      <c r="KR23" s="250">
        <v>1.0418288172735686</v>
      </c>
      <c r="KS23" s="250">
        <v>-3.0279227873331394</v>
      </c>
      <c r="KT23" s="250">
        <v>-10.728523263927087</v>
      </c>
      <c r="KU23" s="250">
        <v>13.947505554939113</v>
      </c>
      <c r="KV23" s="250">
        <v>-11.155271796888456</v>
      </c>
      <c r="KW23" s="250">
        <v>16.867801799803118</v>
      </c>
      <c r="KX23" s="250">
        <v>-5.0652819274503713E-2</v>
      </c>
      <c r="KY23" s="250">
        <v>-2.2656767919344389</v>
      </c>
      <c r="KZ23" s="250">
        <v>-100</v>
      </c>
      <c r="LA23" s="250" t="e">
        <v>#DIV/0!</v>
      </c>
      <c r="LB23" s="250" t="e">
        <v>#DIV/0!</v>
      </c>
      <c r="LC23" s="250" t="e">
        <v>#DIV/0!</v>
      </c>
      <c r="LD23" s="250" t="e">
        <v>#DIV/0!</v>
      </c>
      <c r="LE23" s="250" t="e">
        <v>#DIV/0!</v>
      </c>
      <c r="LF23" s="250" t="e">
        <v>#DIV/0!</v>
      </c>
      <c r="LG23" s="250" t="e">
        <v>#DIV/0!</v>
      </c>
      <c r="LH23" s="250">
        <v>15.973223722064461</v>
      </c>
      <c r="LI23" s="250">
        <v>2.5948447816859073</v>
      </c>
      <c r="LJ23" s="250">
        <v>-7.0251435303522811</v>
      </c>
      <c r="LK23" s="250">
        <v>-5.9663921656585472</v>
      </c>
      <c r="LL23" s="250">
        <v>15.77268295071903</v>
      </c>
      <c r="LM23" s="250">
        <v>2.6226269549844119</v>
      </c>
      <c r="LN23" s="250">
        <v>-5.0749663632521305</v>
      </c>
      <c r="LO23" s="250">
        <v>-7.1114420219906265</v>
      </c>
      <c r="LP23" s="250">
        <v>15.803814705074146</v>
      </c>
      <c r="LQ23" s="250">
        <v>1.2716168198598155</v>
      </c>
      <c r="LR23" s="250">
        <v>-2.4270976007344274</v>
      </c>
      <c r="LS23" s="250">
        <v>-5.7860790085313027</v>
      </c>
      <c r="LT23" s="250">
        <v>12.81781985280206</v>
      </c>
      <c r="LU23" s="250">
        <v>1.8644395177389157</v>
      </c>
      <c r="LV23" s="250">
        <v>-2.7231888289430657</v>
      </c>
      <c r="LW23" s="250">
        <v>-4.9063793496540313</v>
      </c>
      <c r="LX23" s="250">
        <v>10.227327918731859</v>
      </c>
      <c r="LY23" s="250">
        <v>1.6591605772101161</v>
      </c>
      <c r="LZ23" s="250">
        <v>-3.3140678796150524</v>
      </c>
      <c r="MA23" s="250">
        <v>-3.6864899061465906</v>
      </c>
      <c r="MB23" s="250">
        <v>19.706279092840191</v>
      </c>
      <c r="MC23" s="250">
        <v>10.294901497138341</v>
      </c>
      <c r="MD23" s="250">
        <v>-8.4171189892513354</v>
      </c>
      <c r="ME23" s="250">
        <v>0.4814486267924849</v>
      </c>
      <c r="MF23" s="250">
        <v>9.1186999413824736</v>
      </c>
      <c r="MG23" s="250">
        <v>11.783717648792646</v>
      </c>
      <c r="MH23" s="250">
        <v>-2.463350547904497</v>
      </c>
      <c r="MI23" s="250">
        <v>-7.6137992550408171</v>
      </c>
      <c r="MJ23" s="250">
        <v>4.1437572034312069</v>
      </c>
      <c r="MK23" s="250">
        <v>14.065873425415873</v>
      </c>
      <c r="ML23" s="250">
        <v>-6.1114959606420314</v>
      </c>
      <c r="MM23" s="250">
        <v>-5.1263105105304589</v>
      </c>
      <c r="MN23" s="250">
        <v>-1.3597110475579228</v>
      </c>
      <c r="MO23" s="250">
        <v>8.015163876705131</v>
      </c>
      <c r="MP23" s="250">
        <v>-3.9253285593759983</v>
      </c>
      <c r="MQ23" s="250">
        <v>2.957709858001877</v>
      </c>
      <c r="MR23" s="250">
        <v>9.8461690860588647E-2</v>
      </c>
      <c r="MS23" s="250">
        <v>7.1877655555227022</v>
      </c>
      <c r="MT23" s="250">
        <v>-5.4061986059135876</v>
      </c>
      <c r="MU23" s="250">
        <v>3.6311993693218767</v>
      </c>
      <c r="MV23" s="250">
        <v>-65.786583289732718</v>
      </c>
      <c r="MW23" s="250">
        <v>-100</v>
      </c>
      <c r="MX23" s="250" t="e">
        <v>#DIV/0!</v>
      </c>
      <c r="MY23" s="356"/>
      <c r="MZ23" s="354" t="s">
        <v>703</v>
      </c>
      <c r="NA23" s="78">
        <v>5.6485597347434739E-2</v>
      </c>
      <c r="NB23" s="355">
        <v>-1.0966730461431886</v>
      </c>
      <c r="NC23" s="82"/>
      <c r="ND23" s="83"/>
      <c r="NE23" s="77">
        <v>-0.11353294188610373</v>
      </c>
      <c r="NF23" s="82"/>
      <c r="NG23" s="10"/>
      <c r="NH23" s="10"/>
      <c r="NI23" s="10"/>
      <c r="NJ23" s="10"/>
      <c r="NK23" s="10"/>
      <c r="NL23" s="10"/>
    </row>
    <row r="24" spans="1:378" s="45" customFormat="1" ht="18" customHeight="1">
      <c r="A24" s="586"/>
      <c r="B24" s="71"/>
      <c r="C24" s="305">
        <v>4.4000000000000004</v>
      </c>
      <c r="D24" s="306">
        <v>4.3006209887811302</v>
      </c>
      <c r="E24" s="306">
        <v>4.4854498380812098</v>
      </c>
      <c r="F24" s="307">
        <v>22</v>
      </c>
      <c r="G24" s="308"/>
      <c r="H24" s="39" t="s">
        <v>704</v>
      </c>
      <c r="I24" s="250">
        <v>3.2930869546343899</v>
      </c>
      <c r="J24" s="250">
        <v>4.5041234966875834</v>
      </c>
      <c r="K24" s="250">
        <v>4.6162276081451949</v>
      </c>
      <c r="L24" s="250">
        <v>5.227466319256834</v>
      </c>
      <c r="M24" s="250">
        <v>3.8267441084807672</v>
      </c>
      <c r="N24" s="250">
        <v>4.3907688073113889</v>
      </c>
      <c r="O24" s="250">
        <v>2.0537160854094054</v>
      </c>
      <c r="P24" s="250">
        <v>3.5839067669556073</v>
      </c>
      <c r="Q24" s="250">
        <v>2.1641991871398858</v>
      </c>
      <c r="R24" s="250">
        <v>2.7160158055066006</v>
      </c>
      <c r="S24" s="250">
        <v>3.5161211899733047</v>
      </c>
      <c r="T24" s="250">
        <v>4.2333133339414957</v>
      </c>
      <c r="U24" s="250">
        <v>3.4161885587473932</v>
      </c>
      <c r="V24" s="250">
        <v>6.6197542321852154</v>
      </c>
      <c r="W24" s="250">
        <v>3.4650514839903224</v>
      </c>
      <c r="X24" s="250">
        <v>4.4742790299301021</v>
      </c>
      <c r="Y24" s="250">
        <v>4.2408234934610931</v>
      </c>
      <c r="Z24" s="250">
        <v>4.9044732291143305</v>
      </c>
      <c r="AA24" s="250">
        <v>6.3193497234484113</v>
      </c>
      <c r="AB24" s="250">
        <v>4.5548075875351515</v>
      </c>
      <c r="AC24" s="250">
        <v>4.0490448696472754</v>
      </c>
      <c r="AD24" s="250">
        <v>6.0497497430719989</v>
      </c>
      <c r="AE24" s="250">
        <v>3.1604588543267624</v>
      </c>
      <c r="AF24" s="250">
        <v>3.8791252456128973</v>
      </c>
      <c r="AG24" s="336">
        <v>3.3247043894725721</v>
      </c>
      <c r="AH24" s="250">
        <v>2.8984255347783545</v>
      </c>
      <c r="AI24" s="250">
        <v>2.7557864188469097</v>
      </c>
      <c r="AJ24" s="250">
        <v>2.981063600452643</v>
      </c>
      <c r="AK24" s="250">
        <v>2.8297177667369908</v>
      </c>
      <c r="AL24" s="250">
        <v>5.1788882543044963</v>
      </c>
      <c r="AM24" s="250">
        <v>5.0493824032935493</v>
      </c>
      <c r="AN24" s="250">
        <v>5.6100812983531654</v>
      </c>
      <c r="AO24" s="250">
        <v>5.9395258111135831</v>
      </c>
      <c r="AP24" s="250">
        <v>6.6096025751583198</v>
      </c>
      <c r="AQ24" s="250">
        <v>3.6526662726820405</v>
      </c>
      <c r="AR24" s="250">
        <v>8.0407461996673959</v>
      </c>
      <c r="AS24" s="250">
        <v>6.3484462808581839</v>
      </c>
      <c r="AT24" s="250">
        <v>5.8086678857221443</v>
      </c>
      <c r="AU24" s="250">
        <v>5.1982574124964032</v>
      </c>
      <c r="AV24" s="250">
        <v>6.8897425138450501</v>
      </c>
      <c r="AW24" s="250">
        <v>6.7025076844698503</v>
      </c>
      <c r="AX24" s="250">
        <v>3.9296261012639775</v>
      </c>
      <c r="AY24" s="250">
        <v>4.5669526465832462</v>
      </c>
      <c r="AZ24" s="250">
        <v>4.3319715992109735</v>
      </c>
      <c r="BA24" s="250">
        <v>2.4820207623577062</v>
      </c>
      <c r="BB24" s="250">
        <v>1.126179702695822</v>
      </c>
      <c r="BC24" s="250">
        <v>5.7319787083026199</v>
      </c>
      <c r="BD24" s="250">
        <v>6.0132169776115632</v>
      </c>
      <c r="BE24" s="250">
        <v>5.6354367168049464</v>
      </c>
      <c r="BF24" s="250">
        <v>9.0001440598955327</v>
      </c>
      <c r="BG24" s="250">
        <v>16.721039861021424</v>
      </c>
      <c r="BH24" s="250">
        <v>9.4315509484268745</v>
      </c>
      <c r="BI24" s="250">
        <v>9.734769432043322</v>
      </c>
      <c r="BJ24" s="250">
        <v>40.245822442224124</v>
      </c>
      <c r="BK24" s="250">
        <v>36.977470023092195</v>
      </c>
      <c r="BL24" s="250">
        <v>32.515347119019168</v>
      </c>
      <c r="BM24" s="250">
        <v>37.711776929380761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45.508230464612609</v>
      </c>
      <c r="BR24" s="250">
        <v>40.736962583247077</v>
      </c>
      <c r="BS24" s="250">
        <v>47.864328593591694</v>
      </c>
      <c r="BT24" s="250">
        <v>51.460311490837967</v>
      </c>
      <c r="BU24" s="250">
        <v>38.267471502306421</v>
      </c>
      <c r="BV24" s="250">
        <v>25.378159314107378</v>
      </c>
      <c r="BW24" s="250">
        <v>12.040100975447928</v>
      </c>
      <c r="BX24" s="250">
        <v>9.328320144892885</v>
      </c>
      <c r="BY24" s="250">
        <v>0.30067183859441116</v>
      </c>
      <c r="BZ24" s="250">
        <v>-4.0348377390271395</v>
      </c>
      <c r="CA24" s="250">
        <v>-2.8592644514457533</v>
      </c>
      <c r="CB24" s="250">
        <v>-5.1981455510427139</v>
      </c>
      <c r="CC24" s="250">
        <v>-10.177737001660716</v>
      </c>
      <c r="CD24" s="250">
        <v>-11.017693737892344</v>
      </c>
      <c r="CE24" s="250">
        <v>-15.95716301199073</v>
      </c>
      <c r="CF24" s="250">
        <v>-10.989629012367757</v>
      </c>
      <c r="CG24" s="250">
        <v>-14.968434788429363</v>
      </c>
      <c r="CH24" s="250">
        <v>-14.394690966983433</v>
      </c>
      <c r="CI24" s="250">
        <v>-8.6169940706117671</v>
      </c>
      <c r="CJ24" s="250">
        <v>-4.2222936746997135</v>
      </c>
      <c r="CK24" s="250">
        <v>-2.9874410276560184</v>
      </c>
      <c r="CL24" s="250">
        <v>-4.3773738889871936</v>
      </c>
      <c r="CM24" s="250">
        <v>-6.3800504550689681</v>
      </c>
      <c r="CN24" s="250">
        <v>-8.7922552992134655</v>
      </c>
      <c r="CO24" s="250">
        <v>-10.124381413081167</v>
      </c>
      <c r="CP24" s="250">
        <v>-7.2089635694441085</v>
      </c>
      <c r="CQ24" s="250">
        <v>-6.2165330350993742</v>
      </c>
      <c r="CR24" s="250">
        <v>-13.860830648951762</v>
      </c>
      <c r="CS24" s="250">
        <v>-4.6806474368431168</v>
      </c>
      <c r="CT24" s="250">
        <v>-7.5348710114973727</v>
      </c>
      <c r="CU24" s="250">
        <v>-5.7694135694763133</v>
      </c>
      <c r="CV24" s="250">
        <v>-4.6015926348644314</v>
      </c>
      <c r="CW24" s="250">
        <v>-1.8066703294519044</v>
      </c>
      <c r="CX24" s="250">
        <v>-0.304928228444723</v>
      </c>
      <c r="CY24" s="250">
        <v>0.85236490038948887</v>
      </c>
      <c r="CZ24" s="250">
        <v>-1.7378859062107068</v>
      </c>
      <c r="DA24" s="250">
        <v>8.1026361830182054</v>
      </c>
      <c r="DB24" s="250">
        <v>4.547717932104689</v>
      </c>
      <c r="DC24" s="250">
        <v>2.3959086390522515</v>
      </c>
      <c r="DD24" s="250">
        <v>7.0871751937587391</v>
      </c>
      <c r="DE24" s="250">
        <v>5.2628877656535593</v>
      </c>
      <c r="DF24" s="250">
        <v>4.8793657251425202</v>
      </c>
      <c r="DG24" s="250">
        <v>9.2458588925037759</v>
      </c>
      <c r="DH24" s="250">
        <v>9.2869578534517103</v>
      </c>
      <c r="DI24" s="250">
        <v>6.3274830878214772</v>
      </c>
      <c r="DJ24" s="250">
        <v>8.9735662416748028</v>
      </c>
      <c r="DK24" s="250">
        <v>9.2729595363983748</v>
      </c>
      <c r="DL24" s="250">
        <v>8.945308106410593</v>
      </c>
      <c r="DM24" s="250">
        <v>7.4101029705772987</v>
      </c>
      <c r="DN24" s="250">
        <v>4.6678160531960344</v>
      </c>
      <c r="DO24" s="250">
        <v>4.1393886493577696</v>
      </c>
      <c r="DP24" s="250">
        <v>3.4794805129393325</v>
      </c>
      <c r="DQ24" s="250">
        <v>-100</v>
      </c>
      <c r="DR24" s="250">
        <v>-100</v>
      </c>
      <c r="DS24" s="250">
        <v>-100</v>
      </c>
      <c r="DT24" s="250">
        <v>-100</v>
      </c>
      <c r="DU24" s="250">
        <v>-100</v>
      </c>
      <c r="DV24" s="250">
        <v>-100</v>
      </c>
      <c r="DW24" s="250">
        <v>-100</v>
      </c>
      <c r="DX24" s="250">
        <v>-100</v>
      </c>
      <c r="DY24" s="250">
        <v>4.1289755780143054</v>
      </c>
      <c r="DZ24" s="250">
        <v>4.4668333821006314</v>
      </c>
      <c r="EA24" s="250">
        <v>2.5979216519114772</v>
      </c>
      <c r="EB24" s="250">
        <v>3.4844316135832969</v>
      </c>
      <c r="EC24" s="250">
        <v>4.4539316795381581</v>
      </c>
      <c r="ED24" s="250">
        <v>4.5370488672779885</v>
      </c>
      <c r="EE24" s="250">
        <v>4.9658816207661829</v>
      </c>
      <c r="EF24" s="250">
        <v>4.3649698217737267</v>
      </c>
      <c r="EG24" s="250">
        <v>2.9929155356424957</v>
      </c>
      <c r="EH24" s="250">
        <v>3.6611966285327071</v>
      </c>
      <c r="EI24" s="250">
        <v>5.5328416697543332</v>
      </c>
      <c r="EJ24" s="250">
        <v>6.1127520266499573</v>
      </c>
      <c r="EK24" s="250">
        <v>5.7834873567781671</v>
      </c>
      <c r="EL24" s="250">
        <v>5.8262046994257162</v>
      </c>
      <c r="EM24" s="250">
        <v>3.7910681520680214</v>
      </c>
      <c r="EN24" s="250">
        <v>4.2568902435583311</v>
      </c>
      <c r="EO24" s="250">
        <v>10.462753709798676</v>
      </c>
      <c r="EP24" s="250">
        <v>19.75934390997331</v>
      </c>
      <c r="EQ24" s="250">
        <v>35.724689952000602</v>
      </c>
      <c r="ER24" s="250">
        <v>37.509256894841684</v>
      </c>
      <c r="ES24" s="250">
        <v>44.816112745044677</v>
      </c>
      <c r="ET24" s="250">
        <v>37.195621910117239</v>
      </c>
      <c r="EU24" s="250">
        <v>7.2179685226029875</v>
      </c>
      <c r="EV24" s="250">
        <v>-4.0521688027639016</v>
      </c>
      <c r="EW24" s="250">
        <v>-12.539589911208111</v>
      </c>
      <c r="EX24" s="250">
        <v>-13.454091662623739</v>
      </c>
      <c r="EY24" s="250">
        <v>-5.385568898974654</v>
      </c>
      <c r="EZ24" s="250">
        <v>-6.5202136521576932</v>
      </c>
      <c r="FA24" s="250">
        <v>-7.8352157421550288</v>
      </c>
      <c r="FB24" s="250">
        <v>-8.7931868330460361</v>
      </c>
      <c r="FC24" s="250">
        <v>-4.1009531030966571</v>
      </c>
      <c r="FD24" s="250">
        <v>-0.39736432267392274</v>
      </c>
      <c r="FE24" s="250">
        <v>4.9398845097292821</v>
      </c>
      <c r="FF24" s="250">
        <v>5.7100141478519078</v>
      </c>
      <c r="FG24" s="250">
        <v>8.2989482957221128</v>
      </c>
      <c r="FH24" s="250">
        <v>9.0636384566751076</v>
      </c>
      <c r="FI24" s="250">
        <v>5.4037877080925938</v>
      </c>
      <c r="FJ24" s="250">
        <v>-66.45989294446332</v>
      </c>
      <c r="FK24" s="250">
        <v>-100</v>
      </c>
      <c r="FL24" s="250">
        <v>-100</v>
      </c>
      <c r="FM24" s="250"/>
      <c r="FN24" s="250">
        <v>3.6486452053438683</v>
      </c>
      <c r="FO24" s="250">
        <v>4.5821566622929168</v>
      </c>
      <c r="FP24" s="250">
        <v>4.6150744099196999</v>
      </c>
      <c r="FQ24" s="250">
        <v>4.8779098242862915</v>
      </c>
      <c r="FR24" s="250">
        <v>26.26399859996917</v>
      </c>
      <c r="FS24" s="250">
        <v>18.818509903392794</v>
      </c>
      <c r="FT24" s="250">
        <v>-9.6280846743326975</v>
      </c>
      <c r="FU24" s="250">
        <v>-9.6051095129005688</v>
      </c>
      <c r="FV24" s="250">
        <v>5.4750043878003964</v>
      </c>
      <c r="FW24" s="250">
        <v>4.9169070093189049</v>
      </c>
      <c r="FX24" s="250">
        <v>4.5821566622929168</v>
      </c>
      <c r="FY24" s="250">
        <v>4.6150744099196999</v>
      </c>
      <c r="FZ24" s="250">
        <v>4.8779098242862915</v>
      </c>
      <c r="GA24" s="250">
        <v>26.26399859996917</v>
      </c>
      <c r="GB24" s="250">
        <v>18.818509903392794</v>
      </c>
      <c r="GC24" s="250">
        <v>-9.6280846743326975</v>
      </c>
      <c r="GD24" s="250">
        <v>-5.3467488617036878</v>
      </c>
      <c r="GE24" s="250">
        <v>7.045001862567517</v>
      </c>
      <c r="GF24" s="250">
        <v>-67.090920895938382</v>
      </c>
      <c r="GG24" s="250">
        <v>-6.968119818486997</v>
      </c>
      <c r="GH24" s="250">
        <v>7.4082851768470164</v>
      </c>
      <c r="GI24" s="250">
        <v>-3.3083676238712059</v>
      </c>
      <c r="GJ24" s="250">
        <v>6.6256489396342459</v>
      </c>
      <c r="GK24" s="250">
        <v>-3.6628753513729464</v>
      </c>
      <c r="GL24" s="250">
        <v>5.7184925255903067</v>
      </c>
      <c r="GM24" s="250">
        <v>5.395842476299606E-2</v>
      </c>
      <c r="GN24" s="250">
        <v>1.9253257184574295</v>
      </c>
      <c r="GO24" s="250">
        <v>0.110687823060033</v>
      </c>
      <c r="GP24" s="250">
        <v>-1.1845835589957119</v>
      </c>
      <c r="GQ24" s="250">
        <v>-0.39309835032796059</v>
      </c>
      <c r="GR24" s="250">
        <v>-2.0294628018728531</v>
      </c>
      <c r="GS24" s="250">
        <v>-5.8773884849834559</v>
      </c>
      <c r="GT24" s="250">
        <v>7.5235046530748377</v>
      </c>
      <c r="GU24" s="250">
        <v>-2.7434297542871349</v>
      </c>
      <c r="GV24" s="250">
        <v>5.2063149963933455</v>
      </c>
      <c r="GW24" s="250">
        <v>-3.1395369939707223</v>
      </c>
      <c r="GX24" s="250">
        <v>3.3517153331705742</v>
      </c>
      <c r="GY24" s="250">
        <v>1.5541647935859828</v>
      </c>
      <c r="GZ24" s="250">
        <v>0.5283504351903332</v>
      </c>
      <c r="HA24" s="250">
        <v>0.65141286819738298</v>
      </c>
      <c r="HB24" s="250">
        <v>-0.41486185452002644</v>
      </c>
      <c r="HC24" s="250">
        <v>0.29700949497137685</v>
      </c>
      <c r="HD24" s="250">
        <v>-2.7974912816659554</v>
      </c>
      <c r="HE24" s="250">
        <v>-2.9617137579793393</v>
      </c>
      <c r="HF24" s="250">
        <v>4.3420614199013841</v>
      </c>
      <c r="HG24" s="250">
        <v>-1.7947615005358983</v>
      </c>
      <c r="HH24" s="250">
        <v>4.9712236711842763</v>
      </c>
      <c r="HI24" s="250">
        <v>-2.522874361089336</v>
      </c>
      <c r="HJ24" s="250">
        <v>4.7456493397275494</v>
      </c>
      <c r="HK24" s="250">
        <v>-0.13129136582317358</v>
      </c>
      <c r="HL24" s="250">
        <v>4.2064888747916029E-2</v>
      </c>
      <c r="HM24" s="250">
        <v>2.5867864460592926</v>
      </c>
      <c r="HN24" s="250">
        <v>-3.1280265059714196</v>
      </c>
      <c r="HO24" s="250">
        <v>0.9957276925351124</v>
      </c>
      <c r="HP24" s="250">
        <v>-3.3162778807558482</v>
      </c>
      <c r="HQ24" s="250">
        <v>-3.3620572166435636</v>
      </c>
      <c r="HR24" s="250">
        <v>4.1974211174084388</v>
      </c>
      <c r="HS24" s="250">
        <v>-1.5794607362762463</v>
      </c>
      <c r="HT24" s="250">
        <v>4.8169530042555948</v>
      </c>
      <c r="HU24" s="250">
        <v>-0.295985172466942</v>
      </c>
      <c r="HV24" s="250">
        <v>4.616676932026877</v>
      </c>
      <c r="HW24" s="250">
        <v>0.40175579067738454</v>
      </c>
      <c r="HX24" s="250">
        <v>0.35414029781526324</v>
      </c>
      <c r="HY24" s="250">
        <v>3.2356568404585175</v>
      </c>
      <c r="HZ24" s="250">
        <v>-5.8148787988037896</v>
      </c>
      <c r="IA24" s="250">
        <v>5.2713275524848058</v>
      </c>
      <c r="IB24" s="250">
        <v>-4.8306866649213305</v>
      </c>
      <c r="IC24" s="250">
        <v>-3.8525493252644054</v>
      </c>
      <c r="ID24" s="250">
        <v>3.5963059308731289</v>
      </c>
      <c r="IE24" s="250">
        <v>3.0452854585831801E-3</v>
      </c>
      <c r="IF24" s="250">
        <v>4.6333490040042307</v>
      </c>
      <c r="IG24" s="250">
        <v>-2.8869966911886138</v>
      </c>
      <c r="IH24" s="250">
        <v>5.2582166718784009</v>
      </c>
      <c r="II24" s="250">
        <v>0.17613470163743727</v>
      </c>
      <c r="IJ24" s="250">
        <v>-1.4252780624435246</v>
      </c>
      <c r="IK24" s="250">
        <v>1.8698451466197383</v>
      </c>
      <c r="IL24" s="250">
        <v>-1.5252107934785641</v>
      </c>
      <c r="IM24" s="250">
        <v>5.5513405280330517</v>
      </c>
      <c r="IN24" s="250">
        <v>-5.1698244539397109</v>
      </c>
      <c r="IO24" s="250">
        <v>-0.79005397938909994</v>
      </c>
      <c r="IP24" s="250">
        <v>10.934427273486321</v>
      </c>
      <c r="IQ24" s="250">
        <v>-6.2423676298308948</v>
      </c>
      <c r="IR24" s="250">
        <v>4.9232723866643084</v>
      </c>
      <c r="IS24" s="250">
        <v>24.114654720381054</v>
      </c>
      <c r="IT24" s="250">
        <v>2.8052313272720113</v>
      </c>
      <c r="IU24" s="250">
        <v>-3.0871627225179594</v>
      </c>
      <c r="IV24" s="250">
        <v>2.4402109904158067</v>
      </c>
      <c r="IW24" s="250">
        <v>3.3512874748585517</v>
      </c>
      <c r="IX24" s="250">
        <v>-3.9022457292353607</v>
      </c>
      <c r="IY24" s="250">
        <v>5.6687389286146157</v>
      </c>
      <c r="IZ24" s="250">
        <v>1.0931749991771085</v>
      </c>
      <c r="JA24" s="250">
        <v>-4.0431842487127199</v>
      </c>
      <c r="JB24" s="250">
        <v>16.552498402870015</v>
      </c>
      <c r="JC24" s="250">
        <v>-3.9622311987103274</v>
      </c>
      <c r="JD24" s="250">
        <v>-4.215992745205611</v>
      </c>
      <c r="JE24" s="250">
        <v>12.544670005683798</v>
      </c>
      <c r="JF24" s="250">
        <v>-8.1314595642192273</v>
      </c>
      <c r="JG24" s="250">
        <v>-5.4328083625675276</v>
      </c>
      <c r="JH24" s="250">
        <v>-6.0186603799560743</v>
      </c>
      <c r="JI24" s="250">
        <v>-1.1160853601691798</v>
      </c>
      <c r="JJ24" s="250">
        <v>-2.7250481894650846</v>
      </c>
      <c r="JK24" s="250">
        <v>3.1245270189276653</v>
      </c>
      <c r="JL24" s="250">
        <v>-4.2168762953655659</v>
      </c>
      <c r="JM24" s="250">
        <v>-4.9405071516006274</v>
      </c>
      <c r="JN24" s="250">
        <v>10.082588722348078</v>
      </c>
      <c r="JO24" s="250">
        <v>1.7142892385567023</v>
      </c>
      <c r="JP24" s="250">
        <v>-8.497583273265036</v>
      </c>
      <c r="JQ24" s="250">
        <v>13.304056345236276</v>
      </c>
      <c r="JR24" s="250">
        <v>-1.931042943501339</v>
      </c>
      <c r="JS24" s="250">
        <v>-0.88497728278838395</v>
      </c>
      <c r="JT24" s="250">
        <v>-4.8069681140298144</v>
      </c>
      <c r="JU24" s="250">
        <v>-2.532829788631787</v>
      </c>
      <c r="JV24" s="250">
        <v>-4.7623303096144269</v>
      </c>
      <c r="JW24" s="250">
        <v>0.46742791949073137</v>
      </c>
      <c r="JX24" s="250">
        <v>-5.6158276757921897</v>
      </c>
      <c r="JY24" s="250">
        <v>-1.8569329185143459</v>
      </c>
      <c r="JZ24" s="250">
        <v>11.259958073422567</v>
      </c>
      <c r="KA24" s="250">
        <v>-6.5764503095130209</v>
      </c>
      <c r="KB24" s="250">
        <v>1.2541818787623811</v>
      </c>
      <c r="KC24" s="250">
        <v>9.9113024077790044</v>
      </c>
      <c r="KD24" s="250">
        <v>-5.8590355583916676E-2</v>
      </c>
      <c r="KE24" s="250">
        <v>0.34337757361520005</v>
      </c>
      <c r="KF24" s="250">
        <v>-2.018062769733902</v>
      </c>
      <c r="KG24" s="250">
        <v>-1.0421933730673203</v>
      </c>
      <c r="KH24" s="250">
        <v>-3.6567801677636567</v>
      </c>
      <c r="KI24" s="250">
        <v>-2.1129363234552869</v>
      </c>
      <c r="KJ24" s="250">
        <v>3.8363354615024576</v>
      </c>
      <c r="KK24" s="250">
        <v>-5.08433414282797</v>
      </c>
      <c r="KL24" s="250">
        <v>8.9699969297226971</v>
      </c>
      <c r="KM24" s="250">
        <v>-2.2962522048224514</v>
      </c>
      <c r="KN24" s="250">
        <v>-0.47073738173993718</v>
      </c>
      <c r="KO24" s="250">
        <v>9.5108440138529176</v>
      </c>
      <c r="KP24" s="250">
        <v>4.1023185070082775</v>
      </c>
      <c r="KQ24" s="250">
        <v>0.3811273665875774</v>
      </c>
      <c r="KR24" s="250">
        <v>-4.6713992374703253</v>
      </c>
      <c r="KS24" s="250">
        <v>1.4204868056925335</v>
      </c>
      <c r="KT24" s="250">
        <v>-3.3920874078159642</v>
      </c>
      <c r="KU24" s="250">
        <v>-2.4064475134788523</v>
      </c>
      <c r="KV24" s="250">
        <v>2.3731235228028282</v>
      </c>
      <c r="KW24" s="250">
        <v>-7.5076256353047341</v>
      </c>
      <c r="KX24" s="250">
        <v>8.419849475183554</v>
      </c>
      <c r="KY24" s="250">
        <v>-2.9153791169815406</v>
      </c>
      <c r="KZ24" s="250">
        <v>-100</v>
      </c>
      <c r="LA24" s="250" t="e">
        <v>#DIV/0!</v>
      </c>
      <c r="LB24" s="250" t="e">
        <v>#DIV/0!</v>
      </c>
      <c r="LC24" s="250" t="e">
        <v>#DIV/0!</v>
      </c>
      <c r="LD24" s="250" t="e">
        <v>#DIV/0!</v>
      </c>
      <c r="LE24" s="250" t="e">
        <v>#DIV/0!</v>
      </c>
      <c r="LF24" s="250" t="e">
        <v>#DIV/0!</v>
      </c>
      <c r="LG24" s="250" t="e">
        <v>#DIV/0!</v>
      </c>
      <c r="LH24" s="250">
        <v>2.0235573294478826</v>
      </c>
      <c r="LI24" s="250">
        <v>6.0274795700402137</v>
      </c>
      <c r="LJ24" s="250">
        <v>0.47345479040052396</v>
      </c>
      <c r="LK24" s="250">
        <v>-4.1920914003429743</v>
      </c>
      <c r="LL24" s="250">
        <v>2.354583874682433</v>
      </c>
      <c r="LM24" s="250">
        <v>4.1306478783390048</v>
      </c>
      <c r="LN24" s="250">
        <v>1.3416080348440858</v>
      </c>
      <c r="LO24" s="250">
        <v>-3.2945092978175978</v>
      </c>
      <c r="LP24" s="250">
        <v>2.4360305471738712</v>
      </c>
      <c r="LQ24" s="250">
        <v>4.5578134903018253</v>
      </c>
      <c r="LR24" s="250">
        <v>0.76144458500021983</v>
      </c>
      <c r="LS24" s="250">
        <v>-4.565866758438176</v>
      </c>
      <c r="LT24" s="250">
        <v>3.100698229308847</v>
      </c>
      <c r="LU24" s="250">
        <v>6.4456473134185615</v>
      </c>
      <c r="LV24" s="250">
        <v>1.3151357807083599</v>
      </c>
      <c r="LW24" s="250">
        <v>-4.8619959962171748</v>
      </c>
      <c r="LX24" s="250">
        <v>3.1423322117338301</v>
      </c>
      <c r="LY24" s="250">
        <v>4.3985983072676333</v>
      </c>
      <c r="LZ24" s="250">
        <v>1.7698457021810441</v>
      </c>
      <c r="MA24" s="250">
        <v>0.80106820912040178</v>
      </c>
      <c r="MB24" s="250">
        <v>11.822832766534901</v>
      </c>
      <c r="MC24" s="250">
        <v>18.316174121068741</v>
      </c>
      <c r="MD24" s="250">
        <v>3.1079596627461967</v>
      </c>
      <c r="ME24" s="250">
        <v>6.1573539718584129</v>
      </c>
      <c r="MF24" s="250">
        <v>5.9385091503276328</v>
      </c>
      <c r="MG24" s="250">
        <v>-7.5362635045420348</v>
      </c>
      <c r="MH24" s="250">
        <v>-7.73015712634934</v>
      </c>
      <c r="MI24" s="250">
        <v>-3.2331883225805456</v>
      </c>
      <c r="MJ24" s="250">
        <v>4.8307970773796853</v>
      </c>
      <c r="MK24" s="250">
        <v>1.0839679663368713</v>
      </c>
      <c r="ML24" s="250">
        <v>-8.8366848713803563</v>
      </c>
      <c r="MM24" s="250">
        <v>-4.5944297692039839</v>
      </c>
      <c r="MN24" s="250">
        <v>3.7411740305309422</v>
      </c>
      <c r="MO24" s="250">
        <v>6.2843426705877903</v>
      </c>
      <c r="MP24" s="250">
        <v>-5.3159884513265752</v>
      </c>
      <c r="MQ24" s="250">
        <v>0.51791755831756348</v>
      </c>
      <c r="MR24" s="250">
        <v>4.5025066085855769</v>
      </c>
      <c r="MS24" s="250">
        <v>8.8873426450175117</v>
      </c>
      <c r="MT24" s="250">
        <v>-4.6474322633835072</v>
      </c>
      <c r="MU24" s="250">
        <v>-2.8551642591197037</v>
      </c>
      <c r="MV24" s="250">
        <v>-66.74668590723914</v>
      </c>
      <c r="MW24" s="250">
        <v>-100</v>
      </c>
      <c r="MX24" s="250" t="e">
        <v>#DIV/0!</v>
      </c>
      <c r="MY24" s="353"/>
      <c r="MZ24" s="354" t="s">
        <v>705</v>
      </c>
      <c r="NA24" s="78">
        <v>-1.4199969600437283</v>
      </c>
      <c r="NB24" s="355">
        <v>-19.489357261300498</v>
      </c>
      <c r="NC24" s="82"/>
      <c r="ND24" s="83"/>
      <c r="NE24" s="77">
        <v>-1.9244868839646163</v>
      </c>
      <c r="NF24" s="82"/>
      <c r="NG24" s="10"/>
      <c r="NH24" s="10"/>
      <c r="NI24" s="10"/>
      <c r="NJ24" s="10"/>
      <c r="NK24" s="10"/>
      <c r="NL24" s="10"/>
    </row>
    <row r="25" spans="1:378" s="280" customFormat="1" ht="30" customHeight="1">
      <c r="A25" s="586"/>
      <c r="B25" s="502" t="s">
        <v>706</v>
      </c>
      <c r="D25" s="312">
        <v>7.4595730969096996</v>
      </c>
      <c r="E25" s="312">
        <v>9.1144486151471398</v>
      </c>
      <c r="F25" s="313"/>
      <c r="G25" s="597" t="s">
        <v>707</v>
      </c>
      <c r="H25" s="597"/>
      <c r="I25" s="247">
        <v>5.3633384592611151</v>
      </c>
      <c r="J25" s="247">
        <v>3.05356083882684</v>
      </c>
      <c r="K25" s="247">
        <v>3.2372161279165823</v>
      </c>
      <c r="L25" s="247">
        <v>2.7793213026211134</v>
      </c>
      <c r="M25" s="247">
        <v>5.2133251047301883</v>
      </c>
      <c r="N25" s="247">
        <v>4.8308959094470794</v>
      </c>
      <c r="O25" s="247">
        <v>3.5103844535784958</v>
      </c>
      <c r="P25" s="247">
        <v>4.6670783269262728</v>
      </c>
      <c r="Q25" s="247">
        <v>3.1793358810812151</v>
      </c>
      <c r="R25" s="247">
        <v>4.0620372807635761</v>
      </c>
      <c r="S25" s="247">
        <v>6.4021303931007338</v>
      </c>
      <c r="T25" s="247">
        <v>2.3121123599200644</v>
      </c>
      <c r="U25" s="247">
        <v>3.266613548566724</v>
      </c>
      <c r="V25" s="247">
        <v>4.2680301195674843</v>
      </c>
      <c r="W25" s="247">
        <v>3.9945196675181762</v>
      </c>
      <c r="X25" s="247">
        <v>4.3032638215214405</v>
      </c>
      <c r="Y25" s="247">
        <v>4.4286483318541059</v>
      </c>
      <c r="Z25" s="247">
        <v>3.6281044305616348</v>
      </c>
      <c r="AA25" s="247">
        <v>8.1933121789062682</v>
      </c>
      <c r="AB25" s="247">
        <v>7.5900361464699415</v>
      </c>
      <c r="AC25" s="247">
        <v>4.7949929369865743</v>
      </c>
      <c r="AD25" s="247">
        <v>5.003829602061046</v>
      </c>
      <c r="AE25" s="247">
        <v>4.7045574719938088</v>
      </c>
      <c r="AF25" s="247">
        <v>4.6706612162324035</v>
      </c>
      <c r="AG25" s="335">
        <v>6.1145343739662934</v>
      </c>
      <c r="AH25" s="247">
        <v>5.0398455366845241</v>
      </c>
      <c r="AI25" s="247">
        <v>4.5360737949444569</v>
      </c>
      <c r="AJ25" s="247">
        <v>5.1473462367980005</v>
      </c>
      <c r="AK25" s="247">
        <v>5.0064535877207135</v>
      </c>
      <c r="AL25" s="247">
        <v>5.1713635371403655</v>
      </c>
      <c r="AM25" s="247">
        <v>5.5904840950974517</v>
      </c>
      <c r="AN25" s="247">
        <v>4.8830797752048767</v>
      </c>
      <c r="AO25" s="247">
        <v>4.6272012016599433</v>
      </c>
      <c r="AP25" s="247">
        <v>4.5857662655950833</v>
      </c>
      <c r="AQ25" s="247">
        <v>4.1028850817923228</v>
      </c>
      <c r="AR25" s="247">
        <v>4.0567033704725048</v>
      </c>
      <c r="AS25" s="247">
        <v>4.3010878227723026</v>
      </c>
      <c r="AT25" s="247">
        <v>4.5786338702447722</v>
      </c>
      <c r="AU25" s="247">
        <v>3.5394766486604965</v>
      </c>
      <c r="AV25" s="247">
        <v>4.0131190119886213</v>
      </c>
      <c r="AW25" s="247">
        <v>3.8010580886991221</v>
      </c>
      <c r="AX25" s="247">
        <v>4.7859112527070664</v>
      </c>
      <c r="AY25" s="247">
        <v>4.3918001367007093</v>
      </c>
      <c r="AZ25" s="247">
        <v>4.1446067428300211</v>
      </c>
      <c r="BA25" s="247">
        <v>3.8140389905662317</v>
      </c>
      <c r="BB25" s="247">
        <v>3.0731329031750079</v>
      </c>
      <c r="BC25" s="247">
        <v>3.6709261789581831</v>
      </c>
      <c r="BD25" s="247">
        <v>4.5571133003109452</v>
      </c>
      <c r="BE25" s="247">
        <v>3.8853378011847894</v>
      </c>
      <c r="BF25" s="247">
        <v>6.2257993518405499</v>
      </c>
      <c r="BG25" s="247">
        <v>-9.8223157462240778</v>
      </c>
      <c r="BH25" s="247">
        <v>-62.686422550922813</v>
      </c>
      <c r="BI25" s="247">
        <v>-45.148215687260162</v>
      </c>
      <c r="BJ25" s="247">
        <v>-14.233032409803087</v>
      </c>
      <c r="BK25" s="247">
        <v>-9.8200800370925094</v>
      </c>
      <c r="BL25" s="247">
        <v>-6.3384548294989713</v>
      </c>
      <c r="BM25" s="247">
        <v>-3.8551636842874757</v>
      </c>
      <c r="BN25" s="247">
        <v>-2.2211615701741181</v>
      </c>
      <c r="BO25" s="247">
        <v>-2.3814437419325998</v>
      </c>
      <c r="BP25" s="247">
        <v>-1.3502333031687499</v>
      </c>
      <c r="BQ25" s="247">
        <v>-0.98845014347055837</v>
      </c>
      <c r="BR25" s="247">
        <v>-2.7072934076173993</v>
      </c>
      <c r="BS25" s="247">
        <v>7.9859707364969381</v>
      </c>
      <c r="BT25" s="247">
        <v>140.97980177421098</v>
      </c>
      <c r="BU25" s="247">
        <v>49.382544880770496</v>
      </c>
      <c r="BV25" s="247">
        <v>-21.25255912065586</v>
      </c>
      <c r="BW25" s="247">
        <v>-27.620926948181278</v>
      </c>
      <c r="BX25" s="247">
        <v>-12.989769120300537</v>
      </c>
      <c r="BY25" s="247">
        <v>-2.8548810320025382</v>
      </c>
      <c r="BZ25" s="247">
        <v>3.5267855280329456</v>
      </c>
      <c r="CA25" s="247">
        <v>7.5662215444618255</v>
      </c>
      <c r="CB25" s="247">
        <v>5.3468891359159727</v>
      </c>
      <c r="CC25" s="247">
        <v>6.2286156806787005</v>
      </c>
      <c r="CD25" s="247">
        <v>5.3306663661929719</v>
      </c>
      <c r="CE25" s="247">
        <v>5.5830720844528798</v>
      </c>
      <c r="CF25" s="247">
        <v>5.0603313245872101</v>
      </c>
      <c r="CG25" s="247">
        <v>5.2376059013701877</v>
      </c>
      <c r="CH25" s="247">
        <v>25.115690851974364</v>
      </c>
      <c r="CI25" s="247">
        <v>23.86341302140606</v>
      </c>
      <c r="CJ25" s="247">
        <v>13.638983436997407</v>
      </c>
      <c r="CK25" s="247">
        <v>6.3930706404530184</v>
      </c>
      <c r="CL25" s="247">
        <v>3.0247369672882485</v>
      </c>
      <c r="CM25" s="247">
        <v>1.0561841102858551</v>
      </c>
      <c r="CN25" s="247">
        <v>2.1685938814672596</v>
      </c>
      <c r="CO25" s="247">
        <v>-0.62310586154265479</v>
      </c>
      <c r="CP25" s="247">
        <v>6.485918747971624</v>
      </c>
      <c r="CQ25" s="247">
        <v>4.9910387986496545</v>
      </c>
      <c r="CR25" s="247">
        <v>3.3249250352754132</v>
      </c>
      <c r="CS25" s="247">
        <v>8.1497640420370061</v>
      </c>
      <c r="CT25" s="247">
        <v>5.1714021191270376</v>
      </c>
      <c r="CU25" s="247">
        <v>4.4215428825528278</v>
      </c>
      <c r="CV25" s="247">
        <v>4.0320254205065282</v>
      </c>
      <c r="CW25" s="247">
        <v>7.776694517895038</v>
      </c>
      <c r="CX25" s="247">
        <v>5.568295751072867</v>
      </c>
      <c r="CY25" s="247">
        <v>7.0420184796085721</v>
      </c>
      <c r="CZ25" s="247">
        <v>6.0217918848077971</v>
      </c>
      <c r="DA25" s="247">
        <v>7.944810135484687</v>
      </c>
      <c r="DB25" s="247">
        <v>5.4249171123509825</v>
      </c>
      <c r="DC25" s="247">
        <v>7.5277048402739126</v>
      </c>
      <c r="DD25" s="247">
        <v>10.659317892560765</v>
      </c>
      <c r="DE25" s="247">
        <v>7.1229904981740901</v>
      </c>
      <c r="DF25" s="247">
        <v>10.267742244772023</v>
      </c>
      <c r="DG25" s="247">
        <v>10.425210575185901</v>
      </c>
      <c r="DH25" s="247">
        <v>9.0886927701109244</v>
      </c>
      <c r="DI25" s="247">
        <v>7.748667186782825</v>
      </c>
      <c r="DJ25" s="247">
        <v>5.131281074961592</v>
      </c>
      <c r="DK25" s="247">
        <v>3.6155384471115752</v>
      </c>
      <c r="DL25" s="247">
        <v>4.0045377293771196</v>
      </c>
      <c r="DM25" s="247">
        <v>2.6973781470482407</v>
      </c>
      <c r="DN25" s="247">
        <v>4.2637151860593008</v>
      </c>
      <c r="DO25" s="247">
        <v>3.9547157761639085</v>
      </c>
      <c r="DP25" s="247">
        <v>5.1441748869043948</v>
      </c>
      <c r="DQ25" s="247">
        <v>-100</v>
      </c>
      <c r="DR25" s="247">
        <v>-100</v>
      </c>
      <c r="DS25" s="247">
        <v>-100</v>
      </c>
      <c r="DT25" s="247">
        <v>-100</v>
      </c>
      <c r="DU25" s="247">
        <v>-100</v>
      </c>
      <c r="DV25" s="247">
        <v>-100</v>
      </c>
      <c r="DW25" s="247">
        <v>-100</v>
      </c>
      <c r="DX25" s="247">
        <v>-100</v>
      </c>
      <c r="DY25" s="247">
        <v>3.9082673641387373</v>
      </c>
      <c r="DZ25" s="247">
        <v>4.2761535045407868</v>
      </c>
      <c r="EA25" s="247">
        <v>3.7759989384715169</v>
      </c>
      <c r="EB25" s="247">
        <v>4.2339853616684167</v>
      </c>
      <c r="EC25" s="247">
        <v>3.8259918138305835</v>
      </c>
      <c r="ED25" s="247">
        <v>4.1141492845353298</v>
      </c>
      <c r="EE25" s="247">
        <v>6.857000413572905</v>
      </c>
      <c r="EF25" s="247">
        <v>4.7938189668216893</v>
      </c>
      <c r="EG25" s="247">
        <v>5.237026897410658</v>
      </c>
      <c r="EH25" s="247">
        <v>5.1086716706200406</v>
      </c>
      <c r="EI25" s="247">
        <v>5.0399433156072462</v>
      </c>
      <c r="EJ25" s="247">
        <v>4.2500738136591423</v>
      </c>
      <c r="EK25" s="247">
        <v>4.1254853973869956</v>
      </c>
      <c r="EL25" s="247">
        <v>4.205641010463637</v>
      </c>
      <c r="EM25" s="247">
        <v>4.1210952034973758</v>
      </c>
      <c r="EN25" s="247">
        <v>3.7619610365078557</v>
      </c>
      <c r="EO25" s="247">
        <v>-6.5122034834303122E-2</v>
      </c>
      <c r="EP25" s="247">
        <v>-40.304904827869905</v>
      </c>
      <c r="EQ25" s="247">
        <v>-6.7234697246483961</v>
      </c>
      <c r="ER25" s="247">
        <v>-1.9843424349087115</v>
      </c>
      <c r="ES25" s="247">
        <v>1.2076366021342295</v>
      </c>
      <c r="ET25" s="247">
        <v>33.379499861217568</v>
      </c>
      <c r="EU25" s="247">
        <v>-14.437534713130546</v>
      </c>
      <c r="EV25" s="247">
        <v>5.4712653843816241</v>
      </c>
      <c r="EW25" s="247">
        <v>5.7321203008136052</v>
      </c>
      <c r="EX25" s="247">
        <v>10.941615762324815</v>
      </c>
      <c r="EY25" s="247">
        <v>13.74326048666066</v>
      </c>
      <c r="EZ25" s="247">
        <v>2.0748868638201117</v>
      </c>
      <c r="FA25" s="247">
        <v>3.4618133003664724</v>
      </c>
      <c r="FB25" s="247">
        <v>5.4876453888886374</v>
      </c>
      <c r="FC25" s="247">
        <v>5.4879670826507834</v>
      </c>
      <c r="FD25" s="247">
        <v>6.2118276046459755</v>
      </c>
      <c r="FE25" s="247">
        <v>6.9874623375808937</v>
      </c>
      <c r="FF25" s="247">
        <v>9.3605456010628529</v>
      </c>
      <c r="FG25" s="247">
        <v>9.0043004026307614</v>
      </c>
      <c r="FH25" s="247">
        <v>4.2448975960215733</v>
      </c>
      <c r="FI25" s="247">
        <v>3.6193186401668527</v>
      </c>
      <c r="FJ25" s="247">
        <v>9.3271435123125883</v>
      </c>
      <c r="FK25" s="247" t="e">
        <v>#VALUE!</v>
      </c>
      <c r="FL25" s="247" t="e">
        <v>#VALUE!</v>
      </c>
      <c r="FM25" s="247"/>
      <c r="FN25" s="247">
        <v>4.0503215587660861</v>
      </c>
      <c r="FO25" s="247">
        <v>4.9060148413940112</v>
      </c>
      <c r="FP25" s="247">
        <v>4.903962104701634</v>
      </c>
      <c r="FQ25" s="247">
        <v>4.0528315647725037</v>
      </c>
      <c r="FR25" s="247">
        <v>-12.381718471359846</v>
      </c>
      <c r="FS25" s="247">
        <v>3.6536036250665944</v>
      </c>
      <c r="FT25" s="247">
        <v>7.6393964698064281</v>
      </c>
      <c r="FU25" s="247">
        <v>6.310497351795874</v>
      </c>
      <c r="FV25" s="247">
        <v>7.8388474438359168</v>
      </c>
      <c r="FW25" s="247">
        <v>3.9821310342930758</v>
      </c>
      <c r="FX25" s="247">
        <v>4.9060148413940112</v>
      </c>
      <c r="FY25" s="247">
        <v>4.903962104701634</v>
      </c>
      <c r="FZ25" s="247">
        <v>4.0528315647725037</v>
      </c>
      <c r="GA25" s="247">
        <v>-12.381718471359846</v>
      </c>
      <c r="GB25" s="247">
        <v>3.6536036250665944</v>
      </c>
      <c r="GC25" s="247">
        <v>7.6393964698064281</v>
      </c>
      <c r="GD25" s="247">
        <v>5.1513155120427569</v>
      </c>
      <c r="GE25" s="247">
        <v>7.2585203663255271</v>
      </c>
      <c r="GF25" s="247">
        <v>5.6972259479471887</v>
      </c>
      <c r="GG25" s="247">
        <v>-9.3243835222187101</v>
      </c>
      <c r="GH25" s="247">
        <v>11.763880010750412</v>
      </c>
      <c r="GI25" s="247">
        <v>-0.58769272190369293</v>
      </c>
      <c r="GJ25" s="247">
        <v>-0.94178635923154275</v>
      </c>
      <c r="GK25" s="247">
        <v>3.4519055415904347</v>
      </c>
      <c r="GL25" s="247">
        <v>-0.91041953405064646</v>
      </c>
      <c r="GM25" s="247">
        <v>-3.3109256307837853</v>
      </c>
      <c r="GN25" s="247">
        <v>3.3027693886525071</v>
      </c>
      <c r="GO25" s="247">
        <v>0.55809559129346553</v>
      </c>
      <c r="GP25" s="247">
        <v>-3.084007163940754</v>
      </c>
      <c r="GQ25" s="247">
        <v>3.5825630471996845</v>
      </c>
      <c r="GR25" s="247">
        <v>2.1437732095066764</v>
      </c>
      <c r="GS25" s="247">
        <v>-11.312176550819842</v>
      </c>
      <c r="GT25" s="247">
        <v>11.963058258703143</v>
      </c>
      <c r="GU25" s="247">
        <v>-1.0286226770171822</v>
      </c>
      <c r="GV25" s="247">
        <v>1.4040947535834505</v>
      </c>
      <c r="GW25" s="247">
        <v>3.0758787508071208</v>
      </c>
      <c r="GX25" s="247">
        <v>-2.1586100128912165</v>
      </c>
      <c r="GY25" s="247">
        <v>-2.2304576126913673</v>
      </c>
      <c r="GZ25" s="247">
        <v>1.834419289944293</v>
      </c>
      <c r="HA25" s="247">
        <v>1.4183722248834556</v>
      </c>
      <c r="HB25" s="247">
        <v>-0.90461059207579808</v>
      </c>
      <c r="HC25" s="247">
        <v>-0.39907293340461081</v>
      </c>
      <c r="HD25" s="247">
        <v>3.0967039104030363</v>
      </c>
      <c r="HE25" s="247">
        <v>-10.452136185438519</v>
      </c>
      <c r="HF25" s="247">
        <v>11.669362610650253</v>
      </c>
      <c r="HG25" s="247">
        <v>-0.73479148033666775</v>
      </c>
      <c r="HH25" s="247">
        <v>1.5259941295048236</v>
      </c>
      <c r="HI25" s="247">
        <v>2.2857051018856112</v>
      </c>
      <c r="HJ25" s="247">
        <v>2.1516712002256071</v>
      </c>
      <c r="HK25" s="247">
        <v>-2.7756116562888167</v>
      </c>
      <c r="HL25" s="247">
        <v>-0.81110080022975239</v>
      </c>
      <c r="HM25" s="247">
        <v>1.6204799214359298</v>
      </c>
      <c r="HN25" s="247">
        <v>-1.1870430364956235</v>
      </c>
      <c r="HO25" s="247">
        <v>-0.43131697873974417</v>
      </c>
      <c r="HP25" s="247">
        <v>4.518865208491647</v>
      </c>
      <c r="HQ25" s="247">
        <v>-11.359043898050103</v>
      </c>
      <c r="HR25" s="247">
        <v>11.133795664469574</v>
      </c>
      <c r="HS25" s="247">
        <v>-0.15434030974896018</v>
      </c>
      <c r="HT25" s="247">
        <v>1.3899539271121171</v>
      </c>
      <c r="HU25" s="247">
        <v>2.4463421854017326</v>
      </c>
      <c r="HV25" s="247">
        <v>2.5587579203152586</v>
      </c>
      <c r="HW25" s="247">
        <v>-3.4269672486290688</v>
      </c>
      <c r="HX25" s="247">
        <v>-1.0530875352982605</v>
      </c>
      <c r="HY25" s="247">
        <v>1.5802357206921016</v>
      </c>
      <c r="HZ25" s="247">
        <v>-1.6432706794849707</v>
      </c>
      <c r="IA25" s="247">
        <v>-0.47548724522341956</v>
      </c>
      <c r="IB25" s="247">
        <v>4.7643350802214286</v>
      </c>
      <c r="IC25" s="247">
        <v>-11.123169589125524</v>
      </c>
      <c r="ID25" s="247">
        <v>10.029502348971732</v>
      </c>
      <c r="IE25" s="247">
        <v>0.30240465125000071</v>
      </c>
      <c r="IF25" s="247">
        <v>1.183241086979109</v>
      </c>
      <c r="IG25" s="247">
        <v>3.4183419520719127</v>
      </c>
      <c r="IH25" s="247">
        <v>2.1730233682462909</v>
      </c>
      <c r="II25" s="247">
        <v>-3.6556462798454419</v>
      </c>
      <c r="IJ25" s="247">
        <v>-1.3671571685695056</v>
      </c>
      <c r="IK25" s="247">
        <v>0.85527197074171113</v>
      </c>
      <c r="IL25" s="247">
        <v>-1.0728311307903482</v>
      </c>
      <c r="IM25" s="247">
        <v>0.37525601243730478</v>
      </c>
      <c r="IN25" s="247">
        <v>4.0912281889954301</v>
      </c>
      <c r="IO25" s="247">
        <v>-9.120838858691755</v>
      </c>
      <c r="IP25" s="247">
        <v>-6.5932590578924106</v>
      </c>
      <c r="IQ25" s="247">
        <v>-58.49703199573586</v>
      </c>
      <c r="IR25" s="247">
        <v>48.741602805072091</v>
      </c>
      <c r="IS25" s="247">
        <v>61.706272522754375</v>
      </c>
      <c r="IT25" s="247">
        <v>7.4301135810457879</v>
      </c>
      <c r="IU25" s="247">
        <v>6.3972573879070183E-2</v>
      </c>
      <c r="IV25" s="247">
        <v>1.2479402525167274</v>
      </c>
      <c r="IW25" s="247">
        <v>2.5693289490959188</v>
      </c>
      <c r="IX25" s="247">
        <v>-1.2349956822096573</v>
      </c>
      <c r="IY25" s="247">
        <v>1.4355873240373427</v>
      </c>
      <c r="IZ25" s="247">
        <v>4.4729670890661311</v>
      </c>
      <c r="JA25" s="247">
        <v>-10.698503628159585</v>
      </c>
      <c r="JB25" s="247">
        <v>3.6729056806371148</v>
      </c>
      <c r="JC25" s="247">
        <v>-7.38262633102633</v>
      </c>
      <c r="JD25" s="247">
        <v>-7.7955953441892092</v>
      </c>
      <c r="JE25" s="247">
        <v>-14.756070426646545</v>
      </c>
      <c r="JF25" s="247">
        <v>-1.2578446738159386</v>
      </c>
      <c r="JG25" s="247">
        <v>20.291528881003742</v>
      </c>
      <c r="JH25" s="247">
        <v>13.041226320780126</v>
      </c>
      <c r="JI25" s="247">
        <v>9.3073232363370266</v>
      </c>
      <c r="JJ25" s="247">
        <v>2.6186438717394651</v>
      </c>
      <c r="JK25" s="247">
        <v>-0.65725635026674922</v>
      </c>
      <c r="JL25" s="247">
        <v>5.3473791295935484</v>
      </c>
      <c r="JM25" s="247">
        <v>-11.453368190178239</v>
      </c>
      <c r="JN25" s="247">
        <v>3.9213388779686369</v>
      </c>
      <c r="JO25" s="247">
        <v>-7.8411740445249194</v>
      </c>
      <c r="JP25" s="247">
        <v>-7.6400133409078279</v>
      </c>
      <c r="JQ25" s="247">
        <v>1.3454558202592466</v>
      </c>
      <c r="JR25" s="247">
        <v>-2.2461508663925542</v>
      </c>
      <c r="JS25" s="247">
        <v>10.361944053302196</v>
      </c>
      <c r="JT25" s="247">
        <v>5.8334280497851978</v>
      </c>
      <c r="JU25" s="247">
        <v>5.8467262692214916</v>
      </c>
      <c r="JV25" s="247">
        <v>0.65785046889328669</v>
      </c>
      <c r="JW25" s="247">
        <v>0.43629215153826806</v>
      </c>
      <c r="JX25" s="247">
        <v>2.4688208557657134</v>
      </c>
      <c r="JY25" s="247">
        <v>-5.1190971296579164</v>
      </c>
      <c r="JZ25" s="247">
        <v>2.4624612383527875</v>
      </c>
      <c r="KA25" s="247">
        <v>-9.3036520816771997</v>
      </c>
      <c r="KB25" s="247">
        <v>-3.3271907945122621</v>
      </c>
      <c r="KC25" s="247">
        <v>-1.4455206497189295</v>
      </c>
      <c r="KD25" s="247">
        <v>-2.9431238572108072</v>
      </c>
      <c r="KE25" s="247">
        <v>9.9502674665801578</v>
      </c>
      <c r="KF25" s="247">
        <v>9.642939264113636</v>
      </c>
      <c r="KG25" s="247">
        <v>3.6778735241013152</v>
      </c>
      <c r="KH25" s="247">
        <v>2.0630238780704246</v>
      </c>
      <c r="KI25" s="247">
        <v>-0.52097470302592797</v>
      </c>
      <c r="KJ25" s="247">
        <v>4.3273954858292285</v>
      </c>
      <c r="KK25" s="247">
        <v>-7.3340227464755827</v>
      </c>
      <c r="KL25" s="247">
        <v>4.506160317908865</v>
      </c>
      <c r="KM25" s="247">
        <v>-6.6622317392857155</v>
      </c>
      <c r="KN25" s="247">
        <v>-6.4165529015297551</v>
      </c>
      <c r="KO25" s="247">
        <v>1.447689945229186</v>
      </c>
      <c r="KP25" s="247">
        <v>-2.8045213617732401</v>
      </c>
      <c r="KQ25" s="247">
        <v>8.6194980763621345</v>
      </c>
      <c r="KR25" s="247">
        <v>8.2961054180538554</v>
      </c>
      <c r="KS25" s="247">
        <v>1.1593734502699959</v>
      </c>
      <c r="KT25" s="247">
        <v>0.59151820975311864</v>
      </c>
      <c r="KU25" s="247">
        <v>-0.14750495108565076</v>
      </c>
      <c r="KV25" s="247">
        <v>3.0161781323752734</v>
      </c>
      <c r="KW25" s="247">
        <v>-5.9206843044705408</v>
      </c>
      <c r="KX25" s="247">
        <v>4.1964423895668688</v>
      </c>
      <c r="KY25" s="247">
        <v>-5.594252687013153</v>
      </c>
      <c r="KZ25" s="247">
        <v>-100</v>
      </c>
      <c r="LA25" s="247" t="e">
        <v>#DIV/0!</v>
      </c>
      <c r="LB25" s="247" t="e">
        <v>#DIV/0!</v>
      </c>
      <c r="LC25" s="247" t="e">
        <v>#DIV/0!</v>
      </c>
      <c r="LD25" s="247" t="e">
        <v>#DIV/0!</v>
      </c>
      <c r="LE25" s="247" t="e">
        <v>#DIV/0!</v>
      </c>
      <c r="LF25" s="247" t="e">
        <v>#DIV/0!</v>
      </c>
      <c r="LG25" s="247" t="e">
        <v>#DIV/0!</v>
      </c>
      <c r="LH25" s="247">
        <v>4.0306065363811143</v>
      </c>
      <c r="LI25" s="247">
        <v>-0.12712048645006746</v>
      </c>
      <c r="LJ25" s="247">
        <v>0.68800592971108188</v>
      </c>
      <c r="LK25" s="247">
        <v>-0.67383650005299955</v>
      </c>
      <c r="LL25" s="247">
        <v>4.3989258173506869</v>
      </c>
      <c r="LM25" s="247">
        <v>-0.60615500236184516</v>
      </c>
      <c r="LN25" s="247">
        <v>1.1323643571536195</v>
      </c>
      <c r="LO25" s="247">
        <v>-1.0626198100152351</v>
      </c>
      <c r="LP25" s="247">
        <v>4.6886734025387966</v>
      </c>
      <c r="LQ25" s="247">
        <v>2.0123413484665491</v>
      </c>
      <c r="LR25" s="247">
        <v>-0.82028654077724639</v>
      </c>
      <c r="LS25" s="247">
        <v>-0.64418070774549108</v>
      </c>
      <c r="LT25" s="247">
        <v>4.5609869901310276</v>
      </c>
      <c r="LU25" s="247">
        <v>1.9456376188841347</v>
      </c>
      <c r="LV25" s="247">
        <v>-1.5660888365573697</v>
      </c>
      <c r="LW25" s="247">
        <v>-0.76292004020072568</v>
      </c>
      <c r="LX25" s="247">
        <v>4.6414778515575676</v>
      </c>
      <c r="LY25" s="247">
        <v>1.8629254344419053</v>
      </c>
      <c r="LZ25" s="247">
        <v>-1.9056067855389074</v>
      </c>
      <c r="MA25" s="247">
        <v>-4.4231105856545554</v>
      </c>
      <c r="MB25" s="247">
        <v>-37.493464679283996</v>
      </c>
      <c r="MC25" s="247">
        <v>59.165844711770234</v>
      </c>
      <c r="MD25" s="247">
        <v>3.0783030413036983</v>
      </c>
      <c r="ME25" s="247">
        <v>-1.3105525003939391</v>
      </c>
      <c r="MF25" s="247">
        <v>-17.623899746723026</v>
      </c>
      <c r="MG25" s="247">
        <v>2.1043119608063847</v>
      </c>
      <c r="MH25" s="247">
        <v>27.062713994864978</v>
      </c>
      <c r="MI25" s="247">
        <v>-1.0664705934744774</v>
      </c>
      <c r="MJ25" s="247">
        <v>-13.565171716059126</v>
      </c>
      <c r="MK25" s="247">
        <v>4.6827853764971366</v>
      </c>
      <c r="ML25" s="247">
        <v>14.027961745978217</v>
      </c>
      <c r="MM25" s="247">
        <v>0.27777314375157403</v>
      </c>
      <c r="MN25" s="247">
        <v>-11.872736187260116</v>
      </c>
      <c r="MO25" s="247">
        <v>4.6831046157685563</v>
      </c>
      <c r="MP25" s="247">
        <v>14.81042388070513</v>
      </c>
      <c r="MQ25" s="247">
        <v>1.0100731666942124</v>
      </c>
      <c r="MR25" s="247">
        <v>-9.9179899932566968</v>
      </c>
      <c r="MS25" s="247">
        <v>4.3420963191167488</v>
      </c>
      <c r="MT25" s="247">
        <v>9.7975110724263033</v>
      </c>
      <c r="MU25" s="247">
        <v>0.40390655749182258</v>
      </c>
      <c r="MV25" s="247">
        <v>-4.9558618496147773</v>
      </c>
      <c r="MW25" s="247" t="e">
        <v>#VALUE!</v>
      </c>
      <c r="MX25" s="247" t="e">
        <v>#VALUE!</v>
      </c>
      <c r="MY25" s="584" t="s">
        <v>708</v>
      </c>
      <c r="MZ25" s="584"/>
      <c r="NA25" s="79">
        <v>0.27708635086965394</v>
      </c>
      <c r="NB25" s="352">
        <v>0.59046553520735556</v>
      </c>
      <c r="NC25" s="80">
        <v>4</v>
      </c>
      <c r="ND25" s="81">
        <v>2</v>
      </c>
      <c r="NE25" s="79">
        <v>1.8733342998643585</v>
      </c>
      <c r="NF25" s="80">
        <v>1</v>
      </c>
      <c r="NG25" s="10"/>
      <c r="NH25" s="10"/>
      <c r="NI25" s="10"/>
      <c r="NJ25" s="10"/>
      <c r="NK25" s="10"/>
      <c r="NL25" s="10"/>
    </row>
    <row r="26" spans="1:378" s="45" customFormat="1" ht="18" customHeight="1">
      <c r="A26" s="586"/>
      <c r="B26" s="304"/>
      <c r="C26" s="305">
        <v>5.0999999999999996</v>
      </c>
      <c r="D26" s="306">
        <v>2.7528919471144802</v>
      </c>
      <c r="E26" s="306">
        <v>2.9729763069999402</v>
      </c>
      <c r="F26" s="307">
        <v>23</v>
      </c>
      <c r="G26" s="308"/>
      <c r="H26" s="39" t="s">
        <v>709</v>
      </c>
      <c r="I26" s="250">
        <v>7.1017803418452132</v>
      </c>
      <c r="J26" s="250">
        <v>3.5235092947076225</v>
      </c>
      <c r="K26" s="250">
        <v>3.8157532140655945</v>
      </c>
      <c r="L26" s="250">
        <v>4.3835344556911906</v>
      </c>
      <c r="M26" s="250">
        <v>3.9651322774787019</v>
      </c>
      <c r="N26" s="250">
        <v>4.361298811969931</v>
      </c>
      <c r="O26" s="250">
        <v>3.8281855642437534</v>
      </c>
      <c r="P26" s="250">
        <v>6.3273391912307915</v>
      </c>
      <c r="Q26" s="250">
        <v>4.2226651823876011</v>
      </c>
      <c r="R26" s="250">
        <v>4.5120982512558641</v>
      </c>
      <c r="S26" s="250">
        <v>4.8744185187132132</v>
      </c>
      <c r="T26" s="250">
        <v>2.1506068912439105</v>
      </c>
      <c r="U26" s="250">
        <v>2.2158235728059594</v>
      </c>
      <c r="V26" s="250">
        <v>6.0893623359551867</v>
      </c>
      <c r="W26" s="250">
        <v>4.7085430127919352</v>
      </c>
      <c r="X26" s="250">
        <v>4.6490554282187162</v>
      </c>
      <c r="Y26" s="250">
        <v>5.0042495594950083</v>
      </c>
      <c r="Z26" s="250">
        <v>3.9519982187925962</v>
      </c>
      <c r="AA26" s="250">
        <v>6.2630546895523906</v>
      </c>
      <c r="AB26" s="250">
        <v>5.5381005383608795</v>
      </c>
      <c r="AC26" s="250">
        <v>3.792454058820141</v>
      </c>
      <c r="AD26" s="250">
        <v>3.8667728317971068</v>
      </c>
      <c r="AE26" s="250">
        <v>4.1451936434815195</v>
      </c>
      <c r="AF26" s="250">
        <v>4.1596623768815704</v>
      </c>
      <c r="AG26" s="336">
        <v>7.4290161341958623</v>
      </c>
      <c r="AH26" s="250">
        <v>5.6086860426323994</v>
      </c>
      <c r="AI26" s="250">
        <v>5.1561613533832826</v>
      </c>
      <c r="AJ26" s="250">
        <v>5.4312977198728305</v>
      </c>
      <c r="AK26" s="250">
        <v>5.9493323049760676</v>
      </c>
      <c r="AL26" s="250">
        <v>5.8429488310614204</v>
      </c>
      <c r="AM26" s="250">
        <v>7.4689985592668791</v>
      </c>
      <c r="AN26" s="250">
        <v>5.3072995273840888</v>
      </c>
      <c r="AO26" s="250">
        <v>5.4212721042418366</v>
      </c>
      <c r="AP26" s="250">
        <v>4.1403983529995685</v>
      </c>
      <c r="AQ26" s="250">
        <v>4.1668288231136756</v>
      </c>
      <c r="AR26" s="250">
        <v>4.3430718203284187</v>
      </c>
      <c r="AS26" s="250">
        <v>5.7827125015873975</v>
      </c>
      <c r="AT26" s="250">
        <v>4.9509221705229578</v>
      </c>
      <c r="AU26" s="250">
        <v>4.1985431012610377</v>
      </c>
      <c r="AV26" s="250">
        <v>4.4769429544005135</v>
      </c>
      <c r="AW26" s="250">
        <v>4.0459377416948996</v>
      </c>
      <c r="AX26" s="250">
        <v>5.12693471030002</v>
      </c>
      <c r="AY26" s="250">
        <v>4.166628729478532</v>
      </c>
      <c r="AZ26" s="250">
        <v>5.0831840768263987</v>
      </c>
      <c r="BA26" s="250">
        <v>4.1237156709302383</v>
      </c>
      <c r="BB26" s="250">
        <v>3.2341122179939248</v>
      </c>
      <c r="BC26" s="250">
        <v>4.1859854940390164</v>
      </c>
      <c r="BD26" s="250">
        <v>4.9562113487336745</v>
      </c>
      <c r="BE26" s="250">
        <v>4.2738064476846063</v>
      </c>
      <c r="BF26" s="250">
        <v>5.9288300294311682</v>
      </c>
      <c r="BG26" s="250">
        <v>-11.095150145555849</v>
      </c>
      <c r="BH26" s="250">
        <v>-71.922522835390993</v>
      </c>
      <c r="BI26" s="250">
        <v>-50.742846892599438</v>
      </c>
      <c r="BJ26" s="250">
        <v>-20.046673767253495</v>
      </c>
      <c r="BK26" s="250">
        <v>-9.6767903222804676</v>
      </c>
      <c r="BL26" s="250">
        <v>-8.2736871050100689</v>
      </c>
      <c r="BM26" s="250">
        <v>-6.657587296626545</v>
      </c>
      <c r="BN26" s="250">
        <v>-2.4793661994608129</v>
      </c>
      <c r="BO26" s="250">
        <v>-2.0895080516736044</v>
      </c>
      <c r="BP26" s="250">
        <v>-0.30168709120206927</v>
      </c>
      <c r="BQ26" s="250">
        <v>0.27968120172943145</v>
      </c>
      <c r="BR26" s="250">
        <v>-0.83643048489457783</v>
      </c>
      <c r="BS26" s="250">
        <v>8.7416854154704708</v>
      </c>
      <c r="BT26" s="250">
        <v>214.38772579734268</v>
      </c>
      <c r="BU26" s="250">
        <v>48.024164925730418</v>
      </c>
      <c r="BV26" s="250">
        <v>-28.16936804563106</v>
      </c>
      <c r="BW26" s="250">
        <v>-37.14204739587246</v>
      </c>
      <c r="BX26" s="250">
        <v>-17.638090638841774</v>
      </c>
      <c r="BY26" s="250">
        <v>-10.06514125151682</v>
      </c>
      <c r="BZ26" s="250">
        <v>-1.322173033507184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6.0543886181327196</v>
      </c>
      <c r="CE26" s="250">
        <v>6.5722418399002578</v>
      </c>
      <c r="CF26" s="250">
        <v>7.5662768063420742</v>
      </c>
      <c r="CG26" s="250">
        <v>6.1308006960874053</v>
      </c>
      <c r="CH26" s="250">
        <v>32.209267685397037</v>
      </c>
      <c r="CI26" s="250">
        <v>34.71748527192068</v>
      </c>
      <c r="CJ26" s="250">
        <v>16.656485996449021</v>
      </c>
      <c r="CK26" s="250">
        <v>10.061633998772223</v>
      </c>
      <c r="CL26" s="250">
        <v>3.4839215930108338</v>
      </c>
      <c r="CM26" s="250">
        <v>0.14696415853585165</v>
      </c>
      <c r="CN26" s="250">
        <v>2.2066702645092278</v>
      </c>
      <c r="CO26" s="250">
        <v>1.0984275980596721</v>
      </c>
      <c r="CP26" s="250">
        <v>5.1632998789483509</v>
      </c>
      <c r="CQ26" s="250">
        <v>4.4914684569781826</v>
      </c>
      <c r="CR26" s="250">
        <v>1.772505151376464</v>
      </c>
      <c r="CS26" s="250">
        <v>3.6638709665590454</v>
      </c>
      <c r="CT26" s="250">
        <v>3.5420770722420798</v>
      </c>
      <c r="CU26" s="250">
        <v>2.9578914546763286</v>
      </c>
      <c r="CV26" s="250">
        <v>3.3808060043540138</v>
      </c>
      <c r="CW26" s="250">
        <v>8.0393545387790653</v>
      </c>
      <c r="CX26" s="250">
        <v>6.5437962754087096</v>
      </c>
      <c r="CY26" s="250">
        <v>6.9042602379664402</v>
      </c>
      <c r="CZ26" s="250">
        <v>5.2546820085209305</v>
      </c>
      <c r="DA26" s="250">
        <v>6.6297430940967246</v>
      </c>
      <c r="DB26" s="250">
        <v>5.0510087601895179</v>
      </c>
      <c r="DC26" s="250">
        <v>7.5701178208750406</v>
      </c>
      <c r="DD26" s="250">
        <v>11.243337010404034</v>
      </c>
      <c r="DE26" s="250">
        <v>9.8394978459267008</v>
      </c>
      <c r="DF26" s="250">
        <v>8.9051994037307054</v>
      </c>
      <c r="DG26" s="250">
        <v>12.207120497952133</v>
      </c>
      <c r="DH26" s="250">
        <v>9.3240027437446997</v>
      </c>
      <c r="DI26" s="250">
        <v>6.6175742776642323</v>
      </c>
      <c r="DJ26" s="250">
        <v>5.2416863383784005</v>
      </c>
      <c r="DK26" s="250">
        <v>2.9409870384222501</v>
      </c>
      <c r="DL26" s="250">
        <v>3.4840398418712653</v>
      </c>
      <c r="DM26" s="250">
        <v>1.0775768899701461</v>
      </c>
      <c r="DN26" s="250">
        <v>2.3244730783023186</v>
      </c>
      <c r="DO26" s="250">
        <v>3.7368634861609848</v>
      </c>
      <c r="DP26" s="250">
        <v>4.5570698293233818</v>
      </c>
      <c r="DQ26" s="250">
        <v>-100</v>
      </c>
      <c r="DR26" s="250">
        <v>-100</v>
      </c>
      <c r="DS26" s="250">
        <v>-100</v>
      </c>
      <c r="DT26" s="250">
        <v>-100</v>
      </c>
      <c r="DU26" s="250">
        <v>-100</v>
      </c>
      <c r="DV26" s="250">
        <v>-100</v>
      </c>
      <c r="DW26" s="250">
        <v>-100</v>
      </c>
      <c r="DX26" s="250">
        <v>-100</v>
      </c>
      <c r="DY26" s="250">
        <v>4.8228400041400334</v>
      </c>
      <c r="DZ26" s="250">
        <v>4.2374836908600315</v>
      </c>
      <c r="EA26" s="250">
        <v>4.7919569960209571</v>
      </c>
      <c r="EB26" s="250">
        <v>3.8275364252009325</v>
      </c>
      <c r="EC26" s="250">
        <v>4.2825843257458587</v>
      </c>
      <c r="ED26" s="250">
        <v>4.5266483982674828</v>
      </c>
      <c r="EE26" s="250">
        <v>5.1929294319213568</v>
      </c>
      <c r="EF26" s="250">
        <v>4.0565980935908925</v>
      </c>
      <c r="EG26" s="250">
        <v>6.0586752031267963</v>
      </c>
      <c r="EH26" s="250">
        <v>5.7437308511546092</v>
      </c>
      <c r="EI26" s="250">
        <v>6.0619952020622492</v>
      </c>
      <c r="EJ26" s="250">
        <v>4.2169878246554475</v>
      </c>
      <c r="EK26" s="250">
        <v>4.9703441107962476</v>
      </c>
      <c r="EL26" s="250">
        <v>4.5562098944595988</v>
      </c>
      <c r="EM26" s="250">
        <v>4.4606985532117562</v>
      </c>
      <c r="EN26" s="250">
        <v>4.1255747578449586</v>
      </c>
      <c r="EO26" s="250">
        <v>-0.53431051962924414</v>
      </c>
      <c r="EP26" s="250">
        <v>-47.075610908256436</v>
      </c>
      <c r="EQ26" s="250">
        <v>-8.2161533561123576</v>
      </c>
      <c r="ER26" s="250">
        <v>-1.6147552519459367</v>
      </c>
      <c r="ES26" s="250">
        <v>2.5292059550411068</v>
      </c>
      <c r="ET26" s="250">
        <v>37.149274075532162</v>
      </c>
      <c r="EU26" s="250">
        <v>-21.556217530329036</v>
      </c>
      <c r="EV26" s="250">
        <v>1.726664597025021</v>
      </c>
      <c r="EW26" s="250">
        <v>6.022326401954615</v>
      </c>
      <c r="EX26" s="250">
        <v>13.797788041546895</v>
      </c>
      <c r="EY26" s="250">
        <v>18.918928617874627</v>
      </c>
      <c r="EZ26" s="250">
        <v>1.924664174842377</v>
      </c>
      <c r="FA26" s="250">
        <v>3.5248632588276365</v>
      </c>
      <c r="FB26" s="250">
        <v>2.91772174651706</v>
      </c>
      <c r="FC26" s="250">
        <v>4.8961109160574381</v>
      </c>
      <c r="FD26" s="250">
        <v>6.2149471980027897</v>
      </c>
      <c r="FE26" s="250">
        <v>6.4276859887863793</v>
      </c>
      <c r="FF26" s="250">
        <v>10.061617927471971</v>
      </c>
      <c r="FG26" s="250">
        <v>9.1888770545960341</v>
      </c>
      <c r="FH26" s="250">
        <v>3.8754360590223911</v>
      </c>
      <c r="FI26" s="250">
        <v>2.3749552266777272</v>
      </c>
      <c r="FJ26" s="250">
        <v>17.296456707552778</v>
      </c>
      <c r="FK26" s="250" t="e">
        <v>#VALUE!</v>
      </c>
      <c r="FL26" s="250" t="e">
        <v>#VALUE!</v>
      </c>
      <c r="FM26" s="250"/>
      <c r="FN26" s="250">
        <v>4.405640324528477</v>
      </c>
      <c r="FO26" s="250">
        <v>4.5118890597394312</v>
      </c>
      <c r="FP26" s="250">
        <v>5.4971919836827539</v>
      </c>
      <c r="FQ26" s="250">
        <v>4.5186181097205207</v>
      </c>
      <c r="FR26" s="250">
        <v>-14.315449232264328</v>
      </c>
      <c r="FS26" s="250">
        <v>1.0454675612149771</v>
      </c>
      <c r="FT26" s="250">
        <v>9.1377142268827214</v>
      </c>
      <c r="FU26" s="250">
        <v>9.7258269484480309</v>
      </c>
      <c r="FV26" s="250">
        <v>7.5153234472376624</v>
      </c>
      <c r="FW26" s="250">
        <v>2.8848849732614497</v>
      </c>
      <c r="FX26" s="250">
        <v>4.5118890597394312</v>
      </c>
      <c r="FY26" s="250">
        <v>5.4971919836827539</v>
      </c>
      <c r="FZ26" s="250">
        <v>4.5186181097205207</v>
      </c>
      <c r="GA26" s="250">
        <v>-14.315449232264328</v>
      </c>
      <c r="GB26" s="250">
        <v>1.0454675612149771</v>
      </c>
      <c r="GC26" s="250">
        <v>9.1377142268827214</v>
      </c>
      <c r="GD26" s="250">
        <v>4.4603832644235268</v>
      </c>
      <c r="GE26" s="250">
        <v>7.1173120652815243</v>
      </c>
      <c r="GF26" s="250">
        <v>8.4724685261635244</v>
      </c>
      <c r="GG26" s="250">
        <v>-6.6966075129051461</v>
      </c>
      <c r="GH26" s="250">
        <v>13.513019453401483</v>
      </c>
      <c r="GI26" s="250">
        <v>-3.4388140383719872</v>
      </c>
      <c r="GJ26" s="250">
        <v>1.5268353158325567</v>
      </c>
      <c r="GK26" s="250">
        <v>3.7814011362361697</v>
      </c>
      <c r="GL26" s="250">
        <v>-2.5609697087771792</v>
      </c>
      <c r="GM26" s="250">
        <v>0.35143042057026719</v>
      </c>
      <c r="GN26" s="250">
        <v>1.0002031372558662</v>
      </c>
      <c r="GO26" s="250">
        <v>5.3653597947047587</v>
      </c>
      <c r="GP26" s="250">
        <v>-2.0341808893137596</v>
      </c>
      <c r="GQ26" s="250">
        <v>4.0984881055491797</v>
      </c>
      <c r="GR26" s="250">
        <v>-6.3398193961904781</v>
      </c>
      <c r="GS26" s="250">
        <v>-9.8138743489060545</v>
      </c>
      <c r="GT26" s="250">
        <v>13.833463475529697</v>
      </c>
      <c r="GU26" s="250">
        <v>-2.9107089256047232</v>
      </c>
      <c r="GV26" s="250">
        <v>1.1198836901315019</v>
      </c>
      <c r="GW26" s="250">
        <v>4.1768675501397468</v>
      </c>
      <c r="GX26" s="250">
        <v>-3.0587216387089313</v>
      </c>
      <c r="GY26" s="250">
        <v>2.7668982431657554</v>
      </c>
      <c r="GZ26" s="250">
        <v>-0.99902400458533691</v>
      </c>
      <c r="HA26" s="250">
        <v>5.6579662002733073</v>
      </c>
      <c r="HB26" s="250">
        <v>-1.6945551198977853</v>
      </c>
      <c r="HC26" s="250">
        <v>1.3948290406526382</v>
      </c>
      <c r="HD26" s="250">
        <v>-6.2800233131384431</v>
      </c>
      <c r="HE26" s="250">
        <v>-6.3962092419088776</v>
      </c>
      <c r="HF26" s="250">
        <v>12.351849838416356</v>
      </c>
      <c r="HG26" s="250">
        <v>-2.9658678194997066</v>
      </c>
      <c r="HH26" s="250">
        <v>1.4630992986728728</v>
      </c>
      <c r="HI26" s="250">
        <v>3.1329074341474978</v>
      </c>
      <c r="HJ26" s="250">
        <v>-0.90352719820336347</v>
      </c>
      <c r="HK26" s="250">
        <v>2.0657957790580355</v>
      </c>
      <c r="HL26" s="250">
        <v>-2.6365435765305989</v>
      </c>
      <c r="HM26" s="250">
        <v>5.7336207406196991</v>
      </c>
      <c r="HN26" s="250">
        <v>-1.431041765142453</v>
      </c>
      <c r="HO26" s="250">
        <v>1.4089156700803755</v>
      </c>
      <c r="HP26" s="250">
        <v>-3.3383494355106933</v>
      </c>
      <c r="HQ26" s="250">
        <v>-7.9822779143476197</v>
      </c>
      <c r="HR26" s="250">
        <v>11.870431236975108</v>
      </c>
      <c r="HS26" s="250">
        <v>-2.7119823770300826</v>
      </c>
      <c r="HT26" s="250">
        <v>1.9616362197314601</v>
      </c>
      <c r="HU26" s="250">
        <v>3.029351925782592</v>
      </c>
      <c r="HV26" s="250">
        <v>0.61887740640258926</v>
      </c>
      <c r="HW26" s="250">
        <v>1.2780166353138611E-2</v>
      </c>
      <c r="HX26" s="250">
        <v>-2.5311685068994905</v>
      </c>
      <c r="HY26" s="250">
        <v>4.4489519377565614</v>
      </c>
      <c r="HZ26" s="250">
        <v>-1.406025307110724</v>
      </c>
      <c r="IA26" s="250">
        <v>1.5804924709095616</v>
      </c>
      <c r="IB26" s="250">
        <v>-2.0046907455509171</v>
      </c>
      <c r="IC26" s="250">
        <v>-8.7058314110144153</v>
      </c>
      <c r="ID26" s="250">
        <v>11.068447136299483</v>
      </c>
      <c r="IE26" s="250">
        <v>-2.452046210819546</v>
      </c>
      <c r="IF26" s="250">
        <v>1.5410075579043365</v>
      </c>
      <c r="IG26" s="250">
        <v>4.0997869617531535</v>
      </c>
      <c r="IH26" s="250">
        <v>-0.30024869599145632</v>
      </c>
      <c r="II26" s="250">
        <v>0.89278607210879102</v>
      </c>
      <c r="IJ26" s="250">
        <v>-3.4211136032421905</v>
      </c>
      <c r="IK26" s="250">
        <v>3.5565697585317793</v>
      </c>
      <c r="IL26" s="250">
        <v>-0.49693656044671286</v>
      </c>
      <c r="IM26" s="250">
        <v>2.3314564442569008</v>
      </c>
      <c r="IN26" s="250">
        <v>-2.6418372131655019</v>
      </c>
      <c r="IO26" s="250">
        <v>-7.2568193624658335</v>
      </c>
      <c r="IP26" s="250">
        <v>-6.7815285652126533</v>
      </c>
      <c r="IQ26" s="250">
        <v>-69.192901743220958</v>
      </c>
      <c r="IR26" s="250">
        <v>78.136409002723212</v>
      </c>
      <c r="IS26" s="250">
        <v>68.972904495001472</v>
      </c>
      <c r="IT26" s="250">
        <v>12.630730529384707</v>
      </c>
      <c r="IU26" s="250">
        <v>2.4600797194698458</v>
      </c>
      <c r="IV26" s="250">
        <v>-1.7195176830139332</v>
      </c>
      <c r="IW26" s="250">
        <v>8.1920000199093579</v>
      </c>
      <c r="IX26" s="250">
        <v>-9.9153255520306516E-2</v>
      </c>
      <c r="IY26" s="250">
        <v>4.2000031046411266</v>
      </c>
      <c r="IZ26" s="250">
        <v>-2.074114979449206</v>
      </c>
      <c r="JA26" s="250">
        <v>-8.2890498853770822</v>
      </c>
      <c r="JB26" s="250">
        <v>2.2223559038841785</v>
      </c>
      <c r="JC26" s="250">
        <v>-10.932283950179382</v>
      </c>
      <c r="JD26" s="250">
        <v>-16.127472474883291</v>
      </c>
      <c r="JE26" s="250">
        <v>-18.00372243862337</v>
      </c>
      <c r="JF26" s="250">
        <v>-1.4384681192587578</v>
      </c>
      <c r="JG26" s="250">
        <v>34.252030958416697</v>
      </c>
      <c r="JH26" s="250">
        <v>7.3171003862050839</v>
      </c>
      <c r="JI26" s="250">
        <v>18.709826264151033</v>
      </c>
      <c r="JJ26" s="250">
        <v>4.9193627795567352</v>
      </c>
      <c r="JK26" s="250">
        <v>3.3848698474103287</v>
      </c>
      <c r="JL26" s="250">
        <v>0.45268229919179248</v>
      </c>
      <c r="JM26" s="250">
        <v>-7.7873507793284915</v>
      </c>
      <c r="JN26" s="250">
        <v>2.7214976841654277</v>
      </c>
      <c r="JO26" s="250">
        <v>-10.101519554065462</v>
      </c>
      <c r="JP26" s="250">
        <v>-17.246754587675412</v>
      </c>
      <c r="JQ26" s="250">
        <v>2.1444080155498852</v>
      </c>
      <c r="JR26" s="250">
        <v>0.43139903866433826</v>
      </c>
      <c r="JS26" s="250">
        <v>16.253433159650115</v>
      </c>
      <c r="JT26" s="250">
        <v>1.2502247399732056</v>
      </c>
      <c r="JU26" s="250">
        <v>11.615264167133674</v>
      </c>
      <c r="JV26" s="250">
        <v>1.5361179019170521</v>
      </c>
      <c r="JW26" s="250">
        <v>5.5111694260263846</v>
      </c>
      <c r="JX26" s="250">
        <v>-0.63654160561945616</v>
      </c>
      <c r="JY26" s="250">
        <v>-4.079749675435437</v>
      </c>
      <c r="JZ26" s="250">
        <v>2.0652656152260249</v>
      </c>
      <c r="KA26" s="250">
        <v>-12.440760002796353</v>
      </c>
      <c r="KB26" s="250">
        <v>-15.708847475774363</v>
      </c>
      <c r="KC26" s="250">
        <v>2.024399326708533</v>
      </c>
      <c r="KD26" s="250">
        <v>-0.13523609682223992</v>
      </c>
      <c r="KE26" s="250">
        <v>16.730961085276292</v>
      </c>
      <c r="KF26" s="250">
        <v>5.8127649667609944</v>
      </c>
      <c r="KG26" s="250">
        <v>10.070205596985431</v>
      </c>
      <c r="KH26" s="250">
        <v>1.8796396524190442</v>
      </c>
      <c r="KI26" s="250">
        <v>3.883087180650179</v>
      </c>
      <c r="KJ26" s="250">
        <v>0.66155575555333712</v>
      </c>
      <c r="KK26" s="250">
        <v>-5.4999218348181245</v>
      </c>
      <c r="KL26" s="250">
        <v>4.5127769568784686</v>
      </c>
      <c r="KM26" s="250">
        <v>-9.4508564208938992</v>
      </c>
      <c r="KN26" s="250">
        <v>-16.772562609754686</v>
      </c>
      <c r="KO26" s="250">
        <v>1.1565763738884698</v>
      </c>
      <c r="KP26" s="250">
        <v>2.8925860118258271</v>
      </c>
      <c r="KQ26" s="250">
        <v>13.7316050294652</v>
      </c>
      <c r="KR26" s="250">
        <v>3.1932608140271554</v>
      </c>
      <c r="KS26" s="250">
        <v>8.649761834485318</v>
      </c>
      <c r="KT26" s="250">
        <v>-0.34756160008150516</v>
      </c>
      <c r="KU26" s="250">
        <v>4.4311099201575814</v>
      </c>
      <c r="KV26" s="250">
        <v>-1.6792719216094554</v>
      </c>
      <c r="KW26" s="250">
        <v>-4.3341658789791069</v>
      </c>
      <c r="KX26" s="250">
        <v>5.9553726452003133</v>
      </c>
      <c r="KY26" s="250">
        <v>-8.7349201622136405</v>
      </c>
      <c r="KZ26" s="250">
        <v>-100</v>
      </c>
      <c r="LA26" s="250" t="e">
        <v>#DIV/0!</v>
      </c>
      <c r="LB26" s="250" t="e">
        <v>#DIV/0!</v>
      </c>
      <c r="LC26" s="250" t="e">
        <v>#DIV/0!</v>
      </c>
      <c r="LD26" s="250" t="e">
        <v>#DIV/0!</v>
      </c>
      <c r="LE26" s="250" t="e">
        <v>#DIV/0!</v>
      </c>
      <c r="LF26" s="250" t="e">
        <v>#DIV/0!</v>
      </c>
      <c r="LG26" s="250" t="e">
        <v>#DIV/0!</v>
      </c>
      <c r="LH26" s="250">
        <v>4.8936528652060218</v>
      </c>
      <c r="LI26" s="250">
        <v>0.93258640861965603</v>
      </c>
      <c r="LJ26" s="250">
        <v>6.1703031567256801</v>
      </c>
      <c r="LK26" s="250">
        <v>-6.7449729053481349</v>
      </c>
      <c r="LL26" s="250">
        <v>4.3079011156329017</v>
      </c>
      <c r="LM26" s="250">
        <v>1.4694798830477538</v>
      </c>
      <c r="LN26" s="250">
        <v>5.1931974006185442</v>
      </c>
      <c r="LO26" s="250">
        <v>-6.3362614425152088</v>
      </c>
      <c r="LP26" s="250">
        <v>4.5520244398395704</v>
      </c>
      <c r="LQ26" s="250">
        <v>2.1162737004789136</v>
      </c>
      <c r="LR26" s="250">
        <v>4.0568631675951536</v>
      </c>
      <c r="LS26" s="250">
        <v>-4.5341457632112139</v>
      </c>
      <c r="LT26" s="250">
        <v>4.2415541315736931</v>
      </c>
      <c r="LU26" s="250">
        <v>2.4236202382338092</v>
      </c>
      <c r="LV26" s="250">
        <v>2.2467361767888292</v>
      </c>
      <c r="LW26" s="250">
        <v>-3.8440490438348007</v>
      </c>
      <c r="LX26" s="250">
        <v>3.8302951736681337</v>
      </c>
      <c r="LY26" s="250">
        <v>2.3300570022071412</v>
      </c>
      <c r="LZ26" s="250">
        <v>1.9187150667827666</v>
      </c>
      <c r="MA26" s="250">
        <v>-8.1472733116884228</v>
      </c>
      <c r="MB26" s="250">
        <v>-44.753261451364622</v>
      </c>
      <c r="MC26" s="250">
        <v>77.465369371946025</v>
      </c>
      <c r="MD26" s="250">
        <v>9.2490464597495077</v>
      </c>
      <c r="ME26" s="250">
        <v>-4.2784600854055697</v>
      </c>
      <c r="MF26" s="250">
        <v>-26.098617302190121</v>
      </c>
      <c r="MG26" s="250">
        <v>1.5029421391323154</v>
      </c>
      <c r="MH26" s="250">
        <v>41.675232336643347</v>
      </c>
      <c r="MI26" s="250">
        <v>-0.23637962843763205</v>
      </c>
      <c r="MJ26" s="250">
        <v>-20.678840300682481</v>
      </c>
      <c r="MK26" s="250">
        <v>6.0707887076049332</v>
      </c>
      <c r="ML26" s="250">
        <v>21.428948659689212</v>
      </c>
      <c r="MM26" s="250">
        <v>1.3298914525224745</v>
      </c>
      <c r="MN26" s="250">
        <v>-21.144034528832933</v>
      </c>
      <c r="MO26" s="250">
        <v>8.109789338619521</v>
      </c>
      <c r="MP26" s="250">
        <v>22.955648761078407</v>
      </c>
      <c r="MQ26" s="250">
        <v>1.5328459250004016</v>
      </c>
      <c r="MR26" s="250">
        <v>-18.45152826207304</v>
      </c>
      <c r="MS26" s="250">
        <v>7.2525256195272334</v>
      </c>
      <c r="MT26" s="250">
        <v>16.972277538771579</v>
      </c>
      <c r="MU26" s="250">
        <v>6.6203810715535383E-2</v>
      </c>
      <c r="MV26" s="250">
        <v>-6.5655583087158931</v>
      </c>
      <c r="MW26" s="250" t="e">
        <v>#VALUE!</v>
      </c>
      <c r="MX26" s="250" t="e">
        <v>#VALUE!</v>
      </c>
      <c r="MY26" s="353"/>
      <c r="MZ26" s="354" t="s">
        <v>710</v>
      </c>
      <c r="NA26" s="77">
        <v>0.62779233636017417</v>
      </c>
      <c r="NB26" s="355">
        <v>6.6226761996632684</v>
      </c>
      <c r="NC26" s="82"/>
      <c r="ND26" s="83"/>
      <c r="NE26" s="77">
        <v>6.9897543273544125</v>
      </c>
      <c r="NF26" s="82"/>
      <c r="NG26" s="10"/>
      <c r="NH26" s="10"/>
      <c r="NI26" s="10"/>
      <c r="NJ26" s="10"/>
      <c r="NK26" s="10"/>
      <c r="NL26" s="10"/>
    </row>
    <row r="27" spans="1:378" s="71" customFormat="1" ht="18" customHeight="1">
      <c r="A27" s="586"/>
      <c r="C27" s="305">
        <v>5.2</v>
      </c>
      <c r="D27" s="309">
        <v>2.6479909489052802</v>
      </c>
      <c r="E27" s="309">
        <v>2.3494140672905401</v>
      </c>
      <c r="F27" s="310">
        <v>24</v>
      </c>
      <c r="G27" s="308"/>
      <c r="H27" s="39" t="s">
        <v>711</v>
      </c>
      <c r="I27" s="250">
        <v>1.2988960680088155</v>
      </c>
      <c r="J27" s="250">
        <v>-2.3809367163329256</v>
      </c>
      <c r="K27" s="250">
        <v>0.38743539994439402</v>
      </c>
      <c r="L27" s="250">
        <v>-9.1692206523219966E-2</v>
      </c>
      <c r="M27" s="250">
        <v>3.8284955179071147</v>
      </c>
      <c r="N27" s="250">
        <v>3.9601852843903913</v>
      </c>
      <c r="O27" s="250">
        <v>1.2341911254419244</v>
      </c>
      <c r="P27" s="250">
        <v>1.5525743488092019</v>
      </c>
      <c r="Q27" s="250">
        <v>0.76092539314338126</v>
      </c>
      <c r="R27" s="250">
        <v>1.1572857283978664</v>
      </c>
      <c r="S27" s="250">
        <v>8.4026246192184573</v>
      </c>
      <c r="T27" s="250">
        <v>5.294504777291138</v>
      </c>
      <c r="U27" s="250">
        <v>4.6290447650934539</v>
      </c>
      <c r="V27" s="250">
        <v>3.6745475580714242</v>
      </c>
      <c r="W27" s="250">
        <v>5.3268235300290172</v>
      </c>
      <c r="X27" s="250">
        <v>4.9225549973277509</v>
      </c>
      <c r="Y27" s="250">
        <v>5.275566329977039</v>
      </c>
      <c r="Z27" s="250">
        <v>3.9873940400311909</v>
      </c>
      <c r="AA27" s="250">
        <v>8.4164538998970215</v>
      </c>
      <c r="AB27" s="250">
        <v>7.7235902569457977</v>
      </c>
      <c r="AC27" s="250">
        <v>5.0557821141888866</v>
      </c>
      <c r="AD27" s="250">
        <v>5.5440932524741555</v>
      </c>
      <c r="AE27" s="250">
        <v>5.0027562751709951</v>
      </c>
      <c r="AF27" s="250">
        <v>5.4320947642485464</v>
      </c>
      <c r="AG27" s="336">
        <v>7.1141418616435033</v>
      </c>
      <c r="AH27" s="250">
        <v>5.9967573637774763</v>
      </c>
      <c r="AI27" s="250">
        <v>4.1328820363777652</v>
      </c>
      <c r="AJ27" s="250">
        <v>3.4860926477427512</v>
      </c>
      <c r="AK27" s="250">
        <v>3.1277147076052074</v>
      </c>
      <c r="AL27" s="250">
        <v>3.3405598952633397</v>
      </c>
      <c r="AM27" s="250">
        <v>3.4907067777631937</v>
      </c>
      <c r="AN27" s="250">
        <v>4.013433974895861</v>
      </c>
      <c r="AO27" s="250">
        <v>3.7348405845941386</v>
      </c>
      <c r="AP27" s="250">
        <v>4.724263681093376</v>
      </c>
      <c r="AQ27" s="250">
        <v>4.0024097281581277</v>
      </c>
      <c r="AR27" s="250">
        <v>3.4149756417714201</v>
      </c>
      <c r="AS27" s="250">
        <v>3.1884979883198099</v>
      </c>
      <c r="AT27" s="250">
        <v>3.6111451693356997</v>
      </c>
      <c r="AU27" s="250">
        <v>3.0245903534326146</v>
      </c>
      <c r="AV27" s="250">
        <v>3.9626602038786984</v>
      </c>
      <c r="AW27" s="250">
        <v>3.4527505919479182</v>
      </c>
      <c r="AX27" s="250">
        <v>4.298758181455085</v>
      </c>
      <c r="AY27" s="250">
        <v>4.7458379700828317</v>
      </c>
      <c r="AZ27" s="250">
        <v>3.6958356365185239</v>
      </c>
      <c r="BA27" s="250">
        <v>3.2853836841672432</v>
      </c>
      <c r="BB27" s="250">
        <v>4.4165130555369387</v>
      </c>
      <c r="BC27" s="250">
        <v>4.9599463315116026</v>
      </c>
      <c r="BD27" s="250">
        <v>5.2111378532253809</v>
      </c>
      <c r="BE27" s="250">
        <v>3.6666399475773233</v>
      </c>
      <c r="BF27" s="250">
        <v>8.4506395886887873</v>
      </c>
      <c r="BG27" s="250">
        <v>-8.6155162225241071</v>
      </c>
      <c r="BH27" s="250">
        <v>-50.960695204532122</v>
      </c>
      <c r="BI27" s="250">
        <v>-37.08563574849876</v>
      </c>
      <c r="BJ27" s="250">
        <v>5.3116272693718258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2.8758335670792547</v>
      </c>
      <c r="BP27" s="250">
        <v>3.6479913267700681</v>
      </c>
      <c r="BQ27" s="250">
        <v>4.8154817289578062</v>
      </c>
      <c r="BR27" s="250">
        <v>-1.3872779450859412</v>
      </c>
      <c r="BS27" s="250">
        <v>8.0036439276175457</v>
      </c>
      <c r="BT27" s="250">
        <v>100.04006412634979</v>
      </c>
      <c r="BU27" s="250">
        <v>45.476564807757512</v>
      </c>
      <c r="BV27" s="250">
        <v>-27.038411001525461</v>
      </c>
      <c r="BW27" s="250">
        <v>-30.675962279136002</v>
      </c>
      <c r="BX27" s="250">
        <v>-9.4174633893066044</v>
      </c>
      <c r="BY27" s="250">
        <v>1.0428401730414407</v>
      </c>
      <c r="BZ27" s="250">
        <v>3.5491404997866312</v>
      </c>
      <c r="CA27" s="250">
        <v>6.260688343517316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9.828986495148456</v>
      </c>
      <c r="CF27" s="250">
        <v>6.8066205965743904</v>
      </c>
      <c r="CG27" s="250">
        <v>7.8834100692544808</v>
      </c>
      <c r="CH27" s="250">
        <v>18.85965494388175</v>
      </c>
      <c r="CI27" s="250">
        <v>22.008314937206734</v>
      </c>
      <c r="CJ27" s="250">
        <v>11.356847318175795</v>
      </c>
      <c r="CK27" s="250">
        <v>1.3077385475189374</v>
      </c>
      <c r="CL27" s="250">
        <v>1.8178573698715184</v>
      </c>
      <c r="CM27" s="250">
        <v>1.3859009526718324</v>
      </c>
      <c r="CN27" s="250">
        <v>-2.9739503724752154</v>
      </c>
      <c r="CO27" s="250">
        <v>-4.6804579913965085</v>
      </c>
      <c r="CP27" s="250">
        <v>5.1104320047948875</v>
      </c>
      <c r="CQ27" s="250">
        <v>4.8760942571996395</v>
      </c>
      <c r="CR27" s="250">
        <v>2.9986955983484194</v>
      </c>
      <c r="CS27" s="250">
        <v>7.170100470383332</v>
      </c>
      <c r="CT27" s="250">
        <v>4.5767435219858044</v>
      </c>
      <c r="CU27" s="250">
        <v>2.3211973659480236</v>
      </c>
      <c r="CV27" s="250">
        <v>0.39556353547251888</v>
      </c>
      <c r="CW27" s="250">
        <v>5.6396044168917285</v>
      </c>
      <c r="CX27" s="250">
        <v>2.4825080045766157</v>
      </c>
      <c r="CY27" s="250">
        <v>4.252367701988419</v>
      </c>
      <c r="CZ27" s="250">
        <v>1.0749788462175189</v>
      </c>
      <c r="DA27" s="250">
        <v>2.5983917001436936</v>
      </c>
      <c r="DB27" s="250">
        <v>1.3970408705931163</v>
      </c>
      <c r="DC27" s="250">
        <v>2.188093066527756</v>
      </c>
      <c r="DD27" s="250">
        <v>6.9707058058226465</v>
      </c>
      <c r="DE27" s="250">
        <v>5.3686128460144005</v>
      </c>
      <c r="DF27" s="250">
        <v>7.975146522319946</v>
      </c>
      <c r="DG27" s="250">
        <v>10.511204980644038</v>
      </c>
      <c r="DH27" s="250">
        <v>6.963920243784159</v>
      </c>
      <c r="DI27" s="250">
        <v>5.6470085430829755</v>
      </c>
      <c r="DJ27" s="250">
        <v>2.7951644377878608</v>
      </c>
      <c r="DK27" s="250">
        <v>2.3831658041119255</v>
      </c>
      <c r="DL27" s="250">
        <v>1.23474324244998</v>
      </c>
      <c r="DM27" s="250">
        <v>0.77378299918187565</v>
      </c>
      <c r="DN27" s="250">
        <v>3.3294633331044707</v>
      </c>
      <c r="DO27" s="250">
        <v>3.7798775616421807</v>
      </c>
      <c r="DP27" s="250">
        <v>6.0381460622473355</v>
      </c>
      <c r="DQ27" s="250">
        <v>-100</v>
      </c>
      <c r="DR27" s="250">
        <v>-100</v>
      </c>
      <c r="DS27" s="250">
        <v>-100</v>
      </c>
      <c r="DT27" s="250">
        <v>-100</v>
      </c>
      <c r="DU27" s="250">
        <v>-100</v>
      </c>
      <c r="DV27" s="250">
        <v>-100</v>
      </c>
      <c r="DW27" s="250">
        <v>-100</v>
      </c>
      <c r="DX27" s="250">
        <v>-100</v>
      </c>
      <c r="DY27" s="250">
        <v>-0.23877509073852821</v>
      </c>
      <c r="DZ27" s="250">
        <v>2.5553303121496924</v>
      </c>
      <c r="EA27" s="250">
        <v>1.1796239179290495</v>
      </c>
      <c r="EB27" s="250">
        <v>4.8704144291637874</v>
      </c>
      <c r="EC27" s="250">
        <v>4.5657784727365538</v>
      </c>
      <c r="ED27" s="250">
        <v>4.7129799023945935</v>
      </c>
      <c r="EE27" s="250">
        <v>7.0770625630412098</v>
      </c>
      <c r="EF27" s="250">
        <v>5.3253388511649291</v>
      </c>
      <c r="EG27" s="250">
        <v>5.6966275700757905</v>
      </c>
      <c r="EH27" s="250">
        <v>3.3186876074530431</v>
      </c>
      <c r="EI27" s="250">
        <v>3.7409158068865622</v>
      </c>
      <c r="EJ27" s="250">
        <v>4.0503223262805932</v>
      </c>
      <c r="EK27" s="250">
        <v>3.2673086348930411</v>
      </c>
      <c r="EL27" s="250">
        <v>3.9119553996768133</v>
      </c>
      <c r="EM27" s="250">
        <v>3.9267744560595332</v>
      </c>
      <c r="EN27" s="250">
        <v>4.8591203485220262</v>
      </c>
      <c r="EO27" s="250">
        <v>0.92634899964265571</v>
      </c>
      <c r="EP27" s="250">
        <v>-26.983989238245087</v>
      </c>
      <c r="EQ27" s="250">
        <v>3.471785898178311</v>
      </c>
      <c r="ER27" s="250">
        <v>3.614076468627772</v>
      </c>
      <c r="ES27" s="250">
        <v>3.6687210981031484</v>
      </c>
      <c r="ET27" s="250">
        <v>21.352395959721377</v>
      </c>
      <c r="EU27" s="250">
        <v>-13.424885298064353</v>
      </c>
      <c r="EV27" s="250">
        <v>5.7645851385359066</v>
      </c>
      <c r="EW27" s="250">
        <v>7.1548656293379764</v>
      </c>
      <c r="EX27" s="250">
        <v>10.783745098022706</v>
      </c>
      <c r="EY27" s="250">
        <v>10.514090204826658</v>
      </c>
      <c r="EZ27" s="250">
        <v>6.8991747468331255E-2</v>
      </c>
      <c r="FA27" s="250">
        <v>1.7208859768638405</v>
      </c>
      <c r="FB27" s="250">
        <v>4.8708992752480356</v>
      </c>
      <c r="FC27" s="250">
        <v>2.8144723493789314</v>
      </c>
      <c r="FD27" s="250">
        <v>2.6247704984981368</v>
      </c>
      <c r="FE27" s="250">
        <v>2.0528871835859803</v>
      </c>
      <c r="FF27" s="250">
        <v>6.7575743726777233</v>
      </c>
      <c r="FG27" s="250">
        <v>7.5808418659415224</v>
      </c>
      <c r="FH27" s="250">
        <v>2.1544977552920415</v>
      </c>
      <c r="FI27" s="250">
        <v>2.672303008744052</v>
      </c>
      <c r="FJ27" s="250">
        <v>9.9150431693652479</v>
      </c>
      <c r="FK27" s="250" t="e">
        <v>#VALUE!</v>
      </c>
      <c r="FL27" s="250" t="e">
        <v>#VALUE!</v>
      </c>
      <c r="FM27" s="250"/>
      <c r="FN27" s="250">
        <v>2.0777389252380374</v>
      </c>
      <c r="FO27" s="250">
        <v>5.441682444541442</v>
      </c>
      <c r="FP27" s="250">
        <v>4.1703565771177722</v>
      </c>
      <c r="FQ27" s="250">
        <v>3.9966359507412221</v>
      </c>
      <c r="FR27" s="250">
        <v>-4.7644772224735163</v>
      </c>
      <c r="FS27" s="250">
        <v>2.7965640866703438</v>
      </c>
      <c r="FT27" s="250">
        <v>6.8042165209265022</v>
      </c>
      <c r="FU27" s="250">
        <v>3.185085935354337</v>
      </c>
      <c r="FV27" s="250">
        <v>3.2751455057096166</v>
      </c>
      <c r="FW27" s="250">
        <v>3.5387727539994813</v>
      </c>
      <c r="FX27" s="250">
        <v>5.441682444541442</v>
      </c>
      <c r="FY27" s="250">
        <v>4.1703565771177722</v>
      </c>
      <c r="FZ27" s="250">
        <v>3.9966359507412221</v>
      </c>
      <c r="GA27" s="250">
        <v>-4.7644772224735163</v>
      </c>
      <c r="GB27" s="250">
        <v>2.7965640866703438</v>
      </c>
      <c r="GC27" s="250">
        <v>6.8042165209265022</v>
      </c>
      <c r="GD27" s="250">
        <v>2.973014141831996</v>
      </c>
      <c r="GE27" s="250">
        <v>4.5783320905907772</v>
      </c>
      <c r="GF27" s="250">
        <v>2.459120223707643</v>
      </c>
      <c r="GG27" s="250">
        <v>3.9248214469877638</v>
      </c>
      <c r="GH27" s="250">
        <v>5.8050154021696159</v>
      </c>
      <c r="GI27" s="250">
        <v>0.72862661274726293</v>
      </c>
      <c r="GJ27" s="250">
        <v>-4.4040218703236462</v>
      </c>
      <c r="GK27" s="250">
        <v>6.4738582028582243</v>
      </c>
      <c r="GL27" s="250">
        <v>2.8447547726232045</v>
      </c>
      <c r="GM27" s="250">
        <v>-5.7942253097127576</v>
      </c>
      <c r="GN27" s="250">
        <v>2.9078982629446841</v>
      </c>
      <c r="GO27" s="250">
        <v>-3.605236686623428</v>
      </c>
      <c r="GP27" s="250">
        <v>-6.2560608616300897</v>
      </c>
      <c r="GQ27" s="250">
        <v>1.0908398866789923</v>
      </c>
      <c r="GR27" s="250">
        <v>-1.3432465253204242</v>
      </c>
      <c r="GS27" s="250">
        <v>0.14959802490093921</v>
      </c>
      <c r="GT27" s="250">
        <v>8.8055323560202226</v>
      </c>
      <c r="GU27" s="250">
        <v>0.24787057411094793</v>
      </c>
      <c r="GV27" s="250">
        <v>-0.6530407132457583</v>
      </c>
      <c r="GW27" s="250">
        <v>6.6089031869289983</v>
      </c>
      <c r="GX27" s="250">
        <v>0.14800889802005202</v>
      </c>
      <c r="GY27" s="250">
        <v>-5.4979465735243167</v>
      </c>
      <c r="GZ27" s="250">
        <v>2.1056839349277396</v>
      </c>
      <c r="HA27" s="250">
        <v>-3.2260513967445235</v>
      </c>
      <c r="HB27" s="250">
        <v>0.45830086849369422</v>
      </c>
      <c r="HC27" s="250">
        <v>-1.8076364776393916</v>
      </c>
      <c r="HD27" s="250">
        <v>-1.9667560285894581</v>
      </c>
      <c r="HE27" s="250">
        <v>-0.76403462666121413</v>
      </c>
      <c r="HF27" s="250">
        <v>10.539581560596773</v>
      </c>
      <c r="HG27" s="250">
        <v>-0.1369037709718981</v>
      </c>
      <c r="HH27" s="250">
        <v>-0.31878844028723563</v>
      </c>
      <c r="HI27" s="250">
        <v>5.3044159280671153</v>
      </c>
      <c r="HJ27" s="250">
        <v>4.4135406035742193</v>
      </c>
      <c r="HK27" s="250">
        <v>-6.1018866088984396</v>
      </c>
      <c r="HL27" s="250">
        <v>-0.42299501435006448</v>
      </c>
      <c r="HM27" s="250">
        <v>-2.7762351558121168</v>
      </c>
      <c r="HN27" s="250">
        <v>-5.695101592087326E-2</v>
      </c>
      <c r="HO27" s="250">
        <v>-1.4061445312454737</v>
      </c>
      <c r="HP27" s="250">
        <v>-0.40274903585124378</v>
      </c>
      <c r="HQ27" s="250">
        <v>-1.7992362108009132</v>
      </c>
      <c r="HR27" s="250">
        <v>8.595823997666912</v>
      </c>
      <c r="HS27" s="250">
        <v>-0.75717269750182936</v>
      </c>
      <c r="HT27" s="250">
        <v>-0.66398987127357145</v>
      </c>
      <c r="HU27" s="250">
        <v>5.5217536072059517</v>
      </c>
      <c r="HV27" s="250">
        <v>4.5652464548710157</v>
      </c>
      <c r="HW27" s="250">
        <v>-5.6276111965720332</v>
      </c>
      <c r="HX27" s="250">
        <v>-0.68970571079468357</v>
      </c>
      <c r="HY27" s="250">
        <v>-1.8489147114624558</v>
      </c>
      <c r="HZ27" s="250">
        <v>-0.74584853061003287</v>
      </c>
      <c r="IA27" s="250">
        <v>-1.9630296222930355</v>
      </c>
      <c r="IB27" s="250">
        <v>-0.62086591446200146</v>
      </c>
      <c r="IC27" s="250">
        <v>-1.3970181652023967</v>
      </c>
      <c r="ID27" s="250">
        <v>7.9810503316805921</v>
      </c>
      <c r="IE27" s="250">
        <v>0.1464630640782616</v>
      </c>
      <c r="IF27" s="250">
        <v>-1.1512069766858275</v>
      </c>
      <c r="IG27" s="250">
        <v>6.3846809232898352</v>
      </c>
      <c r="IH27" s="250">
        <v>5.0134685535609975</v>
      </c>
      <c r="II27" s="250">
        <v>-6.5736270993321995</v>
      </c>
      <c r="IJ27" s="250">
        <v>-1.0827986824591136</v>
      </c>
      <c r="IK27" s="250">
        <v>-0.77401358371751883</v>
      </c>
      <c r="IL27" s="250">
        <v>-0.22928264358019135</v>
      </c>
      <c r="IM27" s="250">
        <v>-1.7284062575324981</v>
      </c>
      <c r="IN27" s="250">
        <v>-2.0797500933819038</v>
      </c>
      <c r="IO27" s="250">
        <v>3.1533041945146039</v>
      </c>
      <c r="IP27" s="250">
        <v>-9.0112093415494599</v>
      </c>
      <c r="IQ27" s="250">
        <v>-46.258787888476618</v>
      </c>
      <c r="IR27" s="250">
        <v>26.816825728426565</v>
      </c>
      <c r="IS27" s="250">
        <v>78.076087994439405</v>
      </c>
      <c r="IT27" s="250">
        <v>2.8136748980311097</v>
      </c>
      <c r="IU27" s="250">
        <v>-6.4770385791426293</v>
      </c>
      <c r="IV27" s="250">
        <v>-0.20271003203909288</v>
      </c>
      <c r="IW27" s="250">
        <v>-0.59592680756168193</v>
      </c>
      <c r="IX27" s="250">
        <v>-1.6079941861208908</v>
      </c>
      <c r="IY27" s="250">
        <v>-0.9908066577591228</v>
      </c>
      <c r="IZ27" s="250">
        <v>-0.97677693893474782</v>
      </c>
      <c r="JA27" s="250">
        <v>-2.9510913103083567</v>
      </c>
      <c r="JB27" s="250">
        <v>-0.34631695687866682</v>
      </c>
      <c r="JC27" s="250">
        <v>-0.46265916526242279</v>
      </c>
      <c r="JD27" s="250">
        <v>-7.7740939177923138</v>
      </c>
      <c r="JE27" s="250">
        <v>-10.688609124941067</v>
      </c>
      <c r="JF27" s="250">
        <v>-2.3121730942458498</v>
      </c>
      <c r="JG27" s="250">
        <v>22.202158953237856</v>
      </c>
      <c r="JH27" s="250">
        <v>11.32169618161187</v>
      </c>
      <c r="JI27" s="250">
        <v>1.8697249961222724</v>
      </c>
      <c r="JJ27" s="250">
        <v>0.96850842816698446</v>
      </c>
      <c r="JK27" s="250">
        <v>0.1990595949127254</v>
      </c>
      <c r="JL27" s="250">
        <v>-1.9943525022619895</v>
      </c>
      <c r="JM27" s="250">
        <v>-4.0438571751612216</v>
      </c>
      <c r="JN27" s="250">
        <v>4.0048067562467082</v>
      </c>
      <c r="JO27" s="250">
        <v>-3.2018109518169098</v>
      </c>
      <c r="JP27" s="250">
        <v>-6.8443024477222565</v>
      </c>
      <c r="JQ27" s="250">
        <v>-1.6019136292304239</v>
      </c>
      <c r="JR27" s="250">
        <v>0.27563310928238138</v>
      </c>
      <c r="JS27" s="250">
        <v>11.533768526437925</v>
      </c>
      <c r="JT27" s="250">
        <v>1.2757595337588867</v>
      </c>
      <c r="JU27" s="250">
        <v>2.3826736108426587</v>
      </c>
      <c r="JV27" s="250">
        <v>0.54015532511364484</v>
      </c>
      <c r="JW27" s="250">
        <v>-4.1097545365245196</v>
      </c>
      <c r="JX27" s="250">
        <v>-3.7180894244004747</v>
      </c>
      <c r="JY27" s="250">
        <v>5.81242223050387</v>
      </c>
      <c r="JZ27" s="250">
        <v>3.7729339374457282</v>
      </c>
      <c r="KA27" s="250">
        <v>-4.934606128691172</v>
      </c>
      <c r="KB27" s="250">
        <v>-3.0715349542122254</v>
      </c>
      <c r="KC27" s="250">
        <v>-3.9830008903100804</v>
      </c>
      <c r="KD27" s="250">
        <v>-1.8871452598522893</v>
      </c>
      <c r="KE27" s="250">
        <v>9.4347587079073065</v>
      </c>
      <c r="KF27" s="250">
        <v>6.5657763889774401</v>
      </c>
      <c r="KG27" s="250">
        <v>-0.6770876720984802</v>
      </c>
      <c r="KH27" s="250">
        <v>2.2764708422309212</v>
      </c>
      <c r="KI27" s="250">
        <v>-7.0322838183891889</v>
      </c>
      <c r="KJ27" s="250">
        <v>-2.266918206303032</v>
      </c>
      <c r="KK27" s="250">
        <v>4.5734374948085019</v>
      </c>
      <c r="KL27" s="250">
        <v>4.5825217376909535</v>
      </c>
      <c r="KM27" s="250">
        <v>-0.48535034799070331</v>
      </c>
      <c r="KN27" s="250">
        <v>-4.5232259595680517</v>
      </c>
      <c r="KO27" s="250">
        <v>-1.6078007721975496</v>
      </c>
      <c r="KP27" s="250">
        <v>0.41727333227842678</v>
      </c>
      <c r="KQ27" s="250">
        <v>5.9220266793813749</v>
      </c>
      <c r="KR27" s="250">
        <v>5.2537665308766606</v>
      </c>
      <c r="KS27" s="250">
        <v>-3.3582185999804182</v>
      </c>
      <c r="KT27" s="250">
        <v>1.8665511103577614</v>
      </c>
      <c r="KU27" s="250">
        <v>-8.075094146929132</v>
      </c>
      <c r="KV27" s="250">
        <v>-2.7119340547758526</v>
      </c>
      <c r="KW27" s="250">
        <v>7.2254792233435552</v>
      </c>
      <c r="KX27" s="250">
        <v>5.0383980611279355</v>
      </c>
      <c r="KY27" s="250">
        <v>1.6801060385270574</v>
      </c>
      <c r="KZ27" s="250">
        <v>-100</v>
      </c>
      <c r="LA27" s="250" t="e">
        <v>#DIV/0!</v>
      </c>
      <c r="LB27" s="250" t="e">
        <v>#DIV/0!</v>
      </c>
      <c r="LC27" s="250" t="e">
        <v>#DIV/0!</v>
      </c>
      <c r="LD27" s="250" t="e">
        <v>#DIV/0!</v>
      </c>
      <c r="LE27" s="250" t="e">
        <v>#DIV/0!</v>
      </c>
      <c r="LF27" s="250" t="e">
        <v>#DIV/0!</v>
      </c>
      <c r="LG27" s="250" t="e">
        <v>#DIV/0!</v>
      </c>
      <c r="LH27" s="250">
        <v>4.9359127152986702</v>
      </c>
      <c r="LI27" s="250">
        <v>2.4873341497300601</v>
      </c>
      <c r="LJ27" s="250">
        <v>-7.3974304844368675</v>
      </c>
      <c r="LK27" s="250">
        <v>0.1715501415377787</v>
      </c>
      <c r="LL27" s="250">
        <v>7.8749504119739697</v>
      </c>
      <c r="LM27" s="250">
        <v>1.1125398753879097</v>
      </c>
      <c r="LN27" s="250">
        <v>-4.019510388971554</v>
      </c>
      <c r="LO27" s="250">
        <v>-0.11943617858186428</v>
      </c>
      <c r="LP27" s="250">
        <v>8.0268102953589846</v>
      </c>
      <c r="LQ27" s="250">
        <v>3.3953361678452438</v>
      </c>
      <c r="LR27" s="250">
        <v>-5.5897000776375876</v>
      </c>
      <c r="LS27" s="250">
        <v>0.23265883473446536</v>
      </c>
      <c r="LT27" s="250">
        <v>5.5964463836467644</v>
      </c>
      <c r="LU27" s="250">
        <v>3.8178776037744342</v>
      </c>
      <c r="LV27" s="250">
        <v>-5.3081220515836804</v>
      </c>
      <c r="LW27" s="250">
        <v>-0.52162565412724859</v>
      </c>
      <c r="LX27" s="250">
        <v>6.2556328041484477</v>
      </c>
      <c r="LY27" s="250">
        <v>3.8326832435665779</v>
      </c>
      <c r="LZ27" s="250">
        <v>-4.4586240861475375</v>
      </c>
      <c r="MA27" s="250">
        <v>-4.2525905826925481</v>
      </c>
      <c r="MB27" s="250">
        <v>-23.128474325844763</v>
      </c>
      <c r="MC27" s="250">
        <v>47.142428869027782</v>
      </c>
      <c r="MD27" s="250">
        <v>-4.3272391220019983</v>
      </c>
      <c r="ME27" s="250">
        <v>-4.2020947245123068</v>
      </c>
      <c r="MF27" s="250">
        <v>-10.015830012890348</v>
      </c>
      <c r="MG27" s="250">
        <v>4.9742162576312126</v>
      </c>
      <c r="MH27" s="250">
        <v>16.878734705200117</v>
      </c>
      <c r="MI27" s="250">
        <v>-2.9428267134879746</v>
      </c>
      <c r="MJ27" s="250">
        <v>-6.9684489625290098</v>
      </c>
      <c r="MK27" s="250">
        <v>4.7187021382245575</v>
      </c>
      <c r="ML27" s="250">
        <v>5.8320899804900534</v>
      </c>
      <c r="MM27" s="250">
        <v>-1.3406502383014214</v>
      </c>
      <c r="MN27" s="250">
        <v>-4.0875202316880745</v>
      </c>
      <c r="MO27" s="250">
        <v>2.6652596655524405</v>
      </c>
      <c r="MP27" s="250">
        <v>5.6368203565439643</v>
      </c>
      <c r="MQ27" s="250">
        <v>-1.8904359841279899</v>
      </c>
      <c r="MR27" s="250">
        <v>0.33409122187376283</v>
      </c>
      <c r="MS27" s="250">
        <v>3.4569690263804205</v>
      </c>
      <c r="MT27" s="250">
        <v>0.30853208451340208</v>
      </c>
      <c r="MU27" s="250">
        <v>-1.3931338703923899</v>
      </c>
      <c r="MV27" s="250">
        <v>7.4118885506256476</v>
      </c>
      <c r="MW27" s="250" t="e">
        <v>#VALUE!</v>
      </c>
      <c r="MX27" s="250" t="e">
        <v>#VALUE!</v>
      </c>
      <c r="MY27" s="356"/>
      <c r="MZ27" s="354" t="s">
        <v>712</v>
      </c>
      <c r="NA27" s="77">
        <v>1.7783871397297601E-2</v>
      </c>
      <c r="NB27" s="355">
        <v>4.1070640405714594</v>
      </c>
      <c r="NC27" s="82"/>
      <c r="ND27" s="83"/>
      <c r="NE27" s="77">
        <v>1.5033267310428897</v>
      </c>
      <c r="NF27" s="82"/>
      <c r="NG27" s="10"/>
      <c r="NH27" s="10"/>
      <c r="NI27" s="10"/>
      <c r="NJ27" s="10"/>
      <c r="NK27" s="10"/>
      <c r="NL27" s="10"/>
    </row>
    <row r="28" spans="1:378" s="45" customFormat="1" ht="30" customHeight="1">
      <c r="A28" s="586"/>
      <c r="B28" s="304"/>
      <c r="C28" s="305">
        <v>5.3</v>
      </c>
      <c r="D28" s="306">
        <v>2.0586902008899401</v>
      </c>
      <c r="E28" s="306">
        <v>3.7920582408566501</v>
      </c>
      <c r="F28" s="307">
        <v>25</v>
      </c>
      <c r="G28" s="308"/>
      <c r="H28" s="39" t="s">
        <v>713</v>
      </c>
      <c r="I28" s="250">
        <v>6.3338259355606397</v>
      </c>
      <c r="J28" s="250">
        <v>6.371266446044487</v>
      </c>
      <c r="K28" s="250">
        <v>4.5733329674361158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4.7759703876547377</v>
      </c>
      <c r="P28" s="250">
        <v>5.3517633493117103</v>
      </c>
      <c r="Q28" s="250">
        <v>3.9098282964272357</v>
      </c>
      <c r="R28" s="250">
        <v>5.4902076829540789</v>
      </c>
      <c r="S28" s="250">
        <v>6.4823553471788671</v>
      </c>
      <c r="T28" s="250">
        <v>0.73607089847808993</v>
      </c>
      <c r="U28" s="250">
        <v>3.3040881272691394</v>
      </c>
      <c r="V28" s="250">
        <v>3.2416937739351113</v>
      </c>
      <c r="W28" s="250">
        <v>2.638278196374813</v>
      </c>
      <c r="X28" s="250">
        <v>3.6668013125396755</v>
      </c>
      <c r="Y28" s="250">
        <v>3.5055755326850857</v>
      </c>
      <c r="Z28" s="250">
        <v>3.1542718970832766</v>
      </c>
      <c r="AA28" s="250">
        <v>9.5382262329060978</v>
      </c>
      <c r="AB28" s="250">
        <v>9.198895972993256</v>
      </c>
      <c r="AC28" s="250">
        <v>5.4206923519359407</v>
      </c>
      <c r="AD28" s="250">
        <v>5.6171765258179676</v>
      </c>
      <c r="AE28" s="250">
        <v>4.9813507868315554</v>
      </c>
      <c r="AF28" s="250">
        <v>4.6420437226028781</v>
      </c>
      <c r="AG28" s="336">
        <v>4.6951435362363299</v>
      </c>
      <c r="AH28" s="250">
        <v>3.9934200598527667</v>
      </c>
      <c r="AI28" s="250">
        <v>4.2946812561347656</v>
      </c>
      <c r="AJ28" s="250">
        <v>5.9494716411835782</v>
      </c>
      <c r="AK28" s="250">
        <v>5.4141653496039766</v>
      </c>
      <c r="AL28" s="250">
        <v>5.7978345642176805</v>
      </c>
      <c r="AM28" s="250">
        <v>5.5200792833215218</v>
      </c>
      <c r="AN28" s="250">
        <v>5.0869817719784578</v>
      </c>
      <c r="AO28" s="250">
        <v>4.5648886998393294</v>
      </c>
      <c r="AP28" s="250">
        <v>4.8634798200817073</v>
      </c>
      <c r="AQ28" s="250">
        <v>4.1117632186586945</v>
      </c>
      <c r="AR28" s="250">
        <v>4.2055545056966679</v>
      </c>
      <c r="AS28" s="250">
        <v>3.8416920605094447</v>
      </c>
      <c r="AT28" s="250">
        <v>4.8975661068671741</v>
      </c>
      <c r="AU28" s="250">
        <v>3.3314823935276365</v>
      </c>
      <c r="AV28" s="250">
        <v>3.6913200912972286</v>
      </c>
      <c r="AW28" s="250">
        <v>3.8184135632678675</v>
      </c>
      <c r="AX28" s="250">
        <v>4.8190677294678039</v>
      </c>
      <c r="AY28" s="250">
        <v>4.3426280712760104</v>
      </c>
      <c r="AZ28" s="250">
        <v>3.6714374569805557</v>
      </c>
      <c r="BA28" s="250">
        <v>3.8968907728911546</v>
      </c>
      <c r="BB28" s="250">
        <v>2.1465417712631165</v>
      </c>
      <c r="BC28" s="250">
        <v>2.4755756328416822</v>
      </c>
      <c r="BD28" s="250">
        <v>3.8325413204546095</v>
      </c>
      <c r="BE28" s="250">
        <v>3.7205462905248226</v>
      </c>
      <c r="BF28" s="250">
        <v>5.0626849520071175</v>
      </c>
      <c r="BG28" s="250">
        <v>-9.5409824310674338</v>
      </c>
      <c r="BH28" s="250">
        <v>-62.665022233962915</v>
      </c>
      <c r="BI28" s="250">
        <v>-45.580036717728412</v>
      </c>
      <c r="BJ28" s="250">
        <v>-21.616417763343478</v>
      </c>
      <c r="BK28" s="250">
        <v>-18.017664217727443</v>
      </c>
      <c r="BL28" s="250">
        <v>-10.666227008202299</v>
      </c>
      <c r="BM28" s="250">
        <v>-6.5354175994201285</v>
      </c>
      <c r="BN28" s="250">
        <v>-5.9788216201876736</v>
      </c>
      <c r="BO28" s="250">
        <v>-5.8711943697322226</v>
      </c>
      <c r="BP28" s="250">
        <v>-5.2677988299224836</v>
      </c>
      <c r="BQ28" s="250">
        <v>-4.9441362486426357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52.935626409432729</v>
      </c>
      <c r="BV28" s="250">
        <v>-11.001302438965013</v>
      </c>
      <c r="BW28" s="250">
        <v>-17.239424219547772</v>
      </c>
      <c r="BX28" s="250">
        <v>-11.67104274590973</v>
      </c>
      <c r="BY28" s="250">
        <v>0.12376719825617499</v>
      </c>
      <c r="BZ28" s="250">
        <v>7.592394791521599</v>
      </c>
      <c r="CA28" s="250">
        <v>11.818564338863681</v>
      </c>
      <c r="CB28" s="250">
        <v>6.1299123854316093</v>
      </c>
      <c r="CC28" s="250">
        <v>6.6837915674456099</v>
      </c>
      <c r="CD28" s="250">
        <v>4.7858155795147894</v>
      </c>
      <c r="CE28" s="250">
        <v>2.1364162107182239</v>
      </c>
      <c r="CF28" s="250">
        <v>1.9068989959074116</v>
      </c>
      <c r="CG28" s="250">
        <v>2.9556086916808084</v>
      </c>
      <c r="CH28" s="250">
        <v>24.759209980168066</v>
      </c>
      <c r="CI28" s="250">
        <v>18.179378992637979</v>
      </c>
      <c r="CJ28" s="250">
        <v>12.967715415885436</v>
      </c>
      <c r="CK28" s="250">
        <v>7.3084195885420087</v>
      </c>
      <c r="CL28" s="250">
        <v>3.4522392658393528</v>
      </c>
      <c r="CM28" s="250">
        <v>1.5670135761840953</v>
      </c>
      <c r="CN28" s="250">
        <v>5.5962537007297186</v>
      </c>
      <c r="CO28" s="250">
        <v>0.41572148442610057</v>
      </c>
      <c r="CP28" s="250">
        <v>8.5467880670579035</v>
      </c>
      <c r="CQ28" s="250">
        <v>5.4856672197325764</v>
      </c>
      <c r="CR28" s="250">
        <v>4.8406470450867118</v>
      </c>
      <c r="CS28" s="250">
        <v>11.879326266001812</v>
      </c>
      <c r="CT28" s="250">
        <v>6.6620109182210712</v>
      </c>
      <c r="CU28" s="250">
        <v>6.9127704311706424</v>
      </c>
      <c r="CV28" s="250">
        <v>7.1753280024876176</v>
      </c>
      <c r="CW28" s="250">
        <v>8.9713007994036076</v>
      </c>
      <c r="CX28" s="250">
        <v>6.7827836970596707</v>
      </c>
      <c r="CY28" s="250">
        <v>8.9373852211537042</v>
      </c>
      <c r="CZ28" s="250">
        <v>9.7184654659437228</v>
      </c>
      <c r="DA28" s="250">
        <v>11.866389432243423</v>
      </c>
      <c r="DB28" s="250">
        <v>8.3785107062533655</v>
      </c>
      <c r="DC28" s="250">
        <v>11.061805120245083</v>
      </c>
      <c r="DD28" s="250">
        <v>12.784717692954686</v>
      </c>
      <c r="DE28" s="250">
        <v>6.5214128224713193</v>
      </c>
      <c r="DF28" s="250">
        <v>12.607697035595649</v>
      </c>
      <c r="DG28" s="250">
        <v>9.1244121211799154</v>
      </c>
      <c r="DH28" s="250">
        <v>10.341858631823243</v>
      </c>
      <c r="DI28" s="250">
        <v>9.8738707376206065</v>
      </c>
      <c r="DJ28" s="250">
        <v>6.4758555719940887</v>
      </c>
      <c r="DK28" s="250">
        <v>4.8898496196086825</v>
      </c>
      <c r="DL28" s="250">
        <v>5.9975213789097666</v>
      </c>
      <c r="DM28" s="250">
        <v>4.8341610239880168</v>
      </c>
      <c r="DN28" s="250">
        <v>6.3910765043218305</v>
      </c>
      <c r="DO28" s="250">
        <v>4.2368604539750265</v>
      </c>
      <c r="DP28" s="250">
        <v>5.0122792356940522</v>
      </c>
      <c r="DQ28" s="250">
        <v>-100</v>
      </c>
      <c r="DR28" s="250">
        <v>-100</v>
      </c>
      <c r="DS28" s="250">
        <v>-100</v>
      </c>
      <c r="DT28" s="250">
        <v>-100</v>
      </c>
      <c r="DU28" s="250">
        <v>-100</v>
      </c>
      <c r="DV28" s="250">
        <v>-100</v>
      </c>
      <c r="DW28" s="250">
        <v>-100</v>
      </c>
      <c r="DX28" s="250">
        <v>-100</v>
      </c>
      <c r="DY28" s="250">
        <v>5.7466292477168537</v>
      </c>
      <c r="DZ28" s="250">
        <v>5.3746560676752466</v>
      </c>
      <c r="EA28" s="250">
        <v>4.6671565195817664</v>
      </c>
      <c r="EB28" s="250">
        <v>4.191626442397677</v>
      </c>
      <c r="EC28" s="250">
        <v>3.0616777755559781</v>
      </c>
      <c r="ED28" s="250">
        <v>3.4399281184811059</v>
      </c>
      <c r="EE28" s="250">
        <v>8.0384409905957597</v>
      </c>
      <c r="EF28" s="250">
        <v>5.0835984441091568</v>
      </c>
      <c r="EG28" s="250">
        <v>4.3510972376640211</v>
      </c>
      <c r="EH28" s="250">
        <v>5.7184224523738862</v>
      </c>
      <c r="EI28" s="250">
        <v>5.0634571565095712</v>
      </c>
      <c r="EJ28" s="250">
        <v>4.397077212014338</v>
      </c>
      <c r="EK28" s="250">
        <v>3.9859292428452591</v>
      </c>
      <c r="EL28" s="250">
        <v>4.1131126095086898</v>
      </c>
      <c r="EM28" s="250">
        <v>3.9763327582359409</v>
      </c>
      <c r="EN28" s="250">
        <v>2.8086222757970631</v>
      </c>
      <c r="EO28" s="250">
        <v>-0.28404155659123376</v>
      </c>
      <c r="EP28" s="250">
        <v>-43.055142558090353</v>
      </c>
      <c r="EQ28" s="250">
        <v>-11.852375177181045</v>
      </c>
      <c r="ER28" s="250">
        <v>-5.7077388378793188</v>
      </c>
      <c r="ES28" s="250">
        <v>-1.2697766735002745</v>
      </c>
      <c r="ET28" s="250">
        <v>39.893529642921465</v>
      </c>
      <c r="EU28" s="250">
        <v>-9.3638122352345761</v>
      </c>
      <c r="EV28" s="250">
        <v>8.5020556179423465</v>
      </c>
      <c r="EW28" s="250">
        <v>4.6139117752168346</v>
      </c>
      <c r="EX28" s="250">
        <v>9.0471297619680655</v>
      </c>
      <c r="EY28" s="250">
        <v>12.325356833883404</v>
      </c>
      <c r="EZ28" s="250">
        <v>3.5080943162511034</v>
      </c>
      <c r="FA28" s="250">
        <v>4.5214120416363812</v>
      </c>
      <c r="FB28" s="250">
        <v>7.7809684237932402</v>
      </c>
      <c r="FC28" s="250">
        <v>7.7524936680284213</v>
      </c>
      <c r="FD28" s="250">
        <v>8.4772600748067788</v>
      </c>
      <c r="FE28" s="250">
        <v>10.500586468223787</v>
      </c>
      <c r="FF28" s="250">
        <v>10.579922310041496</v>
      </c>
      <c r="FG28" s="250">
        <v>9.7956386719138635</v>
      </c>
      <c r="FH28" s="250">
        <v>5.7831121639405154</v>
      </c>
      <c r="FI28" s="250">
        <v>5.1242815924143343</v>
      </c>
      <c r="FJ28" s="250">
        <v>3.4218512956629041</v>
      </c>
      <c r="FK28" s="250" t="e">
        <v>#VALUE!</v>
      </c>
      <c r="FL28" s="250" t="e">
        <v>#VALUE!</v>
      </c>
      <c r="FM28" s="250"/>
      <c r="FN28" s="250">
        <v>4.9938880571675099</v>
      </c>
      <c r="FO28" s="250">
        <v>4.8906171603813249</v>
      </c>
      <c r="FP28" s="250">
        <v>4.887356707075412</v>
      </c>
      <c r="FQ28" s="250">
        <v>3.7227028898164605</v>
      </c>
      <c r="FR28" s="250">
        <v>-15.452229752009657</v>
      </c>
      <c r="FS28" s="250">
        <v>6.3167028746468361</v>
      </c>
      <c r="FT28" s="250">
        <v>7.0516393223563796</v>
      </c>
      <c r="FU28" s="250">
        <v>5.7177950327854177</v>
      </c>
      <c r="FV28" s="250">
        <v>11.016876213682565</v>
      </c>
      <c r="FW28" s="250">
        <v>5.0985621906125971</v>
      </c>
      <c r="FX28" s="250">
        <v>4.8906171603813249</v>
      </c>
      <c r="FY28" s="250">
        <v>4.887356707075412</v>
      </c>
      <c r="FZ28" s="250">
        <v>3.7227028898164605</v>
      </c>
      <c r="GA28" s="250">
        <v>-15.452229752009657</v>
      </c>
      <c r="GB28" s="250">
        <v>6.3167028746468361</v>
      </c>
      <c r="GC28" s="250">
        <v>7.0516393223563796</v>
      </c>
      <c r="GD28" s="250">
        <v>7.1126673088375014</v>
      </c>
      <c r="GE28" s="250">
        <v>9.0531348930226159</v>
      </c>
      <c r="GF28" s="250">
        <v>5.5978036662265254</v>
      </c>
      <c r="GG28" s="250">
        <v>-18.213869624476871</v>
      </c>
      <c r="GH28" s="250">
        <v>14.430030805077848</v>
      </c>
      <c r="GI28" s="250">
        <v>0.81370712567965597</v>
      </c>
      <c r="GJ28" s="250">
        <v>-0.61842102448176206</v>
      </c>
      <c r="GK28" s="250">
        <v>1.377700209435659</v>
      </c>
      <c r="GL28" s="250">
        <v>-1.997142466401499</v>
      </c>
      <c r="GM28" s="250">
        <v>-4.5098459286086978</v>
      </c>
      <c r="GN28" s="250">
        <v>5.4443472241503912</v>
      </c>
      <c r="GO28" s="250">
        <v>-0.54261363925905925</v>
      </c>
      <c r="GP28" s="250">
        <v>-1.9876745177982968</v>
      </c>
      <c r="GQ28" s="250">
        <v>4.632818727270589</v>
      </c>
      <c r="GR28" s="250">
        <v>11.141833290070636</v>
      </c>
      <c r="GS28" s="250">
        <v>-18.18507244310193</v>
      </c>
      <c r="GT28" s="250">
        <v>12.495884581040983</v>
      </c>
      <c r="GU28" s="250">
        <v>-0.33784259292517049</v>
      </c>
      <c r="GV28" s="250">
        <v>2.865173944401306</v>
      </c>
      <c r="GW28" s="250">
        <v>0.19083527703678271</v>
      </c>
      <c r="GX28" s="250">
        <v>-2.8996608948226168</v>
      </c>
      <c r="GY28" s="250">
        <v>-3.9850828706439643</v>
      </c>
      <c r="GZ28" s="250">
        <v>4.0011449885418671</v>
      </c>
      <c r="HA28" s="250">
        <v>0.97004792335999923</v>
      </c>
      <c r="HB28" s="250">
        <v>-1.0658572048144634</v>
      </c>
      <c r="HC28" s="250">
        <v>-1.0136561005626703</v>
      </c>
      <c r="HD28" s="250">
        <v>13.975119720469181</v>
      </c>
      <c r="HE28" s="250">
        <v>-18.234487617181927</v>
      </c>
      <c r="HF28" s="250">
        <v>11.838381137555601</v>
      </c>
      <c r="HG28" s="250">
        <v>0.6608572537725621</v>
      </c>
      <c r="HH28" s="250">
        <v>2.7051948799459353</v>
      </c>
      <c r="HI28" s="250">
        <v>-0.14921794720416415</v>
      </c>
      <c r="HJ28" s="250">
        <v>3.1096310078803526</v>
      </c>
      <c r="HK28" s="250">
        <v>-4.28252028501052</v>
      </c>
      <c r="HL28" s="250">
        <v>0.4027798302806076</v>
      </c>
      <c r="HM28" s="250">
        <v>1.1582369402450183</v>
      </c>
      <c r="HN28" s="250">
        <v>-1.6614504267025865</v>
      </c>
      <c r="HO28" s="250">
        <v>-1.3335868834637807</v>
      </c>
      <c r="HP28" s="250">
        <v>14.03295553292763</v>
      </c>
      <c r="HQ28" s="250">
        <v>-18.782524304076517</v>
      </c>
      <c r="HR28" s="250">
        <v>12.162368602073514</v>
      </c>
      <c r="HS28" s="250">
        <v>2.2579916112306648</v>
      </c>
      <c r="HT28" s="250">
        <v>2.1862801921658956</v>
      </c>
      <c r="HU28" s="250">
        <v>0.21420257604056303</v>
      </c>
      <c r="HV28" s="250">
        <v>2.8389331751538265</v>
      </c>
      <c r="HW28" s="250">
        <v>-4.6753839232692229</v>
      </c>
      <c r="HX28" s="250">
        <v>-9.6041192923223662E-2</v>
      </c>
      <c r="HY28" s="250">
        <v>1.4471001682874345</v>
      </c>
      <c r="HZ28" s="250">
        <v>-2.366392894766193</v>
      </c>
      <c r="IA28" s="250">
        <v>-1.244701155400719</v>
      </c>
      <c r="IB28" s="250">
        <v>13.634778005549549</v>
      </c>
      <c r="IC28" s="250">
        <v>-17.956695843499759</v>
      </c>
      <c r="ID28" s="250">
        <v>10.487823946401136</v>
      </c>
      <c r="IE28" s="250">
        <v>2.614091024764619</v>
      </c>
      <c r="IF28" s="250">
        <v>2.3115289509429147</v>
      </c>
      <c r="IG28" s="250">
        <v>1.1801175412023923</v>
      </c>
      <c r="IH28" s="250">
        <v>2.3714939273899063</v>
      </c>
      <c r="II28" s="250">
        <v>-5.2885655998732943</v>
      </c>
      <c r="IJ28" s="250">
        <v>0.12121902202264323</v>
      </c>
      <c r="IK28" s="250">
        <v>-0.26197725623113399</v>
      </c>
      <c r="IL28" s="250">
        <v>-2.051896072762986</v>
      </c>
      <c r="IM28" s="250">
        <v>6.3001203668861194E-2</v>
      </c>
      <c r="IN28" s="250">
        <v>13.512210165044564</v>
      </c>
      <c r="IO28" s="250">
        <v>-16.895059606878348</v>
      </c>
      <c r="IP28" s="250">
        <v>-4.8699353906080631</v>
      </c>
      <c r="IQ28" s="250">
        <v>-57.648281952959749</v>
      </c>
      <c r="IR28" s="250">
        <v>49.130653934078197</v>
      </c>
      <c r="IS28" s="250">
        <v>45.734388369002289</v>
      </c>
      <c r="IT28" s="250">
        <v>7.0715824692595248</v>
      </c>
      <c r="IU28" s="250">
        <v>3.2043024841213139</v>
      </c>
      <c r="IV28" s="250">
        <v>4.7508418365979139</v>
      </c>
      <c r="IW28" s="250">
        <v>0.33197802618643379</v>
      </c>
      <c r="IX28" s="250">
        <v>-1.939773620197812</v>
      </c>
      <c r="IY28" s="250">
        <v>0.70443682183054079</v>
      </c>
      <c r="IZ28" s="250">
        <v>13.900036632655485</v>
      </c>
      <c r="JA28" s="250">
        <v>-17.009124662484638</v>
      </c>
      <c r="JB28" s="250">
        <v>7.6090350539835754</v>
      </c>
      <c r="JC28" s="250">
        <v>-8.8672079811071143</v>
      </c>
      <c r="JD28" s="250">
        <v>-1.2905835429005208</v>
      </c>
      <c r="JE28" s="250">
        <v>-15.191959785929384</v>
      </c>
      <c r="JF28" s="250">
        <v>-0.43330905148312127</v>
      </c>
      <c r="JG28" s="250">
        <v>10.148199629989804</v>
      </c>
      <c r="JH28" s="250">
        <v>18.738511445330232</v>
      </c>
      <c r="JI28" s="250">
        <v>7.8161368881826547</v>
      </c>
      <c r="JJ28" s="250">
        <v>1.9119776428426292</v>
      </c>
      <c r="JK28" s="250">
        <v>-4.4187955737286302</v>
      </c>
      <c r="JL28" s="250">
        <v>14.494467153735613</v>
      </c>
      <c r="JM28" s="250">
        <v>-18.485587828010424</v>
      </c>
      <c r="JN28" s="250">
        <v>4.8882535438898884</v>
      </c>
      <c r="JO28" s="250">
        <v>-9.0719982545288502</v>
      </c>
      <c r="JP28" s="250">
        <v>-0.2747786943313173</v>
      </c>
      <c r="JQ28" s="250">
        <v>2.768408943695789</v>
      </c>
      <c r="JR28" s="250">
        <v>-5.6844804762863532</v>
      </c>
      <c r="JS28" s="250">
        <v>5.2907078666234924</v>
      </c>
      <c r="JT28" s="250">
        <v>12.790118491700269</v>
      </c>
      <c r="JU28" s="250">
        <v>3.9417114970326566</v>
      </c>
      <c r="JV28" s="250">
        <v>5.4820372015910834E-2</v>
      </c>
      <c r="JW28" s="250">
        <v>-0.62701701820520839</v>
      </c>
      <c r="JX28" s="250">
        <v>8.8773902699337697</v>
      </c>
      <c r="JY28" s="250">
        <v>-11.885036609371454</v>
      </c>
      <c r="JZ28" s="250">
        <v>1.9303067885755496</v>
      </c>
      <c r="KA28" s="250">
        <v>-9.6280017108457514</v>
      </c>
      <c r="KB28" s="250">
        <v>6.4204665448887681</v>
      </c>
      <c r="KC28" s="250">
        <v>-2.0240331914503713</v>
      </c>
      <c r="KD28" s="250">
        <v>-5.4627472318467341</v>
      </c>
      <c r="KE28" s="250">
        <v>5.5492819586446558</v>
      </c>
      <c r="KF28" s="250">
        <v>14.680180209704247</v>
      </c>
      <c r="KG28" s="250">
        <v>1.8542057814048292</v>
      </c>
      <c r="KH28" s="250">
        <v>2.0736689260870662</v>
      </c>
      <c r="KI28" s="250">
        <v>8.5486533402544751E-2</v>
      </c>
      <c r="KJ28" s="250">
        <v>11.008848771069509</v>
      </c>
      <c r="KK28" s="250">
        <v>-14.632370351091211</v>
      </c>
      <c r="KL28" s="250">
        <v>4.4539530450143445</v>
      </c>
      <c r="KM28" s="250">
        <v>-8.2260521215634981</v>
      </c>
      <c r="KN28" s="250">
        <v>0.51058939074883369</v>
      </c>
      <c r="KO28" s="250">
        <v>3.5739922595101774</v>
      </c>
      <c r="KP28" s="250">
        <v>-8.3870605344580298</v>
      </c>
      <c r="KQ28" s="250">
        <v>6.7268425294064542</v>
      </c>
      <c r="KR28" s="250">
        <v>14.193792389990307</v>
      </c>
      <c r="KS28" s="250">
        <v>-1.2957891500976046</v>
      </c>
      <c r="KT28" s="250">
        <v>0.55323553178455143</v>
      </c>
      <c r="KU28" s="250">
        <v>1.1424226177902028</v>
      </c>
      <c r="KV28" s="250">
        <v>9.790487322369998</v>
      </c>
      <c r="KW28" s="250">
        <v>-13.364556664964837</v>
      </c>
      <c r="KX28" s="250">
        <v>2.3389600440496565</v>
      </c>
      <c r="KY28" s="250">
        <v>-7.5433450393709762</v>
      </c>
      <c r="KZ28" s="250">
        <v>-100</v>
      </c>
      <c r="LA28" s="250" t="e">
        <v>#DIV/0!</v>
      </c>
      <c r="LB28" s="250" t="e">
        <v>#DIV/0!</v>
      </c>
      <c r="LC28" s="250" t="e">
        <v>#DIV/0!</v>
      </c>
      <c r="LD28" s="250" t="e">
        <v>#DIV/0!</v>
      </c>
      <c r="LE28" s="250" t="e">
        <v>#DIV/0!</v>
      </c>
      <c r="LF28" s="250" t="e">
        <v>#DIV/0!</v>
      </c>
      <c r="LG28" s="250" t="e">
        <v>#DIV/0!</v>
      </c>
      <c r="LH28" s="250">
        <v>2.8321888384097065</v>
      </c>
      <c r="LI28" s="250">
        <v>-2.5619198081624859</v>
      </c>
      <c r="LJ28" s="250">
        <v>1.6256782519816539</v>
      </c>
      <c r="LK28" s="250">
        <v>3.8497073630151988</v>
      </c>
      <c r="LL28" s="250">
        <v>2.4704674618988918</v>
      </c>
      <c r="LM28" s="250">
        <v>-3.2161321232997011</v>
      </c>
      <c r="LN28" s="250">
        <v>1.1639664005279542</v>
      </c>
      <c r="LO28" s="250">
        <v>2.7234667773418977</v>
      </c>
      <c r="LP28" s="250">
        <v>2.8465479827455482</v>
      </c>
      <c r="LQ28" s="250">
        <v>1.0864797436988169</v>
      </c>
      <c r="LR28" s="250">
        <v>-1.6028598267927521</v>
      </c>
      <c r="LS28" s="250">
        <v>2.0074172276621738</v>
      </c>
      <c r="LT28" s="250">
        <v>4.1941589041946798</v>
      </c>
      <c r="LU28" s="250">
        <v>0.46021107096072456</v>
      </c>
      <c r="LV28" s="250">
        <v>-2.2269577061289993</v>
      </c>
      <c r="LW28" s="250">
        <v>1.6056804783836469</v>
      </c>
      <c r="LX28" s="250">
        <v>4.3215969529055656</v>
      </c>
      <c r="LY28" s="250">
        <v>0.32823026292693669</v>
      </c>
      <c r="LZ28" s="250">
        <v>-3.3250018798157299</v>
      </c>
      <c r="MA28" s="250">
        <v>-1.4507967530467027</v>
      </c>
      <c r="MB28" s="250">
        <v>-40.424997569802365</v>
      </c>
      <c r="MC28" s="250">
        <v>55.302789358555657</v>
      </c>
      <c r="MD28" s="250">
        <v>3.4140646321322095</v>
      </c>
      <c r="ME28" s="250">
        <v>3.1875227649009332</v>
      </c>
      <c r="MF28" s="250">
        <v>-15.58656419843183</v>
      </c>
      <c r="MG28" s="250">
        <v>0.61975570008863201</v>
      </c>
      <c r="MH28" s="250">
        <v>23.798659995661112</v>
      </c>
      <c r="MI28" s="250">
        <v>-0.51017613121200611</v>
      </c>
      <c r="MJ28" s="250">
        <v>-12.009380671224932</v>
      </c>
      <c r="MK28" s="250">
        <v>3.6446350144323958</v>
      </c>
      <c r="ML28" s="250">
        <v>14.080771575087027</v>
      </c>
      <c r="MM28" s="250">
        <v>0.4638037559423509</v>
      </c>
      <c r="MN28" s="250">
        <v>-9.2653459399605822</v>
      </c>
      <c r="MO28" s="250">
        <v>3.6172530404946031</v>
      </c>
      <c r="MP28" s="250">
        <v>14.848103337744064</v>
      </c>
      <c r="MQ28" s="250">
        <v>2.3376625313417776</v>
      </c>
      <c r="MR28" s="250">
        <v>-9.2002013973661292</v>
      </c>
      <c r="MS28" s="250">
        <v>2.8823518532832253</v>
      </c>
      <c r="MT28" s="250">
        <v>10.650932442730721</v>
      </c>
      <c r="MU28" s="250">
        <v>1.7002906549151646</v>
      </c>
      <c r="MV28" s="250">
        <v>-10.67065451950387</v>
      </c>
      <c r="MW28" s="250" t="e">
        <v>#VALUE!</v>
      </c>
      <c r="MX28" s="250" t="e">
        <v>#VALUE!</v>
      </c>
      <c r="MY28" s="353"/>
      <c r="MZ28" s="354" t="s">
        <v>714</v>
      </c>
      <c r="NA28" s="77">
        <v>1.4595395205294728</v>
      </c>
      <c r="NB28" s="355">
        <v>19.741810292477634</v>
      </c>
      <c r="NC28" s="82"/>
      <c r="ND28" s="83"/>
      <c r="NE28" s="77">
        <v>5.8582924917907215</v>
      </c>
      <c r="NF28" s="82"/>
      <c r="NG28" s="10"/>
      <c r="NH28" s="10"/>
      <c r="NI28" s="10"/>
      <c r="NJ28" s="10"/>
      <c r="NK28" s="10"/>
      <c r="NL28" s="10"/>
    </row>
    <row r="29" spans="1:378" s="280" customFormat="1" ht="20.100000000000001" customHeight="1">
      <c r="A29" s="586"/>
      <c r="B29" s="300">
        <v>26.708268120828549</v>
      </c>
      <c r="C29" s="311"/>
      <c r="D29" s="312">
        <v>16.573753358017701</v>
      </c>
      <c r="E29" s="312">
        <v>18.228688191371699</v>
      </c>
      <c r="F29" s="313"/>
      <c r="G29" s="583" t="s">
        <v>716</v>
      </c>
      <c r="H29" s="583"/>
      <c r="I29" s="247">
        <v>7.0504626432644955</v>
      </c>
      <c r="J29" s="247">
        <v>7.0016161780665556</v>
      </c>
      <c r="K29" s="247">
        <v>7.0682346938287139</v>
      </c>
      <c r="L29" s="247">
        <v>8.3491363909066934</v>
      </c>
      <c r="M29" s="247">
        <v>8.6908955809858526</v>
      </c>
      <c r="N29" s="247">
        <v>9.6048548171679897</v>
      </c>
      <c r="O29" s="247">
        <v>4.57952800403325</v>
      </c>
      <c r="P29" s="247">
        <v>8.3678050659972598</v>
      </c>
      <c r="Q29" s="247">
        <v>6.6356208007904911</v>
      </c>
      <c r="R29" s="247">
        <v>7.8259202868323996</v>
      </c>
      <c r="S29" s="247">
        <v>8.8897890418806185</v>
      </c>
      <c r="T29" s="247">
        <v>6.1649702443113483</v>
      </c>
      <c r="U29" s="247">
        <v>6.2904357369633459</v>
      </c>
      <c r="V29" s="247">
        <v>9.277303087671072</v>
      </c>
      <c r="W29" s="247">
        <v>7.6308027982094302</v>
      </c>
      <c r="X29" s="247">
        <v>7.7499253217008288</v>
      </c>
      <c r="Y29" s="247">
        <v>9.8773222462654076</v>
      </c>
      <c r="Z29" s="247">
        <v>6.9958328713669147</v>
      </c>
      <c r="AA29" s="247">
        <v>9.7696006973344964</v>
      </c>
      <c r="AB29" s="247">
        <v>7.7927215655020774</v>
      </c>
      <c r="AC29" s="247">
        <v>6.1605489807305958</v>
      </c>
      <c r="AD29" s="247">
        <v>5.7612857238647877</v>
      </c>
      <c r="AE29" s="247">
        <v>7.002614344219154</v>
      </c>
      <c r="AF29" s="247">
        <v>3.8077243646996095</v>
      </c>
      <c r="AG29" s="335">
        <v>5.681878850656858</v>
      </c>
      <c r="AH29" s="247">
        <v>5.4413924341959188</v>
      </c>
      <c r="AI29" s="247">
        <v>5.7700833669942995</v>
      </c>
      <c r="AJ29" s="247">
        <v>7.1275265295209351</v>
      </c>
      <c r="AK29" s="247">
        <v>4.8093244798689767</v>
      </c>
      <c r="AL29" s="247">
        <v>5.4316090310915683</v>
      </c>
      <c r="AM29" s="247">
        <v>7.9555846960972332</v>
      </c>
      <c r="AN29" s="247">
        <v>4.5415696425294527</v>
      </c>
      <c r="AO29" s="247">
        <v>5.497491208127343</v>
      </c>
      <c r="AP29" s="247">
        <v>7.0586291459343613</v>
      </c>
      <c r="AQ29" s="247">
        <v>5.2774718029522347</v>
      </c>
      <c r="AR29" s="247">
        <v>7.2443619690784971</v>
      </c>
      <c r="AS29" s="247">
        <v>3.8673071077974157</v>
      </c>
      <c r="AT29" s="247">
        <v>3.1127046845410575</v>
      </c>
      <c r="AU29" s="247">
        <v>2.7350023339599545</v>
      </c>
      <c r="AV29" s="247">
        <v>4.0523868629711188</v>
      </c>
      <c r="AW29" s="247">
        <v>3.7405059693884652</v>
      </c>
      <c r="AX29" s="247">
        <v>3.4936577868276686</v>
      </c>
      <c r="AY29" s="247">
        <v>4.9050241871815956</v>
      </c>
      <c r="AZ29" s="247">
        <v>3.1040991955912318</v>
      </c>
      <c r="BA29" s="247">
        <v>0.79080357414558478</v>
      </c>
      <c r="BB29" s="247">
        <v>2.4041420453463331</v>
      </c>
      <c r="BC29" s="247">
        <v>1.0573574171229154</v>
      </c>
      <c r="BD29" s="247">
        <v>3.125654885885055</v>
      </c>
      <c r="BE29" s="247">
        <v>3.2030740612971584</v>
      </c>
      <c r="BF29" s="247">
        <v>6.9640003289238166</v>
      </c>
      <c r="BG29" s="247">
        <v>-4.9095958615655775</v>
      </c>
      <c r="BH29" s="247">
        <v>-34.135458831848283</v>
      </c>
      <c r="BI29" s="247">
        <v>-11.189720779977208</v>
      </c>
      <c r="BJ29" s="247">
        <v>13.214485747107844</v>
      </c>
      <c r="BK29" s="247">
        <v>9.771583664250457</v>
      </c>
      <c r="BL29" s="247">
        <v>7.1212365576100325</v>
      </c>
      <c r="BM29" s="247">
        <v>9.7931180479009896</v>
      </c>
      <c r="BN29" s="247">
        <v>7.5488252014138624</v>
      </c>
      <c r="BO29" s="247">
        <v>8.2596190705297374</v>
      </c>
      <c r="BP29" s="247">
        <v>7.6206522080679377</v>
      </c>
      <c r="BQ29" s="247">
        <v>7.9137727011968906</v>
      </c>
      <c r="BR29" s="247">
        <v>10.255724198570107</v>
      </c>
      <c r="BS29" s="247">
        <v>13.770888465136437</v>
      </c>
      <c r="BT29" s="247">
        <v>70.105094219873564</v>
      </c>
      <c r="BU29" s="247">
        <v>21.643505689014759</v>
      </c>
      <c r="BV29" s="247">
        <v>8.4485143321230964</v>
      </c>
      <c r="BW29" s="247">
        <v>-1.7430199202497079</v>
      </c>
      <c r="BX29" s="247">
        <v>9.7271279326446489</v>
      </c>
      <c r="BY29" s="247">
        <v>12.31017649144222</v>
      </c>
      <c r="BZ29" s="247">
        <v>13.610848230310822</v>
      </c>
      <c r="CA29" s="247">
        <v>17.832515515085177</v>
      </c>
      <c r="CB29" s="247">
        <v>18.1577554062508</v>
      </c>
      <c r="CC29" s="247">
        <v>14.429135749419103</v>
      </c>
      <c r="CD29" s="247">
        <v>12.896172462774501</v>
      </c>
      <c r="CE29" s="247">
        <v>18.603193987545708</v>
      </c>
      <c r="CF29" s="247">
        <v>14.175229327229005</v>
      </c>
      <c r="CG29" s="247">
        <v>15.620177641405064</v>
      </c>
      <c r="CH29" s="247">
        <v>16.907646485358654</v>
      </c>
      <c r="CI29" s="247">
        <v>17.265891708624409</v>
      </c>
      <c r="CJ29" s="247">
        <v>19.583008673166091</v>
      </c>
      <c r="CK29" s="247">
        <v>15.548312659622511</v>
      </c>
      <c r="CL29" s="247">
        <v>8.7420277883295938</v>
      </c>
      <c r="CM29" s="247">
        <v>12.063256695923116</v>
      </c>
      <c r="CN29" s="247">
        <v>7.2110443594229707</v>
      </c>
      <c r="CO29" s="247">
        <v>0.43849208826549102</v>
      </c>
      <c r="CP29" s="247">
        <v>5.4497288117155307</v>
      </c>
      <c r="CQ29" s="247">
        <v>5.485750349248093</v>
      </c>
      <c r="CR29" s="247">
        <v>-2.3456185238811145</v>
      </c>
      <c r="CS29" s="247">
        <v>1.8845058950840894</v>
      </c>
      <c r="CT29" s="247">
        <v>-3.5568100414252228</v>
      </c>
      <c r="CU29" s="247">
        <v>-1.6043303118256347</v>
      </c>
      <c r="CV29" s="247">
        <v>-3.4847086688337043</v>
      </c>
      <c r="CW29" s="247">
        <v>-2.0086098692492698</v>
      </c>
      <c r="CX29" s="247">
        <v>-3.9021391028630177</v>
      </c>
      <c r="CY29" s="247">
        <v>-6.7785359782803312</v>
      </c>
      <c r="CZ29" s="247">
        <v>-6.7277456957768607</v>
      </c>
      <c r="DA29" s="247">
        <v>0.87870595876051993</v>
      </c>
      <c r="DB29" s="247">
        <v>0.285655588367419</v>
      </c>
      <c r="DC29" s="247">
        <v>1.4386427844161602</v>
      </c>
      <c r="DD29" s="247">
        <v>-0.76780934431617709</v>
      </c>
      <c r="DE29" s="247">
        <v>6.884069769589658</v>
      </c>
      <c r="DF29" s="247">
        <v>3.7125935418253135</v>
      </c>
      <c r="DG29" s="247">
        <v>4.9774948849331366</v>
      </c>
      <c r="DH29" s="247">
        <v>7.226558161811397</v>
      </c>
      <c r="DI29" s="247">
        <v>4.8650802356843883</v>
      </c>
      <c r="DJ29" s="247">
        <v>3.0021563195822978</v>
      </c>
      <c r="DK29" s="247">
        <v>8.9376148280304335</v>
      </c>
      <c r="DL29" s="247">
        <v>9.3630545495177415</v>
      </c>
      <c r="DM29" s="247">
        <v>7.2359074942341977</v>
      </c>
      <c r="DN29" s="247">
        <v>8.044086749658419</v>
      </c>
      <c r="DO29" s="247">
        <v>8.1031943794696275</v>
      </c>
      <c r="DP29" s="247">
        <v>9.8636848625610156</v>
      </c>
      <c r="DQ29" s="247">
        <v>-100</v>
      </c>
      <c r="DR29" s="247">
        <v>-100</v>
      </c>
      <c r="DS29" s="247">
        <v>-100</v>
      </c>
      <c r="DT29" s="247">
        <v>-100</v>
      </c>
      <c r="DU29" s="247">
        <v>-100</v>
      </c>
      <c r="DV29" s="247">
        <v>-100</v>
      </c>
      <c r="DW29" s="247">
        <v>-100</v>
      </c>
      <c r="DX29" s="247">
        <v>-100</v>
      </c>
      <c r="DY29" s="247">
        <v>7.0422645135188162</v>
      </c>
      <c r="DZ29" s="247">
        <v>8.9053209172825802</v>
      </c>
      <c r="EA29" s="247">
        <v>6.5220448626370313</v>
      </c>
      <c r="EB29" s="247">
        <v>7.6121849053326827</v>
      </c>
      <c r="EC29" s="247">
        <v>7.6314643753551508</v>
      </c>
      <c r="ED29" s="247">
        <v>8.1809988623224399</v>
      </c>
      <c r="EE29" s="247">
        <v>7.8703067696073816</v>
      </c>
      <c r="EF29" s="247">
        <v>5.5202406473384684</v>
      </c>
      <c r="EG29" s="247">
        <v>5.6407158542780849</v>
      </c>
      <c r="EH29" s="247">
        <v>5.757265885786893</v>
      </c>
      <c r="EI29" s="247">
        <v>5.9907051289101787</v>
      </c>
      <c r="EJ29" s="247">
        <v>6.5299106314323581</v>
      </c>
      <c r="EK29" s="247">
        <v>3.2503329838385469</v>
      </c>
      <c r="EL29" s="247">
        <v>3.7533258873960591</v>
      </c>
      <c r="EM29" s="247">
        <v>2.9275221135628584</v>
      </c>
      <c r="EN29" s="247">
        <v>2.2001858564752723</v>
      </c>
      <c r="EO29" s="247">
        <v>1.5230597311788756</v>
      </c>
      <c r="EP29" s="247">
        <v>-9.9866648905535129</v>
      </c>
      <c r="EQ29" s="247">
        <v>8.9111030548954488</v>
      </c>
      <c r="ER29" s="247">
        <v>7.8022981203993425</v>
      </c>
      <c r="ES29" s="247">
        <v>10.538858380858755</v>
      </c>
      <c r="ET29" s="247">
        <v>27.169509922304186</v>
      </c>
      <c r="EU29" s="247">
        <v>6.6335977907841226</v>
      </c>
      <c r="EV29" s="247">
        <v>16.481032239917766</v>
      </c>
      <c r="EW29" s="247">
        <v>15.338036926785591</v>
      </c>
      <c r="EX29" s="247">
        <v>15.651234602612291</v>
      </c>
      <c r="EY29" s="247">
        <v>17.430692245632713</v>
      </c>
      <c r="EZ29" s="247">
        <v>9.3202657113829162</v>
      </c>
      <c r="FA29" s="247">
        <v>3.6957473700653054</v>
      </c>
      <c r="FB29" s="247">
        <v>-1.4846478152000202</v>
      </c>
      <c r="FC29" s="247">
        <v>-2.378377652840868</v>
      </c>
      <c r="FD29" s="247">
        <v>-5.7975666143659481</v>
      </c>
      <c r="FE29" s="247">
        <v>0.88907660718999182</v>
      </c>
      <c r="FF29" s="247">
        <v>3.3651115102995846</v>
      </c>
      <c r="FG29" s="247">
        <v>5.6887258033360553</v>
      </c>
      <c r="FH29" s="247">
        <v>7.0459708545815687</v>
      </c>
      <c r="FI29" s="247">
        <v>7.7888733210973271</v>
      </c>
      <c r="FJ29" s="247">
        <v>-3.1674506311509276</v>
      </c>
      <c r="FK29" s="247" t="e">
        <v>#VALUE!</v>
      </c>
      <c r="FL29" s="247" t="e">
        <v>#VALUE!</v>
      </c>
      <c r="FM29" s="247"/>
      <c r="FN29" s="247">
        <v>7.5115109494530117</v>
      </c>
      <c r="FO29" s="247">
        <v>7.2759336795261902</v>
      </c>
      <c r="FP29" s="247">
        <v>5.9911395513716457</v>
      </c>
      <c r="FQ29" s="247">
        <v>3.0189065674263844</v>
      </c>
      <c r="FR29" s="247">
        <v>2.1775686704502277</v>
      </c>
      <c r="FS29" s="247">
        <v>14.749007023328929</v>
      </c>
      <c r="FT29" s="247">
        <v>14.298244945087873</v>
      </c>
      <c r="FU29" s="247">
        <v>-8.6224783378094401</v>
      </c>
      <c r="FV29" s="247">
        <v>0.48152745185585388</v>
      </c>
      <c r="FW29" s="247">
        <v>8.2928754693447786</v>
      </c>
      <c r="FX29" s="247">
        <v>7.2759336795261902</v>
      </c>
      <c r="FY29" s="247">
        <v>5.9911395513716457</v>
      </c>
      <c r="FZ29" s="247">
        <v>3.0189065674263844</v>
      </c>
      <c r="GA29" s="247">
        <v>2.1775686704502277</v>
      </c>
      <c r="GB29" s="247">
        <v>14.749007023328929</v>
      </c>
      <c r="GC29" s="247">
        <v>14.298244945087873</v>
      </c>
      <c r="GD29" s="247">
        <v>-1.712593684851754</v>
      </c>
      <c r="GE29" s="247">
        <v>4.3314430929363112</v>
      </c>
      <c r="GF29" s="247">
        <v>-3.0355809915661069</v>
      </c>
      <c r="GG29" s="247">
        <v>-18.444202940155222</v>
      </c>
      <c r="GH29" s="247">
        <v>17.812668870667096</v>
      </c>
      <c r="GI29" s="247">
        <v>-2.2005933664317183</v>
      </c>
      <c r="GJ29" s="247">
        <v>3.7562538505203804</v>
      </c>
      <c r="GK29" s="247">
        <v>7.2820767674875526</v>
      </c>
      <c r="GL29" s="247">
        <v>0.14857710563708793</v>
      </c>
      <c r="GM29" s="247">
        <v>-1.1811630933280099</v>
      </c>
      <c r="GN29" s="247">
        <v>5.6343431957036216</v>
      </c>
      <c r="GO29" s="247">
        <v>-0.76765442256910887</v>
      </c>
      <c r="GP29" s="247">
        <v>-5.8824413425508055</v>
      </c>
      <c r="GQ29" s="247">
        <v>3.9720114244111215</v>
      </c>
      <c r="GR29" s="247">
        <v>0.8170601049989159</v>
      </c>
      <c r="GS29" s="247">
        <v>-18.481416346845918</v>
      </c>
      <c r="GT29" s="247">
        <v>17.886018278073053</v>
      </c>
      <c r="GU29" s="247">
        <v>-1.0305785035885577</v>
      </c>
      <c r="GV29" s="247">
        <v>4.0835259863468281</v>
      </c>
      <c r="GW29" s="247">
        <v>8.1841895379669154</v>
      </c>
      <c r="GX29" s="247">
        <v>-4.4431841869239861</v>
      </c>
      <c r="GY29" s="247">
        <v>2.3984393421416712</v>
      </c>
      <c r="GZ29" s="247">
        <v>3.9458514242073335</v>
      </c>
      <c r="HA29" s="247">
        <v>0.34000743612823214</v>
      </c>
      <c r="HB29" s="247">
        <v>-4.9538266857899629</v>
      </c>
      <c r="HC29" s="247">
        <v>1.3702533197888442</v>
      </c>
      <c r="HD29" s="247">
        <v>0.93620545100796448</v>
      </c>
      <c r="HE29" s="247">
        <v>-16.190662768677385</v>
      </c>
      <c r="HF29" s="247">
        <v>16.109808967136757</v>
      </c>
      <c r="HG29" s="247">
        <v>-0.92104213546130609</v>
      </c>
      <c r="HH29" s="247">
        <v>6.1385341213417774</v>
      </c>
      <c r="HI29" s="247">
        <v>5.3471018995643078</v>
      </c>
      <c r="HJ29" s="247">
        <v>-1.9659622789187097</v>
      </c>
      <c r="HK29" s="247">
        <v>0.55431003328283168</v>
      </c>
      <c r="HL29" s="247">
        <v>2.3719272618767206</v>
      </c>
      <c r="HM29" s="247">
        <v>-3.7365124088637458E-2</v>
      </c>
      <c r="HN29" s="247">
        <v>-3.8382621918206183</v>
      </c>
      <c r="HO29" s="247">
        <v>-1.6564653126260254</v>
      </c>
      <c r="HP29" s="247">
        <v>2.7585172625732781</v>
      </c>
      <c r="HQ29" s="247">
        <v>-16.381376705597518</v>
      </c>
      <c r="HR29" s="247">
        <v>16.47175640101824</v>
      </c>
      <c r="HS29" s="247">
        <v>0.35052776050659418</v>
      </c>
      <c r="HT29" s="247">
        <v>3.8417335200570335</v>
      </c>
      <c r="HU29" s="247">
        <v>5.9725793974253492</v>
      </c>
      <c r="HV29" s="247">
        <v>0.38091953218300034</v>
      </c>
      <c r="HW29" s="247">
        <v>-2.6256452151755667</v>
      </c>
      <c r="HX29" s="247">
        <v>3.3080097534259494</v>
      </c>
      <c r="HY29" s="247">
        <v>1.4418687409145008</v>
      </c>
      <c r="HZ29" s="247">
        <v>-5.4381256197138015</v>
      </c>
      <c r="IA29" s="247">
        <v>0.18087868857431033</v>
      </c>
      <c r="IB29" s="247">
        <v>-0.47728128094048827</v>
      </c>
      <c r="IC29" s="247">
        <v>-16.988871186048712</v>
      </c>
      <c r="ID29" s="247">
        <v>16.045119777494904</v>
      </c>
      <c r="IE29" s="247">
        <v>1.6373358565443112</v>
      </c>
      <c r="IF29" s="247">
        <v>3.5304840272024904</v>
      </c>
      <c r="IG29" s="247">
        <v>5.7204200467349438</v>
      </c>
      <c r="IH29" s="247">
        <v>1.7498368174930761</v>
      </c>
      <c r="II29" s="247">
        <v>-4.2972897377398596</v>
      </c>
      <c r="IJ29" s="247">
        <v>0.9901390917609092</v>
      </c>
      <c r="IK29" s="247">
        <v>3.0656286835547064</v>
      </c>
      <c r="IL29" s="247">
        <v>-6.681771397000503</v>
      </c>
      <c r="IM29" s="247">
        <v>2.231237644179032</v>
      </c>
      <c r="IN29" s="247">
        <v>-0.40256692565687047</v>
      </c>
      <c r="IO29" s="247">
        <v>-13.963779756346739</v>
      </c>
      <c r="IP29" s="247">
        <v>3.1634690550287843</v>
      </c>
      <c r="IQ29" s="247">
        <v>-29.600714684113242</v>
      </c>
      <c r="IR29" s="247">
        <v>39.598197014176208</v>
      </c>
      <c r="IS29" s="247">
        <v>34.771369864816592</v>
      </c>
      <c r="IT29" s="247">
        <v>-1.3444202715852498</v>
      </c>
      <c r="IU29" s="247">
        <v>-6.6079551465312107</v>
      </c>
      <c r="IV29" s="247">
        <v>3.5090951084427076</v>
      </c>
      <c r="IW29" s="247">
        <v>0.95885316532702802</v>
      </c>
      <c r="IX29" s="247">
        <v>-6.0650280281766555</v>
      </c>
      <c r="IY29" s="247">
        <v>1.6278513241095851</v>
      </c>
      <c r="IZ29" s="247">
        <v>-0.13129883632502981</v>
      </c>
      <c r="JA29" s="247">
        <v>-12.096616281431722</v>
      </c>
      <c r="JB29" s="247">
        <v>6.452518604820412</v>
      </c>
      <c r="JC29" s="247">
        <v>5.2578319746561704</v>
      </c>
      <c r="JD29" s="247">
        <v>-0.17221911813729207</v>
      </c>
      <c r="JE29" s="247">
        <v>20.152364514304907</v>
      </c>
      <c r="JF29" s="247">
        <v>-10.615655808391622</v>
      </c>
      <c r="JG29" s="247">
        <v>4.2942785867259374</v>
      </c>
      <c r="JH29" s="247">
        <v>5.945767096307236</v>
      </c>
      <c r="JI29" s="247">
        <v>2.1280644621388944</v>
      </c>
      <c r="JJ29" s="247">
        <v>-2.5744969367642057</v>
      </c>
      <c r="JK29" s="247">
        <v>1.9083632962045556</v>
      </c>
      <c r="JL29" s="247">
        <v>-3.2827839079636618</v>
      </c>
      <c r="JM29" s="247">
        <v>-13.274224231800986</v>
      </c>
      <c r="JN29" s="247">
        <v>11.833806577573753</v>
      </c>
      <c r="JO29" s="247">
        <v>1.3281067747237643</v>
      </c>
      <c r="JP29" s="247">
        <v>1.0911545973625039</v>
      </c>
      <c r="JQ29" s="247">
        <v>21.49030075515121</v>
      </c>
      <c r="JR29" s="247">
        <v>-10.34175144623859</v>
      </c>
      <c r="JS29" s="247">
        <v>6.355082787306344</v>
      </c>
      <c r="JT29" s="247">
        <v>2.3711876564841248</v>
      </c>
      <c r="JU29" s="247">
        <v>-3.8877109661940068</v>
      </c>
      <c r="JV29" s="247">
        <v>0.40109956158605087</v>
      </c>
      <c r="JW29" s="247">
        <v>-2.5041536353721199</v>
      </c>
      <c r="JX29" s="247">
        <v>-9.3924380524396582</v>
      </c>
      <c r="JY29" s="247">
        <v>-8.9471641240351119</v>
      </c>
      <c r="JZ29" s="247">
        <v>11.872008910632729</v>
      </c>
      <c r="KA29" s="247">
        <v>-6.1945944312817289</v>
      </c>
      <c r="KB29" s="247">
        <v>5.4701507585154445</v>
      </c>
      <c r="KC29" s="247">
        <v>15.00190388044831</v>
      </c>
      <c r="KD29" s="247">
        <v>-8.5266319653523652</v>
      </c>
      <c r="KE29" s="247">
        <v>4.3225970441345822</v>
      </c>
      <c r="KF29" s="247">
        <v>3.9368461664219581</v>
      </c>
      <c r="KG29" s="247">
        <v>-5.7449295315415583</v>
      </c>
      <c r="KH29" s="247">
        <v>-2.6041016611189178</v>
      </c>
      <c r="KI29" s="247">
        <v>-2.4510345213167852</v>
      </c>
      <c r="KJ29" s="247">
        <v>-2.0032948969448796</v>
      </c>
      <c r="KK29" s="247">
        <v>-9.4824497180400442</v>
      </c>
      <c r="KL29" s="247">
        <v>13.158204759016613</v>
      </c>
      <c r="KM29" s="247">
        <v>-8.2350114865806745</v>
      </c>
      <c r="KN29" s="247">
        <v>13.603044312481941</v>
      </c>
      <c r="KO29" s="247">
        <v>11.589554359226639</v>
      </c>
      <c r="KP29" s="247">
        <v>-7.4110028779459327</v>
      </c>
      <c r="KQ29" s="247">
        <v>6.5576296310496218</v>
      </c>
      <c r="KR29" s="247">
        <v>1.6478184092978836</v>
      </c>
      <c r="KS29" s="247">
        <v>-7.4193670525441746</v>
      </c>
      <c r="KT29" s="247">
        <v>3.0082984491257321</v>
      </c>
      <c r="KU29" s="247">
        <v>-2.0700714832501035</v>
      </c>
      <c r="KV29" s="247">
        <v>-3.909362750902531</v>
      </c>
      <c r="KW29" s="247">
        <v>-8.8002677129720723</v>
      </c>
      <c r="KX29" s="247">
        <v>13.220110167060753</v>
      </c>
      <c r="KY29" s="247">
        <v>-6.7405932144269372</v>
      </c>
      <c r="KZ29" s="247">
        <v>-100</v>
      </c>
      <c r="LA29" s="247" t="e">
        <v>#DIV/0!</v>
      </c>
      <c r="LB29" s="247" t="e">
        <v>#DIV/0!</v>
      </c>
      <c r="LC29" s="247" t="e">
        <v>#DIV/0!</v>
      </c>
      <c r="LD29" s="247" t="e">
        <v>#DIV/0!</v>
      </c>
      <c r="LE29" s="247" t="e">
        <v>#DIV/0!</v>
      </c>
      <c r="LF29" s="247" t="e">
        <v>#DIV/0!</v>
      </c>
      <c r="LG29" s="247" t="e">
        <v>#DIV/0!</v>
      </c>
      <c r="LH29" s="247">
        <v>6.6368381635438283</v>
      </c>
      <c r="LI29" s="247">
        <v>7.2800102701309868</v>
      </c>
      <c r="LJ29" s="247">
        <v>-0.2519286606673603</v>
      </c>
      <c r="LK29" s="247">
        <v>-6.1952749188146896</v>
      </c>
      <c r="LL29" s="247">
        <v>8.4928381755075009</v>
      </c>
      <c r="LM29" s="247">
        <v>4.9323023944696445</v>
      </c>
      <c r="LN29" s="247">
        <v>0.76888695443737731</v>
      </c>
      <c r="LO29" s="247">
        <v>-6.1784691510778771</v>
      </c>
      <c r="LP29" s="247">
        <v>9.0467705828422424</v>
      </c>
      <c r="LQ29" s="247">
        <v>4.6309404458169325</v>
      </c>
      <c r="LR29" s="247">
        <v>-1.4264673974897306</v>
      </c>
      <c r="LS29" s="247">
        <v>-6.0713506657989171</v>
      </c>
      <c r="LT29" s="247">
        <v>9.1670784058684802</v>
      </c>
      <c r="LU29" s="247">
        <v>4.8618935376955221</v>
      </c>
      <c r="LV29" s="247">
        <v>-0.92499520596427942</v>
      </c>
      <c r="LW29" s="247">
        <v>-8.9629920555198623</v>
      </c>
      <c r="LX29" s="247">
        <v>9.698895245130899</v>
      </c>
      <c r="LY29" s="247">
        <v>4.027266342142255</v>
      </c>
      <c r="LZ29" s="247">
        <v>-1.6251076897596448</v>
      </c>
      <c r="MA29" s="247">
        <v>-9.5661566773004125</v>
      </c>
      <c r="MB29" s="247">
        <v>-2.737728305449167</v>
      </c>
      <c r="MC29" s="247">
        <v>25.867176361506793</v>
      </c>
      <c r="MD29" s="247">
        <v>-2.6266453013026876</v>
      </c>
      <c r="ME29" s="247">
        <v>-7.2704944683082147</v>
      </c>
      <c r="MF29" s="247">
        <v>11.895451124614169</v>
      </c>
      <c r="MG29" s="247">
        <v>5.5415709897344669</v>
      </c>
      <c r="MH29" s="247">
        <v>6.3656211827466223</v>
      </c>
      <c r="MI29" s="247">
        <v>-8.1804227903158733</v>
      </c>
      <c r="MJ29" s="247">
        <v>12.199300541177905</v>
      </c>
      <c r="MK29" s="247">
        <v>7.1654771745615022</v>
      </c>
      <c r="ML29" s="247">
        <v>-0.98058907860516342</v>
      </c>
      <c r="MM29" s="247">
        <v>-12.904532201752517</v>
      </c>
      <c r="MN29" s="247">
        <v>6.594087877640618</v>
      </c>
      <c r="MO29" s="247">
        <v>6.1932735292224379</v>
      </c>
      <c r="MP29" s="247">
        <v>-4.4487354652237912</v>
      </c>
      <c r="MQ29" s="247">
        <v>-6.7223530536052891</v>
      </c>
      <c r="MR29" s="247">
        <v>9.2101360260222123</v>
      </c>
      <c r="MS29" s="247">
        <v>8.5804639902151081</v>
      </c>
      <c r="MT29" s="247">
        <v>-3.2216747740825866</v>
      </c>
      <c r="MU29" s="247">
        <v>-6.0750031960249373</v>
      </c>
      <c r="MV29" s="247">
        <v>-1.8906538078761486</v>
      </c>
      <c r="MW29" s="247" t="e">
        <v>#VALUE!</v>
      </c>
      <c r="MX29" s="247" t="e">
        <v>#VALUE!</v>
      </c>
      <c r="MY29" s="582" t="s">
        <v>717</v>
      </c>
      <c r="MZ29" s="582"/>
      <c r="NA29" s="79">
        <v>2.4892815557697978</v>
      </c>
      <c r="NB29" s="352">
        <v>-0.42848884122611525</v>
      </c>
      <c r="NC29" s="80">
        <v>1</v>
      </c>
      <c r="ND29" s="81">
        <v>6</v>
      </c>
      <c r="NE29" s="79">
        <v>-0.2618983602774293</v>
      </c>
      <c r="NF29" s="80">
        <v>5</v>
      </c>
      <c r="NG29" s="10"/>
      <c r="NH29" s="10"/>
      <c r="NI29" s="10"/>
      <c r="NJ29" s="10"/>
      <c r="NK29" s="10"/>
      <c r="NL29" s="10"/>
    </row>
    <row r="30" spans="1:378" s="45" customFormat="1" ht="18" customHeight="1">
      <c r="A30" s="586"/>
      <c r="B30" s="300">
        <v>20.345248907940309</v>
      </c>
      <c r="C30" s="305">
        <v>6.1</v>
      </c>
      <c r="D30" s="306">
        <v>13.795734722853499</v>
      </c>
      <c r="E30" s="306">
        <v>13.8858572499303</v>
      </c>
      <c r="F30" s="307">
        <v>26</v>
      </c>
      <c r="G30" s="308"/>
      <c r="H30" s="39" t="s">
        <v>718</v>
      </c>
      <c r="I30" s="250">
        <v>8.5268506131376682</v>
      </c>
      <c r="J30" s="250">
        <v>7.0697204058668177</v>
      </c>
      <c r="K30" s="250">
        <v>8.2774750203188745</v>
      </c>
      <c r="L30" s="250">
        <v>10.505501764223894</v>
      </c>
      <c r="M30" s="250">
        <v>10.10857247809038</v>
      </c>
      <c r="N30" s="250">
        <v>9.9041859792320395</v>
      </c>
      <c r="O30" s="250">
        <v>4.7874989950184528</v>
      </c>
      <c r="P30" s="250">
        <v>8.4194504764145961</v>
      </c>
      <c r="Q30" s="250">
        <v>6.789534730175788</v>
      </c>
      <c r="R30" s="250">
        <v>8.1385081961508234</v>
      </c>
      <c r="S30" s="250">
        <v>8.9877659680495583</v>
      </c>
      <c r="T30" s="250">
        <v>6.1104792880019403</v>
      </c>
      <c r="U30" s="250">
        <v>6.0506372348577884</v>
      </c>
      <c r="V30" s="250">
        <v>8.8811030059777494</v>
      </c>
      <c r="W30" s="250">
        <v>7.8605925844592974</v>
      </c>
      <c r="X30" s="250">
        <v>8.1837222759037616</v>
      </c>
      <c r="Y30" s="250">
        <v>10.824420380821635</v>
      </c>
      <c r="Z30" s="250">
        <v>8.0014572131687203</v>
      </c>
      <c r="AA30" s="250">
        <v>9.8570281420247312</v>
      </c>
      <c r="AB30" s="250">
        <v>7.992389922238246</v>
      </c>
      <c r="AC30" s="250">
        <v>6.2412820246930494</v>
      </c>
      <c r="AD30" s="250">
        <v>5.6506490310337227</v>
      </c>
      <c r="AE30" s="250">
        <v>7.3824281063548796</v>
      </c>
      <c r="AF30" s="250">
        <v>4.2767179800646602</v>
      </c>
      <c r="AG30" s="336">
        <v>6.0961947065428319</v>
      </c>
      <c r="AH30" s="250">
        <v>6.0246717420743465</v>
      </c>
      <c r="AI30" s="250">
        <v>6.3543964123335712</v>
      </c>
      <c r="AJ30" s="250">
        <v>8.2003723043756196</v>
      </c>
      <c r="AK30" s="250">
        <v>5.3600311015173929</v>
      </c>
      <c r="AL30" s="250">
        <v>5.6929668640141671</v>
      </c>
      <c r="AM30" s="250">
        <v>9.1745171912176033</v>
      </c>
      <c r="AN30" s="250">
        <v>5.6286002083990638</v>
      </c>
      <c r="AO30" s="250">
        <v>6.572543272546099</v>
      </c>
      <c r="AP30" s="250">
        <v>7.9729344317637469</v>
      </c>
      <c r="AQ30" s="250">
        <v>5.8324778488106972</v>
      </c>
      <c r="AR30" s="250">
        <v>7.9687449387561742</v>
      </c>
      <c r="AS30" s="250">
        <v>3.532850959787595</v>
      </c>
      <c r="AT30" s="250">
        <v>2.9783334011248996</v>
      </c>
      <c r="AU30" s="250">
        <v>2.8079254854532962</v>
      </c>
      <c r="AV30" s="250">
        <v>4.2226011796842755</v>
      </c>
      <c r="AW30" s="250">
        <v>4.1424753218874315</v>
      </c>
      <c r="AX30" s="250">
        <v>3.9238924246134843</v>
      </c>
      <c r="AY30" s="250">
        <v>5.4110867913289553</v>
      </c>
      <c r="AZ30" s="250">
        <v>2.9944948109114051</v>
      </c>
      <c r="BA30" s="250">
        <v>0.1395531835363073</v>
      </c>
      <c r="BB30" s="250">
        <v>1.9079228802907551</v>
      </c>
      <c r="BC30" s="250">
        <v>0.16199473186388502</v>
      </c>
      <c r="BD30" s="250">
        <v>2.9668523854184485</v>
      </c>
      <c r="BE30" s="250">
        <v>3.374459218201082</v>
      </c>
      <c r="BF30" s="250">
        <v>7.8467078252831612</v>
      </c>
      <c r="BG30" s="250">
        <v>-3.9029238726325701</v>
      </c>
      <c r="BH30" s="250">
        <v>-36.233242458777305</v>
      </c>
      <c r="BI30" s="250">
        <v>-13.46550300269972</v>
      </c>
      <c r="BJ30" s="250">
        <v>12.285259771254516</v>
      </c>
      <c r="BK30" s="250">
        <v>9.6742206985262129</v>
      </c>
      <c r="BL30" s="250">
        <v>8.1493784363298403</v>
      </c>
      <c r="BM30" s="250">
        <v>10.787351046041522</v>
      </c>
      <c r="BN30" s="250">
        <v>8.2941895161161767</v>
      </c>
      <c r="BO30" s="250">
        <v>9.5876810916214055</v>
      </c>
      <c r="BP30" s="250">
        <v>8.7902673769223014</v>
      </c>
      <c r="BQ30" s="250">
        <v>9.0048407712784382</v>
      </c>
      <c r="BR30" s="250">
        <v>12.337653283134927</v>
      </c>
      <c r="BS30" s="250">
        <v>14.945275628446581</v>
      </c>
      <c r="BT30" s="250">
        <v>76.803356442697037</v>
      </c>
      <c r="BU30" s="250">
        <v>24.405948033553003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12.57473569103405</v>
      </c>
      <c r="BZ30" s="250">
        <v>13.365498450197009</v>
      </c>
      <c r="CA30" s="250">
        <v>17.908164524784098</v>
      </c>
      <c r="CB30" s="250">
        <v>19.018300345103484</v>
      </c>
      <c r="CC30" s="250">
        <v>16.033971977319112</v>
      </c>
      <c r="CD30" s="250">
        <v>13.768977993941277</v>
      </c>
      <c r="CE30" s="250">
        <v>20.496523826823193</v>
      </c>
      <c r="CF30" s="250">
        <v>16.589389283230332</v>
      </c>
      <c r="CG30" s="250">
        <v>18.853846160867562</v>
      </c>
      <c r="CH30" s="250">
        <v>19.403095763588254</v>
      </c>
      <c r="CI30" s="250">
        <v>18.365657768432058</v>
      </c>
      <c r="CJ30" s="250">
        <v>21.522873210588415</v>
      </c>
      <c r="CK30" s="250">
        <v>16.708942524940198</v>
      </c>
      <c r="CL30" s="250">
        <v>10.31139154759893</v>
      </c>
      <c r="CM30" s="250">
        <v>14.101253392832419</v>
      </c>
      <c r="CN30" s="250">
        <v>7.5558283528172723</v>
      </c>
      <c r="CO30" s="250">
        <v>0.78060715947221126</v>
      </c>
      <c r="CP30" s="250">
        <v>6.4486508467081336</v>
      </c>
      <c r="CQ30" s="250">
        <v>6.0289693238629809</v>
      </c>
      <c r="CR30" s="250">
        <v>-1.8081670810180128</v>
      </c>
      <c r="CS30" s="250">
        <v>0.45384475872228336</v>
      </c>
      <c r="CT30" s="250">
        <v>-4.0492430986843146</v>
      </c>
      <c r="CU30" s="250">
        <v>-1.5740059162714601</v>
      </c>
      <c r="CV30" s="250">
        <v>-3.7906797790891886</v>
      </c>
      <c r="CW30" s="250">
        <v>-1.8915618266549359</v>
      </c>
      <c r="CX30" s="250">
        <v>-4.3206644729597343</v>
      </c>
      <c r="CY30" s="250">
        <v>-8.6290022510485613</v>
      </c>
      <c r="CZ30" s="250">
        <v>-7.2369223854099403</v>
      </c>
      <c r="DA30" s="250">
        <v>0.42276281640994284</v>
      </c>
      <c r="DB30" s="250">
        <v>0.28274336593403859</v>
      </c>
      <c r="DC30" s="250">
        <v>2.0483314083934943</v>
      </c>
      <c r="DD30" s="250">
        <v>-1.4461063285100408</v>
      </c>
      <c r="DE30" s="250">
        <v>8.4461818961408852</v>
      </c>
      <c r="DF30" s="250">
        <v>4.904653438033904</v>
      </c>
      <c r="DG30" s="250">
        <v>5.0099004950017445</v>
      </c>
      <c r="DH30" s="250">
        <v>8.6993149368562968</v>
      </c>
      <c r="DI30" s="250">
        <v>5.9244119767897416</v>
      </c>
      <c r="DJ30" s="250">
        <v>2.8640105952552943</v>
      </c>
      <c r="DK30" s="250">
        <v>10.167356130822711</v>
      </c>
      <c r="DL30" s="250">
        <v>10.094084346433533</v>
      </c>
      <c r="DM30" s="250">
        <v>7.9347506244083377</v>
      </c>
      <c r="DN30" s="250">
        <v>8.3802950852649047</v>
      </c>
      <c r="DO30" s="250">
        <v>9.0125036880488665</v>
      </c>
      <c r="DP30" s="250">
        <v>11.109923186877225</v>
      </c>
      <c r="DQ30" s="250">
        <v>-100</v>
      </c>
      <c r="DR30" s="250">
        <v>-100</v>
      </c>
      <c r="DS30" s="250">
        <v>-100</v>
      </c>
      <c r="DT30" s="250">
        <v>-100</v>
      </c>
      <c r="DU30" s="250">
        <v>-100</v>
      </c>
      <c r="DV30" s="250">
        <v>-100</v>
      </c>
      <c r="DW30" s="250">
        <v>-100</v>
      </c>
      <c r="DX30" s="250">
        <v>-100</v>
      </c>
      <c r="DY30" s="250">
        <v>8.0175654903165139</v>
      </c>
      <c r="DZ30" s="250">
        <v>10.156934682162941</v>
      </c>
      <c r="EA30" s="250">
        <v>6.6593857354896926</v>
      </c>
      <c r="EB30" s="250">
        <v>7.7384252405137772</v>
      </c>
      <c r="EC30" s="250">
        <v>7.4863947027793643</v>
      </c>
      <c r="ED30" s="250">
        <v>8.9818809357621063</v>
      </c>
      <c r="EE30" s="250">
        <v>7.9810751020070114</v>
      </c>
      <c r="EF30" s="250">
        <v>5.7669590875763674</v>
      </c>
      <c r="EG30" s="250">
        <v>6.1638941766649253</v>
      </c>
      <c r="EH30" s="250">
        <v>6.3537882524167486</v>
      </c>
      <c r="EI30" s="250">
        <v>7.1154997460660212</v>
      </c>
      <c r="EJ30" s="250">
        <v>7.2607028798589113</v>
      </c>
      <c r="EK30" s="250">
        <v>3.1217509388298197</v>
      </c>
      <c r="EL30" s="250">
        <v>4.0894822755446256</v>
      </c>
      <c r="EM30" s="250">
        <v>2.8249920542937588</v>
      </c>
      <c r="EN30" s="250">
        <v>1.6801367959099736</v>
      </c>
      <c r="EO30" s="250">
        <v>2.1840003175682057</v>
      </c>
      <c r="EP30" s="250">
        <v>-11.419125342159333</v>
      </c>
      <c r="EQ30" s="250">
        <v>9.5506367955149614</v>
      </c>
      <c r="ER30" s="250">
        <v>8.8750847019482393</v>
      </c>
      <c r="ES30" s="250">
        <v>11.945020843968578</v>
      </c>
      <c r="ET30" s="250">
        <v>29.372038279351614</v>
      </c>
      <c r="EU30" s="250">
        <v>6.8754539764459111</v>
      </c>
      <c r="EV30" s="250">
        <v>16.701456625551543</v>
      </c>
      <c r="EW30" s="250">
        <v>16.811558647656312</v>
      </c>
      <c r="EX30" s="250">
        <v>18.365132953230898</v>
      </c>
      <c r="EY30" s="250">
        <v>18.81761206137547</v>
      </c>
      <c r="EZ30" s="250">
        <v>10.630814427291497</v>
      </c>
      <c r="FA30" s="250">
        <v>4.2768929080298221</v>
      </c>
      <c r="FB30" s="250">
        <v>-1.967243517842391</v>
      </c>
      <c r="FC30" s="250">
        <v>-2.4315361966089455</v>
      </c>
      <c r="FD30" s="250">
        <v>-6.7307494647987482</v>
      </c>
      <c r="FE30" s="250">
        <v>0.94407518383434308</v>
      </c>
      <c r="FF30" s="250">
        <v>4.1015321188719867</v>
      </c>
      <c r="FG30" s="250">
        <v>6.5561876873178448</v>
      </c>
      <c r="FH30" s="250">
        <v>7.632343200416102</v>
      </c>
      <c r="FI30" s="250">
        <v>8.4488499040692204</v>
      </c>
      <c r="FJ30" s="250">
        <v>-67.994226286996479</v>
      </c>
      <c r="FK30" s="250">
        <v>-100</v>
      </c>
      <c r="FL30" s="250">
        <v>-100</v>
      </c>
      <c r="FM30" s="250"/>
      <c r="FN30" s="250">
        <v>8.0910337797770495</v>
      </c>
      <c r="FO30" s="250">
        <v>7.5162911239132768</v>
      </c>
      <c r="FP30" s="250">
        <v>6.7514994370789765</v>
      </c>
      <c r="FQ30" s="250">
        <v>2.8970885880459605</v>
      </c>
      <c r="FR30" s="250">
        <v>2.5139811126799287</v>
      </c>
      <c r="FS30" s="250">
        <v>15.577300866954261</v>
      </c>
      <c r="FT30" s="250">
        <v>15.964977141655567</v>
      </c>
      <c r="FU30" s="250">
        <v>-9.5792103529937407</v>
      </c>
      <c r="FV30" s="250">
        <v>0.36497829954049621</v>
      </c>
      <c r="FW30" s="250">
        <v>9.0819447415966295</v>
      </c>
      <c r="FX30" s="250">
        <v>7.5162911239132768</v>
      </c>
      <c r="FY30" s="250">
        <v>6.7514994370789765</v>
      </c>
      <c r="FZ30" s="250">
        <v>2.8970885880459605</v>
      </c>
      <c r="GA30" s="250">
        <v>2.5139811126799287</v>
      </c>
      <c r="GB30" s="250">
        <v>15.577300866954261</v>
      </c>
      <c r="GC30" s="250">
        <v>15.964977141655567</v>
      </c>
      <c r="GD30" s="250">
        <v>-2.0048912533620609</v>
      </c>
      <c r="GE30" s="250">
        <v>4.9225811254114689</v>
      </c>
      <c r="GF30" s="250">
        <v>-67.907116264204944</v>
      </c>
      <c r="GG30" s="250">
        <v>-20.828601313278526</v>
      </c>
      <c r="GH30" s="250">
        <v>17.185395599635626</v>
      </c>
      <c r="GI30" s="250">
        <v>-4.6021575998109512</v>
      </c>
      <c r="GJ30" s="250">
        <v>5.9534857472027625</v>
      </c>
      <c r="GK30" s="250">
        <v>11.026891143391239</v>
      </c>
      <c r="GL30" s="250">
        <v>0.58908275862292214</v>
      </c>
      <c r="GM30" s="250">
        <v>-1.5185868144398995</v>
      </c>
      <c r="GN30" s="250">
        <v>8.0965385009693023</v>
      </c>
      <c r="GO30" s="250">
        <v>0.15967103939632921</v>
      </c>
      <c r="GP30" s="250">
        <v>-5.9810206429330464</v>
      </c>
      <c r="GQ30" s="250">
        <v>2.882713749265875</v>
      </c>
      <c r="GR30" s="250">
        <v>0.47214435623243389</v>
      </c>
      <c r="GS30" s="250">
        <v>-21.891592047152642</v>
      </c>
      <c r="GT30" s="250">
        <v>18.507255801991192</v>
      </c>
      <c r="GU30" s="250">
        <v>-2.6391551919826384</v>
      </c>
      <c r="GV30" s="250">
        <v>5.5729070358303119</v>
      </c>
      <c r="GW30" s="250">
        <v>10.820800036684375</v>
      </c>
      <c r="GX30" s="250">
        <v>-4.0939313224084088</v>
      </c>
      <c r="GY30" s="250">
        <v>1.8947947238129075</v>
      </c>
      <c r="GZ30" s="250">
        <v>6.4714772279003085</v>
      </c>
      <c r="HA30" s="250">
        <v>1.4248955666341914</v>
      </c>
      <c r="HB30" s="250">
        <v>-5.2426495459308313</v>
      </c>
      <c r="HC30" s="250">
        <v>0.16660098882358909</v>
      </c>
      <c r="HD30" s="250">
        <v>0.41548209777863576</v>
      </c>
      <c r="HE30" s="250">
        <v>-19.806897594467728</v>
      </c>
      <c r="HF30" s="250">
        <v>17.396522293304713</v>
      </c>
      <c r="HG30" s="250">
        <v>-2.3474807352810103</v>
      </c>
      <c r="HH30" s="250">
        <v>8.1498767469407483</v>
      </c>
      <c r="HI30" s="250">
        <v>7.9979290878593901</v>
      </c>
      <c r="HJ30" s="250">
        <v>-2.4461710279546196</v>
      </c>
      <c r="HK30" s="250">
        <v>0.16530201995341542</v>
      </c>
      <c r="HL30" s="250">
        <v>4.7450310887665097</v>
      </c>
      <c r="HM30" s="250">
        <v>0.86103857471475465</v>
      </c>
      <c r="HN30" s="250">
        <v>-3.6894286404820775</v>
      </c>
      <c r="HO30" s="250">
        <v>-2.7304132852338796</v>
      </c>
      <c r="HP30" s="250">
        <v>2.1675858865642113</v>
      </c>
      <c r="HQ30" s="250">
        <v>-19.860958425111392</v>
      </c>
      <c r="HR30" s="250">
        <v>17.76161212538554</v>
      </c>
      <c r="HS30" s="250">
        <v>-0.65254190397060086</v>
      </c>
      <c r="HT30" s="250">
        <v>5.3108610904672986</v>
      </c>
      <c r="HU30" s="250">
        <v>8.3392005595268159</v>
      </c>
      <c r="HV30" s="250">
        <v>0.76727424901025643</v>
      </c>
      <c r="HW30" s="250">
        <v>-3.0880015407998229</v>
      </c>
      <c r="HX30" s="250">
        <v>5.6810781953743543</v>
      </c>
      <c r="HY30" s="250">
        <v>2.1863790647913106</v>
      </c>
      <c r="HZ30" s="250">
        <v>-5.5986904157534667</v>
      </c>
      <c r="IA30" s="250">
        <v>-0.76699126984648558</v>
      </c>
      <c r="IB30" s="250">
        <v>-2.0299675751995778</v>
      </c>
      <c r="IC30" s="250">
        <v>-20.290179732896434</v>
      </c>
      <c r="ID30" s="250">
        <v>17.566740930585283</v>
      </c>
      <c r="IE30" s="250">
        <v>0.71451645839239575</v>
      </c>
      <c r="IF30" s="250">
        <v>5.2298985834420932</v>
      </c>
      <c r="IG30" s="250">
        <v>8.1118092259383729</v>
      </c>
      <c r="IH30" s="250">
        <v>2.2092960893788103</v>
      </c>
      <c r="II30" s="250">
        <v>-5.3097484690556342</v>
      </c>
      <c r="IJ30" s="250">
        <v>2.7516661921427783</v>
      </c>
      <c r="IK30" s="250">
        <v>3.990893768667064</v>
      </c>
      <c r="IL30" s="250">
        <v>-7.2160121999007316</v>
      </c>
      <c r="IM30" s="250">
        <v>2.0118517910083398</v>
      </c>
      <c r="IN30" s="250">
        <v>-1.6421412631471526</v>
      </c>
      <c r="IO30" s="250">
        <v>-16.841725101488308</v>
      </c>
      <c r="IP30" s="250">
        <v>4.7581357008685643</v>
      </c>
      <c r="IQ30" s="250">
        <v>-33.169265801888358</v>
      </c>
      <c r="IR30" s="250">
        <v>42.801934646095219</v>
      </c>
      <c r="IS30" s="250">
        <v>40.283505474741787</v>
      </c>
      <c r="IT30" s="250">
        <v>-0.16744032490294103</v>
      </c>
      <c r="IU30" s="250">
        <v>-6.6262629282673657</v>
      </c>
      <c r="IV30" s="250">
        <v>5.2579781556154899</v>
      </c>
      <c r="IW30" s="250">
        <v>1.6506798962472118</v>
      </c>
      <c r="IX30" s="250">
        <v>-6.1077781653928582</v>
      </c>
      <c r="IY30" s="250">
        <v>1.2695635258520355</v>
      </c>
      <c r="IZ30" s="250">
        <v>-1.448144317283905</v>
      </c>
      <c r="JA30" s="250">
        <v>-14.299168852746121</v>
      </c>
      <c r="JB30" s="250">
        <v>7.1898195354799412</v>
      </c>
      <c r="JC30" s="250">
        <v>2.7958570298271894</v>
      </c>
      <c r="JD30" s="250">
        <v>0.48118100309268641</v>
      </c>
      <c r="JE30" s="250">
        <v>23.176555674514958</v>
      </c>
      <c r="JF30" s="250">
        <v>-10.080792421337108</v>
      </c>
      <c r="JG30" s="250">
        <v>4.3615906776283992</v>
      </c>
      <c r="JH30" s="250">
        <v>7.754931337937478</v>
      </c>
      <c r="JI30" s="250">
        <v>2.3647084179411024</v>
      </c>
      <c r="JJ30" s="250">
        <v>-2.3454252747287683</v>
      </c>
      <c r="JK30" s="250">
        <v>2.2230426206311336</v>
      </c>
      <c r="JL30" s="250">
        <v>-3.9192861312647835</v>
      </c>
      <c r="JM30" s="250">
        <v>-15.972057090657614</v>
      </c>
      <c r="JN30" s="250">
        <v>13.528317397187777</v>
      </c>
      <c r="JO30" s="250">
        <v>-0.53732828692687917</v>
      </c>
      <c r="JP30" s="250">
        <v>2.4327762794245302</v>
      </c>
      <c r="JQ30" s="250">
        <v>23.745781462775611</v>
      </c>
      <c r="JR30" s="250">
        <v>-10.862058617492877</v>
      </c>
      <c r="JS30" s="250">
        <v>7.145269929426405</v>
      </c>
      <c r="JT30" s="250">
        <v>3.4863952443354975</v>
      </c>
      <c r="JU30" s="250">
        <v>-3.2465448949274389</v>
      </c>
      <c r="JV30" s="250">
        <v>1.0095985498425506</v>
      </c>
      <c r="JW30" s="250">
        <v>-3.6409881672869631</v>
      </c>
      <c r="JX30" s="250">
        <v>-9.9716600364686627</v>
      </c>
      <c r="JY30" s="250">
        <v>-11.246206901989112</v>
      </c>
      <c r="JZ30" s="250">
        <v>13.080723775734455</v>
      </c>
      <c r="KA30" s="250">
        <v>-7.8891164857565883</v>
      </c>
      <c r="KB30" s="250">
        <v>4.7924852881432827</v>
      </c>
      <c r="KC30" s="250">
        <v>18.198575905350367</v>
      </c>
      <c r="KD30" s="250">
        <v>-8.5625713179748288</v>
      </c>
      <c r="KE30" s="250">
        <v>4.7322273019364474</v>
      </c>
      <c r="KF30" s="250">
        <v>5.529158571110429</v>
      </c>
      <c r="KG30" s="250">
        <v>-5.6420990206551949</v>
      </c>
      <c r="KH30" s="250">
        <v>-3.5387552507425823</v>
      </c>
      <c r="KI30" s="250">
        <v>-2.1729135752406705</v>
      </c>
      <c r="KJ30" s="250">
        <v>-2.5377891355035302</v>
      </c>
      <c r="KK30" s="250">
        <v>-11.369956308883616</v>
      </c>
      <c r="KL30" s="250">
        <v>15.071634345487794</v>
      </c>
      <c r="KM30" s="250">
        <v>-11.04326651338971</v>
      </c>
      <c r="KN30" s="250">
        <v>15.310968420866928</v>
      </c>
      <c r="KO30" s="250">
        <v>14.338563381558473</v>
      </c>
      <c r="KP30" s="250">
        <v>-8.4708354421094754</v>
      </c>
      <c r="KQ30" s="250">
        <v>8.4118859828219854</v>
      </c>
      <c r="KR30" s="250">
        <v>2.8351841457664193</v>
      </c>
      <c r="KS30" s="250">
        <v>-8.3683171334275102</v>
      </c>
      <c r="KT30" s="250">
        <v>3.3099938610022548</v>
      </c>
      <c r="KU30" s="250">
        <v>-2.2379779049630457</v>
      </c>
      <c r="KV30" s="250">
        <v>-4.4493672170342364</v>
      </c>
      <c r="KW30" s="250">
        <v>-11.004099855761638</v>
      </c>
      <c r="KX30" s="250">
        <v>15.742875156489418</v>
      </c>
      <c r="KY30" s="250">
        <v>-9.3317235155257805</v>
      </c>
      <c r="KZ30" s="250">
        <v>-100</v>
      </c>
      <c r="LA30" s="250" t="e">
        <v>#DIV/0!</v>
      </c>
      <c r="LB30" s="250" t="e">
        <v>#DIV/0!</v>
      </c>
      <c r="LC30" s="250" t="e">
        <v>#DIV/0!</v>
      </c>
      <c r="LD30" s="250" t="e">
        <v>#DIV/0!</v>
      </c>
      <c r="LE30" s="250" t="e">
        <v>#DIV/0!</v>
      </c>
      <c r="LF30" s="250" t="e">
        <v>#DIV/0!</v>
      </c>
      <c r="LG30" s="250" t="e">
        <v>#DIV/0!</v>
      </c>
      <c r="LH30" s="250">
        <v>5.3146785316291272</v>
      </c>
      <c r="LI30" s="250">
        <v>11.508507859246706</v>
      </c>
      <c r="LJ30" s="250">
        <v>1.6639038197108675</v>
      </c>
      <c r="LK30" s="250">
        <v>-9.5245625097684012</v>
      </c>
      <c r="LL30" s="250">
        <v>7.4005150127334645</v>
      </c>
      <c r="LM30" s="250">
        <v>7.9680456510933766</v>
      </c>
      <c r="LN30" s="250">
        <v>2.6924056032152919</v>
      </c>
      <c r="LO30" s="250">
        <v>-9.736210054379498</v>
      </c>
      <c r="LP30" s="250">
        <v>8.8948063791983429</v>
      </c>
      <c r="LQ30" s="250">
        <v>6.9765501013841202</v>
      </c>
      <c r="LR30" s="250">
        <v>0.58673199706073831</v>
      </c>
      <c r="LS30" s="250">
        <v>-9.3974571412521613</v>
      </c>
      <c r="LT30" s="250">
        <v>9.0895852046353696</v>
      </c>
      <c r="LU30" s="250">
        <v>7.7427218485510281</v>
      </c>
      <c r="LV30" s="250">
        <v>0.72308489406056253</v>
      </c>
      <c r="LW30" s="250">
        <v>-12.893607740296957</v>
      </c>
      <c r="LX30" s="250">
        <v>10.113320829279331</v>
      </c>
      <c r="LY30" s="250">
        <v>6.4338516802107506</v>
      </c>
      <c r="LZ30" s="250">
        <v>-0.39836769327069987</v>
      </c>
      <c r="MA30" s="250">
        <v>-12.461962632944164</v>
      </c>
      <c r="MB30" s="250">
        <v>-4.5453863596684414</v>
      </c>
      <c r="MC30" s="250">
        <v>31.629951422413598</v>
      </c>
      <c r="MD30" s="250">
        <v>-1.0125685157913864</v>
      </c>
      <c r="ME30" s="250">
        <v>-9.993664349178573</v>
      </c>
      <c r="MF30" s="250">
        <v>10.314490423207118</v>
      </c>
      <c r="MG30" s="250">
        <v>8.7407371969441954</v>
      </c>
      <c r="MH30" s="250">
        <v>8.0882186884094551</v>
      </c>
      <c r="MI30" s="250">
        <v>-9.9087478464720817</v>
      </c>
      <c r="MJ30" s="250">
        <v>11.781654801785393</v>
      </c>
      <c r="MK30" s="250">
        <v>9.1564247440979187</v>
      </c>
      <c r="ML30" s="250">
        <v>0.64070011200911381</v>
      </c>
      <c r="MM30" s="250">
        <v>-15.083009183323611</v>
      </c>
      <c r="MN30" s="250">
        <v>5.088130637158585</v>
      </c>
      <c r="MO30" s="250">
        <v>8.6394492894881267</v>
      </c>
      <c r="MP30" s="250">
        <v>-3.7938868064991027</v>
      </c>
      <c r="MQ30" s="250">
        <v>-8.0954649448116101</v>
      </c>
      <c r="MR30" s="250">
        <v>8.3752105996641575</v>
      </c>
      <c r="MS30" s="250">
        <v>11.201106392160028</v>
      </c>
      <c r="MT30" s="250">
        <v>-2.8222610252657176</v>
      </c>
      <c r="MU30" s="250">
        <v>-7.3982705259466996</v>
      </c>
      <c r="MV30" s="250">
        <v>-68.015958955579478</v>
      </c>
      <c r="MW30" s="250">
        <v>-100</v>
      </c>
      <c r="MX30" s="250" t="e">
        <v>#DIV/0!</v>
      </c>
      <c r="MY30" s="353"/>
      <c r="MZ30" s="354" t="s">
        <v>719</v>
      </c>
      <c r="NA30" s="77">
        <v>8.0981127132199369</v>
      </c>
      <c r="NB30" s="355">
        <v>-16.46034363822924</v>
      </c>
      <c r="NC30" s="82"/>
      <c r="ND30" s="83"/>
      <c r="NE30" s="77">
        <v>0.48805872380789456</v>
      </c>
      <c r="NF30" s="82"/>
      <c r="NG30" s="10"/>
      <c r="NH30" s="10"/>
      <c r="NI30" s="10"/>
      <c r="NJ30" s="10"/>
      <c r="NK30" s="10"/>
      <c r="NL30" s="10"/>
    </row>
    <row r="31" spans="1:378" s="45" customFormat="1" ht="18" customHeight="1">
      <c r="A31" s="586"/>
      <c r="B31" s="304"/>
      <c r="C31" s="305">
        <v>6.2</v>
      </c>
      <c r="D31" s="306">
        <v>1.18520580128836</v>
      </c>
      <c r="E31" s="306">
        <v>2.1980296657315801</v>
      </c>
      <c r="F31" s="307">
        <v>27</v>
      </c>
      <c r="G31" s="308"/>
      <c r="H31" s="39" t="s">
        <v>720</v>
      </c>
      <c r="I31" s="250">
        <v>3.2121499933079889</v>
      </c>
      <c r="J31" s="250">
        <v>5.7940247659505246</v>
      </c>
      <c r="K31" s="250">
        <v>3.9806629695182494</v>
      </c>
      <c r="L31" s="250">
        <v>4.1550721588258739</v>
      </c>
      <c r="M31" s="250">
        <v>5.5768034922840002</v>
      </c>
      <c r="N31" s="250">
        <v>9.7759055646889692</v>
      </c>
      <c r="O31" s="250">
        <v>3.78052781920222</v>
      </c>
      <c r="P31" s="250">
        <v>7.9788318915498451</v>
      </c>
      <c r="Q31" s="250">
        <v>5.2447314120870487</v>
      </c>
      <c r="R31" s="250">
        <v>5.3804771211470381</v>
      </c>
      <c r="S31" s="250">
        <v>8.3144209012419026</v>
      </c>
      <c r="T31" s="250">
        <v>6.5643059648176916</v>
      </c>
      <c r="U31" s="250">
        <v>8.194923081057226</v>
      </c>
      <c r="V31" s="250">
        <v>10.754600343060375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5.5477873542219243</v>
      </c>
      <c r="AA31" s="250">
        <v>8.9628600991999718</v>
      </c>
      <c r="AB31" s="250">
        <v>7.3688610142333459</v>
      </c>
      <c r="AC31" s="250">
        <v>3.9657463758606752</v>
      </c>
      <c r="AD31" s="250">
        <v>3.6720417342127831</v>
      </c>
      <c r="AE31" s="250">
        <v>3.5943887714905713</v>
      </c>
      <c r="AF31" s="250">
        <v>0.21621137020008518</v>
      </c>
      <c r="AG31" s="336">
        <v>2.3689766025968311</v>
      </c>
      <c r="AH31" s="250">
        <v>2.3225597330925183</v>
      </c>
      <c r="AI31" s="250">
        <v>2.5454480431984479</v>
      </c>
      <c r="AJ31" s="250">
        <v>2.3176678552185024</v>
      </c>
      <c r="AK31" s="250">
        <v>2.1200404818410163</v>
      </c>
      <c r="AL31" s="250">
        <v>2.5706833548293559</v>
      </c>
      <c r="AM31" s="250">
        <v>5.1217641984445947</v>
      </c>
      <c r="AN31" s="250">
        <v>2.0280145634160363</v>
      </c>
      <c r="AO31" s="250">
        <v>0.92803551188586653</v>
      </c>
      <c r="AP31" s="250">
        <v>2.8802176609238188</v>
      </c>
      <c r="AQ31" s="250">
        <v>2.4691118760565018</v>
      </c>
      <c r="AR31" s="250">
        <v>4.4769083855657357</v>
      </c>
      <c r="AS31" s="250">
        <v>7.0985307530384745</v>
      </c>
      <c r="AT31" s="250">
        <v>4.9233311319493538</v>
      </c>
      <c r="AU31" s="250">
        <v>3.7793658364675622</v>
      </c>
      <c r="AV31" s="250">
        <v>4.150527544167673</v>
      </c>
      <c r="AW31" s="250">
        <v>1.6631760896957672</v>
      </c>
      <c r="AX31" s="250">
        <v>1.5336437992092584</v>
      </c>
      <c r="AY31" s="250">
        <v>1.4481538113761729</v>
      </c>
      <c r="AZ31" s="250">
        <v>1.7332073323954091</v>
      </c>
      <c r="BA31" s="250">
        <v>2.9095710832270072</v>
      </c>
      <c r="BB31" s="250">
        <v>5.4440874103820676</v>
      </c>
      <c r="BC31" s="250">
        <v>3.0908728528862355</v>
      </c>
      <c r="BD31" s="250">
        <v>3.2626704630316539</v>
      </c>
      <c r="BE31" s="250">
        <v>1.5015017080778961</v>
      </c>
      <c r="BF31" s="250">
        <v>3.004396463747284</v>
      </c>
      <c r="BG31" s="250">
        <v>-7.4507196047701569</v>
      </c>
      <c r="BH31" s="250">
        <v>-30.977113431526575</v>
      </c>
      <c r="BI31" s="250">
        <v>-7.8501698892132907</v>
      </c>
      <c r="BJ31" s="250">
        <v>13.288262915905719</v>
      </c>
      <c r="BK31" s="250">
        <v>11.04266616739811</v>
      </c>
      <c r="BL31" s="250">
        <v>7.4141191697760576</v>
      </c>
      <c r="BM31" s="250">
        <v>8.0187229541389655</v>
      </c>
      <c r="BN31" s="250">
        <v>5.3882352878712396</v>
      </c>
      <c r="BO31" s="250">
        <v>4.2775444618239078</v>
      </c>
      <c r="BP31" s="250">
        <v>3.98037430315226</v>
      </c>
      <c r="BQ31" s="250">
        <v>6.2198928560999178</v>
      </c>
      <c r="BR31" s="250">
        <v>5.7867308571230183</v>
      </c>
      <c r="BS31" s="250">
        <v>9.1541566957387204</v>
      </c>
      <c r="BT31" s="250">
        <v>59.8355515853643</v>
      </c>
      <c r="BU31" s="250">
        <v>16.730171778479601</v>
      </c>
      <c r="BV31" s="250">
        <v>6.4003407215042216</v>
      </c>
      <c r="BW31" s="250">
        <v>-0.9063847957363862</v>
      </c>
      <c r="BX31" s="250">
        <v>4.7217029689824415</v>
      </c>
      <c r="BY31" s="250">
        <v>9.2014130440921207</v>
      </c>
      <c r="BZ31" s="250">
        <v>12.167917880341989</v>
      </c>
      <c r="CA31" s="250">
        <v>16.44252431601214</v>
      </c>
      <c r="CB31" s="250">
        <v>17.367720992423259</v>
      </c>
      <c r="CC31" s="250">
        <v>10.855854278126415</v>
      </c>
      <c r="CD31" s="250">
        <v>16.10100070332166</v>
      </c>
      <c r="CE31" s="250">
        <v>22.367087412424524</v>
      </c>
      <c r="CF31" s="250">
        <v>10.829155101938071</v>
      </c>
      <c r="CG31" s="250">
        <v>8.9168780244428092</v>
      </c>
      <c r="CH31" s="250">
        <v>9.7028610042589634</v>
      </c>
      <c r="CI31" s="250">
        <v>10.857143207513431</v>
      </c>
      <c r="CJ31" s="250">
        <v>10.568657984298653</v>
      </c>
      <c r="CK31" s="250">
        <v>9.4938208233694752</v>
      </c>
      <c r="CL31" s="250">
        <v>4.5367425180853331</v>
      </c>
      <c r="CM31" s="250">
        <v>3.8014848193556077</v>
      </c>
      <c r="CN31" s="250">
        <v>1.89333315011541</v>
      </c>
      <c r="CO31" s="250">
        <v>-2.7623297145793231</v>
      </c>
      <c r="CP31" s="250">
        <v>1.7207637166673635</v>
      </c>
      <c r="CQ31" s="250">
        <v>0.21436160756304901</v>
      </c>
      <c r="CR31" s="250">
        <v>-5.174704025204619</v>
      </c>
      <c r="CS31" s="250">
        <v>7.5833113050027805</v>
      </c>
      <c r="CT31" s="250">
        <v>-0.3259567208129539</v>
      </c>
      <c r="CU31" s="250">
        <v>0.65701249692129693</v>
      </c>
      <c r="CV31" s="250">
        <v>0.42821406472396006</v>
      </c>
      <c r="CW31" s="250">
        <v>-0.31760666345353172</v>
      </c>
      <c r="CX31" s="250">
        <v>-2.4608713467836765</v>
      </c>
      <c r="CY31" s="250">
        <v>-1.0526300405377214</v>
      </c>
      <c r="CZ31" s="250">
        <v>-7.5726654979206671</v>
      </c>
      <c r="DA31" s="250">
        <v>1.4348956078645188</v>
      </c>
      <c r="DB31" s="250">
        <v>-2.1982612587023596</v>
      </c>
      <c r="DC31" s="250">
        <v>-3.0195072651189605</v>
      </c>
      <c r="DD31" s="250">
        <v>-1.7024179555039467</v>
      </c>
      <c r="DE31" s="250">
        <v>1.0228370027343772</v>
      </c>
      <c r="DF31" s="250">
        <v>-5.2645739874891007</v>
      </c>
      <c r="DG31" s="250">
        <v>3.1361408417874657</v>
      </c>
      <c r="DH31" s="250">
        <v>1.2337715807996688</v>
      </c>
      <c r="DI31" s="250">
        <v>0.64473689412487545</v>
      </c>
      <c r="DJ31" s="250">
        <v>4.2588891447186796</v>
      </c>
      <c r="DK31" s="250">
        <v>1.1074904973111614</v>
      </c>
      <c r="DL31" s="250">
        <v>4.615273800797155</v>
      </c>
      <c r="DM31" s="250">
        <v>5.0602632739369824</v>
      </c>
      <c r="DN31" s="250">
        <v>5.353125814303624</v>
      </c>
      <c r="DO31" s="250">
        <v>2.9328444036505203</v>
      </c>
      <c r="DP31" s="250">
        <v>3.9465448675089334</v>
      </c>
      <c r="DQ31" s="250">
        <v>-100</v>
      </c>
      <c r="DR31" s="250">
        <v>-100</v>
      </c>
      <c r="DS31" s="250">
        <v>-100</v>
      </c>
      <c r="DT31" s="250">
        <v>-100</v>
      </c>
      <c r="DU31" s="250">
        <v>-100</v>
      </c>
      <c r="DV31" s="250">
        <v>-100</v>
      </c>
      <c r="DW31" s="250">
        <v>-100</v>
      </c>
      <c r="DX31" s="250">
        <v>-100</v>
      </c>
      <c r="DY31" s="250">
        <v>4.2528885907095173</v>
      </c>
      <c r="DZ31" s="250">
        <v>6.5181094757737554</v>
      </c>
      <c r="EA31" s="250">
        <v>5.6478396693824493</v>
      </c>
      <c r="EB31" s="250">
        <v>6.6836990858563041</v>
      </c>
      <c r="EC31" s="250">
        <v>8.6975231252315837</v>
      </c>
      <c r="ED31" s="250">
        <v>7.8162352507926869</v>
      </c>
      <c r="EE31" s="250">
        <v>6.6598172469820582</v>
      </c>
      <c r="EF31" s="250">
        <v>2.4829368066925781</v>
      </c>
      <c r="EG31" s="250">
        <v>2.4159789602409205</v>
      </c>
      <c r="EH31" s="250">
        <v>2.338072108065731</v>
      </c>
      <c r="EI31" s="250">
        <v>2.6458001887537108</v>
      </c>
      <c r="EJ31" s="250">
        <v>3.2765289069036214</v>
      </c>
      <c r="EK31" s="250">
        <v>5.2738455154746333</v>
      </c>
      <c r="EL31" s="250">
        <v>2.4324522887221747</v>
      </c>
      <c r="EM31" s="250">
        <v>2.0408512507447369</v>
      </c>
      <c r="EN31" s="250">
        <v>3.9786107471592231</v>
      </c>
      <c r="EO31" s="250">
        <v>-1.1071794703270257</v>
      </c>
      <c r="EP31" s="250">
        <v>-8.3924649819368398</v>
      </c>
      <c r="EQ31" s="250">
        <v>8.8167867735288183</v>
      </c>
      <c r="ER31" s="250">
        <v>4.5766293309858099</v>
      </c>
      <c r="ES31" s="250">
        <v>7.0231100390529662</v>
      </c>
      <c r="ET31" s="250">
        <v>23.210298959681182</v>
      </c>
      <c r="EU31" s="250">
        <v>4.3640169450433746</v>
      </c>
      <c r="EV31" s="250">
        <v>15.205495045180854</v>
      </c>
      <c r="EW31" s="250">
        <v>16.281691346946772</v>
      </c>
      <c r="EX31" s="250">
        <v>9.8222538272788142</v>
      </c>
      <c r="EY31" s="250">
        <v>10.275885590447189</v>
      </c>
      <c r="EZ31" s="250">
        <v>3.4196135390668729</v>
      </c>
      <c r="FA31" s="250">
        <v>-0.32219611305328044</v>
      </c>
      <c r="FB31" s="250">
        <v>0.54547918659342542</v>
      </c>
      <c r="FC31" s="250">
        <v>0.23646719744053257</v>
      </c>
      <c r="FD31" s="250">
        <v>-3.7072114378962198</v>
      </c>
      <c r="FE31" s="250">
        <v>-1.2777899803520825</v>
      </c>
      <c r="FF31" s="250">
        <v>-2.0686425870536311</v>
      </c>
      <c r="FG31" s="250">
        <v>1.6379981390162897</v>
      </c>
      <c r="FH31" s="250">
        <v>3.3532350100759629</v>
      </c>
      <c r="FI31" s="250">
        <v>4.429937259935727</v>
      </c>
      <c r="FJ31" s="250">
        <v>-67.724668238885272</v>
      </c>
      <c r="FK31" s="250">
        <v>-100</v>
      </c>
      <c r="FL31" s="250">
        <v>-100</v>
      </c>
      <c r="FM31" s="250"/>
      <c r="FN31" s="250">
        <v>5.8013172734335399</v>
      </c>
      <c r="FO31" s="250">
        <v>6.3689417945869593</v>
      </c>
      <c r="FP31" s="250">
        <v>2.6655788583545643</v>
      </c>
      <c r="FQ31" s="250">
        <v>3.3882661270408647</v>
      </c>
      <c r="FR31" s="250">
        <v>0.94073360258384753</v>
      </c>
      <c r="FS31" s="250">
        <v>12.176619611691692</v>
      </c>
      <c r="FT31" s="250">
        <v>9.7083242093009403</v>
      </c>
      <c r="FU31" s="250">
        <v>-4.4070431556815493</v>
      </c>
      <c r="FV31" s="250">
        <v>-1.3841145967900985</v>
      </c>
      <c r="FW31" s="250">
        <v>4.3092890201986762</v>
      </c>
      <c r="FX31" s="250">
        <v>6.3689417945869593</v>
      </c>
      <c r="FY31" s="250">
        <v>2.6655788583545643</v>
      </c>
      <c r="FZ31" s="250">
        <v>3.3882661270408647</v>
      </c>
      <c r="GA31" s="250">
        <v>0.94073360258384753</v>
      </c>
      <c r="GB31" s="250">
        <v>12.176619611691692</v>
      </c>
      <c r="GC31" s="250">
        <v>9.7083242093009403</v>
      </c>
      <c r="GD31" s="250">
        <v>-0.79908095227314391</v>
      </c>
      <c r="GE31" s="250">
        <v>0.38634187111156848</v>
      </c>
      <c r="GF31" s="250">
        <v>-67.085733610931186</v>
      </c>
      <c r="GG31" s="250">
        <v>-14.64630609309296</v>
      </c>
      <c r="GH31" s="250">
        <v>18.215016437586513</v>
      </c>
      <c r="GI31" s="250">
        <v>2.314080674419202</v>
      </c>
      <c r="GJ31" s="250">
        <v>-1.8103743315104737</v>
      </c>
      <c r="GK31" s="250">
        <v>2.7661579913949197</v>
      </c>
      <c r="GL31" s="250">
        <v>-4.1347608269447562</v>
      </c>
      <c r="GM31" s="250">
        <v>-0.67620033869997087</v>
      </c>
      <c r="GN31" s="250">
        <v>11.872587879131544</v>
      </c>
      <c r="GO31" s="250">
        <v>-2.418344725674487</v>
      </c>
      <c r="GP31" s="250">
        <v>-13.114609947201373</v>
      </c>
      <c r="GQ31" s="250">
        <v>9.5453311576201543</v>
      </c>
      <c r="GR31" s="250">
        <v>0.14695465676675212</v>
      </c>
      <c r="GS31" s="250">
        <v>-12.511164551478103</v>
      </c>
      <c r="GT31" s="250">
        <v>16.188752713838596</v>
      </c>
      <c r="GU31" s="250">
        <v>2.4856944664029186</v>
      </c>
      <c r="GV31" s="250">
        <v>-0.47007217876901564</v>
      </c>
      <c r="GW31" s="250">
        <v>6.8534723703181299</v>
      </c>
      <c r="GX31" s="250">
        <v>-9.3704117518666266</v>
      </c>
      <c r="GY31" s="250">
        <v>3.3418126870722915</v>
      </c>
      <c r="GZ31" s="250">
        <v>9.039894741033109</v>
      </c>
      <c r="HA31" s="250">
        <v>-2.292482928996094</v>
      </c>
      <c r="HB31" s="250">
        <v>-10.695595944887941</v>
      </c>
      <c r="HC31" s="250">
        <v>7.7753275082511379</v>
      </c>
      <c r="HD31" s="250">
        <v>1.6793752634988124</v>
      </c>
      <c r="HE31" s="250">
        <v>-10.441352249759078</v>
      </c>
      <c r="HF31" s="250">
        <v>12.692106780171542</v>
      </c>
      <c r="HG31" s="250">
        <v>2.9194738275478045</v>
      </c>
      <c r="HH31" s="250">
        <v>1.6554640841190746</v>
      </c>
      <c r="HI31" s="250">
        <v>2.3611704736316881</v>
      </c>
      <c r="HJ31" s="250">
        <v>-6.4380278102111959</v>
      </c>
      <c r="HK31" s="250">
        <v>1.8300429454188674</v>
      </c>
      <c r="HL31" s="250">
        <v>5.583815776847814</v>
      </c>
      <c r="HM31" s="250">
        <v>-2.5685079880948649</v>
      </c>
      <c r="HN31" s="250">
        <v>-10.762487186181318</v>
      </c>
      <c r="HO31" s="250">
        <v>4.2608111321938082</v>
      </c>
      <c r="HP31" s="250">
        <v>3.8635710231098983</v>
      </c>
      <c r="HQ31" s="250">
        <v>-10.481960568837437</v>
      </c>
      <c r="HR31" s="250">
        <v>12.937582981197295</v>
      </c>
      <c r="HS31" s="250">
        <v>2.6908628307402012</v>
      </c>
      <c r="HT31" s="250">
        <v>1.4591157624896027</v>
      </c>
      <c r="HU31" s="250">
        <v>2.8128774228948856</v>
      </c>
      <c r="HV31" s="250">
        <v>-4.1110066074905802</v>
      </c>
      <c r="HW31" s="250">
        <v>-1.1668308285278499</v>
      </c>
      <c r="HX31" s="250">
        <v>4.4455011087429597</v>
      </c>
      <c r="HY31" s="250">
        <v>-0.68395709502438251</v>
      </c>
      <c r="HZ31" s="250">
        <v>-11.119077195213407</v>
      </c>
      <c r="IA31" s="250">
        <v>6.3037144894808819</v>
      </c>
      <c r="IB31" s="250">
        <v>6.4698030141533849</v>
      </c>
      <c r="IC31" s="250">
        <v>-12.300095739153775</v>
      </c>
      <c r="ID31" s="250">
        <v>11.706239350640885</v>
      </c>
      <c r="IE31" s="250">
        <v>3.0581315619205185</v>
      </c>
      <c r="IF31" s="250">
        <v>-0.9639586578895063</v>
      </c>
      <c r="IG31" s="250">
        <v>2.6818802613233714</v>
      </c>
      <c r="IH31" s="250">
        <v>-4.1917438741907063</v>
      </c>
      <c r="II31" s="250">
        <v>-0.88912500730413058</v>
      </c>
      <c r="IJ31" s="250">
        <v>5.6532277170304894</v>
      </c>
      <c r="IK31" s="250">
        <v>1.7620557455841919</v>
      </c>
      <c r="IL31" s="250">
        <v>-13.102648645871113</v>
      </c>
      <c r="IM31" s="250">
        <v>6.4808661964504921</v>
      </c>
      <c r="IN31" s="250">
        <v>4.6539358709369196</v>
      </c>
      <c r="IO31" s="250">
        <v>-11.001556072564355</v>
      </c>
      <c r="IP31" s="250">
        <v>0.3678718820291067</v>
      </c>
      <c r="IQ31" s="250">
        <v>-23.139653875429957</v>
      </c>
      <c r="IR31" s="250">
        <v>32.219251298144826</v>
      </c>
      <c r="IS31" s="250">
        <v>26.236280997578092</v>
      </c>
      <c r="IT31" s="250">
        <v>-6.0908524217019959</v>
      </c>
      <c r="IU31" s="250">
        <v>-4.1277762419952779</v>
      </c>
      <c r="IV31" s="250">
        <v>6.2479199400045502</v>
      </c>
      <c r="IW31" s="250">
        <v>-0.71606865000283904</v>
      </c>
      <c r="IX31" s="250">
        <v>-14.018463306712576</v>
      </c>
      <c r="IY31" s="250">
        <v>6.1774170112361304</v>
      </c>
      <c r="IZ31" s="250">
        <v>6.907961523303257</v>
      </c>
      <c r="JA31" s="250">
        <v>-11.364489444467367</v>
      </c>
      <c r="JB31" s="250">
        <v>3.562803442953296</v>
      </c>
      <c r="JC31" s="250">
        <v>12.547393427320273</v>
      </c>
      <c r="JD31" s="250">
        <v>-3.4384042638255465</v>
      </c>
      <c r="JE31" s="250">
        <v>15.065223540038559</v>
      </c>
      <c r="JF31" s="250">
        <v>-12.539782568539252</v>
      </c>
      <c r="JG31" s="250">
        <v>1.3173504535700147</v>
      </c>
      <c r="JH31" s="250">
        <v>10.792917432603176</v>
      </c>
      <c r="JI31" s="250">
        <v>1.9810233958001362</v>
      </c>
      <c r="JJ31" s="250">
        <v>-10.741793497346805</v>
      </c>
      <c r="JK31" s="250">
        <v>7.0210520483993122</v>
      </c>
      <c r="JL31" s="250">
        <v>0.97642949515841337</v>
      </c>
      <c r="JM31" s="250">
        <v>-7.1706989192570063</v>
      </c>
      <c r="JN31" s="250">
        <v>9.1521911508988296</v>
      </c>
      <c r="JO31" s="250">
        <v>1.9353552187990175</v>
      </c>
      <c r="JP31" s="250">
        <v>-5.1045049024419029</v>
      </c>
      <c r="JQ31" s="250">
        <v>15.895575170673013</v>
      </c>
      <c r="JR31" s="250">
        <v>-11.61953516979564</v>
      </c>
      <c r="JS31" s="250">
        <v>1.0536907775632471</v>
      </c>
      <c r="JT31" s="250">
        <v>9.7159002471252762</v>
      </c>
      <c r="JU31" s="250">
        <v>-2.6359304635549989</v>
      </c>
      <c r="JV31" s="250">
        <v>-11.369589829287492</v>
      </c>
      <c r="JW31" s="250">
        <v>5.0537160371140857</v>
      </c>
      <c r="JX31" s="250">
        <v>-3.6373386334931297</v>
      </c>
      <c r="JY31" s="250">
        <v>-2.8908511125300294</v>
      </c>
      <c r="JZ31" s="250">
        <v>7.5357356215138367</v>
      </c>
      <c r="KA31" s="250">
        <v>-3.5462575037844175</v>
      </c>
      <c r="KB31" s="250">
        <v>7.6629551806151284</v>
      </c>
      <c r="KC31" s="250">
        <v>7.3752093638222505</v>
      </c>
      <c r="KD31" s="250">
        <v>-10.747941387512753</v>
      </c>
      <c r="KE31" s="250">
        <v>0.82399067576091056</v>
      </c>
      <c r="KF31" s="250">
        <v>8.9011053871646908</v>
      </c>
      <c r="KG31" s="250">
        <v>-4.7293490170023631</v>
      </c>
      <c r="KH31" s="250">
        <v>-10.089969985279353</v>
      </c>
      <c r="KI31" s="250">
        <v>-1.8686908320370748</v>
      </c>
      <c r="KJ31" s="250">
        <v>5.7537421030758935</v>
      </c>
      <c r="KK31" s="250">
        <v>-6.3690700131627125</v>
      </c>
      <c r="KL31" s="250">
        <v>6.6327527649427225</v>
      </c>
      <c r="KM31" s="250">
        <v>-2.2363219741577183</v>
      </c>
      <c r="KN31" s="250">
        <v>10.647860773631109</v>
      </c>
      <c r="KO31" s="250">
        <v>0.6924424621822709</v>
      </c>
      <c r="KP31" s="250">
        <v>-2.8334671101672768</v>
      </c>
      <c r="KQ31" s="250">
        <v>-1.0357304565812342</v>
      </c>
      <c r="KR31" s="250">
        <v>8.2674578653091118</v>
      </c>
      <c r="KS31" s="250">
        <v>-1.308180178059942</v>
      </c>
      <c r="KT31" s="250">
        <v>-12.807650456471237</v>
      </c>
      <c r="KU31" s="250">
        <v>1.5358380130118263</v>
      </c>
      <c r="KV31" s="250">
        <v>6.2035741426174553</v>
      </c>
      <c r="KW31" s="250">
        <v>-6.1080675069978554</v>
      </c>
      <c r="KX31" s="250">
        <v>4.1830744351449169</v>
      </c>
      <c r="KY31" s="250">
        <v>-1.2735283552942178</v>
      </c>
      <c r="KZ31" s="250">
        <v>-100</v>
      </c>
      <c r="LA31" s="250" t="e">
        <v>#DIV/0!</v>
      </c>
      <c r="LB31" s="250" t="e">
        <v>#DIV/0!</v>
      </c>
      <c r="LC31" s="250" t="e">
        <v>#DIV/0!</v>
      </c>
      <c r="LD31" s="250" t="e">
        <v>#DIV/0!</v>
      </c>
      <c r="LE31" s="250" t="e">
        <v>#DIV/0!</v>
      </c>
      <c r="LF31" s="250" t="e">
        <v>#DIV/0!</v>
      </c>
      <c r="LG31" s="250" t="e">
        <v>#DIV/0!</v>
      </c>
      <c r="LH31" s="250">
        <v>7.8667438439554047</v>
      </c>
      <c r="LI31" s="250">
        <v>0.40256130617675012</v>
      </c>
      <c r="LJ31" s="250">
        <v>-1.4819656893439941</v>
      </c>
      <c r="LK31" s="250">
        <v>-2.2897784143793416</v>
      </c>
      <c r="LL31" s="250">
        <v>10.210487065483534</v>
      </c>
      <c r="LM31" s="250">
        <v>-0.41774350414274863</v>
      </c>
      <c r="LN31" s="250">
        <v>-0.51601282317514574</v>
      </c>
      <c r="LO31" s="250">
        <v>-0.44534299633622254</v>
      </c>
      <c r="LP31" s="250">
        <v>9.316932519857744</v>
      </c>
      <c r="LQ31" s="250">
        <v>-1.4858452979405286</v>
      </c>
      <c r="LR31" s="250">
        <v>-4.4118822413523731</v>
      </c>
      <c r="LS31" s="250">
        <v>-0.51038763347199279</v>
      </c>
      <c r="LT31" s="250">
        <v>9.2337761785472168</v>
      </c>
      <c r="LU31" s="250">
        <v>-1.1896156433985681</v>
      </c>
      <c r="LV31" s="250">
        <v>-3.8245209379828395</v>
      </c>
      <c r="LW31" s="250">
        <v>1.413691896147796</v>
      </c>
      <c r="LX31" s="250">
        <v>6.2855024620646702</v>
      </c>
      <c r="LY31" s="250">
        <v>-1.5673694529815805</v>
      </c>
      <c r="LZ31" s="250">
        <v>-1.9981450739018953</v>
      </c>
      <c r="MA31" s="250">
        <v>-3.5466432964310712</v>
      </c>
      <c r="MB31" s="250">
        <v>-1.5443908207213468</v>
      </c>
      <c r="MC31" s="250">
        <v>16.924034334953177</v>
      </c>
      <c r="MD31" s="250">
        <v>-5.8168876307166641</v>
      </c>
      <c r="ME31" s="250">
        <v>-1.2901995965987823</v>
      </c>
      <c r="MF31" s="250">
        <v>13.346968115670734</v>
      </c>
      <c r="MG31" s="250">
        <v>-0.96069887299734091</v>
      </c>
      <c r="MH31" s="250">
        <v>3.9669840526822355</v>
      </c>
      <c r="MI31" s="250">
        <v>-0.36809842338189469</v>
      </c>
      <c r="MJ31" s="250">
        <v>7.0505542081497907</v>
      </c>
      <c r="MK31" s="250">
        <v>-0.55160717047351682</v>
      </c>
      <c r="ML31" s="250">
        <v>-2.4970395478542144</v>
      </c>
      <c r="MM31" s="250">
        <v>-3.9728654324719912</v>
      </c>
      <c r="MN31" s="250">
        <v>7.9824078212696463</v>
      </c>
      <c r="MO31" s="250">
        <v>-0.85724742337121995</v>
      </c>
      <c r="MP31" s="250">
        <v>-6.3331717736618316</v>
      </c>
      <c r="MQ31" s="250">
        <v>-1.5501462994148909</v>
      </c>
      <c r="MR31" s="250">
        <v>7.1173728034518149</v>
      </c>
      <c r="MS31" s="250">
        <v>2.8952438532035387</v>
      </c>
      <c r="MT31" s="250">
        <v>-4.7524558966206172</v>
      </c>
      <c r="MU31" s="250">
        <v>-0.52452596960664266</v>
      </c>
      <c r="MV31" s="250">
        <v>-66.894083867875878</v>
      </c>
      <c r="MW31" s="250">
        <v>-100</v>
      </c>
      <c r="MX31" s="250" t="e">
        <v>#DIV/0!</v>
      </c>
      <c r="MY31" s="353"/>
      <c r="MZ31" s="354" t="s">
        <v>721</v>
      </c>
      <c r="NA31" s="77">
        <v>0.41233971009302445</v>
      </c>
      <c r="NB31" s="355">
        <v>1.0875945453161144</v>
      </c>
      <c r="NC31" s="82"/>
      <c r="ND31" s="83"/>
      <c r="NE31" s="77">
        <v>-0.30109500722528532</v>
      </c>
      <c r="NF31" s="82"/>
      <c r="NG31" s="10"/>
      <c r="NH31" s="10"/>
      <c r="NI31" s="10"/>
      <c r="NJ31" s="10"/>
      <c r="NK31" s="10"/>
      <c r="NL31" s="10"/>
    </row>
    <row r="32" spans="1:378" s="71" customFormat="1" ht="18" customHeight="1">
      <c r="A32" s="586"/>
      <c r="C32" s="305">
        <v>6.3</v>
      </c>
      <c r="D32" s="309">
        <v>1.59281283387586</v>
      </c>
      <c r="E32" s="309">
        <v>2.1448012757098498</v>
      </c>
      <c r="F32" s="310">
        <v>28</v>
      </c>
      <c r="G32" s="308"/>
      <c r="H32" s="39" t="s">
        <v>722</v>
      </c>
      <c r="I32" s="250">
        <v>1.2027200381661061</v>
      </c>
      <c r="J32" s="250">
        <v>7.7762792456264691</v>
      </c>
      <c r="K32" s="250">
        <v>3.326106860067199</v>
      </c>
      <c r="L32" s="250">
        <v>1.5397544542664008</v>
      </c>
      <c r="M32" s="250">
        <v>3.9750963871534708</v>
      </c>
      <c r="N32" s="250">
        <v>7.5030284688548221</v>
      </c>
      <c r="O32" s="250">
        <v>4.0173767362888384</v>
      </c>
      <c r="P32" s="250">
        <v>8.4126141992149144</v>
      </c>
      <c r="Q32" s="250">
        <v>7.1460297980063103</v>
      </c>
      <c r="R32" s="250">
        <v>8.3406533688433768</v>
      </c>
      <c r="S32" s="250">
        <v>8.7596859840616759</v>
      </c>
      <c r="T32" s="250">
        <v>6.1246257630461258</v>
      </c>
      <c r="U32" s="250">
        <v>5.9672014102012554</v>
      </c>
      <c r="V32" s="250">
        <v>10.115395783168864</v>
      </c>
      <c r="W32" s="250">
        <v>6.5059358440224315</v>
      </c>
      <c r="X32" s="250">
        <v>5.3158824084917882</v>
      </c>
      <c r="Y32" s="250">
        <v>4.2761360919372891</v>
      </c>
      <c r="Z32" s="250">
        <v>1.8709788477769109</v>
      </c>
      <c r="AA32" s="250">
        <v>9.9774562456447455</v>
      </c>
      <c r="AB32" s="250">
        <v>6.9439698120332878</v>
      </c>
      <c r="AC32" s="250">
        <v>8.2174575712002422</v>
      </c>
      <c r="AD32" s="250">
        <v>9.3512405159604555</v>
      </c>
      <c r="AE32" s="250">
        <v>7.7538419497023199</v>
      </c>
      <c r="AF32" s="250">
        <v>4.3446440770228634</v>
      </c>
      <c r="AG32" s="336">
        <v>6.3368876161238319</v>
      </c>
      <c r="AH32" s="250">
        <v>5.1522620937336256</v>
      </c>
      <c r="AI32" s="250">
        <v>5.4382387953008333</v>
      </c>
      <c r="AJ32" s="250">
        <v>5.7897908863502039</v>
      </c>
      <c r="AK32" s="250">
        <v>4.1223376844402821</v>
      </c>
      <c r="AL32" s="250">
        <v>6.6743843442063451</v>
      </c>
      <c r="AM32" s="250">
        <v>2.8132188459668583</v>
      </c>
      <c r="AN32" s="250">
        <v>5.7447651284306289E-2</v>
      </c>
      <c r="AO32" s="250">
        <v>2.4783120280702065</v>
      </c>
      <c r="AP32" s="250">
        <v>4.5451937591080025</v>
      </c>
      <c r="AQ32" s="250">
        <v>3.9279383811766593</v>
      </c>
      <c r="AR32" s="250">
        <v>4.8361919719606306</v>
      </c>
      <c r="AS32" s="250">
        <v>2.854514211504295</v>
      </c>
      <c r="AT32" s="250">
        <v>2.1952033870887249</v>
      </c>
      <c r="AU32" s="250">
        <v>1.3378261318205205</v>
      </c>
      <c r="AV32" s="250">
        <v>3.0072204662100006</v>
      </c>
      <c r="AW32" s="250">
        <v>3.282564468785381</v>
      </c>
      <c r="AX32" s="250">
        <v>2.5379259176964126</v>
      </c>
      <c r="AY32" s="250">
        <v>4.7971476817150887</v>
      </c>
      <c r="AZ32" s="250">
        <v>5.1547809785759995</v>
      </c>
      <c r="BA32" s="250">
        <v>3.6292430397842423</v>
      </c>
      <c r="BB32" s="250">
        <v>3.0330022598284785</v>
      </c>
      <c r="BC32" s="250">
        <v>5.9821361923117991</v>
      </c>
      <c r="BD32" s="250">
        <v>4.1953962131475748</v>
      </c>
      <c r="BE32" s="250">
        <v>3.8364530195815973</v>
      </c>
      <c r="BF32" s="250">
        <v>5.7225377989922777</v>
      </c>
      <c r="BG32" s="250">
        <v>-8.50178166850867</v>
      </c>
      <c r="BH32" s="250">
        <v>-25.143671496196134</v>
      </c>
      <c r="BI32" s="250">
        <v>-0.4379340595622665</v>
      </c>
      <c r="BJ32" s="250">
        <v>19.654996138080833</v>
      </c>
      <c r="BK32" s="250">
        <v>9.2500225077236422</v>
      </c>
      <c r="BL32" s="250">
        <v>0.14060003557101197</v>
      </c>
      <c r="BM32" s="250">
        <v>4.0178540548725579</v>
      </c>
      <c r="BN32" s="250">
        <v>3.890014179428519</v>
      </c>
      <c r="BO32" s="250">
        <v>2.4028006085714111</v>
      </c>
      <c r="BP32" s="250">
        <v>2.6373513212035533</v>
      </c>
      <c r="BQ32" s="250">
        <v>1.8908178815366625</v>
      </c>
      <c r="BR32" s="250">
        <v>2.3640315323776235</v>
      </c>
      <c r="BS32" s="250">
        <v>10.847423734530764</v>
      </c>
      <c r="BT32" s="250">
        <v>46.460248225488186</v>
      </c>
      <c r="BU32" s="250">
        <v>11.25737453773381</v>
      </c>
      <c r="BV32" s="250">
        <v>5.2518107114828894</v>
      </c>
      <c r="BW32" s="250">
        <v>-3.440669271355759</v>
      </c>
      <c r="BX32" s="250">
        <v>13.047192383030918</v>
      </c>
      <c r="BY32" s="250">
        <v>13.825025473239521</v>
      </c>
      <c r="BZ32" s="250">
        <v>17.533392663892982</v>
      </c>
      <c r="CA32" s="250">
        <v>18.642916534168293</v>
      </c>
      <c r="CB32" s="250">
        <v>12.102435791983197</v>
      </c>
      <c r="CC32" s="250">
        <v>6.0904395135795681</v>
      </c>
      <c r="CD32" s="250">
        <v>4.3060925730601127</v>
      </c>
      <c r="CE32" s="250">
        <v>2.7425521261730523</v>
      </c>
      <c r="CF32" s="250">
        <v>3.1912837297380037</v>
      </c>
      <c r="CG32" s="250">
        <v>2.5460555634862203</v>
      </c>
      <c r="CH32" s="250">
        <v>6.9059678257445256</v>
      </c>
      <c r="CI32" s="250">
        <v>15.809183160749043</v>
      </c>
      <c r="CJ32" s="250">
        <v>14.635306154637775</v>
      </c>
      <c r="CK32" s="250">
        <v>12.898661156864506</v>
      </c>
      <c r="CL32" s="250">
        <v>0.38864844902302309</v>
      </c>
      <c r="CM32" s="250">
        <v>4.2546467670955934</v>
      </c>
      <c r="CN32" s="250">
        <v>10.27449005731664</v>
      </c>
      <c r="CO32" s="250">
        <v>1.308310576793275</v>
      </c>
      <c r="CP32" s="250">
        <v>2.5089119431497551</v>
      </c>
      <c r="CQ32" s="250">
        <v>7.284803653773082</v>
      </c>
      <c r="CR32" s="250">
        <v>-3.0634837661267227</v>
      </c>
      <c r="CS32" s="250">
        <v>6.2153204945195455</v>
      </c>
      <c r="CT32" s="250">
        <v>-3.0404646713220842</v>
      </c>
      <c r="CU32" s="250">
        <v>-3.9331639576818702</v>
      </c>
      <c r="CV32" s="250">
        <v>-4.7566685761219389</v>
      </c>
      <c r="CW32" s="250">
        <v>-4.9014138339129687</v>
      </c>
      <c r="CX32" s="250">
        <v>-1.7686115235492395</v>
      </c>
      <c r="CY32" s="250">
        <v>3.4774995436391833</v>
      </c>
      <c r="CZ32" s="250">
        <v>-1.6147273238465516</v>
      </c>
      <c r="DA32" s="250">
        <v>4.0689356944512127</v>
      </c>
      <c r="DB32" s="250">
        <v>2.9259331775343185</v>
      </c>
      <c r="DC32" s="250">
        <v>1.5385438543034269</v>
      </c>
      <c r="DD32" s="250">
        <v>4.679716148164232</v>
      </c>
      <c r="DE32" s="250">
        <v>2.4617892879777088</v>
      </c>
      <c r="DF32" s="250">
        <v>3.968504816901671</v>
      </c>
      <c r="DG32" s="250">
        <v>6.5412186850830381</v>
      </c>
      <c r="DH32" s="250">
        <v>2.0617223756617733</v>
      </c>
      <c r="DI32" s="250">
        <v>0.43916267367252715</v>
      </c>
      <c r="DJ32" s="250">
        <v>2.7315021361523861</v>
      </c>
      <c r="DK32" s="250">
        <v>7.007852938482074</v>
      </c>
      <c r="DL32" s="250">
        <v>8.2856450174183749</v>
      </c>
      <c r="DM32" s="250">
        <v>3.9760285326794218</v>
      </c>
      <c r="DN32" s="250">
        <v>8.3896292636826075</v>
      </c>
      <c r="DO32" s="250">
        <v>6.4176643414376002</v>
      </c>
      <c r="DP32" s="250">
        <v>7.4556500679249922</v>
      </c>
      <c r="DQ32" s="250">
        <v>-100</v>
      </c>
      <c r="DR32" s="250">
        <v>-100</v>
      </c>
      <c r="DS32" s="250">
        <v>-100</v>
      </c>
      <c r="DT32" s="250">
        <v>-100</v>
      </c>
      <c r="DU32" s="250">
        <v>-100</v>
      </c>
      <c r="DV32" s="250">
        <v>-100</v>
      </c>
      <c r="DW32" s="250">
        <v>-100</v>
      </c>
      <c r="DX32" s="250">
        <v>-100</v>
      </c>
      <c r="DY32" s="250">
        <v>3.9909046627695233</v>
      </c>
      <c r="DZ32" s="250">
        <v>4.2278013048382377</v>
      </c>
      <c r="EA32" s="250">
        <v>6.4954212302017993</v>
      </c>
      <c r="EB32" s="250">
        <v>7.6995574195060783</v>
      </c>
      <c r="EC32" s="250">
        <v>7.4758263463242685</v>
      </c>
      <c r="ED32" s="250">
        <v>3.8552237448297149</v>
      </c>
      <c r="EE32" s="250">
        <v>8.3634017253825448</v>
      </c>
      <c r="EF32" s="250">
        <v>7.0812980204444784</v>
      </c>
      <c r="EG32" s="250">
        <v>5.6267918074634622</v>
      </c>
      <c r="EH32" s="250">
        <v>5.4997221272464714</v>
      </c>
      <c r="EI32" s="250">
        <v>1.7379119930209583</v>
      </c>
      <c r="EJ32" s="250">
        <v>4.4358991539481281</v>
      </c>
      <c r="EK32" s="250">
        <v>2.0919451449962594</v>
      </c>
      <c r="EL32" s="250">
        <v>2.9503354625379501</v>
      </c>
      <c r="EM32" s="250">
        <v>4.5703802326369356</v>
      </c>
      <c r="EN32" s="250">
        <v>4.4143924124752374</v>
      </c>
      <c r="EO32" s="250">
        <v>3.736716066612189E-3</v>
      </c>
      <c r="EP32" s="250">
        <v>-2.5720149429669448</v>
      </c>
      <c r="EQ32" s="250">
        <v>4.5021672581969625</v>
      </c>
      <c r="ER32" s="250">
        <v>2.9607575459014441</v>
      </c>
      <c r="ES32" s="250">
        <v>5.0021315743534984</v>
      </c>
      <c r="ET32" s="250">
        <v>18.236435056363362</v>
      </c>
      <c r="EU32" s="250">
        <v>7.2115674931354903</v>
      </c>
      <c r="EV32" s="250">
        <v>16.075891075126506</v>
      </c>
      <c r="EW32" s="250">
        <v>4.3329743182684695</v>
      </c>
      <c r="EX32" s="250">
        <v>4.2711760260976632</v>
      </c>
      <c r="EY32" s="250">
        <v>14.477318603292176</v>
      </c>
      <c r="EZ32" s="250">
        <v>4.9451975340361543</v>
      </c>
      <c r="FA32" s="250">
        <v>3.7537804702587891</v>
      </c>
      <c r="FB32" s="250">
        <v>-9.0700563178231164E-2</v>
      </c>
      <c r="FC32" s="250">
        <v>-4.5255668231471589</v>
      </c>
      <c r="FD32" s="250">
        <v>8.4043034860243893E-2</v>
      </c>
      <c r="FE32" s="250">
        <v>2.7975895064852097</v>
      </c>
      <c r="FF32" s="250">
        <v>3.6807042868441471</v>
      </c>
      <c r="FG32" s="250">
        <v>3.0706810822131985</v>
      </c>
      <c r="FH32" s="250">
        <v>6.1179416606903345</v>
      </c>
      <c r="FI32" s="250">
        <v>6.281606197779638</v>
      </c>
      <c r="FJ32" s="250">
        <v>-65.832930126872895</v>
      </c>
      <c r="FK32" s="250">
        <v>-100</v>
      </c>
      <c r="FL32" s="250">
        <v>-100</v>
      </c>
      <c r="FM32" s="250"/>
      <c r="FN32" s="250">
        <v>5.5122045757197924</v>
      </c>
      <c r="FO32" s="250">
        <v>6.6138279722049731</v>
      </c>
      <c r="FP32" s="250">
        <v>4.3149996776299986</v>
      </c>
      <c r="FQ32" s="250">
        <v>3.4800222821173037</v>
      </c>
      <c r="FR32" s="250">
        <v>1.1347917925633908</v>
      </c>
      <c r="FS32" s="250">
        <v>11.622960750145282</v>
      </c>
      <c r="FT32" s="250">
        <v>7.0334074471348345</v>
      </c>
      <c r="FU32" s="250">
        <v>-5.5870397065147017</v>
      </c>
      <c r="FV32" s="250">
        <v>3.3033064823853948</v>
      </c>
      <c r="FW32" s="250">
        <v>6.6012684310851881</v>
      </c>
      <c r="FX32" s="250">
        <v>6.6138279722049731</v>
      </c>
      <c r="FY32" s="250">
        <v>4.3149996776299986</v>
      </c>
      <c r="FZ32" s="250">
        <v>3.4800222821173037</v>
      </c>
      <c r="GA32" s="250">
        <v>1.1347917925633908</v>
      </c>
      <c r="GB32" s="250">
        <v>11.622960750145282</v>
      </c>
      <c r="GC32" s="250">
        <v>7.0334074471348345</v>
      </c>
      <c r="GD32" s="250">
        <v>-0.39718387823879198</v>
      </c>
      <c r="GE32" s="250">
        <v>3.9026916521675901</v>
      </c>
      <c r="GF32" s="250">
        <v>-66.512051807930732</v>
      </c>
      <c r="GG32" s="250">
        <v>-6.4706903274317398</v>
      </c>
      <c r="GH32" s="250">
        <v>20.983165868734631</v>
      </c>
      <c r="GI32" s="250">
        <v>6.7504627897826452</v>
      </c>
      <c r="GJ32" s="250">
        <v>-2.0180306620966491</v>
      </c>
      <c r="GK32" s="250">
        <v>-8.5219294070256524</v>
      </c>
      <c r="GL32" s="250">
        <v>1.6518604848133123</v>
      </c>
      <c r="GM32" s="250">
        <v>0.4873265610873716</v>
      </c>
      <c r="GN32" s="250">
        <v>-15.64299211214913</v>
      </c>
      <c r="GO32" s="250">
        <v>-6.1238481668212756</v>
      </c>
      <c r="GP32" s="250">
        <v>4.3786718982139661</v>
      </c>
      <c r="GQ32" s="250">
        <v>6.3113192359409993</v>
      </c>
      <c r="GR32" s="250">
        <v>4.1339257380490437</v>
      </c>
      <c r="GS32" s="250">
        <v>-0.39555267763677193</v>
      </c>
      <c r="GT32" s="250">
        <v>15.98767012853051</v>
      </c>
      <c r="GU32" s="250">
        <v>4.9049084393885778</v>
      </c>
      <c r="GV32" s="250">
        <v>0.33198091590973888</v>
      </c>
      <c r="GW32" s="250">
        <v>-5.4180282688587909</v>
      </c>
      <c r="GX32" s="250">
        <v>-1.6440744173378192</v>
      </c>
      <c r="GY32" s="250">
        <v>4.7334023237007017</v>
      </c>
      <c r="GZ32" s="250">
        <v>-16.628534902649932</v>
      </c>
      <c r="HA32" s="250">
        <v>-5.0771769655568448</v>
      </c>
      <c r="HB32" s="250">
        <v>4.7823806307948331</v>
      </c>
      <c r="HC32" s="250">
        <v>3.7355787322090634</v>
      </c>
      <c r="HD32" s="250">
        <v>3.9794543724198235</v>
      </c>
      <c r="HE32" s="250">
        <v>3.5035651853117145</v>
      </c>
      <c r="HF32" s="250">
        <v>12.18572358158039</v>
      </c>
      <c r="HG32" s="250">
        <v>3.7327442242864919</v>
      </c>
      <c r="HH32" s="250">
        <v>-0.65856111065095035</v>
      </c>
      <c r="HI32" s="250">
        <v>-7.5995869936235607</v>
      </c>
      <c r="HJ32" s="250">
        <v>6.1826893646578043</v>
      </c>
      <c r="HK32" s="250">
        <v>1.8445615926940775</v>
      </c>
      <c r="HL32" s="250">
        <v>-15.635748301854193</v>
      </c>
      <c r="HM32" s="250">
        <v>-4.0826805114691638</v>
      </c>
      <c r="HN32" s="250">
        <v>3.2517237877724057</v>
      </c>
      <c r="HO32" s="250">
        <v>0.45351372240551768</v>
      </c>
      <c r="HP32" s="250">
        <v>5.9647253751153215</v>
      </c>
      <c r="HQ32" s="250">
        <v>2.3505037432697975</v>
      </c>
      <c r="HR32" s="250">
        <v>12.490828793336988</v>
      </c>
      <c r="HS32" s="250">
        <v>4.0786098567078994</v>
      </c>
      <c r="HT32" s="250">
        <v>-2.2243757225385821</v>
      </c>
      <c r="HU32" s="250">
        <v>-5.3348456267077466</v>
      </c>
      <c r="HV32" s="250">
        <v>2.3393211633266731</v>
      </c>
      <c r="HW32" s="250">
        <v>-0.88524603634924404</v>
      </c>
      <c r="HX32" s="250">
        <v>-13.594576790843533</v>
      </c>
      <c r="HY32" s="250">
        <v>-2.1481272248512511</v>
      </c>
      <c r="HZ32" s="250">
        <v>2.642105310852898</v>
      </c>
      <c r="IA32" s="250">
        <v>1.3314034021816354</v>
      </c>
      <c r="IB32" s="250">
        <v>3.9617153866859951</v>
      </c>
      <c r="IC32" s="250">
        <v>1.6944236915614113</v>
      </c>
      <c r="ID32" s="250">
        <v>11.547075321186611</v>
      </c>
      <c r="IE32" s="250">
        <v>5.7931546447508993</v>
      </c>
      <c r="IF32" s="250">
        <v>-1.9630160661861993</v>
      </c>
      <c r="IG32" s="250">
        <v>-6.0173550488323855</v>
      </c>
      <c r="IH32" s="250">
        <v>4.594167061737636</v>
      </c>
      <c r="II32" s="250">
        <v>-0.54700461459572125</v>
      </c>
      <c r="IJ32" s="250">
        <v>-14.848107538530414</v>
      </c>
      <c r="IK32" s="250">
        <v>-2.7111273513810659</v>
      </c>
      <c r="IL32" s="250">
        <v>5.5800505229160962</v>
      </c>
      <c r="IM32" s="250">
        <v>-0.37693043697559858</v>
      </c>
      <c r="IN32" s="250">
        <v>3.6035772012602365</v>
      </c>
      <c r="IO32" s="250">
        <v>3.5416006616705999</v>
      </c>
      <c r="IP32" s="250">
        <v>-3.4608999702376906</v>
      </c>
      <c r="IQ32" s="250">
        <v>-13.44872848944226</v>
      </c>
      <c r="IR32" s="250">
        <v>30.39331281822092</v>
      </c>
      <c r="IS32" s="250">
        <v>12.949574845163568</v>
      </c>
      <c r="IT32" s="250">
        <v>-4.5011451716994628</v>
      </c>
      <c r="IU32" s="250">
        <v>-8.839537012221939</v>
      </c>
      <c r="IV32" s="250">
        <v>-11.551187835831513</v>
      </c>
      <c r="IW32" s="250">
        <v>-2.8306971836420729</v>
      </c>
      <c r="IX32" s="250">
        <v>4.0686436260196643</v>
      </c>
      <c r="IY32" s="250">
        <v>-0.14874661952390511</v>
      </c>
      <c r="IZ32" s="250">
        <v>2.8500159113960422</v>
      </c>
      <c r="JA32" s="250">
        <v>4.0224810774112285</v>
      </c>
      <c r="JB32" s="250">
        <v>4.5397525649872676</v>
      </c>
      <c r="JC32" s="250">
        <v>14.358279900365716</v>
      </c>
      <c r="JD32" s="250">
        <v>-0.94774645542334213</v>
      </c>
      <c r="JE32" s="250">
        <v>6.852667708005896</v>
      </c>
      <c r="JF32" s="250">
        <v>-12.388153275099725</v>
      </c>
      <c r="JG32" s="250">
        <v>6.726448074359098</v>
      </c>
      <c r="JH32" s="250">
        <v>-10.942606486390929</v>
      </c>
      <c r="JI32" s="250">
        <v>0.3350341922544402</v>
      </c>
      <c r="JJ32" s="250">
        <v>5.0510592751657555</v>
      </c>
      <c r="JK32" s="250">
        <v>-5.6532910027527521</v>
      </c>
      <c r="JL32" s="250">
        <v>-2.6657778224746949</v>
      </c>
      <c r="JM32" s="250">
        <v>2.2729153605874899</v>
      </c>
      <c r="JN32" s="250">
        <v>2.9727095724752672</v>
      </c>
      <c r="JO32" s="250">
        <v>14.857743591491499</v>
      </c>
      <c r="JP32" s="250">
        <v>-1.5670943461333735</v>
      </c>
      <c r="JQ32" s="250">
        <v>11.395682586883709</v>
      </c>
      <c r="JR32" s="250">
        <v>-5.0917679268034419</v>
      </c>
      <c r="JS32" s="250">
        <v>5.6446364259294768</v>
      </c>
      <c r="JT32" s="250">
        <v>-12.291763933150861</v>
      </c>
      <c r="JU32" s="250">
        <v>-10.7828350537131</v>
      </c>
      <c r="JV32" s="250">
        <v>9.0966084955615827</v>
      </c>
      <c r="JW32" s="250">
        <v>-0.20554914448990758</v>
      </c>
      <c r="JX32" s="250">
        <v>-10.579812203293173</v>
      </c>
      <c r="JY32" s="250">
        <v>3.4849482256514648</v>
      </c>
      <c r="JZ32" s="250">
        <v>7.7702096214500074</v>
      </c>
      <c r="KA32" s="250">
        <v>3.7789989547238463</v>
      </c>
      <c r="KB32" s="250">
        <v>7.8549449415724411</v>
      </c>
      <c r="KC32" s="250">
        <v>1.6884717850325757</v>
      </c>
      <c r="KD32" s="250">
        <v>-5.9655810154719262</v>
      </c>
      <c r="KE32" s="250">
        <v>4.7390289385354833</v>
      </c>
      <c r="KF32" s="250">
        <v>-12.425057792679908</v>
      </c>
      <c r="KG32" s="250">
        <v>-7.8437825216418986</v>
      </c>
      <c r="KH32" s="250">
        <v>14.922983690884166</v>
      </c>
      <c r="KI32" s="250">
        <v>-5.1165296582594948</v>
      </c>
      <c r="KJ32" s="250">
        <v>-5.4140572010958721</v>
      </c>
      <c r="KK32" s="250">
        <v>2.3483597182776492</v>
      </c>
      <c r="KL32" s="250">
        <v>6.3175219112181082</v>
      </c>
      <c r="KM32" s="250">
        <v>6.9894814358291768</v>
      </c>
      <c r="KN32" s="250">
        <v>5.5697421516521359</v>
      </c>
      <c r="KO32" s="250">
        <v>3.1838155674882103</v>
      </c>
      <c r="KP32" s="250">
        <v>-3.6386873640346806</v>
      </c>
      <c r="KQ32" s="250">
        <v>0.33530520256674379</v>
      </c>
      <c r="KR32" s="250">
        <v>-13.817309156091355</v>
      </c>
      <c r="KS32" s="250">
        <v>-5.7404860741706898</v>
      </c>
      <c r="KT32" s="250">
        <v>19.706822954339117</v>
      </c>
      <c r="KU32" s="250">
        <v>-3.9835161130352503</v>
      </c>
      <c r="KV32" s="250">
        <v>-9.1784447913915557</v>
      </c>
      <c r="KW32" s="250">
        <v>6.6928687521804875</v>
      </c>
      <c r="KX32" s="250">
        <v>4.3832554573777429</v>
      </c>
      <c r="KY32" s="250">
        <v>8.0330446008538132</v>
      </c>
      <c r="KZ32" s="250">
        <v>-100</v>
      </c>
      <c r="LA32" s="250" t="e">
        <v>#DIV/0!</v>
      </c>
      <c r="LB32" s="250" t="e">
        <v>#DIV/0!</v>
      </c>
      <c r="LC32" s="250" t="e">
        <v>#DIV/0!</v>
      </c>
      <c r="LD32" s="250" t="e">
        <v>#DIV/0!</v>
      </c>
      <c r="LE32" s="250" t="e">
        <v>#DIV/0!</v>
      </c>
      <c r="LF32" s="250" t="e">
        <v>#DIV/0!</v>
      </c>
      <c r="LG32" s="250" t="e">
        <v>#DIV/0!</v>
      </c>
      <c r="LH32" s="250">
        <v>13.282096528268994</v>
      </c>
      <c r="LI32" s="250">
        <v>-9.6345508830480924</v>
      </c>
      <c r="LJ32" s="250">
        <v>-12.028947114256709</v>
      </c>
      <c r="LK32" s="250">
        <v>15.476038626682524</v>
      </c>
      <c r="LL32" s="250">
        <v>13.540158984414347</v>
      </c>
      <c r="LM32" s="250">
        <v>-7.6685255959684326</v>
      </c>
      <c r="LN32" s="250">
        <v>-11.034264646529337</v>
      </c>
      <c r="LO32" s="250">
        <v>15.236152979352525</v>
      </c>
      <c r="LP32" s="250">
        <v>9.715263573343762</v>
      </c>
      <c r="LQ32" s="250">
        <v>-3.6605739031104605</v>
      </c>
      <c r="LR32" s="250">
        <v>-12.086864482757136</v>
      </c>
      <c r="LS32" s="250">
        <v>13.670877776613594</v>
      </c>
      <c r="LT32" s="250">
        <v>9.5832754364457031</v>
      </c>
      <c r="LU32" s="250">
        <v>-7.0957547937258454</v>
      </c>
      <c r="LV32" s="250">
        <v>-9.7554964975497711</v>
      </c>
      <c r="LW32" s="250">
        <v>11.119654377150013</v>
      </c>
      <c r="LX32" s="250">
        <v>10.504652950269659</v>
      </c>
      <c r="LY32" s="250">
        <v>-5.6337970847955461</v>
      </c>
      <c r="LZ32" s="250">
        <v>-9.8901143821898216</v>
      </c>
      <c r="MA32" s="250">
        <v>6.4257561008911495</v>
      </c>
      <c r="MB32" s="250">
        <v>7.658433873719332</v>
      </c>
      <c r="MC32" s="250">
        <v>1.2180711198417526</v>
      </c>
      <c r="MD32" s="250">
        <v>-11.219237562209202</v>
      </c>
      <c r="ME32" s="250">
        <v>8.5358296827203901</v>
      </c>
      <c r="MF32" s="250">
        <v>21.227533518842108</v>
      </c>
      <c r="MG32" s="250">
        <v>-8.2199318829524088</v>
      </c>
      <c r="MH32" s="250">
        <v>-3.8787851790758197</v>
      </c>
      <c r="MI32" s="250">
        <v>-2.4442903171838992</v>
      </c>
      <c r="MJ32" s="250">
        <v>21.155728276209103</v>
      </c>
      <c r="MK32" s="250">
        <v>0.76357148439009848</v>
      </c>
      <c r="ML32" s="250">
        <v>-11.882458467162991</v>
      </c>
      <c r="MM32" s="250">
        <v>-3.5518163394901734</v>
      </c>
      <c r="MN32" s="250">
        <v>16.666437405659536</v>
      </c>
      <c r="MO32" s="250">
        <v>-3.7092149922348341</v>
      </c>
      <c r="MP32" s="250">
        <v>-7.6280473688458414</v>
      </c>
      <c r="MQ32" s="250">
        <v>-0.93684775378413576</v>
      </c>
      <c r="MR32" s="250">
        <v>17.668696852981114</v>
      </c>
      <c r="MS32" s="250">
        <v>-4.2757583394362229</v>
      </c>
      <c r="MT32" s="250">
        <v>-4.8970921946450403</v>
      </c>
      <c r="MU32" s="250">
        <v>-0.78406374100306664</v>
      </c>
      <c r="MV32" s="250">
        <v>-62.17224474596236</v>
      </c>
      <c r="MW32" s="250">
        <v>-100</v>
      </c>
      <c r="MX32" s="250" t="e">
        <v>#DIV/0!</v>
      </c>
      <c r="MY32" s="356"/>
      <c r="MZ32" s="354" t="s">
        <v>723</v>
      </c>
      <c r="NA32" s="77">
        <v>0.58185569187904451</v>
      </c>
      <c r="NB32" s="355">
        <v>-6.3531476838485581</v>
      </c>
      <c r="NC32" s="82"/>
      <c r="ND32" s="83"/>
      <c r="NE32" s="77">
        <v>-1.3980990739094274</v>
      </c>
      <c r="NF32" s="82"/>
      <c r="NG32" s="10"/>
      <c r="NH32" s="10"/>
      <c r="NI32" s="10"/>
      <c r="NJ32" s="10"/>
      <c r="NK32" s="10"/>
      <c r="NL32" s="10"/>
    </row>
    <row r="33" spans="1:376" s="280" customFormat="1" ht="20.100000000000001" customHeight="1">
      <c r="A33" s="586"/>
      <c r="B33" s="502" t="s">
        <v>724</v>
      </c>
      <c r="C33" s="311"/>
      <c r="D33" s="312">
        <v>3.6255856095368801</v>
      </c>
      <c r="E33" s="312">
        <v>5.86941959340548</v>
      </c>
      <c r="F33" s="313"/>
      <c r="G33" s="583" t="s">
        <v>725</v>
      </c>
      <c r="H33" s="583"/>
      <c r="I33" s="247">
        <v>0.36815660573461173</v>
      </c>
      <c r="J33" s="247">
        <v>-1.2761460221088754</v>
      </c>
      <c r="K33" s="247">
        <v>-1.9516594688234079</v>
      </c>
      <c r="L33" s="247">
        <v>-9.2943672646959641</v>
      </c>
      <c r="M33" s="247">
        <v>-8.5428115878965798</v>
      </c>
      <c r="N33" s="247">
        <v>-2.3456725620245891</v>
      </c>
      <c r="O33" s="247">
        <v>-1.7523839900555345</v>
      </c>
      <c r="P33" s="247">
        <v>-0.25397838786614102</v>
      </c>
      <c r="Q33" s="247">
        <v>0.28555024330294998</v>
      </c>
      <c r="R33" s="247">
        <v>-3.3551964652752417</v>
      </c>
      <c r="S33" s="247">
        <v>-2.1101592071453723</v>
      </c>
      <c r="T33" s="247">
        <v>-2.1060262034810648</v>
      </c>
      <c r="U33" s="247">
        <v>5.1831266839625272</v>
      </c>
      <c r="V33" s="247">
        <v>5.5173722386385577</v>
      </c>
      <c r="W33" s="247">
        <v>7.8439121484448719</v>
      </c>
      <c r="X33" s="247">
        <v>5.0034741198908392</v>
      </c>
      <c r="Y33" s="247">
        <v>9.9033158630654725</v>
      </c>
      <c r="Z33" s="247">
        <v>-0.95419287892997318</v>
      </c>
      <c r="AA33" s="247">
        <v>6.2398566986468609</v>
      </c>
      <c r="AB33" s="247">
        <v>9.6362971188113136</v>
      </c>
      <c r="AC33" s="247">
        <v>8.1477058507510662</v>
      </c>
      <c r="AD33" s="247">
        <v>2.5435539338169946</v>
      </c>
      <c r="AE33" s="247">
        <v>5.7067334712375839</v>
      </c>
      <c r="AF33" s="247">
        <v>2.298380223385422</v>
      </c>
      <c r="AG33" s="335">
        <v>3.470714315680496</v>
      </c>
      <c r="AH33" s="247">
        <v>-2.0263408042351188</v>
      </c>
      <c r="AI33" s="247">
        <v>5.1699667254034409</v>
      </c>
      <c r="AJ33" s="247">
        <v>7.7804591663062723</v>
      </c>
      <c r="AK33" s="247">
        <v>4.9760051209451888</v>
      </c>
      <c r="AL33" s="247">
        <v>4.7181751950620736</v>
      </c>
      <c r="AM33" s="247">
        <v>13.543233273247296</v>
      </c>
      <c r="AN33" s="247">
        <v>7.3906142759446567</v>
      </c>
      <c r="AO33" s="247">
        <v>2.2777977872386259</v>
      </c>
      <c r="AP33" s="247">
        <v>10.067290917246225</v>
      </c>
      <c r="AQ33" s="247">
        <v>8.3325732639297598</v>
      </c>
      <c r="AR33" s="247">
        <v>6.9950890122371163</v>
      </c>
      <c r="AS33" s="247">
        <v>6.3118827686329695</v>
      </c>
      <c r="AT33" s="247">
        <v>7.099823241434791</v>
      </c>
      <c r="AU33" s="247">
        <v>6.0749574787027711</v>
      </c>
      <c r="AV33" s="247">
        <v>7.248973001461323</v>
      </c>
      <c r="AW33" s="247">
        <v>6.9015019043256984</v>
      </c>
      <c r="AX33" s="247">
        <v>5.6309565494593699</v>
      </c>
      <c r="AY33" s="247">
        <v>5.7693670395797767</v>
      </c>
      <c r="AZ33" s="247">
        <v>5.8620724587787691</v>
      </c>
      <c r="BA33" s="247">
        <v>6.2872335966128787</v>
      </c>
      <c r="BB33" s="247">
        <v>4.3353599857420164</v>
      </c>
      <c r="BC33" s="247">
        <v>4.4532448205009416</v>
      </c>
      <c r="BD33" s="247">
        <v>4.6757787054653761</v>
      </c>
      <c r="BE33" s="247">
        <v>1.4008778206613641</v>
      </c>
      <c r="BF33" s="247">
        <v>4.8510334242162401</v>
      </c>
      <c r="BG33" s="247">
        <v>-10.125835280573682</v>
      </c>
      <c r="BH33" s="247">
        <v>-69.346816750889872</v>
      </c>
      <c r="BI33" s="247">
        <v>-38.453132487445721</v>
      </c>
      <c r="BJ33" s="247">
        <v>10.706720141810024</v>
      </c>
      <c r="BK33" s="247">
        <v>4.8329134046588393</v>
      </c>
      <c r="BL33" s="247">
        <v>3.5167521598154821</v>
      </c>
      <c r="BM33" s="247">
        <v>4.4938013208583243</v>
      </c>
      <c r="BN33" s="247">
        <v>3.4583501951949529</v>
      </c>
      <c r="BO33" s="247">
        <v>6.4575048504849519</v>
      </c>
      <c r="BP33" s="247">
        <v>8.4159898695445037</v>
      </c>
      <c r="BQ33" s="247">
        <v>-0.18083468453605178</v>
      </c>
      <c r="BR33" s="247">
        <v>3.2223271175477493</v>
      </c>
      <c r="BS33" s="247">
        <v>20.937943823357159</v>
      </c>
      <c r="BT33" s="247">
        <v>275.18379556698682</v>
      </c>
      <c r="BU33" s="247">
        <v>68.858034111285548</v>
      </c>
      <c r="BV33" s="247">
        <v>-42.726279115536173</v>
      </c>
      <c r="BW33" s="247">
        <v>-43.756842181739088</v>
      </c>
      <c r="BX33" s="247">
        <v>-34.301355905606044</v>
      </c>
      <c r="BY33" s="247">
        <v>-12.69337436582839</v>
      </c>
      <c r="BZ33" s="247">
        <v>4.3566305305905928</v>
      </c>
      <c r="CA33" s="247">
        <v>4.5345933782752041</v>
      </c>
      <c r="CB33" s="247">
        <v>1.3499276856562972</v>
      </c>
      <c r="CC33" s="247">
        <v>4.1600418910850578</v>
      </c>
      <c r="CD33" s="247">
        <v>8.0791351454570162</v>
      </c>
      <c r="CE33" s="247">
        <v>1.6989039029923703</v>
      </c>
      <c r="CF33" s="247">
        <v>5.8040805859296114</v>
      </c>
      <c r="CG33" s="247">
        <v>12.444746858963569</v>
      </c>
      <c r="CH33" s="247">
        <v>89.908891167567646</v>
      </c>
      <c r="CI33" s="247">
        <v>73.610013328248669</v>
      </c>
      <c r="CJ33" s="247">
        <v>55.185448165820759</v>
      </c>
      <c r="CK33" s="247">
        <v>21.63424226185289</v>
      </c>
      <c r="CL33" s="247">
        <v>-0.43559958077644012</v>
      </c>
      <c r="CM33" s="247">
        <v>6.5040109798128611</v>
      </c>
      <c r="CN33" s="247">
        <v>8.5047874893591882</v>
      </c>
      <c r="CO33" s="247">
        <v>7.9619773057543171</v>
      </c>
      <c r="CP33" s="247">
        <v>8.2771288587624099</v>
      </c>
      <c r="CQ33" s="247">
        <v>6.3582692425031837</v>
      </c>
      <c r="CR33" s="247">
        <v>-9.0107787399762174</v>
      </c>
      <c r="CS33" s="247">
        <v>12.642494022004328</v>
      </c>
      <c r="CT33" s="247">
        <v>1.6855733151219283</v>
      </c>
      <c r="CU33" s="247">
        <v>8.5396392169148072</v>
      </c>
      <c r="CV33" s="247">
        <v>3.4609817289906459</v>
      </c>
      <c r="CW33" s="247">
        <v>2.6268854482610635</v>
      </c>
      <c r="CX33" s="247">
        <v>7.2360409474851366</v>
      </c>
      <c r="CY33" s="247">
        <v>1.3558816473969983</v>
      </c>
      <c r="CZ33" s="247">
        <v>-0.53715272516980406</v>
      </c>
      <c r="DA33" s="247">
        <v>8.8998795451878294</v>
      </c>
      <c r="DB33" s="247">
        <v>3.0405906034022223</v>
      </c>
      <c r="DC33" s="247">
        <v>-4.4121128049926313</v>
      </c>
      <c r="DD33" s="247">
        <v>13.525015653288591</v>
      </c>
      <c r="DE33" s="247">
        <v>8.3158061499205616</v>
      </c>
      <c r="DF33" s="247">
        <v>-4.2624475329683236</v>
      </c>
      <c r="DG33" s="247">
        <v>4.9190227373493656</v>
      </c>
      <c r="DH33" s="247">
        <v>6.4062874605935747</v>
      </c>
      <c r="DI33" s="247">
        <v>-7.210433309580992</v>
      </c>
      <c r="DJ33" s="247">
        <v>-0.88333405934407949</v>
      </c>
      <c r="DK33" s="247">
        <v>-5.4182757389618246</v>
      </c>
      <c r="DL33" s="247">
        <v>-2.4988521925375977</v>
      </c>
      <c r="DM33" s="247">
        <v>-9.4361440254642304</v>
      </c>
      <c r="DN33" s="247">
        <v>-4.2844259314837956</v>
      </c>
      <c r="DO33" s="247">
        <v>-4.8435985202370233</v>
      </c>
      <c r="DP33" s="247">
        <v>-0.99188177248738896</v>
      </c>
      <c r="DQ33" s="247">
        <v>-100</v>
      </c>
      <c r="DR33" s="247">
        <v>-100</v>
      </c>
      <c r="DS33" s="247">
        <v>-100</v>
      </c>
      <c r="DT33" s="247">
        <v>-100</v>
      </c>
      <c r="DU33" s="247">
        <v>-100</v>
      </c>
      <c r="DV33" s="247">
        <v>-100</v>
      </c>
      <c r="DW33" s="247">
        <v>-100</v>
      </c>
      <c r="DX33" s="247">
        <v>-100</v>
      </c>
      <c r="DY33" s="247">
        <v>-0.9403045662640892</v>
      </c>
      <c r="DZ33" s="247">
        <v>-6.6925029533740599</v>
      </c>
      <c r="EA33" s="247">
        <v>-0.55266855201652731</v>
      </c>
      <c r="EB33" s="247">
        <v>-2.5288512875710722</v>
      </c>
      <c r="EC33" s="247">
        <v>6.1798101431759704</v>
      </c>
      <c r="ED33" s="247">
        <v>4.4356886798048549</v>
      </c>
      <c r="EE33" s="247">
        <v>8.0554046475129581</v>
      </c>
      <c r="EF33" s="247">
        <v>3.5096820067558099</v>
      </c>
      <c r="EG33" s="247">
        <v>2.3132193123766029</v>
      </c>
      <c r="EH33" s="247">
        <v>5.815178716261201</v>
      </c>
      <c r="EI33" s="247">
        <v>7.5692086032988755</v>
      </c>
      <c r="EJ33" s="247">
        <v>8.465800821541535</v>
      </c>
      <c r="EK33" s="247">
        <v>6.4672571580640721</v>
      </c>
      <c r="EL33" s="247">
        <v>6.5946062568866211</v>
      </c>
      <c r="EM33" s="247">
        <v>5.9689470187378504</v>
      </c>
      <c r="EN33" s="247">
        <v>4.486090407491929</v>
      </c>
      <c r="EO33" s="247">
        <v>-1.5629049023851138</v>
      </c>
      <c r="EP33" s="247">
        <v>-32.659794801784372</v>
      </c>
      <c r="EQ33" s="247">
        <v>4.2650620688701792</v>
      </c>
      <c r="ER33" s="247">
        <v>6.0894703196982363</v>
      </c>
      <c r="ES33" s="247">
        <v>7.6338895172880115</v>
      </c>
      <c r="ET33" s="247">
        <v>40.010336518478425</v>
      </c>
      <c r="EU33" s="247">
        <v>-30.403464028170404</v>
      </c>
      <c r="EV33" s="247">
        <v>3.4142287370086279</v>
      </c>
      <c r="EW33" s="247">
        <v>4.4983140697513164</v>
      </c>
      <c r="EX33" s="247">
        <v>26.921745108280078</v>
      </c>
      <c r="EY33" s="247">
        <v>46.429278762936434</v>
      </c>
      <c r="EZ33" s="247">
        <v>4.8645862314420185</v>
      </c>
      <c r="FA33" s="247">
        <v>7.505816524043766</v>
      </c>
      <c r="FB33" s="247">
        <v>1.5473473045016135</v>
      </c>
      <c r="FC33" s="247">
        <v>4.7836572132808186</v>
      </c>
      <c r="FD33" s="247">
        <v>2.5607041888820845</v>
      </c>
      <c r="FE33" s="247">
        <v>2.4267408703938997</v>
      </c>
      <c r="FF33" s="247">
        <v>5.7329965891160128</v>
      </c>
      <c r="FG33" s="247">
        <v>1.4067959844885394</v>
      </c>
      <c r="FH33" s="247">
        <v>-2.9729845688839873</v>
      </c>
      <c r="FI33" s="247">
        <v>-6.2856343628726563</v>
      </c>
      <c r="FJ33" s="247">
        <v>-1.6689158413195173</v>
      </c>
      <c r="FK33" s="247" t="e">
        <v>#VALUE!</v>
      </c>
      <c r="FL33" s="247" t="e">
        <v>#VALUE!</v>
      </c>
      <c r="FM33" s="247"/>
      <c r="FN33" s="247">
        <v>-2.6979301349835509</v>
      </c>
      <c r="FO33" s="247">
        <v>5.5524608839152592</v>
      </c>
      <c r="FP33" s="247">
        <v>5.984436010377209</v>
      </c>
      <c r="FQ33" s="247">
        <v>5.8742128915010028</v>
      </c>
      <c r="FR33" s="247">
        <v>-5.6833126768082565</v>
      </c>
      <c r="FS33" s="247">
        <v>1.2684717094271036</v>
      </c>
      <c r="FT33" s="247">
        <v>18.103619754982176</v>
      </c>
      <c r="FU33" s="247">
        <v>4.9067592330569028</v>
      </c>
      <c r="FV33" s="247">
        <v>4.970554448725494</v>
      </c>
      <c r="FW33" s="247">
        <v>-4.9733815047641912</v>
      </c>
      <c r="FX33" s="247">
        <v>5.5524608839152592</v>
      </c>
      <c r="FY33" s="247">
        <v>5.984436010377209</v>
      </c>
      <c r="FZ33" s="247">
        <v>5.8742128915010028</v>
      </c>
      <c r="GA33" s="247">
        <v>-5.6833126768082565</v>
      </c>
      <c r="GB33" s="247">
        <v>1.2684717094271036</v>
      </c>
      <c r="GC33" s="247">
        <v>18.103619754982176</v>
      </c>
      <c r="GD33" s="247">
        <v>4.0774766935872435</v>
      </c>
      <c r="GE33" s="247">
        <v>1.6638178866021462</v>
      </c>
      <c r="GF33" s="247">
        <v>-1.100734131727819</v>
      </c>
      <c r="GG33" s="247">
        <v>-7.1253049899273435</v>
      </c>
      <c r="GH33" s="247">
        <v>6.0957205345118552</v>
      </c>
      <c r="GI33" s="247">
        <v>-1.6089363878642047</v>
      </c>
      <c r="GJ33" s="247">
        <v>-4.5123275008420904</v>
      </c>
      <c r="GK33" s="247">
        <v>5.2519928257586059</v>
      </c>
      <c r="GL33" s="247">
        <v>-10.083499264839901</v>
      </c>
      <c r="GM33" s="247">
        <v>6.9535083962471163</v>
      </c>
      <c r="GN33" s="247">
        <v>-1.8124374192467769</v>
      </c>
      <c r="GO33" s="247">
        <v>3.5784650941805154</v>
      </c>
      <c r="GP33" s="247">
        <v>-2.2176733509114968</v>
      </c>
      <c r="GQ33" s="247">
        <v>0.8441480814491058</v>
      </c>
      <c r="GR33" s="247">
        <v>6.8060710210915261</v>
      </c>
      <c r="GS33" s="247">
        <v>-8.646844392759192</v>
      </c>
      <c r="GT33" s="247">
        <v>5.3697654287075238</v>
      </c>
      <c r="GU33" s="247">
        <v>-8.9773102523795529</v>
      </c>
      <c r="GV33" s="247">
        <v>-3.7211494872282742</v>
      </c>
      <c r="GW33" s="247">
        <v>12.383867789509281</v>
      </c>
      <c r="GX33" s="247">
        <v>-9.5372210433089464</v>
      </c>
      <c r="GY33" s="247">
        <v>8.5846903288298222</v>
      </c>
      <c r="GZ33" s="247">
        <v>-1.2813385304809088</v>
      </c>
      <c r="HA33" s="247">
        <v>-0.18182694147493805</v>
      </c>
      <c r="HB33" s="247">
        <v>-0.95798182677280863</v>
      </c>
      <c r="HC33" s="247">
        <v>0.84840581882173183</v>
      </c>
      <c r="HD33" s="247">
        <v>14.75881571810551</v>
      </c>
      <c r="HE33" s="247">
        <v>-8.3565470120862102</v>
      </c>
      <c r="HF33" s="247">
        <v>7.69305077363056</v>
      </c>
      <c r="HG33" s="247">
        <v>-11.374703895374765</v>
      </c>
      <c r="HH33" s="247">
        <v>0.77156977450505337</v>
      </c>
      <c r="HI33" s="247">
        <v>1.2813017076616546</v>
      </c>
      <c r="HJ33" s="247">
        <v>-2.9665873571772323</v>
      </c>
      <c r="HK33" s="247">
        <v>12.056094025184549</v>
      </c>
      <c r="HL33" s="247">
        <v>-2.6216951579842203</v>
      </c>
      <c r="HM33" s="247">
        <v>-5.3543472597772421</v>
      </c>
      <c r="HN33" s="247">
        <v>2.0971852043268626</v>
      </c>
      <c r="HO33" s="247">
        <v>-2.4032980246881124</v>
      </c>
      <c r="HP33" s="247">
        <v>16.073945750115428</v>
      </c>
      <c r="HQ33" s="247">
        <v>-13.225259050905237</v>
      </c>
      <c r="HR33" s="247">
        <v>15.603261727612434</v>
      </c>
      <c r="HS33" s="247">
        <v>-9.1748775308959836</v>
      </c>
      <c r="HT33" s="247">
        <v>-1.8505125463303926</v>
      </c>
      <c r="HU33" s="247">
        <v>1.032546285100608</v>
      </c>
      <c r="HV33" s="247">
        <v>5.2108422103483321</v>
      </c>
      <c r="HW33" s="247">
        <v>5.984059320978858</v>
      </c>
      <c r="HX33" s="247">
        <v>-7.2578303174236254</v>
      </c>
      <c r="HY33" s="247">
        <v>1.8538805057313823</v>
      </c>
      <c r="HZ33" s="247">
        <v>0.48808055523520011</v>
      </c>
      <c r="IA33" s="247">
        <v>-3.6082361884950558</v>
      </c>
      <c r="IB33" s="247">
        <v>15.332767391479024</v>
      </c>
      <c r="IC33" s="247">
        <v>-12.582119933902803</v>
      </c>
      <c r="ID33" s="247">
        <v>14.497024374281864</v>
      </c>
      <c r="IE33" s="247">
        <v>-8.1696440038725768</v>
      </c>
      <c r="IF33" s="247">
        <v>-2.1685026317772866</v>
      </c>
      <c r="IG33" s="247">
        <v>-0.16824537905894488</v>
      </c>
      <c r="IH33" s="247">
        <v>5.3487022157104605</v>
      </c>
      <c r="II33" s="247">
        <v>6.0769529150577881</v>
      </c>
      <c r="IJ33" s="247">
        <v>-6.8853610706799202</v>
      </c>
      <c r="IK33" s="247">
        <v>-1.6578389439885655E-2</v>
      </c>
      <c r="IL33" s="247">
        <v>0.60161848497554615</v>
      </c>
      <c r="IM33" s="247">
        <v>-3.402876999161947</v>
      </c>
      <c r="IN33" s="247">
        <v>11.724450485234399</v>
      </c>
      <c r="IO33" s="247">
        <v>-9.6077345514176926</v>
      </c>
      <c r="IP33" s="247">
        <v>-1.8576728102926126</v>
      </c>
      <c r="IQ33" s="247">
        <v>-68.679622904224061</v>
      </c>
      <c r="IR33" s="247">
        <v>96.430568340780866</v>
      </c>
      <c r="IS33" s="247">
        <v>79.571220547203012</v>
      </c>
      <c r="IT33" s="247">
        <v>-0.24082221453302566</v>
      </c>
      <c r="IU33" s="247">
        <v>4.7451729438291181</v>
      </c>
      <c r="IV33" s="247">
        <v>-6.0064928880089354</v>
      </c>
      <c r="IW33" s="247">
        <v>-1.0073352108558709</v>
      </c>
      <c r="IX33" s="247">
        <v>3.5179593297663985</v>
      </c>
      <c r="IY33" s="247">
        <v>-1.6257921562746986</v>
      </c>
      <c r="IZ33" s="247">
        <v>2.8652821985421184</v>
      </c>
      <c r="JA33" s="247">
        <v>-6.5259665962735198</v>
      </c>
      <c r="JB33" s="247">
        <v>14.98608473383878</v>
      </c>
      <c r="JC33" s="247">
        <v>-2.8353088709199454</v>
      </c>
      <c r="JD33" s="247">
        <v>-11.592984555046769</v>
      </c>
      <c r="JE33" s="247">
        <v>-39.092551807603762</v>
      </c>
      <c r="JF33" s="247">
        <v>-2.0358535579280783</v>
      </c>
      <c r="JG33" s="247">
        <v>22.354720196881701</v>
      </c>
      <c r="JH33" s="247">
        <v>24.90753881737551</v>
      </c>
      <c r="JI33" s="247">
        <v>18.324822080810875</v>
      </c>
      <c r="JJ33" s="247">
        <v>3.6944919634395887</v>
      </c>
      <c r="JK33" s="247">
        <v>-4.6227805658893857</v>
      </c>
      <c r="JL33" s="247">
        <v>5.7174124106929725</v>
      </c>
      <c r="JM33" s="247">
        <v>-3.008941764865142</v>
      </c>
      <c r="JN33" s="247">
        <v>8.1981158138417101</v>
      </c>
      <c r="JO33" s="247">
        <v>1.0868398358977203</v>
      </c>
      <c r="JP33" s="247">
        <v>-6.0442242188318431</v>
      </c>
      <c r="JQ33" s="247">
        <v>2.8671082747160597</v>
      </c>
      <c r="JR33" s="247">
        <v>-10.443599217838326</v>
      </c>
      <c r="JS33" s="247">
        <v>9.3696828019719902</v>
      </c>
      <c r="JT33" s="247">
        <v>-2.097561231319915</v>
      </c>
      <c r="JU33" s="247">
        <v>-3.1445442819846789</v>
      </c>
      <c r="JV33" s="247">
        <v>10.92196873701026</v>
      </c>
      <c r="JW33" s="247">
        <v>-2.8310311431771709</v>
      </c>
      <c r="JX33" s="247">
        <v>5.1885464558473444</v>
      </c>
      <c r="JY33" s="247">
        <v>-2.7258153958089792</v>
      </c>
      <c r="JZ33" s="247">
        <v>6.2806564465792292</v>
      </c>
      <c r="KA33" s="247">
        <v>-13.520472815014259</v>
      </c>
      <c r="KB33" s="247">
        <v>16.315018034041003</v>
      </c>
      <c r="KC33" s="247">
        <v>-7.1389445785896726</v>
      </c>
      <c r="KD33" s="247">
        <v>-4.4070942065907985</v>
      </c>
      <c r="KE33" s="247">
        <v>4.2521869035006006</v>
      </c>
      <c r="KF33" s="247">
        <v>-2.8868448693315401</v>
      </c>
      <c r="KG33" s="247">
        <v>1.2054060687701735</v>
      </c>
      <c r="KH33" s="247">
        <v>4.8396960207653024</v>
      </c>
      <c r="KI33" s="247">
        <v>-4.6458661088751114</v>
      </c>
      <c r="KJ33" s="247">
        <v>15.168832910275512</v>
      </c>
      <c r="KK33" s="247">
        <v>-7.9595911956806731</v>
      </c>
      <c r="KL33" s="247">
        <v>-1.406393927525599</v>
      </c>
      <c r="KM33" s="247">
        <v>2.7074660342244954</v>
      </c>
      <c r="KN33" s="247">
        <v>10.977786465821453</v>
      </c>
      <c r="KO33" s="247">
        <v>-17.922503819561626</v>
      </c>
      <c r="KP33" s="247">
        <v>4.7605040866464066</v>
      </c>
      <c r="KQ33" s="247">
        <v>5.7299989899778581</v>
      </c>
      <c r="KR33" s="247">
        <v>-15.31433151587656</v>
      </c>
      <c r="KS33" s="247">
        <v>8.1063613345065306</v>
      </c>
      <c r="KT33" s="247">
        <v>4.2905262612833894E-2</v>
      </c>
      <c r="KU33" s="247">
        <v>-1.702600843776608</v>
      </c>
      <c r="KV33" s="247">
        <v>6.9744698497106157</v>
      </c>
      <c r="KW33" s="247">
        <v>-2.7238795057114231</v>
      </c>
      <c r="KX33" s="247">
        <v>-1.9823800455485383</v>
      </c>
      <c r="KY33" s="247">
        <v>6.8648328628459154</v>
      </c>
      <c r="KZ33" s="247">
        <v>-100</v>
      </c>
      <c r="LA33" s="247" t="e">
        <v>#DIV/0!</v>
      </c>
      <c r="LB33" s="247" t="e">
        <v>#DIV/0!</v>
      </c>
      <c r="LC33" s="247" t="e">
        <v>#DIV/0!</v>
      </c>
      <c r="LD33" s="247" t="e">
        <v>#DIV/0!</v>
      </c>
      <c r="LE33" s="247" t="e">
        <v>#DIV/0!</v>
      </c>
      <c r="LF33" s="247" t="e">
        <v>#DIV/0!</v>
      </c>
      <c r="LG33" s="247" t="e">
        <v>#DIV/0!</v>
      </c>
      <c r="LH33" s="247">
        <v>-1.5257062934111048</v>
      </c>
      <c r="LI33" s="247">
        <v>-4.7532215748908584</v>
      </c>
      <c r="LJ33" s="247">
        <v>3.3412795407639351</v>
      </c>
      <c r="LK33" s="247">
        <v>2.1997854318105823</v>
      </c>
      <c r="LL33" s="247">
        <v>-7.2439115730724524</v>
      </c>
      <c r="LM33" s="247">
        <v>1.5142217206970372</v>
      </c>
      <c r="LN33" s="247">
        <v>1.2877176248728688</v>
      </c>
      <c r="LO33" s="247">
        <v>11.330931841570106</v>
      </c>
      <c r="LP33" s="247">
        <v>-8.7675334788340678</v>
      </c>
      <c r="LQ33" s="247">
        <v>5.0326803430024825</v>
      </c>
      <c r="LR33" s="247">
        <v>-2.9732989595354127</v>
      </c>
      <c r="LS33" s="247">
        <v>10.044063752551935</v>
      </c>
      <c r="LT33" s="247">
        <v>-5.6448441897996702</v>
      </c>
      <c r="LU33" s="247">
        <v>6.7737392598078401</v>
      </c>
      <c r="LV33" s="247">
        <v>-2.1645788225726363</v>
      </c>
      <c r="LW33" s="247">
        <v>8.0164397028496666</v>
      </c>
      <c r="LX33" s="247">
        <v>-5.5319827863744706</v>
      </c>
      <c r="LY33" s="247">
        <v>6.1470285968068197</v>
      </c>
      <c r="LZ33" s="247">
        <v>-3.5336204634349002</v>
      </c>
      <c r="MA33" s="247">
        <v>1.7630624867632747</v>
      </c>
      <c r="MB33" s="247">
        <v>-35.3750163236151</v>
      </c>
      <c r="MC33" s="247">
        <v>64.350947439130522</v>
      </c>
      <c r="MD33" s="247">
        <v>-1.8456719285961469</v>
      </c>
      <c r="ME33" s="247">
        <v>3.2444991160203642</v>
      </c>
      <c r="MF33" s="247">
        <v>-15.93571734134423</v>
      </c>
      <c r="MG33" s="247">
        <v>-18.304198747910931</v>
      </c>
      <c r="MH33" s="247">
        <v>45.848553997172473</v>
      </c>
      <c r="MI33" s="247">
        <v>4.3268051830382888</v>
      </c>
      <c r="MJ33" s="247">
        <v>2.1029434904614703</v>
      </c>
      <c r="MK33" s="247">
        <v>-5.747772022060019</v>
      </c>
      <c r="ML33" s="247">
        <v>4.4487031321693848</v>
      </c>
      <c r="MM33" s="247">
        <v>6.9544903538131422</v>
      </c>
      <c r="MN33" s="247">
        <v>-3.5560735346917909</v>
      </c>
      <c r="MO33" s="247">
        <v>-2.7439572752812893</v>
      </c>
      <c r="MP33" s="247">
        <v>2.2328560554674795</v>
      </c>
      <c r="MQ33" s="247">
        <v>6.8147879349547509</v>
      </c>
      <c r="MR33" s="247">
        <v>-0.44293842268601225</v>
      </c>
      <c r="MS33" s="247">
        <v>-6.7233124852202053</v>
      </c>
      <c r="MT33" s="247">
        <v>-2.182602203720208</v>
      </c>
      <c r="MU33" s="247">
        <v>3.1679687096547724</v>
      </c>
      <c r="MV33" s="247">
        <v>4.4616130514723977</v>
      </c>
      <c r="MW33" s="247" t="e">
        <v>#VALUE!</v>
      </c>
      <c r="MX33" s="247" t="e">
        <v>#VALUE!</v>
      </c>
      <c r="MY33" s="582" t="s">
        <v>726</v>
      </c>
      <c r="MZ33" s="582"/>
      <c r="NA33" s="79">
        <v>0.41834191002488036</v>
      </c>
      <c r="NB33" s="352">
        <v>0.7343870189486833</v>
      </c>
      <c r="NC33" s="80">
        <v>2</v>
      </c>
      <c r="ND33" s="81">
        <v>1</v>
      </c>
      <c r="NE33" s="79">
        <v>0.38257703263977805</v>
      </c>
      <c r="NF33" s="80">
        <v>3</v>
      </c>
      <c r="NG33" s="10"/>
      <c r="NH33" s="10"/>
      <c r="NI33" s="10"/>
      <c r="NJ33" s="10"/>
      <c r="NK33" s="10"/>
      <c r="NL33" s="10"/>
    </row>
    <row r="34" spans="1:376" s="45" customFormat="1" ht="18" customHeight="1">
      <c r="A34" s="586"/>
      <c r="B34" s="304"/>
      <c r="C34" s="305">
        <v>7.1</v>
      </c>
      <c r="D34" s="306">
        <v>2.6093044330534698</v>
      </c>
      <c r="E34" s="306">
        <v>3.1713435654609698</v>
      </c>
      <c r="F34" s="307">
        <v>29</v>
      </c>
      <c r="G34" s="308"/>
      <c r="H34" s="39" t="s">
        <v>727</v>
      </c>
      <c r="I34" s="250">
        <v>-2.0425300898338321</v>
      </c>
      <c r="J34" s="250">
        <v>-2.3758931939712511</v>
      </c>
      <c r="K34" s="250">
        <v>-6.4840284939840416</v>
      </c>
      <c r="L34" s="250">
        <v>-13.860521250424355</v>
      </c>
      <c r="M34" s="250">
        <v>-10.409425246978117</v>
      </c>
      <c r="N34" s="250">
        <v>-2.6322147410161989</v>
      </c>
      <c r="O34" s="250">
        <v>-6.802174310195781</v>
      </c>
      <c r="P34" s="250">
        <v>-5.6483876896278815</v>
      </c>
      <c r="Q34" s="250">
        <v>-3.1731221917296182</v>
      </c>
      <c r="R34" s="250">
        <v>-2.7703969989645572</v>
      </c>
      <c r="S34" s="250">
        <v>-0.58336902227235043</v>
      </c>
      <c r="T34" s="250">
        <v>1.6503992471086377</v>
      </c>
      <c r="U34" s="250">
        <v>14.206331730413524</v>
      </c>
      <c r="V34" s="250">
        <v>15.820795031105717</v>
      </c>
      <c r="W34" s="250">
        <v>9.8238720548116731</v>
      </c>
      <c r="X34" s="250">
        <v>2.7509680606128768</v>
      </c>
      <c r="Y34" s="250">
        <v>6.6001740336622845</v>
      </c>
      <c r="Z34" s="250">
        <v>-7.6777719824178519</v>
      </c>
      <c r="AA34" s="250">
        <v>4.8504923302649274</v>
      </c>
      <c r="AB34" s="250">
        <v>4.6667527597659841</v>
      </c>
      <c r="AC34" s="250">
        <v>3.3853093067678515</v>
      </c>
      <c r="AD34" s="250">
        <v>-0.15785829153949749</v>
      </c>
      <c r="AE34" s="250">
        <v>4.1294705883594673</v>
      </c>
      <c r="AF34" s="250">
        <v>-0.55261497144401517</v>
      </c>
      <c r="AG34" s="336">
        <v>1.8177811792857739</v>
      </c>
      <c r="AH34" s="250">
        <v>-7.1472969591631141</v>
      </c>
      <c r="AI34" s="250">
        <v>6.9146692120635009</v>
      </c>
      <c r="AJ34" s="250">
        <v>9.848519044564739</v>
      </c>
      <c r="AK34" s="250">
        <v>5.4121967400385813</v>
      </c>
      <c r="AL34" s="250">
        <v>6.4080147838774479</v>
      </c>
      <c r="AM34" s="250">
        <v>20.190040507292537</v>
      </c>
      <c r="AN34" s="250">
        <v>8.8630745789366756</v>
      </c>
      <c r="AO34" s="250">
        <v>1.7272908515338514</v>
      </c>
      <c r="AP34" s="250">
        <v>10.694600749176658</v>
      </c>
      <c r="AQ34" s="250">
        <v>9.0663896670578339</v>
      </c>
      <c r="AR34" s="250">
        <v>8.9829131320337439</v>
      </c>
      <c r="AS34" s="250">
        <v>6.5499216210304354</v>
      </c>
      <c r="AT34" s="250">
        <v>7.3095260323221964</v>
      </c>
      <c r="AU34" s="250">
        <v>6.7171549331979605</v>
      </c>
      <c r="AV34" s="250">
        <v>9.5213014816071535</v>
      </c>
      <c r="AW34" s="250">
        <v>9.2690541571576262</v>
      </c>
      <c r="AX34" s="250">
        <v>7.954470184213406</v>
      </c>
      <c r="AY34" s="250">
        <v>7.462396946766205</v>
      </c>
      <c r="AZ34" s="250">
        <v>7.9682150753779553</v>
      </c>
      <c r="BA34" s="250">
        <v>8.3494016069751495</v>
      </c>
      <c r="BB34" s="250">
        <v>4.705474938992424</v>
      </c>
      <c r="BC34" s="250">
        <v>3.7692545188889142</v>
      </c>
      <c r="BD34" s="250">
        <v>4.65820058017772</v>
      </c>
      <c r="BE34" s="250">
        <v>-0.37009419386676257</v>
      </c>
      <c r="BF34" s="250">
        <v>5.155150245355685</v>
      </c>
      <c r="BG34" s="250">
        <v>-9.1172169908801806</v>
      </c>
      <c r="BH34" s="250">
        <v>-70.037238528368903</v>
      </c>
      <c r="BI34" s="250">
        <v>-39.43929570418905</v>
      </c>
      <c r="BJ34" s="250">
        <v>20.110324955966746</v>
      </c>
      <c r="BK34" s="250">
        <v>11.779089166269202</v>
      </c>
      <c r="BL34" s="250">
        <v>11.645907778825702</v>
      </c>
      <c r="BM34" s="250">
        <v>13.525908034329802</v>
      </c>
      <c r="BN34" s="250">
        <v>8.0151565819036819</v>
      </c>
      <c r="BO34" s="250">
        <v>14.25992250926835</v>
      </c>
      <c r="BP34" s="250">
        <v>17.8113651437491</v>
      </c>
      <c r="BQ34" s="250">
        <v>1.4288830540703827</v>
      </c>
      <c r="BR34" s="250">
        <v>7.2873480225837568</v>
      </c>
      <c r="BS34" s="250">
        <v>33.50298197829963</v>
      </c>
      <c r="BT34" s="250">
        <v>332.02240449964285</v>
      </c>
      <c r="BU34" s="250">
        <v>96.227211203596198</v>
      </c>
      <c r="BV34" s="250">
        <v>-57.119554865879671</v>
      </c>
      <c r="BW34" s="250">
        <v>-55.897229764257247</v>
      </c>
      <c r="BX34" s="250">
        <v>-46.058905010888765</v>
      </c>
      <c r="BY34" s="250">
        <v>-17.411126601913494</v>
      </c>
      <c r="BZ34" s="250">
        <v>5.0678965446418971</v>
      </c>
      <c r="CA34" s="250">
        <v>3.5494144388356546</v>
      </c>
      <c r="CB34" s="250">
        <v>-1.6712992933449016</v>
      </c>
      <c r="CC34" s="250">
        <v>5.0125506760610818</v>
      </c>
      <c r="CD34" s="250">
        <v>9.9008959870574103</v>
      </c>
      <c r="CE34" s="250">
        <v>-0.52824152676663516</v>
      </c>
      <c r="CF34" s="250">
        <v>5.1086798635891881</v>
      </c>
      <c r="CG34" s="250">
        <v>14.440072858347492</v>
      </c>
      <c r="CH34" s="250">
        <v>179.2515592469004</v>
      </c>
      <c r="CI34" s="250">
        <v>129.86448605961399</v>
      </c>
      <c r="CJ34" s="250">
        <v>107.12772747087396</v>
      </c>
      <c r="CK34" s="250">
        <v>35.634926729800412</v>
      </c>
      <c r="CL34" s="250">
        <v>-5.6609885886723674</v>
      </c>
      <c r="CM34" s="250">
        <v>9.4065177941208304</v>
      </c>
      <c r="CN34" s="250">
        <v>11.751851232074202</v>
      </c>
      <c r="CO34" s="250">
        <v>12.166382464785968</v>
      </c>
      <c r="CP34" s="250">
        <v>9.4863570232178063</v>
      </c>
      <c r="CQ34" s="250">
        <v>9.7992886624418674</v>
      </c>
      <c r="CR34" s="250">
        <v>-15.528307345752964</v>
      </c>
      <c r="CS34" s="250">
        <v>16.101255635379559</v>
      </c>
      <c r="CT34" s="250">
        <v>-0.19005175277685282</v>
      </c>
      <c r="CU34" s="250">
        <v>11.855921703499362</v>
      </c>
      <c r="CV34" s="250">
        <v>3.8073943340863821</v>
      </c>
      <c r="CW34" s="250">
        <v>2.613927304058322</v>
      </c>
      <c r="CX34" s="250">
        <v>10.60288276473797</v>
      </c>
      <c r="CY34" s="250">
        <v>0.39972259545334055</v>
      </c>
      <c r="CZ34" s="250">
        <v>-2.5139130503382034</v>
      </c>
      <c r="DA34" s="250">
        <v>12.115426662892162</v>
      </c>
      <c r="DB34" s="250">
        <v>2.8919544137229423</v>
      </c>
      <c r="DC34" s="250">
        <v>-10.020456605569976</v>
      </c>
      <c r="DD34" s="250">
        <v>20.183140930411781</v>
      </c>
      <c r="DE34" s="250">
        <v>10.297173159420112</v>
      </c>
      <c r="DF34" s="250">
        <v>-10.741768759819948</v>
      </c>
      <c r="DG34" s="250">
        <v>3.9263381935448933</v>
      </c>
      <c r="DH34" s="250">
        <v>7.6821336292700408</v>
      </c>
      <c r="DI34" s="250">
        <v>-14.870536323809674</v>
      </c>
      <c r="DJ34" s="250">
        <v>-3.3849619851727368</v>
      </c>
      <c r="DK34" s="250">
        <v>-10.887642103266771</v>
      </c>
      <c r="DL34" s="250">
        <v>-6.9071429636331345</v>
      </c>
      <c r="DM34" s="250">
        <v>-17.256398290440416</v>
      </c>
      <c r="DN34" s="250">
        <v>-8.9834553060684499</v>
      </c>
      <c r="DO34" s="250">
        <v>-10.833427194193831</v>
      </c>
      <c r="DP34" s="250">
        <v>-3.9043050204998053</v>
      </c>
      <c r="DQ34" s="250">
        <v>-100</v>
      </c>
      <c r="DR34" s="250">
        <v>-100</v>
      </c>
      <c r="DS34" s="250">
        <v>-100</v>
      </c>
      <c r="DT34" s="250">
        <v>-100</v>
      </c>
      <c r="DU34" s="250">
        <v>-100</v>
      </c>
      <c r="DV34" s="250">
        <v>-100</v>
      </c>
      <c r="DW34" s="250">
        <v>-100</v>
      </c>
      <c r="DX34" s="250">
        <v>-100</v>
      </c>
      <c r="DY34" s="250">
        <v>-3.6556703973065936</v>
      </c>
      <c r="DZ34" s="250">
        <v>-9.0435400843417852</v>
      </c>
      <c r="EA34" s="250">
        <v>-5.2152228094987265</v>
      </c>
      <c r="EB34" s="250">
        <v>-0.60593531489003283</v>
      </c>
      <c r="EC34" s="250">
        <v>13.279958973778875</v>
      </c>
      <c r="ED34" s="250">
        <v>0.23545025564277466</v>
      </c>
      <c r="EE34" s="250">
        <v>4.2988182387480549</v>
      </c>
      <c r="EF34" s="250">
        <v>1.0827870068265781</v>
      </c>
      <c r="EG34" s="250">
        <v>0.50730386711308029</v>
      </c>
      <c r="EH34" s="250">
        <v>7.2584687951167126</v>
      </c>
      <c r="EI34" s="250">
        <v>10.129261374379766</v>
      </c>
      <c r="EJ34" s="250">
        <v>9.5867799957074737</v>
      </c>
      <c r="EK34" s="250">
        <v>6.8367689731770867</v>
      </c>
      <c r="EL34" s="250">
        <v>8.9303491639095824</v>
      </c>
      <c r="EM34" s="250">
        <v>7.9079373545351501</v>
      </c>
      <c r="EN34" s="250">
        <v>4.3821320534684247</v>
      </c>
      <c r="EO34" s="250">
        <v>-1.6584620825591685</v>
      </c>
      <c r="EP34" s="250">
        <v>-31.055328352212655</v>
      </c>
      <c r="EQ34" s="250">
        <v>12.267204750495438</v>
      </c>
      <c r="ER34" s="250">
        <v>13.309147820696808</v>
      </c>
      <c r="ES34" s="250">
        <v>13.395025149376337</v>
      </c>
      <c r="ET34" s="250">
        <v>46.339838219872121</v>
      </c>
      <c r="EU34" s="250">
        <v>-40.600018742855795</v>
      </c>
      <c r="EV34" s="250">
        <v>2.2403092063751018</v>
      </c>
      <c r="EW34" s="250">
        <v>4.4705730310154621</v>
      </c>
      <c r="EX34" s="250">
        <v>37.31307479284277</v>
      </c>
      <c r="EY34" s="250">
        <v>82.219547300031763</v>
      </c>
      <c r="EZ34" s="250">
        <v>5.1499280364685944</v>
      </c>
      <c r="FA34" s="250">
        <v>10.466504060224707</v>
      </c>
      <c r="FB34" s="250">
        <v>-0.30552523399677511</v>
      </c>
      <c r="FC34" s="250">
        <v>6.0320036391152883</v>
      </c>
      <c r="FD34" s="250">
        <v>2.4305628208526144</v>
      </c>
      <c r="FE34" s="250">
        <v>1.4196734592021585</v>
      </c>
      <c r="FF34" s="250">
        <v>6.156821201889457</v>
      </c>
      <c r="FG34" s="250">
        <v>-0.58762124056563891</v>
      </c>
      <c r="FH34" s="250">
        <v>-7.1213536585462407</v>
      </c>
      <c r="FI34" s="250">
        <v>-12.571982148840263</v>
      </c>
      <c r="FJ34" s="250">
        <v>-68.05957911001147</v>
      </c>
      <c r="FK34" s="250">
        <v>-100</v>
      </c>
      <c r="FL34" s="250">
        <v>-100</v>
      </c>
      <c r="FM34" s="250"/>
      <c r="FN34" s="250">
        <v>-4.6799077091370407</v>
      </c>
      <c r="FO34" s="250">
        <v>4.8158386872476626</v>
      </c>
      <c r="FP34" s="250">
        <v>6.5956883859946061</v>
      </c>
      <c r="FQ34" s="250">
        <v>6.9745128802215248</v>
      </c>
      <c r="FR34" s="250">
        <v>-1.7241560988096722</v>
      </c>
      <c r="FS34" s="250">
        <v>0.81783468251768454</v>
      </c>
      <c r="FT34" s="250">
        <v>25.554365798804483</v>
      </c>
      <c r="FU34" s="250">
        <v>6.3583638564249014</v>
      </c>
      <c r="FV34" s="250">
        <v>5.6186333067626606</v>
      </c>
      <c r="FW34" s="250">
        <v>-10.364819414381515</v>
      </c>
      <c r="FX34" s="250">
        <v>4.8158386872476626</v>
      </c>
      <c r="FY34" s="250">
        <v>6.5956883859946061</v>
      </c>
      <c r="FZ34" s="250">
        <v>6.9745128802215248</v>
      </c>
      <c r="GA34" s="250">
        <v>-1.7241560988096722</v>
      </c>
      <c r="GB34" s="250">
        <v>0.81783468251768454</v>
      </c>
      <c r="GC34" s="250">
        <v>25.554365798804483</v>
      </c>
      <c r="GD34" s="250">
        <v>4.5477882068980904</v>
      </c>
      <c r="GE34" s="250">
        <v>0.13574072837998585</v>
      </c>
      <c r="GF34" s="250">
        <v>-67.939855887552881</v>
      </c>
      <c r="GG34" s="250">
        <v>-8.0696949845668939</v>
      </c>
      <c r="GH34" s="250">
        <v>7.2890981254424929</v>
      </c>
      <c r="GI34" s="250">
        <v>4.6656160704879852</v>
      </c>
      <c r="GJ34" s="250">
        <v>-10.80283127350495</v>
      </c>
      <c r="GK34" s="250">
        <v>5.5360524251434953</v>
      </c>
      <c r="GL34" s="250">
        <v>-11.701797203728987</v>
      </c>
      <c r="GM34" s="250">
        <v>8.5873930122890556</v>
      </c>
      <c r="GN34" s="250">
        <v>-7.2222090096981049</v>
      </c>
      <c r="GO34" s="250">
        <v>10.897143365729292</v>
      </c>
      <c r="GP34" s="250">
        <v>-8.0300481428014194</v>
      </c>
      <c r="GQ34" s="250">
        <v>3.3037453424659162</v>
      </c>
      <c r="GR34" s="250">
        <v>7.5498058178290961</v>
      </c>
      <c r="GS34" s="250">
        <v>-8.3825467953818276</v>
      </c>
      <c r="GT34" s="250">
        <v>2.7742488147961382</v>
      </c>
      <c r="GU34" s="250">
        <v>-3.5903550364651124</v>
      </c>
      <c r="GV34" s="250">
        <v>-7.2292318394330977</v>
      </c>
      <c r="GW34" s="250">
        <v>14.697463633200172</v>
      </c>
      <c r="GX34" s="250">
        <v>-15.483334749358818</v>
      </c>
      <c r="GY34" s="250">
        <v>9.9317020698514824</v>
      </c>
      <c r="GZ34" s="250">
        <v>-4.7882318959411947</v>
      </c>
      <c r="HA34" s="250">
        <v>11.35839002006729</v>
      </c>
      <c r="HB34" s="250">
        <v>-5.9613277992185374</v>
      </c>
      <c r="HC34" s="250">
        <v>5.6248522456550774</v>
      </c>
      <c r="HD34" s="250">
        <v>20.834437363234699</v>
      </c>
      <c r="HE34" s="250">
        <v>-7.0874083064678075</v>
      </c>
      <c r="HF34" s="250">
        <v>-2.5471552899096537</v>
      </c>
      <c r="HG34" s="250">
        <v>-9.7993526813628336</v>
      </c>
      <c r="HH34" s="250">
        <v>-3.7538991815705742</v>
      </c>
      <c r="HI34" s="250">
        <v>-0.66502717679618684</v>
      </c>
      <c r="HJ34" s="250">
        <v>-4.0142969691514594</v>
      </c>
      <c r="HK34" s="250">
        <v>9.7390582083528585</v>
      </c>
      <c r="HL34" s="250">
        <v>-5.953917213086342</v>
      </c>
      <c r="HM34" s="250">
        <v>7.5419731426169108</v>
      </c>
      <c r="HN34" s="250">
        <v>-1.9232061378159386</v>
      </c>
      <c r="HO34" s="250">
        <v>0.87552822949088238</v>
      </c>
      <c r="HP34" s="250">
        <v>23.714608471999043</v>
      </c>
      <c r="HQ34" s="250">
        <v>-15.268382542309581</v>
      </c>
      <c r="HR34" s="250">
        <v>12.211473815377616</v>
      </c>
      <c r="HS34" s="250">
        <v>-7.3241530106573123</v>
      </c>
      <c r="HT34" s="250">
        <v>-7.6408766984112759</v>
      </c>
      <c r="HU34" s="250">
        <v>0.2733799656480187</v>
      </c>
      <c r="HV34" s="250">
        <v>8.4178250936282666</v>
      </c>
      <c r="HW34" s="250">
        <v>-0.60298484354588311</v>
      </c>
      <c r="HX34" s="250">
        <v>-12.118473099207563</v>
      </c>
      <c r="HY34" s="250">
        <v>17.021850096985673</v>
      </c>
      <c r="HZ34" s="250">
        <v>-3.3658214197205325</v>
      </c>
      <c r="IA34" s="250">
        <v>0.7983207635517573</v>
      </c>
      <c r="IB34" s="250">
        <v>20.952738894932295</v>
      </c>
      <c r="IC34" s="250">
        <v>-14.664322873212214</v>
      </c>
      <c r="ID34" s="250">
        <v>11.592042935976039</v>
      </c>
      <c r="IE34" s="250">
        <v>-4.8889619992520892</v>
      </c>
      <c r="IF34" s="250">
        <v>-7.8535964289674496</v>
      </c>
      <c r="IG34" s="250">
        <v>-0.93297968697784484</v>
      </c>
      <c r="IH34" s="250">
        <v>7.9236398125577523</v>
      </c>
      <c r="II34" s="250">
        <v>-0.13512991359363014</v>
      </c>
      <c r="IJ34" s="250">
        <v>-11.808203503591926</v>
      </c>
      <c r="IK34" s="250">
        <v>13.086258077272774</v>
      </c>
      <c r="IL34" s="250">
        <v>-4.2298726197127223</v>
      </c>
      <c r="IM34" s="250">
        <v>1.6618161277877306</v>
      </c>
      <c r="IN34" s="250">
        <v>15.141574346714876</v>
      </c>
      <c r="IO34" s="250">
        <v>-9.931803338068363</v>
      </c>
      <c r="IP34" s="250">
        <v>-3.5539828526599706</v>
      </c>
      <c r="IQ34" s="250">
        <v>-68.64324297100714</v>
      </c>
      <c r="IR34" s="250">
        <v>86.246221125891907</v>
      </c>
      <c r="IS34" s="250">
        <v>96.480079625486042</v>
      </c>
      <c r="IT34" s="250">
        <v>0.43771143054362938</v>
      </c>
      <c r="IU34" s="250">
        <v>-0.25411587111192091</v>
      </c>
      <c r="IV34" s="250">
        <v>-10.323145938606487</v>
      </c>
      <c r="IW34" s="250">
        <v>7.5968480233112246</v>
      </c>
      <c r="IX34" s="250">
        <v>1.306961721404079</v>
      </c>
      <c r="IY34" s="250">
        <v>4.8216826861225712</v>
      </c>
      <c r="IZ34" s="250">
        <v>-0.86965493673214667</v>
      </c>
      <c r="JA34" s="250">
        <v>-4.7295240756633063</v>
      </c>
      <c r="JB34" s="250">
        <v>20.012574888045336</v>
      </c>
      <c r="JC34" s="250">
        <v>1.4720522960195268</v>
      </c>
      <c r="JD34" s="250">
        <v>-15.405830373382202</v>
      </c>
      <c r="JE34" s="250">
        <v>-57.0642969308334</v>
      </c>
      <c r="JF34" s="250">
        <v>3.300730586409955</v>
      </c>
      <c r="JG34" s="250">
        <v>21.996921776327085</v>
      </c>
      <c r="JH34" s="250">
        <v>37.303670759931293</v>
      </c>
      <c r="JI34" s="250">
        <v>36.882536732905038</v>
      </c>
      <c r="JJ34" s="250">
        <v>-0.15716589156463101</v>
      </c>
      <c r="JK34" s="250">
        <v>-0.46317576716165831</v>
      </c>
      <c r="JL34" s="250">
        <v>5.8686864534890617</v>
      </c>
      <c r="JM34" s="250">
        <v>-0.2946733719817729</v>
      </c>
      <c r="JN34" s="250">
        <v>8.6238811412452208</v>
      </c>
      <c r="JO34" s="250">
        <v>7.2223274584381443</v>
      </c>
      <c r="JP34" s="250">
        <v>-7.8956852276560596</v>
      </c>
      <c r="JQ34" s="250">
        <v>4.7697867535229506</v>
      </c>
      <c r="JR34" s="250">
        <v>-14.968534428724624</v>
      </c>
      <c r="JS34" s="250">
        <v>9.9297486059645195</v>
      </c>
      <c r="JT34" s="250">
        <v>-10.088458215355601</v>
      </c>
      <c r="JU34" s="250">
        <v>-4.793230577092956</v>
      </c>
      <c r="JV34" s="250">
        <v>15.789392352996074</v>
      </c>
      <c r="JW34" s="250">
        <v>1.6705823204530077</v>
      </c>
      <c r="JX34" s="250">
        <v>6.261394731851297</v>
      </c>
      <c r="JY34" s="250">
        <v>-2.6769630219742311</v>
      </c>
      <c r="JZ34" s="250">
        <v>8.9343476697570736</v>
      </c>
      <c r="KA34" s="250">
        <v>-17.510836353529513</v>
      </c>
      <c r="KB34" s="250">
        <v>26.591835187615743</v>
      </c>
      <c r="KC34" s="250">
        <v>-9.9314909514626493</v>
      </c>
      <c r="KD34" s="250">
        <v>-4.7061628394442323</v>
      </c>
      <c r="KE34" s="250">
        <v>2.0198178942665521</v>
      </c>
      <c r="KF34" s="250">
        <v>-11.122165509786072</v>
      </c>
      <c r="KG34" s="250">
        <v>2.6190443494970879</v>
      </c>
      <c r="KH34" s="250">
        <v>5.107774599915075</v>
      </c>
      <c r="KI34" s="250">
        <v>-1.2799341263989135</v>
      </c>
      <c r="KJ34" s="250">
        <v>22.207609115618922</v>
      </c>
      <c r="KK34" s="250">
        <v>-10.683500190768626</v>
      </c>
      <c r="KL34" s="250">
        <v>-4.7363526220711378</v>
      </c>
      <c r="KM34" s="250">
        <v>10.178451743168722</v>
      </c>
      <c r="KN34" s="250">
        <v>16.17870408580761</v>
      </c>
      <c r="KO34" s="250">
        <v>-27.111859916003823</v>
      </c>
      <c r="KP34" s="250">
        <v>10.953795643335411</v>
      </c>
      <c r="KQ34" s="250">
        <v>5.7067135653832963</v>
      </c>
      <c r="KR34" s="250">
        <v>-29.736511268416137</v>
      </c>
      <c r="KS34" s="250">
        <v>16.464293826449691</v>
      </c>
      <c r="KT34" s="250">
        <v>-3.0544124358843732</v>
      </c>
      <c r="KU34" s="250">
        <v>3.129725168328946</v>
      </c>
      <c r="KV34" s="250">
        <v>8.6216285164616409</v>
      </c>
      <c r="KW34" s="250">
        <v>-1.7533799733878226</v>
      </c>
      <c r="KX34" s="250">
        <v>-6.6726497008286003</v>
      </c>
      <c r="KY34" s="250">
        <v>18.740404154410825</v>
      </c>
      <c r="KZ34" s="250">
        <v>-100</v>
      </c>
      <c r="LA34" s="250" t="e">
        <v>#DIV/0!</v>
      </c>
      <c r="LB34" s="250" t="e">
        <v>#DIV/0!</v>
      </c>
      <c r="LC34" s="250" t="e">
        <v>#DIV/0!</v>
      </c>
      <c r="LD34" s="250" t="e">
        <v>#DIV/0!</v>
      </c>
      <c r="LE34" s="250" t="e">
        <v>#DIV/0!</v>
      </c>
      <c r="LF34" s="250" t="e">
        <v>#DIV/0!</v>
      </c>
      <c r="LG34" s="250" t="e">
        <v>#DIV/0!</v>
      </c>
      <c r="LH34" s="250">
        <v>0.66451564937655405</v>
      </c>
      <c r="LI34" s="250">
        <v>-9.2528465893410328</v>
      </c>
      <c r="LJ34" s="250">
        <v>3.6495828365757319</v>
      </c>
      <c r="LK34" s="250">
        <v>1.7534590011839839</v>
      </c>
      <c r="LL34" s="250">
        <v>-4.9649520594546743</v>
      </c>
      <c r="LM34" s="250">
        <v>-5.4333389329634372</v>
      </c>
      <c r="LN34" s="250">
        <v>8.6899568307017887</v>
      </c>
      <c r="LO34" s="250">
        <v>15.968973576155548</v>
      </c>
      <c r="LP34" s="250">
        <v>-15.908507500500335</v>
      </c>
      <c r="LQ34" s="250">
        <v>-1.5997736437474686</v>
      </c>
      <c r="LR34" s="250">
        <v>5.3385258014106824</v>
      </c>
      <c r="LS34" s="250">
        <v>15.30874060277651</v>
      </c>
      <c r="LT34" s="250">
        <v>-10.260007211837603</v>
      </c>
      <c r="LU34" s="250">
        <v>1.0339264528009551</v>
      </c>
      <c r="LV34" s="250">
        <v>4.819642917870766</v>
      </c>
      <c r="LW34" s="250">
        <v>12.415140593138929</v>
      </c>
      <c r="LX34" s="250">
        <v>-8.5014565459620428</v>
      </c>
      <c r="LY34" s="250">
        <v>8.562985460152106E-2</v>
      </c>
      <c r="LZ34" s="250">
        <v>1.3947451604286556</v>
      </c>
      <c r="MA34" s="250">
        <v>5.9096762410619306</v>
      </c>
      <c r="MB34" s="250">
        <v>-35.852772203080747</v>
      </c>
      <c r="MC34" s="250">
        <v>62.976102879582811</v>
      </c>
      <c r="MD34" s="250">
        <v>2.3357817909347602</v>
      </c>
      <c r="ME34" s="250">
        <v>5.9899454889719834</v>
      </c>
      <c r="MF34" s="250">
        <v>-17.215989628394397</v>
      </c>
      <c r="MG34" s="250">
        <v>-33.847286055732226</v>
      </c>
      <c r="MH34" s="250">
        <v>76.142176339877267</v>
      </c>
      <c r="MI34" s="250">
        <v>8.3020036491493983</v>
      </c>
      <c r="MJ34" s="250">
        <v>8.8088892212067265</v>
      </c>
      <c r="MK34" s="250">
        <v>-12.212893012710495</v>
      </c>
      <c r="ML34" s="250">
        <v>1.6429765124426297</v>
      </c>
      <c r="MM34" s="250">
        <v>13.777954481242347</v>
      </c>
      <c r="MN34" s="250">
        <v>-1.801499440351094</v>
      </c>
      <c r="MO34" s="250">
        <v>-6.6323096702056716</v>
      </c>
      <c r="MP34" s="250">
        <v>-1.8093883579556689</v>
      </c>
      <c r="MQ34" s="250">
        <v>12.655077474536853</v>
      </c>
      <c r="MR34" s="250">
        <v>2.7851925632328687</v>
      </c>
      <c r="MS34" s="250">
        <v>-12.564222535387245</v>
      </c>
      <c r="MT34" s="250">
        <v>-8.262821928632448</v>
      </c>
      <c r="MU34" s="250">
        <v>6.0438595138275133</v>
      </c>
      <c r="MV34" s="250">
        <v>-62.449082200201936</v>
      </c>
      <c r="MW34" s="250">
        <v>-100</v>
      </c>
      <c r="MX34" s="250" t="e">
        <v>#DIV/0!</v>
      </c>
      <c r="MY34" s="353"/>
      <c r="MZ34" s="354" t="s">
        <v>728</v>
      </c>
      <c r="NA34" s="77">
        <v>2.7825904897635145</v>
      </c>
      <c r="NB34" s="355">
        <v>28.316427285252296</v>
      </c>
      <c r="NC34" s="82"/>
      <c r="ND34" s="83"/>
      <c r="NE34" s="77">
        <v>0.88772712668090259</v>
      </c>
      <c r="NF34" s="10"/>
      <c r="NG34" s="10"/>
      <c r="NH34" s="10"/>
      <c r="NI34" s="10"/>
      <c r="NJ34" s="10"/>
      <c r="NK34" s="10"/>
      <c r="NL34" s="10"/>
    </row>
    <row r="35" spans="1:376" s="45" customFormat="1" ht="18" customHeight="1">
      <c r="A35" s="586"/>
      <c r="B35" s="304"/>
      <c r="C35" s="305">
        <v>7.2</v>
      </c>
      <c r="D35" s="306">
        <v>0.91601324298182796</v>
      </c>
      <c r="E35" s="306">
        <v>1.1902803707746601</v>
      </c>
      <c r="F35" s="307">
        <v>30</v>
      </c>
      <c r="G35" s="308"/>
      <c r="H35" s="39" t="s">
        <v>729</v>
      </c>
      <c r="I35" s="250">
        <v>4.4947703665145298</v>
      </c>
      <c r="J35" s="250">
        <v>1.5445042710028503</v>
      </c>
      <c r="K35" s="250">
        <v>3.8061054863658796</v>
      </c>
      <c r="L35" s="250">
        <v>-0.34596608328021716</v>
      </c>
      <c r="M35" s="250">
        <v>-12.375377851298509</v>
      </c>
      <c r="N35" s="250">
        <v>-5.2159220569582203</v>
      </c>
      <c r="O35" s="250">
        <v>-8.6962769882523361</v>
      </c>
      <c r="P35" s="250">
        <v>2.7779964456328088</v>
      </c>
      <c r="Q35" s="250">
        <v>0.55626880378048327</v>
      </c>
      <c r="R35" s="250">
        <v>-8.6991824928820733</v>
      </c>
      <c r="S35" s="250">
        <v>-8.1134579396220659</v>
      </c>
      <c r="T35" s="250">
        <v>-4.8592485884366425</v>
      </c>
      <c r="U35" s="250">
        <v>-5.7067621323666771</v>
      </c>
      <c r="V35" s="250">
        <v>-10.225267625020848</v>
      </c>
      <c r="W35" s="250">
        <v>0.8966497391962065</v>
      </c>
      <c r="X35" s="250">
        <v>5.5417687111300609</v>
      </c>
      <c r="Y35" s="250">
        <v>4.8290903232020952</v>
      </c>
      <c r="Z35" s="250">
        <v>0.14248112557091019</v>
      </c>
      <c r="AA35" s="250">
        <v>6.706088733269695</v>
      </c>
      <c r="AB35" s="250">
        <v>13.787312959158655</v>
      </c>
      <c r="AC35" s="250">
        <v>10.668302662222146</v>
      </c>
      <c r="AD35" s="250">
        <v>5.1697746000902214</v>
      </c>
      <c r="AE35" s="250">
        <v>8.4708485290985607</v>
      </c>
      <c r="AF35" s="250">
        <v>3.940773539262338</v>
      </c>
      <c r="AG35" s="336">
        <v>3.572146388015355</v>
      </c>
      <c r="AH35" s="250">
        <v>2.5690783080728181</v>
      </c>
      <c r="AI35" s="250">
        <v>3.019916928739093</v>
      </c>
      <c r="AJ35" s="250">
        <v>2.3298692768306069</v>
      </c>
      <c r="AK35" s="250">
        <v>2.9851317892949112</v>
      </c>
      <c r="AL35" s="250">
        <v>2.5050762803998481</v>
      </c>
      <c r="AM35" s="250">
        <v>9.897943864162869</v>
      </c>
      <c r="AN35" s="250">
        <v>4.6463360718870064</v>
      </c>
      <c r="AO35" s="250">
        <v>-1.4549944124503895</v>
      </c>
      <c r="AP35" s="250">
        <v>7.7018391691246535</v>
      </c>
      <c r="AQ35" s="250">
        <v>8.2249611189001257</v>
      </c>
      <c r="AR35" s="250">
        <v>3.2327863496305724</v>
      </c>
      <c r="AS35" s="250">
        <v>5.56253555361792</v>
      </c>
      <c r="AT35" s="250">
        <v>8.6613403361916568</v>
      </c>
      <c r="AU35" s="250">
        <v>3.9609208467000343</v>
      </c>
      <c r="AV35" s="250">
        <v>3.906339262556429</v>
      </c>
      <c r="AW35" s="250">
        <v>4.6146777430752621</v>
      </c>
      <c r="AX35" s="250">
        <v>5.880348317632226</v>
      </c>
      <c r="AY35" s="250">
        <v>4.205827351397005</v>
      </c>
      <c r="AZ35" s="250">
        <v>2.6004827702928708</v>
      </c>
      <c r="BA35" s="250">
        <v>8.2498600154044368</v>
      </c>
      <c r="BB35" s="250">
        <v>3.5381768279626868</v>
      </c>
      <c r="BC35" s="250">
        <v>3.8901810477165952</v>
      </c>
      <c r="BD35" s="250">
        <v>2.9628009619207205</v>
      </c>
      <c r="BE35" s="250">
        <v>3.244383461921359</v>
      </c>
      <c r="BF35" s="250">
        <v>3.936921505417402</v>
      </c>
      <c r="BG35" s="250">
        <v>-14.541621676415303</v>
      </c>
      <c r="BH35" s="250">
        <v>-70.46813276018068</v>
      </c>
      <c r="BI35" s="250">
        <v>-39.396007430834104</v>
      </c>
      <c r="BJ35" s="250">
        <v>-2.8964981082921497</v>
      </c>
      <c r="BK35" s="250">
        <v>-4.6968462499369963</v>
      </c>
      <c r="BL35" s="250">
        <v>-13.480485815284666</v>
      </c>
      <c r="BM35" s="250">
        <v>-10.900108873598896</v>
      </c>
      <c r="BN35" s="250">
        <v>-7.5580709530289454</v>
      </c>
      <c r="BO35" s="250">
        <v>-1.9516945453619172</v>
      </c>
      <c r="BP35" s="250">
        <v>-3.0885988535197129</v>
      </c>
      <c r="BQ35" s="250">
        <v>-2.9254936960016238</v>
      </c>
      <c r="BR35" s="250">
        <v>-0.78794120803401313</v>
      </c>
      <c r="BS35" s="250">
        <v>2.3026815462597057</v>
      </c>
      <c r="BT35" s="250">
        <v>210.12981923303005</v>
      </c>
      <c r="BU35" s="250">
        <v>28.892311430125744</v>
      </c>
      <c r="BV35" s="250">
        <v>-22.242481591259974</v>
      </c>
      <c r="BW35" s="250">
        <v>-23.398136544064982</v>
      </c>
      <c r="BX35" s="250">
        <v>-9.9022613293402344</v>
      </c>
      <c r="BY35" s="250">
        <v>1.4482010255640603</v>
      </c>
      <c r="BZ35" s="250">
        <v>2.3758465845007777</v>
      </c>
      <c r="CA35" s="250">
        <v>3.2488476353081666</v>
      </c>
      <c r="CB35" s="250">
        <v>2.5335155637563673</v>
      </c>
      <c r="CC35" s="250">
        <v>1.720329918757102</v>
      </c>
      <c r="CD35" s="250">
        <v>3.7395872745018153</v>
      </c>
      <c r="CE35" s="250">
        <v>2.4882703499845178</v>
      </c>
      <c r="CF35" s="250">
        <v>6.6733847211313417</v>
      </c>
      <c r="CG35" s="250">
        <v>9.5824821593376157</v>
      </c>
      <c r="CH35" s="250">
        <v>15.088437075460789</v>
      </c>
      <c r="CI35" s="250">
        <v>22.073281310506616</v>
      </c>
      <c r="CJ35" s="250">
        <v>6.4835605459437602</v>
      </c>
      <c r="CK35" s="250">
        <v>7.6343831691255701</v>
      </c>
      <c r="CL35" s="250">
        <v>12.115312454277088</v>
      </c>
      <c r="CM35" s="250">
        <v>2.9172161000562227</v>
      </c>
      <c r="CN35" s="250">
        <v>2.6467871337317206</v>
      </c>
      <c r="CO35" s="250">
        <v>0.43249131192830248</v>
      </c>
      <c r="CP35" s="250">
        <v>5.4875041168202472</v>
      </c>
      <c r="CQ35" s="250">
        <v>1.8681606825071526</v>
      </c>
      <c r="CR35" s="250">
        <v>0.66851238352865039</v>
      </c>
      <c r="CS35" s="250">
        <v>7.2144004666156718</v>
      </c>
      <c r="CT35" s="250">
        <v>6.7950054272258882</v>
      </c>
      <c r="CU35" s="250">
        <v>3.9042721445481874</v>
      </c>
      <c r="CV35" s="250">
        <v>2.2307305617503204</v>
      </c>
      <c r="CW35" s="250">
        <v>1.9360680278248878</v>
      </c>
      <c r="CX35" s="250">
        <v>1.6873279684632507</v>
      </c>
      <c r="CY35" s="250">
        <v>1.9687324209836561</v>
      </c>
      <c r="CZ35" s="250">
        <v>-0.39130835161407163</v>
      </c>
      <c r="DA35" s="250">
        <v>5.2063417859049537</v>
      </c>
      <c r="DB35" s="250">
        <v>4.2400102929834702</v>
      </c>
      <c r="DC35" s="250">
        <v>2.7598796223032451</v>
      </c>
      <c r="DD35" s="250">
        <v>3.6019217533197718</v>
      </c>
      <c r="DE35" s="250">
        <v>6.5991386247829809</v>
      </c>
      <c r="DF35" s="250">
        <v>4.0609187472255144</v>
      </c>
      <c r="DG35" s="250">
        <v>4.6491652931464245</v>
      </c>
      <c r="DH35" s="250">
        <v>2.1499331399187156</v>
      </c>
      <c r="DI35" s="250">
        <v>1.6575264727227079</v>
      </c>
      <c r="DJ35" s="250">
        <v>0.87247883964289485</v>
      </c>
      <c r="DK35" s="250">
        <v>0.81278983431741381</v>
      </c>
      <c r="DL35" s="250">
        <v>0.60373769218765005</v>
      </c>
      <c r="DM35" s="250">
        <v>-3.3310224333576883</v>
      </c>
      <c r="DN35" s="250">
        <v>-2.0136742237671115</v>
      </c>
      <c r="DO35" s="250">
        <v>-1.089123328602625</v>
      </c>
      <c r="DP35" s="250">
        <v>-1.1849030768444209</v>
      </c>
      <c r="DQ35" s="250">
        <v>-100</v>
      </c>
      <c r="DR35" s="250">
        <v>-100</v>
      </c>
      <c r="DS35" s="250">
        <v>-100</v>
      </c>
      <c r="DT35" s="250">
        <v>-100</v>
      </c>
      <c r="DU35" s="250">
        <v>-100</v>
      </c>
      <c r="DV35" s="250">
        <v>-100</v>
      </c>
      <c r="DW35" s="250">
        <v>-100</v>
      </c>
      <c r="DX35" s="250">
        <v>-100</v>
      </c>
      <c r="DY35" s="250">
        <v>3.3284863487716905</v>
      </c>
      <c r="DZ35" s="250">
        <v>-6.3279170057109582</v>
      </c>
      <c r="EA35" s="250">
        <v>-1.2518812854689259</v>
      </c>
      <c r="EB35" s="250">
        <v>-7.165799621061467</v>
      </c>
      <c r="EC35" s="250">
        <v>-4.7348969032454988</v>
      </c>
      <c r="ED35" s="250">
        <v>3.4082516111247259</v>
      </c>
      <c r="EE35" s="250">
        <v>10.808370698553787</v>
      </c>
      <c r="EF35" s="250">
        <v>5.8391901595691138</v>
      </c>
      <c r="EG35" s="250">
        <v>3.073105015263593</v>
      </c>
      <c r="EH35" s="250">
        <v>2.6111549891220704</v>
      </c>
      <c r="EI35" s="250">
        <v>3.7569971839513698</v>
      </c>
      <c r="EJ35" s="250">
        <v>6.3180394306363326</v>
      </c>
      <c r="EK35" s="250">
        <v>5.8488483131487357</v>
      </c>
      <c r="EL35" s="250">
        <v>4.8173623948313491</v>
      </c>
      <c r="EM35" s="250">
        <v>4.9706621822495123</v>
      </c>
      <c r="EN35" s="250">
        <v>3.4658844530566029</v>
      </c>
      <c r="EO35" s="250">
        <v>-3.1562374403939515</v>
      </c>
      <c r="EP35" s="250">
        <v>-36.753058264847027</v>
      </c>
      <c r="EQ35" s="250">
        <v>-10.244148967070117</v>
      </c>
      <c r="ER35" s="250">
        <v>-4.077147047031886</v>
      </c>
      <c r="ES35" s="250">
        <v>-0.53430660240174177</v>
      </c>
      <c r="ET35" s="250">
        <v>28.864608566462806</v>
      </c>
      <c r="EU35" s="250">
        <v>-9.6932355125963738</v>
      </c>
      <c r="EV35" s="250">
        <v>2.7432422558673011</v>
      </c>
      <c r="EW35" s="250">
        <v>2.6178725293864602</v>
      </c>
      <c r="EX35" s="250">
        <v>10.293098045155986</v>
      </c>
      <c r="EY35" s="250">
        <v>10.649292742987086</v>
      </c>
      <c r="EZ35" s="250">
        <v>5.5680571536748147</v>
      </c>
      <c r="FA35" s="250">
        <v>2.5321890120456345</v>
      </c>
      <c r="FB35" s="250">
        <v>4.8131610651906556</v>
      </c>
      <c r="FC35" s="250">
        <v>2.556825445414006</v>
      </c>
      <c r="FD35" s="250">
        <v>1.0974211982084796</v>
      </c>
      <c r="FE35" s="250">
        <v>4.0702095708504515</v>
      </c>
      <c r="FF35" s="250">
        <v>4.7465487971231539</v>
      </c>
      <c r="FG35" s="250">
        <v>2.6265406329275152</v>
      </c>
      <c r="FH35" s="250">
        <v>0.76353854228250384</v>
      </c>
      <c r="FI35" s="250">
        <v>-2.1565638010062997</v>
      </c>
      <c r="FJ35" s="250">
        <v>-67.560061995668804</v>
      </c>
      <c r="FK35" s="250">
        <v>-100</v>
      </c>
      <c r="FL35" s="250">
        <v>-100</v>
      </c>
      <c r="FM35" s="250"/>
      <c r="FN35" s="250">
        <v>-2.8333111424381769</v>
      </c>
      <c r="FO35" s="250">
        <v>3.6728589355206793</v>
      </c>
      <c r="FP35" s="250">
        <v>3.9409986867100884</v>
      </c>
      <c r="FQ35" s="250">
        <v>4.7735675408227394</v>
      </c>
      <c r="FR35" s="250">
        <v>-13.20435991714136</v>
      </c>
      <c r="FS35" s="250">
        <v>2.8391340243587564</v>
      </c>
      <c r="FT35" s="250">
        <v>7.0427854415912208</v>
      </c>
      <c r="FU35" s="250">
        <v>1.8571237805969503</v>
      </c>
      <c r="FV35" s="250">
        <v>3.9640003146924556</v>
      </c>
      <c r="FW35" s="250">
        <v>-1.9369553820676941</v>
      </c>
      <c r="FX35" s="250">
        <v>3.6728589355206793</v>
      </c>
      <c r="FY35" s="250">
        <v>3.9409986867100884</v>
      </c>
      <c r="FZ35" s="250">
        <v>4.7735675408227394</v>
      </c>
      <c r="GA35" s="250">
        <v>-13.20435991714136</v>
      </c>
      <c r="GB35" s="250">
        <v>2.8391340243587564</v>
      </c>
      <c r="GC35" s="250">
        <v>7.0427854415912208</v>
      </c>
      <c r="GD35" s="250">
        <v>2.6576434474224584</v>
      </c>
      <c r="GE35" s="250">
        <v>2.9816406349197848</v>
      </c>
      <c r="GF35" s="250">
        <v>-67.25783358484702</v>
      </c>
      <c r="GG35" s="250">
        <v>-5.9635872912022165</v>
      </c>
      <c r="GH35" s="250">
        <v>13.842765114816231</v>
      </c>
      <c r="GI35" s="250">
        <v>-18.356760554972936</v>
      </c>
      <c r="GJ35" s="250">
        <v>20.45513882531192</v>
      </c>
      <c r="GK35" s="250">
        <v>-2.7569887072638295</v>
      </c>
      <c r="GL35" s="250">
        <v>-18.268201182153931</v>
      </c>
      <c r="GM35" s="250">
        <v>28.137613882717972</v>
      </c>
      <c r="GN35" s="250">
        <v>-1.5673324098961814</v>
      </c>
      <c r="GO35" s="250">
        <v>-11.359317889375475</v>
      </c>
      <c r="GP35" s="250">
        <v>8.1050542092847309</v>
      </c>
      <c r="GQ35" s="250">
        <v>2.5807584499231382</v>
      </c>
      <c r="GR35" s="250">
        <v>0.72497497161594993</v>
      </c>
      <c r="GS35" s="250">
        <v>-8.6185760450433548</v>
      </c>
      <c r="GT35" s="250">
        <v>16.3782734398835</v>
      </c>
      <c r="GU35" s="250">
        <v>-21.622354344136212</v>
      </c>
      <c r="GV35" s="250">
        <v>5.914789503232214</v>
      </c>
      <c r="GW35" s="250">
        <v>5.1883470167224459</v>
      </c>
      <c r="GX35" s="250">
        <v>-21.269292454362812</v>
      </c>
      <c r="GY35" s="250">
        <v>44.240856667973645</v>
      </c>
      <c r="GZ35" s="250">
        <v>-3.6951281055622047</v>
      </c>
      <c r="HA35" s="250">
        <v>-19.518028688189332</v>
      </c>
      <c r="HB35" s="250">
        <v>8.798583427431609</v>
      </c>
      <c r="HC35" s="250">
        <v>6.2137089986561875</v>
      </c>
      <c r="HD35" s="250">
        <v>-0.17228281996044359</v>
      </c>
      <c r="HE35" s="250">
        <v>-12.997548232281858</v>
      </c>
      <c r="HF35" s="250">
        <v>30.79602224232255</v>
      </c>
      <c r="HG35" s="250">
        <v>-18.013973989063587</v>
      </c>
      <c r="HH35" s="250">
        <v>5.1995922655632825</v>
      </c>
      <c r="HI35" s="250">
        <v>0.48567647849418449</v>
      </c>
      <c r="HJ35" s="250">
        <v>-16.109070087212956</v>
      </c>
      <c r="HK35" s="250">
        <v>53.812961322220701</v>
      </c>
      <c r="HL35" s="250">
        <v>-6.3349293212892803</v>
      </c>
      <c r="HM35" s="250">
        <v>-23.516756120599396</v>
      </c>
      <c r="HN35" s="250">
        <v>12.213558581947396</v>
      </c>
      <c r="HO35" s="250">
        <v>1.777899071498851</v>
      </c>
      <c r="HP35" s="250">
        <v>-0.52632296942753953</v>
      </c>
      <c r="HQ35" s="250">
        <v>-13.84014332457626</v>
      </c>
      <c r="HR35" s="250">
        <v>31.370931359466482</v>
      </c>
      <c r="HS35" s="250">
        <v>-18.563132505443363</v>
      </c>
      <c r="HT35" s="250">
        <v>5.8732308583349777</v>
      </c>
      <c r="HU35" s="250">
        <v>1.7271945524854004E-2</v>
      </c>
      <c r="HV35" s="250">
        <v>-10.058691327165477</v>
      </c>
      <c r="HW35" s="250">
        <v>46.462820656884617</v>
      </c>
      <c r="HX35" s="250">
        <v>-11.796004906936659</v>
      </c>
      <c r="HY35" s="250">
        <v>-16.409908525360407</v>
      </c>
      <c r="HZ35" s="250">
        <v>12.758594544280882</v>
      </c>
      <c r="IA35" s="250">
        <v>-2.9168871826240377</v>
      </c>
      <c r="IB35" s="250">
        <v>1.7185909583509869</v>
      </c>
      <c r="IC35" s="250">
        <v>-11.310907222663388</v>
      </c>
      <c r="ID35" s="250">
        <v>25.688151410275736</v>
      </c>
      <c r="IE35" s="250">
        <v>-18.605888506442042</v>
      </c>
      <c r="IF35" s="250">
        <v>6.5949778085794009</v>
      </c>
      <c r="IG35" s="250">
        <v>1.2273212500765851</v>
      </c>
      <c r="IH35" s="250">
        <v>-11.48113288026164</v>
      </c>
      <c r="II35" s="250">
        <v>44.206485272857719</v>
      </c>
      <c r="IJ35" s="250">
        <v>-6.9393255877730411</v>
      </c>
      <c r="IK35" s="250">
        <v>-20.048250677320056</v>
      </c>
      <c r="IL35" s="250">
        <v>13.14194590615638</v>
      </c>
      <c r="IM35" s="250">
        <v>-3.7835036865702421</v>
      </c>
      <c r="IN35" s="250">
        <v>1.9967707948648155</v>
      </c>
      <c r="IO35" s="250">
        <v>-10.716002505022175</v>
      </c>
      <c r="IP35" s="250">
        <v>3.3425412109352521</v>
      </c>
      <c r="IQ35" s="250">
        <v>-71.872622183055995</v>
      </c>
      <c r="IR35" s="250">
        <v>118.74950170137208</v>
      </c>
      <c r="IS35" s="250">
        <v>62.192736217521031</v>
      </c>
      <c r="IT35" s="250">
        <v>-13.122317542141843</v>
      </c>
      <c r="IU35" s="250">
        <v>30.915657637244834</v>
      </c>
      <c r="IV35" s="250">
        <v>-4.163863650731102</v>
      </c>
      <c r="IW35" s="250">
        <v>-17.049349391646928</v>
      </c>
      <c r="IX35" s="250">
        <v>20.003727597487256</v>
      </c>
      <c r="IY35" s="250">
        <v>-4.8991675286668794</v>
      </c>
      <c r="IZ35" s="250">
        <v>2.168434801060414</v>
      </c>
      <c r="JA35" s="250">
        <v>-8.7499947626451871</v>
      </c>
      <c r="JB35" s="250">
        <v>6.561835450386269</v>
      </c>
      <c r="JC35" s="250">
        <v>-14.732063069886252</v>
      </c>
      <c r="JD35" s="250">
        <v>-9.0860434891222468</v>
      </c>
      <c r="JE35" s="250">
        <v>-2.1531654428062552</v>
      </c>
      <c r="JF35" s="250">
        <v>-14.413519037190582</v>
      </c>
      <c r="JG35" s="250">
        <v>53.980649785147904</v>
      </c>
      <c r="JH35" s="250">
        <v>7.9095188105990673</v>
      </c>
      <c r="JI35" s="250">
        <v>-16.290846018794014</v>
      </c>
      <c r="JJ35" s="250">
        <v>21.027048857223434</v>
      </c>
      <c r="JK35" s="250">
        <v>-5.5580482528209103</v>
      </c>
      <c r="JL35" s="250">
        <v>1.3581445842912245</v>
      </c>
      <c r="JM35" s="250">
        <v>-6.9385845515847819</v>
      </c>
      <c r="JN35" s="250">
        <v>5.2764762956996236</v>
      </c>
      <c r="JO35" s="250">
        <v>-11.250141997107448</v>
      </c>
      <c r="JP35" s="250">
        <v>-6.6067225350305137</v>
      </c>
      <c r="JQ35" s="250">
        <v>2.7631336694361721</v>
      </c>
      <c r="JR35" s="250">
        <v>-9.2191810711708513</v>
      </c>
      <c r="JS35" s="250">
        <v>34.316106426225389</v>
      </c>
      <c r="JT35" s="250">
        <v>9.075752498383352</v>
      </c>
      <c r="JU35" s="250">
        <v>-12.805948456643662</v>
      </c>
      <c r="JV35" s="250">
        <v>11.097821238919934</v>
      </c>
      <c r="JW35" s="250">
        <v>-5.8062073107168004</v>
      </c>
      <c r="JX35" s="250">
        <v>-0.82835264885002857</v>
      </c>
      <c r="JY35" s="250">
        <v>-2.2545760142277658</v>
      </c>
      <c r="JZ35" s="250">
        <v>1.6643733602989244</v>
      </c>
      <c r="KA35" s="250">
        <v>-12.295302874406332</v>
      </c>
      <c r="KB35" s="250">
        <v>-0.53390068116937073</v>
      </c>
      <c r="KC35" s="250">
        <v>2.3611508359218334</v>
      </c>
      <c r="KD35" s="250">
        <v>-11.676441442632026</v>
      </c>
      <c r="KE35" s="250">
        <v>32.152734461778351</v>
      </c>
      <c r="KF35" s="250">
        <v>8.7613603636075794</v>
      </c>
      <c r="KG35" s="250">
        <v>-13.018715674140779</v>
      </c>
      <c r="KH35" s="250">
        <v>11.405267822349117</v>
      </c>
      <c r="KI35" s="250">
        <v>-7.9862990505507554</v>
      </c>
      <c r="KJ35" s="250">
        <v>4.7447371713910513</v>
      </c>
      <c r="KK35" s="250">
        <v>-3.1523781797913983</v>
      </c>
      <c r="KL35" s="250">
        <v>0.22081481974309725</v>
      </c>
      <c r="KM35" s="250">
        <v>-11.57662696373734</v>
      </c>
      <c r="KN35" s="250">
        <v>2.3436663173161776</v>
      </c>
      <c r="KO35" s="250">
        <v>-7.6158799908483843E-2</v>
      </c>
      <c r="KP35" s="250">
        <v>-11.17715670759118</v>
      </c>
      <c r="KQ35" s="250">
        <v>28.996661862645368</v>
      </c>
      <c r="KR35" s="250">
        <v>8.2370837700733261</v>
      </c>
      <c r="KS35" s="250">
        <v>-13.690426404782869</v>
      </c>
      <c r="KT35" s="250">
        <v>11.339346277634178</v>
      </c>
      <c r="KU35" s="250">
        <v>-8.1771048135931608</v>
      </c>
      <c r="KV35" s="250">
        <v>0.64801646660237111</v>
      </c>
      <c r="KW35" s="250">
        <v>-1.8325955109408625</v>
      </c>
      <c r="KX35" s="250">
        <v>1.1664492572186873</v>
      </c>
      <c r="KY35" s="250">
        <v>-11.662251201365308</v>
      </c>
      <c r="KZ35" s="250">
        <v>-100</v>
      </c>
      <c r="LA35" s="250" t="e">
        <v>#DIV/0!</v>
      </c>
      <c r="LB35" s="250" t="e">
        <v>#DIV/0!</v>
      </c>
      <c r="LC35" s="250" t="e">
        <v>#DIV/0!</v>
      </c>
      <c r="LD35" s="250" t="e">
        <v>#DIV/0!</v>
      </c>
      <c r="LE35" s="250" t="e">
        <v>#DIV/0!</v>
      </c>
      <c r="LF35" s="250" t="e">
        <v>#DIV/0!</v>
      </c>
      <c r="LG35" s="250" t="e">
        <v>#DIV/0!</v>
      </c>
      <c r="LH35" s="250">
        <v>-2.002720309477624</v>
      </c>
      <c r="LI35" s="250">
        <v>0.46542355446565864</v>
      </c>
      <c r="LJ35" s="250">
        <v>0.67210589926243358</v>
      </c>
      <c r="LK35" s="250">
        <v>4.2510107338420369</v>
      </c>
      <c r="LL35" s="250">
        <v>-11.160904018272305</v>
      </c>
      <c r="LM35" s="250">
        <v>5.909586450286028</v>
      </c>
      <c r="LN35" s="250">
        <v>-5.3570379539131068</v>
      </c>
      <c r="LO35" s="250">
        <v>6.9808674492929157</v>
      </c>
      <c r="LP35" s="250">
        <v>-3.5670430036375933</v>
      </c>
      <c r="LQ35" s="250">
        <v>13.488706491690564</v>
      </c>
      <c r="LR35" s="250">
        <v>-9.6012837828739066</v>
      </c>
      <c r="LS35" s="250">
        <v>4.1849448073087387</v>
      </c>
      <c r="LT35" s="250">
        <v>-3.9992334086785206</v>
      </c>
      <c r="LU35" s="250">
        <v>14.756016547293797</v>
      </c>
      <c r="LV35" s="250">
        <v>-7.3699650519772177</v>
      </c>
      <c r="LW35" s="250">
        <v>3.7251672291921238</v>
      </c>
      <c r="LX35" s="250">
        <v>-4.934750804141018</v>
      </c>
      <c r="LY35" s="250">
        <v>14.923852033130444</v>
      </c>
      <c r="LZ35" s="250">
        <v>-8.697837152108761</v>
      </c>
      <c r="MA35" s="250">
        <v>-2.9135495269759133</v>
      </c>
      <c r="MB35" s="250">
        <v>-37.914573762790106</v>
      </c>
      <c r="MC35" s="250">
        <v>63.092283361472852</v>
      </c>
      <c r="MD35" s="250">
        <v>-2.4245902594910262</v>
      </c>
      <c r="ME35" s="250">
        <v>0.67226754135145939</v>
      </c>
      <c r="MF35" s="250">
        <v>-19.564084093207171</v>
      </c>
      <c r="MG35" s="250">
        <v>14.293106440013645</v>
      </c>
      <c r="MH35" s="250">
        <v>11.012879467993656</v>
      </c>
      <c r="MI35" s="250">
        <v>0.54942486704267424</v>
      </c>
      <c r="MJ35" s="250">
        <v>-13.547941106269718</v>
      </c>
      <c r="MK35" s="250">
        <v>14.662219278750939</v>
      </c>
      <c r="ML35" s="250">
        <v>5.9149472531439926</v>
      </c>
      <c r="MM35" s="250">
        <v>-2.3421202067539753</v>
      </c>
      <c r="MN35" s="250">
        <v>-11.624694054065671</v>
      </c>
      <c r="MO35" s="250">
        <v>12.193860849599346</v>
      </c>
      <c r="MP35" s="250">
        <v>4.4077562573964002</v>
      </c>
      <c r="MQ35" s="250">
        <v>0.52952781458421327</v>
      </c>
      <c r="MR35" s="250">
        <v>-11.050354035999376</v>
      </c>
      <c r="MS35" s="250">
        <v>9.9231234963863102</v>
      </c>
      <c r="MT35" s="250">
        <v>2.5124193690294021</v>
      </c>
      <c r="MU35" s="250">
        <v>-2.3837929558837772</v>
      </c>
      <c r="MV35" s="250">
        <v>-70.50879330616695</v>
      </c>
      <c r="MW35" s="250">
        <v>-100</v>
      </c>
      <c r="MX35" s="250" t="e">
        <v>#DIV/0!</v>
      </c>
      <c r="MY35" s="353"/>
      <c r="MZ35" s="354" t="s">
        <v>730</v>
      </c>
      <c r="NA35" s="77">
        <v>1.1291660151230054</v>
      </c>
      <c r="NB35" s="355">
        <v>3.4998480934186147</v>
      </c>
      <c r="NC35" s="82"/>
      <c r="ND35" s="83"/>
      <c r="NE35" s="77">
        <v>1.1995130860119461</v>
      </c>
      <c r="NF35" s="10"/>
      <c r="NG35" s="10"/>
      <c r="NH35" s="10"/>
      <c r="NI35" s="10"/>
      <c r="NJ35" s="10"/>
      <c r="NK35" s="10"/>
      <c r="NL35" s="10"/>
    </row>
    <row r="36" spans="1:376" s="45" customFormat="1" ht="18" customHeight="1">
      <c r="A36" s="586"/>
      <c r="B36" s="304"/>
      <c r="C36" s="305">
        <v>7.3</v>
      </c>
      <c r="D36" s="306" t="s">
        <v>731</v>
      </c>
      <c r="E36" s="306">
        <v>0.74383978573519205</v>
      </c>
      <c r="F36" s="307" t="s">
        <v>758</v>
      </c>
      <c r="G36" s="308"/>
      <c r="H36" s="39" t="s">
        <v>732</v>
      </c>
      <c r="I36" s="250">
        <v>1.023257738595106</v>
      </c>
      <c r="J36" s="250">
        <v>1.2657955302655068</v>
      </c>
      <c r="K36" s="250">
        <v>3.5541670826000313</v>
      </c>
      <c r="L36" s="250">
        <v>-7.4595708536740517</v>
      </c>
      <c r="M36" s="250">
        <v>-11.704358733331787</v>
      </c>
      <c r="N36" s="250">
        <v>-2.869476197479301</v>
      </c>
      <c r="O36" s="250">
        <v>-5.2349014094255892</v>
      </c>
      <c r="P36" s="250">
        <v>-0.48502154200666325</v>
      </c>
      <c r="Q36" s="250">
        <v>0.29675797902125112</v>
      </c>
      <c r="R36" s="250">
        <v>-5.379853172731643</v>
      </c>
      <c r="S36" s="250">
        <v>-6.09048063518091</v>
      </c>
      <c r="T36" s="250">
        <v>-0.89199972713585396</v>
      </c>
      <c r="U36" s="250">
        <v>3.2375063055907702</v>
      </c>
      <c r="V36" s="250">
        <v>1.7025283279624688</v>
      </c>
      <c r="W36" s="250">
        <v>6.1696644996246448</v>
      </c>
      <c r="X36" s="250">
        <v>5.0494768238861525</v>
      </c>
      <c r="Y36" s="250">
        <v>6.852708518525688</v>
      </c>
      <c r="Z36" s="250">
        <v>-1.0400168256688715</v>
      </c>
      <c r="AA36" s="250">
        <v>6.7682491824454303</v>
      </c>
      <c r="AB36" s="250">
        <v>9.8734116090624582</v>
      </c>
      <c r="AC36" s="250">
        <v>8.1736825497515895</v>
      </c>
      <c r="AD36" s="250">
        <v>4.8207170880704098</v>
      </c>
      <c r="AE36" s="250">
        <v>6.9079543192821689</v>
      </c>
      <c r="AF36" s="250">
        <v>5.3644856497424769</v>
      </c>
      <c r="AG36" s="336">
        <v>3.0368396145801171</v>
      </c>
      <c r="AH36" s="250">
        <v>2.8588811670947649</v>
      </c>
      <c r="AI36" s="250">
        <v>2.9701638251747369</v>
      </c>
      <c r="AJ36" s="250">
        <v>6.5812847995325967</v>
      </c>
      <c r="AK36" s="250">
        <v>5.2798052732187841</v>
      </c>
      <c r="AL36" s="250">
        <v>3.6007673997179097</v>
      </c>
      <c r="AM36" s="250">
        <v>7.0188031011396674</v>
      </c>
      <c r="AN36" s="250">
        <v>6.2172113750777953</v>
      </c>
      <c r="AO36" s="250">
        <v>6.7412894719074359</v>
      </c>
      <c r="AP36" s="250">
        <v>9.4007696789970083</v>
      </c>
      <c r="AQ36" s="250">
        <v>4.102530853223783</v>
      </c>
      <c r="AR36" s="250">
        <v>4.7506891029523501</v>
      </c>
      <c r="AS36" s="250">
        <v>5.0573004644646034</v>
      </c>
      <c r="AT36" s="250">
        <v>4.4863657224800875</v>
      </c>
      <c r="AU36" s="250">
        <v>5.3041138778035588</v>
      </c>
      <c r="AV36" s="250">
        <v>5.0289217097688095</v>
      </c>
      <c r="AW36" s="250">
        <v>5.6178215694019968</v>
      </c>
      <c r="AX36" s="250">
        <v>2.7619050474955316</v>
      </c>
      <c r="AY36" s="250">
        <v>5.5356336122269596</v>
      </c>
      <c r="AZ36" s="250">
        <v>5.8214362573834535</v>
      </c>
      <c r="BA36" s="250">
        <v>0.34833533427163843</v>
      </c>
      <c r="BB36" s="250">
        <v>6.6144763980686463</v>
      </c>
      <c r="BC36" s="250">
        <v>10.750712673085005</v>
      </c>
      <c r="BD36" s="250">
        <v>7.4990698557174937</v>
      </c>
      <c r="BE36" s="250">
        <v>3.3335803616138264</v>
      </c>
      <c r="BF36" s="250">
        <v>5.6078867070826988</v>
      </c>
      <c r="BG36" s="250">
        <v>-7.7520559693741831</v>
      </c>
      <c r="BH36" s="250">
        <v>-80.720211982815854</v>
      </c>
      <c r="BI36" s="250">
        <v>-46.293598364180241</v>
      </c>
      <c r="BJ36" s="250">
        <v>4.7461418129006319</v>
      </c>
      <c r="BK36" s="250">
        <v>4.2800164852346825</v>
      </c>
      <c r="BL36" s="250">
        <v>6.454887204900956</v>
      </c>
      <c r="BM36" s="250">
        <v>7.045917658117304</v>
      </c>
      <c r="BN36" s="250">
        <v>4.9564468765508991</v>
      </c>
      <c r="BO36" s="250">
        <v>0.68833292423664716</v>
      </c>
      <c r="BP36" s="250">
        <v>-2.3465733882387667</v>
      </c>
      <c r="BQ36" s="250">
        <v>-1.8259744705132306</v>
      </c>
      <c r="BR36" s="250">
        <v>-4.2216365806547316</v>
      </c>
      <c r="BS36" s="250">
        <v>10.969166189500299</v>
      </c>
      <c r="BT36" s="250">
        <v>432.95014657915817</v>
      </c>
      <c r="BU36" s="250">
        <v>95.514349962120093</v>
      </c>
      <c r="BV36" s="250">
        <v>-30.153247614201376</v>
      </c>
      <c r="BW36" s="250">
        <v>-36.803891417183266</v>
      </c>
      <c r="BX36" s="250">
        <v>-33.85546926864923</v>
      </c>
      <c r="BY36" s="250">
        <v>-8.8525274806932259</v>
      </c>
      <c r="BZ36" s="250">
        <v>4.9098968092028912</v>
      </c>
      <c r="CA36" s="250">
        <v>6.4274078705476114</v>
      </c>
      <c r="CB36" s="250">
        <v>4.3383571484694414</v>
      </c>
      <c r="CC36" s="250">
        <v>1.6497964630828506</v>
      </c>
      <c r="CD36" s="250">
        <v>6.899146289494638</v>
      </c>
      <c r="CE36" s="250">
        <v>4.166231950180574</v>
      </c>
      <c r="CF36" s="250">
        <v>2.2868752827740479</v>
      </c>
      <c r="CG36" s="250">
        <v>10.758260993830348</v>
      </c>
      <c r="CH36" s="250">
        <v>41.003979324353764</v>
      </c>
      <c r="CI36" s="250">
        <v>46.662213514447359</v>
      </c>
      <c r="CJ36" s="250">
        <v>21.279725092829977</v>
      </c>
      <c r="CK36" s="250">
        <v>3.0530394562908896</v>
      </c>
      <c r="CL36" s="250">
        <v>0.41782396630667051</v>
      </c>
      <c r="CM36" s="250">
        <v>5.3987950344022835</v>
      </c>
      <c r="CN36" s="250">
        <v>2.7496503529703205</v>
      </c>
      <c r="CO36" s="250">
        <v>0.98473599391127209</v>
      </c>
      <c r="CP36" s="250">
        <v>4.9741614242740724</v>
      </c>
      <c r="CQ36" s="250">
        <v>0.86313083889071152</v>
      </c>
      <c r="CR36" s="250">
        <v>0.48565481448909509</v>
      </c>
      <c r="CS36" s="250">
        <v>8.5354316685993297</v>
      </c>
      <c r="CT36" s="250">
        <v>0.9319703399453374</v>
      </c>
      <c r="CU36" s="250">
        <v>1.0969293212844633</v>
      </c>
      <c r="CV36" s="250">
        <v>0.51721628958694055</v>
      </c>
      <c r="CW36" s="250">
        <v>0.72589261098276836</v>
      </c>
      <c r="CX36" s="250">
        <v>3.6297904755312089</v>
      </c>
      <c r="CY36" s="250">
        <v>2.7728746228343937</v>
      </c>
      <c r="CZ36" s="250">
        <v>6.0541839870298872</v>
      </c>
      <c r="DA36" s="250">
        <v>1.8875564994628888</v>
      </c>
      <c r="DB36" s="250">
        <v>1.4081777077205686</v>
      </c>
      <c r="DC36" s="250">
        <v>3.8400352821983006</v>
      </c>
      <c r="DD36" s="250">
        <v>5.208216631470151</v>
      </c>
      <c r="DE36" s="250">
        <v>2.48878605380078</v>
      </c>
      <c r="DF36" s="250">
        <v>5.8739298623346627</v>
      </c>
      <c r="DG36" s="250">
        <v>6.9934853348427879</v>
      </c>
      <c r="DH36" s="250">
        <v>3.4048184302718028</v>
      </c>
      <c r="DI36" s="250">
        <v>1.9328319499131652</v>
      </c>
      <c r="DJ36" s="250">
        <v>0.75088447610144726</v>
      </c>
      <c r="DK36" s="250">
        <v>1.7589399831687871</v>
      </c>
      <c r="DL36" s="250">
        <v>3.6256554444569815</v>
      </c>
      <c r="DM36" s="250">
        <v>6.5493546891806034</v>
      </c>
      <c r="DN36" s="250">
        <v>3.3567108956097371</v>
      </c>
      <c r="DO36" s="250">
        <v>3.0570941319725193</v>
      </c>
      <c r="DP36" s="250">
        <v>2.8502766209549009</v>
      </c>
      <c r="DQ36" s="250">
        <v>-100</v>
      </c>
      <c r="DR36" s="250">
        <v>-100</v>
      </c>
      <c r="DS36" s="250">
        <v>-100</v>
      </c>
      <c r="DT36" s="250">
        <v>-100</v>
      </c>
      <c r="DU36" s="250">
        <v>-100</v>
      </c>
      <c r="DV36" s="250">
        <v>-100</v>
      </c>
      <c r="DW36" s="250">
        <v>-100</v>
      </c>
      <c r="DX36" s="250">
        <v>-100</v>
      </c>
      <c r="DY36" s="250">
        <v>1.8995785099930771</v>
      </c>
      <c r="DZ36" s="250">
        <v>-7.2549701549584</v>
      </c>
      <c r="EA36" s="250">
        <v>-1.8071797321077554</v>
      </c>
      <c r="EB36" s="250">
        <v>-4.1487214231744787</v>
      </c>
      <c r="EC36" s="250">
        <v>3.6739053638008272</v>
      </c>
      <c r="ED36" s="250">
        <v>3.3964392627313487</v>
      </c>
      <c r="EE36" s="250">
        <v>8.2628444911076571</v>
      </c>
      <c r="EF36" s="250">
        <v>5.6885297993115103</v>
      </c>
      <c r="EG36" s="250">
        <v>2.9579673620259115</v>
      </c>
      <c r="EH36" s="250">
        <v>5.1244369044580083</v>
      </c>
      <c r="EI36" s="250">
        <v>6.659579189347582</v>
      </c>
      <c r="EJ36" s="250">
        <v>6.0762414607925024</v>
      </c>
      <c r="EK36" s="250">
        <v>4.9553574571918233</v>
      </c>
      <c r="EL36" s="250">
        <v>4.4410750050697203</v>
      </c>
      <c r="EM36" s="250">
        <v>3.7830466215996097</v>
      </c>
      <c r="EN36" s="250">
        <v>8.2543833089102634</v>
      </c>
      <c r="EO36" s="250">
        <v>0.41484409050416104</v>
      </c>
      <c r="EP36" s="250">
        <v>-40.638215259507945</v>
      </c>
      <c r="EQ36" s="250">
        <v>5.9492052248593126</v>
      </c>
      <c r="ER36" s="250">
        <v>1.1203799121525861</v>
      </c>
      <c r="ES36" s="250">
        <v>1.2344313635793185</v>
      </c>
      <c r="ET36" s="250">
        <v>57.504183318839438</v>
      </c>
      <c r="EU36" s="250">
        <v>-26.113255052603606</v>
      </c>
      <c r="EV36" s="250">
        <v>5.2300632075678948</v>
      </c>
      <c r="EW36" s="250">
        <v>4.1475769259929649</v>
      </c>
      <c r="EX36" s="250">
        <v>15.617804033289161</v>
      </c>
      <c r="EY36" s="250">
        <v>20.432008398281724</v>
      </c>
      <c r="EZ36" s="250">
        <v>2.8254630814982988</v>
      </c>
      <c r="FA36" s="250">
        <v>2.2431883676773339</v>
      </c>
      <c r="FB36" s="250">
        <v>3.4545236586284318</v>
      </c>
      <c r="FC36" s="250">
        <v>0.78749136013026089</v>
      </c>
      <c r="FD36" s="250">
        <v>4.1028745245780698</v>
      </c>
      <c r="FE36" s="250">
        <v>2.3649660227445679</v>
      </c>
      <c r="FF36" s="250">
        <v>4.4161912998728496</v>
      </c>
      <c r="FG36" s="250">
        <v>4.0681789885648669</v>
      </c>
      <c r="FH36" s="250">
        <v>2.0197035256425409</v>
      </c>
      <c r="FI36" s="250">
        <v>4.3353162135010308</v>
      </c>
      <c r="FJ36" s="250">
        <v>-67.096505807875189</v>
      </c>
      <c r="FK36" s="250">
        <v>-100</v>
      </c>
      <c r="FL36" s="250">
        <v>-100</v>
      </c>
      <c r="FM36" s="250"/>
      <c r="FN36" s="250">
        <v>-2.8455079342364229</v>
      </c>
      <c r="FO36" s="250">
        <v>5.2657950150331487</v>
      </c>
      <c r="FP36" s="250">
        <v>5.2043464782958608</v>
      </c>
      <c r="FQ36" s="250">
        <v>5.33792131609043</v>
      </c>
      <c r="FR36" s="250">
        <v>-7.6070768846435328</v>
      </c>
      <c r="FS36" s="250">
        <v>2.6473406379823956</v>
      </c>
      <c r="FT36" s="250">
        <v>9.9398909397063733</v>
      </c>
      <c r="FU36" s="250">
        <v>1.7963063292382628</v>
      </c>
      <c r="FV36" s="250">
        <v>3.0355292437620278</v>
      </c>
      <c r="FW36" s="250">
        <v>3.9776933517741639</v>
      </c>
      <c r="FX36" s="250">
        <v>5.2657950150331487</v>
      </c>
      <c r="FY36" s="250">
        <v>5.2043464782958608</v>
      </c>
      <c r="FZ36" s="250">
        <v>5.33792131609043</v>
      </c>
      <c r="GA36" s="250">
        <v>-7.6070768846435328</v>
      </c>
      <c r="GB36" s="250">
        <v>2.6473406379823956</v>
      </c>
      <c r="GC36" s="250">
        <v>9.9398909397063733</v>
      </c>
      <c r="GD36" s="250">
        <v>2.6900774864204067</v>
      </c>
      <c r="GE36" s="250">
        <v>3.1700437665934942</v>
      </c>
      <c r="GF36" s="250">
        <v>-65.687224098642531</v>
      </c>
      <c r="GG36" s="250">
        <v>-7.7921622879930652</v>
      </c>
      <c r="GH36" s="250">
        <v>-4.2566481600482007</v>
      </c>
      <c r="GI36" s="250">
        <v>5.432029052354622</v>
      </c>
      <c r="GJ36" s="250">
        <v>0.64298263431010128</v>
      </c>
      <c r="GK36" s="250">
        <v>6.092544646871616</v>
      </c>
      <c r="GL36" s="250">
        <v>-3.8612610343097629</v>
      </c>
      <c r="GM36" s="250">
        <v>-5.841344674672527</v>
      </c>
      <c r="GN36" s="250">
        <v>10.184342658148609</v>
      </c>
      <c r="GO36" s="250">
        <v>-4.4624865798953692</v>
      </c>
      <c r="GP36" s="250">
        <v>-1.1684425628103128</v>
      </c>
      <c r="GQ36" s="250">
        <v>-2.1271574661040518</v>
      </c>
      <c r="GR36" s="250">
        <v>10.27920978894106</v>
      </c>
      <c r="GS36" s="250">
        <v>-7.5707886574649166</v>
      </c>
      <c r="GT36" s="250">
        <v>-2.0930709963234619</v>
      </c>
      <c r="GU36" s="250">
        <v>-5.7814331460911177</v>
      </c>
      <c r="GV36" s="250">
        <v>-3.973465731011558</v>
      </c>
      <c r="GW36" s="250">
        <v>16.708189501343412</v>
      </c>
      <c r="GX36" s="250">
        <v>-6.2025332532933675</v>
      </c>
      <c r="GY36" s="250">
        <v>-1.1218613635720089</v>
      </c>
      <c r="GZ36" s="250">
        <v>11.049939616142467</v>
      </c>
      <c r="HA36" s="250">
        <v>-9.8697332847663972</v>
      </c>
      <c r="HB36" s="250">
        <v>-1.9106990613096428</v>
      </c>
      <c r="HC36" s="250">
        <v>3.2907182377637696</v>
      </c>
      <c r="HD36" s="250">
        <v>14.874183563550076</v>
      </c>
      <c r="HE36" s="250">
        <v>-8.9450644316237486</v>
      </c>
      <c r="HF36" s="250">
        <v>2.2073489755213558</v>
      </c>
      <c r="HG36" s="250">
        <v>-6.7755257422475808</v>
      </c>
      <c r="HH36" s="250">
        <v>-2.3251177776892717</v>
      </c>
      <c r="HI36" s="250">
        <v>8.0874844399213117</v>
      </c>
      <c r="HJ36" s="250">
        <v>1.1983933409980949</v>
      </c>
      <c r="HK36" s="250">
        <v>1.7538313939537744</v>
      </c>
      <c r="HL36" s="250">
        <v>9.3320098036790284</v>
      </c>
      <c r="HM36" s="250">
        <v>-12.663422694473795</v>
      </c>
      <c r="HN36" s="250">
        <v>4.2499186043983173E-2</v>
      </c>
      <c r="HO36" s="250">
        <v>1.7994729093000643</v>
      </c>
      <c r="HP36" s="250">
        <v>12.336455255331799</v>
      </c>
      <c r="HQ36" s="250">
        <v>-9.1023285230908328</v>
      </c>
      <c r="HR36" s="250">
        <v>2.3179267432381465</v>
      </c>
      <c r="HS36" s="250">
        <v>-3.5061820623908062</v>
      </c>
      <c r="HT36" s="250">
        <v>-3.5178399304250974</v>
      </c>
      <c r="HU36" s="250">
        <v>6.3636687512896231</v>
      </c>
      <c r="HV36" s="250">
        <v>4.5371690088605163</v>
      </c>
      <c r="HW36" s="250">
        <v>0.99167533373878314</v>
      </c>
      <c r="HX36" s="250">
        <v>9.8714563856283206</v>
      </c>
      <c r="HY36" s="250">
        <v>-10.487414704986989</v>
      </c>
      <c r="HZ36" s="250">
        <v>-4.8025220598773473</v>
      </c>
      <c r="IA36" s="250">
        <v>2.433291968677338</v>
      </c>
      <c r="IB36" s="250">
        <v>12.665270595720088</v>
      </c>
      <c r="IC36" s="250">
        <v>-9.5963126477753917</v>
      </c>
      <c r="ID36" s="250">
        <v>3.1187039094479019</v>
      </c>
      <c r="IE36" s="250">
        <v>-3.7583502064674406</v>
      </c>
      <c r="IF36" s="250">
        <v>-2.9768619826643175</v>
      </c>
      <c r="IG36" s="250">
        <v>3.4875844465419732</v>
      </c>
      <c r="IH36" s="250">
        <v>7.3588151395157979</v>
      </c>
      <c r="II36" s="250">
        <v>1.2651724167735523</v>
      </c>
      <c r="IJ36" s="250">
        <v>4.1888877999476222</v>
      </c>
      <c r="IK36" s="250">
        <v>-4.8979000949508844</v>
      </c>
      <c r="IL36" s="250">
        <v>-1.1092219110699943</v>
      </c>
      <c r="IM36" s="250">
        <v>-0.57415123462229189</v>
      </c>
      <c r="IN36" s="250">
        <v>8.2995956029344882</v>
      </c>
      <c r="IO36" s="250">
        <v>-7.6065850192597111</v>
      </c>
      <c r="IP36" s="250">
        <v>-9.9263442972440288</v>
      </c>
      <c r="IQ36" s="250">
        <v>-79.885528876097666</v>
      </c>
      <c r="IR36" s="250">
        <v>170.27079414370274</v>
      </c>
      <c r="IS36" s="250">
        <v>101.83674322135693</v>
      </c>
      <c r="IT36" s="250">
        <v>6.8810632909167282</v>
      </c>
      <c r="IU36" s="250">
        <v>3.3771653549639495</v>
      </c>
      <c r="IV36" s="250">
        <v>4.7673375751842002</v>
      </c>
      <c r="IW36" s="250">
        <v>-6.7542348657158868</v>
      </c>
      <c r="IX36" s="250">
        <v>-5.130671972284631</v>
      </c>
      <c r="IY36" s="250">
        <v>-3.5710042689090074</v>
      </c>
      <c r="IZ36" s="250">
        <v>8.8769501742712862</v>
      </c>
      <c r="JA36" s="250">
        <v>-9.8611875202996373</v>
      </c>
      <c r="JB36" s="250">
        <v>4.3596707245061879</v>
      </c>
      <c r="JC36" s="250">
        <v>-3.3964956036562199</v>
      </c>
      <c r="JD36" s="250">
        <v>-0.85035350880887961</v>
      </c>
      <c r="JE36" s="250">
        <v>-27.894596847395178</v>
      </c>
      <c r="JF36" s="250">
        <v>-3.2959006616174094</v>
      </c>
      <c r="JG36" s="250">
        <v>8.2002396046356694</v>
      </c>
      <c r="JH36" s="250">
        <v>44.369880880097156</v>
      </c>
      <c r="JI36" s="250">
        <v>7.3250121780482402</v>
      </c>
      <c r="JJ36" s="250">
        <v>-3.7583967242570395</v>
      </c>
      <c r="JK36" s="250">
        <v>-5.4637973679040925</v>
      </c>
      <c r="JL36" s="250">
        <v>6.0714403331798792</v>
      </c>
      <c r="JM36" s="250">
        <v>-5.2062823841626908</v>
      </c>
      <c r="JN36" s="250">
        <v>1.6916789727598172</v>
      </c>
      <c r="JO36" s="250">
        <v>-5.1394063020957645</v>
      </c>
      <c r="JP36" s="250">
        <v>7.3612073216470719</v>
      </c>
      <c r="JQ36" s="250">
        <v>-8.204149432515635</v>
      </c>
      <c r="JR36" s="250">
        <v>0.58465961633027064</v>
      </c>
      <c r="JS36" s="250">
        <v>-10.525724385471094</v>
      </c>
      <c r="JT36" s="250">
        <v>22.673060309535927</v>
      </c>
      <c r="JU36" s="250">
        <v>4.5805561576676439</v>
      </c>
      <c r="JV36" s="250">
        <v>1.0154235252681616</v>
      </c>
      <c r="JW36" s="250">
        <v>-7.8399163579157687</v>
      </c>
      <c r="JX36" s="250">
        <v>4.2494681173426159</v>
      </c>
      <c r="JY36" s="250">
        <v>-1.4614345715382626</v>
      </c>
      <c r="JZ36" s="250">
        <v>-2.2908020193610668</v>
      </c>
      <c r="KA36" s="250">
        <v>-5.4944180837413086</v>
      </c>
      <c r="KB36" s="250">
        <v>15.961775863720291</v>
      </c>
      <c r="KC36" s="250">
        <v>-14.634917608312165</v>
      </c>
      <c r="KD36" s="250">
        <v>0.74905096758170941</v>
      </c>
      <c r="KE36" s="250">
        <v>-11.038790449135575</v>
      </c>
      <c r="KF36" s="250">
        <v>22.927732731880113</v>
      </c>
      <c r="KG36" s="250">
        <v>7.5955828387657789</v>
      </c>
      <c r="KH36" s="250">
        <v>0.18012590101868398</v>
      </c>
      <c r="KI36" s="250">
        <v>-4.8974498114694711</v>
      </c>
      <c r="KJ36" s="250">
        <v>0.15374380838861157</v>
      </c>
      <c r="KK36" s="250">
        <v>-1.9250564313417726</v>
      </c>
      <c r="KL36" s="250">
        <v>5.2350757629099576E-2</v>
      </c>
      <c r="KM36" s="250">
        <v>-4.2492261476203481</v>
      </c>
      <c r="KN36" s="250">
        <v>12.964386408586108</v>
      </c>
      <c r="KO36" s="250">
        <v>-11.815359574211641</v>
      </c>
      <c r="KP36" s="250">
        <v>1.8144138147662829</v>
      </c>
      <c r="KQ36" s="250">
        <v>-14.022637059110693</v>
      </c>
      <c r="KR36" s="250">
        <v>21.177833999989915</v>
      </c>
      <c r="KS36" s="250">
        <v>6.3479737524993851</v>
      </c>
      <c r="KT36" s="250">
        <v>1.1824707254671125</v>
      </c>
      <c r="KU36" s="250">
        <v>-3.1528424003247437</v>
      </c>
      <c r="KV36" s="250">
        <v>2.979486370622908</v>
      </c>
      <c r="KW36" s="250">
        <v>-4.8637730552265452</v>
      </c>
      <c r="KX36" s="250">
        <v>-0.23768712446423024</v>
      </c>
      <c r="KY36" s="250">
        <v>-4.4413811554143763</v>
      </c>
      <c r="KZ36" s="250">
        <v>-100</v>
      </c>
      <c r="LA36" s="250" t="e">
        <v>#DIV/0!</v>
      </c>
      <c r="LB36" s="250" t="e">
        <v>#DIV/0!</v>
      </c>
      <c r="LC36" s="250" t="e">
        <v>#DIV/0!</v>
      </c>
      <c r="LD36" s="250" t="e">
        <v>#DIV/0!</v>
      </c>
      <c r="LE36" s="250" t="e">
        <v>#DIV/0!</v>
      </c>
      <c r="LF36" s="250" t="e">
        <v>#DIV/0!</v>
      </c>
      <c r="LG36" s="250" t="e">
        <v>#DIV/0!</v>
      </c>
      <c r="LH36" s="250">
        <v>2.0139094134226809</v>
      </c>
      <c r="LI36" s="250">
        <v>-0.52400660759901996</v>
      </c>
      <c r="LJ36" s="250">
        <v>-1.6621808235884714</v>
      </c>
      <c r="LK36" s="250">
        <v>2.1113784464642578</v>
      </c>
      <c r="LL36" s="250">
        <v>-7.1509106170698402</v>
      </c>
      <c r="LM36" s="250">
        <v>5.3191567943872968</v>
      </c>
      <c r="LN36" s="250">
        <v>-4.0071802113434956</v>
      </c>
      <c r="LO36" s="250">
        <v>10.444905303386193</v>
      </c>
      <c r="LP36" s="250">
        <v>-7.3994058843073418</v>
      </c>
      <c r="LQ36" s="250">
        <v>10.276055686911604</v>
      </c>
      <c r="LR36" s="250">
        <v>-6.2897336344541799</v>
      </c>
      <c r="LS36" s="250">
        <v>7.5914574374385495</v>
      </c>
      <c r="LT36" s="250">
        <v>-5.4508790057866463</v>
      </c>
      <c r="LU36" s="250">
        <v>11.886427557437514</v>
      </c>
      <c r="LV36" s="250">
        <v>-6.8022495691638483</v>
      </c>
      <c r="LW36" s="250">
        <v>6.4545624842903067</v>
      </c>
      <c r="LX36" s="250">
        <v>-5.9141707802034631</v>
      </c>
      <c r="LY36" s="250">
        <v>11.181489916243265</v>
      </c>
      <c r="LZ36" s="250">
        <v>-2.7869644697043299</v>
      </c>
      <c r="MA36" s="250">
        <v>-1.254637753749094</v>
      </c>
      <c r="MB36" s="250">
        <v>-44.37971007312035</v>
      </c>
      <c r="MC36" s="250">
        <v>98.437269766024258</v>
      </c>
      <c r="MD36" s="250">
        <v>-7.2176231584361119</v>
      </c>
      <c r="ME36" s="250">
        <v>-1.1432650324872782</v>
      </c>
      <c r="MF36" s="250">
        <v>-13.463944797323634</v>
      </c>
      <c r="MG36" s="250">
        <v>-6.9111459117277576</v>
      </c>
      <c r="MH36" s="250">
        <v>32.141365633812455</v>
      </c>
      <c r="MI36" s="250">
        <v>-2.1601898178743255</v>
      </c>
      <c r="MJ36" s="250">
        <v>-3.9333514274025276</v>
      </c>
      <c r="MK36" s="250">
        <v>-3.0350234457199861</v>
      </c>
      <c r="ML36" s="250">
        <v>12.822972017397774</v>
      </c>
      <c r="MM36" s="250">
        <v>-2.7142320343333068</v>
      </c>
      <c r="MN36" s="250">
        <v>-2.7951932424199697</v>
      </c>
      <c r="MO36" s="250">
        <v>-5.5347568082428609</v>
      </c>
      <c r="MP36" s="250">
        <v>16.534259766915227</v>
      </c>
      <c r="MQ36" s="250">
        <v>-4.3383347695081795</v>
      </c>
      <c r="MR36" s="250">
        <v>-0.84736905582064992</v>
      </c>
      <c r="MS36" s="250">
        <v>-5.8496032627263475</v>
      </c>
      <c r="MT36" s="250">
        <v>14.240402278080211</v>
      </c>
      <c r="MU36" s="250">
        <v>-2.1670349313967989</v>
      </c>
      <c r="MV36" s="250">
        <v>-68.730932777069256</v>
      </c>
      <c r="MW36" s="250">
        <v>-100</v>
      </c>
      <c r="MX36" s="250" t="e">
        <v>#DIV/0!</v>
      </c>
      <c r="MY36" s="353"/>
      <c r="MZ36" s="354" t="s">
        <v>733</v>
      </c>
      <c r="NA36" s="77">
        <v>0.35807490326738989</v>
      </c>
      <c r="NB36" s="355">
        <v>0.61449434437515804</v>
      </c>
      <c r="NC36" s="82"/>
      <c r="ND36" s="83"/>
      <c r="NE36" s="77">
        <v>1.6250732472127398</v>
      </c>
      <c r="NF36" s="10"/>
      <c r="NG36" s="10"/>
      <c r="NH36" s="10"/>
      <c r="NI36" s="10"/>
      <c r="NJ36" s="10"/>
      <c r="NK36" s="10"/>
      <c r="NL36" s="10"/>
    </row>
    <row r="37" spans="1:376" ht="18" customHeight="1" thickBot="1">
      <c r="A37" s="586"/>
      <c r="B37" s="316"/>
      <c r="C37" s="317">
        <v>7.4</v>
      </c>
      <c r="D37" s="318">
        <v>0.100267933501578</v>
      </c>
      <c r="E37" s="318">
        <v>0.76395587143466204</v>
      </c>
      <c r="F37" s="319">
        <v>33</v>
      </c>
      <c r="G37" s="320"/>
      <c r="H37" s="321" t="s">
        <v>734</v>
      </c>
      <c r="I37" s="251">
        <v>3.6013521613989354</v>
      </c>
      <c r="J37" s="251">
        <v>-3.2873731622905353</v>
      </c>
      <c r="K37" s="251">
        <v>2.9513452729422767</v>
      </c>
      <c r="L37" s="251">
        <v>-2.2313023681470554</v>
      </c>
      <c r="M37" s="251">
        <v>12.135362295761524</v>
      </c>
      <c r="N37" s="251">
        <v>4.1789551634386441</v>
      </c>
      <c r="O37" s="251">
        <v>29.475114017084024</v>
      </c>
      <c r="P37" s="251">
        <v>19.650916562455151</v>
      </c>
      <c r="Q37" s="251">
        <v>13.532236486373208</v>
      </c>
      <c r="R37" s="251">
        <v>3.6392138479285592</v>
      </c>
      <c r="S37" s="251">
        <v>4.5557879632362557</v>
      </c>
      <c r="T37" s="251">
        <v>-13.638304095909007</v>
      </c>
      <c r="U37" s="251">
        <v>-11.858978737043174</v>
      </c>
      <c r="V37" s="251">
        <v>-8.0514220313127112</v>
      </c>
      <c r="W37" s="251">
        <v>13.054081514505981</v>
      </c>
      <c r="X37" s="251">
        <v>13.541142760671136</v>
      </c>
      <c r="Y37" s="251">
        <v>33.7871370689071</v>
      </c>
      <c r="Z37" s="251">
        <v>25.156594468328336</v>
      </c>
      <c r="AA37" s="251">
        <v>9.1799183109461495</v>
      </c>
      <c r="AB37" s="251">
        <v>21.082832852217635</v>
      </c>
      <c r="AC37" s="251">
        <v>20.409572303721049</v>
      </c>
      <c r="AD37" s="251">
        <v>7.6302536122294669</v>
      </c>
      <c r="AE37" s="251">
        <v>6.5727206970891814</v>
      </c>
      <c r="AF37" s="251">
        <v>9.3876889257673355</v>
      </c>
      <c r="AG37" s="337">
        <v>11.9979231690928</v>
      </c>
      <c r="AH37" s="251">
        <v>11.552261197184805</v>
      </c>
      <c r="AI37" s="251">
        <v>3.6521433097523897</v>
      </c>
      <c r="AJ37" s="251">
        <v>8.3454377385712348</v>
      </c>
      <c r="AK37" s="251">
        <v>5.822106574107778</v>
      </c>
      <c r="AL37" s="251">
        <v>3.0990495951359804</v>
      </c>
      <c r="AM37" s="251">
        <v>4.1356022306177351</v>
      </c>
      <c r="AN37" s="251">
        <v>7.8544108912884383</v>
      </c>
      <c r="AO37" s="251">
        <v>5.3341364679394587</v>
      </c>
      <c r="AP37" s="251">
        <v>11.257661858705887</v>
      </c>
      <c r="AQ37" s="251">
        <v>9.3872824454795705</v>
      </c>
      <c r="AR37" s="251">
        <v>7.1626515836407805</v>
      </c>
      <c r="AS37" s="251">
        <v>7.5564567791816017</v>
      </c>
      <c r="AT37" s="251">
        <v>6.6988314187622819</v>
      </c>
      <c r="AU37" s="251">
        <v>7.3012595895877439</v>
      </c>
      <c r="AV37" s="251">
        <v>4.7104098886043175</v>
      </c>
      <c r="AW37" s="251">
        <v>3.1339018590913099</v>
      </c>
      <c r="AX37" s="251">
        <v>0.28523151162353599</v>
      </c>
      <c r="AY37" s="251">
        <v>2.3533873692307594</v>
      </c>
      <c r="AZ37" s="251">
        <v>3.9645304732057269</v>
      </c>
      <c r="BA37" s="251">
        <v>3.0001494072748471</v>
      </c>
      <c r="BB37" s="251">
        <v>2.1105096304786031</v>
      </c>
      <c r="BC37" s="251">
        <v>2.6967723427768959</v>
      </c>
      <c r="BD37" s="251">
        <v>4.6795809763188174</v>
      </c>
      <c r="BE37" s="251">
        <v>4.8600321645433553</v>
      </c>
      <c r="BF37" s="251">
        <v>4.1069883055038616</v>
      </c>
      <c r="BG37" s="251">
        <v>-9.7002310905944427</v>
      </c>
      <c r="BH37" s="251">
        <v>-55.454736740561394</v>
      </c>
      <c r="BI37" s="251">
        <v>-28.113122265710771</v>
      </c>
      <c r="BJ37" s="251">
        <v>0.81343479458899992</v>
      </c>
      <c r="BK37" s="251">
        <v>-7.4069177562013095</v>
      </c>
      <c r="BL37" s="251">
        <v>-0.99951236826683498</v>
      </c>
      <c r="BM37" s="251">
        <v>-3.1526685490386939</v>
      </c>
      <c r="BN37" s="251">
        <v>-1.1744414144778261</v>
      </c>
      <c r="BO37" s="251">
        <v>-3.8303549263643077</v>
      </c>
      <c r="BP37" s="251">
        <v>-2.6890463810071594</v>
      </c>
      <c r="BQ37" s="251">
        <v>-1.6525960709616641</v>
      </c>
      <c r="BR37" s="251">
        <v>-1.1952271441129483</v>
      </c>
      <c r="BS37" s="251">
        <v>5.792620266565379</v>
      </c>
      <c r="BT37" s="251">
        <v>118.47809866989087</v>
      </c>
      <c r="BU37" s="251">
        <v>17.896796431573975</v>
      </c>
      <c r="BV37" s="251">
        <v>-20.06081232434795</v>
      </c>
      <c r="BW37" s="251">
        <v>-23.644903473120465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8.4689982173252787</v>
      </c>
      <c r="CB37" s="251">
        <v>12.086866494098729</v>
      </c>
      <c r="CC37" s="251">
        <v>6.1518921052407904</v>
      </c>
      <c r="CD37" s="251">
        <v>6.789752814315662</v>
      </c>
      <c r="CE37" s="251">
        <v>9.2840436540538036</v>
      </c>
      <c r="CF37" s="251">
        <v>11.642122734775896</v>
      </c>
      <c r="CG37" s="251">
        <v>7.8955068220066096</v>
      </c>
      <c r="CH37" s="251">
        <v>20.687485879365283</v>
      </c>
      <c r="CI37" s="251">
        <v>20.103131693923842</v>
      </c>
      <c r="CJ37" s="251">
        <v>16.601613468924128</v>
      </c>
      <c r="CK37" s="251">
        <v>13.703664825586117</v>
      </c>
      <c r="CL37" s="251">
        <v>5.9127135006935845</v>
      </c>
      <c r="CM37" s="251">
        <v>1.0328347211201674</v>
      </c>
      <c r="CN37" s="251">
        <v>7.6409749253950991</v>
      </c>
      <c r="CO37" s="251">
        <v>5.9586926262733328</v>
      </c>
      <c r="CP37" s="251">
        <v>9.3930512475764516</v>
      </c>
      <c r="CQ37" s="250">
        <v>1.1695355059061541</v>
      </c>
      <c r="CR37" s="251">
        <v>4.7388676409625248</v>
      </c>
      <c r="CS37" s="251">
        <v>5.5998446237363879</v>
      </c>
      <c r="CT37" s="251">
        <v>5.9462199492367631</v>
      </c>
      <c r="CU37" s="251">
        <v>5.5612705603455481</v>
      </c>
      <c r="CV37" s="251">
        <v>5.7640314853842938</v>
      </c>
      <c r="CW37" s="251">
        <v>5.4522923850955465</v>
      </c>
      <c r="CX37" s="251">
        <v>4.8239633107704236</v>
      </c>
      <c r="CY37" s="251">
        <v>3.2251066774553436</v>
      </c>
      <c r="CZ37" s="251">
        <v>2.581995409945776</v>
      </c>
      <c r="DA37" s="251">
        <v>4.8231137301521443</v>
      </c>
      <c r="DB37" s="251">
        <v>3.679735226300636</v>
      </c>
      <c r="DC37" s="251">
        <v>6.8543673180759157</v>
      </c>
      <c r="DD37" s="251">
        <v>4.0885881288902368</v>
      </c>
      <c r="DE37" s="251">
        <v>5.2361118785445768</v>
      </c>
      <c r="DF37" s="251">
        <v>8.6135092435056322</v>
      </c>
      <c r="DG37" s="251">
        <v>7.9188634207588109</v>
      </c>
      <c r="DH37" s="251">
        <v>8.3607267433492893</v>
      </c>
      <c r="DI37" s="251">
        <v>2.9886521826508528</v>
      </c>
      <c r="DJ37" s="251">
        <v>5.1335113817562643</v>
      </c>
      <c r="DK37" s="251">
        <v>2.1471084279765478</v>
      </c>
      <c r="DL37" s="251">
        <v>7.38201629761015</v>
      </c>
      <c r="DM37" s="251">
        <v>7.8441905030200587</v>
      </c>
      <c r="DN37" s="251">
        <v>7.9453770713460585</v>
      </c>
      <c r="DO37" s="251">
        <v>8.4997532344164313</v>
      </c>
      <c r="DP37" s="251">
        <v>9.6701755939083966</v>
      </c>
      <c r="DQ37" s="251">
        <v>-100</v>
      </c>
      <c r="DR37" s="251">
        <v>-100</v>
      </c>
      <c r="DS37" s="251">
        <v>-100</v>
      </c>
      <c r="DT37" s="251">
        <v>-100</v>
      </c>
      <c r="DU37" s="251">
        <v>-100</v>
      </c>
      <c r="DV37" s="251">
        <v>-100</v>
      </c>
      <c r="DW37" s="251">
        <v>-100</v>
      </c>
      <c r="DX37" s="251">
        <v>-100</v>
      </c>
      <c r="DY37" s="251">
        <v>1.1254216609915915</v>
      </c>
      <c r="DZ37" s="251">
        <v>4.2955485418389827</v>
      </c>
      <c r="EA37" s="251">
        <v>21.080319558829984</v>
      </c>
      <c r="EB37" s="251">
        <v>-1.6028087473127499</v>
      </c>
      <c r="EC37" s="251">
        <v>-2.3380151982897672</v>
      </c>
      <c r="ED37" s="251">
        <v>24.097546876478717</v>
      </c>
      <c r="EE37" s="251">
        <v>16.337446773807798</v>
      </c>
      <c r="EF37" s="251">
        <v>7.7348739644117472</v>
      </c>
      <c r="EG37" s="251">
        <v>8.6377597880459547</v>
      </c>
      <c r="EH37" s="251">
        <v>5.6116024832262354</v>
      </c>
      <c r="EI37" s="251">
        <v>5.6987174000553438</v>
      </c>
      <c r="EJ37" s="251">
        <v>9.3972931697819888</v>
      </c>
      <c r="EK37" s="251">
        <v>7.2018337006662279</v>
      </c>
      <c r="EL37" s="251">
        <v>2.6307039393717986</v>
      </c>
      <c r="EM37" s="251">
        <v>3.0820335793325029</v>
      </c>
      <c r="EN37" s="251">
        <v>3.0473261857813014</v>
      </c>
      <c r="EO37" s="251">
        <v>-0.74636721568300857</v>
      </c>
      <c r="EP37" s="251">
        <v>-26.895708366402346</v>
      </c>
      <c r="EQ37" s="251">
        <v>-3.9426447611678981</v>
      </c>
      <c r="ER37" s="251">
        <v>-2.5770184637322444</v>
      </c>
      <c r="ES37" s="251">
        <v>0.99466661214644603</v>
      </c>
      <c r="ET37" s="251">
        <v>19.406904963518173</v>
      </c>
      <c r="EU37" s="251">
        <v>-21.038779838158405</v>
      </c>
      <c r="EV37" s="251">
        <v>7.6524968843433356</v>
      </c>
      <c r="EW37" s="251">
        <v>7.4524214972445719</v>
      </c>
      <c r="EX37" s="251">
        <v>13.214950314603712</v>
      </c>
      <c r="EY37" s="251">
        <v>16.748239364885606</v>
      </c>
      <c r="EZ37" s="251">
        <v>4.6527152561503442</v>
      </c>
      <c r="FA37" s="251">
        <v>5.3025007957813841</v>
      </c>
      <c r="FB37" s="251">
        <v>5.4179102548661575</v>
      </c>
      <c r="FC37" s="251">
        <v>5.5919063367348087</v>
      </c>
      <c r="FD37" s="251">
        <v>3.5785425516574776</v>
      </c>
      <c r="FE37" s="251">
        <v>5.1557499339003954</v>
      </c>
      <c r="FF37" s="251">
        <v>5.9752768723326994</v>
      </c>
      <c r="FG37" s="251">
        <v>6.4200344263862092</v>
      </c>
      <c r="FH37" s="251">
        <v>4.7695017066995433</v>
      </c>
      <c r="FI37" s="251">
        <v>8.1052965367917551</v>
      </c>
      <c r="FJ37" s="251">
        <v>-63.009956059664134</v>
      </c>
      <c r="FK37" s="251">
        <v>-100</v>
      </c>
      <c r="FL37" s="251">
        <v>-100</v>
      </c>
      <c r="FM37" s="251"/>
      <c r="FN37" s="251">
        <v>5.8843030360127244</v>
      </c>
      <c r="FO37" s="251">
        <v>11.248756073221571</v>
      </c>
      <c r="FP37" s="251">
        <v>7.2143827571206316</v>
      </c>
      <c r="FQ37" s="251">
        <v>3.8890549338821643</v>
      </c>
      <c r="FR37" s="251">
        <v>-8.5386141940123821</v>
      </c>
      <c r="FS37" s="251">
        <v>-9.9428986752229775E-2</v>
      </c>
      <c r="FT37" s="251">
        <v>10.183957923807824</v>
      </c>
      <c r="FU37" s="251">
        <v>4.9211477962374204</v>
      </c>
      <c r="FV37" s="251">
        <v>4.8879174103406484</v>
      </c>
      <c r="FW37" s="251">
        <v>8.4950513383160313</v>
      </c>
      <c r="FX37" s="251">
        <v>11.248756073221571</v>
      </c>
      <c r="FY37" s="251">
        <v>7.2143827571206316</v>
      </c>
      <c r="FZ37" s="251">
        <v>3.8890549338821643</v>
      </c>
      <c r="GA37" s="251">
        <v>-8.5386141940123821</v>
      </c>
      <c r="GB37" s="251">
        <v>-9.9428986752229775E-2</v>
      </c>
      <c r="GC37" s="251">
        <v>10.183957923807824</v>
      </c>
      <c r="GD37" s="251">
        <v>4.9466375267551967</v>
      </c>
      <c r="GE37" s="251">
        <v>5.5664246753869548</v>
      </c>
      <c r="GF37" s="251">
        <v>-64.076153767845938</v>
      </c>
      <c r="GG37" s="251">
        <v>-4.3323031093453892</v>
      </c>
      <c r="GH37" s="251">
        <v>-6.4711395752169665E-2</v>
      </c>
      <c r="GI37" s="251">
        <v>-7.0768275400049419</v>
      </c>
      <c r="GJ37" s="251">
        <v>-15.24820211840769</v>
      </c>
      <c r="GK37" s="251">
        <v>18.941674422331474</v>
      </c>
      <c r="GL37" s="251">
        <v>3.9554477688219265</v>
      </c>
      <c r="GM37" s="251">
        <v>-14.096270170994885</v>
      </c>
      <c r="GN37" s="251">
        <v>10.530384654880791</v>
      </c>
      <c r="GO37" s="251">
        <v>8.6843533444890255</v>
      </c>
      <c r="GP37" s="251">
        <v>5.8958964135965601</v>
      </c>
      <c r="GQ37" s="251">
        <v>-7.6999963195405456</v>
      </c>
      <c r="GR37" s="251">
        <v>10.327913948345952</v>
      </c>
      <c r="GS37" s="251">
        <v>-10.693498909213048</v>
      </c>
      <c r="GT37" s="251">
        <v>6.3818938483785246</v>
      </c>
      <c r="GU37" s="251">
        <v>-11.754649469145889</v>
      </c>
      <c r="GV37" s="251">
        <v>-2.7943115652875292</v>
      </c>
      <c r="GW37" s="251">
        <v>10.502334972852239</v>
      </c>
      <c r="GX37" s="251">
        <v>29.197335790605734</v>
      </c>
      <c r="GY37" s="251">
        <v>-20.614396919412982</v>
      </c>
      <c r="GZ37" s="251">
        <v>4.8781081674167126</v>
      </c>
      <c r="HA37" s="251">
        <v>-0.78623229143123297</v>
      </c>
      <c r="HB37" s="251">
        <v>6.8324283879940992</v>
      </c>
      <c r="HC37" s="251">
        <v>-23.761419572476143</v>
      </c>
      <c r="HD37" s="251">
        <v>12.601019554065786</v>
      </c>
      <c r="HE37" s="251">
        <v>-6.8355952654705021</v>
      </c>
      <c r="HF37" s="251">
        <v>30.800362164359086</v>
      </c>
      <c r="HG37" s="251">
        <v>-11.374469560361916</v>
      </c>
      <c r="HH37" s="251">
        <v>14.538839809854707</v>
      </c>
      <c r="HI37" s="251">
        <v>3.3738835361836834</v>
      </c>
      <c r="HJ37" s="251">
        <v>12.704844898762119</v>
      </c>
      <c r="HK37" s="251">
        <v>-11.959691329833973</v>
      </c>
      <c r="HL37" s="251">
        <v>4.2949512411474018</v>
      </c>
      <c r="HM37" s="251">
        <v>-11.315996095701749</v>
      </c>
      <c r="HN37" s="251">
        <v>5.7827345924957569</v>
      </c>
      <c r="HO37" s="251">
        <v>-21.747684910366999</v>
      </c>
      <c r="HP37" s="251">
        <v>15.287931033408199</v>
      </c>
      <c r="HQ37" s="251">
        <v>-7.2063149283962247</v>
      </c>
      <c r="HR37" s="251">
        <v>21.537096052785444</v>
      </c>
      <c r="HS37" s="251">
        <v>-7.3615693444882879</v>
      </c>
      <c r="HT37" s="251">
        <v>11.871266259309124</v>
      </c>
      <c r="HU37" s="251">
        <v>0.71382521642711083</v>
      </c>
      <c r="HV37" s="251">
        <v>13.837973714887326</v>
      </c>
      <c r="HW37" s="251">
        <v>-8.8156651240252586</v>
      </c>
      <c r="HX37" s="251">
        <v>1.8578520448759406</v>
      </c>
      <c r="HY37" s="251">
        <v>-6.3288004296336027</v>
      </c>
      <c r="HZ37" s="251">
        <v>4.0043955032934804</v>
      </c>
      <c r="IA37" s="251">
        <v>-23.33911776496322</v>
      </c>
      <c r="IB37" s="251">
        <v>15.71159530032557</v>
      </c>
      <c r="IC37" s="251">
        <v>-7.9462260410089698</v>
      </c>
      <c r="ID37" s="251">
        <v>22.223301979213645</v>
      </c>
      <c r="IE37" s="251">
        <v>-9.5983767340885464</v>
      </c>
      <c r="IF37" s="251">
        <v>10.186945190208021</v>
      </c>
      <c r="IG37" s="251">
        <v>-2.0679999865606504</v>
      </c>
      <c r="IH37" s="251">
        <v>16.185624197493965</v>
      </c>
      <c r="II37" s="251">
        <v>-7.380333904394945</v>
      </c>
      <c r="IJ37" s="251">
        <v>0.91301265127347619</v>
      </c>
      <c r="IK37" s="251">
        <v>-7.1378635771879431</v>
      </c>
      <c r="IL37" s="251">
        <v>4.6015318726971657</v>
      </c>
      <c r="IM37" s="251">
        <v>-21.858994722310825</v>
      </c>
      <c r="IN37" s="251">
        <v>15.911063951886419</v>
      </c>
      <c r="IO37" s="251">
        <v>-8.6073027901792472</v>
      </c>
      <c r="IP37" s="251">
        <v>6.0134012491071189</v>
      </c>
      <c r="IQ37" s="251">
        <v>-55.404491549688004</v>
      </c>
      <c r="IR37" s="251">
        <v>77.81902894299202</v>
      </c>
      <c r="IS37" s="251">
        <v>37.338852497544394</v>
      </c>
      <c r="IT37" s="251">
        <v>6.7118194989133144</v>
      </c>
      <c r="IU37" s="251">
        <v>-0.97108892422347992</v>
      </c>
      <c r="IV37" s="251">
        <v>-1.281738931351569</v>
      </c>
      <c r="IW37" s="251">
        <v>-5.2410390050218183</v>
      </c>
      <c r="IX37" s="251">
        <v>1.7903904449023855</v>
      </c>
      <c r="IY37" s="251">
        <v>-20.931643924687108</v>
      </c>
      <c r="IZ37" s="251">
        <v>17.145622382389632</v>
      </c>
      <c r="JA37" s="251">
        <v>-8.1822770327650005</v>
      </c>
      <c r="JB37" s="251">
        <v>13.511070136988536</v>
      </c>
      <c r="JC37" s="251">
        <v>-7.9033880539923445</v>
      </c>
      <c r="JD37" s="251">
        <v>-4.0439568790459788</v>
      </c>
      <c r="JE37" s="251">
        <v>-6.8782474396422941</v>
      </c>
      <c r="JF37" s="251">
        <v>1.9273714846641354</v>
      </c>
      <c r="JG37" s="251">
        <v>1.6199083636030878</v>
      </c>
      <c r="JH37" s="251">
        <v>3.6199487185856611</v>
      </c>
      <c r="JI37" s="251">
        <v>18.965168741407965</v>
      </c>
      <c r="JJ37" s="251">
        <v>6.93310371350249</v>
      </c>
      <c r="JK37" s="251">
        <v>-18.294402852649512</v>
      </c>
      <c r="JL37" s="251">
        <v>10.942788006223793</v>
      </c>
      <c r="JM37" s="251">
        <v>-7.6305495344039116</v>
      </c>
      <c r="JN37" s="251">
        <v>16.162350948021654</v>
      </c>
      <c r="JO37" s="251">
        <v>-5.9161711943862656</v>
      </c>
      <c r="JP37" s="251">
        <v>-7.2641611288112529</v>
      </c>
      <c r="JQ37" s="251">
        <v>4.1621706799162155</v>
      </c>
      <c r="JR37" s="251">
        <v>1.4338515003499168</v>
      </c>
      <c r="JS37" s="251">
        <v>-1.3427451171134237</v>
      </c>
      <c r="JT37" s="251">
        <v>1.0446388161046798</v>
      </c>
      <c r="JU37" s="251">
        <v>10.813700269009431</v>
      </c>
      <c r="JV37" s="251">
        <v>2.0062109317211281</v>
      </c>
      <c r="JW37" s="251">
        <v>-12.950377388907569</v>
      </c>
      <c r="JX37" s="251">
        <v>9.2089028513610884</v>
      </c>
      <c r="JY37" s="251">
        <v>-4.6366486973064696</v>
      </c>
      <c r="JZ37" s="251">
        <v>7.4299597155241628</v>
      </c>
      <c r="KA37" s="251">
        <v>-2.5968277589761612</v>
      </c>
      <c r="KB37" s="251">
        <v>-6.5018517345564106</v>
      </c>
      <c r="KC37" s="251">
        <v>4.5038303282105545</v>
      </c>
      <c r="KD37" s="251">
        <v>1.0652975380976102</v>
      </c>
      <c r="KE37" s="251">
        <v>-1.1532453492946928</v>
      </c>
      <c r="KF37" s="251">
        <v>0.74681010864013331</v>
      </c>
      <c r="KG37" s="251">
        <v>10.153425673381861</v>
      </c>
      <c r="KH37" s="251">
        <v>0.45033284968376108</v>
      </c>
      <c r="KI37" s="251">
        <v>-13.492712436412802</v>
      </c>
      <c r="KJ37" s="251">
        <v>11.594799829985234</v>
      </c>
      <c r="KK37" s="251">
        <v>-5.6768430023090133</v>
      </c>
      <c r="KL37" s="251">
        <v>10.719422183639267</v>
      </c>
      <c r="KM37" s="251">
        <v>-5.1179756868186956</v>
      </c>
      <c r="KN37" s="251">
        <v>-5.4710821986064673</v>
      </c>
      <c r="KO37" s="251">
        <v>7.8577261998689494</v>
      </c>
      <c r="KP37" s="251">
        <v>0.41892686792519385</v>
      </c>
      <c r="KQ37" s="251">
        <v>-0.74852689644222892</v>
      </c>
      <c r="KR37" s="251">
        <v>-4.2477981034108154</v>
      </c>
      <c r="KS37" s="251">
        <v>12.447499664655325</v>
      </c>
      <c r="KT37" s="251">
        <v>-2.4030406064843532</v>
      </c>
      <c r="KU37" s="251">
        <v>-9.05932526161493</v>
      </c>
      <c r="KV37" s="251">
        <v>12.075105934466961</v>
      </c>
      <c r="KW37" s="251">
        <v>-5.5883427639025314</v>
      </c>
      <c r="KX37" s="251">
        <v>11.288045038205482</v>
      </c>
      <c r="KY37" s="251">
        <v>-4.0944522274604367</v>
      </c>
      <c r="KZ37" s="251">
        <v>-100</v>
      </c>
      <c r="LA37" s="251" t="e">
        <v>#DIV/0!</v>
      </c>
      <c r="LB37" s="251" t="e">
        <v>#DIV/0!</v>
      </c>
      <c r="LC37" s="251" t="e">
        <v>#DIV/0!</v>
      </c>
      <c r="LD37" s="251" t="e">
        <v>#DIV/0!</v>
      </c>
      <c r="LE37" s="251" t="e">
        <v>#DIV/0!</v>
      </c>
      <c r="LF37" s="251" t="e">
        <v>#DIV/0!</v>
      </c>
      <c r="LG37" s="251" t="e">
        <v>#DIV/0!</v>
      </c>
      <c r="LH37" s="251">
        <v>-12.903624178496855</v>
      </c>
      <c r="LI37" s="251">
        <v>3.0664149703681289</v>
      </c>
      <c r="LJ37" s="251">
        <v>11.567272161879444</v>
      </c>
      <c r="LK37" s="251">
        <v>0.97323651537320188</v>
      </c>
      <c r="LL37" s="251">
        <v>-10.17328636945669</v>
      </c>
      <c r="LM37" s="251">
        <v>19.653375765975056</v>
      </c>
      <c r="LN37" s="251">
        <v>-9.3336864615792194</v>
      </c>
      <c r="LO37" s="251">
        <v>0.21878230873339533</v>
      </c>
      <c r="LP37" s="251">
        <v>14.141391127360833</v>
      </c>
      <c r="LQ37" s="251">
        <v>12.171179727960919</v>
      </c>
      <c r="LR37" s="251">
        <v>-16.03800725598569</v>
      </c>
      <c r="LS37" s="251">
        <v>1.0586785696073804</v>
      </c>
      <c r="LT37" s="251">
        <v>10.961927511613908</v>
      </c>
      <c r="LU37" s="251">
        <v>12.263705385775609</v>
      </c>
      <c r="LV37" s="251">
        <v>-13.100036014900269</v>
      </c>
      <c r="LW37" s="251">
        <v>-0.96943589623809601</v>
      </c>
      <c r="LX37" s="251">
        <v>6.230465821926586</v>
      </c>
      <c r="LY37" s="251">
        <v>12.757397193271629</v>
      </c>
      <c r="LZ37" s="251">
        <v>-13.129294956976693</v>
      </c>
      <c r="MA37" s="251">
        <v>-4.6152519643465126</v>
      </c>
      <c r="MB37" s="251">
        <v>-21.756990288761145</v>
      </c>
      <c r="MC37" s="251">
        <v>48.160622529339065</v>
      </c>
      <c r="MD37" s="251">
        <v>-11.894273245327781</v>
      </c>
      <c r="ME37" s="251">
        <v>-1.1182918461780389</v>
      </c>
      <c r="MF37" s="251">
        <v>-7.4925841328942795</v>
      </c>
      <c r="MG37" s="251">
        <v>-2.024564337975491</v>
      </c>
      <c r="MH37" s="251">
        <v>20.119743027144011</v>
      </c>
      <c r="MI37" s="251">
        <v>-1.3020664599440153</v>
      </c>
      <c r="MJ37" s="251">
        <v>-2.531535863104537</v>
      </c>
      <c r="MK37" s="251">
        <v>1.033119590333186</v>
      </c>
      <c r="ML37" s="251">
        <v>7.6749193996204639</v>
      </c>
      <c r="MM37" s="251">
        <v>-0.68925397964838453</v>
      </c>
      <c r="MN37" s="251">
        <v>-2.4247123533222066</v>
      </c>
      <c r="MO37" s="251">
        <v>1.199878416278267</v>
      </c>
      <c r="MP37" s="251">
        <v>5.6218379580469673</v>
      </c>
      <c r="MQ37" s="251">
        <v>0.82296696786335133</v>
      </c>
      <c r="MR37" s="251">
        <v>-1.6642634306337243</v>
      </c>
      <c r="MS37" s="251">
        <v>1.6245945550165288</v>
      </c>
      <c r="MT37" s="251">
        <v>3.9836849504589793</v>
      </c>
      <c r="MU37" s="251">
        <v>4.0331066219345502</v>
      </c>
      <c r="MV37" s="251">
        <v>-66.35277518185049</v>
      </c>
      <c r="MW37" s="251">
        <v>-100</v>
      </c>
      <c r="MX37" s="251" t="e">
        <v>#DIV/0!</v>
      </c>
      <c r="MY37" s="357"/>
      <c r="MZ37" s="358" t="s">
        <v>735</v>
      </c>
      <c r="NA37" s="77">
        <v>0.60559124824595378</v>
      </c>
      <c r="NB37" s="355">
        <v>3.1996475213068218</v>
      </c>
      <c r="NC37" s="82"/>
      <c r="ND37" s="83"/>
      <c r="NE37" s="77">
        <v>0.99895733212113325</v>
      </c>
      <c r="NF37" s="10"/>
    </row>
    <row r="38" spans="1:376" s="282" customFormat="1" ht="4.5" customHeight="1">
      <c r="A38" s="586"/>
      <c r="C38" s="322"/>
      <c r="D38" s="323"/>
      <c r="E38" s="323"/>
      <c r="F38" s="322"/>
      <c r="G38" s="324"/>
      <c r="H38" s="322"/>
      <c r="I38" s="322"/>
      <c r="J38" s="322"/>
      <c r="K38" s="322"/>
      <c r="L38" s="322"/>
      <c r="M38" s="322"/>
      <c r="N38" s="322"/>
      <c r="O38" s="322"/>
      <c r="P38" s="330"/>
      <c r="Q38" s="330"/>
      <c r="R38" s="330"/>
      <c r="S38" s="330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8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2"/>
      <c r="BD38" s="332"/>
      <c r="BE38" s="340"/>
      <c r="BF38" s="332"/>
      <c r="BG38" s="332"/>
      <c r="BH38" s="332"/>
      <c r="BI38" s="332"/>
      <c r="BJ38" s="332"/>
      <c r="BK38" s="332"/>
      <c r="BL38" s="332"/>
      <c r="BM38" s="332"/>
      <c r="BN38" s="332"/>
      <c r="BO38" s="332"/>
      <c r="BP38" s="332"/>
      <c r="BQ38" s="332"/>
      <c r="BR38" s="332"/>
      <c r="BS38" s="332"/>
      <c r="BT38" s="332"/>
      <c r="BU38" s="332"/>
      <c r="BV38" s="332"/>
      <c r="BW38" s="332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332"/>
      <c r="CR38" s="332"/>
      <c r="CS38" s="332"/>
      <c r="CT38" s="332"/>
      <c r="CU38" s="332"/>
      <c r="CV38" s="332"/>
      <c r="CW38" s="332"/>
      <c r="CX38" s="332"/>
      <c r="CY38" s="332"/>
      <c r="CZ38" s="332"/>
      <c r="DA38" s="332"/>
      <c r="DB38" s="332"/>
      <c r="DC38" s="332"/>
      <c r="DD38" s="332"/>
      <c r="DE38" s="332"/>
      <c r="DF38" s="332"/>
      <c r="DG38" s="332"/>
      <c r="DH38" s="332"/>
      <c r="DI38" s="332"/>
      <c r="DJ38" s="332"/>
      <c r="DK38" s="332"/>
      <c r="DL38" s="332"/>
      <c r="DM38" s="332"/>
      <c r="DN38" s="332"/>
      <c r="DO38" s="332"/>
      <c r="DP38" s="332"/>
      <c r="DQ38" s="332"/>
      <c r="DR38" s="332"/>
      <c r="DS38" s="332"/>
      <c r="DT38" s="332"/>
      <c r="DU38" s="332"/>
      <c r="DV38" s="332"/>
      <c r="DW38" s="332"/>
      <c r="DX38" s="332"/>
      <c r="DY38" s="338"/>
      <c r="DZ38" s="338"/>
      <c r="EA38" s="338"/>
      <c r="EB38" s="338"/>
      <c r="EC38" s="338"/>
      <c r="ED38" s="338"/>
      <c r="EE38" s="338"/>
      <c r="EF38" s="338"/>
      <c r="EG38" s="338"/>
      <c r="EH38" s="338"/>
      <c r="EI38" s="338"/>
      <c r="EJ38" s="338"/>
      <c r="EK38" s="338"/>
      <c r="EL38" s="338"/>
      <c r="EM38" s="338"/>
      <c r="EN38" s="338"/>
      <c r="EO38" s="338"/>
      <c r="EP38" s="338"/>
      <c r="EQ38" s="338"/>
      <c r="ER38" s="338"/>
      <c r="ES38" s="338"/>
      <c r="ET38" s="338"/>
      <c r="EU38" s="338"/>
      <c r="EV38" s="338"/>
      <c r="EW38" s="338"/>
      <c r="EX38" s="338"/>
      <c r="EY38" s="338"/>
      <c r="EZ38" s="338"/>
      <c r="FA38" s="338"/>
      <c r="FB38" s="338"/>
      <c r="FC38" s="338"/>
      <c r="FD38" s="338"/>
      <c r="FE38" s="338"/>
      <c r="FF38" s="338"/>
      <c r="FG38" s="338"/>
      <c r="FH38" s="338"/>
      <c r="FI38" s="338"/>
      <c r="FJ38" s="338"/>
      <c r="FK38" s="338"/>
      <c r="FL38" s="338"/>
      <c r="FM38" s="338"/>
      <c r="FN38" s="330"/>
      <c r="FO38" s="330"/>
      <c r="FP38" s="330"/>
      <c r="FQ38" s="330"/>
      <c r="FR38" s="330"/>
      <c r="FS38" s="330"/>
      <c r="FT38" s="330"/>
      <c r="FU38" s="330"/>
      <c r="FV38" s="247"/>
      <c r="FW38" s="247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247"/>
      <c r="HP38" s="247"/>
      <c r="HQ38" s="247"/>
      <c r="HR38" s="247"/>
      <c r="HS38" s="247"/>
      <c r="HT38" s="247"/>
      <c r="HU38" s="247"/>
      <c r="HV38" s="247"/>
      <c r="HW38" s="247"/>
      <c r="HX38" s="247"/>
      <c r="HY38" s="247"/>
      <c r="HZ38" s="247"/>
      <c r="IA38" s="247"/>
      <c r="IB38" s="247"/>
      <c r="IC38" s="247"/>
      <c r="ID38" s="247"/>
      <c r="IE38" s="247"/>
      <c r="IF38" s="247"/>
      <c r="IG38" s="247"/>
      <c r="IH38" s="247"/>
      <c r="II38" s="247"/>
      <c r="IJ38" s="247"/>
      <c r="IK38" s="247"/>
      <c r="IL38" s="247"/>
      <c r="IM38" s="247"/>
      <c r="IN38" s="247"/>
      <c r="IO38" s="247"/>
      <c r="IP38" s="247"/>
      <c r="IQ38" s="247"/>
      <c r="IR38" s="247"/>
      <c r="IS38" s="247"/>
      <c r="IT38" s="247"/>
      <c r="IU38" s="247"/>
      <c r="IV38" s="247"/>
      <c r="IW38" s="247"/>
      <c r="IX38" s="247"/>
      <c r="IY38" s="247"/>
      <c r="IZ38" s="247"/>
      <c r="JA38" s="247"/>
      <c r="JB38" s="247"/>
      <c r="JC38" s="247"/>
      <c r="JD38" s="247"/>
      <c r="JE38" s="247"/>
      <c r="JF38" s="247"/>
      <c r="JG38" s="247"/>
      <c r="JH38" s="247"/>
      <c r="JI38" s="247"/>
      <c r="JJ38" s="247"/>
      <c r="JK38" s="247"/>
      <c r="JL38" s="247"/>
      <c r="JM38" s="247"/>
      <c r="JN38" s="247"/>
      <c r="JO38" s="247"/>
      <c r="JP38" s="247"/>
      <c r="JQ38" s="247"/>
      <c r="JR38" s="247"/>
      <c r="JS38" s="247"/>
      <c r="JT38" s="247"/>
      <c r="JU38" s="247"/>
      <c r="JV38" s="247"/>
      <c r="JW38" s="247"/>
      <c r="JX38" s="247"/>
      <c r="JY38" s="247"/>
      <c r="JZ38" s="247"/>
      <c r="KA38" s="247"/>
      <c r="KB38" s="247"/>
      <c r="KC38" s="247"/>
      <c r="KD38" s="247"/>
      <c r="KE38" s="247"/>
      <c r="KF38" s="247"/>
      <c r="KG38" s="247"/>
      <c r="KH38" s="247"/>
      <c r="KI38" s="247"/>
      <c r="KJ38" s="247"/>
      <c r="KK38" s="247"/>
      <c r="KL38" s="247"/>
      <c r="KM38" s="247"/>
      <c r="KN38" s="247"/>
      <c r="KO38" s="247"/>
      <c r="KP38" s="247"/>
      <c r="KQ38" s="247"/>
      <c r="KR38" s="247"/>
      <c r="KS38" s="247"/>
      <c r="KT38" s="247"/>
      <c r="KU38" s="247"/>
      <c r="KV38" s="247"/>
      <c r="KW38" s="247"/>
      <c r="KX38" s="247"/>
      <c r="KY38" s="247"/>
      <c r="KZ38" s="247"/>
      <c r="LA38" s="247"/>
      <c r="LB38" s="247"/>
      <c r="LC38" s="247"/>
      <c r="LD38" s="247"/>
      <c r="LE38" s="247"/>
      <c r="LF38" s="247"/>
      <c r="LG38" s="247"/>
      <c r="LH38" s="330"/>
      <c r="LI38" s="330"/>
      <c r="LJ38" s="330"/>
      <c r="LK38" s="330"/>
      <c r="LL38" s="330"/>
      <c r="LM38" s="330"/>
      <c r="LN38" s="330"/>
      <c r="LO38" s="330"/>
      <c r="LP38" s="330"/>
      <c r="LQ38" s="330"/>
      <c r="LR38" s="330"/>
      <c r="LS38" s="330"/>
      <c r="LT38" s="330"/>
      <c r="LU38" s="330"/>
      <c r="LV38" s="330"/>
      <c r="LW38" s="330"/>
      <c r="LX38" s="247"/>
      <c r="LY38" s="247"/>
      <c r="LZ38" s="247"/>
      <c r="MA38" s="247"/>
      <c r="MB38" s="247"/>
      <c r="MC38" s="247"/>
      <c r="MD38" s="247"/>
      <c r="ME38" s="247"/>
      <c r="MF38" s="247"/>
      <c r="MG38" s="247"/>
      <c r="MH38" s="247"/>
      <c r="MI38" s="247"/>
      <c r="MJ38" s="247"/>
      <c r="MK38" s="247"/>
      <c r="ML38" s="247"/>
      <c r="MM38" s="247"/>
      <c r="MN38" s="247"/>
      <c r="MO38" s="247"/>
      <c r="MP38" s="247"/>
      <c r="MQ38" s="247"/>
      <c r="MR38" s="346"/>
      <c r="MS38" s="346"/>
      <c r="MT38" s="346"/>
      <c r="MU38" s="346"/>
      <c r="MV38" s="346"/>
      <c r="MW38" s="346"/>
      <c r="MX38" s="346"/>
      <c r="MY38" s="324"/>
      <c r="MZ38" s="322"/>
      <c r="NA38" s="74"/>
      <c r="NB38" s="74"/>
      <c r="NC38" s="359"/>
      <c r="ND38" s="360"/>
      <c r="NE38" s="362"/>
      <c r="NF38" s="359"/>
      <c r="NG38" s="10"/>
      <c r="NH38" s="10"/>
      <c r="NI38" s="10"/>
      <c r="NJ38" s="10"/>
      <c r="NK38" s="10"/>
      <c r="NL38" s="10"/>
    </row>
    <row r="39" spans="1:376" ht="15" customHeight="1">
      <c r="A39" s="586"/>
      <c r="H39" s="325"/>
      <c r="CG39" s="344"/>
      <c r="CR39" s="288">
        <v>-16.0956131303384</v>
      </c>
      <c r="FV39" s="247"/>
      <c r="FW39" s="247"/>
      <c r="HO39" s="247"/>
      <c r="HP39" s="247"/>
      <c r="HQ39" s="247"/>
      <c r="HR39" s="247"/>
      <c r="HS39" s="247"/>
      <c r="HT39" s="247"/>
      <c r="HU39" s="247"/>
      <c r="HV39" s="247"/>
      <c r="HW39" s="247"/>
      <c r="HX39" s="247"/>
      <c r="HY39" s="247"/>
      <c r="HZ39" s="247"/>
      <c r="IA39" s="247"/>
      <c r="IB39" s="247"/>
      <c r="IC39" s="247"/>
      <c r="ID39" s="247"/>
      <c r="IE39" s="247"/>
      <c r="IF39" s="247"/>
      <c r="IG39" s="247"/>
      <c r="IH39" s="247"/>
      <c r="II39" s="247"/>
      <c r="IJ39" s="247"/>
      <c r="IK39" s="247"/>
      <c r="IL39" s="247"/>
      <c r="IM39" s="247"/>
      <c r="IN39" s="247"/>
      <c r="IO39" s="247"/>
      <c r="IP39" s="247"/>
      <c r="IQ39" s="247"/>
      <c r="IR39" s="247"/>
      <c r="IS39" s="302"/>
      <c r="IT39" s="247"/>
      <c r="IU39" s="247"/>
      <c r="IV39" s="247"/>
      <c r="IW39" s="247"/>
      <c r="IX39" s="247"/>
      <c r="IY39" s="247"/>
      <c r="IZ39" s="247"/>
      <c r="JA39" s="247"/>
      <c r="JB39" s="247"/>
      <c r="JC39" s="247"/>
      <c r="JD39" s="247"/>
      <c r="JE39" s="247"/>
      <c r="JF39" s="247"/>
      <c r="JG39" s="247"/>
      <c r="JH39" s="247"/>
      <c r="JI39" s="247"/>
      <c r="JJ39" s="247"/>
      <c r="JK39" s="247"/>
      <c r="JL39" s="247"/>
      <c r="JM39" s="247"/>
      <c r="JN39" s="247"/>
      <c r="JO39" s="247"/>
      <c r="JP39" s="247"/>
      <c r="JQ39" s="247"/>
      <c r="JR39" s="247"/>
      <c r="JS39" s="247"/>
      <c r="JT39" s="247"/>
      <c r="JU39" s="247"/>
      <c r="JV39" s="247"/>
      <c r="JW39" s="247"/>
      <c r="JX39" s="247"/>
      <c r="JY39" s="247"/>
      <c r="JZ39" s="247"/>
      <c r="KA39" s="247"/>
      <c r="KB39" s="247"/>
      <c r="KC39" s="247"/>
      <c r="KD39" s="247"/>
      <c r="KE39" s="247"/>
      <c r="KF39" s="247"/>
      <c r="KG39" s="247"/>
      <c r="KH39" s="247"/>
      <c r="KI39" s="247"/>
      <c r="KJ39" s="247"/>
      <c r="KK39" s="247"/>
      <c r="KL39" s="247"/>
      <c r="KM39" s="247"/>
      <c r="KN39" s="247"/>
      <c r="KO39" s="247"/>
      <c r="KP39" s="247"/>
      <c r="KQ39" s="247"/>
      <c r="KR39" s="247"/>
      <c r="KS39" s="247"/>
      <c r="KT39" s="247"/>
      <c r="KU39" s="247"/>
      <c r="KV39" s="247"/>
      <c r="KW39" s="247"/>
      <c r="KX39" s="247"/>
      <c r="KY39" s="247"/>
      <c r="KZ39" s="247"/>
      <c r="LA39" s="247"/>
      <c r="LB39" s="247"/>
      <c r="LC39" s="247"/>
      <c r="LD39" s="247"/>
      <c r="LE39" s="247"/>
      <c r="LF39" s="247"/>
      <c r="LG39" s="247"/>
      <c r="LX39" s="247"/>
      <c r="LY39" s="247"/>
      <c r="LZ39" s="247"/>
      <c r="MA39" s="247"/>
      <c r="MB39" s="247"/>
      <c r="MC39" s="247"/>
      <c r="MD39" s="247"/>
      <c r="ME39" s="247"/>
      <c r="MF39" s="247"/>
      <c r="MG39" s="247"/>
      <c r="MH39" s="247"/>
      <c r="MI39" s="247"/>
      <c r="MJ39" s="247"/>
      <c r="MK39" s="247"/>
      <c r="ML39" s="247"/>
      <c r="MM39" s="247"/>
      <c r="MN39" s="247"/>
      <c r="MO39" s="247"/>
      <c r="MP39" s="247"/>
      <c r="MQ39" s="247"/>
      <c r="MR39" s="346"/>
      <c r="MS39" s="346"/>
      <c r="MT39" s="346"/>
      <c r="MU39" s="346"/>
      <c r="MV39" s="346"/>
      <c r="MW39" s="346"/>
      <c r="MX39" s="346"/>
    </row>
    <row r="40" spans="1:376">
      <c r="A40" s="586"/>
      <c r="H40" s="325"/>
      <c r="CR40" s="287">
        <v>-1.9535499198219952E-2</v>
      </c>
      <c r="FV40" s="247"/>
      <c r="FW40" s="247"/>
      <c r="HO40" s="247"/>
      <c r="HP40" s="247"/>
      <c r="HQ40" s="247"/>
      <c r="HR40" s="247"/>
      <c r="HS40" s="247"/>
      <c r="HT40" s="247"/>
      <c r="HU40" s="247"/>
      <c r="HV40" s="247"/>
      <c r="HW40" s="247"/>
      <c r="HX40" s="247"/>
      <c r="HY40" s="247"/>
      <c r="HZ40" s="247"/>
      <c r="IA40" s="247"/>
      <c r="IB40" s="247"/>
      <c r="IC40" s="247"/>
      <c r="ID40" s="247"/>
      <c r="IE40" s="247"/>
      <c r="IF40" s="247"/>
      <c r="IG40" s="247"/>
      <c r="IH40" s="247"/>
      <c r="II40" s="247"/>
      <c r="IJ40" s="247"/>
      <c r="IK40" s="247"/>
      <c r="IL40" s="247"/>
      <c r="IM40" s="247"/>
      <c r="IN40" s="247"/>
      <c r="IO40" s="247"/>
      <c r="IP40" s="247"/>
      <c r="IQ40" s="247"/>
      <c r="IR40" s="247"/>
      <c r="IS40" s="247"/>
      <c r="IT40" s="247"/>
      <c r="IU40" s="247"/>
      <c r="IV40" s="247"/>
      <c r="IW40" s="247"/>
      <c r="IX40" s="247"/>
      <c r="IY40" s="247"/>
      <c r="IZ40" s="247"/>
      <c r="JA40" s="247"/>
      <c r="JB40" s="247"/>
      <c r="JC40" s="247"/>
      <c r="JD40" s="247"/>
      <c r="JE40" s="247"/>
      <c r="JF40" s="247"/>
      <c r="JG40" s="247"/>
      <c r="JH40" s="247"/>
      <c r="JI40" s="247"/>
      <c r="JJ40" s="247"/>
      <c r="JK40" s="247"/>
      <c r="JL40" s="247"/>
      <c r="JM40" s="247"/>
      <c r="JN40" s="247"/>
      <c r="JO40" s="247"/>
      <c r="JP40" s="247"/>
      <c r="JQ40" s="247"/>
      <c r="JR40" s="247"/>
      <c r="JS40" s="247"/>
      <c r="JT40" s="247"/>
      <c r="JU40" s="247"/>
      <c r="JV40" s="247"/>
      <c r="JW40" s="247"/>
      <c r="JX40" s="247"/>
      <c r="JY40" s="247"/>
      <c r="JZ40" s="247"/>
      <c r="KA40" s="247"/>
      <c r="KB40" s="247"/>
      <c r="KC40" s="247"/>
      <c r="KD40" s="247"/>
      <c r="KE40" s="247"/>
      <c r="KF40" s="247"/>
      <c r="KG40" s="247"/>
      <c r="KH40" s="247"/>
      <c r="KI40" s="247"/>
      <c r="KJ40" s="247"/>
      <c r="KK40" s="247"/>
      <c r="KL40" s="247"/>
      <c r="KM40" s="247"/>
      <c r="KN40" s="247"/>
      <c r="KO40" s="247"/>
      <c r="KP40" s="247"/>
      <c r="KQ40" s="247"/>
      <c r="KR40" s="247"/>
      <c r="KS40" s="247"/>
      <c r="KT40" s="247"/>
      <c r="KU40" s="247"/>
      <c r="KV40" s="247"/>
      <c r="KW40" s="247"/>
      <c r="KX40" s="247"/>
      <c r="KY40" s="247"/>
      <c r="KZ40" s="247"/>
      <c r="LA40" s="247"/>
      <c r="LB40" s="247"/>
      <c r="LC40" s="247"/>
      <c r="LD40" s="247"/>
      <c r="LE40" s="247"/>
      <c r="LF40" s="247"/>
      <c r="LG40" s="247"/>
      <c r="LX40" s="247"/>
      <c r="LY40" s="247"/>
      <c r="LZ40" s="247"/>
      <c r="MA40" s="247"/>
      <c r="MB40" s="247"/>
      <c r="MC40" s="247"/>
      <c r="MD40" s="247"/>
      <c r="ME40" s="247"/>
      <c r="MF40" s="247"/>
      <c r="MG40" s="247"/>
      <c r="MH40" s="247"/>
      <c r="MI40" s="247"/>
      <c r="MJ40" s="247"/>
      <c r="MK40" s="247"/>
      <c r="ML40" s="247"/>
      <c r="MM40" s="247"/>
      <c r="MN40" s="247"/>
      <c r="MO40" s="247"/>
      <c r="MP40" s="247"/>
      <c r="MQ40" s="247"/>
      <c r="MR40" s="346"/>
      <c r="MS40" s="346"/>
      <c r="MT40" s="346"/>
      <c r="MU40" s="346"/>
      <c r="MV40" s="346"/>
      <c r="MW40" s="346"/>
      <c r="MX40" s="346"/>
    </row>
    <row r="41" spans="1:376">
      <c r="F41" s="326"/>
      <c r="AH41" s="288"/>
    </row>
    <row r="42" spans="1:376">
      <c r="F42" s="326"/>
      <c r="AH42" s="288"/>
    </row>
    <row r="43" spans="1:376">
      <c r="F43" s="326"/>
      <c r="AH43" s="288"/>
    </row>
    <row r="44" spans="1:376" ht="15" customHeight="1">
      <c r="A44" s="18"/>
      <c r="C44" s="18"/>
      <c r="D44" s="18"/>
      <c r="E44" s="18"/>
      <c r="F44" s="326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84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284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NA44" s="18"/>
      <c r="NB44" s="18"/>
      <c r="NC44" s="18"/>
      <c r="ND44" s="18"/>
      <c r="NE44" s="18"/>
      <c r="NF44" s="18"/>
    </row>
    <row r="45" spans="1:376" ht="15" customHeight="1">
      <c r="A45" s="18"/>
      <c r="C45" s="18"/>
      <c r="D45" s="18"/>
      <c r="E45" s="18"/>
      <c r="F45" s="326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284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284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284"/>
      <c r="ET45" s="284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NA45" s="18"/>
      <c r="NB45" s="18"/>
      <c r="NC45" s="18"/>
      <c r="ND45" s="18"/>
      <c r="NE45" s="18"/>
      <c r="NF45" s="18"/>
    </row>
    <row r="46" spans="1:376" ht="15" customHeight="1">
      <c r="A46" s="18"/>
      <c r="C46" s="18"/>
      <c r="D46" s="18"/>
      <c r="E46" s="18"/>
      <c r="AH46" s="28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284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NA46" s="18"/>
      <c r="NB46" s="18"/>
      <c r="NC46" s="18"/>
      <c r="ND46" s="18"/>
      <c r="NE46" s="18"/>
      <c r="NF46" s="18"/>
    </row>
    <row r="47" spans="1:376" ht="15" customHeight="1">
      <c r="A47" s="18"/>
      <c r="C47" s="18"/>
      <c r="D47" s="18"/>
      <c r="E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284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NA47" s="18"/>
      <c r="NB47" s="18"/>
      <c r="NC47" s="18"/>
      <c r="ND47" s="18"/>
      <c r="NE47" s="18"/>
      <c r="NF47" s="18"/>
    </row>
    <row r="48" spans="1:376" ht="15" customHeight="1">
      <c r="A48" s="18"/>
      <c r="C48" s="18"/>
      <c r="D48" s="18"/>
      <c r="E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284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NA48" s="18"/>
      <c r="NB48" s="18"/>
      <c r="NC48" s="18"/>
      <c r="ND48" s="18"/>
      <c r="NE48" s="18"/>
      <c r="NF48" s="18"/>
    </row>
    <row r="49" spans="1:370" ht="15" customHeight="1">
      <c r="A49" s="18"/>
      <c r="C49" s="18"/>
      <c r="D49" s="18"/>
      <c r="E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284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NA49" s="18"/>
      <c r="NB49" s="18"/>
      <c r="NC49" s="18"/>
      <c r="ND49" s="18"/>
      <c r="NE49" s="18"/>
      <c r="NF49" s="18"/>
    </row>
    <row r="50" spans="1:370" ht="15" customHeight="1">
      <c r="A50" s="18"/>
      <c r="C50" s="18"/>
      <c r="D50" s="18"/>
      <c r="E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284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NA50" s="18"/>
      <c r="NB50" s="18"/>
      <c r="NC50" s="18"/>
      <c r="ND50" s="18"/>
      <c r="NE50" s="18"/>
      <c r="NF50" s="18"/>
    </row>
    <row r="51" spans="1:370" ht="15" customHeight="1">
      <c r="A51" s="18"/>
      <c r="C51" s="18"/>
      <c r="D51" s="18"/>
      <c r="E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284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NA51" s="18"/>
      <c r="NB51" s="18"/>
      <c r="NC51" s="18"/>
      <c r="ND51" s="18"/>
      <c r="NE51" s="18"/>
      <c r="NF51" s="18"/>
    </row>
    <row r="52" spans="1:370" ht="15" customHeight="1">
      <c r="A52" s="18"/>
      <c r="C52" s="18"/>
      <c r="D52" s="18"/>
      <c r="E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284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NA52" s="18"/>
      <c r="NB52" s="18"/>
      <c r="NC52" s="18"/>
      <c r="ND52" s="18"/>
      <c r="NE52" s="18"/>
      <c r="NF52" s="18"/>
    </row>
  </sheetData>
  <sortState ref="F62:AH68">
    <sortCondition descending="1" ref="F62"/>
  </sortState>
  <mergeCells count="27"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  <mergeCell ref="MY7:MZ7"/>
    <mergeCell ref="G11:H11"/>
    <mergeCell ref="MY11:MZ11"/>
    <mergeCell ref="G15:H15"/>
    <mergeCell ref="MY15:MZ15"/>
    <mergeCell ref="B1:MZ1"/>
    <mergeCell ref="B2:MZ2"/>
    <mergeCell ref="GG4:KI4"/>
    <mergeCell ref="LH4:MX4"/>
    <mergeCell ref="KL4:KY4"/>
    <mergeCell ref="I4:GE4"/>
  </mergeCells>
  <printOptions horizontalCentered="1"/>
  <pageMargins left="0.25" right="0.25" top="0.75" bottom="0.75" header="0.3" footer="0.3"/>
  <pageSetup paperSize="9" scale="60" fitToWidth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defaultColWidth="9.140625" defaultRowHeight="15"/>
  <cols>
    <col min="1" max="1" width="2.42578125" style="176" customWidth="1"/>
    <col min="2" max="2" width="4.140625" style="86" customWidth="1"/>
    <col min="3" max="3" width="4.5703125" style="87" customWidth="1"/>
    <col min="4" max="4" width="8.28515625" style="177" customWidth="1"/>
    <col min="5" max="5" width="6" style="86" customWidth="1"/>
    <col min="6" max="6" width="2" style="86" customWidth="1"/>
    <col min="7" max="7" width="47.85546875" style="86" customWidth="1"/>
    <col min="8" max="8" width="6.42578125" style="86" hidden="1" customWidth="1"/>
    <col min="9" max="25" width="7.42578125" style="86" hidden="1" customWidth="1"/>
    <col min="26" max="26" width="7.42578125" style="86" customWidth="1"/>
    <col min="27" max="27" width="7.42578125" style="178" customWidth="1"/>
    <col min="28" max="31" width="7.42578125" style="86" hidden="1" customWidth="1"/>
    <col min="32" max="40" width="5.7109375" style="87" hidden="1" customWidth="1"/>
    <col min="41" max="41" width="5.7109375" style="87" customWidth="1"/>
    <col min="42" max="42" width="7.42578125" style="179" customWidth="1"/>
    <col min="43" max="45" width="5.7109375" style="87" hidden="1" customWidth="1"/>
    <col min="46" max="46" width="7.28515625" style="87" hidden="1" customWidth="1"/>
    <col min="47" max="47" width="5.7109375" style="87" hidden="1" customWidth="1"/>
    <col min="48" max="48" width="5.85546875" style="87" hidden="1" customWidth="1"/>
    <col min="49" max="49" width="6.5703125" style="87" hidden="1" customWidth="1"/>
    <col min="50" max="59" width="5.7109375" style="87" hidden="1" customWidth="1"/>
    <col min="60" max="60" width="7.140625" style="87" hidden="1" customWidth="1"/>
    <col min="61" max="61" width="7.42578125" style="87" hidden="1" customWidth="1"/>
    <col min="62" max="66" width="5.7109375" style="87" hidden="1" customWidth="1"/>
    <col min="67" max="68" width="5.7109375" style="87" customWidth="1"/>
    <col min="69" max="76" width="5.7109375" style="87" hidden="1" customWidth="1"/>
    <col min="77" max="78" width="6.7109375" style="87" hidden="1" customWidth="1"/>
    <col min="79" max="80" width="6.7109375" style="87" customWidth="1"/>
    <col min="81" max="81" width="2.5703125" style="86" customWidth="1"/>
    <col min="82" max="82" width="42.5703125" style="86" customWidth="1"/>
    <col min="83" max="83" width="8.85546875" style="180" customWidth="1"/>
    <col min="84" max="86" width="7.85546875" style="109" customWidth="1"/>
    <col min="87" max="88" width="8.140625" style="109" customWidth="1"/>
    <col min="89" max="90" width="9.140625" style="86" customWidth="1"/>
    <col min="91" max="16384" width="9.140625" style="86"/>
  </cols>
  <sheetData>
    <row r="1" spans="1:90" ht="15.75" customHeight="1">
      <c r="A1" s="503" t="s">
        <v>759</v>
      </c>
      <c r="C1" s="182" t="s">
        <v>737</v>
      </c>
      <c r="D1" s="182"/>
      <c r="E1" s="182"/>
      <c r="F1" s="183"/>
      <c r="G1" s="182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229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3"/>
      <c r="CD1" s="182"/>
      <c r="CF1" s="256"/>
      <c r="CG1" s="256"/>
      <c r="CH1" s="256"/>
      <c r="CI1" s="256"/>
      <c r="CJ1" s="256"/>
    </row>
    <row r="2" spans="1:90" ht="18" customHeight="1">
      <c r="A2" s="181"/>
      <c r="C2" s="185" t="s">
        <v>738</v>
      </c>
      <c r="D2" s="185"/>
      <c r="E2" s="185"/>
      <c r="F2" s="186"/>
      <c r="G2" s="185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230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242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6"/>
      <c r="CD2" s="185"/>
      <c r="CF2" s="92"/>
      <c r="CG2" s="92"/>
      <c r="CH2" s="92"/>
      <c r="CI2" s="92"/>
      <c r="CJ2" s="92"/>
    </row>
    <row r="3" spans="1:90" ht="8.25" customHeight="1">
      <c r="A3" s="181"/>
      <c r="C3" s="90"/>
      <c r="D3" s="188"/>
      <c r="E3" s="90"/>
      <c r="F3" s="189"/>
      <c r="G3" s="90"/>
      <c r="H3" s="190"/>
      <c r="I3" s="190"/>
      <c r="J3" s="190"/>
      <c r="K3" s="190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31"/>
      <c r="AB3" s="227"/>
      <c r="AC3" s="227"/>
      <c r="AD3" s="227"/>
      <c r="AE3" s="227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43"/>
      <c r="AQ3" s="244"/>
      <c r="AR3" s="244"/>
      <c r="AS3" s="244"/>
      <c r="AT3" s="244"/>
      <c r="AU3" s="244"/>
      <c r="AV3" s="244"/>
      <c r="AW3" s="244"/>
      <c r="AX3" s="244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4"/>
      <c r="BO3" s="244"/>
      <c r="BP3" s="244"/>
      <c r="BQ3" s="244"/>
      <c r="BR3" s="244"/>
      <c r="BS3" s="244"/>
      <c r="BT3" s="244"/>
      <c r="BU3" s="244"/>
      <c r="BV3" s="244"/>
      <c r="BW3" s="244"/>
      <c r="BX3" s="244"/>
      <c r="BY3" s="91"/>
      <c r="BZ3" s="91"/>
      <c r="CA3" s="91"/>
      <c r="CB3" s="91"/>
      <c r="CC3" s="189"/>
      <c r="CD3" s="90"/>
      <c r="CF3" s="92"/>
      <c r="CG3" s="92"/>
      <c r="CH3" s="92"/>
      <c r="CI3" s="92"/>
      <c r="CJ3" s="92"/>
    </row>
    <row r="4" spans="1:90" s="7" customFormat="1" ht="81" customHeight="1">
      <c r="A4" s="598"/>
      <c r="B4" s="599" t="s">
        <v>760</v>
      </c>
      <c r="C4" s="599"/>
      <c r="D4" s="191"/>
      <c r="E4" s="115"/>
      <c r="F4" s="599" t="s">
        <v>484</v>
      </c>
      <c r="G4" s="599"/>
      <c r="H4" s="603" t="s">
        <v>761</v>
      </c>
      <c r="I4" s="603"/>
      <c r="J4" s="603"/>
      <c r="K4" s="603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5" t="s">
        <v>762</v>
      </c>
      <c r="AV4" s="605"/>
      <c r="AW4" s="605"/>
      <c r="AX4" s="605"/>
      <c r="AY4" s="605"/>
      <c r="AZ4" s="605"/>
      <c r="BA4" s="605"/>
      <c r="BB4" s="605"/>
      <c r="BC4" s="605"/>
      <c r="BD4" s="605"/>
      <c r="BE4" s="605"/>
      <c r="BF4" s="605"/>
      <c r="BG4" s="605"/>
      <c r="BH4" s="605"/>
      <c r="BI4" s="605"/>
      <c r="BJ4" s="605"/>
      <c r="BK4" s="605"/>
      <c r="BL4" s="605"/>
      <c r="BM4" s="605"/>
      <c r="BN4" s="605"/>
      <c r="BO4" s="605"/>
      <c r="BP4" s="605"/>
      <c r="BQ4" s="605"/>
      <c r="BR4" s="605"/>
      <c r="BS4" s="605"/>
      <c r="BT4" s="605" t="s">
        <v>763</v>
      </c>
      <c r="BU4" s="605"/>
      <c r="BV4" s="605"/>
      <c r="BW4" s="605"/>
      <c r="BX4" s="605"/>
      <c r="BY4" s="605"/>
      <c r="BZ4" s="605"/>
      <c r="CA4" s="605"/>
      <c r="CB4" s="605"/>
      <c r="CC4" s="601" t="s">
        <v>670</v>
      </c>
      <c r="CD4" s="601"/>
      <c r="CE4" s="257"/>
      <c r="CF4" s="258"/>
      <c r="CG4" s="258"/>
      <c r="CH4" s="258"/>
      <c r="CI4" s="258"/>
      <c r="CJ4" s="258"/>
    </row>
    <row r="5" spans="1:90" s="105" customFormat="1" ht="54.75" customHeight="1">
      <c r="A5" s="598"/>
      <c r="B5" s="600"/>
      <c r="C5" s="600"/>
      <c r="D5" s="194" t="s">
        <v>764</v>
      </c>
      <c r="E5" s="195" t="s">
        <v>483</v>
      </c>
      <c r="F5" s="600"/>
      <c r="G5" s="600"/>
      <c r="H5" s="196" t="s">
        <v>765</v>
      </c>
      <c r="I5" s="196" t="s">
        <v>766</v>
      </c>
      <c r="J5" s="196" t="s">
        <v>767</v>
      </c>
      <c r="K5" s="196" t="s">
        <v>768</v>
      </c>
      <c r="L5" s="196" t="s">
        <v>769</v>
      </c>
      <c r="M5" s="196" t="s">
        <v>770</v>
      </c>
      <c r="N5" s="196" t="s">
        <v>771</v>
      </c>
      <c r="O5" s="196" t="s">
        <v>772</v>
      </c>
      <c r="P5" s="196" t="s">
        <v>773</v>
      </c>
      <c r="Q5" s="196" t="s">
        <v>774</v>
      </c>
      <c r="R5" s="196" t="s">
        <v>775</v>
      </c>
      <c r="S5" s="196" t="s">
        <v>776</v>
      </c>
      <c r="T5" s="196" t="s">
        <v>777</v>
      </c>
      <c r="U5" s="196" t="s">
        <v>778</v>
      </c>
      <c r="V5" s="196" t="s">
        <v>779</v>
      </c>
      <c r="W5" s="196" t="s">
        <v>780</v>
      </c>
      <c r="X5" s="196" t="s">
        <v>781</v>
      </c>
      <c r="Y5" s="196" t="s">
        <v>782</v>
      </c>
      <c r="Z5" s="196" t="s">
        <v>783</v>
      </c>
      <c r="AA5" s="233" t="s">
        <v>784</v>
      </c>
      <c r="AB5" s="196" t="s">
        <v>785</v>
      </c>
      <c r="AC5" s="196" t="s">
        <v>786</v>
      </c>
      <c r="AD5" s="196" t="s">
        <v>787</v>
      </c>
      <c r="AE5" s="196" t="s">
        <v>788</v>
      </c>
      <c r="AF5" s="196" t="s">
        <v>789</v>
      </c>
      <c r="AG5" s="196" t="s">
        <v>790</v>
      </c>
      <c r="AH5" s="196" t="s">
        <v>791</v>
      </c>
      <c r="AI5" s="199" t="s">
        <v>792</v>
      </c>
      <c r="AJ5" s="199" t="s">
        <v>793</v>
      </c>
      <c r="AK5" s="241" t="s">
        <v>794</v>
      </c>
      <c r="AL5" s="241" t="s">
        <v>795</v>
      </c>
      <c r="AM5" s="241" t="s">
        <v>796</v>
      </c>
      <c r="AN5" s="241" t="s">
        <v>797</v>
      </c>
      <c r="AO5" s="241" t="s">
        <v>798</v>
      </c>
      <c r="AP5" s="245" t="s">
        <v>799</v>
      </c>
      <c r="AQ5" s="246" t="s">
        <v>800</v>
      </c>
      <c r="AR5" s="246" t="s">
        <v>801</v>
      </c>
      <c r="AS5" s="246" t="s">
        <v>802</v>
      </c>
      <c r="AT5" s="192" t="s">
        <v>803</v>
      </c>
      <c r="AU5" s="192" t="s">
        <v>804</v>
      </c>
      <c r="AV5" s="192" t="s">
        <v>805</v>
      </c>
      <c r="AW5" s="192" t="s">
        <v>806</v>
      </c>
      <c r="AX5" s="192" t="s">
        <v>807</v>
      </c>
      <c r="AY5" s="192" t="s">
        <v>808</v>
      </c>
      <c r="AZ5" s="192" t="s">
        <v>809</v>
      </c>
      <c r="BA5" s="192" t="s">
        <v>810</v>
      </c>
      <c r="BB5" s="192" t="s">
        <v>811</v>
      </c>
      <c r="BC5" s="192" t="s">
        <v>812</v>
      </c>
      <c r="BD5" s="192" t="s">
        <v>813</v>
      </c>
      <c r="BE5" s="192" t="s">
        <v>814</v>
      </c>
      <c r="BF5" s="192" t="s">
        <v>815</v>
      </c>
      <c r="BG5" s="192" t="s">
        <v>816</v>
      </c>
      <c r="BH5" s="192" t="s">
        <v>817</v>
      </c>
      <c r="BI5" s="192" t="s">
        <v>818</v>
      </c>
      <c r="BJ5" s="192" t="s">
        <v>819</v>
      </c>
      <c r="BK5" s="192" t="s">
        <v>820</v>
      </c>
      <c r="BL5" s="192" t="s">
        <v>821</v>
      </c>
      <c r="BM5" s="192" t="s">
        <v>822</v>
      </c>
      <c r="BN5" s="192" t="s">
        <v>823</v>
      </c>
      <c r="BO5" s="192" t="s">
        <v>824</v>
      </c>
      <c r="BP5" s="192" t="s">
        <v>825</v>
      </c>
      <c r="BQ5" s="192" t="s">
        <v>826</v>
      </c>
      <c r="BR5" s="192" t="s">
        <v>827</v>
      </c>
      <c r="BS5" s="192" t="s">
        <v>828</v>
      </c>
      <c r="BT5" s="228" t="s">
        <v>829</v>
      </c>
      <c r="BU5" s="228" t="s">
        <v>830</v>
      </c>
      <c r="BV5" s="228" t="s">
        <v>831</v>
      </c>
      <c r="BW5" s="228" t="s">
        <v>832</v>
      </c>
      <c r="BX5" s="228" t="s">
        <v>833</v>
      </c>
      <c r="BY5" s="228" t="s">
        <v>834</v>
      </c>
      <c r="BZ5" s="228" t="s">
        <v>835</v>
      </c>
      <c r="CA5" s="228" t="s">
        <v>836</v>
      </c>
      <c r="CB5" s="228" t="s">
        <v>837</v>
      </c>
      <c r="CC5" s="602"/>
      <c r="CD5" s="602"/>
      <c r="CE5" s="259"/>
      <c r="CF5" s="258"/>
      <c r="CG5" s="258"/>
      <c r="CH5" s="258"/>
      <c r="CI5" s="258"/>
      <c r="CJ5" s="258"/>
    </row>
    <row r="6" spans="1:90" s="84" customFormat="1" ht="12.75" customHeight="1">
      <c r="A6" s="598"/>
      <c r="B6" s="97"/>
      <c r="C6" s="98"/>
      <c r="D6" s="28">
        <v>65.885483487004095</v>
      </c>
      <c r="E6" s="99" t="s">
        <v>23</v>
      </c>
      <c r="F6" s="197" t="s">
        <v>671</v>
      </c>
      <c r="G6" s="198"/>
      <c r="H6" s="199">
        <f>'Jadual5-2digit'!U5/'Jadual5-2digit'!I5*100-100</f>
        <v>4.2099558278367653</v>
      </c>
      <c r="I6" s="199">
        <f>'Jadual5-2digit'!V5/'Jadual5-2digit'!J5*100-100</f>
        <v>4.3551155496043492</v>
      </c>
      <c r="J6" s="199">
        <f>'Jadual5-2digit'!W5/'Jadual5-2digit'!K5*100-100</f>
        <v>4.5492935123170071</v>
      </c>
      <c r="K6" s="199">
        <f>'Jadual5-2digit'!X5/'Jadual5-2digit'!L5*100-100</f>
        <v>2.5204077038843309</v>
      </c>
      <c r="L6" s="199">
        <f>'Jadual5-2digit'!Y5/'Jadual5-2digit'!M5*100-100</f>
        <v>3.7094419545677653</v>
      </c>
      <c r="M6" s="199">
        <f>'Jadual5-2digit'!Z5/'Jadual5-2digit'!N5*100-100</f>
        <v>4.4695000821139104</v>
      </c>
      <c r="N6" s="199">
        <f>'Jadual5-2digit'!AA5/'Jadual5-2digit'!O5*100-100</f>
        <v>3.6764583552390491</v>
      </c>
      <c r="O6" s="199">
        <f>'Jadual5-2digit'!AB5/'Jadual5-2digit'!P5*100-100</f>
        <v>4.7501394597475581</v>
      </c>
      <c r="P6" s="199">
        <f>'Jadual5-2digit'!AC5/'Jadual5-2digit'!Q5*100-100</f>
        <v>3.8478075589571574</v>
      </c>
      <c r="Q6" s="199">
        <f>'Jadual5-2digit'!AD5/'Jadual5-2digit'!R5*100-100</f>
        <v>4.1885516439404995</v>
      </c>
      <c r="R6" s="199">
        <f>'Jadual5-2digit'!AE5/'Jadual5-2digit'!S5*100-100</f>
        <v>6.9944795235190611</v>
      </c>
      <c r="S6" s="199">
        <f>'Jadual5-2digit'!AF5/'Jadual5-2digit'!T5*100-100</f>
        <v>4.6851629991736559</v>
      </c>
      <c r="T6" s="199">
        <f>'Jadual5-2digit'!AG5/'Jadual5-2digit'!U5*100-100</f>
        <v>4.894908572166031</v>
      </c>
      <c r="U6" s="199">
        <f>'Jadual5-2digit'!AH5/'Jadual5-2digit'!V5*100-100</f>
        <v>7.3782227257580786</v>
      </c>
      <c r="V6" s="199">
        <f>'Jadual5-2digit'!AI5/'Jadual5-2digit'!W5*100-100</f>
        <v>5.6029577435869697</v>
      </c>
      <c r="W6" s="199">
        <f>'Jadual5-2digit'!AJ5/'Jadual5-2digit'!X5*100-100</f>
        <v>6.4920426075588438</v>
      </c>
      <c r="X6" s="199">
        <f>'Jadual5-2digit'!AK5/'Jadual5-2digit'!Y5*100-100</f>
        <v>7.1967454021360595</v>
      </c>
      <c r="Y6" s="199">
        <f>'Jadual5-2digit'!AL5/'Jadual5-2digit'!Z5*100-100</f>
        <v>4.361060589859477</v>
      </c>
      <c r="Z6" s="199">
        <f>'Jadual5-2digit'!AM5/'Jadual5-2digit'!AA5*100-100</f>
        <v>8.4747614739490302</v>
      </c>
      <c r="AA6" s="234">
        <f>'Jadual5-2digit'!AN5/'Jadual5-2digit'!AB5*100-100</f>
        <v>7.4146727947751003</v>
      </c>
      <c r="AB6" s="199">
        <f>'Jadual5-2digit'!AO5/'Jadual5-2digit'!AC5*100-100</f>
        <v>5.8576457801111843</v>
      </c>
      <c r="AC6" s="199">
        <f>'Jadual5-2digit'!AP5/'Jadual5-2digit'!AD5*100-100</f>
        <v>4.2461599641605545</v>
      </c>
      <c r="AD6" s="199">
        <f>'Jadual5-2digit'!AQ5/'Jadual5-2digit'!AE5*100-100</f>
        <v>6.3994491285094455</v>
      </c>
      <c r="AE6" s="199">
        <f>'Jadual5-2digit'!AR5/'Jadual5-2digit'!AF5*100-100</f>
        <v>5.4105593205218412</v>
      </c>
      <c r="AF6" s="199" t="e">
        <f>'Jadual5-2digit'!#REF!/'Jadual5-2digit'!#REF!*100-100</f>
        <v>#REF!</v>
      </c>
      <c r="AG6" s="199" t="e">
        <f>'Jadual5-2digit'!EL5/'Jadual5-2digit'!#REF!*100-100</f>
        <v>#REF!</v>
      </c>
      <c r="AH6" s="199" t="e">
        <f>'Jadual5-2digit'!EM5/'Jadual5-2digit'!#REF!*100-100</f>
        <v>#REF!</v>
      </c>
      <c r="AI6" s="199" t="e">
        <f>'Jadual5-2digit'!EN5/'Jadual5-2digit'!#REF!*100-100</f>
        <v>#REF!</v>
      </c>
      <c r="AJ6" s="199" t="e">
        <f>'Jadual5-2digit'!EO5/'Jadual5-2digit'!#REF!*100-100</f>
        <v>#REF!</v>
      </c>
      <c r="AK6" s="199">
        <f>'Jadual5-2digit'!EP5/'Jadual5-2digit'!EL5*100-100</f>
        <v>4.3721164163138724</v>
      </c>
      <c r="AL6" s="199">
        <f>'Jadual5-2digit'!EQ5/'Jadual5-2digit'!EM5*100-100</f>
        <v>3.5844036317960359</v>
      </c>
      <c r="AM6" s="199">
        <f>'Jadual5-2digit'!ER5/'Jadual5-2digit'!EN5*100-100</f>
        <v>4.0888098845230729</v>
      </c>
      <c r="AN6" s="199">
        <f>'Jadual5-2digit'!ES5/'Jadual5-2digit'!EO5*100-100</f>
        <v>5.2611095395536154</v>
      </c>
      <c r="AO6" s="199">
        <f>'Jadual5-2digit'!ET5/'Jadual5-2digit'!EP5*100-100</f>
        <v>5.9092294332338184</v>
      </c>
      <c r="AP6" s="247">
        <f>'Jadual5-2digit'!EU5/'Jadual5-2digit'!EQ5*100-100</f>
        <v>5.9895281861416692</v>
      </c>
      <c r="AQ6" s="234">
        <f>'Jadual5-2digit'!EV5/'Jadual5-2digit'!ER5*100-100</f>
        <v>7.2358249100574028</v>
      </c>
      <c r="AR6" s="234">
        <f>'Jadual5-2digit'!EW5/'Jadual5-2digit'!ES5*100-100</f>
        <v>5.3394938056436274</v>
      </c>
      <c r="AS6" s="234" t="e">
        <f>'Jadual5-2digit'!#REF!/'Jadual5-2digit'!ET5*100-100</f>
        <v>#REF!</v>
      </c>
      <c r="AT6" s="34">
        <f>'Jadual5-2digit'!GF5/'Jadual5-2digit'!GE5*100-100</f>
        <v>6.0711923314890015</v>
      </c>
      <c r="AU6" s="34">
        <f>'Jadual5-2digit'!R5/'Jadual5-2digit'!Q5*100-100</f>
        <v>2.8175873463873131</v>
      </c>
      <c r="AV6" s="34">
        <f>'Jadual5-2digit'!S5/'Jadual5-2digit'!R5*100-100</f>
        <v>-5.9147664093643328</v>
      </c>
      <c r="AW6" s="34">
        <f>'Jadual5-2digit'!T5/'Jadual5-2digit'!S5*100-100</f>
        <v>3.0277248285979255</v>
      </c>
      <c r="AX6" s="34">
        <f>'Jadual5-2digit'!U5/'Jadual5-2digit'!T5*100-100</f>
        <v>0.14543941686883954</v>
      </c>
      <c r="AY6" s="34">
        <f>'Jadual5-2digit'!W5/'Jadual5-2digit'!V5*100-100</f>
        <v>11.642164554798669</v>
      </c>
      <c r="AZ6" s="34">
        <f>'Jadual5-2digit'!X5/'Jadual5-2digit'!W5*100-100</f>
        <v>-4.0912715602887886</v>
      </c>
      <c r="BA6" s="34">
        <f>'Jadual5-2digit'!Y5/'Jadual5-2digit'!X5*100-100</f>
        <v>3.7086259589182475</v>
      </c>
      <c r="BB6" s="34">
        <f>'Jadual5-2digit'!Z5/'Jadual5-2digit'!Y5*100-100</f>
        <v>3.8867275554077736</v>
      </c>
      <c r="BC6" s="34">
        <f>'Jadual5-2digit'!AA5/'Jadual5-2digit'!Z5*100-100</f>
        <v>-2.6886266373842176</v>
      </c>
      <c r="BD6" s="34">
        <f>'Jadual5-2digit'!AB5/'Jadual5-2digit'!AA5*100-100</f>
        <v>0.8534137755867448</v>
      </c>
      <c r="BE6" s="34">
        <f>'Jadual5-2digit'!AC5/'Jadual5-2digit'!AB5*100-100</f>
        <v>2.1130441457660538</v>
      </c>
      <c r="BF6" s="34">
        <f>'Jadual5-2digit'!AD5/'Jadual5-2digit'!AC5*100-100</f>
        <v>3.1549510861143233</v>
      </c>
      <c r="BG6" s="34">
        <f>'Jadual5-2digit'!AE5/'Jadual5-2digit'!AD5*100-100</f>
        <v>-3.3809335090777495</v>
      </c>
      <c r="BH6" s="34">
        <f>'Jadual5-2digit'!AF5/'Jadual5-2digit'!AE5*100-100</f>
        <v>0.80402479779311875</v>
      </c>
      <c r="BI6" s="34">
        <f>'Jadual5-2digit'!AG5/'Jadual5-2digit'!AF5*100-100</f>
        <v>0.34608926992613931</v>
      </c>
      <c r="BJ6" s="34">
        <f>'Jadual5-2digit'!AH5/'Jadual5-2digit'!AG5*100-100</f>
        <v>-7.8727268964819501</v>
      </c>
      <c r="BK6" s="34">
        <f>'Jadual5-2digit'!AI5/'Jadual5-2digit'!AH5*100-100</f>
        <v>9.7964045837652236</v>
      </c>
      <c r="BL6" s="34">
        <f>'Jadual5-2digit'!AJ5/'Jadual5-2digit'!AI5*100-100</f>
        <v>-3.2838036578690151</v>
      </c>
      <c r="BM6" s="34">
        <f>'Jadual5-2digit'!AK5/'Jadual5-2digit'!AJ5*100-100</f>
        <v>4.3949097106943213</v>
      </c>
      <c r="BN6" s="34">
        <f>'Jadual5-2digit'!AL5/'Jadual5-2digit'!AK5*100-100</f>
        <v>1.138602932585826</v>
      </c>
      <c r="BO6" s="34">
        <f>'Jadual5-2digit'!AM5/'Jadual5-2digit'!AL5*100-100</f>
        <v>1.1471899054064352</v>
      </c>
      <c r="BP6" s="34">
        <f>'Jadual5-2digit'!AN5/'Jadual5-2digit'!AM5*100-100</f>
        <v>-0.13219394317481203</v>
      </c>
      <c r="BQ6" s="34">
        <f>'Jadual5-2digit'!AO5/'Jadual5-2digit'!AN5*100-100</f>
        <v>0.63286677197005758</v>
      </c>
      <c r="BR6" s="34">
        <f>'Jadual5-2digit'!AP5/'Jadual5-2digit'!AO5*100-100</f>
        <v>1.5846087712506574</v>
      </c>
      <c r="BS6" s="34">
        <f>'Jadual5-2digit'!AQ5/'Jadual5-2digit'!AP5*100-100</f>
        <v>-1.3851881596477398</v>
      </c>
      <c r="BT6" s="34">
        <f>'Jadual5-2digit'!EM5/'Jadual5-2digit'!EL5*100-100</f>
        <v>4.1084595038678628</v>
      </c>
      <c r="BU6" s="34">
        <f>'Jadual5-2digit'!EN5/'Jadual5-2digit'!EM5*100-100</f>
        <v>1.785311249938843</v>
      </c>
      <c r="BV6" s="34">
        <f>'Jadual5-2digit'!EO5/'Jadual5-2digit'!EN5*100-100</f>
        <v>1.6542406775697032</v>
      </c>
      <c r="BW6" s="34">
        <f>'Jadual5-2digit'!EP5/'Jadual5-2digit'!EO5*100-100</f>
        <v>-3.108013483984351</v>
      </c>
      <c r="BX6" s="34">
        <f>'Jadual5-2digit'!EQ5/'Jadual5-2digit'!EP5*100-100</f>
        <v>3.3227365795520711</v>
      </c>
      <c r="BY6" s="34">
        <f>'Jadual5-2digit'!ER5/'Jadual5-2digit'!EQ5*100-100</f>
        <v>2.2809567875888632</v>
      </c>
      <c r="BZ6" s="34">
        <f>'Jadual5-2digit'!ES5/'Jadual5-2digit'!ER5*100-100</f>
        <v>2.7991210101521773</v>
      </c>
      <c r="CA6" s="34">
        <f>'Jadual5-2digit'!ET5/'Jadual5-2digit'!ES5*100-100</f>
        <v>-2.5114244467423958</v>
      </c>
      <c r="CB6" s="34">
        <f>'Jadual5-2digit'!EU5/'Jadual5-2digit'!ET5*100-100</f>
        <v>3.4010742932599811</v>
      </c>
      <c r="CC6" s="260" t="s">
        <v>672</v>
      </c>
      <c r="CD6" s="261"/>
      <c r="CE6" s="258"/>
      <c r="CF6" s="262"/>
      <c r="CG6" s="262"/>
      <c r="CH6" s="116"/>
      <c r="CI6" s="116"/>
      <c r="CJ6" s="116"/>
    </row>
    <row r="7" spans="1:90" s="84" customFormat="1" ht="15" customHeight="1">
      <c r="A7" s="598"/>
      <c r="B7" s="504" t="s">
        <v>838</v>
      </c>
      <c r="C7" s="200">
        <v>5.73348230521683</v>
      </c>
      <c r="D7" s="201">
        <f>SUM(D8:D11)</f>
        <v>7.3680431598460503</v>
      </c>
      <c r="E7" s="202"/>
      <c r="F7" s="203" t="s">
        <v>674</v>
      </c>
      <c r="G7" s="204"/>
      <c r="H7" s="205">
        <f>'Jadual5-2digit'!U6/'Jadual5-2digit'!I6*100-100</f>
        <v>3.4655312177615656</v>
      </c>
      <c r="I7" s="205">
        <f>'Jadual5-2digit'!V6/'Jadual5-2digit'!J6*100-100</f>
        <v>5.7661783481869122</v>
      </c>
      <c r="J7" s="205">
        <f>'Jadual5-2digit'!W6/'Jadual5-2digit'!K6*100-100</f>
        <v>8.9779438921293746</v>
      </c>
      <c r="K7" s="205">
        <f>'Jadual5-2digit'!X6/'Jadual5-2digit'!L6*100-100</f>
        <v>-6.6647887164841251</v>
      </c>
      <c r="L7" s="205">
        <f>'Jadual5-2digit'!Y6/'Jadual5-2digit'!M6*100-100</f>
        <v>-4.1247356014103076</v>
      </c>
      <c r="M7" s="205">
        <f>'Jadual5-2digit'!Z6/'Jadual5-2digit'!N6*100-100</f>
        <v>-6.5797150522846408</v>
      </c>
      <c r="N7" s="205">
        <f>'Jadual5-2digit'!AA6/'Jadual5-2digit'!O6*100-100</f>
        <v>4.1729269162124041</v>
      </c>
      <c r="O7" s="205">
        <f>'Jadual5-2digit'!AB6/'Jadual5-2digit'!P6*100-100</f>
        <v>-0.95756539726033907</v>
      </c>
      <c r="P7" s="205">
        <f>'Jadual5-2digit'!AC6/'Jadual5-2digit'!Q6*100-100</f>
        <v>-0.39668780312914009</v>
      </c>
      <c r="Q7" s="205">
        <f>'Jadual5-2digit'!AD6/'Jadual5-2digit'!R6*100-100</f>
        <v>3.1653347329108357</v>
      </c>
      <c r="R7" s="205">
        <f>'Jadual5-2digit'!AE6/'Jadual5-2digit'!S6*100-100</f>
        <v>11.67189757933636</v>
      </c>
      <c r="S7" s="205">
        <f>'Jadual5-2digit'!AF6/'Jadual5-2digit'!T6*100-100</f>
        <v>9.5269606370054873</v>
      </c>
      <c r="T7" s="205">
        <f>'Jadual5-2digit'!AG6/'Jadual5-2digit'!U6*100-100</f>
        <v>7.9890214477053973</v>
      </c>
      <c r="U7" s="205">
        <f>'Jadual5-2digit'!AH6/'Jadual5-2digit'!V6*100-100</f>
        <v>15.457223137202575</v>
      </c>
      <c r="V7" s="205">
        <f>'Jadual5-2digit'!AI6/'Jadual5-2digit'!W6*100-100</f>
        <v>4.2052588388269925</v>
      </c>
      <c r="W7" s="205">
        <f>'Jadual5-2digit'!AJ6/'Jadual5-2digit'!X6*100-100</f>
        <v>15.319604454171937</v>
      </c>
      <c r="X7" s="205">
        <f>'Jadual5-2digit'!AK6/'Jadual5-2digit'!Y6*100-100</f>
        <v>12.51624223105469</v>
      </c>
      <c r="Y7" s="205">
        <f>'Jadual5-2digit'!AL6/'Jadual5-2digit'!Z6*100-100</f>
        <v>6.9628096873569802</v>
      </c>
      <c r="Z7" s="205">
        <f>'Jadual5-2digit'!AM6/'Jadual5-2digit'!AA6*100-100</f>
        <v>20.587497837324491</v>
      </c>
      <c r="AA7" s="235">
        <f>'Jadual5-2digit'!AN6/'Jadual5-2digit'!AB6*100-100</f>
        <v>9.1900675539972525</v>
      </c>
      <c r="AB7" s="205">
        <f>'Jadual5-2digit'!AO6/'Jadual5-2digit'!AC6*100-100</f>
        <v>8.5054885919018943</v>
      </c>
      <c r="AC7" s="205">
        <f>'Jadual5-2digit'!AP6/'Jadual5-2digit'!AD6*100-100</f>
        <v>6.5994522894641534</v>
      </c>
      <c r="AD7" s="205">
        <f>'Jadual5-2digit'!AQ6/'Jadual5-2digit'!AE6*100-100</f>
        <v>7.3302372137641356</v>
      </c>
      <c r="AE7" s="205">
        <f>'Jadual5-2digit'!AR6/'Jadual5-2digit'!AF6*100-100</f>
        <v>16.354265699692718</v>
      </c>
      <c r="AF7" s="205" t="e">
        <f>'Jadual5-2digit'!#REF!/'Jadual5-2digit'!#REF!*100-100</f>
        <v>#REF!</v>
      </c>
      <c r="AG7" s="205" t="e">
        <f>'Jadual5-2digit'!EL6/'Jadual5-2digit'!#REF!*100-100</f>
        <v>#REF!</v>
      </c>
      <c r="AH7" s="205" t="e">
        <f>'Jadual5-2digit'!EM6/'Jadual5-2digit'!#REF!*100-100</f>
        <v>#REF!</v>
      </c>
      <c r="AI7" s="205" t="e">
        <f>'Jadual5-2digit'!EN6/'Jadual5-2digit'!#REF!*100-100</f>
        <v>#REF!</v>
      </c>
      <c r="AJ7" s="205" t="e">
        <f>'Jadual5-2digit'!EO6/'Jadual5-2digit'!#REF!*100-100</f>
        <v>#REF!</v>
      </c>
      <c r="AK7" s="205">
        <f>'Jadual5-2digit'!EP6/'Jadual5-2digit'!EL6*100-100</f>
        <v>6.1036509781368551</v>
      </c>
      <c r="AL7" s="205">
        <f>'Jadual5-2digit'!EQ6/'Jadual5-2digit'!EM6*100-100</f>
        <v>-5.7945590409753436</v>
      </c>
      <c r="AM7" s="205">
        <f>'Jadual5-2digit'!ER6/'Jadual5-2digit'!EN6*100-100</f>
        <v>0.83195526233319583</v>
      </c>
      <c r="AN7" s="205">
        <f>'Jadual5-2digit'!ES6/'Jadual5-2digit'!EO6*100-100</f>
        <v>7.9841348081430112</v>
      </c>
      <c r="AO7" s="205">
        <f>'Jadual5-2digit'!ET6/'Jadual5-2digit'!EP6*100-100</f>
        <v>8.9058787118129032</v>
      </c>
      <c r="AP7" s="248">
        <f>'Jadual5-2digit'!EU6/'Jadual5-2digit'!EQ6*100-100</f>
        <v>11.556507844494377</v>
      </c>
      <c r="AQ7" s="235">
        <f>'Jadual5-2digit'!EV6/'Jadual5-2digit'!ER6*100-100</f>
        <v>12.633433927550826</v>
      </c>
      <c r="AR7" s="235">
        <f>'Jadual5-2digit'!EW6/'Jadual5-2digit'!ES6*100-100</f>
        <v>9.9914136403330076</v>
      </c>
      <c r="AS7" s="235" t="e">
        <f>'Jadual5-2digit'!#REF!/'Jadual5-2digit'!ET6*100-100</f>
        <v>#REF!</v>
      </c>
      <c r="AT7" s="249">
        <f>'Jadual5-2digit'!GF6/'Jadual5-2digit'!GE6*100-100</f>
        <v>10.804979467336167</v>
      </c>
      <c r="AU7" s="249">
        <f>'Jadual5-2digit'!R6/'Jadual5-2digit'!Q6*100-100</f>
        <v>1.9061912572450979</v>
      </c>
      <c r="AV7" s="249">
        <f>'Jadual5-2digit'!S6/'Jadual5-2digit'!R6*100-100</f>
        <v>-6.9392521942240961</v>
      </c>
      <c r="AW7" s="249">
        <f>'Jadual5-2digit'!T6/'Jadual5-2digit'!S6*100-100</f>
        <v>-3.4006109632633326</v>
      </c>
      <c r="AX7" s="249">
        <f>'Jadual5-2digit'!U6/'Jadual5-2digit'!T6*100-100</f>
        <v>-4.5700630411401306</v>
      </c>
      <c r="AY7" s="249">
        <f>'Jadual5-2digit'!W6/'Jadual5-2digit'!V6*100-100</f>
        <v>18.003998749567444</v>
      </c>
      <c r="AZ7" s="249">
        <f>'Jadual5-2digit'!X6/'Jadual5-2digit'!W6*100-100</f>
        <v>-5.9471859556023645</v>
      </c>
      <c r="BA7" s="249">
        <f>'Jadual5-2digit'!Y6/'Jadual5-2digit'!X6*100-100</f>
        <v>3.4985195872208692</v>
      </c>
      <c r="BB7" s="249">
        <f>'Jadual5-2digit'!Z6/'Jadual5-2digit'!Y6*100-100</f>
        <v>4.2022142976946952E-2</v>
      </c>
      <c r="BC7" s="249">
        <f>'Jadual5-2digit'!AA6/'Jadual5-2digit'!Z6*100-100</f>
        <v>4.7850041666338541</v>
      </c>
      <c r="BD7" s="249">
        <f>'Jadual5-2digit'!AB6/'Jadual5-2digit'!AA6*100-100</f>
        <v>6.7371517066773521</v>
      </c>
      <c r="BE7" s="249">
        <f>'Jadual5-2digit'!AC6/'Jadual5-2digit'!AB6*100-100</f>
        <v>-2.8900833764148786</v>
      </c>
      <c r="BF7" s="249">
        <f>'Jadual5-2digit'!AD6/'Jadual5-2digit'!AC6*100-100</f>
        <v>5.550569559673761</v>
      </c>
      <c r="BG7" s="249">
        <f>'Jadual5-2digit'!AE6/'Jadual5-2digit'!AD6*100-100</f>
        <v>0.73413055391186788</v>
      </c>
      <c r="BH7" s="249">
        <f>'Jadual5-2digit'!AF6/'Jadual5-2digit'!AE6*100-100</f>
        <v>-5.2560428368399812</v>
      </c>
      <c r="BI7" s="249">
        <f>'Jadual5-2digit'!AG6/'Jadual5-2digit'!AF6*100-100</f>
        <v>-5.9100567653143798</v>
      </c>
      <c r="BJ7" s="249">
        <f>'Jadual5-2digit'!AH6/'Jadual5-2digit'!AG6*100-100</f>
        <v>-2.4054165538446881</v>
      </c>
      <c r="BK7" s="249">
        <f>'Jadual5-2digit'!AI6/'Jadual5-2digit'!AH6*100-100</f>
        <v>6.5038366556130427</v>
      </c>
      <c r="BL7" s="249">
        <f>'Jadual5-2digit'!AJ6/'Jadual5-2digit'!AI6*100-100</f>
        <v>4.084318145375974</v>
      </c>
      <c r="BM7" s="249">
        <f>'Jadual5-2digit'!AK6/'Jadual5-2digit'!AJ6*100-100</f>
        <v>0.9825220572893727</v>
      </c>
      <c r="BN7" s="249">
        <f>'Jadual5-2digit'!AL6/'Jadual5-2digit'!AK6*100-100</f>
        <v>-4.8957238258694531</v>
      </c>
      <c r="BO7" s="249">
        <f>'Jadual5-2digit'!AM6/'Jadual5-2digit'!AL6*100-100</f>
        <v>18.132288224862776</v>
      </c>
      <c r="BP7" s="249">
        <f>'Jadual5-2digit'!AN6/'Jadual5-2digit'!AM6*100-100</f>
        <v>-3.3512012904045463</v>
      </c>
      <c r="BQ7" s="249">
        <f>'Jadual5-2digit'!AO6/'Jadual5-2digit'!AN6*100-100</f>
        <v>-3.4989245230554644</v>
      </c>
      <c r="BR7" s="249">
        <f>'Jadual5-2digit'!AP6/'Jadual5-2digit'!AO6*100-100</f>
        <v>3.6964401517100214</v>
      </c>
      <c r="BS7" s="249">
        <f>'Jadual5-2digit'!AQ6/'Jadual5-2digit'!AP6*100-100</f>
        <v>1.4247061843697821</v>
      </c>
      <c r="BT7" s="249">
        <f>'Jadual5-2digit'!EM6/'Jadual5-2digit'!EL6*100-100</f>
        <v>17.174881816697223</v>
      </c>
      <c r="BU7" s="249">
        <f>'Jadual5-2digit'!EN6/'Jadual5-2digit'!EM6*100-100</f>
        <v>2.471916675029334</v>
      </c>
      <c r="BV7" s="249">
        <f>'Jadual5-2digit'!EO6/'Jadual5-2digit'!EN6*100-100</f>
        <v>-2.5195865441859127</v>
      </c>
      <c r="BW7" s="249">
        <f>'Jadual5-2digit'!EP6/'Jadual5-2digit'!EO6*100-100</f>
        <v>-9.3487949140200612</v>
      </c>
      <c r="BX7" s="249">
        <f>'Jadual5-2digit'!EQ6/'Jadual5-2digit'!EP6*100-100</f>
        <v>4.0351704121670338</v>
      </c>
      <c r="BY7" s="249">
        <f>'Jadual5-2digit'!ER6/'Jadual5-2digit'!EQ6*100-100</f>
        <v>9.6799039698382501</v>
      </c>
      <c r="BZ7" s="249">
        <f>'Jadual5-2digit'!ES6/'Jadual5-2digit'!ER6*100-100</f>
        <v>4.3948625252769489</v>
      </c>
      <c r="CA7" s="249">
        <f>'Jadual5-2digit'!ET6/'Jadual5-2digit'!ES6*100-100</f>
        <v>-8.5750035066361079</v>
      </c>
      <c r="CB7" s="249">
        <f>'Jadual5-2digit'!EU6/'Jadual5-2digit'!ET6*100-100</f>
        <v>6.5672527641921619</v>
      </c>
      <c r="CC7" s="263" t="s">
        <v>675</v>
      </c>
      <c r="CD7" s="264"/>
      <c r="CE7" s="265"/>
      <c r="CF7" s="266"/>
      <c r="CG7" s="266"/>
      <c r="CH7" s="266"/>
      <c r="CI7" s="266"/>
      <c r="CJ7" s="266"/>
    </row>
    <row r="8" spans="1:90" s="7" customFormat="1" ht="15" customHeight="1">
      <c r="A8" s="598"/>
      <c r="B8" s="35"/>
      <c r="C8" s="36">
        <v>1.1000000000000001</v>
      </c>
      <c r="D8" s="37">
        <v>6.3730030981063903</v>
      </c>
      <c r="E8" s="102">
        <v>10</v>
      </c>
      <c r="F8" s="121"/>
      <c r="G8" s="103" t="s">
        <v>676</v>
      </c>
      <c r="H8" s="206">
        <f>'Jadual5-2digit'!U7/'Jadual5-2digit'!I7*100-100</f>
        <v>2.0833425185727208</v>
      </c>
      <c r="I8" s="206">
        <f>'Jadual5-2digit'!V7/'Jadual5-2digit'!J7*100-100</f>
        <v>5.2780936185739051</v>
      </c>
      <c r="J8" s="206">
        <f>'Jadual5-2digit'!W7/'Jadual5-2digit'!K7*100-100</f>
        <v>9.7483301536620957</v>
      </c>
      <c r="K8" s="206">
        <f>'Jadual5-2digit'!X7/'Jadual5-2digit'!L7*100-100</f>
        <v>-8.3767798182235822</v>
      </c>
      <c r="L8" s="206">
        <f>'Jadual5-2digit'!Y7/'Jadual5-2digit'!M7*100-100</f>
        <v>-5.824040280603441</v>
      </c>
      <c r="M8" s="206">
        <f>'Jadual5-2digit'!Z7/'Jadual5-2digit'!N7*100-100</f>
        <v>-9.0186281223613207</v>
      </c>
      <c r="N8" s="206">
        <f>'Jadual5-2digit'!AA7/'Jadual5-2digit'!O7*100-100</f>
        <v>3.9051269908197526</v>
      </c>
      <c r="O8" s="206">
        <f>'Jadual5-2digit'!AB7/'Jadual5-2digit'!P7*100-100</f>
        <v>-2.1697317207925124</v>
      </c>
      <c r="P8" s="206">
        <f>'Jadual5-2digit'!AC7/'Jadual5-2digit'!Q7*100-100</f>
        <v>-1.7282959914480784</v>
      </c>
      <c r="Q8" s="206">
        <f>'Jadual5-2digit'!AD7/'Jadual5-2digit'!R7*100-100</f>
        <v>3.0998247492040747</v>
      </c>
      <c r="R8" s="206">
        <f>'Jadual5-2digit'!AE7/'Jadual5-2digit'!S7*100-100</f>
        <v>12.345315903400973</v>
      </c>
      <c r="S8" s="206">
        <f>'Jadual5-2digit'!AF7/'Jadual5-2digit'!T7*100-100</f>
        <v>10.13720218336816</v>
      </c>
      <c r="T8" s="206">
        <f>'Jadual5-2digit'!AG7/'Jadual5-2digit'!U7*100-100</f>
        <v>8.7094583476311698</v>
      </c>
      <c r="U8" s="206">
        <f>'Jadual5-2digit'!AH7/'Jadual5-2digit'!V7*100-100</f>
        <v>16.469409050562817</v>
      </c>
      <c r="V8" s="206">
        <f>'Jadual5-2digit'!AI7/'Jadual5-2digit'!W7*100-100</f>
        <v>3.0830185063093012</v>
      </c>
      <c r="W8" s="206">
        <f>'Jadual5-2digit'!AJ7/'Jadual5-2digit'!X7*100-100</f>
        <v>16.886298681509061</v>
      </c>
      <c r="X8" s="206">
        <f>'Jadual5-2digit'!AK7/'Jadual5-2digit'!Y7*100-100</f>
        <v>13.346830512805525</v>
      </c>
      <c r="Y8" s="206">
        <f>'Jadual5-2digit'!AL7/'Jadual5-2digit'!Z7*100-100</f>
        <v>7.267263533622085</v>
      </c>
      <c r="Z8" s="206">
        <f>'Jadual5-2digit'!AM7/'Jadual5-2digit'!AA7*100-100</f>
        <v>22.984196663991767</v>
      </c>
      <c r="AA8" s="236">
        <f>'Jadual5-2digit'!AN7/'Jadual5-2digit'!AB7*100-100</f>
        <v>9.8178841132528163</v>
      </c>
      <c r="AB8" s="206">
        <f>'Jadual5-2digit'!AO7/'Jadual5-2digit'!AC7*100-100</f>
        <v>9.6094577560577505</v>
      </c>
      <c r="AC8" s="206">
        <f>'Jadual5-2digit'!AP7/'Jadual5-2digit'!AD7*100-100</f>
        <v>6.9540400834456051</v>
      </c>
      <c r="AD8" s="206">
        <f>'Jadual5-2digit'!AQ7/'Jadual5-2digit'!AE7*100-100</f>
        <v>7.1815695944341513</v>
      </c>
      <c r="AE8" s="206">
        <f>'Jadual5-2digit'!AR7/'Jadual5-2digit'!AF7*100-100</f>
        <v>18.419919940661742</v>
      </c>
      <c r="AF8" s="206" t="e">
        <f>'Jadual5-2digit'!#REF!/'Jadual5-2digit'!#REF!*100-100</f>
        <v>#REF!</v>
      </c>
      <c r="AG8" s="206" t="e">
        <f>'Jadual5-2digit'!EL7/'Jadual5-2digit'!#REF!*100-100</f>
        <v>#REF!</v>
      </c>
      <c r="AH8" s="206" t="e">
        <f>'Jadual5-2digit'!EM7/'Jadual5-2digit'!#REF!*100-100</f>
        <v>#REF!</v>
      </c>
      <c r="AI8" s="206" t="e">
        <f>'Jadual5-2digit'!EN7/'Jadual5-2digit'!#REF!*100-100</f>
        <v>#REF!</v>
      </c>
      <c r="AJ8" s="206" t="e">
        <f>'Jadual5-2digit'!EO7/'Jadual5-2digit'!#REF!*100-100</f>
        <v>#REF!</v>
      </c>
      <c r="AK8" s="206">
        <f>'Jadual5-2digit'!EP7/'Jadual5-2digit'!EL7*100-100</f>
        <v>5.7580368674127413</v>
      </c>
      <c r="AL8" s="206">
        <f>'Jadual5-2digit'!EQ7/'Jadual5-2digit'!EM7*100-100</f>
        <v>-7.7498455682049894</v>
      </c>
      <c r="AM8" s="206">
        <f>'Jadual5-2digit'!ER7/'Jadual5-2digit'!EN7*100-100</f>
        <v>-0.14432686679128892</v>
      </c>
      <c r="AN8" s="206">
        <f>'Jadual5-2digit'!ES7/'Jadual5-2digit'!EO7*100-100</f>
        <v>8.3616204691180371</v>
      </c>
      <c r="AO8" s="206">
        <f>'Jadual5-2digit'!ET7/'Jadual5-2digit'!EP7*100-100</f>
        <v>9.0090754994729849</v>
      </c>
      <c r="AP8" s="250">
        <f>'Jadual5-2digit'!EU7/'Jadual5-2digit'!EQ7*100-100</f>
        <v>12.470079739295997</v>
      </c>
      <c r="AQ8" s="236">
        <f>'Jadual5-2digit'!EV7/'Jadual5-2digit'!ER7*100-100</f>
        <v>13.978604007074779</v>
      </c>
      <c r="AR8" s="236">
        <f>'Jadual5-2digit'!EW7/'Jadual5-2digit'!ES7*100-100</f>
        <v>10.694124726380963</v>
      </c>
      <c r="AS8" s="236" t="e">
        <f>'Jadual5-2digit'!#REF!/'Jadual5-2digit'!ET7*100-100</f>
        <v>#REF!</v>
      </c>
      <c r="AT8" s="40">
        <f>'Jadual5-2digit'!GF7/'Jadual5-2digit'!GE7*100-100</f>
        <v>11.590113951579312</v>
      </c>
      <c r="AU8" s="40">
        <f>'Jadual5-2digit'!R7/'Jadual5-2digit'!Q7*100-100</f>
        <v>1.6127650193210457</v>
      </c>
      <c r="AV8" s="40">
        <f>'Jadual5-2digit'!S7/'Jadual5-2digit'!R7*100-100</f>
        <v>-7.2808172558204944</v>
      </c>
      <c r="AW8" s="40">
        <f>'Jadual5-2digit'!T7/'Jadual5-2digit'!S7*100-100</f>
        <v>-4.7475401635927597</v>
      </c>
      <c r="AX8" s="40">
        <f>'Jadual5-2digit'!U7/'Jadual5-2digit'!T7*100-100</f>
        <v>-5.8612600429525799</v>
      </c>
      <c r="AY8" s="40">
        <f>'Jadual5-2digit'!W7/'Jadual5-2digit'!V7*100-100</f>
        <v>20.383033188922468</v>
      </c>
      <c r="AZ8" s="40">
        <f>'Jadual5-2digit'!X7/'Jadual5-2digit'!W7*100-100</f>
        <v>-7.1798497247140176</v>
      </c>
      <c r="BA8" s="40">
        <f>'Jadual5-2digit'!Y7/'Jadual5-2digit'!X7*100-100</f>
        <v>3.2083564031470218</v>
      </c>
      <c r="BB8" s="40">
        <f>'Jadual5-2digit'!Z7/'Jadual5-2digit'!Y7*100-100</f>
        <v>-0.90585535522328087</v>
      </c>
      <c r="BC8" s="40">
        <f>'Jadual5-2digit'!AA7/'Jadual5-2digit'!Z7*100-100</f>
        <v>6.7717755238640933</v>
      </c>
      <c r="BD8" s="40">
        <f>'Jadual5-2digit'!AB7/'Jadual5-2digit'!AA7*100-100</f>
        <v>7.3980664100424605</v>
      </c>
      <c r="BE8" s="40">
        <f>'Jadual5-2digit'!AC7/'Jadual5-2digit'!AB7*100-100</f>
        <v>-3.3100195764792772</v>
      </c>
      <c r="BF8" s="40">
        <f>'Jadual5-2digit'!AD7/'Jadual5-2digit'!AC7*100-100</f>
        <v>6.6050331727470137</v>
      </c>
      <c r="BG8" s="40">
        <f>'Jadual5-2digit'!AE7/'Jadual5-2digit'!AD7*100-100</f>
        <v>1.0337883797462837</v>
      </c>
      <c r="BH8" s="40">
        <f>'Jadual5-2digit'!AF7/'Jadual5-2digit'!AE7*100-100</f>
        <v>-6.6196988890397108</v>
      </c>
      <c r="BI8" s="40">
        <f>'Jadual5-2digit'!AG7/'Jadual5-2digit'!AF7*100-100</f>
        <v>-7.0816106875417546</v>
      </c>
      <c r="BJ8" s="40">
        <f>'Jadual5-2digit'!AH7/'Jadual5-2digit'!AG7*100-100</f>
        <v>-1.6428857907462628</v>
      </c>
      <c r="BK8" s="40">
        <f>'Jadual5-2digit'!AI7/'Jadual5-2digit'!AH7*100-100</f>
        <v>6.5468309594670586</v>
      </c>
      <c r="BL8" s="40">
        <f>'Jadual5-2digit'!AJ7/'Jadual5-2digit'!AI7*100-100</f>
        <v>5.2491861991370143</v>
      </c>
      <c r="BM8" s="40">
        <f>'Jadual5-2digit'!AK7/'Jadual5-2digit'!AJ7*100-100</f>
        <v>8.3074001755221616E-2</v>
      </c>
      <c r="BN8" s="40">
        <f>'Jadual5-2digit'!AL7/'Jadual5-2digit'!AK7*100-100</f>
        <v>-6.2209531562575222</v>
      </c>
      <c r="BO8" s="40">
        <f>'Jadual5-2digit'!AM7/'Jadual5-2digit'!AL7*100-100</f>
        <v>22.416109133562443</v>
      </c>
      <c r="BP8" s="40">
        <f>'Jadual5-2digit'!AN7/'Jadual5-2digit'!AM7*100-100</f>
        <v>-4.0996426294609023</v>
      </c>
      <c r="BQ8" s="40">
        <f>'Jadual5-2digit'!AO7/'Jadual5-2digit'!AN7*100-100</f>
        <v>-3.4935301272394099</v>
      </c>
      <c r="BR8" s="40">
        <f>'Jadual5-2digit'!AP7/'Jadual5-2digit'!AO7*100-100</f>
        <v>4.0224012094876684</v>
      </c>
      <c r="BS8" s="40">
        <f>'Jadual5-2digit'!AQ7/'Jadual5-2digit'!AP7*100-100</f>
        <v>1.2487233971184963</v>
      </c>
      <c r="BT8" s="40">
        <f>'Jadual5-2digit'!EM7/'Jadual5-2digit'!EL7*100-100</f>
        <v>18.831925160548636</v>
      </c>
      <c r="BU8" s="40">
        <f>'Jadual5-2digit'!EN7/'Jadual5-2digit'!EM7*100-100</f>
        <v>2.7839908571902328</v>
      </c>
      <c r="BV8" s="40">
        <f>'Jadual5-2digit'!EO7/'Jadual5-2digit'!EN7*100-100</f>
        <v>-3.1864746040692182</v>
      </c>
      <c r="BW8" s="40">
        <f>'Jadual5-2digit'!EP7/'Jadual5-2digit'!EO7*100-100</f>
        <v>-10.562688383906362</v>
      </c>
      <c r="BX8" s="40">
        <f>'Jadual5-2digit'!EQ7/'Jadual5-2digit'!EP7*100-100</f>
        <v>3.6541881089504642</v>
      </c>
      <c r="BY8" s="40">
        <f>'Jadual5-2digit'!ER7/'Jadual5-2digit'!EQ7*100-100</f>
        <v>11.25796653219318</v>
      </c>
      <c r="BZ8" s="40">
        <f>'Jadual5-2digit'!ES7/'Jadual5-2digit'!ER7*100-100</f>
        <v>5.0603352424075041</v>
      </c>
      <c r="CA8" s="40">
        <f>'Jadual5-2digit'!ET7/'Jadual5-2digit'!ES7*100-100</f>
        <v>-10.028305111890162</v>
      </c>
      <c r="CB8" s="40">
        <f>'Jadual5-2digit'!EU7/'Jadual5-2digit'!ET7*100-100</f>
        <v>6.9451763397627104</v>
      </c>
      <c r="CC8" s="267"/>
      <c r="CD8" s="118" t="s">
        <v>677</v>
      </c>
      <c r="CE8" s="268"/>
      <c r="CF8" s="269"/>
      <c r="CG8" s="269"/>
      <c r="CH8" s="269"/>
      <c r="CI8" s="269"/>
      <c r="CJ8" s="269"/>
    </row>
    <row r="9" spans="1:90" s="174" customFormat="1" ht="15" customHeight="1">
      <c r="A9" s="598"/>
      <c r="B9" s="207" t="s">
        <v>839</v>
      </c>
      <c r="C9" s="208"/>
      <c r="D9" s="209"/>
      <c r="E9" s="210"/>
      <c r="F9" s="203" t="s">
        <v>840</v>
      </c>
      <c r="G9" s="204"/>
      <c r="H9" s="205">
        <f>(('Jadual5-2digit'!U8+'Jadual5-2digit'!U9)/('Jadual5-2digit'!I8+'Jadual5-2digit'!I9))*100-100</f>
        <v>11.277585428275259</v>
      </c>
      <c r="I9" s="205">
        <f>(('Jadual5-2digit'!V8+'Jadual5-2digit'!V9)/('Jadual5-2digit'!J8+'Jadual5-2digit'!J9))*100-100</f>
        <v>8.462881612306191</v>
      </c>
      <c r="J9" s="205">
        <f>(('Jadual5-2digit'!W8+'Jadual5-2digit'!W9)/('Jadual5-2digit'!K8+'Jadual5-2digit'!K9))*100-100</f>
        <v>4.5599466120492878</v>
      </c>
      <c r="K9" s="205">
        <f>(('Jadual5-2digit'!X8+'Jadual5-2digit'!X9)/('Jadual5-2digit'!L8+'Jadual5-2digit'!L9))*100-100</f>
        <v>4.7803694945833115</v>
      </c>
      <c r="L9" s="205">
        <f>(('Jadual5-2digit'!Y8+'Jadual5-2digit'!Y9)/('Jadual5-2digit'!M8+'Jadual5-2digit'!M9))*100-100</f>
        <v>6.5284809038873277</v>
      </c>
      <c r="M9" s="205">
        <f>(('Jadual5-2digit'!Z8+'Jadual5-2digit'!Z9)/('Jadual5-2digit'!N8+'Jadual5-2digit'!N9))*100-100</f>
        <v>8.5904514315135998</v>
      </c>
      <c r="N9" s="205">
        <f>(('Jadual5-2digit'!AA8+'Jadual5-2digit'!AA9)/('Jadual5-2digit'!O8+'Jadual5-2digit'!O9))*100-100</f>
        <v>5.4561449277501879</v>
      </c>
      <c r="O9" s="205">
        <f>(('Jadual5-2digit'!AB8+'Jadual5-2digit'!AB9)/('Jadual5-2digit'!P8+'Jadual5-2digit'!P9))*100-100</f>
        <v>6.8726727115528234</v>
      </c>
      <c r="P9" s="205">
        <f>(('Jadual5-2digit'!AC8+'Jadual5-2digit'!AC9)/('Jadual5-2digit'!Q8+'Jadual5-2digit'!Q9))*100-100</f>
        <v>8.0348744923023503</v>
      </c>
      <c r="Q9" s="205">
        <f>(('Jadual5-2digit'!AD8+'Jadual5-2digit'!AD9)/('Jadual5-2digit'!R8+'Jadual5-2digit'!R9))*100-100</f>
        <v>2.4535138550290583</v>
      </c>
      <c r="R9" s="205">
        <f>(('Jadual5-2digit'!AE8+'Jadual5-2digit'!AE9)/('Jadual5-2digit'!S8+'Jadual5-2digit'!S9))*100-100</f>
        <v>6.9576473267045458</v>
      </c>
      <c r="S9" s="205">
        <f>(('Jadual5-2digit'!AF8+'Jadual5-2digit'!AF9)/('Jadual5-2digit'!T8+'Jadual5-2digit'!T9))*100-100</f>
        <v>5.471165426276329</v>
      </c>
      <c r="T9" s="205">
        <f>(('Jadual5-2digit'!AG8+'Jadual5-2digit'!AG9)/('Jadual5-2digit'!U8+'Jadual5-2digit'!U9))*100-100</f>
        <v>3.9878899173461377</v>
      </c>
      <c r="U9" s="205">
        <f>(('Jadual5-2digit'!AH8+'Jadual5-2digit'!AH9)/('Jadual5-2digit'!V8+'Jadual5-2digit'!V9))*100-100</f>
        <v>9.0106905453029924</v>
      </c>
      <c r="V9" s="205">
        <f>(('Jadual5-2digit'!AI8+'Jadual5-2digit'!AI9)/('Jadual5-2digit'!W8+'Jadual5-2digit'!W9))*100-100</f>
        <v>10.488008273484823</v>
      </c>
      <c r="W9" s="205">
        <f>(('Jadual5-2digit'!AJ8+'Jadual5-2digit'!AJ9)/('Jadual5-2digit'!X8+'Jadual5-2digit'!X9))*100-100</f>
        <v>5.8049275197708425</v>
      </c>
      <c r="X9" s="205">
        <f>(('Jadual5-2digit'!AK8+'Jadual5-2digit'!AK9)/('Jadual5-2digit'!Y8+'Jadual5-2digit'!Y9))*100-100</f>
        <v>7.2662167706634762</v>
      </c>
      <c r="Y9" s="205">
        <f>(('Jadual5-2digit'!AL8+'Jadual5-2digit'!AL9)/('Jadual5-2digit'!Z8+'Jadual5-2digit'!Z9))*100-100</f>
        <v>5.0147893619836736</v>
      </c>
      <c r="Z9" s="205">
        <f>(('Jadual5-2digit'!AM8+'Jadual5-2digit'!AM9)/('Jadual5-2digit'!AA8+'Jadual5-2digit'!AA9))*100-100</f>
        <v>5.701835834019974</v>
      </c>
      <c r="AA9" s="235">
        <f>(('Jadual5-2digit'!AN8+'Jadual5-2digit'!AN9)/('Jadual5-2digit'!AB8+'Jadual5-2digit'!AB9))*100-100</f>
        <v>4.4490412671563462</v>
      </c>
      <c r="AB9" s="205">
        <f>(('Jadual5-2digit'!AO8+'Jadual5-2digit'!AO9)/('Jadual5-2digit'!AC8+'Jadual5-2digit'!AC9))*100-100</f>
        <v>1.1818373467556142</v>
      </c>
      <c r="AC9" s="205">
        <f>(('Jadual5-2digit'!AP8+'Jadual5-2digit'!AP9)/('Jadual5-2digit'!AD8+'Jadual5-2digit'!AD9))*100-100</f>
        <v>3.913301206306798</v>
      </c>
      <c r="AD9" s="205">
        <f>(('Jadual5-2digit'!AQ8+'Jadual5-2digit'!AQ9)/('Jadual5-2digit'!AE8+'Jadual5-2digit'!AE9))*100-100</f>
        <v>8.6041103152532799</v>
      </c>
      <c r="AE9" s="205">
        <f>(('Jadual5-2digit'!AR8+'Jadual5-2digit'!AR9)/('Jadual5-2digit'!AF8+'Jadual5-2digit'!AF9))*100-100</f>
        <v>3.6657994685973989</v>
      </c>
      <c r="AF9" s="205" t="e">
        <f>(('Jadual5-2digit'!#REF!+'Jadual5-2digit'!#REF!)/('Jadual5-2digit'!#REF!+'Jadual5-2digit'!#REF!))*100-100</f>
        <v>#REF!</v>
      </c>
      <c r="AG9" s="205" t="e">
        <f>(('Jadual5-2digit'!EL8+'Jadual5-2digit'!EL9)/('Jadual5-2digit'!#REF!+'Jadual5-2digit'!#REF!))*100-100</f>
        <v>#REF!</v>
      </c>
      <c r="AH9" s="205" t="e">
        <f>(('Jadual5-2digit'!EM8+'Jadual5-2digit'!EM9)/('Jadual5-2digit'!#REF!+'Jadual5-2digit'!#REF!))*100-100</f>
        <v>#REF!</v>
      </c>
      <c r="AI9" s="205" t="e">
        <f>(('Jadual5-2digit'!EN8+'Jadual5-2digit'!EN9)/('Jadual5-2digit'!#REF!+'Jadual5-2digit'!#REF!))*100-100</f>
        <v>#REF!</v>
      </c>
      <c r="AJ9" s="205" t="e">
        <f>(('Jadual5-2digit'!EO8+'Jadual5-2digit'!EO9)/('Jadual5-2digit'!#REF!+'Jadual5-2digit'!#REF!))*100-100</f>
        <v>#REF!</v>
      </c>
      <c r="AK9" s="205">
        <f>(('Jadual5-2digit'!EP8+'Jadual5-2digit'!EP9)/('Jadual5-2digit'!EL8+'Jadual5-2digit'!EL9))*100-100</f>
        <v>8.0951011782712783</v>
      </c>
      <c r="AL9" s="205">
        <f>(('Jadual5-2digit'!EQ8+'Jadual5-2digit'!EQ9)/('Jadual5-2digit'!EM8+'Jadual5-2digit'!EM9))*100-100</f>
        <v>6.6725746920393192</v>
      </c>
      <c r="AM9" s="205">
        <f>(('Jadual5-2digit'!ER8+'Jadual5-2digit'!ER9)/('Jadual5-2digit'!EN8+'Jadual5-2digit'!EN9))*100-100</f>
        <v>6.7883474647185409</v>
      </c>
      <c r="AN9" s="205">
        <f>(('Jadual5-2digit'!ES8+'Jadual5-2digit'!ES9)/('Jadual5-2digit'!EO8+'Jadual5-2digit'!EO9))*100-100</f>
        <v>4.922971414482106</v>
      </c>
      <c r="AO9" s="205">
        <f>(('Jadual5-2digit'!ET8+'Jadual5-2digit'!ET9)/('Jadual5-2digit'!EP8+'Jadual5-2digit'!EP9))*100-100</f>
        <v>7.7252985406060475</v>
      </c>
      <c r="AP9" s="248">
        <f>(('Jadual5-2digit'!EU8+'Jadual5-2digit'!EU9)/('Jadual5-2digit'!EQ8+'Jadual5-2digit'!EQ9))*100-100</f>
        <v>6.0146221188263667</v>
      </c>
      <c r="AQ9" s="235">
        <f>(('Jadual5-2digit'!EV8+'Jadual5-2digit'!EV9)/('Jadual5-2digit'!ER8+'Jadual5-2digit'!ER9))*100-100</f>
        <v>3.7640255328458778</v>
      </c>
      <c r="AR9" s="235">
        <f>(('Jadual5-2digit'!EW8+'Jadual5-2digit'!EW9)/('Jadual5-2digit'!ES8+'Jadual5-2digit'!ES9))*100-100</f>
        <v>5.365273029105964</v>
      </c>
      <c r="AS9" s="235" t="e">
        <f>(('Jadual5-2digit'!#REF!+'Jadual5-2digit'!#REF!)/('Jadual5-2digit'!ET8+'Jadual5-2digit'!ET9))*100-100</f>
        <v>#REF!</v>
      </c>
      <c r="AT9" s="249">
        <f>(('Jadual5-2digit'!GF8+'Jadual5-2digit'!GF9)/('Jadual5-2digit'!GE8+'Jadual5-2digit'!GE9))*100-100</f>
        <v>5.6877564811850192</v>
      </c>
      <c r="AU9" s="249">
        <f>(('Jadual5-2digit'!R8+'Jadual5-2digit'!R9)/('Jadual5-2digit'!Q8+'Jadual5-2digit'!Q9))*100-100</f>
        <v>3.7108938579631996</v>
      </c>
      <c r="AV9" s="249">
        <f>(('Jadual5-2digit'!S8+'Jadual5-2digit'!S9)/('Jadual5-2digit'!R8+'Jadual5-2digit'!R9))*100-100</f>
        <v>-5.4854196250251022</v>
      </c>
      <c r="AW9" s="249">
        <f>(('Jadual5-2digit'!T8+'Jadual5-2digit'!T9)/('Jadual5-2digit'!S8+'Jadual5-2digit'!S9))*100-100</f>
        <v>5.4560161220724268</v>
      </c>
      <c r="AX9" s="249">
        <f>(('Jadual5-2digit'!U8+'Jadual5-2digit'!U9)/('Jadual5-2digit'!T8+'Jadual5-2digit'!T9))*100-100</f>
        <v>3.7382499815142438</v>
      </c>
      <c r="AY9" s="249">
        <f>(('Jadual5-2digit'!W8+'Jadual5-2digit'!W9)/('Jadual5-2digit'!V8+'Jadual5-2digit'!V9))*100-100</f>
        <v>4.4045472511981387</v>
      </c>
      <c r="AZ9" s="249">
        <f>(('Jadual5-2digit'!X8+'Jadual5-2digit'!X9)/('Jadual5-2digit'!W8+'Jadual5-2digit'!W9))*100-100</f>
        <v>1.2047236575282625</v>
      </c>
      <c r="BA9" s="249">
        <f>(('Jadual5-2digit'!Y8+'Jadual5-2digit'!Y9)/('Jadual5-2digit'!X8+'Jadual5-2digit'!X9))*100-100</f>
        <v>4.8503594996988255</v>
      </c>
      <c r="BB9" s="249">
        <f>(('Jadual5-2digit'!Z8+'Jadual5-2digit'!Z9)/('Jadual5-2digit'!Y8+'Jadual5-2digit'!Y9))*100-100</f>
        <v>5.1776391077860353</v>
      </c>
      <c r="BC9" s="249">
        <f>(('Jadual5-2digit'!AA8+'Jadual5-2digit'!AA9)/('Jadual5-2digit'!Z8+'Jadual5-2digit'!Z9))*100-100</f>
        <v>-5.8236781476960573</v>
      </c>
      <c r="BD9" s="249">
        <f>(('Jadual5-2digit'!AB8+'Jadual5-2digit'!AB9)/('Jadual5-2digit'!AA8+'Jadual5-2digit'!AA9))*100-100</f>
        <v>3.2198421256372569</v>
      </c>
      <c r="BE9" s="249">
        <f>(('Jadual5-2digit'!AC8+'Jadual5-2digit'!AC9)/('Jadual5-2digit'!AB8+'Jadual5-2digit'!AB9))*100-100</f>
        <v>-0.76718845464715457</v>
      </c>
      <c r="BF9" s="249">
        <f>(('Jadual5-2digit'!AD8+'Jadual5-2digit'!AD9)/('Jadual5-2digit'!AC8+'Jadual5-2digit'!AC9))*100-100</f>
        <v>-1.6470787722221445</v>
      </c>
      <c r="BG9" s="249">
        <f>(('Jadual5-2digit'!AE8+'Jadual5-2digit'!AE9)/('Jadual5-2digit'!AD8+'Jadual5-2digit'!AD9))*100-100</f>
        <v>-1.3303031335530875</v>
      </c>
      <c r="BH9" s="249">
        <f>(('Jadual5-2digit'!AF8+'Jadual5-2digit'!AF9)/('Jadual5-2digit'!AE8+'Jadual5-2digit'!AE9))*100-100</f>
        <v>3.9904036747650622</v>
      </c>
      <c r="BI9" s="249">
        <f>(('Jadual5-2digit'!AG8+'Jadual5-2digit'!AG9)/('Jadual5-2digit'!AF8+'Jadual5-2digit'!AF9))*100-100</f>
        <v>2.2793450294834088</v>
      </c>
      <c r="BJ9" s="249">
        <f>(('Jadual5-2digit'!AH8+'Jadual5-2digit'!AH9)/('Jadual5-2digit'!AG8+'Jadual5-2digit'!AG9))*100-100</f>
        <v>-6.0399845207361977</v>
      </c>
      <c r="BK9" s="249">
        <f>(('Jadual5-2digit'!AI8+'Jadual5-2digit'!AI9)/('Jadual5-2digit'!AH8+'Jadual5-2digit'!AH9))*100-100</f>
        <v>5.8194423205298449</v>
      </c>
      <c r="BL9" s="249">
        <f>(('Jadual5-2digit'!AJ8+'Jadual5-2digit'!AJ9)/('Jadual5-2digit'!AI8+'Jadual5-2digit'!AI9))*100-100</f>
        <v>-3.0848811688377822</v>
      </c>
      <c r="BM9" s="249">
        <f>(('Jadual5-2digit'!AK8+'Jadual5-2digit'!AK9)/('Jadual5-2digit'!AJ8+'Jadual5-2digit'!AJ9))*100-100</f>
        <v>6.2984650547119259</v>
      </c>
      <c r="BN9" s="249">
        <f>(('Jadual5-2digit'!AL8+'Jadual5-2digit'!AL9)/('Jadual5-2digit'!AK8+'Jadual5-2digit'!AK9))*100-100</f>
        <v>2.9700491824903281</v>
      </c>
      <c r="BO9" s="249">
        <f>(('Jadual5-2digit'!AM8+'Jadual5-2digit'!AM9)/('Jadual5-2digit'!AL8+'Jadual5-2digit'!AL9))*100-100</f>
        <v>-5.2075410295712175</v>
      </c>
      <c r="BP9" s="249">
        <f>(('Jadual5-2digit'!AN8+'Jadual5-2digit'!AN9)/('Jadual5-2digit'!AM8+'Jadual5-2digit'!AM9))*100-100</f>
        <v>1.9964645334961375</v>
      </c>
      <c r="BQ9" s="249">
        <f>(('Jadual5-2digit'!AO8+'Jadual5-2digit'!AO9)/('Jadual5-2digit'!AN8+'Jadual5-2digit'!AN9))*100-100</f>
        <v>-3.8712268161300472</v>
      </c>
      <c r="BR9" s="249">
        <f>(('Jadual5-2digit'!AP8+'Jadual5-2digit'!AP9)/('Jadual5-2digit'!AO8+'Jadual5-2digit'!AO9))*100-100</f>
        <v>1.0080168146892703</v>
      </c>
      <c r="BS9" s="249">
        <f>(('Jadual5-2digit'!AQ8+'Jadual5-2digit'!AQ9)/('Jadual5-2digit'!AP8+'Jadual5-2digit'!AP9))*100-100</f>
        <v>3.1238014658110131</v>
      </c>
      <c r="BT9" s="249">
        <f>(('Jadual5-2digit'!EM8+'Jadual5-2digit'!EM9)/('Jadual5-2digit'!EL8+'Jadual5-2digit'!EL9))*100-100</f>
        <v>6.7853955544832303</v>
      </c>
      <c r="BU9" s="249">
        <f>(('Jadual5-2digit'!EN8+'Jadual5-2digit'!EN9)/('Jadual5-2digit'!EM8+'Jadual5-2digit'!EM9))*100-100</f>
        <v>0.62275259698481022</v>
      </c>
      <c r="BV9" s="249">
        <f>(('Jadual5-2digit'!EO8+'Jadual5-2digit'!EO9)/('Jadual5-2digit'!EN8+'Jadual5-2digit'!EN9))*100-100</f>
        <v>1.0655943690906327</v>
      </c>
      <c r="BW9" s="249">
        <f>(('Jadual5-2digit'!EP8+'Jadual5-2digit'!EP9)/('Jadual5-2digit'!EO8+'Jadual5-2digit'!EO9))*100-100</f>
        <v>-0.46069051329044441</v>
      </c>
      <c r="BX9" s="249">
        <f>(('Jadual5-2digit'!EQ8+'Jadual5-2digit'!EQ9)/('Jadual5-2digit'!EP8+'Jadual5-2digit'!EP9))*100-100</f>
        <v>5.3801047331305938</v>
      </c>
      <c r="BY9" s="249">
        <f>(('Jadual5-2digit'!ER8+'Jadual5-2digit'!ER9)/('Jadual5-2digit'!EQ8+'Jadual5-2digit'!EQ9))*100-100</f>
        <v>0.73195943947830244</v>
      </c>
      <c r="BZ9" s="249">
        <f>(('Jadual5-2digit'!ES8+'Jadual5-2digit'!ES9)/('Jadual5-2digit'!ER8+'Jadual5-2digit'!ER9))*100-100</f>
        <v>-0.69981678029810723</v>
      </c>
      <c r="CA9" s="249">
        <f>(('Jadual5-2digit'!ET8+'Jadual5-2digit'!ET9)/('Jadual5-2digit'!ES8+'Jadual5-2digit'!ES9))*100-100</f>
        <v>2.1978474915887176</v>
      </c>
      <c r="CB9" s="249">
        <f>(('Jadual5-2digit'!EU8+'Jadual5-2digit'!EU9)/('Jadual5-2digit'!ET8+'Jadual5-2digit'!ET9))*100-100</f>
        <v>3.7066699602978446</v>
      </c>
      <c r="CC9" s="203" t="s">
        <v>840</v>
      </c>
      <c r="CD9" s="270"/>
      <c r="CE9" s="270"/>
    </row>
    <row r="10" spans="1:90" s="7" customFormat="1" ht="15" customHeight="1">
      <c r="A10" s="598"/>
      <c r="B10" s="35"/>
      <c r="C10" s="36">
        <v>1.2</v>
      </c>
      <c r="D10" s="37">
        <v>0.643699288807704</v>
      </c>
      <c r="E10" s="102">
        <v>11</v>
      </c>
      <c r="F10" s="121"/>
      <c r="G10" s="103" t="s">
        <v>678</v>
      </c>
      <c r="H10" s="206">
        <f>'Jadual5-2digit'!U8/'Jadual5-2digit'!I8*100-100</f>
        <v>13.647499921309219</v>
      </c>
      <c r="I10" s="206">
        <f>'Jadual5-2digit'!V8/'Jadual5-2digit'!J8*100-100</f>
        <v>9.4045171096216507</v>
      </c>
      <c r="J10" s="206">
        <f>'Jadual5-2digit'!W8/'Jadual5-2digit'!K8*100-100</f>
        <v>2.2599267669691159</v>
      </c>
      <c r="K10" s="206">
        <f>'Jadual5-2digit'!X8/'Jadual5-2digit'!L8*100-100</f>
        <v>3.9852085461041185</v>
      </c>
      <c r="L10" s="206">
        <f>'Jadual5-2digit'!Y8/'Jadual5-2digit'!M8*100-100</f>
        <v>9.4627016467517393</v>
      </c>
      <c r="M10" s="206">
        <f>'Jadual5-2digit'!Z8/'Jadual5-2digit'!N8*100-100</f>
        <v>12.84136054056782</v>
      </c>
      <c r="N10" s="206">
        <f>'Jadual5-2digit'!AA8/'Jadual5-2digit'!O8*100-100</f>
        <v>8.7297829971914211</v>
      </c>
      <c r="O10" s="206">
        <f>'Jadual5-2digit'!AB8/'Jadual5-2digit'!P8*100-100</f>
        <v>12.671136229484461</v>
      </c>
      <c r="P10" s="206">
        <f>'Jadual5-2digit'!AC8/'Jadual5-2digit'!Q8*100-100</f>
        <v>13.589776909977715</v>
      </c>
      <c r="Q10" s="206">
        <f>'Jadual5-2digit'!AD8/'Jadual5-2digit'!R8*100-100</f>
        <v>12.515516905886585</v>
      </c>
      <c r="R10" s="206">
        <f>'Jadual5-2digit'!AE8/'Jadual5-2digit'!S8*100-100</f>
        <v>9.9016586219710945</v>
      </c>
      <c r="S10" s="206">
        <f>'Jadual5-2digit'!AF8/'Jadual5-2digit'!T8*100-100</f>
        <v>9.5012830935488921</v>
      </c>
      <c r="T10" s="206">
        <f>'Jadual5-2digit'!AG8/'Jadual5-2digit'!U8*100-100</f>
        <v>5.2867028771866842</v>
      </c>
      <c r="U10" s="206">
        <f>'Jadual5-2digit'!AH8/'Jadual5-2digit'!V8*100-100</f>
        <v>17.105388072225679</v>
      </c>
      <c r="V10" s="206">
        <f>'Jadual5-2digit'!AI8/'Jadual5-2digit'!W8*100-100</f>
        <v>18.692409739090138</v>
      </c>
      <c r="W10" s="206">
        <f>'Jadual5-2digit'!AJ8/'Jadual5-2digit'!X8*100-100</f>
        <v>9.5500327210046123</v>
      </c>
      <c r="X10" s="206">
        <f>'Jadual5-2digit'!AK8/'Jadual5-2digit'!Y8*100-100</f>
        <v>11.780048167330534</v>
      </c>
      <c r="Y10" s="206">
        <f>'Jadual5-2digit'!AL8/'Jadual5-2digit'!Z8*100-100</f>
        <v>7.730289464157508</v>
      </c>
      <c r="Z10" s="206">
        <f>'Jadual5-2digit'!AM8/'Jadual5-2digit'!AA8*100-100</f>
        <v>8.5739612168371337</v>
      </c>
      <c r="AA10" s="236">
        <f>'Jadual5-2digit'!AN8/'Jadual5-2digit'!AB8*100-100</f>
        <v>11.160397035922003</v>
      </c>
      <c r="AB10" s="206">
        <f>'Jadual5-2digit'!AO8/'Jadual5-2digit'!AC8*100-100</f>
        <v>5.7216590875892308</v>
      </c>
      <c r="AC10" s="206">
        <f>'Jadual5-2digit'!AP8/'Jadual5-2digit'!AD8*100-100</f>
        <v>6.6519077439932204</v>
      </c>
      <c r="AD10" s="206">
        <f>'Jadual5-2digit'!AQ8/'Jadual5-2digit'!AE8*100-100</f>
        <v>6.459906587936274</v>
      </c>
      <c r="AE10" s="206">
        <f>'Jadual5-2digit'!AR8/'Jadual5-2digit'!AF8*100-100</f>
        <v>4.6777544630223673</v>
      </c>
      <c r="AF10" s="206" t="e">
        <f>'Jadual5-2digit'!#REF!/'Jadual5-2digit'!#REF!*100-100</f>
        <v>#REF!</v>
      </c>
      <c r="AG10" s="206" t="e">
        <f>'Jadual5-2digit'!EL8/'Jadual5-2digit'!#REF!*100-100</f>
        <v>#REF!</v>
      </c>
      <c r="AH10" s="206" t="e">
        <f>'Jadual5-2digit'!EM8/'Jadual5-2digit'!#REF!*100-100</f>
        <v>#REF!</v>
      </c>
      <c r="AI10" s="206" t="e">
        <f>'Jadual5-2digit'!EN8/'Jadual5-2digit'!#REF!*100-100</f>
        <v>#REF!</v>
      </c>
      <c r="AJ10" s="206" t="e">
        <f>'Jadual5-2digit'!EO8/'Jadual5-2digit'!#REF!*100-100</f>
        <v>#REF!</v>
      </c>
      <c r="AK10" s="206">
        <f>'Jadual5-2digit'!EP8/'Jadual5-2digit'!EL8*100-100</f>
        <v>8.4697947319308327</v>
      </c>
      <c r="AL10" s="206">
        <f>'Jadual5-2digit'!EQ8/'Jadual5-2digit'!EM8*100-100</f>
        <v>8.8579086919566379</v>
      </c>
      <c r="AM10" s="206">
        <f>'Jadual5-2digit'!ER8/'Jadual5-2digit'!EN8*100-100</f>
        <v>11.638974688913038</v>
      </c>
      <c r="AN10" s="206">
        <f>'Jadual5-2digit'!ES8/'Jadual5-2digit'!EO8*100-100</f>
        <v>10.613129493760653</v>
      </c>
      <c r="AO10" s="206">
        <f>'Jadual5-2digit'!ET8/'Jadual5-2digit'!EP8*100-100</f>
        <v>13.174445200166176</v>
      </c>
      <c r="AP10" s="250">
        <f>'Jadual5-2digit'!EU8/'Jadual5-2digit'!EQ8*100-100</f>
        <v>9.6414184732061869</v>
      </c>
      <c r="AQ10" s="236">
        <f>'Jadual5-2digit'!EV8/'Jadual5-2digit'!ER8*100-100</f>
        <v>8.4489827313048096</v>
      </c>
      <c r="AR10" s="236">
        <f>'Jadual5-2digit'!EW8/'Jadual5-2digit'!ES8*100-100</f>
        <v>5.9154607456477493</v>
      </c>
      <c r="AS10" s="236" t="e">
        <f>'Jadual5-2digit'!#REF!/'Jadual5-2digit'!ET8*100-100</f>
        <v>#REF!</v>
      </c>
      <c r="AT10" s="40">
        <f>'Jadual5-2digit'!GF8/'Jadual5-2digit'!GE8*100-100</f>
        <v>9.0986911296635071</v>
      </c>
      <c r="AU10" s="40">
        <f>'Jadual5-2digit'!R8/'Jadual5-2digit'!Q8*100-100</f>
        <v>5.4084771827692606</v>
      </c>
      <c r="AV10" s="40">
        <f>'Jadual5-2digit'!S8/'Jadual5-2digit'!R8*100-100</f>
        <v>1.6863919542252859</v>
      </c>
      <c r="AW10" s="40">
        <f>'Jadual5-2digit'!T8/'Jadual5-2digit'!S8*100-100</f>
        <v>4.2740150746371199</v>
      </c>
      <c r="AX10" s="40">
        <f>'Jadual5-2digit'!U8/'Jadual5-2digit'!T8*100-100</f>
        <v>-2.5203070279301301</v>
      </c>
      <c r="AY10" s="40">
        <f>'Jadual5-2digit'!W8/'Jadual5-2digit'!V8*100-100</f>
        <v>8.2967242132683054</v>
      </c>
      <c r="AZ10" s="40">
        <f>'Jadual5-2digit'!X8/'Jadual5-2digit'!W8*100-100</f>
        <v>7.8488245766595668</v>
      </c>
      <c r="BA10" s="40">
        <f>'Jadual5-2digit'!Y8/'Jadual5-2digit'!X8*100-100</f>
        <v>7.8146971717400646</v>
      </c>
      <c r="BB10" s="40">
        <f>'Jadual5-2digit'!Z8/'Jadual5-2digit'!Y8*100-100</f>
        <v>7.4688216004693544</v>
      </c>
      <c r="BC10" s="40">
        <f>'Jadual5-2digit'!AA8/'Jadual5-2digit'!Z8*100-100</f>
        <v>-6.0514438617574484</v>
      </c>
      <c r="BD10" s="40">
        <f>'Jadual5-2digit'!AB8/'Jadual5-2digit'!AA8*100-100</f>
        <v>-1.0123446032941956</v>
      </c>
      <c r="BE10" s="40">
        <f>'Jadual5-2digit'!AC8/'Jadual5-2digit'!AB8*100-100</f>
        <v>4.0459920826450428</v>
      </c>
      <c r="BF10" s="40">
        <f>'Jadual5-2digit'!AD8/'Jadual5-2digit'!AC8*100-100</f>
        <v>4.4115907180714657</v>
      </c>
      <c r="BG10" s="40">
        <f>'Jadual5-2digit'!AE8/'Jadual5-2digit'!AD8*100-100</f>
        <v>-0.67589393558091615</v>
      </c>
      <c r="BH10" s="40">
        <f>'Jadual5-2digit'!AF8/'Jadual5-2digit'!AE8*100-100</f>
        <v>3.8941412455276065</v>
      </c>
      <c r="BI10" s="40">
        <f>'Jadual5-2digit'!AG8/'Jadual5-2digit'!AF8*100-100</f>
        <v>-6.2721898725006753</v>
      </c>
      <c r="BJ10" s="40">
        <f>'Jadual5-2digit'!AH8/'Jadual5-2digit'!AG8*100-100</f>
        <v>-11.442310223788496</v>
      </c>
      <c r="BK10" s="40">
        <f>'Jadual5-2digit'!AI8/'Jadual5-2digit'!AH8*100-100</f>
        <v>9.7643701568597407</v>
      </c>
      <c r="BL10" s="40">
        <f>'Jadual5-2digit'!AJ8/'Jadual5-2digit'!AI8*100-100</f>
        <v>-0.45831669214277326</v>
      </c>
      <c r="BM10" s="40">
        <f>'Jadual5-2digit'!AK8/'Jadual5-2digit'!AJ8*100-100</f>
        <v>10.009387890329279</v>
      </c>
      <c r="BN10" s="40">
        <f>'Jadual5-2digit'!AL8/'Jadual5-2digit'!AK8*100-100</f>
        <v>3.5752573845661715</v>
      </c>
      <c r="BO10" s="40">
        <f>'Jadual5-2digit'!AM8/'Jadual5-2digit'!AL8*100-100</f>
        <v>-5.3157014497290902</v>
      </c>
      <c r="BP10" s="40">
        <f>'Jadual5-2digit'!AN8/'Jadual5-2digit'!AM8*100-100</f>
        <v>1.3457273938576151</v>
      </c>
      <c r="BQ10" s="40">
        <f>'Jadual5-2digit'!AO8/'Jadual5-2digit'!AN8*100-100</f>
        <v>-1.0446598095836634</v>
      </c>
      <c r="BR10" s="40">
        <f>'Jadual5-2digit'!AP8/'Jadual5-2digit'!AO8*100-100</f>
        <v>5.3303120360751706</v>
      </c>
      <c r="BS10" s="40">
        <f>'Jadual5-2digit'!AQ8/'Jadual5-2digit'!AP8*100-100</f>
        <v>-0.85470314389314694</v>
      </c>
      <c r="BT10" s="40">
        <f>'Jadual5-2digit'!EM8/'Jadual5-2digit'!EL8*100-100</f>
        <v>12.821151160870485</v>
      </c>
      <c r="BU10" s="40">
        <f>'Jadual5-2digit'!EN8/'Jadual5-2digit'!EM8*100-100</f>
        <v>-0.9726867368369625</v>
      </c>
      <c r="BV10" s="40">
        <f>'Jadual5-2digit'!EO8/'Jadual5-2digit'!EN8*100-100</f>
        <v>8.7261443317837148</v>
      </c>
      <c r="BW10" s="40">
        <f>'Jadual5-2digit'!EP8/'Jadual5-2digit'!EO8*100-100</f>
        <v>-10.704554550852535</v>
      </c>
      <c r="BX10" s="40">
        <f>'Jadual5-2digit'!EQ8/'Jadual5-2digit'!EP8*100-100</f>
        <v>13.224834636624536</v>
      </c>
      <c r="BY10" s="40">
        <f>'Jadual5-2digit'!ER8/'Jadual5-2digit'!EQ8*100-100</f>
        <v>1.5572304459876278</v>
      </c>
      <c r="BZ10" s="40">
        <f>'Jadual5-2digit'!ES8/'Jadual5-2digit'!ER8*100-100</f>
        <v>7.7270649953691048</v>
      </c>
      <c r="CA10" s="40">
        <f>'Jadual5-2digit'!ET8/'Jadual5-2digit'!ES8*100-100</f>
        <v>-8.6368630572104479</v>
      </c>
      <c r="CB10" s="40">
        <f>'Jadual5-2digit'!EU8/'Jadual5-2digit'!ET8*100-100</f>
        <v>9.6902348758807619</v>
      </c>
      <c r="CC10" s="267"/>
      <c r="CD10" s="118" t="s">
        <v>382</v>
      </c>
      <c r="CE10" s="268"/>
      <c r="CF10" s="269"/>
      <c r="CG10" s="269"/>
      <c r="CH10" s="269"/>
      <c r="CI10" s="269"/>
      <c r="CJ10" s="269"/>
      <c r="CL10" s="277"/>
    </row>
    <row r="11" spans="1:90" s="8" customFormat="1" ht="16.5" customHeight="1">
      <c r="A11" s="598"/>
      <c r="C11" s="36">
        <v>1.3</v>
      </c>
      <c r="D11" s="65">
        <v>0.35134077293196297</v>
      </c>
      <c r="E11" s="104">
        <v>12</v>
      </c>
      <c r="F11" s="121"/>
      <c r="G11" s="103" t="s">
        <v>94</v>
      </c>
      <c r="H11" s="206">
        <f>'Jadual5-2digit'!U9/'Jadual5-2digit'!I9*100-100</f>
        <v>8.9438948414027379</v>
      </c>
      <c r="I11" s="206">
        <f>'Jadual5-2digit'!V9/'Jadual5-2digit'!J9*100-100</f>
        <v>7.704051594626165</v>
      </c>
      <c r="J11" s="206">
        <f>'Jadual5-2digit'!W9/'Jadual5-2digit'!K9*100-100</f>
        <v>6.6610747710904548</v>
      </c>
      <c r="K11" s="206">
        <f>'Jadual5-2digit'!X9/'Jadual5-2digit'!L9*100-100</f>
        <v>5.5798679305308241</v>
      </c>
      <c r="L11" s="206">
        <f>'Jadual5-2digit'!Y9/'Jadual5-2digit'!M9*100-100</f>
        <v>3.6187135833365147</v>
      </c>
      <c r="M11" s="206">
        <f>'Jadual5-2digit'!Z9/'Jadual5-2digit'!N9*100-100</f>
        <v>4.2869519699970198</v>
      </c>
      <c r="N11" s="206">
        <f>'Jadual5-2digit'!AA9/'Jadual5-2digit'!O9*100-100</f>
        <v>2.1056457352960365</v>
      </c>
      <c r="O11" s="206">
        <f>'Jadual5-2digit'!AB9/'Jadual5-2digit'!P9*100-100</f>
        <v>1.639419009636228</v>
      </c>
      <c r="P11" s="206">
        <f>'Jadual5-2digit'!AC9/'Jadual5-2digit'!Q9*100-100</f>
        <v>2.5080188669211765</v>
      </c>
      <c r="Q11" s="206">
        <f>'Jadual5-2digit'!AD9/'Jadual5-2digit'!R9*100-100</f>
        <v>-7.8900057131616137</v>
      </c>
      <c r="R11" s="206">
        <f>'Jadual5-2digit'!AE9/'Jadual5-2digit'!S9*100-100</f>
        <v>3.4261562651380046</v>
      </c>
      <c r="S11" s="206">
        <f>'Jadual5-2digit'!AF9/'Jadual5-2digit'!T9*100-100</f>
        <v>0.75443713056114348</v>
      </c>
      <c r="T11" s="206">
        <f>'Jadual5-2digit'!AG9/'Jadual5-2digit'!U9*100-100</f>
        <v>2.6537106126834971</v>
      </c>
      <c r="U11" s="206">
        <f>'Jadual5-2digit'!AH9/'Jadual5-2digit'!V9*100-100</f>
        <v>2.3844756214059544</v>
      </c>
      <c r="V11" s="206">
        <f>'Jadual5-2digit'!AI9/'Jadual5-2digit'!W9*100-100</f>
        <v>3.3023363405042687</v>
      </c>
      <c r="W11" s="206">
        <f>'Jadual5-2digit'!AJ9/'Jadual5-2digit'!X9*100-100</f>
        <v>2.0962672668011635</v>
      </c>
      <c r="X11" s="206">
        <f>'Jadual5-2digit'!AK9/'Jadual5-2digit'!Y9*100-100</f>
        <v>2.5375492566294184</v>
      </c>
      <c r="Y11" s="206">
        <f>'Jadual5-2digit'!AL9/'Jadual5-2digit'!Z9*100-100</f>
        <v>2.0401926282644922</v>
      </c>
      <c r="Z11" s="206">
        <f>'Jadual5-2digit'!AM9/'Jadual5-2digit'!AA9*100-100</f>
        <v>2.5715714832141572</v>
      </c>
      <c r="AA11" s="236">
        <f>'Jadual5-2digit'!AN9/'Jadual5-2digit'!AB9*100-100</f>
        <v>-2.2655506251578004</v>
      </c>
      <c r="AB11" s="206">
        <f>'Jadual5-2digit'!AO9/'Jadual5-2digit'!AC9*100-100</f>
        <v>-3.8233679160766343</v>
      </c>
      <c r="AC11" s="206">
        <f>'Jadual5-2digit'!AP9/'Jadual5-2digit'!AD9*100-100</f>
        <v>0.47440394981694567</v>
      </c>
      <c r="AD11" s="206">
        <f>'Jadual5-2digit'!AQ9/'Jadual5-2digit'!AE9*100-100</f>
        <v>11.337229357551053</v>
      </c>
      <c r="AE11" s="206">
        <f>'Jadual5-2digit'!AR9/'Jadual5-2digit'!AF9*100-100</f>
        <v>2.3786192455671653</v>
      </c>
      <c r="AF11" s="206" t="e">
        <f>'Jadual5-2digit'!#REF!/'Jadual5-2digit'!#REF!*100-100</f>
        <v>#REF!</v>
      </c>
      <c r="AG11" s="206" t="e">
        <f>'Jadual5-2digit'!EL9/'Jadual5-2digit'!#REF!*100-100</f>
        <v>#REF!</v>
      </c>
      <c r="AH11" s="206" t="e">
        <f>'Jadual5-2digit'!EM9/'Jadual5-2digit'!#REF!*100-100</f>
        <v>#REF!</v>
      </c>
      <c r="AI11" s="206" t="e">
        <f>'Jadual5-2digit'!EN9/'Jadual5-2digit'!#REF!*100-100</f>
        <v>#REF!</v>
      </c>
      <c r="AJ11" s="206" t="e">
        <f>'Jadual5-2digit'!EO9/'Jadual5-2digit'!#REF!*100-100</f>
        <v>#REF!</v>
      </c>
      <c r="AK11" s="206">
        <f>'Jadual5-2digit'!EP9/'Jadual5-2digit'!EL9*100-100</f>
        <v>7.7574400379108539</v>
      </c>
      <c r="AL11" s="206">
        <f>'Jadual5-2digit'!EQ9/'Jadual5-2digit'!EM9*100-100</f>
        <v>4.4802451308957529</v>
      </c>
      <c r="AM11" s="206">
        <f>'Jadual5-2digit'!ER9/'Jadual5-2digit'!EN9*100-100</f>
        <v>2.0743318133333162</v>
      </c>
      <c r="AN11" s="206">
        <f>'Jadual5-2digit'!ES9/'Jadual5-2digit'!EO9*100-100</f>
        <v>-1.4991589948087523</v>
      </c>
      <c r="AO11" s="206">
        <f>'Jadual5-2digit'!ET9/'Jadual5-2digit'!EP9*100-100</f>
        <v>2.7822495923859805</v>
      </c>
      <c r="AP11" s="250">
        <f>'Jadual5-2digit'!EU9/'Jadual5-2digit'!EQ9*100-100</f>
        <v>2.2237687027488562</v>
      </c>
      <c r="AQ11" s="236">
        <f>'Jadual5-2digit'!EV9/'Jadual5-2digit'!ER9*100-100</f>
        <v>-1.2156155499520622</v>
      </c>
      <c r="AR11" s="236">
        <f>'Jadual5-2digit'!EW9/'Jadual5-2digit'!ES9*100-100</f>
        <v>4.6679525503066372</v>
      </c>
      <c r="AS11" s="236" t="e">
        <f>'Jadual5-2digit'!#REF!/'Jadual5-2digit'!ET9*100-100</f>
        <v>#REF!</v>
      </c>
      <c r="AT11" s="40">
        <f>'Jadual5-2digit'!GF9/'Jadual5-2digit'!GE9*100-100</f>
        <v>2.0550168928053836</v>
      </c>
      <c r="AU11" s="40">
        <f>'Jadual5-2digit'!R9/'Jadual5-2digit'!Q9*100-100</f>
        <v>2.0218816588642738</v>
      </c>
      <c r="AV11" s="40">
        <f>'Jadual5-2digit'!S9/'Jadual5-2digit'!R9*100-100</f>
        <v>-12.85788542874306</v>
      </c>
      <c r="AW11" s="40">
        <f>'Jadual5-2digit'!T9/'Jadual5-2digit'!S9*100-100</f>
        <v>6.8738864069084258</v>
      </c>
      <c r="AX11" s="40">
        <f>'Jadual5-2digit'!U9/'Jadual5-2digit'!T9*100-100</f>
        <v>11.063076543407348</v>
      </c>
      <c r="AY11" s="40">
        <f>'Jadual5-2digit'!W9/'Jadual5-2digit'!V9*100-100</f>
        <v>1.2184614231929061</v>
      </c>
      <c r="AZ11" s="40">
        <f>'Jadual5-2digit'!X9/'Jadual5-2digit'!W9*100-100</f>
        <v>-4.6143881563728826</v>
      </c>
      <c r="BA11" s="40">
        <f>'Jadual5-2digit'!Y9/'Jadual5-2digit'!X9*100-100</f>
        <v>1.914868849914626</v>
      </c>
      <c r="BB11" s="40">
        <f>'Jadual5-2digit'!Z9/'Jadual5-2digit'!Y9*100-100</f>
        <v>2.7774076259732539</v>
      </c>
      <c r="BC11" s="40">
        <f>'Jadual5-2digit'!AA9/'Jadual5-2digit'!Z9*100-100</f>
        <v>-5.5741804037784846</v>
      </c>
      <c r="BD11" s="40">
        <f>'Jadual5-2digit'!AB9/'Jadual5-2digit'!AA9*100-100</f>
        <v>7.832406508370866</v>
      </c>
      <c r="BE11" s="40">
        <f>'Jadual5-2digit'!AC9/'Jadual5-2digit'!AB9*100-100</f>
        <v>-5.582689841469076</v>
      </c>
      <c r="BF11" s="40">
        <f>'Jadual5-2digit'!AD9/'Jadual5-2digit'!AC9*100-100</f>
        <v>-8.3268310069454401</v>
      </c>
      <c r="BG11" s="40">
        <f>'Jadual5-2digit'!AE9/'Jadual5-2digit'!AD9*100-100</f>
        <v>-2.1520516996795038</v>
      </c>
      <c r="BH11" s="40">
        <f>'Jadual5-2digit'!AF9/'Jadual5-2digit'!AE9*100-100</f>
        <v>4.1131050184176843</v>
      </c>
      <c r="BI11" s="40">
        <f>'Jadual5-2digit'!AG9/'Jadual5-2digit'!AF9*100-100</f>
        <v>13.156673233828784</v>
      </c>
      <c r="BJ11" s="40">
        <f>'Jadual5-2digit'!AH9/'Jadual5-2digit'!AG9*100-100</f>
        <v>-0.34821607627935691</v>
      </c>
      <c r="BK11" s="40">
        <f>'Jadual5-2digit'!AI9/'Jadual5-2digit'!AH9*100-100</f>
        <v>2.1258690084156768</v>
      </c>
      <c r="BL11" s="40">
        <f>'Jadual5-2digit'!AJ9/'Jadual5-2digit'!AI9*100-100</f>
        <v>-5.7280283759091475</v>
      </c>
      <c r="BM11" s="40">
        <f>'Jadual5-2digit'!AK9/'Jadual5-2digit'!AJ9*100-100</f>
        <v>2.3553667968341756</v>
      </c>
      <c r="BN11" s="40">
        <f>'Jadual5-2digit'!AL9/'Jadual5-2digit'!AK9*100-100</f>
        <v>2.2788875686915162</v>
      </c>
      <c r="BO11" s="40">
        <f>'Jadual5-2digit'!AM9/'Jadual5-2digit'!AL9*100-100</f>
        <v>-5.082453736057289</v>
      </c>
      <c r="BP11" s="40">
        <f>'Jadual5-2digit'!AN9/'Jadual5-2digit'!AM9*100-100</f>
        <v>2.7471912778919858</v>
      </c>
      <c r="BQ11" s="40">
        <f>'Jadual5-2digit'!AO9/'Jadual5-2digit'!AN9*100-100</f>
        <v>-7.0876343034048119</v>
      </c>
      <c r="BR11" s="40">
        <f>'Jadual5-2digit'!AP9/'Jadual5-2digit'!AO9*100-100</f>
        <v>-4.2303019642995707</v>
      </c>
      <c r="BS11" s="40">
        <f>'Jadual5-2digit'!AQ9/'Jadual5-2digit'!AP9*100-100</f>
        <v>8.4268135347164588</v>
      </c>
      <c r="BT11" s="40">
        <f>'Jadual5-2digit'!EM9/'Jadual5-2digit'!EL9*100-100</f>
        <v>1.3461770222069873</v>
      </c>
      <c r="BU11" s="40">
        <f>'Jadual5-2digit'!EN9/'Jadual5-2digit'!EM9*100-100</f>
        <v>2.2232991563121658</v>
      </c>
      <c r="BV11" s="40">
        <f>'Jadual5-2digit'!EO9/'Jadual5-2digit'!EN9*100-100</f>
        <v>-6.3792062212805689</v>
      </c>
      <c r="BW11" s="40">
        <f>'Jadual5-2digit'!EP9/'Jadual5-2digit'!EO9*100-100</f>
        <v>11.100926901846449</v>
      </c>
      <c r="BX11" s="40">
        <f>'Jadual5-2digit'!EQ9/'Jadual5-2digit'!EP9*100-100</f>
        <v>-1.7360340535737606</v>
      </c>
      <c r="BY11" s="40">
        <f>'Jadual5-2digit'!ER9/'Jadual5-2digit'!EQ9*100-100</f>
        <v>-0.13064245721697887</v>
      </c>
      <c r="BZ11" s="40">
        <f>'Jadual5-2digit'!ES9/'Jadual5-2digit'!ER9*100-100</f>
        <v>-9.6567495573567328</v>
      </c>
      <c r="CA11" s="40">
        <f>'Jadual5-2digit'!ET9/'Jadual5-2digit'!ES9*100-100</f>
        <v>15.930007117088365</v>
      </c>
      <c r="CB11" s="40">
        <f>'Jadual5-2digit'!EU9/'Jadual5-2digit'!ET9*100-100</f>
        <v>-2.2699642539601967</v>
      </c>
      <c r="CC11" s="271"/>
      <c r="CD11" s="118" t="s">
        <v>227</v>
      </c>
      <c r="CE11" s="268"/>
      <c r="CF11" s="269"/>
      <c r="CG11" s="269"/>
      <c r="CH11" s="269"/>
      <c r="CI11" s="269"/>
      <c r="CJ11" s="269"/>
    </row>
    <row r="12" spans="1:90" s="105" customFormat="1" ht="27" customHeight="1">
      <c r="A12" s="598"/>
      <c r="B12" s="498" t="s">
        <v>679</v>
      </c>
      <c r="C12" s="211"/>
      <c r="D12" s="43">
        <f>SUM(D13:D15)</f>
        <v>0.86502377496796501</v>
      </c>
      <c r="E12" s="106"/>
      <c r="F12" s="105" t="s">
        <v>680</v>
      </c>
      <c r="G12" s="212"/>
      <c r="H12" s="199">
        <f>'Jadual5-2digit'!U10/'Jadual5-2digit'!I10*100-100</f>
        <v>6.3769412764100224</v>
      </c>
      <c r="I12" s="199">
        <f>'Jadual5-2digit'!V10/'Jadual5-2digit'!J10*100-100</f>
        <v>7.8576618644778762</v>
      </c>
      <c r="J12" s="199">
        <f>'Jadual5-2digit'!W10/'Jadual5-2digit'!K10*100-100</f>
        <v>9.2971445354373259</v>
      </c>
      <c r="K12" s="199">
        <f>'Jadual5-2digit'!X10/'Jadual5-2digit'!L10*100-100</f>
        <v>5.5476261718541195</v>
      </c>
      <c r="L12" s="199">
        <f>'Jadual5-2digit'!Y10/'Jadual5-2digit'!M10*100-100</f>
        <v>5.5036566300123297</v>
      </c>
      <c r="M12" s="199">
        <f>'Jadual5-2digit'!Z10/'Jadual5-2digit'!N10*100-100</f>
        <v>10.698442408891722</v>
      </c>
      <c r="N12" s="199">
        <f>'Jadual5-2digit'!AA10/'Jadual5-2digit'!O10*100-100</f>
        <v>5.3004918917417996</v>
      </c>
      <c r="O12" s="199">
        <f>'Jadual5-2digit'!AB10/'Jadual5-2digit'!P10*100-100</f>
        <v>8.1935292076870496</v>
      </c>
      <c r="P12" s="199">
        <f>'Jadual5-2digit'!AC10/'Jadual5-2digit'!Q10*100-100</f>
        <v>6.0809883528293938</v>
      </c>
      <c r="Q12" s="199">
        <f>'Jadual5-2digit'!AD10/'Jadual5-2digit'!R10*100-100</f>
        <v>5.2251654441095639</v>
      </c>
      <c r="R12" s="199">
        <f>'Jadual5-2digit'!AE10/'Jadual5-2digit'!S10*100-100</f>
        <v>6.5768524428111164</v>
      </c>
      <c r="S12" s="199">
        <f>'Jadual5-2digit'!AF10/'Jadual5-2digit'!T10*100-100</f>
        <v>5.3160279586869308</v>
      </c>
      <c r="T12" s="199">
        <f>'Jadual5-2digit'!AG10/'Jadual5-2digit'!U10*100-100</f>
        <v>7.0592012074987167</v>
      </c>
      <c r="U12" s="199">
        <f>'Jadual5-2digit'!AH10/'Jadual5-2digit'!V10*100-100</f>
        <v>7.9109714987125983</v>
      </c>
      <c r="V12" s="199">
        <f>'Jadual5-2digit'!AI10/'Jadual5-2digit'!W10*100-100</f>
        <v>6.9570201512359375</v>
      </c>
      <c r="W12" s="199">
        <f>'Jadual5-2digit'!AJ10/'Jadual5-2digit'!X10*100-100</f>
        <v>6.2933791175335756</v>
      </c>
      <c r="X12" s="199">
        <f>'Jadual5-2digit'!AK10/'Jadual5-2digit'!Y10*100-100</f>
        <v>7.6869114600375781</v>
      </c>
      <c r="Y12" s="199">
        <f>'Jadual5-2digit'!AL10/'Jadual5-2digit'!Z10*100-100</f>
        <v>8.3516641567788099</v>
      </c>
      <c r="Z12" s="199">
        <f>'Jadual5-2digit'!AM10/'Jadual5-2digit'!AA10*100-100</f>
        <v>9.0633617883662794</v>
      </c>
      <c r="AA12" s="234">
        <f>'Jadual5-2digit'!AN10/'Jadual5-2digit'!AB10*100-100</f>
        <v>8.6919241733225618</v>
      </c>
      <c r="AB12" s="199">
        <f>'Jadual5-2digit'!AO10/'Jadual5-2digit'!AC10*100-100</f>
        <v>8.6846326495435306</v>
      </c>
      <c r="AC12" s="199">
        <f>'Jadual5-2digit'!AP10/'Jadual5-2digit'!AD10*100-100</f>
        <v>9.3314985160703117</v>
      </c>
      <c r="AD12" s="199">
        <f>'Jadual5-2digit'!AQ10/'Jadual5-2digit'!AE10*100-100</f>
        <v>7.7947565527369989</v>
      </c>
      <c r="AE12" s="199">
        <f>'Jadual5-2digit'!AR10/'Jadual5-2digit'!AF10*100-100</f>
        <v>7.6736903763317486</v>
      </c>
      <c r="AF12" s="199" t="e">
        <f>'Jadual5-2digit'!#REF!/'Jadual5-2digit'!#REF!*100-100</f>
        <v>#REF!</v>
      </c>
      <c r="AG12" s="199" t="e">
        <f>'Jadual5-2digit'!EL10/'Jadual5-2digit'!#REF!*100-100</f>
        <v>#REF!</v>
      </c>
      <c r="AH12" s="199" t="e">
        <f>'Jadual5-2digit'!EM10/'Jadual5-2digit'!#REF!*100-100</f>
        <v>#REF!</v>
      </c>
      <c r="AI12" s="199" t="e">
        <f>'Jadual5-2digit'!EN10/'Jadual5-2digit'!#REF!*100-100</f>
        <v>#REF!</v>
      </c>
      <c r="AJ12" s="199" t="e">
        <f>'Jadual5-2digit'!EO10/'Jadual5-2digit'!#REF!*100-100</f>
        <v>#REF!</v>
      </c>
      <c r="AK12" s="199">
        <f>'Jadual5-2digit'!EP10/'Jadual5-2digit'!EL10*100-100</f>
        <v>7.863615918873478</v>
      </c>
      <c r="AL12" s="199">
        <f>'Jadual5-2digit'!EQ10/'Jadual5-2digit'!EM10*100-100</f>
        <v>7.1396895694280289</v>
      </c>
      <c r="AM12" s="199">
        <f>'Jadual5-2digit'!ER10/'Jadual5-2digit'!EN10*100-100</f>
        <v>6.504192671265983</v>
      </c>
      <c r="AN12" s="199">
        <f>'Jadual5-2digit'!ES10/'Jadual5-2digit'!EO10*100-100</f>
        <v>5.7179387430820583</v>
      </c>
      <c r="AO12" s="199">
        <f>'Jadual5-2digit'!ET10/'Jadual5-2digit'!EP10*100-100</f>
        <v>7.2996742018772949</v>
      </c>
      <c r="AP12" s="247">
        <f>'Jadual5-2digit'!EU10/'Jadual5-2digit'!EQ10*100-100</f>
        <v>7.446646483101361</v>
      </c>
      <c r="AQ12" s="234">
        <f>'Jadual5-2digit'!EV10/'Jadual5-2digit'!ER10*100-100</f>
        <v>8.8096850177706187</v>
      </c>
      <c r="AR12" s="234">
        <f>'Jadual5-2digit'!EW10/'Jadual5-2digit'!ES10*100-100</f>
        <v>8.2571287450097515</v>
      </c>
      <c r="AS12" s="234" t="e">
        <f>'Jadual5-2digit'!#REF!/'Jadual5-2digit'!ET10*100-100</f>
        <v>#REF!</v>
      </c>
      <c r="AT12" s="34">
        <f>'Jadual5-2digit'!GF10/'Jadual5-2digit'!GE10*100-100</f>
        <v>7.9565267758055427</v>
      </c>
      <c r="AU12" s="34">
        <f>'Jadual5-2digit'!R10/'Jadual5-2digit'!Q10*100-100</f>
        <v>3.3819834411167733</v>
      </c>
      <c r="AV12" s="34">
        <f>'Jadual5-2digit'!S10/'Jadual5-2digit'!R10*100-100</f>
        <v>4.3168348282320608</v>
      </c>
      <c r="AW12" s="34">
        <f>'Jadual5-2digit'!T10/'Jadual5-2digit'!S10*100-100</f>
        <v>-3.8263367162733459</v>
      </c>
      <c r="AX12" s="34">
        <f>'Jadual5-2digit'!U10/'Jadual5-2digit'!T10*100-100</f>
        <v>-5.8974890283072909</v>
      </c>
      <c r="AY12" s="34">
        <f>'Jadual5-2digit'!W10/'Jadual5-2digit'!V10*100-100</f>
        <v>7.7264046763059469</v>
      </c>
      <c r="AZ12" s="34">
        <f>'Jadual5-2digit'!X10/'Jadual5-2digit'!W10*100-100</f>
        <v>-0.35407192621400441</v>
      </c>
      <c r="BA12" s="34">
        <f>'Jadual5-2digit'!Y10/'Jadual5-2digit'!X10*100-100</f>
        <v>7.6579138590789881</v>
      </c>
      <c r="BB12" s="34">
        <f>'Jadual5-2digit'!Z10/'Jadual5-2digit'!Y10*100-100</f>
        <v>-8.1820948290507829</v>
      </c>
      <c r="BC12" s="34">
        <f>'Jadual5-2digit'!AA10/'Jadual5-2digit'!Z10*100-100</f>
        <v>-4.4385500603094385</v>
      </c>
      <c r="BD12" s="34">
        <f>'Jadual5-2digit'!AB10/'Jadual5-2digit'!AA10*100-100</f>
        <v>0.79033338761857408</v>
      </c>
      <c r="BE12" s="34">
        <f>'Jadual5-2digit'!AC10/'Jadual5-2digit'!AB10*100-100</f>
        <v>7.0965363673852977</v>
      </c>
      <c r="BF12" s="34">
        <f>'Jadual5-2digit'!AD10/'Jadual5-2digit'!AC10*100-100</f>
        <v>2.5479351243389914</v>
      </c>
      <c r="BG12" s="34">
        <f>'Jadual5-2digit'!AE10/'Jadual5-2digit'!AD10*100-100</f>
        <v>5.6568537180851024</v>
      </c>
      <c r="BH12" s="34">
        <f>'Jadual5-2digit'!AF10/'Jadual5-2digit'!AE10*100-100</f>
        <v>-4.9640894891946914</v>
      </c>
      <c r="BI12" s="34">
        <f>'Jadual5-2digit'!AG10/'Jadual5-2digit'!AF10*100-100</f>
        <v>-4.3399200338117936</v>
      </c>
      <c r="BJ12" s="34">
        <f>'Jadual5-2digit'!AH10/'Jadual5-2digit'!AG10*100-100</f>
        <v>8.9940008622548362E-2</v>
      </c>
      <c r="BK12" s="34">
        <f>'Jadual5-2digit'!AI10/'Jadual5-2digit'!AH10*100-100</f>
        <v>6.7740849309406315</v>
      </c>
      <c r="BL12" s="34">
        <f>'Jadual5-2digit'!AJ10/'Jadual5-2digit'!AI10*100-100</f>
        <v>-0.97234949806119175</v>
      </c>
      <c r="BM12" s="34">
        <f>'Jadual5-2digit'!AK10/'Jadual5-2digit'!AJ10*100-100</f>
        <v>9.0693355876444741</v>
      </c>
      <c r="BN12" s="34">
        <f>'Jadual5-2digit'!AL10/'Jadual5-2digit'!AK10*100-100</f>
        <v>-7.6153017133045751</v>
      </c>
      <c r="BO12" s="34">
        <f>'Jadual5-2digit'!AM10/'Jadual5-2digit'!AL10*100-100</f>
        <v>-3.8108637379772148</v>
      </c>
      <c r="BP12" s="34">
        <f>'Jadual5-2digit'!AN10/'Jadual5-2digit'!AM10*100-100</f>
        <v>0.44707126513232254</v>
      </c>
      <c r="BQ12" s="34">
        <f>'Jadual5-2digit'!AO10/'Jadual5-2digit'!AN10*100-100</f>
        <v>7.0893518691117094</v>
      </c>
      <c r="BR12" s="34">
        <f>'Jadual5-2digit'!AP10/'Jadual5-2digit'!AO10*100-100</f>
        <v>3.158276782562524</v>
      </c>
      <c r="BS12" s="34">
        <f>'Jadual5-2digit'!AQ10/'Jadual5-2digit'!AP10*100-100</f>
        <v>4.1717618367323155</v>
      </c>
      <c r="BT12" s="34">
        <f>'Jadual5-2digit'!EM10/'Jadual5-2digit'!EL10*100-100</f>
        <v>7.3960461508019222</v>
      </c>
      <c r="BU12" s="34">
        <f>'Jadual5-2digit'!EN10/'Jadual5-2digit'!EM10*100-100</f>
        <v>-4.2844293761659316</v>
      </c>
      <c r="BV12" s="34">
        <f>'Jadual5-2digit'!EO10/'Jadual5-2digit'!EN10*100-100</f>
        <v>10.554100420665605</v>
      </c>
      <c r="BW12" s="34">
        <f>'Jadual5-2digit'!EP10/'Jadual5-2digit'!EO10*100-100</f>
        <v>-5.0862277443100794</v>
      </c>
      <c r="BX12" s="34">
        <f>'Jadual5-2digit'!EQ10/'Jadual5-2digit'!EP10*100-100</f>
        <v>6.675257894516335</v>
      </c>
      <c r="BY12" s="34">
        <f>'Jadual5-2digit'!ER10/'Jadual5-2digit'!EQ10*100-100</f>
        <v>-4.8521643442408617</v>
      </c>
      <c r="BZ12" s="34">
        <f>'Jadual5-2digit'!ES10/'Jadual5-2digit'!ER10*100-100</f>
        <v>9.7379485532843404</v>
      </c>
      <c r="CA12" s="34">
        <f>'Jadual5-2digit'!ET10/'Jadual5-2digit'!ES10*100-100</f>
        <v>-3.6661425545138115</v>
      </c>
      <c r="CB12" s="34">
        <f>'Jadual5-2digit'!EU10/'Jadual5-2digit'!ET10*100-100</f>
        <v>6.8213748899270001</v>
      </c>
      <c r="CC12" s="563" t="s">
        <v>681</v>
      </c>
      <c r="CD12" s="563"/>
      <c r="CE12" s="265"/>
      <c r="CF12" s="266"/>
      <c r="CG12" s="266"/>
      <c r="CH12" s="266"/>
      <c r="CI12" s="266"/>
      <c r="CJ12" s="266"/>
    </row>
    <row r="13" spans="1:90" s="7" customFormat="1" ht="15" customHeight="1">
      <c r="A13" s="598"/>
      <c r="B13" s="213"/>
      <c r="C13" s="36">
        <v>2.1</v>
      </c>
      <c r="D13" s="37">
        <v>0.37008844826871101</v>
      </c>
      <c r="E13" s="102">
        <v>13</v>
      </c>
      <c r="F13" s="121"/>
      <c r="G13" s="103" t="s">
        <v>682</v>
      </c>
      <c r="H13" s="206">
        <f>'Jadual5-2digit'!U11/'Jadual5-2digit'!I11*100-100</f>
        <v>4.3025767480869632</v>
      </c>
      <c r="I13" s="206">
        <f>'Jadual5-2digit'!V11/'Jadual5-2digit'!J11*100-100</f>
        <v>4.4227189843489896</v>
      </c>
      <c r="J13" s="206">
        <f>'Jadual5-2digit'!W11/'Jadual5-2digit'!K11*100-100</f>
        <v>3.6093315152958354</v>
      </c>
      <c r="K13" s="206">
        <f>'Jadual5-2digit'!X11/'Jadual5-2digit'!L11*100-100</f>
        <v>3.0155066211476225</v>
      </c>
      <c r="L13" s="206">
        <f>'Jadual5-2digit'!Y11/'Jadual5-2digit'!M11*100-100</f>
        <v>3.1203940998448871</v>
      </c>
      <c r="M13" s="206">
        <f>'Jadual5-2digit'!Z11/'Jadual5-2digit'!N11*100-100</f>
        <v>7.4259335417284973</v>
      </c>
      <c r="N13" s="206">
        <f>'Jadual5-2digit'!AA11/'Jadual5-2digit'!O11*100-100</f>
        <v>3.4179878023108472</v>
      </c>
      <c r="O13" s="206">
        <f>'Jadual5-2digit'!AB11/'Jadual5-2digit'!P11*100-100</f>
        <v>5.6102054990576136</v>
      </c>
      <c r="P13" s="206">
        <f>'Jadual5-2digit'!AC11/'Jadual5-2digit'!Q11*100-100</f>
        <v>5.5774112709194696</v>
      </c>
      <c r="Q13" s="206">
        <f>'Jadual5-2digit'!AD11/'Jadual5-2digit'!R11*100-100</f>
        <v>6.0315120914812894</v>
      </c>
      <c r="R13" s="206">
        <f>'Jadual5-2digit'!AE11/'Jadual5-2digit'!S11*100-100</f>
        <v>6.3273635637849566</v>
      </c>
      <c r="S13" s="206">
        <f>'Jadual5-2digit'!AF11/'Jadual5-2digit'!T11*100-100</f>
        <v>4.502845118894399</v>
      </c>
      <c r="T13" s="206">
        <f>'Jadual5-2digit'!AG11/'Jadual5-2digit'!U11*100-100</f>
        <v>4.4120533105069626</v>
      </c>
      <c r="U13" s="206">
        <f>'Jadual5-2digit'!AH11/'Jadual5-2digit'!V11*100-100</f>
        <v>5.8362504584151225</v>
      </c>
      <c r="V13" s="206">
        <f>'Jadual5-2digit'!AI11/'Jadual5-2digit'!W11*100-100</f>
        <v>3.8723162834290576</v>
      </c>
      <c r="W13" s="206">
        <f>'Jadual5-2digit'!AJ11/'Jadual5-2digit'!X11*100-100</f>
        <v>3.4245703205727978</v>
      </c>
      <c r="X13" s="206">
        <f>'Jadual5-2digit'!AK11/'Jadual5-2digit'!Y11*100-100</f>
        <v>5.5179716982021176</v>
      </c>
      <c r="Y13" s="206">
        <f>'Jadual5-2digit'!AL11/'Jadual5-2digit'!Z11*100-100</f>
        <v>4.3153353986633363</v>
      </c>
      <c r="Z13" s="206">
        <f>'Jadual5-2digit'!AM11/'Jadual5-2digit'!AA11*100-100</f>
        <v>4.7433313142817326</v>
      </c>
      <c r="AA13" s="236">
        <f>'Jadual5-2digit'!AN11/'Jadual5-2digit'!AB11*100-100</f>
        <v>4.9040909194586959</v>
      </c>
      <c r="AB13" s="206">
        <f>'Jadual5-2digit'!AO11/'Jadual5-2digit'!AC11*100-100</f>
        <v>4.4240387265495542</v>
      </c>
      <c r="AC13" s="206">
        <f>'Jadual5-2digit'!AP11/'Jadual5-2digit'!AD11*100-100</f>
        <v>4.8061398894120799</v>
      </c>
      <c r="AD13" s="206">
        <f>'Jadual5-2digit'!AQ11/'Jadual5-2digit'!AE11*100-100</f>
        <v>3.3928453966342715</v>
      </c>
      <c r="AE13" s="206">
        <f>'Jadual5-2digit'!AR11/'Jadual5-2digit'!AF11*100-100</f>
        <v>2.8304530707366098</v>
      </c>
      <c r="AF13" s="206" t="e">
        <f>'Jadual5-2digit'!#REF!/'Jadual5-2digit'!#REF!*100-100</f>
        <v>#REF!</v>
      </c>
      <c r="AG13" s="206" t="e">
        <f>'Jadual5-2digit'!EL11/'Jadual5-2digit'!#REF!*100-100</f>
        <v>#REF!</v>
      </c>
      <c r="AH13" s="206" t="e">
        <f>'Jadual5-2digit'!EM11/'Jadual5-2digit'!#REF!*100-100</f>
        <v>#REF!</v>
      </c>
      <c r="AI13" s="206" t="e">
        <f>'Jadual5-2digit'!EN11/'Jadual5-2digit'!#REF!*100-100</f>
        <v>#REF!</v>
      </c>
      <c r="AJ13" s="206" t="e">
        <f>'Jadual5-2digit'!EO11/'Jadual5-2digit'!#REF!*100-100</f>
        <v>#REF!</v>
      </c>
      <c r="AK13" s="206">
        <f>'Jadual5-2digit'!EP11/'Jadual5-2digit'!EL11*100-100</f>
        <v>4.0992071680812927</v>
      </c>
      <c r="AL13" s="206">
        <f>'Jadual5-2digit'!EQ11/'Jadual5-2digit'!EM11*100-100</f>
        <v>4.477926004223491</v>
      </c>
      <c r="AM13" s="206">
        <f>'Jadual5-2digit'!ER11/'Jadual5-2digit'!EN11*100-100</f>
        <v>4.8674541390437867</v>
      </c>
      <c r="AN13" s="206">
        <f>'Jadual5-2digit'!ES11/'Jadual5-2digit'!EO11*100-100</f>
        <v>5.6624556802506163</v>
      </c>
      <c r="AO13" s="206">
        <f>'Jadual5-2digit'!ET11/'Jadual5-2digit'!EP11*100-100</f>
        <v>4.6960771611645384</v>
      </c>
      <c r="AP13" s="250">
        <f>'Jadual5-2digit'!EU11/'Jadual5-2digit'!EQ11*100-100</f>
        <v>4.4256516777030157</v>
      </c>
      <c r="AQ13" s="236">
        <f>'Jadual5-2digit'!EV11/'Jadual5-2digit'!ER11*100-100</f>
        <v>4.6849117011283425</v>
      </c>
      <c r="AR13" s="236">
        <f>'Jadual5-2digit'!EW11/'Jadual5-2digit'!ES11*100-100</f>
        <v>3.6865987216259981</v>
      </c>
      <c r="AS13" s="236" t="e">
        <f>'Jadual5-2digit'!#REF!/'Jadual5-2digit'!ET11*100-100</f>
        <v>#REF!</v>
      </c>
      <c r="AT13" s="40">
        <f>'Jadual5-2digit'!GF11/'Jadual5-2digit'!GE11*100-100</f>
        <v>4.365556188058477</v>
      </c>
      <c r="AU13" s="40">
        <f>'Jadual5-2digit'!R11/'Jadual5-2digit'!Q11*100-100</f>
        <v>-3.3965993075574517</v>
      </c>
      <c r="AV13" s="40">
        <f>'Jadual5-2digit'!S11/'Jadual5-2digit'!R11*100-100</f>
        <v>9.3259875128711514</v>
      </c>
      <c r="AW13" s="40">
        <f>'Jadual5-2digit'!T11/'Jadual5-2digit'!S11*100-100</f>
        <v>-13.550100929430869</v>
      </c>
      <c r="AX13" s="40">
        <f>'Jadual5-2digit'!U11/'Jadual5-2digit'!T11*100-100</f>
        <v>0.4028723169229238</v>
      </c>
      <c r="AY13" s="40">
        <f>'Jadual5-2digit'!W11/'Jadual5-2digit'!V11*100-100</f>
        <v>5.2213720327407742</v>
      </c>
      <c r="AZ13" s="40">
        <f>'Jadual5-2digit'!X11/'Jadual5-2digit'!W11*100-100</f>
        <v>0.70211805612547096</v>
      </c>
      <c r="BA13" s="40">
        <f>'Jadual5-2digit'!Y11/'Jadual5-2digit'!X11*100-100</f>
        <v>1.803890605250146</v>
      </c>
      <c r="BB13" s="40">
        <f>'Jadual5-2digit'!Z11/'Jadual5-2digit'!Y11*100-100</f>
        <v>-1.2139504836139849</v>
      </c>
      <c r="BC13" s="40">
        <f>'Jadual5-2digit'!AA11/'Jadual5-2digit'!Z11*100-100</f>
        <v>-1.1672001086643036</v>
      </c>
      <c r="BD13" s="40">
        <f>'Jadual5-2digit'!AB11/'Jadual5-2digit'!AA11*100-100</f>
        <v>-1.3640482731181862</v>
      </c>
      <c r="BE13" s="40">
        <f>'Jadual5-2digit'!AC11/'Jadual5-2digit'!AB11*100-100</f>
        <v>6.7211824801569406</v>
      </c>
      <c r="BF13" s="40">
        <f>'Jadual5-2digit'!AD11/'Jadual5-2digit'!AC11*100-100</f>
        <v>-2.9810967583338055</v>
      </c>
      <c r="BG13" s="40">
        <f>'Jadual5-2digit'!AE11/'Jadual5-2digit'!AD11*100-100</f>
        <v>9.6310313034268233</v>
      </c>
      <c r="BH13" s="40">
        <f>'Jadual5-2digit'!AF11/'Jadual5-2digit'!AE11*100-100</f>
        <v>-15.033533134712258</v>
      </c>
      <c r="BI13" s="40">
        <f>'Jadual5-2digit'!AG11/'Jadual5-2digit'!AF11*100-100</f>
        <v>0.3156425545697914</v>
      </c>
      <c r="BJ13" s="40">
        <f>'Jadual5-2digit'!AH11/'Jadual5-2digit'!AG11*100-100</f>
        <v>5.3025382958151113</v>
      </c>
      <c r="BK13" s="40">
        <f>'Jadual5-2digit'!AI11/'Jadual5-2digit'!AH11*100-100</f>
        <v>3.2688477551047441</v>
      </c>
      <c r="BL13" s="40">
        <f>'Jadual5-2digit'!AJ11/'Jadual5-2digit'!AI11*100-100</f>
        <v>0.26803736529279831</v>
      </c>
      <c r="BM13" s="40">
        <f>'Jadual5-2digit'!AK11/'Jadual5-2digit'!AJ11*100-100</f>
        <v>3.8644880453021955</v>
      </c>
      <c r="BN13" s="40">
        <f>'Jadual5-2digit'!AL11/'Jadual5-2digit'!AK11*100-100</f>
        <v>-2.3398600052283598</v>
      </c>
      <c r="BO13" s="40">
        <f>'Jadual5-2digit'!AM11/'Jadual5-2digit'!AL11*100-100</f>
        <v>-0.76169851562465851</v>
      </c>
      <c r="BP13" s="40">
        <f>'Jadual5-2digit'!AN11/'Jadual5-2digit'!AM11*100-100</f>
        <v>-1.2126622473263495</v>
      </c>
      <c r="BQ13" s="40">
        <f>'Jadual5-2digit'!AO11/'Jadual5-2digit'!AN11*100-100</f>
        <v>6.2328150844679726</v>
      </c>
      <c r="BR13" s="40">
        <f>'Jadual5-2digit'!AP11/'Jadual5-2digit'!AO11*100-100</f>
        <v>-2.6260919510081209</v>
      </c>
      <c r="BS13" s="40">
        <f>'Jadual5-2digit'!AQ11/'Jadual5-2digit'!AP11*100-100</f>
        <v>8.1526739004905551</v>
      </c>
      <c r="BT13" s="40">
        <f>'Jadual5-2digit'!EM11/'Jadual5-2digit'!EL11*100-100</f>
        <v>5.887993939859399</v>
      </c>
      <c r="BU13" s="40">
        <f>'Jadual5-2digit'!EN11/'Jadual5-2digit'!EM11*100-100</f>
        <v>-0.4740929370360476</v>
      </c>
      <c r="BV13" s="40">
        <f>'Jadual5-2digit'!EO11/'Jadual5-2digit'!EN11*100-100</f>
        <v>0.98518254258377169</v>
      </c>
      <c r="BW13" s="40">
        <f>'Jadual5-2digit'!EP11/'Jadual5-2digit'!EO11*100-100</f>
        <v>-2.1846750453605921</v>
      </c>
      <c r="BX13" s="40">
        <f>'Jadual5-2digit'!EQ11/'Jadual5-2digit'!EP11*100-100</f>
        <v>6.2732204840115315</v>
      </c>
      <c r="BY13" s="40">
        <f>'Jadual5-2digit'!ER11/'Jadual5-2digit'!EQ11*100-100</f>
        <v>-0.1030275605758959</v>
      </c>
      <c r="BZ13" s="40">
        <f>'Jadual5-2digit'!ES11/'Jadual5-2digit'!ER11*100-100</f>
        <v>1.7507525320483666</v>
      </c>
      <c r="CA13" s="40">
        <f>'Jadual5-2digit'!ET11/'Jadual5-2digit'!ES11*100-100</f>
        <v>-3.0792844718122865</v>
      </c>
      <c r="CB13" s="40">
        <f>'Jadual5-2digit'!EU11/'Jadual5-2digit'!ET11*100-100</f>
        <v>5.9987213068918095</v>
      </c>
      <c r="CC13" s="267"/>
      <c r="CD13" s="118" t="s">
        <v>683</v>
      </c>
      <c r="CE13" s="268"/>
      <c r="CF13" s="269"/>
      <c r="CG13" s="269"/>
      <c r="CH13" s="269"/>
      <c r="CI13" s="269"/>
      <c r="CJ13" s="269"/>
    </row>
    <row r="14" spans="1:90" s="7" customFormat="1" ht="15" customHeight="1">
      <c r="A14" s="598"/>
      <c r="B14" s="35"/>
      <c r="C14" s="36">
        <v>2.2000000000000002</v>
      </c>
      <c r="D14" s="37">
        <v>0.39287141649572499</v>
      </c>
      <c r="E14" s="102">
        <v>14</v>
      </c>
      <c r="F14" s="121"/>
      <c r="G14" s="103" t="s">
        <v>684</v>
      </c>
      <c r="H14" s="206">
        <f>'Jadual5-2digit'!U12/'Jadual5-2digit'!I12*100-100</f>
        <v>6.2812837601128706</v>
      </c>
      <c r="I14" s="206">
        <f>'Jadual5-2digit'!V12/'Jadual5-2digit'!J12*100-100</f>
        <v>8.8871822775008695</v>
      </c>
      <c r="J14" s="206">
        <f>'Jadual5-2digit'!W12/'Jadual5-2digit'!K12*100-100</f>
        <v>12.647072149042131</v>
      </c>
      <c r="K14" s="206">
        <f>'Jadual5-2digit'!X12/'Jadual5-2digit'!L12*100-100</f>
        <v>6.4581488934823739</v>
      </c>
      <c r="L14" s="206">
        <f>'Jadual5-2digit'!Y12/'Jadual5-2digit'!M12*100-100</f>
        <v>7.069095962736526</v>
      </c>
      <c r="M14" s="206">
        <f>'Jadual5-2digit'!Z12/'Jadual5-2digit'!N12*100-100</f>
        <v>15.927762117497764</v>
      </c>
      <c r="N14" s="206">
        <f>'Jadual5-2digit'!AA12/'Jadual5-2digit'!O12*100-100</f>
        <v>6.9177194250883645</v>
      </c>
      <c r="O14" s="206">
        <f>'Jadual5-2digit'!AB12/'Jadual5-2digit'!P12*100-100</f>
        <v>10.436594779125755</v>
      </c>
      <c r="P14" s="206">
        <f>'Jadual5-2digit'!AC12/'Jadual5-2digit'!Q12*100-100</f>
        <v>7.1243833820921338</v>
      </c>
      <c r="Q14" s="206">
        <f>'Jadual5-2digit'!AD12/'Jadual5-2digit'!R12*100-100</f>
        <v>4.6638441797086898</v>
      </c>
      <c r="R14" s="206">
        <f>'Jadual5-2digit'!AE12/'Jadual5-2digit'!S12*100-100</f>
        <v>7.3781161771081969</v>
      </c>
      <c r="S14" s="206">
        <f>'Jadual5-2digit'!AF12/'Jadual5-2digit'!T12*100-100</f>
        <v>7.2798244447638893</v>
      </c>
      <c r="T14" s="206">
        <f>'Jadual5-2digit'!AG12/'Jadual5-2digit'!U12*100-100</f>
        <v>8.1270928694942484</v>
      </c>
      <c r="U14" s="206">
        <f>'Jadual5-2digit'!AH12/'Jadual5-2digit'!V12*100-100</f>
        <v>9.7837781514374882</v>
      </c>
      <c r="V14" s="206">
        <f>'Jadual5-2digit'!AI12/'Jadual5-2digit'!W12*100-100</f>
        <v>10.110187580083021</v>
      </c>
      <c r="W14" s="206">
        <f>'Jadual5-2digit'!AJ12/'Jadual5-2digit'!X12*100-100</f>
        <v>8.2430922710929906</v>
      </c>
      <c r="X14" s="206">
        <f>'Jadual5-2digit'!AK12/'Jadual5-2digit'!Y12*100-100</f>
        <v>9.1791348706350391</v>
      </c>
      <c r="Y14" s="237">
        <f>'Jadual5-2digit'!AL12/'Jadual5-2digit'!Z12*100-100</f>
        <v>13.812934331292936</v>
      </c>
      <c r="Z14" s="206">
        <f>'Jadual5-2digit'!AM12/'Jadual5-2digit'!AA12*100-100</f>
        <v>14.616353103971875</v>
      </c>
      <c r="AA14" s="236">
        <f>'Jadual5-2digit'!AN12/'Jadual5-2digit'!AB12*100-100</f>
        <v>13.588917475006056</v>
      </c>
      <c r="AB14" s="206">
        <f>'Jadual5-2digit'!AO12/'Jadual5-2digit'!AC12*100-100</f>
        <v>13.269777778621346</v>
      </c>
      <c r="AC14" s="206">
        <f>'Jadual5-2digit'!AP12/'Jadual5-2digit'!AD12*100-100</f>
        <v>13.948513244671631</v>
      </c>
      <c r="AD14" s="206">
        <f>'Jadual5-2digit'!AQ12/'Jadual5-2digit'!AE12*100-100</f>
        <v>12.884151036978082</v>
      </c>
      <c r="AE14" s="206">
        <f>'Jadual5-2digit'!AR12/'Jadual5-2digit'!AF12*100-100</f>
        <v>12.286658226685304</v>
      </c>
      <c r="AF14" s="206" t="e">
        <f>'Jadual5-2digit'!#REF!/'Jadual5-2digit'!#REF!*100-100</f>
        <v>#REF!</v>
      </c>
      <c r="AG14" s="206" t="e">
        <f>'Jadual5-2digit'!EL12/'Jadual5-2digit'!#REF!*100-100</f>
        <v>#REF!</v>
      </c>
      <c r="AH14" s="206" t="e">
        <f>'Jadual5-2digit'!EM12/'Jadual5-2digit'!#REF!*100-100</f>
        <v>#REF!</v>
      </c>
      <c r="AI14" s="206" t="e">
        <f>'Jadual5-2digit'!EN12/'Jadual5-2digit'!#REF!*100-100</f>
        <v>#REF!</v>
      </c>
      <c r="AJ14" s="206" t="e">
        <f>'Jadual5-2digit'!EO12/'Jadual5-2digit'!#REF!*100-100</f>
        <v>#REF!</v>
      </c>
      <c r="AK14" s="206">
        <f>'Jadual5-2digit'!EP12/'Jadual5-2digit'!EL12*100-100</f>
        <v>9.282233747708645</v>
      </c>
      <c r="AL14" s="206">
        <f>'Jadual5-2digit'!EQ12/'Jadual5-2digit'!EM12*100-100</f>
        <v>9.4810750134887343</v>
      </c>
      <c r="AM14" s="206">
        <f>'Jadual5-2digit'!ER12/'Jadual5-2digit'!EN12*100-100</f>
        <v>8.1131446000320722</v>
      </c>
      <c r="AN14" s="206">
        <f>'Jadual5-2digit'!ES12/'Jadual5-2digit'!EO12*100-100</f>
        <v>6.4347189775990188</v>
      </c>
      <c r="AO14" s="206">
        <f>'Jadual5-2digit'!ET12/'Jadual5-2digit'!EP12*100-100</f>
        <v>9.3508595807066115</v>
      </c>
      <c r="AP14" s="250">
        <f>'Jadual5-2digit'!EU12/'Jadual5-2digit'!EQ12*100-100</f>
        <v>10.326127070973953</v>
      </c>
      <c r="AQ14" s="236">
        <f>'Jadual5-2digit'!EV12/'Jadual5-2digit'!ER12*100-100</f>
        <v>13.797442018068296</v>
      </c>
      <c r="AR14" s="236">
        <f>'Jadual5-2digit'!EW12/'Jadual5-2digit'!ES12*100-100</f>
        <v>13.032079601213908</v>
      </c>
      <c r="AS14" s="236" t="e">
        <f>'Jadual5-2digit'!#REF!/'Jadual5-2digit'!ET12*100-100</f>
        <v>#REF!</v>
      </c>
      <c r="AT14" s="40">
        <f>'Jadual5-2digit'!GF12/'Jadual5-2digit'!GE12*100-100</f>
        <v>11.654686310451396</v>
      </c>
      <c r="AU14" s="40">
        <f>'Jadual5-2digit'!R12/'Jadual5-2digit'!Q12*100-100</f>
        <v>11.430243576601143</v>
      </c>
      <c r="AV14" s="40">
        <f>'Jadual5-2digit'!S12/'Jadual5-2digit'!R12*100-100</f>
        <v>-2.3608980923312686</v>
      </c>
      <c r="AW14" s="40">
        <f>'Jadual5-2digit'!T12/'Jadual5-2digit'!S12*100-100</f>
        <v>2.9808829368586487</v>
      </c>
      <c r="AX14" s="40">
        <f>'Jadual5-2digit'!U12/'Jadual5-2digit'!T12*100-100</f>
        <v>-11.441382842190663</v>
      </c>
      <c r="AY14" s="40">
        <f>'Jadual5-2digit'!W12/'Jadual5-2digit'!V12*100-100</f>
        <v>10.251375682262662</v>
      </c>
      <c r="AZ14" s="40">
        <f>'Jadual5-2digit'!X12/'Jadual5-2digit'!W12*100-100</f>
        <v>-0.63000445695607254</v>
      </c>
      <c r="BA14" s="40">
        <f>'Jadual5-2digit'!Y12/'Jadual5-2digit'!X12*100-100</f>
        <v>13.968562302026612</v>
      </c>
      <c r="BB14" s="40">
        <f>'Jadual5-2digit'!Z12/'Jadual5-2digit'!Y12*100-100</f>
        <v>-14.686430363724952</v>
      </c>
      <c r="BC14" s="40">
        <f>'Jadual5-2digit'!AA12/'Jadual5-2digit'!Z12*100-100</f>
        <v>-8.0249170961166385</v>
      </c>
      <c r="BD14" s="40">
        <f>'Jadual5-2digit'!AB12/'Jadual5-2digit'!AA12*100-100</f>
        <v>3.317839969225588</v>
      </c>
      <c r="BE14" s="40">
        <f>'Jadual5-2digit'!AC12/'Jadual5-2digit'!AB12*100-100</f>
        <v>10.693288202975054</v>
      </c>
      <c r="BF14" s="40">
        <f>'Jadual5-2digit'!AD12/'Jadual5-2digit'!AC12*100-100</f>
        <v>8.8708031019388898</v>
      </c>
      <c r="BG14" s="40">
        <f>'Jadual5-2digit'!AE12/'Jadual5-2digit'!AD12*100-100</f>
        <v>0.1711996175921513</v>
      </c>
      <c r="BH14" s="40">
        <f>'Jadual5-2digit'!AF12/'Jadual5-2digit'!AE12*100-100</f>
        <v>2.8866163419268389</v>
      </c>
      <c r="BI14" s="40">
        <f>'Jadual5-2digit'!AG12/'Jadual5-2digit'!AF12*100-100</f>
        <v>-10.741969691172429</v>
      </c>
      <c r="BJ14" s="40">
        <f>'Jadual5-2digit'!AH12/'Jadual5-2digit'!AG12*100-100</f>
        <v>-2.1708179862470445</v>
      </c>
      <c r="BK14" s="40">
        <f>'Jadual5-2digit'!AI12/'Jadual5-2digit'!AH12*100-100</f>
        <v>10.579175373162258</v>
      </c>
      <c r="BL14" s="40">
        <f>'Jadual5-2digit'!AJ12/'Jadual5-2digit'!AI12*100-100</f>
        <v>-2.3149825376431039</v>
      </c>
      <c r="BM14" s="40">
        <f>'Jadual5-2digit'!AK12/'Jadual5-2digit'!AJ12*100-100</f>
        <v>14.954116456892038</v>
      </c>
      <c r="BN14" s="40">
        <f>'Jadual5-2digit'!AL12/'Jadual5-2digit'!AK12*100-100</f>
        <v>-11.065537292573694</v>
      </c>
      <c r="BO14" s="40">
        <f>'Jadual5-2digit'!AM12/'Jadual5-2digit'!AL12*100-100</f>
        <v>-7.3756542626974948</v>
      </c>
      <c r="BP14" s="40">
        <f>'Jadual5-2digit'!AN12/'Jadual5-2digit'!AM12*100-100</f>
        <v>2.3916856551385166</v>
      </c>
      <c r="BQ14" s="40">
        <f>'Jadual5-2digit'!AO12/'Jadual5-2digit'!AN12*100-100</f>
        <v>10.382284073574027</v>
      </c>
      <c r="BR14" s="40">
        <f>'Jadual5-2digit'!AP12/'Jadual5-2digit'!AO12*100-100</f>
        <v>9.5231790201391107</v>
      </c>
      <c r="BS14" s="40">
        <f>'Jadual5-2digit'!AQ12/'Jadual5-2digit'!AP12*100-100</f>
        <v>-0.76447243407700682</v>
      </c>
      <c r="BT14" s="40">
        <f>'Jadual5-2digit'!EM12/'Jadual5-2digit'!EL12*100-100</f>
        <v>8.3697618672230192</v>
      </c>
      <c r="BU14" s="40">
        <f>'Jadual5-2digit'!EN12/'Jadual5-2digit'!EM12*100-100</f>
        <v>-7.5535062083398543</v>
      </c>
      <c r="BV14" s="40">
        <f>'Jadual5-2digit'!EO12/'Jadual5-2digit'!EN12*100-100</f>
        <v>20.721894475097486</v>
      </c>
      <c r="BW14" s="40">
        <f>'Jadual5-2digit'!EP12/'Jadual5-2digit'!EO12*100-100</f>
        <v>-9.6423436448754671</v>
      </c>
      <c r="BX14" s="40">
        <f>'Jadual5-2digit'!EQ12/'Jadual5-2digit'!EP12*100-100</f>
        <v>8.5669428717009737</v>
      </c>
      <c r="BY14" s="40">
        <f>'Jadual5-2digit'!ER12/'Jadual5-2digit'!EQ12*100-100</f>
        <v>-8.7085950715015059</v>
      </c>
      <c r="BZ14" s="40">
        <f>'Jadual5-2digit'!ES12/'Jadual5-2digit'!ER12*100-100</f>
        <v>18.847721620119756</v>
      </c>
      <c r="CA14" s="40">
        <f>'Jadual5-2digit'!ET12/'Jadual5-2digit'!ES12*100-100</f>
        <v>-7.1666887737024609</v>
      </c>
      <c r="CB14" s="40">
        <f>'Jadual5-2digit'!EU12/'Jadual5-2digit'!ET12*100-100</f>
        <v>9.535218844166792</v>
      </c>
      <c r="CC14" s="267"/>
      <c r="CD14" s="118" t="s">
        <v>685</v>
      </c>
      <c r="CE14" s="268"/>
      <c r="CF14" s="269"/>
      <c r="CG14" s="269"/>
      <c r="CH14" s="269"/>
      <c r="CI14" s="269"/>
      <c r="CJ14" s="269"/>
    </row>
    <row r="15" spans="1:90" s="8" customFormat="1" ht="12.75">
      <c r="A15" s="598"/>
      <c r="C15" s="36">
        <v>2.2999999999999998</v>
      </c>
      <c r="D15" s="65">
        <v>0.10206391020352901</v>
      </c>
      <c r="E15" s="104">
        <v>15</v>
      </c>
      <c r="F15" s="121"/>
      <c r="G15" s="103" t="s">
        <v>686</v>
      </c>
      <c r="H15" s="206">
        <f>'Jadual5-2digit'!U13/'Jadual5-2digit'!I13*100-100</f>
        <v>14.356688205773878</v>
      </c>
      <c r="I15" s="206">
        <f>'Jadual5-2digit'!V13/'Jadual5-2digit'!J13*100-100</f>
        <v>17.86768257805214</v>
      </c>
      <c r="J15" s="206">
        <f>'Jadual5-2digit'!W13/'Jadual5-2digit'!K13*100-100</f>
        <v>19.102559376412515</v>
      </c>
      <c r="K15" s="206">
        <f>'Jadual5-2digit'!X13/'Jadual5-2digit'!L13*100-100</f>
        <v>12.022059551281444</v>
      </c>
      <c r="L15" s="206">
        <f>'Jadual5-2digit'!Y13/'Jadual5-2digit'!M13*100-100</f>
        <v>7.7583190910044806</v>
      </c>
      <c r="M15" s="206">
        <f>'Jadual5-2digit'!Z13/'Jadual5-2digit'!N13*100-100</f>
        <v>4.4661041575444074</v>
      </c>
      <c r="N15" s="206">
        <f>'Jadual5-2digit'!AA13/'Jadual5-2digit'!O13*100-100</f>
        <v>6.8605364232667654</v>
      </c>
      <c r="O15" s="206">
        <f>'Jadual5-2digit'!AB13/'Jadual5-2digit'!P13*100-100</f>
        <v>9.9459927968028836</v>
      </c>
      <c r="P15" s="206">
        <f>'Jadual5-2digit'!AC13/'Jadual5-2digit'!Q13*100-100</f>
        <v>3.7147563870675242</v>
      </c>
      <c r="Q15" s="206">
        <f>'Jadual5-2digit'!AD13/'Jadual5-2digit'!R13*100-100</f>
        <v>4.6166078266573578</v>
      </c>
      <c r="R15" s="206">
        <f>'Jadual5-2digit'!AE13/'Jadual5-2digit'!S13*100-100</f>
        <v>4.2437536347638201</v>
      </c>
      <c r="S15" s="206">
        <f>'Jadual5-2digit'!AF13/'Jadual5-2digit'!T13*100-100</f>
        <v>4.6175534838852172E-2</v>
      </c>
      <c r="T15" s="206">
        <f>'Jadual5-2digit'!AG13/'Jadual5-2digit'!U13*100-100</f>
        <v>11.962387519451312</v>
      </c>
      <c r="U15" s="206">
        <f>'Jadual5-2digit'!AH13/'Jadual5-2digit'!V13*100-100</f>
        <v>8.4806382958248889</v>
      </c>
      <c r="V15" s="206">
        <f>'Jadual5-2digit'!AI13/'Jadual5-2digit'!W13*100-100</f>
        <v>5.8788140679632477</v>
      </c>
      <c r="W15" s="206">
        <f>'Jadual5-2digit'!AJ13/'Jadual5-2digit'!X13*100-100</f>
        <v>9.2845218768773776</v>
      </c>
      <c r="X15" s="206">
        <f>'Jadual5-2digit'!AK13/'Jadual5-2digit'!Y13*100-100</f>
        <v>9.133944477284345</v>
      </c>
      <c r="Y15" s="206">
        <f>'Jadual5-2digit'!AL13/'Jadual5-2digit'!Z13*100-100</f>
        <v>2.4482811924337824</v>
      </c>
      <c r="Z15" s="206">
        <f>'Jadual5-2digit'!AM13/'Jadual5-2digit'!AA13*100-100</f>
        <v>5.3083898042270476</v>
      </c>
      <c r="AA15" s="236">
        <f>'Jadual5-2digit'!AN13/'Jadual5-2digit'!AB13*100-100</f>
        <v>4.4912892857160784</v>
      </c>
      <c r="AB15" s="206">
        <f>'Jadual5-2digit'!AO13/'Jadual5-2digit'!AC13*100-100</f>
        <v>6.5907451415370844</v>
      </c>
      <c r="AC15" s="206">
        <f>'Jadual5-2digit'!AP13/'Jadual5-2digit'!AD13*100-100</f>
        <v>5.7682388021307105</v>
      </c>
      <c r="AD15" s="206">
        <f>'Jadual5-2digit'!AQ13/'Jadual5-2digit'!AE13*100-100</f>
        <v>3.77208818483237</v>
      </c>
      <c r="AE15" s="206">
        <f>'Jadual5-2digit'!AR13/'Jadual5-2digit'!AF13*100-100</f>
        <v>4.0353169015521502</v>
      </c>
      <c r="AF15" s="206" t="e">
        <f>'Jadual5-2digit'!#REF!/'Jadual5-2digit'!#REF!*100-100</f>
        <v>#REF!</v>
      </c>
      <c r="AG15" s="206" t="e">
        <f>'Jadual5-2digit'!EL13/'Jadual5-2digit'!#REF!*100-100</f>
        <v>#REF!</v>
      </c>
      <c r="AH15" s="206" t="e">
        <f>'Jadual5-2digit'!EM13/'Jadual5-2digit'!#REF!*100-100</f>
        <v>#REF!</v>
      </c>
      <c r="AI15" s="206" t="e">
        <f>'Jadual5-2digit'!EN13/'Jadual5-2digit'!#REF!*100-100</f>
        <v>#REF!</v>
      </c>
      <c r="AJ15" s="206" t="e">
        <f>'Jadual5-2digit'!EO13/'Jadual5-2digit'!#REF!*100-100</f>
        <v>#REF!</v>
      </c>
      <c r="AK15" s="206">
        <f>'Jadual5-2digit'!EP13/'Jadual5-2digit'!EL13*100-100</f>
        <v>17.073258755236424</v>
      </c>
      <c r="AL15" s="206">
        <f>'Jadual5-2digit'!EQ13/'Jadual5-2digit'!EM13*100-100</f>
        <v>8.0044567792013197</v>
      </c>
      <c r="AM15" s="206">
        <f>'Jadual5-2digit'!ER13/'Jadual5-2digit'!EN13*100-100</f>
        <v>6.8351455981076441</v>
      </c>
      <c r="AN15" s="206">
        <f>'Jadual5-2digit'!ES13/'Jadual5-2digit'!EO13*100-100</f>
        <v>2.8273544300484019</v>
      </c>
      <c r="AO15" s="206">
        <f>'Jadual5-2digit'!ET13/'Jadual5-2digit'!EP13*100-100</f>
        <v>8.760496404695715</v>
      </c>
      <c r="AP15" s="250">
        <f>'Jadual5-2digit'!EU13/'Jadual5-2digit'!EQ13*100-100</f>
        <v>7.0056324353918313</v>
      </c>
      <c r="AQ15" s="236">
        <f>'Jadual5-2digit'!EV13/'Jadual5-2digit'!ER13*100-100</f>
        <v>5.4436391691174606</v>
      </c>
      <c r="AR15" s="236">
        <f>'Jadual5-2digit'!EW13/'Jadual5-2digit'!ES13*100-100</f>
        <v>4.4628897841428028</v>
      </c>
      <c r="AS15" s="236" t="e">
        <f>'Jadual5-2digit'!#REF!/'Jadual5-2digit'!ET13*100-100</f>
        <v>#REF!</v>
      </c>
      <c r="AT15" s="40">
        <f>'Jadual5-2digit'!GF13/'Jadual5-2digit'!GE13*100-100</f>
        <v>6.4387908288464217</v>
      </c>
      <c r="AU15" s="40">
        <f>'Jadual5-2digit'!R13/'Jadual5-2digit'!Q13*100-100</f>
        <v>-2.6715474620726809</v>
      </c>
      <c r="AV15" s="40">
        <f>'Jadual5-2digit'!S13/'Jadual5-2digit'!R13*100-100</f>
        <v>16.251666801588556</v>
      </c>
      <c r="AW15" s="40">
        <f>'Jadual5-2digit'!T13/'Jadual5-2digit'!S13*100-100</f>
        <v>6.2685988497340475</v>
      </c>
      <c r="AX15" s="40">
        <f>'Jadual5-2digit'!U13/'Jadual5-2digit'!T13*100-100</f>
        <v>-3.8372540393843479</v>
      </c>
      <c r="AY15" s="40">
        <f>'Jadual5-2digit'!W13/'Jadual5-2digit'!V13*100-100</f>
        <v>7.4252302130958299</v>
      </c>
      <c r="AZ15" s="40">
        <f>'Jadual5-2digit'!X13/'Jadual5-2digit'!W13*100-100</f>
        <v>-3.0780658153198743</v>
      </c>
      <c r="BA15" s="40">
        <f>'Jadual5-2digit'!Y13/'Jadual5-2digit'!X13*100-100</f>
        <v>4.5593587193569931</v>
      </c>
      <c r="BB15" s="40">
        <f>'Jadual5-2digit'!Z13/'Jadual5-2digit'!Y13*100-100</f>
        <v>-5.4751491377079304</v>
      </c>
      <c r="BC15" s="40">
        <f>'Jadual5-2digit'!AA13/'Jadual5-2digit'!Z13*100-100</f>
        <v>-2.9142144832868127</v>
      </c>
      <c r="BD15" s="40">
        <f>'Jadual5-2digit'!AB13/'Jadual5-2digit'!AA13*100-100</f>
        <v>-0.19323046568490554</v>
      </c>
      <c r="BE15" s="40">
        <f>'Jadual5-2digit'!AC13/'Jadual5-2digit'!AB13*100-100</f>
        <v>-5.1647255443495794</v>
      </c>
      <c r="BF15" s="40">
        <f>'Jadual5-2digit'!AD13/'Jadual5-2digit'!AC13*100-100</f>
        <v>-1.8252281137747417</v>
      </c>
      <c r="BG15" s="40">
        <f>'Jadual5-2digit'!AE13/'Jadual5-2digit'!AD13*100-100</f>
        <v>15.837345192600779</v>
      </c>
      <c r="BH15" s="40">
        <f>'Jadual5-2digit'!AF13/'Jadual5-2digit'!AE13*100-100</f>
        <v>1.9894864071387701</v>
      </c>
      <c r="BI15" s="40">
        <f>'Jadual5-2digit'!AG13/'Jadual5-2digit'!AF13*100-100</f>
        <v>7.6164138271109607</v>
      </c>
      <c r="BJ15" s="40">
        <f>'Jadual5-2digit'!AH13/'Jadual5-2digit'!AG13*100-100</f>
        <v>-8.0933397885776515</v>
      </c>
      <c r="BK15" s="40">
        <f>'Jadual5-2digit'!AI13/'Jadual5-2digit'!AH13*100-100</f>
        <v>4.8487191320137697</v>
      </c>
      <c r="BL15" s="40">
        <f>'Jadual5-2digit'!AJ13/'Jadual5-2digit'!AI13*100-100</f>
        <v>3.9534159836108529E-2</v>
      </c>
      <c r="BM15" s="40">
        <f>'Jadual5-2digit'!AK13/'Jadual5-2digit'!AJ13*100-100</f>
        <v>4.4152918737627687</v>
      </c>
      <c r="BN15" s="40">
        <f>'Jadual5-2digit'!AL13/'Jadual5-2digit'!AK13*100-100</f>
        <v>-11.265843572357838</v>
      </c>
      <c r="BO15" s="40">
        <f>'Jadual5-2digit'!AM13/'Jadual5-2digit'!AL13*100-100</f>
        <v>-0.20381380103923163</v>
      </c>
      <c r="BP15" s="40">
        <f>'Jadual5-2digit'!AN13/'Jadual5-2digit'!AM13*100-100</f>
        <v>-0.96764324788584588</v>
      </c>
      <c r="BQ15" s="40">
        <f>'Jadual5-2digit'!AO13/'Jadual5-2digit'!AN13*100-100</f>
        <v>-3.2592798975847899</v>
      </c>
      <c r="BR15" s="40">
        <f>'Jadual5-2digit'!AP13/'Jadual5-2digit'!AO13*100-100</f>
        <v>-2.5827926859988253</v>
      </c>
      <c r="BS15" s="40">
        <f>'Jadual5-2digit'!AQ13/'Jadual5-2digit'!AP13*100-100</f>
        <v>13.651161601655389</v>
      </c>
      <c r="BT15" s="40">
        <f>'Jadual5-2digit'!EM13/'Jadual5-2digit'!EL13*100-100</f>
        <v>9.4506529172510056</v>
      </c>
      <c r="BU15" s="40">
        <f>'Jadual5-2digit'!EN13/'Jadual5-2digit'!EM13*100-100</f>
        <v>-5.8522983692276114</v>
      </c>
      <c r="BV15" s="40">
        <f>'Jadual5-2digit'!EO13/'Jadual5-2digit'!EN13*100-100</f>
        <v>9.5040690334125912</v>
      </c>
      <c r="BW15" s="40">
        <f>'Jadual5-2digit'!EP13/'Jadual5-2digit'!EO13*100-100</f>
        <v>3.7526912902489613</v>
      </c>
      <c r="BX15" s="40">
        <f>'Jadual5-2digit'!EQ13/'Jadual5-2digit'!EP13*100-100</f>
        <v>0.97231800108123423</v>
      </c>
      <c r="BY15" s="40">
        <f>'Jadual5-2digit'!ER13/'Jadual5-2digit'!EQ13*100-100</f>
        <v>-6.8715892714187135</v>
      </c>
      <c r="BZ15" s="40">
        <f>'Jadual5-2digit'!ES13/'Jadual5-2digit'!ER13*100-100</f>
        <v>5.396156433287544</v>
      </c>
      <c r="CA15" s="40">
        <f>'Jadual5-2digit'!ET13/'Jadual5-2digit'!ES13*100-100</f>
        <v>9.7392252343422996</v>
      </c>
      <c r="CB15" s="40">
        <f>'Jadual5-2digit'!EU13/'Jadual5-2digit'!ET13*100-100</f>
        <v>-0.65688275300381349</v>
      </c>
      <c r="CC15" s="271"/>
      <c r="CD15" s="118" t="s">
        <v>687</v>
      </c>
      <c r="CE15" s="268"/>
      <c r="CF15" s="269"/>
      <c r="CG15" s="269"/>
      <c r="CH15" s="269"/>
      <c r="CI15" s="269"/>
      <c r="CJ15" s="269"/>
    </row>
    <row r="16" spans="1:90" s="105" customFormat="1" ht="17.25" customHeight="1">
      <c r="A16" s="598"/>
      <c r="B16" s="498" t="s">
        <v>688</v>
      </c>
      <c r="C16" s="214"/>
      <c r="D16" s="43">
        <f>SUM(D17:D20)</f>
        <v>4.6219854882642002</v>
      </c>
      <c r="E16" s="106"/>
      <c r="F16" s="105" t="s">
        <v>689</v>
      </c>
      <c r="G16" s="212"/>
      <c r="H16" s="199">
        <f>'Jadual5-2digit'!U14/'Jadual5-2digit'!I14*100-100</f>
        <v>10.095039747234551</v>
      </c>
      <c r="I16" s="199">
        <f>'Jadual5-2digit'!V14/'Jadual5-2digit'!J14*100-100</f>
        <v>8.2568619950203868</v>
      </c>
      <c r="J16" s="199">
        <f>'Jadual5-2digit'!W14/'Jadual5-2digit'!K14*100-100</f>
        <v>2.3096951478029553</v>
      </c>
      <c r="K16" s="199">
        <f>'Jadual5-2digit'!X14/'Jadual5-2digit'!L14*100-100</f>
        <v>2.4312861895974862</v>
      </c>
      <c r="L16" s="199">
        <f>'Jadual5-2digit'!Y14/'Jadual5-2digit'!M14*100-100</f>
        <v>5.0665016522625734</v>
      </c>
      <c r="M16" s="199">
        <f>'Jadual5-2digit'!Z14/'Jadual5-2digit'!N14*100-100</f>
        <v>8.8549845019312983</v>
      </c>
      <c r="N16" s="199">
        <f>'Jadual5-2digit'!AA14/'Jadual5-2digit'!O14*100-100</f>
        <v>5.7685873292906393</v>
      </c>
      <c r="O16" s="199">
        <f>'Jadual5-2digit'!AB14/'Jadual5-2digit'!P14*100-100</f>
        <v>6.9577913190335323</v>
      </c>
      <c r="P16" s="199">
        <f>'Jadual5-2digit'!AC14/'Jadual5-2digit'!Q14*100-100</f>
        <v>2.5055574736838793</v>
      </c>
      <c r="Q16" s="199">
        <f>'Jadual5-2digit'!AD14/'Jadual5-2digit'!R14*100-100</f>
        <v>1.7416888671603914</v>
      </c>
      <c r="R16" s="199">
        <f>'Jadual5-2digit'!AE14/'Jadual5-2digit'!S14*100-100</f>
        <v>6.7155481635053036</v>
      </c>
      <c r="S16" s="199">
        <f>'Jadual5-2digit'!AF14/'Jadual5-2digit'!T14*100-100</f>
        <v>6.6767040245287745</v>
      </c>
      <c r="T16" s="199">
        <f>'Jadual5-2digit'!AG14/'Jadual5-2digit'!U14*100-100</f>
        <v>7.7245418526151468</v>
      </c>
      <c r="U16" s="199">
        <f>'Jadual5-2digit'!AH14/'Jadual5-2digit'!V14*100-100</f>
        <v>11.2574066933457</v>
      </c>
      <c r="V16" s="199">
        <f>'Jadual5-2digit'!AI14/'Jadual5-2digit'!W14*100-100</f>
        <v>9.2819596830432403</v>
      </c>
      <c r="W16" s="199">
        <f>'Jadual5-2digit'!AJ14/'Jadual5-2digit'!X14*100-100</f>
        <v>6.7808316864245199</v>
      </c>
      <c r="X16" s="199">
        <f>'Jadual5-2digit'!AK14/'Jadual5-2digit'!Y14*100-100</f>
        <v>7.8280567574634716</v>
      </c>
      <c r="Y16" s="199">
        <f>'Jadual5-2digit'!AL14/'Jadual5-2digit'!Z14*100-100</f>
        <v>1.7527231854547694</v>
      </c>
      <c r="Z16" s="199">
        <f>'Jadual5-2digit'!AM14/'Jadual5-2digit'!AA14*100-100</f>
        <v>4.3152601178114196</v>
      </c>
      <c r="AA16" s="234">
        <f>'Jadual5-2digit'!AN14/'Jadual5-2digit'!AB14*100-100</f>
        <v>2.844195929469123</v>
      </c>
      <c r="AB16" s="199">
        <f>'Jadual5-2digit'!AO14/'Jadual5-2digit'!AC14*100-100</f>
        <v>2.3921962569574333</v>
      </c>
      <c r="AC16" s="199">
        <f>'Jadual5-2digit'!AP14/'Jadual5-2digit'!AD14*100-100</f>
        <v>0.87192785786449178</v>
      </c>
      <c r="AD16" s="199">
        <f>'Jadual5-2digit'!AQ14/'Jadual5-2digit'!AE14*100-100</f>
        <v>1.4465787317663228</v>
      </c>
      <c r="AE16" s="199">
        <f>'Jadual5-2digit'!AR14/'Jadual5-2digit'!AF14*100-100</f>
        <v>3.148239645533323</v>
      </c>
      <c r="AF16" s="199" t="e">
        <f>'Jadual5-2digit'!#REF!/'Jadual5-2digit'!#REF!*100-100</f>
        <v>#REF!</v>
      </c>
      <c r="AG16" s="199" t="e">
        <f>'Jadual5-2digit'!EL14/'Jadual5-2digit'!#REF!*100-100</f>
        <v>#REF!</v>
      </c>
      <c r="AH16" s="199" t="e">
        <f>'Jadual5-2digit'!EM14/'Jadual5-2digit'!#REF!*100-100</f>
        <v>#REF!</v>
      </c>
      <c r="AI16" s="199" t="e">
        <f>'Jadual5-2digit'!EN14/'Jadual5-2digit'!#REF!*100-100</f>
        <v>#REF!</v>
      </c>
      <c r="AJ16" s="199" t="e">
        <f>'Jadual5-2digit'!EO14/'Jadual5-2digit'!#REF!*100-100</f>
        <v>#REF!</v>
      </c>
      <c r="AK16" s="199">
        <f>'Jadual5-2digit'!EP14/'Jadual5-2digit'!EL14*100-100</f>
        <v>6.7742902565223915</v>
      </c>
      <c r="AL16" s="199">
        <f>'Jadual5-2digit'!EQ14/'Jadual5-2digit'!EM14*100-100</f>
        <v>5.4535352937860466</v>
      </c>
      <c r="AM16" s="199">
        <f>'Jadual5-2digit'!ER14/'Jadual5-2digit'!EN14*100-100</f>
        <v>5.0134761149152212</v>
      </c>
      <c r="AN16" s="199">
        <f>'Jadual5-2digit'!ES14/'Jadual5-2digit'!EO14*100-100</f>
        <v>5.041136775022963</v>
      </c>
      <c r="AO16" s="199">
        <f>'Jadual5-2digit'!ET14/'Jadual5-2digit'!EP14*100-100</f>
        <v>9.3885706534797606</v>
      </c>
      <c r="AP16" s="247">
        <f>'Jadual5-2digit'!EU14/'Jadual5-2digit'!EQ14*100-100</f>
        <v>5.3819783040977427</v>
      </c>
      <c r="AQ16" s="234">
        <f>'Jadual5-2digit'!EV14/'Jadual5-2digit'!ER14*100-100</f>
        <v>3.1728583654855527</v>
      </c>
      <c r="AR16" s="234">
        <f>'Jadual5-2digit'!EW14/'Jadual5-2digit'!ES14*100-100</f>
        <v>1.8394955167365907</v>
      </c>
      <c r="AS16" s="234" t="e">
        <f>'Jadual5-2digit'!#REF!/'Jadual5-2digit'!ET14*100-100</f>
        <v>#REF!</v>
      </c>
      <c r="AT16" s="34">
        <f>'Jadual5-2digit'!GF14/'Jadual5-2digit'!GE14*100-100</f>
        <v>4.8416057103168697</v>
      </c>
      <c r="AU16" s="34">
        <f>'Jadual5-2digit'!R14/'Jadual5-2digit'!Q14*100-100</f>
        <v>1.6343302575657361</v>
      </c>
      <c r="AV16" s="34">
        <f>'Jadual5-2digit'!S14/'Jadual5-2digit'!R14*100-100</f>
        <v>-0.89727722407499755</v>
      </c>
      <c r="AW16" s="34">
        <f>'Jadual5-2digit'!T14/'Jadual5-2digit'!S14*100-100</f>
        <v>1.1826178507651406</v>
      </c>
      <c r="AX16" s="34">
        <f>'Jadual5-2digit'!U14/'Jadual5-2digit'!T14*100-100</f>
        <v>-4.3265733022165875</v>
      </c>
      <c r="AY16" s="34">
        <f>'Jadual5-2digit'!W14/'Jadual5-2digit'!V14*100-100</f>
        <v>4.3874854393660456</v>
      </c>
      <c r="AZ16" s="34">
        <f>'Jadual5-2digit'!X14/'Jadual5-2digit'!W14*100-100</f>
        <v>-0.20173567654408942</v>
      </c>
      <c r="BA16" s="34">
        <f>'Jadual5-2digit'!Y14/'Jadual5-2digit'!X14*100-100</f>
        <v>0.48544519348882886</v>
      </c>
      <c r="BB16" s="34">
        <f>'Jadual5-2digit'!Z14/'Jadual5-2digit'!Y14*100-100</f>
        <v>5.7565216393383309</v>
      </c>
      <c r="BC16" s="34">
        <f>'Jadual5-2digit'!AA14/'Jadual5-2digit'!Z14*100-100</f>
        <v>-3.526358726214454</v>
      </c>
      <c r="BD16" s="34">
        <f>'Jadual5-2digit'!AB14/'Jadual5-2digit'!AA14*100-100</f>
        <v>0.65032342707583268</v>
      </c>
      <c r="BE16" s="34">
        <f>'Jadual5-2digit'!AC14/'Jadual5-2digit'!AB14*100-100</f>
        <v>3.2915525964823473</v>
      </c>
      <c r="BF16" s="34">
        <f>'Jadual5-2digit'!AD14/'Jadual5-2digit'!AC14*100-100</f>
        <v>0.87695401239263049</v>
      </c>
      <c r="BG16" s="34">
        <f>'Jadual5-2digit'!AE14/'Jadual5-2digit'!AD14*100-100</f>
        <v>3.9475705906267535</v>
      </c>
      <c r="BH16" s="34">
        <f>'Jadual5-2digit'!AF14/'Jadual5-2digit'!AE14*100-100</f>
        <v>1.1457876818024886</v>
      </c>
      <c r="BI16" s="34">
        <f>'Jadual5-2digit'!AG14/'Jadual5-2digit'!AF14*100-100</f>
        <v>-3.3868157745230576</v>
      </c>
      <c r="BJ16" s="34">
        <f>'Jadual5-2digit'!AH14/'Jadual5-2digit'!AG14*100-100</f>
        <v>-2.2159462565483352</v>
      </c>
      <c r="BK16" s="34">
        <f>'Jadual5-2digit'!AI14/'Jadual5-2digit'!AH14*100-100</f>
        <v>2.5340183116218356</v>
      </c>
      <c r="BL16" s="34">
        <f>'Jadual5-2digit'!AJ14/'Jadual5-2digit'!AI14*100-100</f>
        <v>-2.4858110503505628</v>
      </c>
      <c r="BM16" s="34">
        <f>'Jadual5-2digit'!AK14/'Jadual5-2digit'!AJ14*100-100</f>
        <v>1.4709299084810823</v>
      </c>
      <c r="BN16" s="34">
        <f>'Jadual5-2digit'!AL14/'Jadual5-2digit'!AK14*100-100</f>
        <v>-0.20209586426298642</v>
      </c>
      <c r="BO16" s="34">
        <f>'Jadual5-2digit'!AM14/'Jadual5-2digit'!AL14*100-100</f>
        <v>-1.0967700034397012</v>
      </c>
      <c r="BP16" s="34">
        <f>'Jadual5-2digit'!AN14/'Jadual5-2digit'!AM14*100-100</f>
        <v>-0.76905745901333944</v>
      </c>
      <c r="BQ16" s="34">
        <f>'Jadual5-2digit'!AO14/'Jadual5-2digit'!AN14*100-100</f>
        <v>2.8375867938924557</v>
      </c>
      <c r="BR16" s="34">
        <f>'Jadual5-2digit'!AP14/'Jadual5-2digit'!AO14*100-100</f>
        <v>-0.62081682355007217</v>
      </c>
      <c r="BS16" s="34">
        <f>'Jadual5-2digit'!AQ14/'Jadual5-2digit'!AP14*100-100</f>
        <v>4.5397428981099921</v>
      </c>
      <c r="BT16" s="34">
        <f>'Jadual5-2digit'!EM14/'Jadual5-2digit'!EL14*100-100</f>
        <v>4.3751043425537546</v>
      </c>
      <c r="BU16" s="34">
        <f>'Jadual5-2digit'!EN14/'Jadual5-2digit'!EM14*100-100</f>
        <v>2.2332672541673873</v>
      </c>
      <c r="BV16" s="34">
        <f>'Jadual5-2digit'!EO14/'Jadual5-2digit'!EN14*100-100</f>
        <v>6.3868190465924357</v>
      </c>
      <c r="BW16" s="34">
        <f>'Jadual5-2digit'!EP14/'Jadual5-2digit'!EO14*100-100</f>
        <v>-5.9433067142097684</v>
      </c>
      <c r="BX16" s="34">
        <f>'Jadual5-2digit'!EQ14/'Jadual5-2digit'!EP14*100-100</f>
        <v>3.084026343202396</v>
      </c>
      <c r="BY16" s="34">
        <f>'Jadual5-2digit'!ER14/'Jadual5-2digit'!EQ14*100-100</f>
        <v>1.8066463019554675</v>
      </c>
      <c r="BZ16" s="34">
        <f>'Jadual5-2digit'!ES14/'Jadual5-2digit'!ER14*100-100</f>
        <v>6.4148414466734636</v>
      </c>
      <c r="CA16" s="34">
        <f>'Jadual5-2digit'!ET14/'Jadual5-2digit'!ES14*100-100</f>
        <v>-2.050496074107329</v>
      </c>
      <c r="CB16" s="34">
        <f>'Jadual5-2digit'!EU14/'Jadual5-2digit'!ET14*100-100</f>
        <v>-0.69164847202590352</v>
      </c>
      <c r="CC16" s="272" t="s">
        <v>690</v>
      </c>
      <c r="CD16" s="273"/>
      <c r="CE16" s="265"/>
      <c r="CF16" s="266"/>
      <c r="CG16" s="266"/>
      <c r="CH16" s="266"/>
      <c r="CI16" s="266"/>
      <c r="CJ16" s="266"/>
    </row>
    <row r="17" spans="1:90" s="7" customFormat="1" ht="41.25" customHeight="1">
      <c r="A17" s="598"/>
      <c r="B17" s="35"/>
      <c r="C17" s="36">
        <v>3.1</v>
      </c>
      <c r="D17" s="37">
        <v>1.7377027939795799</v>
      </c>
      <c r="E17" s="102">
        <v>16</v>
      </c>
      <c r="F17" s="121"/>
      <c r="G17" s="103" t="s">
        <v>691</v>
      </c>
      <c r="H17" s="206">
        <f>'Jadual5-2digit'!U15/'Jadual5-2digit'!I15*100-100</f>
        <v>8.3030829708799132</v>
      </c>
      <c r="I17" s="206">
        <f>'Jadual5-2digit'!V15/'Jadual5-2digit'!J15*100-100</f>
        <v>5.5831825213552548</v>
      </c>
      <c r="J17" s="206">
        <f>'Jadual5-2digit'!W15/'Jadual5-2digit'!K15*100-100</f>
        <v>-3.6400866780039252</v>
      </c>
      <c r="K17" s="206">
        <f>'Jadual5-2digit'!X15/'Jadual5-2digit'!L15*100-100</f>
        <v>-3.5441611437114346</v>
      </c>
      <c r="L17" s="206">
        <f>'Jadual5-2digit'!Y15/'Jadual5-2digit'!M15*100-100</f>
        <v>6.4666340744336139</v>
      </c>
      <c r="M17" s="206">
        <f>'Jadual5-2digit'!Z15/'Jadual5-2digit'!N15*100-100</f>
        <v>10.180686626852449</v>
      </c>
      <c r="N17" s="206">
        <f>'Jadual5-2digit'!AA15/'Jadual5-2digit'!O15*100-100</f>
        <v>4.7490173456831428</v>
      </c>
      <c r="O17" s="206">
        <f>'Jadual5-2digit'!AB15/'Jadual5-2digit'!P15*100-100</f>
        <v>5.6679377131296604</v>
      </c>
      <c r="P17" s="206">
        <f>'Jadual5-2digit'!AC15/'Jadual5-2digit'!Q15*100-100</f>
        <v>-1.5005076784144364</v>
      </c>
      <c r="Q17" s="206">
        <f>'Jadual5-2digit'!AD15/'Jadual5-2digit'!R15*100-100</f>
        <v>-0.30952975892336099</v>
      </c>
      <c r="R17" s="206">
        <f>'Jadual5-2digit'!AE15/'Jadual5-2digit'!S15*100-100</f>
        <v>3.7477702571036957</v>
      </c>
      <c r="S17" s="206">
        <f>'Jadual5-2digit'!AF15/'Jadual5-2digit'!T15*100-100</f>
        <v>5.5533370139725093</v>
      </c>
      <c r="T17" s="206">
        <f>'Jadual5-2digit'!AG15/'Jadual5-2digit'!U15*100-100</f>
        <v>3.636635445516248</v>
      </c>
      <c r="U17" s="206">
        <f>'Jadual5-2digit'!AH15/'Jadual5-2digit'!V15*100-100</f>
        <v>7.1070222223837902</v>
      </c>
      <c r="V17" s="206">
        <f>'Jadual5-2digit'!AI15/'Jadual5-2digit'!W15*100-100</f>
        <v>7.8892381210147136</v>
      </c>
      <c r="W17" s="206">
        <f>'Jadual5-2digit'!AJ15/'Jadual5-2digit'!X15*100-100</f>
        <v>5.8215712500603587</v>
      </c>
      <c r="X17" s="206">
        <f>'Jadual5-2digit'!AK15/'Jadual5-2digit'!Y15*100-100</f>
        <v>7.3349750819127877</v>
      </c>
      <c r="Y17" s="206">
        <f>'Jadual5-2digit'!AL15/'Jadual5-2digit'!Z15*100-100</f>
        <v>-1.0686067672424713</v>
      </c>
      <c r="Z17" s="206">
        <f>'Jadual5-2digit'!AM15/'Jadual5-2digit'!AA15*100-100</f>
        <v>1.8143440318468436</v>
      </c>
      <c r="AA17" s="236">
        <f>'Jadual5-2digit'!AN15/'Jadual5-2digit'!AB15*100-100</f>
        <v>0.75359920409825065</v>
      </c>
      <c r="AB17" s="206">
        <f>'Jadual5-2digit'!AO15/'Jadual5-2digit'!AC15*100-100</f>
        <v>2.5193708641054258</v>
      </c>
      <c r="AC17" s="206">
        <f>'Jadual5-2digit'!AP15/'Jadual5-2digit'!AD15*100-100</f>
        <v>1.3852560596311179</v>
      </c>
      <c r="AD17" s="206">
        <f>'Jadual5-2digit'!AQ15/'Jadual5-2digit'!AE15*100-100</f>
        <v>2.7385960742123245</v>
      </c>
      <c r="AE17" s="206">
        <f>'Jadual5-2digit'!AR15/'Jadual5-2digit'!AF15*100-100</f>
        <v>2.3502595720576807</v>
      </c>
      <c r="AF17" s="206" t="e">
        <f>'Jadual5-2digit'!#REF!/'Jadual5-2digit'!#REF!*100-100</f>
        <v>#REF!</v>
      </c>
      <c r="AG17" s="206" t="e">
        <f>'Jadual5-2digit'!EL15/'Jadual5-2digit'!#REF!*100-100</f>
        <v>#REF!</v>
      </c>
      <c r="AH17" s="206" t="e">
        <f>'Jadual5-2digit'!EM15/'Jadual5-2digit'!#REF!*100-100</f>
        <v>#REF!</v>
      </c>
      <c r="AI17" s="206" t="e">
        <f>'Jadual5-2digit'!EN15/'Jadual5-2digit'!#REF!*100-100</f>
        <v>#REF!</v>
      </c>
      <c r="AJ17" s="206" t="e">
        <f>'Jadual5-2digit'!EO15/'Jadual5-2digit'!#REF!*100-100</f>
        <v>#REF!</v>
      </c>
      <c r="AK17" s="206">
        <f>'Jadual5-2digit'!EP15/'Jadual5-2digit'!EL15*100-100</f>
        <v>3.1113931139395561</v>
      </c>
      <c r="AL17" s="206">
        <f>'Jadual5-2digit'!EQ15/'Jadual5-2digit'!EM15*100-100</f>
        <v>4.0959117958608147</v>
      </c>
      <c r="AM17" s="206">
        <f>'Jadual5-2digit'!ER15/'Jadual5-2digit'!EN15*100-100</f>
        <v>2.8915952526891431</v>
      </c>
      <c r="AN17" s="206">
        <f>'Jadual5-2digit'!ES15/'Jadual5-2digit'!EO15*100-100</f>
        <v>2.9893478422774251</v>
      </c>
      <c r="AO17" s="206">
        <f>'Jadual5-2digit'!ET15/'Jadual5-2digit'!EP15*100-100</f>
        <v>6.2038433033325475</v>
      </c>
      <c r="AP17" s="250">
        <f>'Jadual5-2digit'!EU15/'Jadual5-2digit'!EQ15*100-100</f>
        <v>3.9133958426108961</v>
      </c>
      <c r="AQ17" s="236">
        <f>'Jadual5-2digit'!EV15/'Jadual5-2digit'!ER15*100-100</f>
        <v>1.6912291686828098</v>
      </c>
      <c r="AR17" s="236">
        <f>'Jadual5-2digit'!EW15/'Jadual5-2digit'!ES15*100-100</f>
        <v>2.1674710338345164</v>
      </c>
      <c r="AS17" s="236" t="e">
        <f>'Jadual5-2digit'!#REF!/'Jadual5-2digit'!ET15*100-100</f>
        <v>#REF!</v>
      </c>
      <c r="AT17" s="40">
        <f>'Jadual5-2digit'!GF15/'Jadual5-2digit'!GE15*100-100</f>
        <v>3.457453065404323</v>
      </c>
      <c r="AU17" s="40">
        <f>'Jadual5-2digit'!R15/'Jadual5-2digit'!Q15*100-100</f>
        <v>3.815684784040684</v>
      </c>
      <c r="AV17" s="40">
        <f>'Jadual5-2digit'!S15/'Jadual5-2digit'!R15*100-100</f>
        <v>-0.72912946572857606</v>
      </c>
      <c r="AW17" s="40">
        <f>'Jadual5-2digit'!T15/'Jadual5-2digit'!S15*100-100</f>
        <v>2.7136214078325338E-2</v>
      </c>
      <c r="AX17" s="40">
        <f>'Jadual5-2digit'!U15/'Jadual5-2digit'!T15*100-100</f>
        <v>-4.8729862119995033</v>
      </c>
      <c r="AY17" s="40">
        <f>'Jadual5-2digit'!W15/'Jadual5-2digit'!V15*100-100</f>
        <v>4.3561443557584028</v>
      </c>
      <c r="AZ17" s="40">
        <f>'Jadual5-2digit'!X15/'Jadual5-2digit'!W15*100-100</f>
        <v>1.909935557636814</v>
      </c>
      <c r="BA17" s="40">
        <f>'Jadual5-2digit'!Y15/'Jadual5-2digit'!X15*100-100</f>
        <v>-3.5543200818916461</v>
      </c>
      <c r="BB17" s="40">
        <f>'Jadual5-2digit'!Z15/'Jadual5-2digit'!Y15*100-100</f>
        <v>8.3916891484457068</v>
      </c>
      <c r="BC17" s="40">
        <f>'Jadual5-2digit'!AA15/'Jadual5-2digit'!Z15*100-100</f>
        <v>-5.4241289039234744</v>
      </c>
      <c r="BD17" s="40">
        <f>'Jadual5-2digit'!AB15/'Jadual5-2digit'!AA15*100-100</f>
        <v>0.61928126091301294</v>
      </c>
      <c r="BE17" s="40">
        <f>'Jadual5-2digit'!AC15/'Jadual5-2digit'!AB15*100-100</f>
        <v>-1.5539441264296698</v>
      </c>
      <c r="BF17" s="40">
        <f>'Jadual5-2digit'!AD15/'Jadual5-2digit'!AC15*100-100</f>
        <v>5.0709418961379242</v>
      </c>
      <c r="BG17" s="40">
        <f>'Jadual5-2digit'!AE15/'Jadual5-2digit'!AD15*100-100</f>
        <v>3.3110932720689163</v>
      </c>
      <c r="BH17" s="40">
        <f>'Jadual5-2digit'!AF15/'Jadual5-2digit'!AE15*100-100</f>
        <v>1.7679511875988112</v>
      </c>
      <c r="BI17" s="40">
        <f>'Jadual5-2digit'!AG15/'Jadual5-2digit'!AF15*100-100</f>
        <v>-6.6003602741372447</v>
      </c>
      <c r="BJ17" s="40">
        <f>'Jadual5-2digit'!AH15/'Jadual5-2digit'!AG15*100-100</f>
        <v>-0.33126809698892146</v>
      </c>
      <c r="BK17" s="40">
        <f>'Jadual5-2digit'!AI15/'Jadual5-2digit'!AH15*100-100</f>
        <v>5.1182702513454643</v>
      </c>
      <c r="BL17" s="40">
        <f>'Jadual5-2digit'!AJ15/'Jadual5-2digit'!AI15*100-100</f>
        <v>-4.3139663241760218E-2</v>
      </c>
      <c r="BM17" s="40">
        <f>'Jadual5-2digit'!AK15/'Jadual5-2digit'!AJ15*100-100</f>
        <v>-2.1750052613928545</v>
      </c>
      <c r="BN17" s="40">
        <f>'Jadual5-2digit'!AL15/'Jadual5-2digit'!AK15*100-100</f>
        <v>-9.4626060851339844E-2</v>
      </c>
      <c r="BO17" s="40">
        <f>'Jadual5-2digit'!AM15/'Jadual5-2digit'!AL15*100-100</f>
        <v>-2.6681019822211312</v>
      </c>
      <c r="BP17" s="40">
        <f>'Jadual5-2digit'!AN15/'Jadual5-2digit'!AM15*100-100</f>
        <v>-0.42901289826664879</v>
      </c>
      <c r="BQ17" s="40">
        <f>'Jadual5-2digit'!AO15/'Jadual5-2digit'!AN15*100-100</f>
        <v>0.17138635182843132</v>
      </c>
      <c r="BR17" s="40">
        <f>'Jadual5-2digit'!AP15/'Jadual5-2digit'!AO15*100-100</f>
        <v>3.9086004798759575</v>
      </c>
      <c r="BS17" s="40">
        <f>'Jadual5-2digit'!AQ15/'Jadual5-2digit'!AP15*100-100</f>
        <v>4.6901403042427887</v>
      </c>
      <c r="BT17" s="40">
        <f>'Jadual5-2digit'!EM15/'Jadual5-2digit'!EL15*100-100</f>
        <v>2.9279491252542869</v>
      </c>
      <c r="BU17" s="40">
        <f>'Jadual5-2digit'!EN15/'Jadual5-2digit'!EM15*100-100</f>
        <v>-0.40928367484838191</v>
      </c>
      <c r="BV17" s="40">
        <f>'Jadual5-2digit'!EO15/'Jadual5-2digit'!EN15*100-100</f>
        <v>7.024240358238302</v>
      </c>
      <c r="BW17" s="40">
        <f>'Jadual5-2digit'!EP15/'Jadual5-2digit'!EO15*100-100</f>
        <v>-6.0120179945614325</v>
      </c>
      <c r="BX17" s="40">
        <f>'Jadual5-2digit'!EQ15/'Jadual5-2digit'!EP15*100-100</f>
        <v>3.9107162642228985</v>
      </c>
      <c r="BY17" s="40">
        <f>'Jadual5-2digit'!ER15/'Jadual5-2digit'!EQ15*100-100</f>
        <v>-1.5614782725757834</v>
      </c>
      <c r="BZ17" s="40">
        <f>'Jadual5-2digit'!ES15/'Jadual5-2digit'!ER15*100-100</f>
        <v>7.1259191845607148</v>
      </c>
      <c r="CA17" s="40">
        <f>'Jadual5-2digit'!ET15/'Jadual5-2digit'!ES15*100-100</f>
        <v>-3.0784724592221977</v>
      </c>
      <c r="CB17" s="40">
        <f>'Jadual5-2digit'!EU15/'Jadual5-2digit'!ET15*100-100</f>
        <v>1.6697235768924514</v>
      </c>
      <c r="CC17" s="267"/>
      <c r="CD17" s="118" t="s">
        <v>692</v>
      </c>
      <c r="CE17" s="268"/>
      <c r="CF17" s="266"/>
      <c r="CG17" s="269"/>
      <c r="CH17" s="269"/>
      <c r="CI17" s="269"/>
      <c r="CJ17" s="269"/>
    </row>
    <row r="18" spans="1:90" s="7" customFormat="1" ht="15" customHeight="1">
      <c r="A18" s="598"/>
      <c r="B18" s="35"/>
      <c r="C18" s="36">
        <v>3.2</v>
      </c>
      <c r="D18" s="37">
        <v>1.0594365285109399</v>
      </c>
      <c r="E18" s="102">
        <v>17</v>
      </c>
      <c r="F18" s="121"/>
      <c r="G18" s="103" t="s">
        <v>350</v>
      </c>
      <c r="H18" s="206">
        <f>'Jadual5-2digit'!U16/'Jadual5-2digit'!I16*100-100</f>
        <v>14.369105195216818</v>
      </c>
      <c r="I18" s="206">
        <f>'Jadual5-2digit'!V16/'Jadual5-2digit'!J16*100-100</f>
        <v>9.7705918323024861</v>
      </c>
      <c r="J18" s="206">
        <f>'Jadual5-2digit'!W16/'Jadual5-2digit'!K16*100-100</f>
        <v>2.734692385760539</v>
      </c>
      <c r="K18" s="206">
        <f>'Jadual5-2digit'!X16/'Jadual5-2digit'!L16*100-100</f>
        <v>5.5337285725708227</v>
      </c>
      <c r="L18" s="206">
        <f>'Jadual5-2digit'!Y16/'Jadual5-2digit'!M16*100-100</f>
        <v>5.4872471433803867</v>
      </c>
      <c r="M18" s="206">
        <f>'Jadual5-2digit'!Z16/'Jadual5-2digit'!N16*100-100</f>
        <v>5.3881156058823052</v>
      </c>
      <c r="N18" s="206">
        <f>'Jadual5-2digit'!AA16/'Jadual5-2digit'!O16*100-100</f>
        <v>1.6591281963090267</v>
      </c>
      <c r="O18" s="206">
        <f>'Jadual5-2digit'!AB16/'Jadual5-2digit'!P16*100-100</f>
        <v>3.0774435830582547</v>
      </c>
      <c r="P18" s="206">
        <f>'Jadual5-2digit'!AC16/'Jadual5-2digit'!Q16*100-100</f>
        <v>1.4271108960522128</v>
      </c>
      <c r="Q18" s="206">
        <f>'Jadual5-2digit'!AD16/'Jadual5-2digit'!R16*100-100</f>
        <v>0.67835536039370936</v>
      </c>
      <c r="R18" s="206">
        <f>'Jadual5-2digit'!AE16/'Jadual5-2digit'!S16*100-100</f>
        <v>4.0967614446093705</v>
      </c>
      <c r="S18" s="206">
        <f>'Jadual5-2digit'!AF16/'Jadual5-2digit'!T16*100-100</f>
        <v>2.0020960368492666</v>
      </c>
      <c r="T18" s="206">
        <f>'Jadual5-2digit'!AG16/'Jadual5-2digit'!U16*100-100</f>
        <v>3.9428663963855257</v>
      </c>
      <c r="U18" s="206">
        <f>'Jadual5-2digit'!AH16/'Jadual5-2digit'!V16*100-100</f>
        <v>12.629175523495206</v>
      </c>
      <c r="V18" s="206">
        <f>'Jadual5-2digit'!AI16/'Jadual5-2digit'!W16*100-100</f>
        <v>4.106866054500486</v>
      </c>
      <c r="W18" s="206">
        <f>'Jadual5-2digit'!AJ16/'Jadual5-2digit'!X16*100-100</f>
        <v>8.1815673370697226</v>
      </c>
      <c r="X18" s="206">
        <f>'Jadual5-2digit'!AK16/'Jadual5-2digit'!Y16*100-100</f>
        <v>10.961394307980882</v>
      </c>
      <c r="Y18" s="206">
        <f>'Jadual5-2digit'!AL16/'Jadual5-2digit'!Z16*100-100</f>
        <v>2.2953769063794027</v>
      </c>
      <c r="Z18" s="206">
        <f>'Jadual5-2digit'!AM16/'Jadual5-2digit'!AA16*100-100</f>
        <v>5.1008396686499538</v>
      </c>
      <c r="AA18" s="236">
        <f>'Jadual5-2digit'!AN16/'Jadual5-2digit'!AB16*100-100</f>
        <v>1.0856198546913589</v>
      </c>
      <c r="AB18" s="206">
        <f>'Jadual5-2digit'!AO16/'Jadual5-2digit'!AC16*100-100</f>
        <v>0.17788905124886867</v>
      </c>
      <c r="AC18" s="206">
        <f>'Jadual5-2digit'!AP16/'Jadual5-2digit'!AD16*100-100</f>
        <v>4.6981568188099203</v>
      </c>
      <c r="AD18" s="206">
        <f>'Jadual5-2digit'!AQ16/'Jadual5-2digit'!AE16*100-100</f>
        <v>4.6631765675368086</v>
      </c>
      <c r="AE18" s="206">
        <f>'Jadual5-2digit'!AR16/'Jadual5-2digit'!AF16*100-100</f>
        <v>9.7812417803323228</v>
      </c>
      <c r="AF18" s="206" t="e">
        <f>'Jadual5-2digit'!#REF!/'Jadual5-2digit'!#REF!*100-100</f>
        <v>#REF!</v>
      </c>
      <c r="AG18" s="206" t="e">
        <f>'Jadual5-2digit'!EL16/'Jadual5-2digit'!#REF!*100-100</f>
        <v>#REF!</v>
      </c>
      <c r="AH18" s="206" t="e">
        <f>'Jadual5-2digit'!EM16/'Jadual5-2digit'!#REF!*100-100</f>
        <v>#REF!</v>
      </c>
      <c r="AI18" s="206" t="e">
        <f>'Jadual5-2digit'!EN16/'Jadual5-2digit'!#REF!*100-100</f>
        <v>#REF!</v>
      </c>
      <c r="AJ18" s="206" t="e">
        <f>'Jadual5-2digit'!EO16/'Jadual5-2digit'!#REF!*100-100</f>
        <v>#REF!</v>
      </c>
      <c r="AK18" s="206">
        <f>'Jadual5-2digit'!EP16/'Jadual5-2digit'!EL16*100-100</f>
        <v>8.7323279988174249</v>
      </c>
      <c r="AL18" s="206">
        <f>'Jadual5-2digit'!EQ16/'Jadual5-2digit'!EM16*100-100</f>
        <v>5.4703584608465832</v>
      </c>
      <c r="AM18" s="206">
        <f>'Jadual5-2digit'!ER16/'Jadual5-2digit'!EN16*100-100</f>
        <v>2.0133280900132888</v>
      </c>
      <c r="AN18" s="206">
        <f>'Jadual5-2digit'!ES16/'Jadual5-2digit'!EO16*100-100</f>
        <v>2.2822427326329944</v>
      </c>
      <c r="AO18" s="206">
        <f>'Jadual5-2digit'!ET16/'Jadual5-2digit'!EP16*100-100</f>
        <v>6.6884236523751923</v>
      </c>
      <c r="AP18" s="250">
        <f>'Jadual5-2digit'!EU16/'Jadual5-2digit'!EQ16*100-100</f>
        <v>7.1266809293308881</v>
      </c>
      <c r="AQ18" s="236">
        <f>'Jadual5-2digit'!EV16/'Jadual5-2digit'!ER16*100-100</f>
        <v>1.9995659110053197</v>
      </c>
      <c r="AR18" s="236">
        <f>'Jadual5-2digit'!EW16/'Jadual5-2digit'!ES16*100-100</f>
        <v>6.4264292090941524</v>
      </c>
      <c r="AS18" s="236" t="e">
        <f>'Jadual5-2digit'!#REF!/'Jadual5-2digit'!ET16*100-100</f>
        <v>#REF!</v>
      </c>
      <c r="AT18" s="40">
        <f>'Jadual5-2digit'!GF16/'Jadual5-2digit'!GE16*100-100</f>
        <v>5.5508861730708929</v>
      </c>
      <c r="AU18" s="40">
        <f>'Jadual5-2digit'!R16/'Jadual5-2digit'!Q16*100-100</f>
        <v>-12.969773975677427</v>
      </c>
      <c r="AV18" s="40">
        <f>'Jadual5-2digit'!S16/'Jadual5-2digit'!R16*100-100</f>
        <v>4.9320871737608627</v>
      </c>
      <c r="AW18" s="40">
        <f>'Jadual5-2digit'!T16/'Jadual5-2digit'!S16*100-100</f>
        <v>2.0959076883115983</v>
      </c>
      <c r="AX18" s="40">
        <f>'Jadual5-2digit'!U16/'Jadual5-2digit'!T16*100-100</f>
        <v>0.4840807856440108</v>
      </c>
      <c r="AY18" s="40">
        <f>'Jadual5-2digit'!W16/'Jadual5-2digit'!V16*100-100</f>
        <v>10.866852343052628</v>
      </c>
      <c r="AZ18" s="40">
        <f>'Jadual5-2digit'!X16/'Jadual5-2digit'!W16*100-100</f>
        <v>-2.0881242465682703</v>
      </c>
      <c r="BA18" s="40">
        <f>'Jadual5-2digit'!Y16/'Jadual5-2digit'!X16*100-100</f>
        <v>-6.3624029200551746</v>
      </c>
      <c r="BB18" s="40">
        <f>'Jadual5-2digit'!Z16/'Jadual5-2digit'!Y16*100-100</f>
        <v>2.6902101836402892</v>
      </c>
      <c r="BC18" s="40">
        <f>'Jadual5-2digit'!AA16/'Jadual5-2digit'!Z16*100-100</f>
        <v>-2.8317766661896826</v>
      </c>
      <c r="BD18" s="40">
        <f>'Jadual5-2digit'!AB16/'Jadual5-2digit'!AA16*100-100</f>
        <v>0.76030393334885105</v>
      </c>
      <c r="BE18" s="40">
        <f>'Jadual5-2digit'!AC16/'Jadual5-2digit'!AB16*100-100</f>
        <v>18.787616119576668</v>
      </c>
      <c r="BF18" s="40">
        <f>'Jadual5-2digit'!AD16/'Jadual5-2digit'!AC16*100-100</f>
        <v>-13.612248782754463</v>
      </c>
      <c r="BG18" s="40">
        <f>'Jadual5-2digit'!AE16/'Jadual5-2digit'!AD16*100-100</f>
        <v>8.494923335915189</v>
      </c>
      <c r="BH18" s="40">
        <f>'Jadual5-2digit'!AF16/'Jadual5-2digit'!AE16*100-100</f>
        <v>4.150404365672955E-2</v>
      </c>
      <c r="BI18" s="40">
        <f>'Jadual5-2digit'!AG16/'Jadual5-2digit'!AF16*100-100</f>
        <v>2.3959682190509852</v>
      </c>
      <c r="BJ18" s="40">
        <f>'Jadual5-2digit'!AH16/'Jadual5-2digit'!AG16*100-100</f>
        <v>-3.3671116828066232</v>
      </c>
      <c r="BK18" s="40">
        <f>'Jadual5-2digit'!AI16/'Jadual5-2digit'!AH16*100-100</f>
        <v>2.4778925452981042</v>
      </c>
      <c r="BL18" s="40">
        <f>'Jadual5-2digit'!AJ16/'Jadual5-2digit'!AI16*100-100</f>
        <v>1.7441075824295353</v>
      </c>
      <c r="BM18" s="40">
        <f>'Jadual5-2digit'!AK16/'Jadual5-2digit'!AJ16*100-100</f>
        <v>-3.9562969237987318</v>
      </c>
      <c r="BN18" s="40">
        <f>'Jadual5-2digit'!AL16/'Jadual5-2digit'!AK16*100-100</f>
        <v>-5.3298327689160061</v>
      </c>
      <c r="BO18" s="40">
        <f>'Jadual5-2digit'!AM16/'Jadual5-2digit'!AL16*100-100</f>
        <v>-0.16692669463643028</v>
      </c>
      <c r="BP18" s="40">
        <f>'Jadual5-2digit'!AN16/'Jadual5-2digit'!AM16*100-100</f>
        <v>-3.0890922283675764</v>
      </c>
      <c r="BQ18" s="40">
        <f>'Jadual5-2digit'!AO16/'Jadual5-2digit'!AN16*100-100</f>
        <v>17.720924552821288</v>
      </c>
      <c r="BR18" s="40">
        <f>'Jadual5-2digit'!AP16/'Jadual5-2digit'!AO16*100-100</f>
        <v>-9.7142252664111624</v>
      </c>
      <c r="BS18" s="40">
        <f>'Jadual5-2digit'!AQ16/'Jadual5-2digit'!AP16*100-100</f>
        <v>8.4586745632962561</v>
      </c>
      <c r="BT18" s="40">
        <f>'Jadual5-2digit'!EM16/'Jadual5-2digit'!EL16*100-100</f>
        <v>0.40458383836920575</v>
      </c>
      <c r="BU18" s="40">
        <f>'Jadual5-2digit'!EN16/'Jadual5-2digit'!EM16*100-100</f>
        <v>6.8191309147077845</v>
      </c>
      <c r="BV18" s="40">
        <f>'Jadual5-2digit'!EO16/'Jadual5-2digit'!EN16*100-100</f>
        <v>2.0269249753809788</v>
      </c>
      <c r="BW18" s="40">
        <f>'Jadual5-2digit'!EP16/'Jadual5-2digit'!EO16*100-100</f>
        <v>-0.63319900147907049</v>
      </c>
      <c r="BX18" s="40">
        <f>'Jadual5-2digit'!EQ16/'Jadual5-2digit'!EP16*100-100</f>
        <v>-2.6075533979177123</v>
      </c>
      <c r="BY18" s="40">
        <f>'Jadual5-2digit'!ER16/'Jadual5-2digit'!EQ16*100-100</f>
        <v>3.3178914655667313</v>
      </c>
      <c r="BZ18" s="40">
        <f>'Jadual5-2digit'!ES16/'Jadual5-2digit'!ER16*100-100</f>
        <v>2.2958754603914429</v>
      </c>
      <c r="CA18" s="40">
        <f>'Jadual5-2digit'!ET16/'Jadual5-2digit'!ES16*100-100</f>
        <v>3.6473886246643161</v>
      </c>
      <c r="CB18" s="40">
        <f>'Jadual5-2digit'!EU16/'Jadual5-2digit'!ET16*100-100</f>
        <v>-2.2074823594425652</v>
      </c>
      <c r="CC18" s="267"/>
      <c r="CD18" s="118" t="s">
        <v>388</v>
      </c>
      <c r="CE18" s="268"/>
      <c r="CF18" s="269"/>
      <c r="CG18" s="269"/>
      <c r="CH18" s="269"/>
      <c r="CI18" s="269"/>
      <c r="CJ18" s="269"/>
    </row>
    <row r="19" spans="1:90" s="7" customFormat="1" ht="15.75" customHeight="1">
      <c r="A19" s="598"/>
      <c r="B19" s="35"/>
      <c r="C19" s="36">
        <v>3.3</v>
      </c>
      <c r="D19" s="37">
        <v>0.90600666513945805</v>
      </c>
      <c r="E19" s="102">
        <v>18</v>
      </c>
      <c r="F19" s="121"/>
      <c r="G19" s="103" t="s">
        <v>693</v>
      </c>
      <c r="H19" s="206">
        <f>'Jadual5-2digit'!U17/'Jadual5-2digit'!I17*100-100</f>
        <v>9.2625399460002598</v>
      </c>
      <c r="I19" s="206">
        <f>'Jadual5-2digit'!V17/'Jadual5-2digit'!J17*100-100</f>
        <v>9.0622801002877509</v>
      </c>
      <c r="J19" s="206">
        <f>'Jadual5-2digit'!W17/'Jadual5-2digit'!K17*100-100</f>
        <v>1.5362639023240376</v>
      </c>
      <c r="K19" s="206">
        <f>'Jadual5-2digit'!X17/'Jadual5-2digit'!L17*100-100</f>
        <v>1.4815472476372662</v>
      </c>
      <c r="L19" s="206">
        <f>'Jadual5-2digit'!Y17/'Jadual5-2digit'!M17*100-100</f>
        <v>0.49218098306695879</v>
      </c>
      <c r="M19" s="206">
        <f>'Jadual5-2digit'!Z17/'Jadual5-2digit'!N17*100-100</f>
        <v>7.047792051867674</v>
      </c>
      <c r="N19" s="206">
        <f>'Jadual5-2digit'!AA17/'Jadual5-2digit'!O17*100-100</f>
        <v>6.1631689960626801</v>
      </c>
      <c r="O19" s="206">
        <f>'Jadual5-2digit'!AB17/'Jadual5-2digit'!P17*100-100</f>
        <v>6.8577157216632969</v>
      </c>
      <c r="P19" s="206">
        <f>'Jadual5-2digit'!AC17/'Jadual5-2digit'!Q17*100-100</f>
        <v>3.0233658915265238</v>
      </c>
      <c r="Q19" s="206">
        <f>'Jadual5-2digit'!AD17/'Jadual5-2digit'!R17*100-100</f>
        <v>1.816514426659154</v>
      </c>
      <c r="R19" s="206">
        <f>'Jadual5-2digit'!AE17/'Jadual5-2digit'!S17*100-100</f>
        <v>8.0035878169435506</v>
      </c>
      <c r="S19" s="206">
        <f>'Jadual5-2digit'!AF17/'Jadual5-2digit'!T17*100-100</f>
        <v>9.6493887939811884</v>
      </c>
      <c r="T19" s="206">
        <f>'Jadual5-2digit'!AG17/'Jadual5-2digit'!U17*100-100</f>
        <v>12.055719489198395</v>
      </c>
      <c r="U19" s="206">
        <f>'Jadual5-2digit'!AH17/'Jadual5-2digit'!V17*100-100</f>
        <v>18.469456994864856</v>
      </c>
      <c r="V19" s="206">
        <f>'Jadual5-2digit'!AI17/'Jadual5-2digit'!W17*100-100</f>
        <v>13.465138847908364</v>
      </c>
      <c r="W19" s="206">
        <f>'Jadual5-2digit'!AJ17/'Jadual5-2digit'!X17*100-100</f>
        <v>3.9929063540293299</v>
      </c>
      <c r="X19" s="206">
        <f>'Jadual5-2digit'!AK17/'Jadual5-2digit'!Y17*100-100</f>
        <v>3.1111239162667772</v>
      </c>
      <c r="Y19" s="206">
        <f>'Jadual5-2digit'!AL17/'Jadual5-2digit'!Z17*100-100</f>
        <v>0.54469813522224797</v>
      </c>
      <c r="Z19" s="206">
        <f>'Jadual5-2digit'!AM17/'Jadual5-2digit'!AA17*100-100</f>
        <v>2.5419932359552035</v>
      </c>
      <c r="AA19" s="236">
        <f>'Jadual5-2digit'!AN17/'Jadual5-2digit'!AB17*100-100</f>
        <v>1.4078501880916008</v>
      </c>
      <c r="AB19" s="206">
        <f>'Jadual5-2digit'!AO17/'Jadual5-2digit'!AC17*100-100</f>
        <v>1.1018341191733043</v>
      </c>
      <c r="AC19" s="206">
        <f>'Jadual5-2digit'!AP17/'Jadual5-2digit'!AD17*100-100</f>
        <v>-3.3798345493698605</v>
      </c>
      <c r="AD19" s="206">
        <f>'Jadual5-2digit'!AQ17/'Jadual5-2digit'!AE17*100-100</f>
        <v>2.9339116194826147</v>
      </c>
      <c r="AE19" s="206">
        <f>'Jadual5-2digit'!AR17/'Jadual5-2digit'!AF17*100-100</f>
        <v>4.6857608085098406</v>
      </c>
      <c r="AF19" s="206" t="e">
        <f>'Jadual5-2digit'!#REF!/'Jadual5-2digit'!#REF!*100-100</f>
        <v>#REF!</v>
      </c>
      <c r="AG19" s="206" t="e">
        <f>'Jadual5-2digit'!EL17/'Jadual5-2digit'!#REF!*100-100</f>
        <v>#REF!</v>
      </c>
      <c r="AH19" s="206" t="e">
        <f>'Jadual5-2digit'!EM17/'Jadual5-2digit'!#REF!*100-100</f>
        <v>#REF!</v>
      </c>
      <c r="AI19" s="206" t="e">
        <f>'Jadual5-2digit'!EN17/'Jadual5-2digit'!#REF!*100-100</f>
        <v>#REF!</v>
      </c>
      <c r="AJ19" s="206" t="e">
        <f>'Jadual5-2digit'!EO17/'Jadual5-2digit'!#REF!*100-100</f>
        <v>#REF!</v>
      </c>
      <c r="AK19" s="206">
        <f>'Jadual5-2digit'!EP17/'Jadual5-2digit'!EL17*100-100</f>
        <v>6.6351377766469</v>
      </c>
      <c r="AL19" s="206">
        <f>'Jadual5-2digit'!EQ17/'Jadual5-2digit'!EM17*100-100</f>
        <v>3.0919982031630155</v>
      </c>
      <c r="AM19" s="206">
        <f>'Jadual5-2digit'!ER17/'Jadual5-2digit'!EN17*100-100</f>
        <v>5.3409466131564898</v>
      </c>
      <c r="AN19" s="206">
        <f>'Jadual5-2digit'!ES17/'Jadual5-2digit'!EO17*100-100</f>
        <v>6.4594489744140873</v>
      </c>
      <c r="AO19" s="206">
        <f>'Jadual5-2digit'!ET17/'Jadual5-2digit'!EP17*100-100</f>
        <v>14.552038768498051</v>
      </c>
      <c r="AP19" s="250">
        <f>'Jadual5-2digit'!EU17/'Jadual5-2digit'!EQ17*100-100</f>
        <v>2.4689495772244783</v>
      </c>
      <c r="AQ19" s="236">
        <f>'Jadual5-2digit'!EV17/'Jadual5-2digit'!ER17*100-100</f>
        <v>1.6971212301587713</v>
      </c>
      <c r="AR19" s="236">
        <f>'Jadual5-2digit'!EW17/'Jadual5-2digit'!ES17*100-100</f>
        <v>1.4949843692849498</v>
      </c>
      <c r="AS19" s="236" t="e">
        <f>'Jadual5-2digit'!#REF!/'Jadual5-2digit'!ET17*100-100</f>
        <v>#REF!</v>
      </c>
      <c r="AT19" s="40">
        <f>'Jadual5-2digit'!GF17/'Jadual5-2digit'!GE17*100-100</f>
        <v>4.5859195107898358</v>
      </c>
      <c r="AU19" s="40">
        <f>'Jadual5-2digit'!R17/'Jadual5-2digit'!Q17*100-100</f>
        <v>6.947031588643668</v>
      </c>
      <c r="AV19" s="40">
        <f>'Jadual5-2digit'!S17/'Jadual5-2digit'!R17*100-100</f>
        <v>-7.5818896984601452</v>
      </c>
      <c r="AW19" s="40">
        <f>'Jadual5-2digit'!T17/'Jadual5-2digit'!S17*100-100</f>
        <v>9.0834820362011897</v>
      </c>
      <c r="AX19" s="40">
        <f>'Jadual5-2digit'!U17/'Jadual5-2digit'!T17*100-100</f>
        <v>-11.900642027288583</v>
      </c>
      <c r="AY19" s="40">
        <f>'Jadual5-2digit'!W17/'Jadual5-2digit'!V17*100-100</f>
        <v>-1.1479266523739824</v>
      </c>
      <c r="AZ19" s="40">
        <f>'Jadual5-2digit'!X17/'Jadual5-2digit'!W17*100-100</f>
        <v>20.818776256721478</v>
      </c>
      <c r="BA19" s="40">
        <f>'Jadual5-2digit'!Y17/'Jadual5-2digit'!X17*100-100</f>
        <v>-1.0460879282554174</v>
      </c>
      <c r="BB19" s="40">
        <f>'Jadual5-2digit'!Z17/'Jadual5-2digit'!Y17*100-100</f>
        <v>13.407298320680837</v>
      </c>
      <c r="BC19" s="40">
        <f>'Jadual5-2digit'!AA17/'Jadual5-2digit'!Z17*100-100</f>
        <v>-3.1461221761494187</v>
      </c>
      <c r="BD19" s="40">
        <f>'Jadual5-2digit'!AB17/'Jadual5-2digit'!AA17*100-100</f>
        <v>-3.7540181800763719</v>
      </c>
      <c r="BE19" s="40">
        <f>'Jadual5-2digit'!AC17/'Jadual5-2digit'!AB17*100-100</f>
        <v>-1.1309516231725354</v>
      </c>
      <c r="BF19" s="40">
        <f>'Jadual5-2digit'!AD17/'Jadual5-2digit'!AC17*100-100</f>
        <v>5.6942169419948101</v>
      </c>
      <c r="BG19" s="40">
        <f>'Jadual5-2digit'!AE17/'Jadual5-2digit'!AD17*100-100</f>
        <v>-1.9659281400932684</v>
      </c>
      <c r="BH19" s="40">
        <f>'Jadual5-2digit'!AF17/'Jadual5-2digit'!AE17*100-100</f>
        <v>10.745738864355189</v>
      </c>
      <c r="BI19" s="40">
        <f>'Jadual5-2digit'!AG17/'Jadual5-2digit'!AF17*100-100</f>
        <v>-9.9672414707475809</v>
      </c>
      <c r="BJ19" s="40">
        <f>'Jadual5-2digit'!AH17/'Jadual5-2digit'!AG17*100-100</f>
        <v>-7.1682823793359205</v>
      </c>
      <c r="BK19" s="40">
        <f>'Jadual5-2digit'!AI17/'Jadual5-2digit'!AH17*100-100</f>
        <v>-5.3235786479701233</v>
      </c>
      <c r="BL19" s="40">
        <f>'Jadual5-2digit'!AJ17/'Jadual5-2digit'!AI17*100-100</f>
        <v>10.732651567237511</v>
      </c>
      <c r="BM19" s="40">
        <f>'Jadual5-2digit'!AK17/'Jadual5-2digit'!AJ17*100-100</f>
        <v>-1.8851434453280689</v>
      </c>
      <c r="BN19" s="40">
        <f>'Jadual5-2digit'!AL17/'Jadual5-2digit'!AK17*100-100</f>
        <v>10.584601766571339</v>
      </c>
      <c r="BO19" s="40">
        <f>'Jadual5-2digit'!AM17/'Jadual5-2digit'!AL17*100-100</f>
        <v>-1.2221442911653639</v>
      </c>
      <c r="BP19" s="40">
        <f>'Jadual5-2digit'!AN17/'Jadual5-2digit'!AM17*100-100</f>
        <v>-4.8185255854931626</v>
      </c>
      <c r="BQ19" s="40">
        <f>'Jadual5-2digit'!AO17/'Jadual5-2digit'!AN17*100-100</f>
        <v>-1.4293064099651787</v>
      </c>
      <c r="BR19" s="40">
        <f>'Jadual5-2digit'!AP17/'Jadual5-2digit'!AO17*100-100</f>
        <v>1.0089759209784432</v>
      </c>
      <c r="BS19" s="40">
        <f>'Jadual5-2digit'!AQ17/'Jadual5-2digit'!AP17*100-100</f>
        <v>4.4402112277674348</v>
      </c>
      <c r="BT19" s="40">
        <f>'Jadual5-2digit'!EM17/'Jadual5-2digit'!EL17*100-100</f>
        <v>22.918513036284381</v>
      </c>
      <c r="BU19" s="40">
        <f>'Jadual5-2digit'!EN17/'Jadual5-2digit'!EM17*100-100</f>
        <v>-0.38862699375937382</v>
      </c>
      <c r="BV19" s="40">
        <f>'Jadual5-2digit'!EO17/'Jadual5-2digit'!EN17*100-100</f>
        <v>4.710045379448502</v>
      </c>
      <c r="BW19" s="40">
        <f>'Jadual5-2digit'!EP17/'Jadual5-2digit'!EO17*100-100</f>
        <v>-16.82634963650429</v>
      </c>
      <c r="BX19" s="40">
        <f>'Jadual5-2digit'!EQ17/'Jadual5-2digit'!EP17*100-100</f>
        <v>18.834329746111592</v>
      </c>
      <c r="BY19" s="40">
        <f>'Jadual5-2digit'!ER17/'Jadual5-2digit'!EQ17*100-100</f>
        <v>1.7843916967715074</v>
      </c>
      <c r="BZ19" s="40">
        <f>'Jadual5-2digit'!ES17/'Jadual5-2digit'!ER17*100-100</f>
        <v>5.8218488781810294</v>
      </c>
      <c r="CA19" s="40">
        <f>'Jadual5-2digit'!ET17/'Jadual5-2digit'!ES17*100-100</f>
        <v>-10.503846180469125</v>
      </c>
      <c r="CB19" s="40">
        <f>'Jadual5-2digit'!EU17/'Jadual5-2digit'!ET17*100-100</f>
        <v>6.2995392636016447</v>
      </c>
      <c r="CC19" s="267"/>
      <c r="CD19" s="118" t="s">
        <v>694</v>
      </c>
      <c r="CE19" s="268"/>
      <c r="CF19" s="269"/>
      <c r="CG19" s="269"/>
      <c r="CH19" s="269"/>
      <c r="CI19" s="269"/>
      <c r="CJ19" s="269"/>
    </row>
    <row r="20" spans="1:90" s="8" customFormat="1" ht="16.5" customHeight="1">
      <c r="A20" s="598"/>
      <c r="C20" s="36">
        <v>3.4</v>
      </c>
      <c r="D20" s="65">
        <v>0.91883950063422404</v>
      </c>
      <c r="E20" s="104">
        <v>31</v>
      </c>
      <c r="F20" s="121"/>
      <c r="G20" s="103" t="s">
        <v>376</v>
      </c>
      <c r="H20" s="206">
        <f>'Jadual5-2digit'!U18/'Jadual5-2digit'!I18*100-100</f>
        <v>8.49295449458414</v>
      </c>
      <c r="I20" s="206">
        <f>'Jadual5-2digit'!V18/'Jadual5-2digit'!J18*100-100</f>
        <v>9.6088621285649083</v>
      </c>
      <c r="J20" s="206">
        <f>'Jadual5-2digit'!W18/'Jadual5-2digit'!K18*100-100</f>
        <v>11.043486165564275</v>
      </c>
      <c r="K20" s="206">
        <f>'Jadual5-2digit'!X18/'Jadual5-2digit'!L18*100-100</f>
        <v>9.7429420642061899</v>
      </c>
      <c r="L20" s="206">
        <f>'Jadual5-2digit'!Y18/'Jadual5-2digit'!M18*100-100</f>
        <v>6.9231899256131584</v>
      </c>
      <c r="M20" s="206">
        <f>'Jadual5-2digit'!Z18/'Jadual5-2digit'!N18*100-100</f>
        <v>12.631850390452144</v>
      </c>
      <c r="N20" s="206">
        <f>'Jadual5-2digit'!AA18/'Jadual5-2digit'!O18*100-100</f>
        <v>11.428542156969357</v>
      </c>
      <c r="O20" s="206">
        <f>'Jadual5-2digit'!AB18/'Jadual5-2digit'!P18*100-100</f>
        <v>12.995581743433092</v>
      </c>
      <c r="P20" s="206">
        <f>'Jadual5-2digit'!AC18/'Jadual5-2digit'!Q18*100-100</f>
        <v>9.0809972356894235</v>
      </c>
      <c r="Q20" s="206">
        <f>'Jadual5-2digit'!AD18/'Jadual5-2digit'!R18*100-100</f>
        <v>5.4138377155550756</v>
      </c>
      <c r="R20" s="206">
        <f>'Jadual5-2digit'!AE18/'Jadual5-2digit'!S18*100-100</f>
        <v>12.312060422218906</v>
      </c>
      <c r="S20" s="206">
        <f>'Jadual5-2digit'!AF18/'Jadual5-2digit'!T18*100-100</f>
        <v>10.716852591511923</v>
      </c>
      <c r="T20" s="206">
        <f>'Jadual5-2digit'!AG18/'Jadual5-2digit'!U18*100-100</f>
        <v>13.908470026497483</v>
      </c>
      <c r="U20" s="206">
        <f>'Jadual5-2digit'!AH18/'Jadual5-2digit'!V18*100-100</f>
        <v>9.9048618874306982</v>
      </c>
      <c r="V20" s="206">
        <f>'Jadual5-2digit'!AI18/'Jadual5-2digit'!W18*100-100</f>
        <v>13.726717980600327</v>
      </c>
      <c r="W20" s="206">
        <f>'Jadual5-2digit'!AJ18/'Jadual5-2digit'!X18*100-100</f>
        <v>9.2274022901633259</v>
      </c>
      <c r="X20" s="206">
        <f>'Jadual5-2digit'!AK18/'Jadual5-2digit'!Y18*100-100</f>
        <v>9.2427677839538092</v>
      </c>
      <c r="Y20" s="206">
        <f>'Jadual5-2digit'!AL18/'Jadual5-2digit'!Z18*100-100</f>
        <v>6.2101397600690404</v>
      </c>
      <c r="Z20" s="206">
        <f>'Jadual5-2digit'!AM18/'Jadual5-2digit'!AA18*100-100</f>
        <v>8.4872144824907849</v>
      </c>
      <c r="AA20" s="236">
        <f>'Jadual5-2digit'!AN18/'Jadual5-2digit'!AB18*100-100</f>
        <v>8.4767317575206107</v>
      </c>
      <c r="AB20" s="206">
        <f>'Jadual5-2digit'!AO18/'Jadual5-2digit'!AC18*100-100</f>
        <v>5.9992970724445485</v>
      </c>
      <c r="AC20" s="206">
        <f>'Jadual5-2digit'!AP18/'Jadual5-2digit'!AD18*100-100</f>
        <v>0.20753918837033325</v>
      </c>
      <c r="AD20" s="206">
        <f>'Jadual5-2digit'!AQ18/'Jadual5-2digit'!AE18*100-100</f>
        <v>-4.4350931544027077</v>
      </c>
      <c r="AE20" s="206">
        <f>'Jadual5-2digit'!AR18/'Jadual5-2digit'!AF18*100-100</f>
        <v>-4.1425940022400027</v>
      </c>
      <c r="AF20" s="206" t="e">
        <f>'Jadual5-2digit'!#REF!/'Jadual5-2digit'!#REF!*100-100</f>
        <v>#REF!</v>
      </c>
      <c r="AG20" s="206" t="e">
        <f>'Jadual5-2digit'!EL18/'Jadual5-2digit'!#REF!*100-100</f>
        <v>#REF!</v>
      </c>
      <c r="AH20" s="206" t="e">
        <f>'Jadual5-2digit'!EM18/'Jadual5-2digit'!#REF!*100-100</f>
        <v>#REF!</v>
      </c>
      <c r="AI20" s="206" t="e">
        <f>'Jadual5-2digit'!EN18/'Jadual5-2digit'!#REF!*100-100</f>
        <v>#REF!</v>
      </c>
      <c r="AJ20" s="206" t="e">
        <f>'Jadual5-2digit'!EO18/'Jadual5-2digit'!#REF!*100-100</f>
        <v>#REF!</v>
      </c>
      <c r="AK20" s="206">
        <f>'Jadual5-2digit'!EP18/'Jadual5-2digit'!EL18*100-100</f>
        <v>9.7315277588867275</v>
      </c>
      <c r="AL20" s="206">
        <f>'Jadual5-2digit'!EQ18/'Jadual5-2digit'!EM18*100-100</f>
        <v>9.7067079763656068</v>
      </c>
      <c r="AM20" s="206">
        <f>'Jadual5-2digit'!ER18/'Jadual5-2digit'!EN18*100-100</f>
        <v>11.154991402503796</v>
      </c>
      <c r="AN20" s="206">
        <f>'Jadual5-2digit'!ES18/'Jadual5-2digit'!EO18*100-100</f>
        <v>9.4466010197633352</v>
      </c>
      <c r="AO20" s="206">
        <f>'Jadual5-2digit'!ET18/'Jadual5-2digit'!EP18*100-100</f>
        <v>12.501126276647881</v>
      </c>
      <c r="AP20" s="250">
        <f>'Jadual5-2digit'!EU18/'Jadual5-2digit'!EQ18*100-100</f>
        <v>8.1827404623526263</v>
      </c>
      <c r="AQ20" s="236">
        <f>'Jadual5-2digit'!EV18/'Jadual5-2digit'!ER18*100-100</f>
        <v>7.6528999640268296</v>
      </c>
      <c r="AR20" s="236">
        <f>'Jadual5-2digit'!EW18/'Jadual5-2digit'!ES18*100-100</f>
        <v>-2.814938980194853</v>
      </c>
      <c r="AS20" s="236" t="e">
        <f>'Jadual5-2digit'!#REF!/'Jadual5-2digit'!ET18*100-100</f>
        <v>#REF!</v>
      </c>
      <c r="AT20" s="40">
        <f>'Jadual5-2digit'!GF18/'Jadual5-2digit'!GE18*100-100</f>
        <v>6.107405553212601</v>
      </c>
      <c r="AU20" s="40">
        <f>'Jadual5-2digit'!R18/'Jadual5-2digit'!Q18*100-100</f>
        <v>12.408884189896966</v>
      </c>
      <c r="AV20" s="40">
        <f>'Jadual5-2digit'!S18/'Jadual5-2digit'!R18*100-100</f>
        <v>-1.0476001960213921</v>
      </c>
      <c r="AW20" s="40">
        <f>'Jadual5-2digit'!T18/'Jadual5-2digit'!S18*100-100</f>
        <v>-4.7434041687944131</v>
      </c>
      <c r="AX20" s="40">
        <f>'Jadual5-2digit'!U18/'Jadual5-2digit'!T18*100-100</f>
        <v>-1.9022142576988301</v>
      </c>
      <c r="AY20" s="40">
        <f>'Jadual5-2digit'!W18/'Jadual5-2digit'!V18*100-100</f>
        <v>1.9442249356418131</v>
      </c>
      <c r="AZ20" s="40">
        <f>'Jadual5-2digit'!X18/'Jadual5-2digit'!W18*100-100</f>
        <v>-15.278479236840681</v>
      </c>
      <c r="BA20" s="40">
        <f>'Jadual5-2digit'!Y18/'Jadual5-2digit'!X18*100-100</f>
        <v>16.620087792944261</v>
      </c>
      <c r="BB20" s="40">
        <f>'Jadual5-2digit'!Z18/'Jadual5-2digit'!Y18*100-100</f>
        <v>-0.85122742205268764</v>
      </c>
      <c r="BC20" s="40">
        <f>'Jadual5-2digit'!AA18/'Jadual5-2digit'!Z18*100-100</f>
        <v>-2.0027168091629761</v>
      </c>
      <c r="BD20" s="40">
        <f>'Jadual5-2digit'!AB18/'Jadual5-2digit'!AA18*100-100</f>
        <v>4.7178201866220633</v>
      </c>
      <c r="BE20" s="40">
        <f>'Jadual5-2digit'!AC18/'Jadual5-2digit'!AB18*100-100</f>
        <v>-1.9983454735722432</v>
      </c>
      <c r="BF20" s="40">
        <f>'Jadual5-2digit'!AD18/'Jadual5-2digit'!AC18*100-100</f>
        <v>8.6298454915801415</v>
      </c>
      <c r="BG20" s="40">
        <f>'Jadual5-2digit'!AE18/'Jadual5-2digit'!AD18*100-100</f>
        <v>5.4277896199586877</v>
      </c>
      <c r="BH20" s="40">
        <f>'Jadual5-2digit'!AF18/'Jadual5-2digit'!AE18*100-100</f>
        <v>-6.0963672167981997</v>
      </c>
      <c r="BI20" s="40">
        <f>'Jadual5-2digit'!AG18/'Jadual5-2digit'!AF18*100-100</f>
        <v>0.92563530612275713</v>
      </c>
      <c r="BJ20" s="40">
        <f>'Jadual5-2digit'!AH18/'Jadual5-2digit'!AG18*100-100</f>
        <v>0.81929163905856228</v>
      </c>
      <c r="BK20" s="40">
        <f>'Jadual5-2digit'!AI18/'Jadual5-2digit'!AH18*100-100</f>
        <v>5.4892560702316331</v>
      </c>
      <c r="BL20" s="40">
        <f>'Jadual5-2digit'!AJ18/'Jadual5-2digit'!AI18*100-100</f>
        <v>-18.630276197625122</v>
      </c>
      <c r="BM20" s="40">
        <f>'Jadual5-2digit'!AK18/'Jadual5-2digit'!AJ18*100-100</f>
        <v>16.636493247960644</v>
      </c>
      <c r="BN20" s="40">
        <f>'Jadual5-2digit'!AL18/'Jadual5-2digit'!AK18*100-100</f>
        <v>-3.6036416308203485</v>
      </c>
      <c r="BO20" s="40">
        <f>'Jadual5-2digit'!AM18/'Jadual5-2digit'!AL18*100-100</f>
        <v>9.8279733388935142E-2</v>
      </c>
      <c r="BP20" s="40">
        <f>'Jadual5-2digit'!AN18/'Jadual5-2digit'!AM18*100-100</f>
        <v>4.7077016845135091</v>
      </c>
      <c r="BQ20" s="40">
        <f>'Jadual5-2digit'!AO18/'Jadual5-2digit'!AN18*100-100</f>
        <v>-4.2365461843139087</v>
      </c>
      <c r="BR20" s="40">
        <f>'Jadual5-2digit'!AP18/'Jadual5-2digit'!AO18*100-100</f>
        <v>2.694355526570007</v>
      </c>
      <c r="BS20" s="40">
        <f>'Jadual5-2digit'!AQ18/'Jadual5-2digit'!AP18*100-100</f>
        <v>0.54330218636748384</v>
      </c>
      <c r="BT20" s="40">
        <f>'Jadual5-2digit'!EM18/'Jadual5-2digit'!EL18*100-100</f>
        <v>-3.5688970660456931</v>
      </c>
      <c r="BU20" s="40">
        <f>'Jadual5-2digit'!EN18/'Jadual5-2digit'!EM18*100-100</f>
        <v>3.4524114073442291</v>
      </c>
      <c r="BV20" s="40">
        <f>'Jadual5-2digit'!EO18/'Jadual5-2digit'!EN18*100-100</f>
        <v>12.148003547579037</v>
      </c>
      <c r="BW20" s="40">
        <f>'Jadual5-2digit'!EP18/'Jadual5-2digit'!EO18*100-100</f>
        <v>-1.9196229337478172</v>
      </c>
      <c r="BX20" s="40">
        <f>'Jadual5-2digit'!EQ18/'Jadual5-2digit'!EP18*100-100</f>
        <v>-3.5907084729582976</v>
      </c>
      <c r="BY20" s="40">
        <f>'Jadual5-2digit'!ER18/'Jadual5-2digit'!EQ18*100-100</f>
        <v>4.8181292891310079</v>
      </c>
      <c r="BZ20" s="40">
        <f>'Jadual5-2digit'!ES18/'Jadual5-2digit'!ER18*100-100</f>
        <v>10.424351120577796</v>
      </c>
      <c r="CA20" s="40">
        <f>'Jadual5-2digit'!ET18/'Jadual5-2digit'!ES18*100-100</f>
        <v>0.81768444868546908</v>
      </c>
      <c r="CB20" s="40">
        <f>'Jadual5-2digit'!EU18/'Jadual5-2digit'!ET18*100-100</f>
        <v>-7.2914049075241394</v>
      </c>
      <c r="CC20" s="271"/>
      <c r="CD20" s="118" t="s">
        <v>414</v>
      </c>
      <c r="CE20" s="268"/>
      <c r="CF20" s="269"/>
      <c r="CG20" s="269"/>
      <c r="CH20" s="269"/>
      <c r="CI20" s="269"/>
      <c r="CJ20" s="269"/>
    </row>
    <row r="21" spans="1:90" s="105" customFormat="1" ht="16.5" customHeight="1">
      <c r="A21" s="598"/>
      <c r="B21" s="498" t="s">
        <v>695</v>
      </c>
      <c r="C21" s="214"/>
      <c r="D21" s="43">
        <f>SUM(D22:D25)</f>
        <v>25.3715189994616</v>
      </c>
      <c r="E21" s="106"/>
      <c r="F21" s="105" t="s">
        <v>696</v>
      </c>
      <c r="G21" s="212"/>
      <c r="H21" s="199">
        <f>'Jadual5-2digit'!U19/'Jadual5-2digit'!I19*100-100</f>
        <v>1.3428036383203619</v>
      </c>
      <c r="I21" s="199">
        <f>'Jadual5-2digit'!V19/'Jadual5-2digit'!J19*100-100</f>
        <v>3.0417532902486499</v>
      </c>
      <c r="J21" s="199">
        <f>'Jadual5-2digit'!W19/'Jadual5-2digit'!K19*100-100</f>
        <v>3.4628472654351299</v>
      </c>
      <c r="K21" s="199">
        <f>'Jadual5-2digit'!X19/'Jadual5-2digit'!L19*100-100</f>
        <v>4.8763022643386762</v>
      </c>
      <c r="L21" s="199">
        <f>'Jadual5-2digit'!Y19/'Jadual5-2digit'!M19*100-100</f>
        <v>5.1033631117714862</v>
      </c>
      <c r="M21" s="199">
        <f>'Jadual5-2digit'!Z19/'Jadual5-2digit'!N19*100-100</f>
        <v>5.0633814828209722</v>
      </c>
      <c r="N21" s="199">
        <f>'Jadual5-2digit'!AA19/'Jadual5-2digit'!O19*100-100</f>
        <v>3.5951018562244883</v>
      </c>
      <c r="O21" s="199">
        <f>'Jadual5-2digit'!AB19/'Jadual5-2digit'!P19*100-100</f>
        <v>4.8577648627398275</v>
      </c>
      <c r="P21" s="199">
        <f>'Jadual5-2digit'!AC19/'Jadual5-2digit'!Q19*100-100</f>
        <v>4.5182922259308498</v>
      </c>
      <c r="Q21" s="199">
        <f>'Jadual5-2digit'!AD19/'Jadual5-2digit'!R19*100-100</f>
        <v>3.9360362568378946</v>
      </c>
      <c r="R21" s="199">
        <f>'Jadual5-2digit'!AE19/'Jadual5-2digit'!S19*100-100</f>
        <v>6.2067039323286082</v>
      </c>
      <c r="S21" s="199">
        <f>'Jadual5-2digit'!AF19/'Jadual5-2digit'!T19*100-100</f>
        <v>3.8399557199360004</v>
      </c>
      <c r="T21" s="199">
        <f>'Jadual5-2digit'!AG19/'Jadual5-2digit'!U19*100-100</f>
        <v>2.340805827093746</v>
      </c>
      <c r="U21" s="199">
        <f>'Jadual5-2digit'!AH19/'Jadual5-2digit'!V19*100-100</f>
        <v>3.9333095138938745</v>
      </c>
      <c r="V21" s="199">
        <f>'Jadual5-2digit'!AI19/'Jadual5-2digit'!W19*100-100</f>
        <v>3.6518544418339616</v>
      </c>
      <c r="W21" s="199">
        <f>'Jadual5-2digit'!AJ19/'Jadual5-2digit'!X19*100-100</f>
        <v>3.1999191804753053</v>
      </c>
      <c r="X21" s="199">
        <f>'Jadual5-2digit'!AK19/'Jadual5-2digit'!Y19*100-100</f>
        <v>3.1830132621171856</v>
      </c>
      <c r="Y21" s="199">
        <f>'Jadual5-2digit'!AL19/'Jadual5-2digit'!Z19*100-100</f>
        <v>2.9603423893729257</v>
      </c>
      <c r="Z21" s="199">
        <f>'Jadual5-2digit'!AM19/'Jadual5-2digit'!AA19*100-100</f>
        <v>3.8749499846211251</v>
      </c>
      <c r="AA21" s="234">
        <f>'Jadual5-2digit'!AN19/'Jadual5-2digit'!AB19*100-100</f>
        <v>6.5073436248792973</v>
      </c>
      <c r="AB21" s="199">
        <f>'Jadual5-2digit'!AO19/'Jadual5-2digit'!AC19*100-100</f>
        <v>4.8981391840332833</v>
      </c>
      <c r="AC21" s="199">
        <f>'Jadual5-2digit'!AP19/'Jadual5-2digit'!AD19*100-100</f>
        <v>2.3632051757031149</v>
      </c>
      <c r="AD21" s="199">
        <f>'Jadual5-2digit'!AQ19/'Jadual5-2digit'!AE19*100-100</f>
        <v>7.4609290049842514</v>
      </c>
      <c r="AE21" s="199">
        <f>'Jadual5-2digit'!AR19/'Jadual5-2digit'!AF19*100-100</f>
        <v>3.8378937883638571</v>
      </c>
      <c r="AF21" s="199" t="e">
        <f>'Jadual5-2digit'!#REF!/'Jadual5-2digit'!#REF!*100-100</f>
        <v>#REF!</v>
      </c>
      <c r="AG21" s="199" t="e">
        <f>'Jadual5-2digit'!EL19/'Jadual5-2digit'!#REF!*100-100</f>
        <v>#REF!</v>
      </c>
      <c r="AH21" s="199" t="e">
        <f>'Jadual5-2digit'!EM19/'Jadual5-2digit'!#REF!*100-100</f>
        <v>#REF!</v>
      </c>
      <c r="AI21" s="199" t="e">
        <f>'Jadual5-2digit'!EN19/'Jadual5-2digit'!#REF!*100-100</f>
        <v>#REF!</v>
      </c>
      <c r="AJ21" s="199" t="e">
        <f>'Jadual5-2digit'!EO19/'Jadual5-2digit'!#REF!*100-100</f>
        <v>#REF!</v>
      </c>
      <c r="AK21" s="199">
        <f>'Jadual5-2digit'!EP19/'Jadual5-2digit'!EL19*100-100</f>
        <v>2.6113550152812479</v>
      </c>
      <c r="AL21" s="199">
        <f>'Jadual5-2digit'!EQ19/'Jadual5-2digit'!EM19*100-100</f>
        <v>5.017371385009767</v>
      </c>
      <c r="AM21" s="199">
        <f>'Jadual5-2digit'!ER19/'Jadual5-2digit'!EN19*100-100</f>
        <v>4.3143577968063056</v>
      </c>
      <c r="AN21" s="199">
        <f>'Jadual5-2digit'!ES19/'Jadual5-2digit'!EO19*100-100</f>
        <v>4.6206734524927953</v>
      </c>
      <c r="AO21" s="199">
        <f>'Jadual5-2digit'!ET19/'Jadual5-2digit'!EP19*100-100</f>
        <v>3.3039199267526271</v>
      </c>
      <c r="AP21" s="247">
        <f>'Jadual5-2digit'!EU19/'Jadual5-2digit'!EQ19*100-100</f>
        <v>3.1123530601163054</v>
      </c>
      <c r="AQ21" s="234">
        <f>'Jadual5-2digit'!EV19/'Jadual5-2digit'!ER19*100-100</f>
        <v>5.0771902124845099</v>
      </c>
      <c r="AR21" s="234">
        <f>'Jadual5-2digit'!EW19/'Jadual5-2digit'!ES19*100-100</f>
        <v>4.4881799642782312</v>
      </c>
      <c r="AS21" s="234" t="e">
        <f>'Jadual5-2digit'!#REF!/'Jadual5-2digit'!ET19*100-100</f>
        <v>#REF!</v>
      </c>
      <c r="AT21" s="34">
        <f>'Jadual5-2digit'!GF19/'Jadual5-2digit'!GE19*100-100</f>
        <v>3.9983303172906659</v>
      </c>
      <c r="AU21" s="34">
        <f>'Jadual5-2digit'!R19/'Jadual5-2digit'!Q19*100-100</f>
        <v>7.7516878632237791</v>
      </c>
      <c r="AV21" s="34">
        <f>'Jadual5-2digit'!S19/'Jadual5-2digit'!R19*100-100</f>
        <v>-9.4660028374925673</v>
      </c>
      <c r="AW21" s="34">
        <f>'Jadual5-2digit'!T19/'Jadual5-2digit'!S19*100-100</f>
        <v>6.2880139799517565</v>
      </c>
      <c r="AX21" s="34">
        <f>'Jadual5-2digit'!U19/'Jadual5-2digit'!T19*100-100</f>
        <v>0.12393902771012222</v>
      </c>
      <c r="AY21" s="34">
        <f>'Jadual5-2digit'!W19/'Jadual5-2digit'!V19*100-100</f>
        <v>7.9627807188161057</v>
      </c>
      <c r="AZ21" s="34">
        <f>'Jadual5-2digit'!X19/'Jadual5-2digit'!W19*100-100</f>
        <v>-7.0096506943267656</v>
      </c>
      <c r="BA21" s="34">
        <f>'Jadual5-2digit'!Y19/'Jadual5-2digit'!X19*100-100</f>
        <v>6.9590851019924145</v>
      </c>
      <c r="BB21" s="34">
        <f>'Jadual5-2digit'!Z19/'Jadual5-2digit'!Y19*100-100</f>
        <v>0.34098401889457364</v>
      </c>
      <c r="BC21" s="34">
        <f>'Jadual5-2digit'!AA19/'Jadual5-2digit'!Z19*100-100</f>
        <v>-1.9860251755433325</v>
      </c>
      <c r="BD21" s="34">
        <f>'Jadual5-2digit'!AB19/'Jadual5-2digit'!AA19*100-100</f>
        <v>-3.4815677218490038</v>
      </c>
      <c r="BE21" s="34">
        <f>'Jadual5-2digit'!AC19/'Jadual5-2digit'!AB19*100-100</f>
        <v>3.0692418999260838</v>
      </c>
      <c r="BF21" s="34">
        <f>'Jadual5-2digit'!AD19/'Jadual5-2digit'!AC19*100-100</f>
        <v>7.1514191245939571</v>
      </c>
      <c r="BG21" s="34">
        <f>'Jadual5-2digit'!AE19/'Jadual5-2digit'!AD19*100-100</f>
        <v>-7.4881265561431434</v>
      </c>
      <c r="BH21" s="34">
        <f>'Jadual5-2digit'!AF19/'Jadual5-2digit'!AE19*100-100</f>
        <v>3.9194538253489668</v>
      </c>
      <c r="BI21" s="34">
        <f>'Jadual5-2digit'!AG19/'Jadual5-2digit'!AF19*100-100</f>
        <v>-1.3215622865351122</v>
      </c>
      <c r="BJ21" s="34">
        <f>'Jadual5-2digit'!AH19/'Jadual5-2digit'!AG19*100-100</f>
        <v>-2.6793694484067601</v>
      </c>
      <c r="BK21" s="34">
        <f>'Jadual5-2digit'!AI19/'Jadual5-2digit'!AH19*100-100</f>
        <v>7.6704136964522007</v>
      </c>
      <c r="BL21" s="34">
        <f>'Jadual5-2digit'!AJ19/'Jadual5-2digit'!AI19*100-100</f>
        <v>-7.4151004380250214</v>
      </c>
      <c r="BM21" s="34">
        <f>'Jadual5-2digit'!AK19/'Jadual5-2digit'!AJ19*100-100</f>
        <v>6.9415633677240862</v>
      </c>
      <c r="BN21" s="34">
        <f>'Jadual5-2digit'!AL19/'Jadual5-2digit'!AK19*100-100</f>
        <v>0.12444629841969856</v>
      </c>
      <c r="BO21" s="34">
        <f>'Jadual5-2digit'!AM19/'Jadual5-2digit'!AL19*100-100</f>
        <v>-1.1153566857679209</v>
      </c>
      <c r="BP21" s="34">
        <f>'Jadual5-2digit'!AN19/'Jadual5-2digit'!AM19*100-100</f>
        <v>-1.0356025749650826</v>
      </c>
      <c r="BQ21" s="34">
        <f>'Jadual5-2digit'!AO19/'Jadual5-2digit'!AN19*100-100</f>
        <v>1.5119832533847273</v>
      </c>
      <c r="BR21" s="34">
        <f>'Jadual5-2digit'!AP19/'Jadual5-2digit'!AO19*100-100</f>
        <v>4.5620330926526549</v>
      </c>
      <c r="BS21" s="34">
        <f>'Jadual5-2digit'!AQ19/'Jadual5-2digit'!AP19*100-100</f>
        <v>-2.8810025320692318</v>
      </c>
      <c r="BT21" s="34">
        <f>'Jadual5-2digit'!EM19/'Jadual5-2digit'!EL19*100-100</f>
        <v>-1.2870040428712315</v>
      </c>
      <c r="BU21" s="34">
        <f>'Jadual5-2digit'!EN19/'Jadual5-2digit'!EM19*100-100</f>
        <v>-0.25963082147045213</v>
      </c>
      <c r="BV21" s="34">
        <f>'Jadual5-2digit'!EO19/'Jadual5-2digit'!EN19*100-100</f>
        <v>3.6440458693397488</v>
      </c>
      <c r="BW21" s="34">
        <f>'Jadual5-2digit'!EP19/'Jadual5-2digit'!EO19*100-100</f>
        <v>0.55548392331425589</v>
      </c>
      <c r="BX21" s="34">
        <f>'Jadual5-2digit'!EQ19/'Jadual5-2digit'!EP19*100-100</f>
        <v>1.0276041614783509</v>
      </c>
      <c r="BY21" s="34">
        <f>'Jadual5-2digit'!ER19/'Jadual5-2digit'!EQ19*100-100</f>
        <v>-0.92731878490147324</v>
      </c>
      <c r="BZ21" s="34">
        <f>'Jadual5-2digit'!ES19/'Jadual5-2digit'!ER19*100-100</f>
        <v>3.948393176258989</v>
      </c>
      <c r="CA21" s="34">
        <f>'Jadual5-2digit'!ET19/'Jadual5-2digit'!ES19*100-100</f>
        <v>-0.71010521522877923</v>
      </c>
      <c r="CB21" s="34">
        <f>'Jadual5-2digit'!EU19/'Jadual5-2digit'!ET19*100-100</f>
        <v>0.84025849650539897</v>
      </c>
      <c r="CC21" s="272" t="s">
        <v>697</v>
      </c>
      <c r="CD21" s="273"/>
      <c r="CE21" s="265"/>
      <c r="CF21" s="266"/>
      <c r="CG21" s="266"/>
      <c r="CH21" s="266"/>
      <c r="CI21" s="266"/>
      <c r="CJ21" s="266"/>
    </row>
    <row r="22" spans="1:90" s="7" customFormat="1" ht="12.75">
      <c r="A22" s="598"/>
      <c r="B22" s="35"/>
      <c r="C22" s="36">
        <v>4.0999999999999996</v>
      </c>
      <c r="D22" s="37">
        <v>13.8668021684541</v>
      </c>
      <c r="E22" s="102">
        <v>19</v>
      </c>
      <c r="F22" s="121"/>
      <c r="G22" s="103" t="s">
        <v>698</v>
      </c>
      <c r="H22" s="206">
        <f>'Jadual5-2digit'!U20/'Jadual5-2digit'!I20*100-100</f>
        <v>-0.5900780979143434</v>
      </c>
      <c r="I22" s="206">
        <f>'Jadual5-2digit'!V20/'Jadual5-2digit'!J20*100-100</f>
        <v>1.9613339479049188</v>
      </c>
      <c r="J22" s="206">
        <f>'Jadual5-2digit'!W20/'Jadual5-2digit'!K20*100-100</f>
        <v>2.3213350364662801</v>
      </c>
      <c r="K22" s="206">
        <f>'Jadual5-2digit'!X20/'Jadual5-2digit'!L20*100-100</f>
        <v>5.1396933099834712</v>
      </c>
      <c r="L22" s="206">
        <f>'Jadual5-2digit'!Y20/'Jadual5-2digit'!M20*100-100</f>
        <v>4.7390462531414101</v>
      </c>
      <c r="M22" s="206">
        <f>'Jadual5-2digit'!Z20/'Jadual5-2digit'!N20*100-100</f>
        <v>5.0843338873317805</v>
      </c>
      <c r="N22" s="206">
        <f>'Jadual5-2digit'!AA20/'Jadual5-2digit'!O20*100-100</f>
        <v>3.608943165925993</v>
      </c>
      <c r="O22" s="206">
        <f>'Jadual5-2digit'!AB20/'Jadual5-2digit'!P20*100-100</f>
        <v>2.115976392245372</v>
      </c>
      <c r="P22" s="206">
        <f>'Jadual5-2digit'!AC20/'Jadual5-2digit'!Q20*100-100</f>
        <v>3.6163045826951077</v>
      </c>
      <c r="Q22" s="206">
        <f>'Jadual5-2digit'!AD20/'Jadual5-2digit'!R20*100-100</f>
        <v>2.1010943808325493</v>
      </c>
      <c r="R22" s="206">
        <f>'Jadual5-2digit'!AE20/'Jadual5-2digit'!S20*100-100</f>
        <v>5.2624052675834605</v>
      </c>
      <c r="S22" s="206">
        <f>'Jadual5-2digit'!AF20/'Jadual5-2digit'!T20*100-100</f>
        <v>2.2575002426973754</v>
      </c>
      <c r="T22" s="206">
        <f>'Jadual5-2digit'!AG20/'Jadual5-2digit'!U20*100-100</f>
        <v>1.7604285307997429</v>
      </c>
      <c r="U22" s="206">
        <f>'Jadual5-2digit'!AH20/'Jadual5-2digit'!V20*100-100</f>
        <v>2.2034572868979438</v>
      </c>
      <c r="V22" s="206">
        <f>'Jadual5-2digit'!AI20/'Jadual5-2digit'!W20*100-100</f>
        <v>3.3468867968379072</v>
      </c>
      <c r="W22" s="206">
        <f>'Jadual5-2digit'!AJ20/'Jadual5-2digit'!X20*100-100</f>
        <v>1.5787488444752427</v>
      </c>
      <c r="X22" s="206">
        <f>'Jadual5-2digit'!AK20/'Jadual5-2digit'!Y20*100-100</f>
        <v>2.2841197909558417</v>
      </c>
      <c r="Y22" s="206">
        <f>'Jadual5-2digit'!AL20/'Jadual5-2digit'!Z20*100-100</f>
        <v>1.4568481988183066</v>
      </c>
      <c r="Z22" s="206">
        <f>'Jadual5-2digit'!AM20/'Jadual5-2digit'!AA20*100-100</f>
        <v>3.1688029866033958</v>
      </c>
      <c r="AA22" s="236">
        <f>'Jadual5-2digit'!AN20/'Jadual5-2digit'!AB20*100-100</f>
        <v>10.249855325337862</v>
      </c>
      <c r="AB22" s="206">
        <f>'Jadual5-2digit'!AO20/'Jadual5-2digit'!AC20*100-100</f>
        <v>5.07470095618838</v>
      </c>
      <c r="AC22" s="206">
        <f>'Jadual5-2digit'!AP20/'Jadual5-2digit'!AD20*100-100</f>
        <v>0.67621318907582406</v>
      </c>
      <c r="AD22" s="206">
        <f>'Jadual5-2digit'!AQ20/'Jadual5-2digit'!AE20*100-100</f>
        <v>9.4057483529480237</v>
      </c>
      <c r="AE22" s="206">
        <f>'Jadual5-2digit'!AR20/'Jadual5-2digit'!AF20*100-100</f>
        <v>1.6516813851861656</v>
      </c>
      <c r="AF22" s="206" t="e">
        <f>'Jadual5-2digit'!#REF!/'Jadual5-2digit'!#REF!*100-100</f>
        <v>#REF!</v>
      </c>
      <c r="AG22" s="206" t="e">
        <f>'Jadual5-2digit'!EL20/'Jadual5-2digit'!#REF!*100-100</f>
        <v>#REF!</v>
      </c>
      <c r="AH22" s="206" t="e">
        <f>'Jadual5-2digit'!EM20/'Jadual5-2digit'!#REF!*100-100</f>
        <v>#REF!</v>
      </c>
      <c r="AI22" s="206" t="e">
        <f>'Jadual5-2digit'!EN20/'Jadual5-2digit'!#REF!*100-100</f>
        <v>#REF!</v>
      </c>
      <c r="AJ22" s="206" t="e">
        <f>'Jadual5-2digit'!EO20/'Jadual5-2digit'!#REF!*100-100</f>
        <v>#REF!</v>
      </c>
      <c r="AK22" s="206">
        <f>'Jadual5-2digit'!EP20/'Jadual5-2digit'!EL20*100-100</f>
        <v>1.2107057573820299</v>
      </c>
      <c r="AL22" s="206">
        <f>'Jadual5-2digit'!EQ20/'Jadual5-2digit'!EM20*100-100</f>
        <v>4.9835963973328603</v>
      </c>
      <c r="AM22" s="206">
        <f>'Jadual5-2digit'!ER20/'Jadual5-2digit'!EN20*100-100</f>
        <v>3.1419148372750385</v>
      </c>
      <c r="AN22" s="206">
        <f>'Jadual5-2digit'!ES20/'Jadual5-2digit'!EO20*100-100</f>
        <v>3.1373237617006424</v>
      </c>
      <c r="AO22" s="206">
        <f>'Jadual5-2digit'!ET20/'Jadual5-2digit'!EP20*100-100</f>
        <v>2.4470646738712531</v>
      </c>
      <c r="AP22" s="250">
        <f>'Jadual5-2digit'!EU20/'Jadual5-2digit'!EQ20*100-100</f>
        <v>1.7764054906148914</v>
      </c>
      <c r="AQ22" s="236">
        <f>'Jadual5-2digit'!EV20/'Jadual5-2digit'!ER20*100-100</f>
        <v>6.0163747984336027</v>
      </c>
      <c r="AR22" s="236">
        <f>'Jadual5-2digit'!EW20/'Jadual5-2digit'!ES20*100-100</f>
        <v>3.7777934326045397</v>
      </c>
      <c r="AS22" s="236" t="e">
        <f>'Jadual5-2digit'!#REF!/'Jadual5-2digit'!ET20*100-100</f>
        <v>#REF!</v>
      </c>
      <c r="AT22" s="40">
        <f>'Jadual5-2digit'!GF20/'Jadual5-2digit'!GE20*100-100</f>
        <v>3.4631460023577745</v>
      </c>
      <c r="AU22" s="40">
        <f>'Jadual5-2digit'!R20/'Jadual5-2digit'!Q20*100-100</f>
        <v>12.337255154220372</v>
      </c>
      <c r="AV22" s="40">
        <f>'Jadual5-2digit'!S20/'Jadual5-2digit'!R20*100-100</f>
        <v>-9.9183300149803131</v>
      </c>
      <c r="AW22" s="40">
        <f>'Jadual5-2digit'!T20/'Jadual5-2digit'!S20*100-100</f>
        <v>10.790330028397534</v>
      </c>
      <c r="AX22" s="40">
        <f>'Jadual5-2digit'!U20/'Jadual5-2digit'!T20*100-100</f>
        <v>0.51610789949920388</v>
      </c>
      <c r="AY22" s="40">
        <f>'Jadual5-2digit'!W20/'Jadual5-2digit'!V20*100-100</f>
        <v>7.0165816616455601</v>
      </c>
      <c r="AZ22" s="40">
        <f>'Jadual5-2digit'!X20/'Jadual5-2digit'!W20*100-100</f>
        <v>-12.305565381110512</v>
      </c>
      <c r="BA22" s="40">
        <f>'Jadual5-2digit'!Y20/'Jadual5-2digit'!X20*100-100</f>
        <v>9.8485313840357662</v>
      </c>
      <c r="BB22" s="40">
        <f>'Jadual5-2digit'!Z20/'Jadual5-2digit'!Y20*100-100</f>
        <v>2.5727403288762645</v>
      </c>
      <c r="BC22" s="40">
        <f>'Jadual5-2digit'!AA20/'Jadual5-2digit'!Z20*100-100</f>
        <v>-5.1241062804646162</v>
      </c>
      <c r="BD22" s="40">
        <f>'Jadual5-2digit'!AB20/'Jadual5-2digit'!AA20*100-100</f>
        <v>-11.379748667656756</v>
      </c>
      <c r="BE22" s="40">
        <f>'Jadual5-2digit'!AC20/'Jadual5-2digit'!AB20*100-100</f>
        <v>8.3444457943143533</v>
      </c>
      <c r="BF22" s="40">
        <f>'Jadual5-2digit'!AD20/'Jadual5-2digit'!AC20*100-100</f>
        <v>10.694516053029318</v>
      </c>
      <c r="BG22" s="40">
        <f>'Jadual5-2digit'!AE20/'Jadual5-2digit'!AD20*100-100</f>
        <v>-7.1291712332130572</v>
      </c>
      <c r="BH22" s="40">
        <f>'Jadual5-2digit'!AF20/'Jadual5-2digit'!AE20*100-100</f>
        <v>7.6276204307512216</v>
      </c>
      <c r="BI22" s="40">
        <f>'Jadual5-2digit'!AG20/'Jadual5-2digit'!AF20*100-100</f>
        <v>2.7501061777712721E-2</v>
      </c>
      <c r="BJ22" s="40">
        <f>'Jadual5-2digit'!AH20/'Jadual5-2digit'!AG20*100-100</f>
        <v>-4.1323299605513597</v>
      </c>
      <c r="BK22" s="40">
        <f>'Jadual5-2digit'!AI20/'Jadual5-2digit'!AH20*100-100</f>
        <v>8.2138593347611248</v>
      </c>
      <c r="BL22" s="40">
        <f>'Jadual5-2digit'!AJ20/'Jadual5-2digit'!AI20*100-100</f>
        <v>-13.805909154072509</v>
      </c>
      <c r="BM22" s="40">
        <f>'Jadual5-2digit'!AK20/'Jadual5-2digit'!AJ20*100-100</f>
        <v>10.611328361093399</v>
      </c>
      <c r="BN22" s="40">
        <f>'Jadual5-2digit'!AL20/'Jadual5-2digit'!AK20*100-100</f>
        <v>1.7431343805120179</v>
      </c>
      <c r="BO22" s="40">
        <f>'Jadual5-2digit'!AM20/'Jadual5-2digit'!AL20*100-100</f>
        <v>-3.5231966978974611</v>
      </c>
      <c r="BP22" s="40">
        <f>'Jadual5-2digit'!AN20/'Jadual5-2digit'!AM20*100-100</f>
        <v>-5.2972448507072727</v>
      </c>
      <c r="BQ22" s="40">
        <f>'Jadual5-2digit'!AO20/'Jadual5-2digit'!AN20*100-100</f>
        <v>3.2587318006682722</v>
      </c>
      <c r="BR22" s="40">
        <f>'Jadual5-2digit'!AP20/'Jadual5-2digit'!AO20*100-100</f>
        <v>6.0607795749335338</v>
      </c>
      <c r="BS22" s="40">
        <f>'Jadual5-2digit'!AQ20/'Jadual5-2digit'!AP20*100-100</f>
        <v>0.92356674467497157</v>
      </c>
      <c r="BT22" s="40">
        <f>'Jadual5-2digit'!EM20/'Jadual5-2digit'!EL20*100-100</f>
        <v>-6.407904100487201</v>
      </c>
      <c r="BU22" s="40">
        <f>'Jadual5-2digit'!EN20/'Jadual5-2digit'!EM20*100-100</f>
        <v>-3.9723535760659558</v>
      </c>
      <c r="BV22" s="40">
        <f>'Jadual5-2digit'!EO20/'Jadual5-2digit'!EN20*100-100</f>
        <v>9.3465487814613937</v>
      </c>
      <c r="BW22" s="40">
        <f>'Jadual5-2digit'!EP20/'Jadual5-2digit'!EO20*100-100</f>
        <v>2.9878318564932727</v>
      </c>
      <c r="BX22" s="40">
        <f>'Jadual5-2digit'!EQ20/'Jadual5-2digit'!EP20*100-100</f>
        <v>-2.919016833569799</v>
      </c>
      <c r="BY22" s="40">
        <f>'Jadual5-2digit'!ER20/'Jadual5-2digit'!EQ20*100-100</f>
        <v>-5.6569248018922877</v>
      </c>
      <c r="BZ22" s="40">
        <f>'Jadual5-2digit'!ES20/'Jadual5-2digit'!ER20*100-100</f>
        <v>9.3416815238576589</v>
      </c>
      <c r="CA22" s="40">
        <f>'Jadual5-2digit'!ET20/'Jadual5-2digit'!ES20*100-100</f>
        <v>2.2985732614279328</v>
      </c>
      <c r="CB22" s="40">
        <f>'Jadual5-2digit'!EU20/'Jadual5-2digit'!ET20*100-100</f>
        <v>-3.5545475155604294</v>
      </c>
      <c r="CC22" s="267"/>
      <c r="CD22" s="118" t="s">
        <v>699</v>
      </c>
      <c r="CE22" s="268"/>
      <c r="CF22" s="269"/>
      <c r="CG22" s="269"/>
      <c r="CH22" s="269"/>
      <c r="CI22" s="269"/>
      <c r="CJ22" s="269"/>
      <c r="CK22" s="278"/>
    </row>
    <row r="23" spans="1:90" s="7" customFormat="1" ht="12.75" customHeight="1">
      <c r="A23" s="598"/>
      <c r="B23" s="35"/>
      <c r="C23" s="36">
        <v>4.2</v>
      </c>
      <c r="D23" s="37">
        <v>6.9134777655686799</v>
      </c>
      <c r="E23" s="102">
        <v>20</v>
      </c>
      <c r="F23" s="121"/>
      <c r="G23" s="103" t="s">
        <v>700</v>
      </c>
      <c r="H23" s="206">
        <f>'Jadual5-2digit'!U21/'Jadual5-2digit'!I21*100-100</f>
        <v>2.9736438616065612</v>
      </c>
      <c r="I23" s="206">
        <f>'Jadual5-2digit'!V21/'Jadual5-2digit'!J21*100-100</f>
        <v>3.6641259855207693</v>
      </c>
      <c r="J23" s="206">
        <f>'Jadual5-2digit'!W21/'Jadual5-2digit'!K21*100-100</f>
        <v>4.4197429720040873</v>
      </c>
      <c r="K23" s="206">
        <f>'Jadual5-2digit'!X21/'Jadual5-2digit'!L21*100-100</f>
        <v>4.2610022091862589</v>
      </c>
      <c r="L23" s="206">
        <f>'Jadual5-2digit'!Y21/'Jadual5-2digit'!M21*100-100</f>
        <v>6.6795230650197368</v>
      </c>
      <c r="M23" s="206">
        <f>'Jadual5-2digit'!Z21/'Jadual5-2digit'!N21*100-100</f>
        <v>5.578163035975308</v>
      </c>
      <c r="N23" s="206">
        <f>'Jadual5-2digit'!AA21/'Jadual5-2digit'!O21*100-100</f>
        <v>4.7599272557710606</v>
      </c>
      <c r="O23" s="206">
        <f>'Jadual5-2digit'!AB21/'Jadual5-2digit'!P21*100-100</f>
        <v>9.1985812585289324</v>
      </c>
      <c r="P23" s="206">
        <f>'Jadual5-2digit'!AC21/'Jadual5-2digit'!Q21*100-100</f>
        <v>7.5616463232011029</v>
      </c>
      <c r="Q23" s="206">
        <f>'Jadual5-2digit'!AD21/'Jadual5-2digit'!R21*100-100</f>
        <v>7.3195193038358752</v>
      </c>
      <c r="R23" s="206">
        <f>'Jadual5-2digit'!AE21/'Jadual5-2digit'!S21*100-100</f>
        <v>9.5254087563913856</v>
      </c>
      <c r="S23" s="206">
        <f>'Jadual5-2digit'!AF21/'Jadual5-2digit'!T21*100-100</f>
        <v>6.0718731562779453</v>
      </c>
      <c r="T23" s="206">
        <f>'Jadual5-2digit'!AG21/'Jadual5-2digit'!U21*100-100</f>
        <v>2.4732030320638643</v>
      </c>
      <c r="U23" s="206">
        <f>'Jadual5-2digit'!AH21/'Jadual5-2digit'!V21*100-100</f>
        <v>4.7588054502063244</v>
      </c>
      <c r="V23" s="206">
        <f>'Jadual5-2digit'!AI21/'Jadual5-2digit'!W21*100-100</f>
        <v>4.0233389966503665</v>
      </c>
      <c r="W23" s="206">
        <f>'Jadual5-2digit'!AJ21/'Jadual5-2digit'!X21*100-100</f>
        <v>4.3388929585411091</v>
      </c>
      <c r="X23" s="206">
        <f>'Jadual5-2digit'!AK21/'Jadual5-2digit'!Y21*100-100</f>
        <v>3.5670001905079118</v>
      </c>
      <c r="Y23" s="206">
        <f>'Jadual5-2digit'!AL21/'Jadual5-2digit'!Z21*100-100</f>
        <v>3.9558705684765556</v>
      </c>
      <c r="Z23" s="206">
        <f>'Jadual5-2digit'!AM21/'Jadual5-2digit'!AA21*100-100</f>
        <v>3.185250048723546</v>
      </c>
      <c r="AA23" s="236">
        <f>'Jadual5-2digit'!AN21/'Jadual5-2digit'!AB21*100-100</f>
        <v>3.4957772933425417</v>
      </c>
      <c r="AB23" s="206">
        <f>'Jadual5-2digit'!AO21/'Jadual5-2digit'!AC21*100-100</f>
        <v>5.384231478782624</v>
      </c>
      <c r="AC23" s="206">
        <f>'Jadual5-2digit'!AP21/'Jadual5-2digit'!AD21*100-100</f>
        <v>1.8956309408058445</v>
      </c>
      <c r="AD23" s="206">
        <f>'Jadual5-2digit'!AQ21/'Jadual5-2digit'!AE21*100-100</f>
        <v>7.5732599823312938</v>
      </c>
      <c r="AE23" s="206">
        <f>'Jadual5-2digit'!AR21/'Jadual5-2digit'!AF21*100-100</f>
        <v>7.5119152259744766</v>
      </c>
      <c r="AF23" s="206" t="e">
        <f>'Jadual5-2digit'!#REF!/'Jadual5-2digit'!#REF!*100-100</f>
        <v>#REF!</v>
      </c>
      <c r="AG23" s="206" t="e">
        <f>'Jadual5-2digit'!EL21/'Jadual5-2digit'!#REF!*100-100</f>
        <v>#REF!</v>
      </c>
      <c r="AH23" s="206" t="e">
        <f>'Jadual5-2digit'!EM21/'Jadual5-2digit'!#REF!*100-100</f>
        <v>#REF!</v>
      </c>
      <c r="AI23" s="206" t="e">
        <f>'Jadual5-2digit'!EN21/'Jadual5-2digit'!#REF!*100-100</f>
        <v>#REF!</v>
      </c>
      <c r="AJ23" s="206" t="e">
        <f>'Jadual5-2digit'!EO21/'Jadual5-2digit'!#REF!*100-100</f>
        <v>#REF!</v>
      </c>
      <c r="AK23" s="206">
        <f>'Jadual5-2digit'!EP21/'Jadual5-2digit'!EL21*100-100</f>
        <v>3.6988512228432597</v>
      </c>
      <c r="AL23" s="206">
        <f>'Jadual5-2digit'!EQ21/'Jadual5-2digit'!EM21*100-100</f>
        <v>5.5127436716466036</v>
      </c>
      <c r="AM23" s="206">
        <f>'Jadual5-2digit'!ER21/'Jadual5-2digit'!EN21*100-100</f>
        <v>7.17103820117147</v>
      </c>
      <c r="AN23" s="206">
        <f>'Jadual5-2digit'!ES21/'Jadual5-2digit'!EO21*100-100</f>
        <v>7.6014077732145182</v>
      </c>
      <c r="AO23" s="206">
        <f>'Jadual5-2digit'!ET21/'Jadual5-2digit'!EP21*100-100</f>
        <v>3.7474635598673416</v>
      </c>
      <c r="AP23" s="250">
        <f>'Jadual5-2digit'!EU21/'Jadual5-2digit'!EQ21*100-100</f>
        <v>3.949135454771266</v>
      </c>
      <c r="AQ23" s="236">
        <f>'Jadual5-2digit'!EV21/'Jadual5-2digit'!ER21*100-100</f>
        <v>4.0236350326692758</v>
      </c>
      <c r="AR23" s="236">
        <f>'Jadual5-2digit'!EW21/'Jadual5-2digit'!ES21*100-100</f>
        <v>5.4959480943139312</v>
      </c>
      <c r="AS23" s="236" t="e">
        <f>'Jadual5-2digit'!#REF!/'Jadual5-2digit'!ET21*100-100</f>
        <v>#REF!</v>
      </c>
      <c r="AT23" s="40">
        <f>'Jadual5-2digit'!GF21/'Jadual5-2digit'!GE21*100-100</f>
        <v>4.313735773283156</v>
      </c>
      <c r="AU23" s="40">
        <f>'Jadual5-2digit'!R21/'Jadual5-2digit'!Q21*100-100</f>
        <v>8.1377364411531232</v>
      </c>
      <c r="AV23" s="40">
        <f>'Jadual5-2digit'!S21/'Jadual5-2digit'!R21*100-100</f>
        <v>-14.241675801619962</v>
      </c>
      <c r="AW23" s="40">
        <f>'Jadual5-2digit'!T21/'Jadual5-2digit'!S21*100-100</f>
        <v>4.2996977859133523</v>
      </c>
      <c r="AX23" s="40">
        <f>'Jadual5-2digit'!U21/'Jadual5-2digit'!T21*100-100</f>
        <v>2.0870069371693489</v>
      </c>
      <c r="AY23" s="40">
        <f>'Jadual5-2digit'!W21/'Jadual5-2digit'!V21*100-100</f>
        <v>10.140259244509181</v>
      </c>
      <c r="AZ23" s="40">
        <f>'Jadual5-2digit'!X21/'Jadual5-2digit'!W21*100-100</f>
        <v>-2.8282906106002201</v>
      </c>
      <c r="BA23" s="40">
        <f>'Jadual5-2digit'!Y21/'Jadual5-2digit'!X21*100-100</f>
        <v>3.839687919098921</v>
      </c>
      <c r="BB23" s="40">
        <f>'Jadual5-2digit'!Z21/'Jadual5-2digit'!Y21*100-100</f>
        <v>0.81274356141807402</v>
      </c>
      <c r="BC23" s="40">
        <f>'Jadual5-2digit'!AA21/'Jadual5-2digit'!Z21*100-100</f>
        <v>-1.5905171553021518</v>
      </c>
      <c r="BD23" s="40">
        <f>'Jadual5-2digit'!AB21/'Jadual5-2digit'!AA21*100-100</f>
        <v>4.0124807649068117</v>
      </c>
      <c r="BE23" s="40">
        <f>'Jadual5-2digit'!AC21/'Jadual5-2digit'!AB21*100-100</f>
        <v>-1.9620828991770765</v>
      </c>
      <c r="BF23" s="40">
        <f>'Jadual5-2digit'!AD21/'Jadual5-2digit'!AC21*100-100</f>
        <v>7.8943126121172185</v>
      </c>
      <c r="BG23" s="40">
        <f>'Jadual5-2digit'!AE21/'Jadual5-2digit'!AD21*100-100</f>
        <v>-12.478964003755237</v>
      </c>
      <c r="BH23" s="40">
        <f>'Jadual5-2digit'!AF21/'Jadual5-2digit'!AE21*100-100</f>
        <v>1.0109383694943261</v>
      </c>
      <c r="BI23" s="40">
        <f>'Jadual5-2digit'!AG21/'Jadual5-2digit'!AF21*100-100</f>
        <v>-1.3764697697420445</v>
      </c>
      <c r="BJ23" s="40">
        <f>'Jadual5-2digit'!AH21/'Jadual5-2digit'!AG21*100-100</f>
        <v>-0.95116759853145538</v>
      </c>
      <c r="BK23" s="40">
        <f>'Jadual5-2digit'!AI21/'Jadual5-2digit'!AH21*100-100</f>
        <v>9.3670119216500609</v>
      </c>
      <c r="BL23" s="40">
        <f>'Jadual5-2digit'!AJ21/'Jadual5-2digit'!AI21*100-100</f>
        <v>-2.5335210119959584</v>
      </c>
      <c r="BM23" s="40">
        <f>'Jadual5-2digit'!AK21/'Jadual5-2digit'!AJ21*100-100</f>
        <v>3.0714882395084402</v>
      </c>
      <c r="BN23" s="40">
        <f>'Jadual5-2digit'!AL21/'Jadual5-2digit'!AK21*100-100</f>
        <v>1.1912723362273709</v>
      </c>
      <c r="BO23" s="40">
        <f>'Jadual5-2digit'!AM21/'Jadual5-2digit'!AL21*100-100</f>
        <v>-2.3200225348800387</v>
      </c>
      <c r="BP23" s="40">
        <f>'Jadual5-2digit'!AN21/'Jadual5-2digit'!AM21*100-100</f>
        <v>4.3254974900943921</v>
      </c>
      <c r="BQ23" s="40">
        <f>'Jadual5-2digit'!AO21/'Jadual5-2digit'!AN21*100-100</f>
        <v>-0.17321653455114472</v>
      </c>
      <c r="BR23" s="40">
        <f>'Jadual5-2digit'!AP21/'Jadual5-2digit'!AO21*100-100</f>
        <v>4.3226192786696345</v>
      </c>
      <c r="BS23" s="40">
        <f>'Jadual5-2digit'!AQ21/'Jadual5-2digit'!AP21*100-100</f>
        <v>-7.6022880253186287</v>
      </c>
      <c r="BT23" s="40">
        <f>'Jadual5-2digit'!EM21/'Jadual5-2digit'!EL21*100-100</f>
        <v>3.5642630849420698</v>
      </c>
      <c r="BU23" s="40">
        <f>'Jadual5-2digit'!EN21/'Jadual5-2digit'!EM21*100-100</f>
        <v>0.58985043544311111</v>
      </c>
      <c r="BV23" s="40">
        <f>'Jadual5-2digit'!EO21/'Jadual5-2digit'!EN21*100-100</f>
        <v>-1.1827853461388287</v>
      </c>
      <c r="BW23" s="40">
        <f>'Jadual5-2digit'!EP21/'Jadual5-2digit'!EO21*100-100</f>
        <v>0.73427272077238115</v>
      </c>
      <c r="BX23" s="40">
        <f>'Jadual5-2digit'!EQ21/'Jadual5-2digit'!EP21*100-100</f>
        <v>5.3758013282343597</v>
      </c>
      <c r="BY23" s="40">
        <f>'Jadual5-2digit'!ER21/'Jadual5-2digit'!EQ21*100-100</f>
        <v>2.1707741504203284</v>
      </c>
      <c r="BZ23" s="40">
        <f>'Jadual5-2digit'!ES21/'Jadual5-2digit'!ER21*100-100</f>
        <v>-0.78596244421601114</v>
      </c>
      <c r="CA23" s="40">
        <f>'Jadual5-2digit'!ET21/'Jadual5-2digit'!ES21*100-100</f>
        <v>-2.8737122997971909</v>
      </c>
      <c r="CB23" s="40">
        <f>'Jadual5-2digit'!EU21/'Jadual5-2digit'!ET21*100-100</f>
        <v>5.5806385049873342</v>
      </c>
      <c r="CC23" s="267"/>
      <c r="CD23" s="118" t="s">
        <v>701</v>
      </c>
      <c r="CE23" s="268"/>
      <c r="CF23" s="269"/>
      <c r="CG23" s="269"/>
      <c r="CH23" s="269"/>
      <c r="CI23" s="269"/>
      <c r="CJ23" s="269"/>
      <c r="CK23" s="278"/>
    </row>
    <row r="24" spans="1:90" s="8" customFormat="1" ht="30" customHeight="1">
      <c r="A24" s="598"/>
      <c r="C24" s="36">
        <v>4.3</v>
      </c>
      <c r="D24" s="65">
        <v>0.29061807665763401</v>
      </c>
      <c r="E24" s="104">
        <v>21</v>
      </c>
      <c r="F24" s="121"/>
      <c r="G24" s="103" t="s">
        <v>702</v>
      </c>
      <c r="H24" s="206">
        <f>'Jadual5-2digit'!U22/'Jadual5-2digit'!I22*100-100</f>
        <v>3.9196355233809754</v>
      </c>
      <c r="I24" s="206">
        <f>'Jadual5-2digit'!V22/'Jadual5-2digit'!J22*100-100</f>
        <v>4.3267056198868374</v>
      </c>
      <c r="J24" s="206">
        <f>'Jadual5-2digit'!W22/'Jadual5-2digit'!K22*100-100</f>
        <v>3.8185875062631993</v>
      </c>
      <c r="K24" s="206">
        <f>'Jadual5-2digit'!X22/'Jadual5-2digit'!L22*100-100</f>
        <v>5.284151621895532</v>
      </c>
      <c r="L24" s="206">
        <f>'Jadual5-2digit'!Y22/'Jadual5-2digit'!M22*100-100</f>
        <v>3.0394103746676109</v>
      </c>
      <c r="M24" s="206">
        <f>'Jadual5-2digit'!Z22/'Jadual5-2digit'!N22*100-100</f>
        <v>3.2966977464475633</v>
      </c>
      <c r="N24" s="206">
        <f>'Jadual5-2digit'!AA22/'Jadual5-2digit'!O22*100-100</f>
        <v>2.1446733087483949</v>
      </c>
      <c r="O24" s="206">
        <f>'Jadual5-2digit'!AB22/'Jadual5-2digit'!P22*100-100</f>
        <v>6.3561430967596237</v>
      </c>
      <c r="P24" s="206">
        <f>'Jadual5-2digit'!AC22/'Jadual5-2digit'!Q22*100-100</f>
        <v>3.2795192683065153</v>
      </c>
      <c r="Q24" s="206">
        <f>'Jadual5-2digit'!AD22/'Jadual5-2digit'!R22*100-100</f>
        <v>5.1220806208341401</v>
      </c>
      <c r="R24" s="206">
        <f>'Jadual5-2digit'!AE22/'Jadual5-2digit'!S22*100-100</f>
        <v>9.5310155976976887</v>
      </c>
      <c r="S24" s="206">
        <f>'Jadual5-2digit'!AF22/'Jadual5-2digit'!T22*100-100</f>
        <v>3.9141050205800241</v>
      </c>
      <c r="T24" s="206">
        <f>'Jadual5-2digit'!AG22/'Jadual5-2digit'!U22*100-100</f>
        <v>2.6162479692350757</v>
      </c>
      <c r="U24" s="206">
        <f>'Jadual5-2digit'!AH22/'Jadual5-2digit'!V22*100-100</f>
        <v>3.8689026939488826</v>
      </c>
      <c r="V24" s="206">
        <f>'Jadual5-2digit'!AI22/'Jadual5-2digit'!W22*100-100</f>
        <v>7.5627597116365735</v>
      </c>
      <c r="W24" s="206">
        <f>'Jadual5-2digit'!AJ22/'Jadual5-2digit'!X22*100-100</f>
        <v>6.4793815873957641</v>
      </c>
      <c r="X24" s="206">
        <f>'Jadual5-2digit'!AK22/'Jadual5-2digit'!Y22*100-100</f>
        <v>5.9125255895231987</v>
      </c>
      <c r="Y24" s="206">
        <f>'Jadual5-2digit'!AL22/'Jadual5-2digit'!Z22*100-100</f>
        <v>1.554057947778432</v>
      </c>
      <c r="Z24" s="206">
        <f>'Jadual5-2digit'!AM22/'Jadual5-2digit'!AA22*100-100</f>
        <v>3.7986399140899749</v>
      </c>
      <c r="AA24" s="236">
        <f>'Jadual5-2digit'!AN22/'Jadual5-2digit'!AB22*100-100</f>
        <v>3.6175608434073467</v>
      </c>
      <c r="AB24" s="206">
        <f>'Jadual5-2digit'!AO22/'Jadual5-2digit'!AC22*100-100</f>
        <v>2.8596531614273317</v>
      </c>
      <c r="AC24" s="206">
        <f>'Jadual5-2digit'!AP22/'Jadual5-2digit'!AD22*100-100</f>
        <v>9.2568946180117848</v>
      </c>
      <c r="AD24" s="206">
        <f>'Jadual5-2digit'!AQ22/'Jadual5-2digit'!AE22*100-100</f>
        <v>11.510348039593524</v>
      </c>
      <c r="AE24" s="206">
        <f>'Jadual5-2digit'!AR22/'Jadual5-2digit'!AF22*100-100</f>
        <v>-1.5806546717825967</v>
      </c>
      <c r="AF24" s="206" t="e">
        <f>'Jadual5-2digit'!#REF!/'Jadual5-2digit'!#REF!*100-100</f>
        <v>#REF!</v>
      </c>
      <c r="AG24" s="206" t="e">
        <f>'Jadual5-2digit'!EL22/'Jadual5-2digit'!#REF!*100-100</f>
        <v>#REF!</v>
      </c>
      <c r="AH24" s="206" t="e">
        <f>'Jadual5-2digit'!EM22/'Jadual5-2digit'!#REF!*100-100</f>
        <v>#REF!</v>
      </c>
      <c r="AI24" s="206" t="e">
        <f>'Jadual5-2digit'!EN22/'Jadual5-2digit'!#REF!*100-100</f>
        <v>#REF!</v>
      </c>
      <c r="AJ24" s="206" t="e">
        <f>'Jadual5-2digit'!EO22/'Jadual5-2digit'!#REF!*100-100</f>
        <v>#REF!</v>
      </c>
      <c r="AK24" s="206">
        <f>'Jadual5-2digit'!EP22/'Jadual5-2digit'!EL22*100-100</f>
        <v>4.0236010717449062</v>
      </c>
      <c r="AL24" s="206">
        <f>'Jadual5-2digit'!EQ22/'Jadual5-2digit'!EM22*100-100</f>
        <v>3.8437235747887968</v>
      </c>
      <c r="AM24" s="206">
        <f>'Jadual5-2digit'!ER22/'Jadual5-2digit'!EN22*100-100</f>
        <v>3.8718439382481478</v>
      </c>
      <c r="AN24" s="206">
        <f>'Jadual5-2digit'!ES22/'Jadual5-2digit'!EO22*100-100</f>
        <v>6.0505888811789532</v>
      </c>
      <c r="AO24" s="206">
        <f>'Jadual5-2digit'!ET22/'Jadual5-2digit'!EP22*100-100</f>
        <v>4.7592079126187059</v>
      </c>
      <c r="AP24" s="250">
        <f>'Jadual5-2digit'!EU22/'Jadual5-2digit'!EQ22*100-100</f>
        <v>4.7873780978821827</v>
      </c>
      <c r="AQ24" s="236">
        <f>'Jadual5-2digit'!EV22/'Jadual5-2digit'!ER22*100-100</f>
        <v>3.4078693672639986</v>
      </c>
      <c r="AR24" s="236">
        <f>'Jadual5-2digit'!EW22/'Jadual5-2digit'!ES22*100-100</f>
        <v>6.2923610193174255</v>
      </c>
      <c r="AS24" s="236" t="e">
        <f>'Jadual5-2digit'!#REF!/'Jadual5-2digit'!ET22*100-100</f>
        <v>#REF!</v>
      </c>
      <c r="AT24" s="40">
        <f>'Jadual5-2digit'!GF22/'Jadual5-2digit'!GE22*100-100</f>
        <v>4.7941201307612431</v>
      </c>
      <c r="AU24" s="40">
        <f>'Jadual5-2digit'!R22/'Jadual5-2digit'!Q22*100-100</f>
        <v>-9.033957416238735</v>
      </c>
      <c r="AV24" s="40">
        <f>'Jadual5-2digit'!S22/'Jadual5-2digit'!R22*100-100</f>
        <v>-12.352460381809379</v>
      </c>
      <c r="AW24" s="40">
        <f>'Jadual5-2digit'!T22/'Jadual5-2digit'!S22*100-100</f>
        <v>13.31986783236556</v>
      </c>
      <c r="AX24" s="40">
        <f>'Jadual5-2digit'!U22/'Jadual5-2digit'!T22*100-100</f>
        <v>-15.51662794531596</v>
      </c>
      <c r="AY24" s="40">
        <f>'Jadual5-2digit'!W22/'Jadual5-2digit'!V22*100-100</f>
        <v>1.1393411626275025</v>
      </c>
      <c r="AZ24" s="40">
        <f>'Jadual5-2digit'!X22/'Jadual5-2digit'!W22*100-100</f>
        <v>9.6452911643048651</v>
      </c>
      <c r="BA24" s="40">
        <f>'Jadual5-2digit'!Y22/'Jadual5-2digit'!X22*100-100</f>
        <v>13.073301266688858</v>
      </c>
      <c r="BB24" s="40">
        <f>'Jadual5-2digit'!Z22/'Jadual5-2digit'!Y22*100-100</f>
        <v>-18.921575504078774</v>
      </c>
      <c r="BC24" s="40">
        <f>'Jadual5-2digit'!AA22/'Jadual5-2digit'!Z22*100-100</f>
        <v>10.600837866270311</v>
      </c>
      <c r="BD24" s="40">
        <f>'Jadual5-2digit'!AB22/'Jadual5-2digit'!AA22*100-100</f>
        <v>-0.79147116963707731</v>
      </c>
      <c r="BE24" s="40">
        <f>'Jadual5-2digit'!AC22/'Jadual5-2digit'!AB22*100-100</f>
        <v>10.098812650352571</v>
      </c>
      <c r="BF24" s="40">
        <f>'Jadual5-2digit'!AD22/'Jadual5-2digit'!AC22*100-100</f>
        <v>-7.4110750127895955</v>
      </c>
      <c r="BG24" s="40">
        <f>'Jadual5-2digit'!AE22/'Jadual5-2digit'!AD22*100-100</f>
        <v>-8.676426757127814</v>
      </c>
      <c r="BH24" s="40">
        <f>'Jadual5-2digit'!AF22/'Jadual5-2digit'!AE22*100-100</f>
        <v>7.5086593746347177</v>
      </c>
      <c r="BI24" s="40">
        <f>'Jadual5-2digit'!AG22/'Jadual5-2digit'!AF22*100-100</f>
        <v>-16.571800774075399</v>
      </c>
      <c r="BJ24" s="40">
        <f>'Jadual5-2digit'!AH22/'Jadual5-2digit'!AG22*100-100</f>
        <v>11.512037196754775</v>
      </c>
      <c r="BK24" s="40">
        <f>'Jadual5-2digit'!AI22/'Jadual5-2digit'!AH22*100-100</f>
        <v>4.73612764470559</v>
      </c>
      <c r="BL24" s="40">
        <f>'Jadual5-2digit'!AJ22/'Jadual5-2digit'!AI22*100-100</f>
        <v>8.5409376669431509</v>
      </c>
      <c r="BM24" s="40">
        <f>'Jadual5-2digit'!AK22/'Jadual5-2digit'!AJ22*100-100</f>
        <v>12.47134173173734</v>
      </c>
      <c r="BN24" s="40">
        <f>'Jadual5-2digit'!AL22/'Jadual5-2digit'!AK22*100-100</f>
        <v>-22.258080677967996</v>
      </c>
      <c r="BO24" s="40">
        <f>'Jadual5-2digit'!AM22/'Jadual5-2digit'!AL22*100-100</f>
        <v>13.045374806992399</v>
      </c>
      <c r="BP24" s="40">
        <f>'Jadual5-2digit'!AN22/'Jadual5-2digit'!AM22*100-100</f>
        <v>-0.96454268790805031</v>
      </c>
      <c r="BQ24" s="40">
        <f>'Jadual5-2digit'!AO22/'Jadual5-2digit'!AN22*100-100</f>
        <v>9.293498037603797</v>
      </c>
      <c r="BR24" s="40">
        <f>'Jadual5-2digit'!AP22/'Jadual5-2digit'!AO22*100-100</f>
        <v>-1.6526100448084264</v>
      </c>
      <c r="BS24" s="40">
        <f>'Jadual5-2digit'!AQ22/'Jadual5-2digit'!AP22*100-100</f>
        <v>-6.79285300816926</v>
      </c>
      <c r="BT24" s="40">
        <f>'Jadual5-2digit'!EM22/'Jadual5-2digit'!EL22*100-100</f>
        <v>15.973223722064461</v>
      </c>
      <c r="BU24" s="40">
        <f>'Jadual5-2digit'!EN22/'Jadual5-2digit'!EM22*100-100</f>
        <v>2.5948447816859073</v>
      </c>
      <c r="BV24" s="40">
        <f>'Jadual5-2digit'!EO22/'Jadual5-2digit'!EN22*100-100</f>
        <v>-7.0251435303522811</v>
      </c>
      <c r="BW24" s="40">
        <f>'Jadual5-2digit'!EP22/'Jadual5-2digit'!EO22*100-100</f>
        <v>-5.9663921656585472</v>
      </c>
      <c r="BX24" s="40">
        <f>'Jadual5-2digit'!EQ22/'Jadual5-2digit'!EP22*100-100</f>
        <v>15.77268295071903</v>
      </c>
      <c r="BY24" s="40">
        <f>'Jadual5-2digit'!ER22/'Jadual5-2digit'!EQ22*100-100</f>
        <v>2.6226269549844119</v>
      </c>
      <c r="BZ24" s="40">
        <f>'Jadual5-2digit'!ES22/'Jadual5-2digit'!ER22*100-100</f>
        <v>-5.0749663632521305</v>
      </c>
      <c r="CA24" s="40">
        <f>'Jadual5-2digit'!ET22/'Jadual5-2digit'!ES22*100-100</f>
        <v>-7.1114420219906265</v>
      </c>
      <c r="CB24" s="40">
        <f>'Jadual5-2digit'!EU22/'Jadual5-2digit'!ET22*100-100</f>
        <v>15.803814705074146</v>
      </c>
      <c r="CC24" s="271"/>
      <c r="CD24" s="118" t="s">
        <v>841</v>
      </c>
      <c r="CE24" s="268"/>
      <c r="CF24" s="269"/>
      <c r="CG24" s="269"/>
      <c r="CH24" s="269"/>
      <c r="CI24" s="269"/>
      <c r="CJ24" s="269"/>
      <c r="CK24" s="278"/>
    </row>
    <row r="25" spans="1:90" s="7" customFormat="1" ht="15" customHeight="1">
      <c r="A25" s="598"/>
      <c r="B25" s="8"/>
      <c r="C25" s="36">
        <v>4.4000000000000004</v>
      </c>
      <c r="D25" s="37">
        <v>4.3006209887811302</v>
      </c>
      <c r="E25" s="102">
        <v>22</v>
      </c>
      <c r="F25" s="121"/>
      <c r="G25" s="103" t="s">
        <v>704</v>
      </c>
      <c r="H25" s="206">
        <f>'Jadual5-2digit'!U23/'Jadual5-2digit'!I23*100-100</f>
        <v>3.2930869546343899</v>
      </c>
      <c r="I25" s="206">
        <f>'Jadual5-2digit'!V23/'Jadual5-2digit'!J23*100-100</f>
        <v>4.5041234966875834</v>
      </c>
      <c r="J25" s="206">
        <f>'Jadual5-2digit'!W23/'Jadual5-2digit'!K23*100-100</f>
        <v>4.6162276081451949</v>
      </c>
      <c r="K25" s="206">
        <f>'Jadual5-2digit'!X23/'Jadual5-2digit'!L23*100-100</f>
        <v>5.227466319256834</v>
      </c>
      <c r="L25" s="206">
        <f>'Jadual5-2digit'!Y23/'Jadual5-2digit'!M23*100-100</f>
        <v>3.8267441084807672</v>
      </c>
      <c r="M25" s="206">
        <f>'Jadual5-2digit'!Z23/'Jadual5-2digit'!N23*100-100</f>
        <v>4.3907688073113889</v>
      </c>
      <c r="N25" s="206">
        <f>'Jadual5-2digit'!AA23/'Jadual5-2digit'!O23*100-100</f>
        <v>2.0537160854094054</v>
      </c>
      <c r="O25" s="206">
        <f>'Jadual5-2digit'!AB23/'Jadual5-2digit'!P23*100-100</f>
        <v>3.5839067669556073</v>
      </c>
      <c r="P25" s="206">
        <f>'Jadual5-2digit'!AC23/'Jadual5-2digit'!Q23*100-100</f>
        <v>2.1641991871398858</v>
      </c>
      <c r="Q25" s="206">
        <f>'Jadual5-2digit'!AD23/'Jadual5-2digit'!R23*100-100</f>
        <v>2.7160158055066006</v>
      </c>
      <c r="R25" s="206">
        <f>'Jadual5-2digit'!AE23/'Jadual5-2digit'!S23*100-100</f>
        <v>3.5161211899733047</v>
      </c>
      <c r="S25" s="206">
        <f>'Jadual5-2digit'!AF23/'Jadual5-2digit'!T23*100-100</f>
        <v>4.2333133339414957</v>
      </c>
      <c r="T25" s="206">
        <f>'Jadual5-2digit'!AG23/'Jadual5-2digit'!U23*100-100</f>
        <v>3.4161885587473932</v>
      </c>
      <c r="U25" s="206">
        <f>'Jadual5-2digit'!AH23/'Jadual5-2digit'!V23*100-100</f>
        <v>6.6197542321852154</v>
      </c>
      <c r="V25" s="206">
        <f>'Jadual5-2digit'!AI23/'Jadual5-2digit'!W23*100-100</f>
        <v>3.4650514839903224</v>
      </c>
      <c r="W25" s="206">
        <f>'Jadual5-2digit'!AJ23/'Jadual5-2digit'!X23*100-100</f>
        <v>4.4742790299301021</v>
      </c>
      <c r="X25" s="206">
        <f>'Jadual5-2digit'!AK23/'Jadual5-2digit'!Y23*100-100</f>
        <v>4.2408234934610931</v>
      </c>
      <c r="Y25" s="206">
        <f>'Jadual5-2digit'!AL23/'Jadual5-2digit'!Z23*100-100</f>
        <v>4.9044732291143305</v>
      </c>
      <c r="Z25" s="206">
        <f>'Jadual5-2digit'!AM23/'Jadual5-2digit'!AA23*100-100</f>
        <v>6.3193497234484113</v>
      </c>
      <c r="AA25" s="236">
        <f>'Jadual5-2digit'!AN23/'Jadual5-2digit'!AB23*100-100</f>
        <v>4.5548075875351515</v>
      </c>
      <c r="AB25" s="206">
        <f>'Jadual5-2digit'!AO23/'Jadual5-2digit'!AC23*100-100</f>
        <v>4.0490448696472754</v>
      </c>
      <c r="AC25" s="206">
        <f>'Jadual5-2digit'!AP23/'Jadual5-2digit'!AD23*100-100</f>
        <v>6.0497497430719989</v>
      </c>
      <c r="AD25" s="206">
        <f>'Jadual5-2digit'!AQ23/'Jadual5-2digit'!AE23*100-100</f>
        <v>3.1604588543267624</v>
      </c>
      <c r="AE25" s="206">
        <f>'Jadual5-2digit'!AR23/'Jadual5-2digit'!AF23*100-100</f>
        <v>3.8791252456128973</v>
      </c>
      <c r="AF25" s="206" t="e">
        <f>'Jadual5-2digit'!#REF!/'Jadual5-2digit'!#REF!*100-100</f>
        <v>#REF!</v>
      </c>
      <c r="AG25" s="206" t="e">
        <f>'Jadual5-2digit'!EL23/'Jadual5-2digit'!#REF!*100-100</f>
        <v>#REF!</v>
      </c>
      <c r="AH25" s="206" t="e">
        <f>'Jadual5-2digit'!EM23/'Jadual5-2digit'!#REF!*100-100</f>
        <v>#REF!</v>
      </c>
      <c r="AI25" s="206" t="e">
        <f>'Jadual5-2digit'!EN23/'Jadual5-2digit'!#REF!*100-100</f>
        <v>#REF!</v>
      </c>
      <c r="AJ25" s="206" t="e">
        <f>'Jadual5-2digit'!EO23/'Jadual5-2digit'!#REF!*100-100</f>
        <v>#REF!</v>
      </c>
      <c r="AK25" s="206">
        <f>'Jadual5-2digit'!EP23/'Jadual5-2digit'!EL23*100-100</f>
        <v>4.1289755780143054</v>
      </c>
      <c r="AL25" s="206">
        <f>'Jadual5-2digit'!EQ23/'Jadual5-2digit'!EM23*100-100</f>
        <v>4.4668333821006314</v>
      </c>
      <c r="AM25" s="206">
        <f>'Jadual5-2digit'!ER23/'Jadual5-2digit'!EN23*100-100</f>
        <v>2.5979216519114772</v>
      </c>
      <c r="AN25" s="206">
        <f>'Jadual5-2digit'!ES23/'Jadual5-2digit'!EO23*100-100</f>
        <v>3.4844316135832969</v>
      </c>
      <c r="AO25" s="206">
        <f>'Jadual5-2digit'!ET23/'Jadual5-2digit'!EP23*100-100</f>
        <v>4.4539316795381581</v>
      </c>
      <c r="AP25" s="250">
        <f>'Jadual5-2digit'!EU23/'Jadual5-2digit'!EQ23*100-100</f>
        <v>4.5370488672779885</v>
      </c>
      <c r="AQ25" s="236">
        <f>'Jadual5-2digit'!EV23/'Jadual5-2digit'!ER23*100-100</f>
        <v>4.9658816207661829</v>
      </c>
      <c r="AR25" s="236">
        <f>'Jadual5-2digit'!EW23/'Jadual5-2digit'!ES23*100-100</f>
        <v>4.3649698217737267</v>
      </c>
      <c r="AS25" s="236" t="e">
        <f>'Jadual5-2digit'!#REF!/'Jadual5-2digit'!ET23*100-100</f>
        <v>#REF!</v>
      </c>
      <c r="AT25" s="40">
        <f>'Jadual5-2digit'!GF23/'Jadual5-2digit'!GE23*100-100</f>
        <v>4.5821566622929168</v>
      </c>
      <c r="AU25" s="40">
        <f>'Jadual5-2digit'!R23/'Jadual5-2digit'!Q23*100-100</f>
        <v>0.110687823060033</v>
      </c>
      <c r="AV25" s="40">
        <f>'Jadual5-2digit'!S23/'Jadual5-2digit'!R23*100-100</f>
        <v>-1.1845835589957119</v>
      </c>
      <c r="AW25" s="40">
        <f>'Jadual5-2digit'!T23/'Jadual5-2digit'!S23*100-100</f>
        <v>-0.39309835032796059</v>
      </c>
      <c r="AX25" s="40">
        <f>'Jadual5-2digit'!U23/'Jadual5-2digit'!T23*100-100</f>
        <v>-2.0294628018728531</v>
      </c>
      <c r="AY25" s="40">
        <f>'Jadual5-2digit'!W23/'Jadual5-2digit'!V23*100-100</f>
        <v>7.5235046530748377</v>
      </c>
      <c r="AZ25" s="40">
        <f>'Jadual5-2digit'!X23/'Jadual5-2digit'!W23*100-100</f>
        <v>-2.7434297542871349</v>
      </c>
      <c r="BA25" s="40">
        <f>'Jadual5-2digit'!Y23/'Jadual5-2digit'!X23*100-100</f>
        <v>5.2063149963933455</v>
      </c>
      <c r="BB25" s="40">
        <f>'Jadual5-2digit'!Z23/'Jadual5-2digit'!Y23*100-100</f>
        <v>-3.1395369939707223</v>
      </c>
      <c r="BC25" s="40">
        <f>'Jadual5-2digit'!AA23/'Jadual5-2digit'!Z23*100-100</f>
        <v>3.3517153331705742</v>
      </c>
      <c r="BD25" s="40">
        <f>'Jadual5-2digit'!AB23/'Jadual5-2digit'!AA23*100-100</f>
        <v>1.5541647935859828</v>
      </c>
      <c r="BE25" s="40">
        <f>'Jadual5-2digit'!AC23/'Jadual5-2digit'!AB23*100-100</f>
        <v>0.5283504351903332</v>
      </c>
      <c r="BF25" s="40">
        <f>'Jadual5-2digit'!AD23/'Jadual5-2digit'!AC23*100-100</f>
        <v>0.65141286819738298</v>
      </c>
      <c r="BG25" s="40">
        <f>'Jadual5-2digit'!AE23/'Jadual5-2digit'!AD23*100-100</f>
        <v>-0.41486185452002644</v>
      </c>
      <c r="BH25" s="40">
        <f>'Jadual5-2digit'!AF23/'Jadual5-2digit'!AE23*100-100</f>
        <v>0.29700949497137685</v>
      </c>
      <c r="BI25" s="40">
        <f>'Jadual5-2digit'!AG23/'Jadual5-2digit'!AF23*100-100</f>
        <v>-2.7974912816659554</v>
      </c>
      <c r="BJ25" s="40">
        <f>'Jadual5-2digit'!AH23/'Jadual5-2digit'!AG23*100-100</f>
        <v>-2.9617137579793393</v>
      </c>
      <c r="BK25" s="40">
        <f>'Jadual5-2digit'!AI23/'Jadual5-2digit'!AH23*100-100</f>
        <v>4.3420614199013841</v>
      </c>
      <c r="BL25" s="40">
        <f>'Jadual5-2digit'!AJ23/'Jadual5-2digit'!AI23*100-100</f>
        <v>-1.7947615005358983</v>
      </c>
      <c r="BM25" s="40">
        <f>'Jadual5-2digit'!AK23/'Jadual5-2digit'!AJ23*100-100</f>
        <v>4.9712236711842763</v>
      </c>
      <c r="BN25" s="40">
        <f>'Jadual5-2digit'!AL23/'Jadual5-2digit'!AK23*100-100</f>
        <v>-2.522874361089336</v>
      </c>
      <c r="BO25" s="40">
        <f>'Jadual5-2digit'!AM23/'Jadual5-2digit'!AL23*100-100</f>
        <v>4.7456493397275494</v>
      </c>
      <c r="BP25" s="40">
        <f>'Jadual5-2digit'!AN23/'Jadual5-2digit'!AM23*100-100</f>
        <v>-0.13129136582317358</v>
      </c>
      <c r="BQ25" s="40">
        <f>'Jadual5-2digit'!AO23/'Jadual5-2digit'!AN23*100-100</f>
        <v>4.2064888747916029E-2</v>
      </c>
      <c r="BR25" s="40">
        <f>'Jadual5-2digit'!AP23/'Jadual5-2digit'!AO23*100-100</f>
        <v>2.5867864460592926</v>
      </c>
      <c r="BS25" s="40">
        <f>'Jadual5-2digit'!AQ23/'Jadual5-2digit'!AP23*100-100</f>
        <v>-3.1280265059714196</v>
      </c>
      <c r="BT25" s="40">
        <f>'Jadual5-2digit'!EM23/'Jadual5-2digit'!EL23*100-100</f>
        <v>2.0235573294478826</v>
      </c>
      <c r="BU25" s="40">
        <f>'Jadual5-2digit'!EN23/'Jadual5-2digit'!EM23*100-100</f>
        <v>6.0274795700402137</v>
      </c>
      <c r="BV25" s="40">
        <f>'Jadual5-2digit'!EO23/'Jadual5-2digit'!EN23*100-100</f>
        <v>0.47345479040052396</v>
      </c>
      <c r="BW25" s="40">
        <f>'Jadual5-2digit'!EP23/'Jadual5-2digit'!EO23*100-100</f>
        <v>-4.1920914003429743</v>
      </c>
      <c r="BX25" s="40">
        <f>'Jadual5-2digit'!EQ23/'Jadual5-2digit'!EP23*100-100</f>
        <v>2.354583874682433</v>
      </c>
      <c r="BY25" s="40">
        <f>'Jadual5-2digit'!ER23/'Jadual5-2digit'!EQ23*100-100</f>
        <v>4.1306478783390048</v>
      </c>
      <c r="BZ25" s="40">
        <f>'Jadual5-2digit'!ES23/'Jadual5-2digit'!ER23*100-100</f>
        <v>1.3416080348440858</v>
      </c>
      <c r="CA25" s="40">
        <f>'Jadual5-2digit'!ET23/'Jadual5-2digit'!ES23*100-100</f>
        <v>-3.2945092978175978</v>
      </c>
      <c r="CB25" s="40">
        <f>'Jadual5-2digit'!EU23/'Jadual5-2digit'!ET23*100-100</f>
        <v>2.4360305471738712</v>
      </c>
      <c r="CC25" s="267"/>
      <c r="CD25" s="118" t="s">
        <v>705</v>
      </c>
      <c r="CE25" s="268"/>
      <c r="CF25" s="269"/>
      <c r="CG25" s="269"/>
      <c r="CH25" s="269"/>
      <c r="CI25" s="269"/>
      <c r="CJ25" s="269"/>
      <c r="CK25" s="278"/>
    </row>
    <row r="26" spans="1:90" s="105" customFormat="1" ht="30.75" customHeight="1">
      <c r="A26" s="598"/>
      <c r="B26" s="498" t="s">
        <v>706</v>
      </c>
      <c r="D26" s="43">
        <f>SUM(D27:D29)</f>
        <v>7.4595730969096996</v>
      </c>
      <c r="E26" s="106"/>
      <c r="F26" s="568" t="s">
        <v>707</v>
      </c>
      <c r="G26" s="568"/>
      <c r="H26" s="199">
        <f>'Jadual5-2digit'!U24/'Jadual5-2digit'!I24*100-100</f>
        <v>5.3633384592611151</v>
      </c>
      <c r="I26" s="199">
        <f>'Jadual5-2digit'!V24/'Jadual5-2digit'!J24*100-100</f>
        <v>3.05356083882684</v>
      </c>
      <c r="J26" s="199">
        <f>'Jadual5-2digit'!W24/'Jadual5-2digit'!K24*100-100</f>
        <v>3.2372161279165823</v>
      </c>
      <c r="K26" s="199">
        <f>'Jadual5-2digit'!X24/'Jadual5-2digit'!L24*100-100</f>
        <v>2.7793213026211134</v>
      </c>
      <c r="L26" s="199">
        <f>'Jadual5-2digit'!Y24/'Jadual5-2digit'!M24*100-100</f>
        <v>5.2133251047301883</v>
      </c>
      <c r="M26" s="199">
        <f>'Jadual5-2digit'!Z24/'Jadual5-2digit'!N24*100-100</f>
        <v>4.8308959094470794</v>
      </c>
      <c r="N26" s="199">
        <f>'Jadual5-2digit'!AA24/'Jadual5-2digit'!O24*100-100</f>
        <v>3.5103844535784958</v>
      </c>
      <c r="O26" s="199">
        <f>'Jadual5-2digit'!AB24/'Jadual5-2digit'!P24*100-100</f>
        <v>4.6670783269262728</v>
      </c>
      <c r="P26" s="199">
        <f>'Jadual5-2digit'!AC24/'Jadual5-2digit'!Q24*100-100</f>
        <v>3.1793358810812151</v>
      </c>
      <c r="Q26" s="199">
        <f>'Jadual5-2digit'!AD24/'Jadual5-2digit'!R24*100-100</f>
        <v>4.0620372807635761</v>
      </c>
      <c r="R26" s="199">
        <f>'Jadual5-2digit'!AE24/'Jadual5-2digit'!S24*100-100</f>
        <v>6.4021303931007338</v>
      </c>
      <c r="S26" s="199">
        <f>'Jadual5-2digit'!AF24/'Jadual5-2digit'!T24*100-100</f>
        <v>2.3121123599200644</v>
      </c>
      <c r="T26" s="199">
        <f>'Jadual5-2digit'!AG24/'Jadual5-2digit'!U24*100-100</f>
        <v>3.266613548566724</v>
      </c>
      <c r="U26" s="199">
        <f>'Jadual5-2digit'!AH24/'Jadual5-2digit'!V24*100-100</f>
        <v>4.2680301195674843</v>
      </c>
      <c r="V26" s="199">
        <f>'Jadual5-2digit'!AI24/'Jadual5-2digit'!W24*100-100</f>
        <v>3.9945196675181762</v>
      </c>
      <c r="W26" s="199">
        <f>'Jadual5-2digit'!AJ24/'Jadual5-2digit'!X24*100-100</f>
        <v>4.3032638215214405</v>
      </c>
      <c r="X26" s="199">
        <f>'Jadual5-2digit'!AK24/'Jadual5-2digit'!Y24*100-100</f>
        <v>4.4286483318541059</v>
      </c>
      <c r="Y26" s="199">
        <f>'Jadual5-2digit'!AL24/'Jadual5-2digit'!Z24*100-100</f>
        <v>3.6281044305616348</v>
      </c>
      <c r="Z26" s="199">
        <f>'Jadual5-2digit'!AM24/'Jadual5-2digit'!AA24*100-100</f>
        <v>8.1933121789062682</v>
      </c>
      <c r="AA26" s="234">
        <f>'Jadual5-2digit'!AN24/'Jadual5-2digit'!AB24*100-100</f>
        <v>7.5900361464699415</v>
      </c>
      <c r="AB26" s="199">
        <f>'Jadual5-2digit'!AO24/'Jadual5-2digit'!AC24*100-100</f>
        <v>4.7949929369865743</v>
      </c>
      <c r="AC26" s="199">
        <f>'Jadual5-2digit'!AP24/'Jadual5-2digit'!AD24*100-100</f>
        <v>5.003829602061046</v>
      </c>
      <c r="AD26" s="199">
        <f>'Jadual5-2digit'!AQ24/'Jadual5-2digit'!AE24*100-100</f>
        <v>4.7045574719938088</v>
      </c>
      <c r="AE26" s="199">
        <f>'Jadual5-2digit'!AR24/'Jadual5-2digit'!AF24*100-100</f>
        <v>4.6706612162324035</v>
      </c>
      <c r="AF26" s="199" t="e">
        <f>'Jadual5-2digit'!#REF!/'Jadual5-2digit'!#REF!*100-100</f>
        <v>#REF!</v>
      </c>
      <c r="AG26" s="199" t="e">
        <f>'Jadual5-2digit'!EL24/'Jadual5-2digit'!#REF!*100-100</f>
        <v>#REF!</v>
      </c>
      <c r="AH26" s="199" t="e">
        <f>'Jadual5-2digit'!EM24/'Jadual5-2digit'!#REF!*100-100</f>
        <v>#REF!</v>
      </c>
      <c r="AI26" s="199" t="e">
        <f>'Jadual5-2digit'!EN24/'Jadual5-2digit'!#REF!*100-100</f>
        <v>#REF!</v>
      </c>
      <c r="AJ26" s="199" t="e">
        <f>'Jadual5-2digit'!EO24/'Jadual5-2digit'!#REF!*100-100</f>
        <v>#REF!</v>
      </c>
      <c r="AK26" s="199">
        <f>'Jadual5-2digit'!EP24/'Jadual5-2digit'!EL24*100-100</f>
        <v>3.9082673641387373</v>
      </c>
      <c r="AL26" s="199">
        <f>'Jadual5-2digit'!EQ24/'Jadual5-2digit'!EM24*100-100</f>
        <v>4.2761535045407868</v>
      </c>
      <c r="AM26" s="199">
        <f>'Jadual5-2digit'!ER24/'Jadual5-2digit'!EN24*100-100</f>
        <v>3.7759989384715169</v>
      </c>
      <c r="AN26" s="199">
        <f>'Jadual5-2digit'!ES24/'Jadual5-2digit'!EO24*100-100</f>
        <v>4.2339853616684167</v>
      </c>
      <c r="AO26" s="199">
        <f>'Jadual5-2digit'!ET24/'Jadual5-2digit'!EP24*100-100</f>
        <v>3.8259918138305835</v>
      </c>
      <c r="AP26" s="247">
        <f>'Jadual5-2digit'!EU24/'Jadual5-2digit'!EQ24*100-100</f>
        <v>4.1141492845353298</v>
      </c>
      <c r="AQ26" s="234">
        <f>'Jadual5-2digit'!EV24/'Jadual5-2digit'!ER24*100-100</f>
        <v>6.857000413572905</v>
      </c>
      <c r="AR26" s="234">
        <f>'Jadual5-2digit'!EW24/'Jadual5-2digit'!ES24*100-100</f>
        <v>4.7938189668216893</v>
      </c>
      <c r="AS26" s="234" t="e">
        <f>'Jadual5-2digit'!#REF!/'Jadual5-2digit'!ET24*100-100</f>
        <v>#REF!</v>
      </c>
      <c r="AT26" s="34">
        <f>'Jadual5-2digit'!GF24/'Jadual5-2digit'!GE24*100-100</f>
        <v>4.9060148413940112</v>
      </c>
      <c r="AU26" s="34">
        <f>'Jadual5-2digit'!R24/'Jadual5-2digit'!Q24*100-100</f>
        <v>0.55809559129346553</v>
      </c>
      <c r="AV26" s="34">
        <f>'Jadual5-2digit'!S24/'Jadual5-2digit'!R24*100-100</f>
        <v>-3.084007163940754</v>
      </c>
      <c r="AW26" s="34">
        <f>'Jadual5-2digit'!T24/'Jadual5-2digit'!S24*100-100</f>
        <v>3.5825630471996845</v>
      </c>
      <c r="AX26" s="34">
        <f>'Jadual5-2digit'!U24/'Jadual5-2digit'!T24*100-100</f>
        <v>2.1437732095066764</v>
      </c>
      <c r="AY26" s="34">
        <f>'Jadual5-2digit'!W24/'Jadual5-2digit'!V24*100-100</f>
        <v>11.963058258703143</v>
      </c>
      <c r="AZ26" s="34">
        <f>'Jadual5-2digit'!X24/'Jadual5-2digit'!W24*100-100</f>
        <v>-1.0286226770171822</v>
      </c>
      <c r="BA26" s="34">
        <f>'Jadual5-2digit'!Y24/'Jadual5-2digit'!X24*100-100</f>
        <v>1.4040947535834505</v>
      </c>
      <c r="BB26" s="34">
        <f>'Jadual5-2digit'!Z24/'Jadual5-2digit'!Y24*100-100</f>
        <v>3.0758787508071208</v>
      </c>
      <c r="BC26" s="34">
        <f>'Jadual5-2digit'!AA24/'Jadual5-2digit'!Z24*100-100</f>
        <v>-2.1586100128912165</v>
      </c>
      <c r="BD26" s="34">
        <f>'Jadual5-2digit'!AB24/'Jadual5-2digit'!AA24*100-100</f>
        <v>-2.2304576126913673</v>
      </c>
      <c r="BE26" s="34">
        <f>'Jadual5-2digit'!AC24/'Jadual5-2digit'!AB24*100-100</f>
        <v>1.834419289944293</v>
      </c>
      <c r="BF26" s="34">
        <f>'Jadual5-2digit'!AD24/'Jadual5-2digit'!AC24*100-100</f>
        <v>1.4183722248834556</v>
      </c>
      <c r="BG26" s="34">
        <f>'Jadual5-2digit'!AE24/'Jadual5-2digit'!AD24*100-100</f>
        <v>-0.90461059207579808</v>
      </c>
      <c r="BH26" s="34">
        <f>'Jadual5-2digit'!AF24/'Jadual5-2digit'!AE24*100-100</f>
        <v>-0.39907293340461081</v>
      </c>
      <c r="BI26" s="34">
        <f>'Jadual5-2digit'!AG24/'Jadual5-2digit'!AF24*100-100</f>
        <v>3.0967039104030363</v>
      </c>
      <c r="BJ26" s="34">
        <f>'Jadual5-2digit'!AH24/'Jadual5-2digit'!AG24*100-100</f>
        <v>-10.452136185438519</v>
      </c>
      <c r="BK26" s="34">
        <f>'Jadual5-2digit'!AI24/'Jadual5-2digit'!AH24*100-100</f>
        <v>11.669362610650253</v>
      </c>
      <c r="BL26" s="34">
        <f>'Jadual5-2digit'!AJ24/'Jadual5-2digit'!AI24*100-100</f>
        <v>-0.73479148033666775</v>
      </c>
      <c r="BM26" s="34">
        <f>'Jadual5-2digit'!AK24/'Jadual5-2digit'!AJ24*100-100</f>
        <v>1.5259941295048236</v>
      </c>
      <c r="BN26" s="34">
        <f>'Jadual5-2digit'!AL24/'Jadual5-2digit'!AK24*100-100</f>
        <v>2.2857051018856112</v>
      </c>
      <c r="BO26" s="34">
        <f>'Jadual5-2digit'!AM24/'Jadual5-2digit'!AL24*100-100</f>
        <v>2.1516712002256071</v>
      </c>
      <c r="BP26" s="34">
        <f>'Jadual5-2digit'!AN24/'Jadual5-2digit'!AM24*100-100</f>
        <v>-2.7756116562888167</v>
      </c>
      <c r="BQ26" s="34">
        <f>'Jadual5-2digit'!AO24/'Jadual5-2digit'!AN24*100-100</f>
        <v>-0.81110080022975239</v>
      </c>
      <c r="BR26" s="34">
        <f>'Jadual5-2digit'!AP24/'Jadual5-2digit'!AO24*100-100</f>
        <v>1.6204799214359298</v>
      </c>
      <c r="BS26" s="34">
        <f>'Jadual5-2digit'!AQ24/'Jadual5-2digit'!AP24*100-100</f>
        <v>-1.1870430364956235</v>
      </c>
      <c r="BT26" s="34">
        <f>'Jadual5-2digit'!EM24/'Jadual5-2digit'!EL24*100-100</f>
        <v>4.0306065363811143</v>
      </c>
      <c r="BU26" s="34">
        <f>'Jadual5-2digit'!EN24/'Jadual5-2digit'!EM24*100-100</f>
        <v>-0.12712048645006746</v>
      </c>
      <c r="BV26" s="34">
        <f>'Jadual5-2digit'!EO24/'Jadual5-2digit'!EN24*100-100</f>
        <v>0.68800592971108188</v>
      </c>
      <c r="BW26" s="34">
        <f>'Jadual5-2digit'!EP24/'Jadual5-2digit'!EO24*100-100</f>
        <v>-0.67383650005299955</v>
      </c>
      <c r="BX26" s="34">
        <f>'Jadual5-2digit'!EQ24/'Jadual5-2digit'!EP24*100-100</f>
        <v>4.3989258173506869</v>
      </c>
      <c r="BY26" s="34">
        <f>'Jadual5-2digit'!ER24/'Jadual5-2digit'!EQ24*100-100</f>
        <v>-0.60615500236184516</v>
      </c>
      <c r="BZ26" s="34">
        <f>'Jadual5-2digit'!ES24/'Jadual5-2digit'!ER24*100-100</f>
        <v>1.1323643571536195</v>
      </c>
      <c r="CA26" s="34">
        <f>'Jadual5-2digit'!ET24/'Jadual5-2digit'!ES24*100-100</f>
        <v>-1.0626198100152351</v>
      </c>
      <c r="CB26" s="34">
        <f>'Jadual5-2digit'!EU24/'Jadual5-2digit'!ET24*100-100</f>
        <v>4.6886734025387966</v>
      </c>
      <c r="CC26" s="563" t="s">
        <v>708</v>
      </c>
      <c r="CD26" s="563"/>
      <c r="CE26" s="265"/>
      <c r="CF26" s="266"/>
      <c r="CG26" s="266"/>
      <c r="CH26" s="266"/>
      <c r="CI26" s="266"/>
      <c r="CJ26" s="266"/>
    </row>
    <row r="27" spans="1:90" s="7" customFormat="1" ht="12.75" customHeight="1">
      <c r="A27" s="598"/>
      <c r="B27" s="35"/>
      <c r="C27" s="36">
        <v>5.0999999999999996</v>
      </c>
      <c r="D27" s="37">
        <v>2.7528919471144802</v>
      </c>
      <c r="E27" s="102">
        <v>23</v>
      </c>
      <c r="F27" s="121"/>
      <c r="G27" s="103" t="s">
        <v>709</v>
      </c>
      <c r="H27" s="206">
        <f>'Jadual5-2digit'!U25/'Jadual5-2digit'!I25*100-100</f>
        <v>7.1017803418452132</v>
      </c>
      <c r="I27" s="206">
        <f>'Jadual5-2digit'!V25/'Jadual5-2digit'!J25*100-100</f>
        <v>3.5235092947076225</v>
      </c>
      <c r="J27" s="206">
        <f>'Jadual5-2digit'!W25/'Jadual5-2digit'!K25*100-100</f>
        <v>3.8157532140655945</v>
      </c>
      <c r="K27" s="206">
        <f>'Jadual5-2digit'!X25/'Jadual5-2digit'!L25*100-100</f>
        <v>4.3835344556911906</v>
      </c>
      <c r="L27" s="206">
        <f>'Jadual5-2digit'!Y25/'Jadual5-2digit'!M25*100-100</f>
        <v>3.9651322774787019</v>
      </c>
      <c r="M27" s="206">
        <f>'Jadual5-2digit'!Z25/'Jadual5-2digit'!N25*100-100</f>
        <v>4.361298811969931</v>
      </c>
      <c r="N27" s="206">
        <f>'Jadual5-2digit'!AA25/'Jadual5-2digit'!O25*100-100</f>
        <v>3.8281855642437534</v>
      </c>
      <c r="O27" s="206">
        <f>'Jadual5-2digit'!AB25/'Jadual5-2digit'!P25*100-100</f>
        <v>6.3273391912307915</v>
      </c>
      <c r="P27" s="206">
        <f>'Jadual5-2digit'!AC25/'Jadual5-2digit'!Q25*100-100</f>
        <v>4.2226651823876011</v>
      </c>
      <c r="Q27" s="206">
        <f>'Jadual5-2digit'!AD25/'Jadual5-2digit'!R25*100-100</f>
        <v>4.5120982512558641</v>
      </c>
      <c r="R27" s="206">
        <f>'Jadual5-2digit'!AE25/'Jadual5-2digit'!S25*100-100</f>
        <v>4.8744185187132132</v>
      </c>
      <c r="S27" s="206">
        <f>'Jadual5-2digit'!AF25/'Jadual5-2digit'!T25*100-100</f>
        <v>2.1506068912439105</v>
      </c>
      <c r="T27" s="206">
        <f>'Jadual5-2digit'!AG25/'Jadual5-2digit'!U25*100-100</f>
        <v>2.2158235728059594</v>
      </c>
      <c r="U27" s="206">
        <f>'Jadual5-2digit'!AH25/'Jadual5-2digit'!V25*100-100</f>
        <v>6.0893623359551867</v>
      </c>
      <c r="V27" s="206">
        <f>'Jadual5-2digit'!AI25/'Jadual5-2digit'!W25*100-100</f>
        <v>4.7085430127919352</v>
      </c>
      <c r="W27" s="206">
        <f>'Jadual5-2digit'!AJ25/'Jadual5-2digit'!X25*100-100</f>
        <v>4.6490554282187162</v>
      </c>
      <c r="X27" s="206">
        <f>'Jadual5-2digit'!AK25/'Jadual5-2digit'!Y25*100-100</f>
        <v>5.0042495594950083</v>
      </c>
      <c r="Y27" s="206">
        <f>'Jadual5-2digit'!AL25/'Jadual5-2digit'!Z25*100-100</f>
        <v>3.9519982187925962</v>
      </c>
      <c r="Z27" s="206">
        <f>'Jadual5-2digit'!AM25/'Jadual5-2digit'!AA25*100-100</f>
        <v>6.2630546895523906</v>
      </c>
      <c r="AA27" s="236">
        <f>'Jadual5-2digit'!AN25/'Jadual5-2digit'!AB25*100-100</f>
        <v>5.5381005383608795</v>
      </c>
      <c r="AB27" s="206">
        <f>'Jadual5-2digit'!AO25/'Jadual5-2digit'!AC25*100-100</f>
        <v>3.792454058820141</v>
      </c>
      <c r="AC27" s="206">
        <f>'Jadual5-2digit'!AP25/'Jadual5-2digit'!AD25*100-100</f>
        <v>3.8667728317971068</v>
      </c>
      <c r="AD27" s="206">
        <f>'Jadual5-2digit'!AQ25/'Jadual5-2digit'!AE25*100-100</f>
        <v>4.1451936434815195</v>
      </c>
      <c r="AE27" s="206">
        <f>'Jadual5-2digit'!AR25/'Jadual5-2digit'!AF25*100-100</f>
        <v>4.1596623768815704</v>
      </c>
      <c r="AF27" s="206" t="e">
        <f>'Jadual5-2digit'!#REF!/'Jadual5-2digit'!#REF!*100-100</f>
        <v>#REF!</v>
      </c>
      <c r="AG27" s="206" t="e">
        <f>'Jadual5-2digit'!EL25/'Jadual5-2digit'!#REF!*100-100</f>
        <v>#REF!</v>
      </c>
      <c r="AH27" s="206" t="e">
        <f>'Jadual5-2digit'!EM25/'Jadual5-2digit'!#REF!*100-100</f>
        <v>#REF!</v>
      </c>
      <c r="AI27" s="206" t="e">
        <f>'Jadual5-2digit'!EN25/'Jadual5-2digit'!#REF!*100-100</f>
        <v>#REF!</v>
      </c>
      <c r="AJ27" s="206" t="e">
        <f>'Jadual5-2digit'!EO25/'Jadual5-2digit'!#REF!*100-100</f>
        <v>#REF!</v>
      </c>
      <c r="AK27" s="206">
        <f>'Jadual5-2digit'!EP25/'Jadual5-2digit'!EL25*100-100</f>
        <v>4.8228400041400334</v>
      </c>
      <c r="AL27" s="206">
        <f>'Jadual5-2digit'!EQ25/'Jadual5-2digit'!EM25*100-100</f>
        <v>4.2374836908600315</v>
      </c>
      <c r="AM27" s="206">
        <f>'Jadual5-2digit'!ER25/'Jadual5-2digit'!EN25*100-100</f>
        <v>4.7919569960209571</v>
      </c>
      <c r="AN27" s="206">
        <f>'Jadual5-2digit'!ES25/'Jadual5-2digit'!EO25*100-100</f>
        <v>3.8275364252009325</v>
      </c>
      <c r="AO27" s="206">
        <f>'Jadual5-2digit'!ET25/'Jadual5-2digit'!EP25*100-100</f>
        <v>4.2825843257458587</v>
      </c>
      <c r="AP27" s="250">
        <f>'Jadual5-2digit'!EU25/'Jadual5-2digit'!EQ25*100-100</f>
        <v>4.5266483982674828</v>
      </c>
      <c r="AQ27" s="236">
        <f>'Jadual5-2digit'!EV25/'Jadual5-2digit'!ER25*100-100</f>
        <v>5.1929294319213568</v>
      </c>
      <c r="AR27" s="236">
        <f>'Jadual5-2digit'!EW25/'Jadual5-2digit'!ES25*100-100</f>
        <v>4.0565980935908925</v>
      </c>
      <c r="AS27" s="236" t="e">
        <f>'Jadual5-2digit'!#REF!/'Jadual5-2digit'!ET25*100-100</f>
        <v>#REF!</v>
      </c>
      <c r="AT27" s="40">
        <f>'Jadual5-2digit'!GF25/'Jadual5-2digit'!GE25*100-100</f>
        <v>4.5118890597394312</v>
      </c>
      <c r="AU27" s="40">
        <f>'Jadual5-2digit'!R25/'Jadual5-2digit'!Q25*100-100</f>
        <v>5.3653597947047587</v>
      </c>
      <c r="AV27" s="40">
        <f>'Jadual5-2digit'!S25/'Jadual5-2digit'!R25*100-100</f>
        <v>-2.0341808893137596</v>
      </c>
      <c r="AW27" s="40">
        <f>'Jadual5-2digit'!T25/'Jadual5-2digit'!S25*100-100</f>
        <v>4.0984881055491797</v>
      </c>
      <c r="AX27" s="40">
        <f>'Jadual5-2digit'!U25/'Jadual5-2digit'!T25*100-100</f>
        <v>-6.3398193961904781</v>
      </c>
      <c r="AY27" s="40">
        <f>'Jadual5-2digit'!W25/'Jadual5-2digit'!V25*100-100</f>
        <v>13.833463475529697</v>
      </c>
      <c r="AZ27" s="40">
        <f>'Jadual5-2digit'!X25/'Jadual5-2digit'!W25*100-100</f>
        <v>-2.9107089256047232</v>
      </c>
      <c r="BA27" s="40">
        <f>'Jadual5-2digit'!Y25/'Jadual5-2digit'!X25*100-100</f>
        <v>1.1198836901315019</v>
      </c>
      <c r="BB27" s="40">
        <f>'Jadual5-2digit'!Z25/'Jadual5-2digit'!Y25*100-100</f>
        <v>4.1768675501397468</v>
      </c>
      <c r="BC27" s="40">
        <f>'Jadual5-2digit'!AA25/'Jadual5-2digit'!Z25*100-100</f>
        <v>-3.0587216387089313</v>
      </c>
      <c r="BD27" s="40">
        <f>'Jadual5-2digit'!AB25/'Jadual5-2digit'!AA25*100-100</f>
        <v>2.7668982431657554</v>
      </c>
      <c r="BE27" s="40">
        <f>'Jadual5-2digit'!AC25/'Jadual5-2digit'!AB25*100-100</f>
        <v>-0.99902400458533691</v>
      </c>
      <c r="BF27" s="40">
        <f>'Jadual5-2digit'!AD25/'Jadual5-2digit'!AC25*100-100</f>
        <v>5.6579662002733073</v>
      </c>
      <c r="BG27" s="40">
        <f>'Jadual5-2digit'!AE25/'Jadual5-2digit'!AD25*100-100</f>
        <v>-1.6945551198977853</v>
      </c>
      <c r="BH27" s="40">
        <f>'Jadual5-2digit'!AF25/'Jadual5-2digit'!AE25*100-100</f>
        <v>1.3948290406526382</v>
      </c>
      <c r="BI27" s="40">
        <f>'Jadual5-2digit'!AG25/'Jadual5-2digit'!AF25*100-100</f>
        <v>-6.2800233131384431</v>
      </c>
      <c r="BJ27" s="40">
        <f>'Jadual5-2digit'!AH25/'Jadual5-2digit'!AG25*100-100</f>
        <v>-6.3962092419088776</v>
      </c>
      <c r="BK27" s="40">
        <f>'Jadual5-2digit'!AI25/'Jadual5-2digit'!AH25*100-100</f>
        <v>12.351849838416356</v>
      </c>
      <c r="BL27" s="40">
        <f>'Jadual5-2digit'!AJ25/'Jadual5-2digit'!AI25*100-100</f>
        <v>-2.9658678194997066</v>
      </c>
      <c r="BM27" s="40">
        <f>'Jadual5-2digit'!AK25/'Jadual5-2digit'!AJ25*100-100</f>
        <v>1.4630992986728728</v>
      </c>
      <c r="BN27" s="40">
        <f>'Jadual5-2digit'!AL25/'Jadual5-2digit'!AK25*100-100</f>
        <v>3.1329074341474978</v>
      </c>
      <c r="BO27" s="40">
        <f>'Jadual5-2digit'!AM25/'Jadual5-2digit'!AL25*100-100</f>
        <v>-0.90352719820336347</v>
      </c>
      <c r="BP27" s="40">
        <f>'Jadual5-2digit'!AN25/'Jadual5-2digit'!AM25*100-100</f>
        <v>2.0657957790580355</v>
      </c>
      <c r="BQ27" s="40">
        <f>'Jadual5-2digit'!AO25/'Jadual5-2digit'!AN25*100-100</f>
        <v>-2.6365435765305989</v>
      </c>
      <c r="BR27" s="40">
        <f>'Jadual5-2digit'!AP25/'Jadual5-2digit'!AO25*100-100</f>
        <v>5.7336207406196991</v>
      </c>
      <c r="BS27" s="40">
        <f>'Jadual5-2digit'!AQ25/'Jadual5-2digit'!AP25*100-100</f>
        <v>-1.431041765142453</v>
      </c>
      <c r="BT27" s="40">
        <f>'Jadual5-2digit'!EM25/'Jadual5-2digit'!EL25*100-100</f>
        <v>4.8936528652060218</v>
      </c>
      <c r="BU27" s="40">
        <f>'Jadual5-2digit'!EN25/'Jadual5-2digit'!EM25*100-100</f>
        <v>0.93258640861965603</v>
      </c>
      <c r="BV27" s="40">
        <f>'Jadual5-2digit'!EO25/'Jadual5-2digit'!EN25*100-100</f>
        <v>6.1703031567256801</v>
      </c>
      <c r="BW27" s="40">
        <f>'Jadual5-2digit'!EP25/'Jadual5-2digit'!EO25*100-100</f>
        <v>-6.7449729053481349</v>
      </c>
      <c r="BX27" s="40">
        <f>'Jadual5-2digit'!EQ25/'Jadual5-2digit'!EP25*100-100</f>
        <v>4.3079011156329017</v>
      </c>
      <c r="BY27" s="40">
        <f>'Jadual5-2digit'!ER25/'Jadual5-2digit'!EQ25*100-100</f>
        <v>1.4694798830477538</v>
      </c>
      <c r="BZ27" s="40">
        <f>'Jadual5-2digit'!ES25/'Jadual5-2digit'!ER25*100-100</f>
        <v>5.1931974006185442</v>
      </c>
      <c r="CA27" s="40">
        <f>'Jadual5-2digit'!ET25/'Jadual5-2digit'!ES25*100-100</f>
        <v>-6.3362614425152088</v>
      </c>
      <c r="CB27" s="40">
        <f>'Jadual5-2digit'!EU25/'Jadual5-2digit'!ET25*100-100</f>
        <v>4.5520244398395704</v>
      </c>
      <c r="CC27" s="267"/>
      <c r="CD27" s="118" t="s">
        <v>842</v>
      </c>
      <c r="CE27" s="268"/>
      <c r="CF27" s="269"/>
      <c r="CG27" s="269"/>
      <c r="CH27" s="269"/>
      <c r="CI27" s="269"/>
      <c r="CJ27" s="269"/>
    </row>
    <row r="28" spans="1:90" s="8" customFormat="1" ht="16.5" customHeight="1">
      <c r="A28" s="598"/>
      <c r="C28" s="36">
        <v>5.2</v>
      </c>
      <c r="D28" s="65">
        <v>2.6479909489052802</v>
      </c>
      <c r="E28" s="104">
        <v>24</v>
      </c>
      <c r="F28" s="121"/>
      <c r="G28" s="103" t="s">
        <v>711</v>
      </c>
      <c r="H28" s="206">
        <f>'Jadual5-2digit'!U26/'Jadual5-2digit'!I26*100-100</f>
        <v>1.2988960680088155</v>
      </c>
      <c r="I28" s="206">
        <f>'Jadual5-2digit'!V26/'Jadual5-2digit'!J26*100-100</f>
        <v>-2.3809367163329256</v>
      </c>
      <c r="J28" s="206">
        <f>'Jadual5-2digit'!W26/'Jadual5-2digit'!K26*100-100</f>
        <v>0.38743539994439402</v>
      </c>
      <c r="K28" s="206">
        <f>'Jadual5-2digit'!X26/'Jadual5-2digit'!L26*100-100</f>
        <v>-9.1692206523219966E-2</v>
      </c>
      <c r="L28" s="206">
        <f>'Jadual5-2digit'!Y26/'Jadual5-2digit'!M26*100-100</f>
        <v>3.8284955179071147</v>
      </c>
      <c r="M28" s="206">
        <f>'Jadual5-2digit'!Z26/'Jadual5-2digit'!N26*100-100</f>
        <v>3.9601852843903913</v>
      </c>
      <c r="N28" s="206">
        <f>'Jadual5-2digit'!AA26/'Jadual5-2digit'!O26*100-100</f>
        <v>1.2341911254419244</v>
      </c>
      <c r="O28" s="206">
        <f>'Jadual5-2digit'!AB26/'Jadual5-2digit'!P26*100-100</f>
        <v>1.5525743488092019</v>
      </c>
      <c r="P28" s="206">
        <f>'Jadual5-2digit'!AC26/'Jadual5-2digit'!Q26*100-100</f>
        <v>0.76092539314338126</v>
      </c>
      <c r="Q28" s="206">
        <f>'Jadual5-2digit'!AD26/'Jadual5-2digit'!R26*100-100</f>
        <v>1.1572857283978664</v>
      </c>
      <c r="R28" s="206">
        <f>'Jadual5-2digit'!AE26/'Jadual5-2digit'!S26*100-100</f>
        <v>8.4026246192184573</v>
      </c>
      <c r="S28" s="206">
        <f>'Jadual5-2digit'!AF26/'Jadual5-2digit'!T26*100-100</f>
        <v>5.294504777291138</v>
      </c>
      <c r="T28" s="206">
        <f>'Jadual5-2digit'!AG26/'Jadual5-2digit'!U26*100-100</f>
        <v>4.6290447650934539</v>
      </c>
      <c r="U28" s="206">
        <f>'Jadual5-2digit'!AH26/'Jadual5-2digit'!V26*100-100</f>
        <v>3.6745475580714242</v>
      </c>
      <c r="V28" s="206">
        <f>'Jadual5-2digit'!AI26/'Jadual5-2digit'!W26*100-100</f>
        <v>5.3268235300290172</v>
      </c>
      <c r="W28" s="206">
        <f>'Jadual5-2digit'!AJ26/'Jadual5-2digit'!X26*100-100</f>
        <v>4.9225549973277509</v>
      </c>
      <c r="X28" s="206">
        <f>'Jadual5-2digit'!AK26/'Jadual5-2digit'!Y26*100-100</f>
        <v>5.275566329977039</v>
      </c>
      <c r="Y28" s="206">
        <f>'Jadual5-2digit'!AL26/'Jadual5-2digit'!Z26*100-100</f>
        <v>3.9873940400311909</v>
      </c>
      <c r="Z28" s="206">
        <f>'Jadual5-2digit'!AM26/'Jadual5-2digit'!AA26*100-100</f>
        <v>8.4164538998970215</v>
      </c>
      <c r="AA28" s="236">
        <f>'Jadual5-2digit'!AN26/'Jadual5-2digit'!AB26*100-100</f>
        <v>7.7235902569457977</v>
      </c>
      <c r="AB28" s="206">
        <f>'Jadual5-2digit'!AO26/'Jadual5-2digit'!AC26*100-100</f>
        <v>5.0557821141888866</v>
      </c>
      <c r="AC28" s="206">
        <f>'Jadual5-2digit'!AP26/'Jadual5-2digit'!AD26*100-100</f>
        <v>5.5440932524741555</v>
      </c>
      <c r="AD28" s="206">
        <f>'Jadual5-2digit'!AQ26/'Jadual5-2digit'!AE26*100-100</f>
        <v>5.0027562751709951</v>
      </c>
      <c r="AE28" s="206">
        <f>'Jadual5-2digit'!AR26/'Jadual5-2digit'!AF26*100-100</f>
        <v>5.4320947642485464</v>
      </c>
      <c r="AF28" s="206" t="e">
        <f>'Jadual5-2digit'!#REF!/'Jadual5-2digit'!#REF!*100-100</f>
        <v>#REF!</v>
      </c>
      <c r="AG28" s="206" t="e">
        <f>'Jadual5-2digit'!EL26/'Jadual5-2digit'!#REF!*100-100</f>
        <v>#REF!</v>
      </c>
      <c r="AH28" s="206" t="e">
        <f>'Jadual5-2digit'!EM26/'Jadual5-2digit'!#REF!*100-100</f>
        <v>#REF!</v>
      </c>
      <c r="AI28" s="206" t="e">
        <f>'Jadual5-2digit'!EN26/'Jadual5-2digit'!#REF!*100-100</f>
        <v>#REF!</v>
      </c>
      <c r="AJ28" s="206" t="e">
        <f>'Jadual5-2digit'!EO26/'Jadual5-2digit'!#REF!*100-100</f>
        <v>#REF!</v>
      </c>
      <c r="AK28" s="206">
        <f>'Jadual5-2digit'!EP26/'Jadual5-2digit'!EL26*100-100</f>
        <v>-0.23877509073852821</v>
      </c>
      <c r="AL28" s="206">
        <f>'Jadual5-2digit'!EQ26/'Jadual5-2digit'!EM26*100-100</f>
        <v>2.5553303121496924</v>
      </c>
      <c r="AM28" s="206">
        <f>'Jadual5-2digit'!ER26/'Jadual5-2digit'!EN26*100-100</f>
        <v>1.1796239179290495</v>
      </c>
      <c r="AN28" s="206">
        <f>'Jadual5-2digit'!ES26/'Jadual5-2digit'!EO26*100-100</f>
        <v>4.8704144291637874</v>
      </c>
      <c r="AO28" s="206">
        <f>'Jadual5-2digit'!ET26/'Jadual5-2digit'!EP26*100-100</f>
        <v>4.5657784727365538</v>
      </c>
      <c r="AP28" s="250">
        <f>'Jadual5-2digit'!EU26/'Jadual5-2digit'!EQ26*100-100</f>
        <v>4.7129799023945935</v>
      </c>
      <c r="AQ28" s="236">
        <f>'Jadual5-2digit'!EV26/'Jadual5-2digit'!ER26*100-100</f>
        <v>7.0770625630412098</v>
      </c>
      <c r="AR28" s="236">
        <f>'Jadual5-2digit'!EW26/'Jadual5-2digit'!ES26*100-100</f>
        <v>5.3253388511649291</v>
      </c>
      <c r="AS28" s="236" t="e">
        <f>'Jadual5-2digit'!#REF!/'Jadual5-2digit'!ET26*100-100</f>
        <v>#REF!</v>
      </c>
      <c r="AT28" s="40">
        <f>'Jadual5-2digit'!GF26/'Jadual5-2digit'!GE26*100-100</f>
        <v>5.441682444541442</v>
      </c>
      <c r="AU28" s="40">
        <f>'Jadual5-2digit'!R26/'Jadual5-2digit'!Q26*100-100</f>
        <v>-3.605236686623428</v>
      </c>
      <c r="AV28" s="40">
        <f>'Jadual5-2digit'!S26/'Jadual5-2digit'!R26*100-100</f>
        <v>-6.2560608616300897</v>
      </c>
      <c r="AW28" s="40">
        <f>'Jadual5-2digit'!T26/'Jadual5-2digit'!S26*100-100</f>
        <v>1.0908398866789923</v>
      </c>
      <c r="AX28" s="40">
        <f>'Jadual5-2digit'!U26/'Jadual5-2digit'!T26*100-100</f>
        <v>-1.3432465253204242</v>
      </c>
      <c r="AY28" s="40">
        <f>'Jadual5-2digit'!W26/'Jadual5-2digit'!V26*100-100</f>
        <v>8.8055323560202226</v>
      </c>
      <c r="AZ28" s="40">
        <f>'Jadual5-2digit'!X26/'Jadual5-2digit'!W26*100-100</f>
        <v>0.24787057411094793</v>
      </c>
      <c r="BA28" s="40">
        <f>'Jadual5-2digit'!Y26/'Jadual5-2digit'!X26*100-100</f>
        <v>-0.6530407132457583</v>
      </c>
      <c r="BB28" s="40">
        <f>'Jadual5-2digit'!Z26/'Jadual5-2digit'!Y26*100-100</f>
        <v>6.6089031869289983</v>
      </c>
      <c r="BC28" s="40">
        <f>'Jadual5-2digit'!AA26/'Jadual5-2digit'!Z26*100-100</f>
        <v>0.14800889802005202</v>
      </c>
      <c r="BD28" s="40">
        <f>'Jadual5-2digit'!AB26/'Jadual5-2digit'!AA26*100-100</f>
        <v>-5.4979465735243167</v>
      </c>
      <c r="BE28" s="40">
        <f>'Jadual5-2digit'!AC26/'Jadual5-2digit'!AB26*100-100</f>
        <v>2.1056839349277396</v>
      </c>
      <c r="BF28" s="40">
        <f>'Jadual5-2digit'!AD26/'Jadual5-2digit'!AC26*100-100</f>
        <v>-3.2260513967445235</v>
      </c>
      <c r="BG28" s="40">
        <f>'Jadual5-2digit'!AE26/'Jadual5-2digit'!AD26*100-100</f>
        <v>0.45830086849369422</v>
      </c>
      <c r="BH28" s="40">
        <f>'Jadual5-2digit'!AF26/'Jadual5-2digit'!AE26*100-100</f>
        <v>-1.8076364776393916</v>
      </c>
      <c r="BI28" s="40">
        <f>'Jadual5-2digit'!AG26/'Jadual5-2digit'!AF26*100-100</f>
        <v>-1.9667560285894581</v>
      </c>
      <c r="BJ28" s="40">
        <f>'Jadual5-2digit'!AH26/'Jadual5-2digit'!AG26*100-100</f>
        <v>-0.76403462666121413</v>
      </c>
      <c r="BK28" s="40">
        <f>'Jadual5-2digit'!AI26/'Jadual5-2digit'!AH26*100-100</f>
        <v>10.539581560596773</v>
      </c>
      <c r="BL28" s="40">
        <f>'Jadual5-2digit'!AJ26/'Jadual5-2digit'!AI26*100-100</f>
        <v>-0.1369037709718981</v>
      </c>
      <c r="BM28" s="40">
        <f>'Jadual5-2digit'!AK26/'Jadual5-2digit'!AJ26*100-100</f>
        <v>-0.31878844028723563</v>
      </c>
      <c r="BN28" s="40">
        <f>'Jadual5-2digit'!AL26/'Jadual5-2digit'!AK26*100-100</f>
        <v>5.3044159280671153</v>
      </c>
      <c r="BO28" s="40">
        <f>'Jadual5-2digit'!AM26/'Jadual5-2digit'!AL26*100-100</f>
        <v>4.4135406035742193</v>
      </c>
      <c r="BP28" s="40">
        <f>'Jadual5-2digit'!AN26/'Jadual5-2digit'!AM26*100-100</f>
        <v>-6.1018866088984396</v>
      </c>
      <c r="BQ28" s="40">
        <f>'Jadual5-2digit'!AO26/'Jadual5-2digit'!AN26*100-100</f>
        <v>-0.42299501435006448</v>
      </c>
      <c r="BR28" s="40">
        <f>'Jadual5-2digit'!AP26/'Jadual5-2digit'!AO26*100-100</f>
        <v>-2.7762351558121168</v>
      </c>
      <c r="BS28" s="40">
        <f>'Jadual5-2digit'!AQ26/'Jadual5-2digit'!AP26*100-100</f>
        <v>-5.695101592087326E-2</v>
      </c>
      <c r="BT28" s="40">
        <f>'Jadual5-2digit'!EM26/'Jadual5-2digit'!EL26*100-100</f>
        <v>4.9359127152986702</v>
      </c>
      <c r="BU28" s="40">
        <f>'Jadual5-2digit'!EN26/'Jadual5-2digit'!EM26*100-100</f>
        <v>2.4873341497300601</v>
      </c>
      <c r="BV28" s="40">
        <f>'Jadual5-2digit'!EO26/'Jadual5-2digit'!EN26*100-100</f>
        <v>-7.3974304844368675</v>
      </c>
      <c r="BW28" s="40">
        <f>'Jadual5-2digit'!EP26/'Jadual5-2digit'!EO26*100-100</f>
        <v>0.1715501415377787</v>
      </c>
      <c r="BX28" s="40">
        <f>'Jadual5-2digit'!EQ26/'Jadual5-2digit'!EP26*100-100</f>
        <v>7.8749504119739697</v>
      </c>
      <c r="BY28" s="40">
        <f>'Jadual5-2digit'!ER26/'Jadual5-2digit'!EQ26*100-100</f>
        <v>1.1125398753879097</v>
      </c>
      <c r="BZ28" s="40">
        <f>'Jadual5-2digit'!ES26/'Jadual5-2digit'!ER26*100-100</f>
        <v>-4.019510388971554</v>
      </c>
      <c r="CA28" s="40">
        <f>'Jadual5-2digit'!ET26/'Jadual5-2digit'!ES26*100-100</f>
        <v>-0.11943617858186428</v>
      </c>
      <c r="CB28" s="40">
        <f>'Jadual5-2digit'!EU26/'Jadual5-2digit'!ET26*100-100</f>
        <v>8.0268102953589846</v>
      </c>
      <c r="CC28" s="271"/>
      <c r="CD28" s="118" t="s">
        <v>712</v>
      </c>
      <c r="CE28" s="268"/>
      <c r="CF28" s="269"/>
      <c r="CG28" s="269"/>
      <c r="CH28" s="269"/>
      <c r="CI28" s="269"/>
      <c r="CJ28" s="269"/>
    </row>
    <row r="29" spans="1:90" s="7" customFormat="1" ht="26.25" customHeight="1">
      <c r="A29" s="598"/>
      <c r="B29" s="35"/>
      <c r="C29" s="36">
        <v>5.3</v>
      </c>
      <c r="D29" s="37">
        <v>2.0586902008899401</v>
      </c>
      <c r="E29" s="102">
        <v>25</v>
      </c>
      <c r="F29" s="121"/>
      <c r="G29" s="103" t="s">
        <v>843</v>
      </c>
      <c r="H29" s="206">
        <f>'Jadual5-2digit'!U27/'Jadual5-2digit'!I27*100-100</f>
        <v>6.3338259355606397</v>
      </c>
      <c r="I29" s="206">
        <f>'Jadual5-2digit'!V27/'Jadual5-2digit'!J27*100-100</f>
        <v>6.371266446044487</v>
      </c>
      <c r="J29" s="206">
        <f>'Jadual5-2digit'!W27/'Jadual5-2digit'!K27*100-100</f>
        <v>4.5733329674361158</v>
      </c>
      <c r="K29" s="206">
        <f>'Jadual5-2digit'!X27/'Jadual5-2digit'!L27*100-100</f>
        <v>3.3788387306346266</v>
      </c>
      <c r="L29" s="206">
        <f>'Jadual5-2digit'!Y27/'Jadual5-2digit'!M27*100-100</f>
        <v>7.0025485388650566</v>
      </c>
      <c r="M29" s="206">
        <f>'Jadual5-2digit'!Z27/'Jadual5-2digit'!N27*100-100</f>
        <v>5.7498314987692396</v>
      </c>
      <c r="N29" s="206">
        <f>'Jadual5-2digit'!AA27/'Jadual5-2digit'!O27*100-100</f>
        <v>4.7759703876547377</v>
      </c>
      <c r="O29" s="206">
        <f>'Jadual5-2digit'!AB27/'Jadual5-2digit'!P27*100-100</f>
        <v>5.3517633493117103</v>
      </c>
      <c r="P29" s="206">
        <f>'Jadual5-2digit'!AC27/'Jadual5-2digit'!Q27*100-100</f>
        <v>3.9098282964272357</v>
      </c>
      <c r="Q29" s="206">
        <f>'Jadual5-2digit'!AD27/'Jadual5-2digit'!R27*100-100</f>
        <v>5.4902076829540789</v>
      </c>
      <c r="R29" s="206">
        <f>'Jadual5-2digit'!AE27/'Jadual5-2digit'!S27*100-100</f>
        <v>6.4823553471788671</v>
      </c>
      <c r="S29" s="206">
        <f>'Jadual5-2digit'!AF27/'Jadual5-2digit'!T27*100-100</f>
        <v>0.73607089847808993</v>
      </c>
      <c r="T29" s="206">
        <f>'Jadual5-2digit'!AG27/'Jadual5-2digit'!U27*100-100</f>
        <v>3.3040881272691394</v>
      </c>
      <c r="U29" s="206">
        <f>'Jadual5-2digit'!AH27/'Jadual5-2digit'!V27*100-100</f>
        <v>3.2416937739351113</v>
      </c>
      <c r="V29" s="206">
        <f>'Jadual5-2digit'!AI27/'Jadual5-2digit'!W27*100-100</f>
        <v>2.638278196374813</v>
      </c>
      <c r="W29" s="206">
        <f>'Jadual5-2digit'!AJ27/'Jadual5-2digit'!X27*100-100</f>
        <v>3.6668013125396755</v>
      </c>
      <c r="X29" s="206">
        <f>'Jadual5-2digit'!AK27/'Jadual5-2digit'!Y27*100-100</f>
        <v>3.5055755326850857</v>
      </c>
      <c r="Y29" s="206">
        <f>'Jadual5-2digit'!AL27/'Jadual5-2digit'!Z27*100-100</f>
        <v>3.1542718970832766</v>
      </c>
      <c r="Z29" s="206">
        <f>'Jadual5-2digit'!AM27/'Jadual5-2digit'!AA27*100-100</f>
        <v>9.5382262329060978</v>
      </c>
      <c r="AA29" s="236">
        <f>'Jadual5-2digit'!AN27/'Jadual5-2digit'!AB27*100-100</f>
        <v>9.198895972993256</v>
      </c>
      <c r="AB29" s="206">
        <f>'Jadual5-2digit'!AO27/'Jadual5-2digit'!AC27*100-100</f>
        <v>5.4206923519359407</v>
      </c>
      <c r="AC29" s="206">
        <f>'Jadual5-2digit'!AP27/'Jadual5-2digit'!AD27*100-100</f>
        <v>5.6171765258179676</v>
      </c>
      <c r="AD29" s="206">
        <f>'Jadual5-2digit'!AQ27/'Jadual5-2digit'!AE27*100-100</f>
        <v>4.9813507868315554</v>
      </c>
      <c r="AE29" s="206">
        <f>'Jadual5-2digit'!AR27/'Jadual5-2digit'!AF27*100-100</f>
        <v>4.6420437226028781</v>
      </c>
      <c r="AF29" s="206" t="e">
        <f>'Jadual5-2digit'!#REF!/'Jadual5-2digit'!#REF!*100-100</f>
        <v>#REF!</v>
      </c>
      <c r="AG29" s="206" t="e">
        <f>'Jadual5-2digit'!EL27/'Jadual5-2digit'!#REF!*100-100</f>
        <v>#REF!</v>
      </c>
      <c r="AH29" s="206" t="e">
        <f>'Jadual5-2digit'!EM27/'Jadual5-2digit'!#REF!*100-100</f>
        <v>#REF!</v>
      </c>
      <c r="AI29" s="206" t="e">
        <f>'Jadual5-2digit'!EN27/'Jadual5-2digit'!#REF!*100-100</f>
        <v>#REF!</v>
      </c>
      <c r="AJ29" s="206" t="e">
        <f>'Jadual5-2digit'!EO27/'Jadual5-2digit'!#REF!*100-100</f>
        <v>#REF!</v>
      </c>
      <c r="AK29" s="206">
        <f>'Jadual5-2digit'!EP27/'Jadual5-2digit'!EL27*100-100</f>
        <v>5.7466292477168537</v>
      </c>
      <c r="AL29" s="206">
        <f>'Jadual5-2digit'!EQ27/'Jadual5-2digit'!EM27*100-100</f>
        <v>5.3746560676752466</v>
      </c>
      <c r="AM29" s="206">
        <f>'Jadual5-2digit'!ER27/'Jadual5-2digit'!EN27*100-100</f>
        <v>4.6671565195817664</v>
      </c>
      <c r="AN29" s="206">
        <f>'Jadual5-2digit'!ES27/'Jadual5-2digit'!EO27*100-100</f>
        <v>4.191626442397677</v>
      </c>
      <c r="AO29" s="206">
        <f>'Jadual5-2digit'!ET27/'Jadual5-2digit'!EP27*100-100</f>
        <v>3.0616777755559781</v>
      </c>
      <c r="AP29" s="250">
        <f>'Jadual5-2digit'!EU27/'Jadual5-2digit'!EQ27*100-100</f>
        <v>3.4399281184811059</v>
      </c>
      <c r="AQ29" s="236">
        <f>'Jadual5-2digit'!EV27/'Jadual5-2digit'!ER27*100-100</f>
        <v>8.0384409905957597</v>
      </c>
      <c r="AR29" s="236">
        <f>'Jadual5-2digit'!EW27/'Jadual5-2digit'!ES27*100-100</f>
        <v>5.0835984441091568</v>
      </c>
      <c r="AS29" s="236" t="e">
        <f>'Jadual5-2digit'!#REF!/'Jadual5-2digit'!ET27*100-100</f>
        <v>#REF!</v>
      </c>
      <c r="AT29" s="40">
        <f>'Jadual5-2digit'!GF27/'Jadual5-2digit'!GE27*100-100</f>
        <v>4.8906171603813249</v>
      </c>
      <c r="AU29" s="40">
        <f>'Jadual5-2digit'!R27/'Jadual5-2digit'!Q27*100-100</f>
        <v>-0.54261363925905925</v>
      </c>
      <c r="AV29" s="40">
        <f>'Jadual5-2digit'!S27/'Jadual5-2digit'!R27*100-100</f>
        <v>-1.9876745177982968</v>
      </c>
      <c r="AW29" s="40">
        <f>'Jadual5-2digit'!T27/'Jadual5-2digit'!S27*100-100</f>
        <v>4.632818727270589</v>
      </c>
      <c r="AX29" s="40">
        <f>'Jadual5-2digit'!U27/'Jadual5-2digit'!T27*100-100</f>
        <v>11.141833290070636</v>
      </c>
      <c r="AY29" s="40">
        <f>'Jadual5-2digit'!W27/'Jadual5-2digit'!V27*100-100</f>
        <v>12.495884581040983</v>
      </c>
      <c r="AZ29" s="40">
        <f>'Jadual5-2digit'!X27/'Jadual5-2digit'!W27*100-100</f>
        <v>-0.33784259292517049</v>
      </c>
      <c r="BA29" s="40">
        <f>'Jadual5-2digit'!Y27/'Jadual5-2digit'!X27*100-100</f>
        <v>2.865173944401306</v>
      </c>
      <c r="BB29" s="40">
        <f>'Jadual5-2digit'!Z27/'Jadual5-2digit'!Y27*100-100</f>
        <v>0.19083527703678271</v>
      </c>
      <c r="BC29" s="40">
        <f>'Jadual5-2digit'!AA27/'Jadual5-2digit'!Z27*100-100</f>
        <v>-2.8996608948226168</v>
      </c>
      <c r="BD29" s="40">
        <f>'Jadual5-2digit'!AB27/'Jadual5-2digit'!AA27*100-100</f>
        <v>-3.9850828706439643</v>
      </c>
      <c r="BE29" s="40">
        <f>'Jadual5-2digit'!AC27/'Jadual5-2digit'!AB27*100-100</f>
        <v>4.0011449885418671</v>
      </c>
      <c r="BF29" s="40">
        <f>'Jadual5-2digit'!AD27/'Jadual5-2digit'!AC27*100-100</f>
        <v>0.97004792335999923</v>
      </c>
      <c r="BG29" s="40">
        <f>'Jadual5-2digit'!AE27/'Jadual5-2digit'!AD27*100-100</f>
        <v>-1.0658572048144634</v>
      </c>
      <c r="BH29" s="40">
        <f>'Jadual5-2digit'!AF27/'Jadual5-2digit'!AE27*100-100</f>
        <v>-1.0136561005626703</v>
      </c>
      <c r="BI29" s="40">
        <f>'Jadual5-2digit'!AG27/'Jadual5-2digit'!AF27*100-100</f>
        <v>13.975119720469181</v>
      </c>
      <c r="BJ29" s="40">
        <f>'Jadual5-2digit'!AH27/'Jadual5-2digit'!AG27*100-100</f>
        <v>-18.234487617181927</v>
      </c>
      <c r="BK29" s="40">
        <f>'Jadual5-2digit'!AI27/'Jadual5-2digit'!AH27*100-100</f>
        <v>11.838381137555601</v>
      </c>
      <c r="BL29" s="40">
        <f>'Jadual5-2digit'!AJ27/'Jadual5-2digit'!AI27*100-100</f>
        <v>0.6608572537725621</v>
      </c>
      <c r="BM29" s="40">
        <f>'Jadual5-2digit'!AK27/'Jadual5-2digit'!AJ27*100-100</f>
        <v>2.7051948799459353</v>
      </c>
      <c r="BN29" s="40">
        <f>'Jadual5-2digit'!AL27/'Jadual5-2digit'!AK27*100-100</f>
        <v>-0.14921794720416415</v>
      </c>
      <c r="BO29" s="40">
        <f>'Jadual5-2digit'!AM27/'Jadual5-2digit'!AL27*100-100</f>
        <v>3.1096310078803526</v>
      </c>
      <c r="BP29" s="40">
        <f>'Jadual5-2digit'!AN27/'Jadual5-2digit'!AM27*100-100</f>
        <v>-4.28252028501052</v>
      </c>
      <c r="BQ29" s="40">
        <f>'Jadual5-2digit'!AO27/'Jadual5-2digit'!AN27*100-100</f>
        <v>0.4027798302806076</v>
      </c>
      <c r="BR29" s="40">
        <f>'Jadual5-2digit'!AP27/'Jadual5-2digit'!AO27*100-100</f>
        <v>1.1582369402450183</v>
      </c>
      <c r="BS29" s="40">
        <f>'Jadual5-2digit'!AQ27/'Jadual5-2digit'!AP27*100-100</f>
        <v>-1.6614504267025865</v>
      </c>
      <c r="BT29" s="40">
        <f>'Jadual5-2digit'!EM27/'Jadual5-2digit'!EL27*100-100</f>
        <v>2.8321888384097065</v>
      </c>
      <c r="BU29" s="40">
        <f>'Jadual5-2digit'!EN27/'Jadual5-2digit'!EM27*100-100</f>
        <v>-2.5619198081624859</v>
      </c>
      <c r="BV29" s="40">
        <f>'Jadual5-2digit'!EO27/'Jadual5-2digit'!EN27*100-100</f>
        <v>1.6256782519816539</v>
      </c>
      <c r="BW29" s="40">
        <f>'Jadual5-2digit'!EP27/'Jadual5-2digit'!EO27*100-100</f>
        <v>3.8497073630151988</v>
      </c>
      <c r="BX29" s="40">
        <f>'Jadual5-2digit'!EQ27/'Jadual5-2digit'!EP27*100-100</f>
        <v>2.4704674618988918</v>
      </c>
      <c r="BY29" s="40">
        <f>'Jadual5-2digit'!ER27/'Jadual5-2digit'!EQ27*100-100</f>
        <v>-3.2161321232997011</v>
      </c>
      <c r="BZ29" s="40">
        <f>'Jadual5-2digit'!ES27/'Jadual5-2digit'!ER27*100-100</f>
        <v>1.1639664005279542</v>
      </c>
      <c r="CA29" s="40">
        <f>'Jadual5-2digit'!ET27/'Jadual5-2digit'!ES27*100-100</f>
        <v>2.7234667773418977</v>
      </c>
      <c r="CB29" s="40">
        <f>'Jadual5-2digit'!EU27/'Jadual5-2digit'!ET27*100-100</f>
        <v>2.8465479827455482</v>
      </c>
      <c r="CC29" s="267"/>
      <c r="CD29" s="118" t="s">
        <v>714</v>
      </c>
      <c r="CE29" s="268"/>
      <c r="CF29" s="269"/>
      <c r="CG29" s="269"/>
      <c r="CH29" s="269"/>
      <c r="CI29" s="269"/>
      <c r="CJ29" s="269"/>
    </row>
    <row r="30" spans="1:90" s="105" customFormat="1" ht="15" customHeight="1">
      <c r="A30" s="598"/>
      <c r="B30" s="498" t="s">
        <v>715</v>
      </c>
      <c r="C30" s="211"/>
      <c r="D30" s="43">
        <f>SUM(D31:D33)</f>
        <v>16.573753358017701</v>
      </c>
      <c r="E30" s="106"/>
      <c r="F30" s="105" t="s">
        <v>716</v>
      </c>
      <c r="G30" s="212"/>
      <c r="H30" s="199">
        <f>'Jadual5-2digit'!U28/'Jadual5-2digit'!I28*100-100</f>
        <v>7.0504626432644955</v>
      </c>
      <c r="I30" s="199">
        <f>'Jadual5-2digit'!V28/'Jadual5-2digit'!J28*100-100</f>
        <v>7.0016161780665556</v>
      </c>
      <c r="J30" s="199">
        <f>'Jadual5-2digit'!W28/'Jadual5-2digit'!K28*100-100</f>
        <v>7.0682346938287139</v>
      </c>
      <c r="K30" s="199">
        <f>'Jadual5-2digit'!X28/'Jadual5-2digit'!L28*100-100</f>
        <v>8.3491363909066934</v>
      </c>
      <c r="L30" s="199">
        <f>'Jadual5-2digit'!Y28/'Jadual5-2digit'!M28*100-100</f>
        <v>8.6908955809858526</v>
      </c>
      <c r="M30" s="199">
        <f>'Jadual5-2digit'!Z28/'Jadual5-2digit'!N28*100-100</f>
        <v>9.6048548171679897</v>
      </c>
      <c r="N30" s="199">
        <f>'Jadual5-2digit'!AA28/'Jadual5-2digit'!O28*100-100</f>
        <v>4.57952800403325</v>
      </c>
      <c r="O30" s="199">
        <f>'Jadual5-2digit'!AB28/'Jadual5-2digit'!P28*100-100</f>
        <v>8.3678050659972598</v>
      </c>
      <c r="P30" s="199">
        <f>'Jadual5-2digit'!AC28/'Jadual5-2digit'!Q28*100-100</f>
        <v>6.6356208007904911</v>
      </c>
      <c r="Q30" s="199">
        <f>'Jadual5-2digit'!AD28/'Jadual5-2digit'!R28*100-100</f>
        <v>7.8259202868323996</v>
      </c>
      <c r="R30" s="199">
        <f>'Jadual5-2digit'!AE28/'Jadual5-2digit'!S28*100-100</f>
        <v>8.8897890418806185</v>
      </c>
      <c r="S30" s="199">
        <f>'Jadual5-2digit'!AF28/'Jadual5-2digit'!T28*100-100</f>
        <v>6.1649702443113483</v>
      </c>
      <c r="T30" s="199">
        <f>'Jadual5-2digit'!AG28/'Jadual5-2digit'!U28*100-100</f>
        <v>6.2904357369633459</v>
      </c>
      <c r="U30" s="199">
        <f>'Jadual5-2digit'!AH28/'Jadual5-2digit'!V28*100-100</f>
        <v>9.277303087671072</v>
      </c>
      <c r="V30" s="199">
        <f>'Jadual5-2digit'!AI28/'Jadual5-2digit'!W28*100-100</f>
        <v>7.6308027982094302</v>
      </c>
      <c r="W30" s="199">
        <f>'Jadual5-2digit'!AJ28/'Jadual5-2digit'!X28*100-100</f>
        <v>7.7499253217008288</v>
      </c>
      <c r="X30" s="199">
        <f>'Jadual5-2digit'!AK28/'Jadual5-2digit'!Y28*100-100</f>
        <v>9.8773222462654076</v>
      </c>
      <c r="Y30" s="199">
        <f>'Jadual5-2digit'!AL28/'Jadual5-2digit'!Z28*100-100</f>
        <v>6.9958328713669147</v>
      </c>
      <c r="Z30" s="199">
        <f>'Jadual5-2digit'!AM28/'Jadual5-2digit'!AA28*100-100</f>
        <v>9.7696006973344964</v>
      </c>
      <c r="AA30" s="234">
        <f>'Jadual5-2digit'!AN28/'Jadual5-2digit'!AB28*100-100</f>
        <v>7.7927215655020774</v>
      </c>
      <c r="AB30" s="199">
        <f>'Jadual5-2digit'!AO28/'Jadual5-2digit'!AC28*100-100</f>
        <v>6.1605489807305958</v>
      </c>
      <c r="AC30" s="199">
        <f>'Jadual5-2digit'!AP28/'Jadual5-2digit'!AD28*100-100</f>
        <v>5.7612857238647877</v>
      </c>
      <c r="AD30" s="199">
        <f>'Jadual5-2digit'!AQ28/'Jadual5-2digit'!AE28*100-100</f>
        <v>7.002614344219154</v>
      </c>
      <c r="AE30" s="199">
        <f>'Jadual5-2digit'!AR28/'Jadual5-2digit'!AF28*100-100</f>
        <v>3.8077243646996095</v>
      </c>
      <c r="AF30" s="199" t="e">
        <f>'Jadual5-2digit'!#REF!/'Jadual5-2digit'!#REF!*100-100</f>
        <v>#REF!</v>
      </c>
      <c r="AG30" s="199" t="e">
        <f>'Jadual5-2digit'!EL28/'Jadual5-2digit'!#REF!*100-100</f>
        <v>#REF!</v>
      </c>
      <c r="AH30" s="199" t="e">
        <f>'Jadual5-2digit'!EM28/'Jadual5-2digit'!#REF!*100-100</f>
        <v>#REF!</v>
      </c>
      <c r="AI30" s="199" t="e">
        <f>'Jadual5-2digit'!EN28/'Jadual5-2digit'!#REF!*100-100</f>
        <v>#REF!</v>
      </c>
      <c r="AJ30" s="199" t="e">
        <f>'Jadual5-2digit'!EO28/'Jadual5-2digit'!#REF!*100-100</f>
        <v>#REF!</v>
      </c>
      <c r="AK30" s="199">
        <f>'Jadual5-2digit'!EP28/'Jadual5-2digit'!EL28*100-100</f>
        <v>7.0422645135188162</v>
      </c>
      <c r="AL30" s="199">
        <f>'Jadual5-2digit'!EQ28/'Jadual5-2digit'!EM28*100-100</f>
        <v>8.9053209172825802</v>
      </c>
      <c r="AM30" s="199">
        <f>'Jadual5-2digit'!ER28/'Jadual5-2digit'!EN28*100-100</f>
        <v>6.5220448626370313</v>
      </c>
      <c r="AN30" s="199">
        <f>'Jadual5-2digit'!ES28/'Jadual5-2digit'!EO28*100-100</f>
        <v>7.6121849053326827</v>
      </c>
      <c r="AO30" s="199">
        <f>'Jadual5-2digit'!ET28/'Jadual5-2digit'!EP28*100-100</f>
        <v>7.6314643753551508</v>
      </c>
      <c r="AP30" s="247">
        <f>'Jadual5-2digit'!EU28/'Jadual5-2digit'!EQ28*100-100</f>
        <v>8.1809988623224399</v>
      </c>
      <c r="AQ30" s="234">
        <f>'Jadual5-2digit'!EV28/'Jadual5-2digit'!ER28*100-100</f>
        <v>7.8703067696073816</v>
      </c>
      <c r="AR30" s="234">
        <f>'Jadual5-2digit'!EW28/'Jadual5-2digit'!ES28*100-100</f>
        <v>5.5202406473384684</v>
      </c>
      <c r="AS30" s="234" t="e">
        <f>'Jadual5-2digit'!#REF!/'Jadual5-2digit'!ET28*100-100</f>
        <v>#REF!</v>
      </c>
      <c r="AT30" s="34">
        <f>'Jadual5-2digit'!GF28/'Jadual5-2digit'!GE28*100-100</f>
        <v>7.2759336795261902</v>
      </c>
      <c r="AU30" s="34">
        <f>'Jadual5-2digit'!R28/'Jadual5-2digit'!Q28*100-100</f>
        <v>-0.76765442256910887</v>
      </c>
      <c r="AV30" s="34">
        <f>'Jadual5-2digit'!S28/'Jadual5-2digit'!R28*100-100</f>
        <v>-5.8824413425508055</v>
      </c>
      <c r="AW30" s="34">
        <f>'Jadual5-2digit'!T28/'Jadual5-2digit'!S28*100-100</f>
        <v>3.9720114244111215</v>
      </c>
      <c r="AX30" s="34">
        <f>'Jadual5-2digit'!U28/'Jadual5-2digit'!T28*100-100</f>
        <v>0.8170601049989159</v>
      </c>
      <c r="AY30" s="34">
        <f>'Jadual5-2digit'!W28/'Jadual5-2digit'!V28*100-100</f>
        <v>17.886018278073053</v>
      </c>
      <c r="AZ30" s="34">
        <f>'Jadual5-2digit'!X28/'Jadual5-2digit'!W28*100-100</f>
        <v>-1.0305785035885577</v>
      </c>
      <c r="BA30" s="34">
        <f>'Jadual5-2digit'!Y28/'Jadual5-2digit'!X28*100-100</f>
        <v>4.0835259863468281</v>
      </c>
      <c r="BB30" s="34">
        <f>'Jadual5-2digit'!Z28/'Jadual5-2digit'!Y28*100-100</f>
        <v>8.1841895379669154</v>
      </c>
      <c r="BC30" s="34">
        <f>'Jadual5-2digit'!AA28/'Jadual5-2digit'!Z28*100-100</f>
        <v>-4.4431841869239861</v>
      </c>
      <c r="BD30" s="34">
        <f>'Jadual5-2digit'!AB28/'Jadual5-2digit'!AA28*100-100</f>
        <v>2.3984393421416712</v>
      </c>
      <c r="BE30" s="34">
        <f>'Jadual5-2digit'!AC28/'Jadual5-2digit'!AB28*100-100</f>
        <v>3.9458514242073335</v>
      </c>
      <c r="BF30" s="34">
        <f>'Jadual5-2digit'!AD28/'Jadual5-2digit'!AC28*100-100</f>
        <v>0.34000743612823214</v>
      </c>
      <c r="BG30" s="34">
        <f>'Jadual5-2digit'!AE28/'Jadual5-2digit'!AD28*100-100</f>
        <v>-4.9538266857899629</v>
      </c>
      <c r="BH30" s="34">
        <f>'Jadual5-2digit'!AF28/'Jadual5-2digit'!AE28*100-100</f>
        <v>1.3702533197888442</v>
      </c>
      <c r="BI30" s="34">
        <f>'Jadual5-2digit'!AG28/'Jadual5-2digit'!AF28*100-100</f>
        <v>0.93620545100796448</v>
      </c>
      <c r="BJ30" s="34">
        <f>'Jadual5-2digit'!AH28/'Jadual5-2digit'!AG28*100-100</f>
        <v>-16.190662768677385</v>
      </c>
      <c r="BK30" s="34">
        <f>'Jadual5-2digit'!AI28/'Jadual5-2digit'!AH28*100-100</f>
        <v>16.109808967136757</v>
      </c>
      <c r="BL30" s="34">
        <f>'Jadual5-2digit'!AJ28/'Jadual5-2digit'!AI28*100-100</f>
        <v>-0.92104213546130609</v>
      </c>
      <c r="BM30" s="34">
        <f>'Jadual5-2digit'!AK28/'Jadual5-2digit'!AJ28*100-100</f>
        <v>6.1385341213417774</v>
      </c>
      <c r="BN30" s="34">
        <f>'Jadual5-2digit'!AL28/'Jadual5-2digit'!AK28*100-100</f>
        <v>5.3471018995643078</v>
      </c>
      <c r="BO30" s="34">
        <f>'Jadual5-2digit'!AM28/'Jadual5-2digit'!AL28*100-100</f>
        <v>-1.9659622789187097</v>
      </c>
      <c r="BP30" s="34">
        <f>'Jadual5-2digit'!AN28/'Jadual5-2digit'!AM28*100-100</f>
        <v>0.55431003328283168</v>
      </c>
      <c r="BQ30" s="34">
        <f>'Jadual5-2digit'!AO28/'Jadual5-2digit'!AN28*100-100</f>
        <v>2.3719272618767206</v>
      </c>
      <c r="BR30" s="34">
        <f>'Jadual5-2digit'!AP28/'Jadual5-2digit'!AO28*100-100</f>
        <v>-3.7365124088637458E-2</v>
      </c>
      <c r="BS30" s="34">
        <f>'Jadual5-2digit'!AQ28/'Jadual5-2digit'!AP28*100-100</f>
        <v>-3.8382621918206183</v>
      </c>
      <c r="BT30" s="34">
        <f>'Jadual5-2digit'!EM28/'Jadual5-2digit'!EL28*100-100</f>
        <v>6.6368381635438283</v>
      </c>
      <c r="BU30" s="34">
        <f>'Jadual5-2digit'!EN28/'Jadual5-2digit'!EM28*100-100</f>
        <v>7.2800102701309868</v>
      </c>
      <c r="BV30" s="34">
        <f>'Jadual5-2digit'!EO28/'Jadual5-2digit'!EN28*100-100</f>
        <v>-0.2519286606673603</v>
      </c>
      <c r="BW30" s="34">
        <f>'Jadual5-2digit'!EP28/'Jadual5-2digit'!EO28*100-100</f>
        <v>-6.1952749188146896</v>
      </c>
      <c r="BX30" s="34">
        <f>'Jadual5-2digit'!EQ28/'Jadual5-2digit'!EP28*100-100</f>
        <v>8.4928381755075009</v>
      </c>
      <c r="BY30" s="34">
        <f>'Jadual5-2digit'!ER28/'Jadual5-2digit'!EQ28*100-100</f>
        <v>4.9323023944696445</v>
      </c>
      <c r="BZ30" s="34">
        <f>'Jadual5-2digit'!ES28/'Jadual5-2digit'!ER28*100-100</f>
        <v>0.76888695443737731</v>
      </c>
      <c r="CA30" s="34">
        <f>'Jadual5-2digit'!ET28/'Jadual5-2digit'!ES28*100-100</f>
        <v>-6.1784691510778771</v>
      </c>
      <c r="CB30" s="34">
        <f>'Jadual5-2digit'!EU28/'Jadual5-2digit'!ET28*100-100</f>
        <v>9.0467705828422424</v>
      </c>
      <c r="CC30" s="272" t="s">
        <v>717</v>
      </c>
      <c r="CD30" s="273"/>
      <c r="CE30" s="265"/>
      <c r="CF30" s="266"/>
      <c r="CG30" s="266"/>
      <c r="CH30" s="266"/>
      <c r="CI30" s="266"/>
      <c r="CJ30" s="266"/>
    </row>
    <row r="31" spans="1:90" s="7" customFormat="1" ht="25.5">
      <c r="A31" s="598"/>
      <c r="B31" s="35"/>
      <c r="C31" s="36">
        <v>6.1</v>
      </c>
      <c r="D31" s="37">
        <v>13.795734722853499</v>
      </c>
      <c r="E31" s="102">
        <v>26</v>
      </c>
      <c r="F31" s="121"/>
      <c r="G31" s="103" t="s">
        <v>718</v>
      </c>
      <c r="H31" s="206">
        <f>'Jadual5-2digit'!U29/'Jadual5-2digit'!I29*100-100</f>
        <v>8.5268506131376682</v>
      </c>
      <c r="I31" s="206">
        <f>'Jadual5-2digit'!V29/'Jadual5-2digit'!J29*100-100</f>
        <v>7.0697204058668177</v>
      </c>
      <c r="J31" s="206">
        <f>'Jadual5-2digit'!W29/'Jadual5-2digit'!K29*100-100</f>
        <v>8.2774750203188745</v>
      </c>
      <c r="K31" s="206">
        <f>'Jadual5-2digit'!X29/'Jadual5-2digit'!L29*100-100</f>
        <v>10.505501764223894</v>
      </c>
      <c r="L31" s="206">
        <f>'Jadual5-2digit'!Y29/'Jadual5-2digit'!M29*100-100</f>
        <v>10.10857247809038</v>
      </c>
      <c r="M31" s="206">
        <f>'Jadual5-2digit'!Z29/'Jadual5-2digit'!N29*100-100</f>
        <v>9.9041859792320395</v>
      </c>
      <c r="N31" s="206">
        <f>'Jadual5-2digit'!AA29/'Jadual5-2digit'!O29*100-100</f>
        <v>4.7874989950184528</v>
      </c>
      <c r="O31" s="206">
        <f>'Jadual5-2digit'!AB29/'Jadual5-2digit'!P29*100-100</f>
        <v>8.4194504764145961</v>
      </c>
      <c r="P31" s="206">
        <f>'Jadual5-2digit'!AC29/'Jadual5-2digit'!Q29*100-100</f>
        <v>6.789534730175788</v>
      </c>
      <c r="Q31" s="206">
        <f>'Jadual5-2digit'!AD29/'Jadual5-2digit'!R29*100-100</f>
        <v>8.1385081961508234</v>
      </c>
      <c r="R31" s="206">
        <f>'Jadual5-2digit'!AE29/'Jadual5-2digit'!S29*100-100</f>
        <v>8.9877659680495583</v>
      </c>
      <c r="S31" s="206">
        <f>'Jadual5-2digit'!AF29/'Jadual5-2digit'!T29*100-100</f>
        <v>6.1104792880019403</v>
      </c>
      <c r="T31" s="206">
        <f>'Jadual5-2digit'!AG29/'Jadual5-2digit'!U29*100-100</f>
        <v>6.0506372348577884</v>
      </c>
      <c r="U31" s="206">
        <f>'Jadual5-2digit'!AH29/'Jadual5-2digit'!V29*100-100</f>
        <v>8.8811030059777494</v>
      </c>
      <c r="V31" s="206">
        <f>'Jadual5-2digit'!AI29/'Jadual5-2digit'!W29*100-100</f>
        <v>7.8605925844592974</v>
      </c>
      <c r="W31" s="206">
        <f>'Jadual5-2digit'!AJ29/'Jadual5-2digit'!X29*100-100</f>
        <v>8.1837222759037616</v>
      </c>
      <c r="X31" s="206">
        <f>'Jadual5-2digit'!AK29/'Jadual5-2digit'!Y29*100-100</f>
        <v>10.824420380821635</v>
      </c>
      <c r="Y31" s="206">
        <f>'Jadual5-2digit'!AL29/'Jadual5-2digit'!Z29*100-100</f>
        <v>8.0014572131687203</v>
      </c>
      <c r="Z31" s="206">
        <f>'Jadual5-2digit'!AM29/'Jadual5-2digit'!AA29*100-100</f>
        <v>9.8570281420247312</v>
      </c>
      <c r="AA31" s="236">
        <f>'Jadual5-2digit'!AN29/'Jadual5-2digit'!AB29*100-100</f>
        <v>7.992389922238246</v>
      </c>
      <c r="AB31" s="206">
        <f>'Jadual5-2digit'!AO29/'Jadual5-2digit'!AC29*100-100</f>
        <v>6.2412820246930494</v>
      </c>
      <c r="AC31" s="206">
        <f>'Jadual5-2digit'!AP29/'Jadual5-2digit'!AD29*100-100</f>
        <v>5.6506490310337227</v>
      </c>
      <c r="AD31" s="206">
        <f>'Jadual5-2digit'!AQ29/'Jadual5-2digit'!AE29*100-100</f>
        <v>7.3824281063548796</v>
      </c>
      <c r="AE31" s="206">
        <f>'Jadual5-2digit'!AR29/'Jadual5-2digit'!AF29*100-100</f>
        <v>4.2767179800646602</v>
      </c>
      <c r="AF31" s="206" t="e">
        <f>'Jadual5-2digit'!#REF!/'Jadual5-2digit'!#REF!*100-100</f>
        <v>#REF!</v>
      </c>
      <c r="AG31" s="206" t="e">
        <f>'Jadual5-2digit'!EL29/'Jadual5-2digit'!#REF!*100-100</f>
        <v>#REF!</v>
      </c>
      <c r="AH31" s="206" t="e">
        <f>'Jadual5-2digit'!EM29/'Jadual5-2digit'!#REF!*100-100</f>
        <v>#REF!</v>
      </c>
      <c r="AI31" s="206" t="e">
        <f>'Jadual5-2digit'!EN29/'Jadual5-2digit'!#REF!*100-100</f>
        <v>#REF!</v>
      </c>
      <c r="AJ31" s="206" t="e">
        <f>'Jadual5-2digit'!EO29/'Jadual5-2digit'!#REF!*100-100</f>
        <v>#REF!</v>
      </c>
      <c r="AK31" s="206">
        <f>'Jadual5-2digit'!EP29/'Jadual5-2digit'!EL29*100-100</f>
        <v>8.0175654903165139</v>
      </c>
      <c r="AL31" s="206">
        <f>'Jadual5-2digit'!EQ29/'Jadual5-2digit'!EM29*100-100</f>
        <v>10.156934682162941</v>
      </c>
      <c r="AM31" s="206">
        <f>'Jadual5-2digit'!ER29/'Jadual5-2digit'!EN29*100-100</f>
        <v>6.6593857354896926</v>
      </c>
      <c r="AN31" s="206">
        <f>'Jadual5-2digit'!ES29/'Jadual5-2digit'!EO29*100-100</f>
        <v>7.7384252405137772</v>
      </c>
      <c r="AO31" s="206">
        <f>'Jadual5-2digit'!ET29/'Jadual5-2digit'!EP29*100-100</f>
        <v>7.4863947027793643</v>
      </c>
      <c r="AP31" s="250">
        <f>'Jadual5-2digit'!EU29/'Jadual5-2digit'!EQ29*100-100</f>
        <v>8.9818809357621063</v>
      </c>
      <c r="AQ31" s="236">
        <f>'Jadual5-2digit'!EV29/'Jadual5-2digit'!ER29*100-100</f>
        <v>7.9810751020070114</v>
      </c>
      <c r="AR31" s="236">
        <f>'Jadual5-2digit'!EW29/'Jadual5-2digit'!ES29*100-100</f>
        <v>5.7669590875763674</v>
      </c>
      <c r="AS31" s="236" t="e">
        <f>'Jadual5-2digit'!#REF!/'Jadual5-2digit'!ET29*100-100</f>
        <v>#REF!</v>
      </c>
      <c r="AT31" s="40">
        <f>'Jadual5-2digit'!GF29/'Jadual5-2digit'!GE29*100-100</f>
        <v>7.5162911239132768</v>
      </c>
      <c r="AU31" s="40">
        <f>'Jadual5-2digit'!R29/'Jadual5-2digit'!Q29*100-100</f>
        <v>0.15967103939632921</v>
      </c>
      <c r="AV31" s="40">
        <f>'Jadual5-2digit'!S29/'Jadual5-2digit'!R29*100-100</f>
        <v>-5.9810206429330464</v>
      </c>
      <c r="AW31" s="40">
        <f>'Jadual5-2digit'!T29/'Jadual5-2digit'!S29*100-100</f>
        <v>2.882713749265875</v>
      </c>
      <c r="AX31" s="40">
        <f>'Jadual5-2digit'!U29/'Jadual5-2digit'!T29*100-100</f>
        <v>0.47214435623243389</v>
      </c>
      <c r="AY31" s="40">
        <f>'Jadual5-2digit'!W29/'Jadual5-2digit'!V29*100-100</f>
        <v>18.507255801991192</v>
      </c>
      <c r="AZ31" s="40">
        <f>'Jadual5-2digit'!X29/'Jadual5-2digit'!W29*100-100</f>
        <v>-2.6391551919826384</v>
      </c>
      <c r="BA31" s="40">
        <f>'Jadual5-2digit'!Y29/'Jadual5-2digit'!X29*100-100</f>
        <v>5.5729070358303119</v>
      </c>
      <c r="BB31" s="40">
        <f>'Jadual5-2digit'!Z29/'Jadual5-2digit'!Y29*100-100</f>
        <v>10.820800036684375</v>
      </c>
      <c r="BC31" s="40">
        <f>'Jadual5-2digit'!AA29/'Jadual5-2digit'!Z29*100-100</f>
        <v>-4.0939313224084088</v>
      </c>
      <c r="BD31" s="40">
        <f>'Jadual5-2digit'!AB29/'Jadual5-2digit'!AA29*100-100</f>
        <v>1.8947947238129075</v>
      </c>
      <c r="BE31" s="40">
        <f>'Jadual5-2digit'!AC29/'Jadual5-2digit'!AB29*100-100</f>
        <v>6.4714772279003085</v>
      </c>
      <c r="BF31" s="40">
        <f>'Jadual5-2digit'!AD29/'Jadual5-2digit'!AC29*100-100</f>
        <v>1.4248955666341914</v>
      </c>
      <c r="BG31" s="40">
        <f>'Jadual5-2digit'!AE29/'Jadual5-2digit'!AD29*100-100</f>
        <v>-5.2426495459308313</v>
      </c>
      <c r="BH31" s="40">
        <f>'Jadual5-2digit'!AF29/'Jadual5-2digit'!AE29*100-100</f>
        <v>0.16660098882358909</v>
      </c>
      <c r="BI31" s="40">
        <f>'Jadual5-2digit'!AG29/'Jadual5-2digit'!AF29*100-100</f>
        <v>0.41548209777863576</v>
      </c>
      <c r="BJ31" s="40">
        <f>'Jadual5-2digit'!AH29/'Jadual5-2digit'!AG29*100-100</f>
        <v>-19.806897594467728</v>
      </c>
      <c r="BK31" s="40">
        <f>'Jadual5-2digit'!AI29/'Jadual5-2digit'!AH29*100-100</f>
        <v>17.396522293304713</v>
      </c>
      <c r="BL31" s="40">
        <f>'Jadual5-2digit'!AJ29/'Jadual5-2digit'!AI29*100-100</f>
        <v>-2.3474807352810103</v>
      </c>
      <c r="BM31" s="40">
        <f>'Jadual5-2digit'!AK29/'Jadual5-2digit'!AJ29*100-100</f>
        <v>8.1498767469407483</v>
      </c>
      <c r="BN31" s="40">
        <f>'Jadual5-2digit'!AL29/'Jadual5-2digit'!AK29*100-100</f>
        <v>7.9979290878593901</v>
      </c>
      <c r="BO31" s="40">
        <f>'Jadual5-2digit'!AM29/'Jadual5-2digit'!AL29*100-100</f>
        <v>-2.4461710279546196</v>
      </c>
      <c r="BP31" s="40">
        <f>'Jadual5-2digit'!AN29/'Jadual5-2digit'!AM29*100-100</f>
        <v>0.16530201995341542</v>
      </c>
      <c r="BQ31" s="40">
        <f>'Jadual5-2digit'!AO29/'Jadual5-2digit'!AN29*100-100</f>
        <v>4.7450310887665097</v>
      </c>
      <c r="BR31" s="40">
        <f>'Jadual5-2digit'!AP29/'Jadual5-2digit'!AO29*100-100</f>
        <v>0.86103857471475465</v>
      </c>
      <c r="BS31" s="40">
        <f>'Jadual5-2digit'!AQ29/'Jadual5-2digit'!AP29*100-100</f>
        <v>-3.6894286404820775</v>
      </c>
      <c r="BT31" s="40">
        <f>'Jadual5-2digit'!EM29/'Jadual5-2digit'!EL29*100-100</f>
        <v>5.3146785316291272</v>
      </c>
      <c r="BU31" s="40">
        <f>'Jadual5-2digit'!EN29/'Jadual5-2digit'!EM29*100-100</f>
        <v>11.508507859246706</v>
      </c>
      <c r="BV31" s="40">
        <f>'Jadual5-2digit'!EO29/'Jadual5-2digit'!EN29*100-100</f>
        <v>1.6639038197108675</v>
      </c>
      <c r="BW31" s="40">
        <f>'Jadual5-2digit'!EP29/'Jadual5-2digit'!EO29*100-100</f>
        <v>-9.5245625097684012</v>
      </c>
      <c r="BX31" s="40">
        <f>'Jadual5-2digit'!EQ29/'Jadual5-2digit'!EP29*100-100</f>
        <v>7.4005150127334645</v>
      </c>
      <c r="BY31" s="40">
        <f>'Jadual5-2digit'!ER29/'Jadual5-2digit'!EQ29*100-100</f>
        <v>7.9680456510933766</v>
      </c>
      <c r="BZ31" s="40">
        <f>'Jadual5-2digit'!ES29/'Jadual5-2digit'!ER29*100-100</f>
        <v>2.6924056032152919</v>
      </c>
      <c r="CA31" s="40">
        <f>'Jadual5-2digit'!ET29/'Jadual5-2digit'!ES29*100-100</f>
        <v>-9.736210054379498</v>
      </c>
      <c r="CB31" s="40">
        <f>'Jadual5-2digit'!EU29/'Jadual5-2digit'!ET29*100-100</f>
        <v>8.8948063791983429</v>
      </c>
      <c r="CC31" s="267"/>
      <c r="CD31" s="118" t="s">
        <v>719</v>
      </c>
      <c r="CE31" s="268"/>
      <c r="CF31" s="269"/>
      <c r="CG31" s="269"/>
      <c r="CH31" s="269"/>
      <c r="CI31" s="269"/>
      <c r="CJ31" s="269"/>
      <c r="CL31" s="279"/>
    </row>
    <row r="32" spans="1:90" s="7" customFormat="1" ht="12.75" customHeight="1">
      <c r="A32" s="598"/>
      <c r="B32" s="35"/>
      <c r="C32" s="36">
        <v>6.2</v>
      </c>
      <c r="D32" s="37">
        <v>1.18520580128836</v>
      </c>
      <c r="E32" s="102">
        <v>27</v>
      </c>
      <c r="F32" s="121"/>
      <c r="G32" s="103" t="s">
        <v>720</v>
      </c>
      <c r="H32" s="206">
        <f>'Jadual5-2digit'!U30/'Jadual5-2digit'!I30*100-100</f>
        <v>3.2121499933079889</v>
      </c>
      <c r="I32" s="206">
        <f>'Jadual5-2digit'!V30/'Jadual5-2digit'!J30*100-100</f>
        <v>5.7940247659505246</v>
      </c>
      <c r="J32" s="206">
        <f>'Jadual5-2digit'!W30/'Jadual5-2digit'!K30*100-100</f>
        <v>3.9806629695182494</v>
      </c>
      <c r="K32" s="206">
        <f>'Jadual5-2digit'!X30/'Jadual5-2digit'!L30*100-100</f>
        <v>4.1550721588258739</v>
      </c>
      <c r="L32" s="206">
        <f>'Jadual5-2digit'!Y30/'Jadual5-2digit'!M30*100-100</f>
        <v>5.5768034922840002</v>
      </c>
      <c r="M32" s="206">
        <f>'Jadual5-2digit'!Z30/'Jadual5-2digit'!N30*100-100</f>
        <v>9.7759055646889692</v>
      </c>
      <c r="N32" s="206">
        <f>'Jadual5-2digit'!AA30/'Jadual5-2digit'!O30*100-100</f>
        <v>3.78052781920222</v>
      </c>
      <c r="O32" s="206">
        <f>'Jadual5-2digit'!AB30/'Jadual5-2digit'!P30*100-100</f>
        <v>7.9788318915498451</v>
      </c>
      <c r="P32" s="206">
        <f>'Jadual5-2digit'!AC30/'Jadual5-2digit'!Q30*100-100</f>
        <v>5.2447314120870487</v>
      </c>
      <c r="Q32" s="206">
        <f>'Jadual5-2digit'!AD30/'Jadual5-2digit'!R30*100-100</f>
        <v>5.3804771211470381</v>
      </c>
      <c r="R32" s="206">
        <f>'Jadual5-2digit'!AE30/'Jadual5-2digit'!S30*100-100</f>
        <v>8.3144209012419026</v>
      </c>
      <c r="S32" s="206">
        <f>'Jadual5-2digit'!AF30/'Jadual5-2digit'!T30*100-100</f>
        <v>6.5643059648176916</v>
      </c>
      <c r="T32" s="206">
        <f>'Jadual5-2digit'!AG30/'Jadual5-2digit'!U30*100-100</f>
        <v>8.194923081057226</v>
      </c>
      <c r="U32" s="206">
        <f>'Jadual5-2digit'!AH30/'Jadual5-2digit'!V30*100-100</f>
        <v>10.754600343060375</v>
      </c>
      <c r="V32" s="206">
        <f>'Jadual5-2digit'!AI30/'Jadual5-2digit'!W30*100-100</f>
        <v>7.4214926723179957</v>
      </c>
      <c r="W32" s="206">
        <f>'Jadual5-2digit'!AJ30/'Jadual5-2digit'!X30*100-100</f>
        <v>7.8761632164094237</v>
      </c>
      <c r="X32" s="206">
        <f>'Jadual5-2digit'!AK30/'Jadual5-2digit'!Y30*100-100</f>
        <v>10.179939596409994</v>
      </c>
      <c r="Y32" s="206">
        <f>'Jadual5-2digit'!AL30/'Jadual5-2digit'!Z30*100-100</f>
        <v>5.5477873542219243</v>
      </c>
      <c r="Z32" s="206">
        <f>'Jadual5-2digit'!AM30/'Jadual5-2digit'!AA30*100-100</f>
        <v>8.9628600991999718</v>
      </c>
      <c r="AA32" s="236">
        <f>'Jadual5-2digit'!AN30/'Jadual5-2digit'!AB30*100-100</f>
        <v>7.3688610142333459</v>
      </c>
      <c r="AB32" s="206">
        <f>'Jadual5-2digit'!AO30/'Jadual5-2digit'!AC30*100-100</f>
        <v>3.9657463758606752</v>
      </c>
      <c r="AC32" s="206">
        <f>'Jadual5-2digit'!AP30/'Jadual5-2digit'!AD30*100-100</f>
        <v>3.6720417342127831</v>
      </c>
      <c r="AD32" s="206">
        <f>'Jadual5-2digit'!AQ30/'Jadual5-2digit'!AE30*100-100</f>
        <v>3.5943887714905713</v>
      </c>
      <c r="AE32" s="206">
        <f>'Jadual5-2digit'!AR30/'Jadual5-2digit'!AF30*100-100</f>
        <v>0.21621137020008518</v>
      </c>
      <c r="AF32" s="206" t="e">
        <f>'Jadual5-2digit'!#REF!/'Jadual5-2digit'!#REF!*100-100</f>
        <v>#REF!</v>
      </c>
      <c r="AG32" s="206" t="e">
        <f>'Jadual5-2digit'!EL30/'Jadual5-2digit'!#REF!*100-100</f>
        <v>#REF!</v>
      </c>
      <c r="AH32" s="206" t="e">
        <f>'Jadual5-2digit'!EM30/'Jadual5-2digit'!#REF!*100-100</f>
        <v>#REF!</v>
      </c>
      <c r="AI32" s="206" t="e">
        <f>'Jadual5-2digit'!EN30/'Jadual5-2digit'!#REF!*100-100</f>
        <v>#REF!</v>
      </c>
      <c r="AJ32" s="206" t="e">
        <f>'Jadual5-2digit'!EO30/'Jadual5-2digit'!#REF!*100-100</f>
        <v>#REF!</v>
      </c>
      <c r="AK32" s="206">
        <f>'Jadual5-2digit'!EP30/'Jadual5-2digit'!EL30*100-100</f>
        <v>4.2528885907095173</v>
      </c>
      <c r="AL32" s="206">
        <f>'Jadual5-2digit'!EQ30/'Jadual5-2digit'!EM30*100-100</f>
        <v>6.5181094757737554</v>
      </c>
      <c r="AM32" s="206">
        <f>'Jadual5-2digit'!ER30/'Jadual5-2digit'!EN30*100-100</f>
        <v>5.6478396693824493</v>
      </c>
      <c r="AN32" s="206">
        <f>'Jadual5-2digit'!ES30/'Jadual5-2digit'!EO30*100-100</f>
        <v>6.6836990858563041</v>
      </c>
      <c r="AO32" s="206">
        <f>'Jadual5-2digit'!ET30/'Jadual5-2digit'!EP30*100-100</f>
        <v>8.6975231252315837</v>
      </c>
      <c r="AP32" s="250">
        <f>'Jadual5-2digit'!EU30/'Jadual5-2digit'!EQ30*100-100</f>
        <v>7.8162352507926869</v>
      </c>
      <c r="AQ32" s="236">
        <f>'Jadual5-2digit'!EV30/'Jadual5-2digit'!ER30*100-100</f>
        <v>6.6598172469820582</v>
      </c>
      <c r="AR32" s="236">
        <f>'Jadual5-2digit'!EW30/'Jadual5-2digit'!ES30*100-100</f>
        <v>2.4829368066925781</v>
      </c>
      <c r="AS32" s="236" t="e">
        <f>'Jadual5-2digit'!#REF!/'Jadual5-2digit'!ET30*100-100</f>
        <v>#REF!</v>
      </c>
      <c r="AT32" s="40">
        <f>'Jadual5-2digit'!GF30/'Jadual5-2digit'!GE30*100-100</f>
        <v>6.3689417945869593</v>
      </c>
      <c r="AU32" s="40">
        <f>'Jadual5-2digit'!R30/'Jadual5-2digit'!Q30*100-100</f>
        <v>-2.418344725674487</v>
      </c>
      <c r="AV32" s="40">
        <f>'Jadual5-2digit'!S30/'Jadual5-2digit'!R30*100-100</f>
        <v>-13.114609947201373</v>
      </c>
      <c r="AW32" s="40">
        <f>'Jadual5-2digit'!T30/'Jadual5-2digit'!S30*100-100</f>
        <v>9.5453311576201543</v>
      </c>
      <c r="AX32" s="40">
        <f>'Jadual5-2digit'!U30/'Jadual5-2digit'!T30*100-100</f>
        <v>0.14695465676675212</v>
      </c>
      <c r="AY32" s="40">
        <f>'Jadual5-2digit'!W30/'Jadual5-2digit'!V30*100-100</f>
        <v>16.188752713838596</v>
      </c>
      <c r="AZ32" s="40">
        <f>'Jadual5-2digit'!X30/'Jadual5-2digit'!W30*100-100</f>
        <v>2.4856944664029186</v>
      </c>
      <c r="BA32" s="40">
        <f>'Jadual5-2digit'!Y30/'Jadual5-2digit'!X30*100-100</f>
        <v>-0.47007217876901564</v>
      </c>
      <c r="BB32" s="40">
        <f>'Jadual5-2digit'!Z30/'Jadual5-2digit'!Y30*100-100</f>
        <v>6.8534723703181299</v>
      </c>
      <c r="BC32" s="40">
        <f>'Jadual5-2digit'!AA30/'Jadual5-2digit'!Z30*100-100</f>
        <v>-9.3704117518666266</v>
      </c>
      <c r="BD32" s="40">
        <f>'Jadual5-2digit'!AB30/'Jadual5-2digit'!AA30*100-100</f>
        <v>3.3418126870722915</v>
      </c>
      <c r="BE32" s="40">
        <f>'Jadual5-2digit'!AC30/'Jadual5-2digit'!AB30*100-100</f>
        <v>9.039894741033109</v>
      </c>
      <c r="BF32" s="40">
        <f>'Jadual5-2digit'!AD30/'Jadual5-2digit'!AC30*100-100</f>
        <v>-2.292482928996094</v>
      </c>
      <c r="BG32" s="40">
        <f>'Jadual5-2digit'!AE30/'Jadual5-2digit'!AD30*100-100</f>
        <v>-10.695595944887941</v>
      </c>
      <c r="BH32" s="40">
        <f>'Jadual5-2digit'!AF30/'Jadual5-2digit'!AE30*100-100</f>
        <v>7.7753275082511379</v>
      </c>
      <c r="BI32" s="40">
        <f>'Jadual5-2digit'!AG30/'Jadual5-2digit'!AF30*100-100</f>
        <v>1.6793752634988124</v>
      </c>
      <c r="BJ32" s="40">
        <f>'Jadual5-2digit'!AH30/'Jadual5-2digit'!AG30*100-100</f>
        <v>-10.441352249759078</v>
      </c>
      <c r="BK32" s="40">
        <f>'Jadual5-2digit'!AI30/'Jadual5-2digit'!AH30*100-100</f>
        <v>12.692106780171542</v>
      </c>
      <c r="BL32" s="40">
        <f>'Jadual5-2digit'!AJ30/'Jadual5-2digit'!AI30*100-100</f>
        <v>2.9194738275478045</v>
      </c>
      <c r="BM32" s="40">
        <f>'Jadual5-2digit'!AK30/'Jadual5-2digit'!AJ30*100-100</f>
        <v>1.6554640841190746</v>
      </c>
      <c r="BN32" s="40">
        <f>'Jadual5-2digit'!AL30/'Jadual5-2digit'!AK30*100-100</f>
        <v>2.3611704736316881</v>
      </c>
      <c r="BO32" s="40">
        <f>'Jadual5-2digit'!AM30/'Jadual5-2digit'!AL30*100-100</f>
        <v>-6.4380278102111959</v>
      </c>
      <c r="BP32" s="40">
        <f>'Jadual5-2digit'!AN30/'Jadual5-2digit'!AM30*100-100</f>
        <v>1.8300429454188674</v>
      </c>
      <c r="BQ32" s="40">
        <f>'Jadual5-2digit'!AO30/'Jadual5-2digit'!AN30*100-100</f>
        <v>5.583815776847814</v>
      </c>
      <c r="BR32" s="40">
        <f>'Jadual5-2digit'!AP30/'Jadual5-2digit'!AO30*100-100</f>
        <v>-2.5685079880948649</v>
      </c>
      <c r="BS32" s="40">
        <f>'Jadual5-2digit'!AQ30/'Jadual5-2digit'!AP30*100-100</f>
        <v>-10.762487186181318</v>
      </c>
      <c r="BT32" s="40">
        <f>'Jadual5-2digit'!EM30/'Jadual5-2digit'!EL30*100-100</f>
        <v>7.8667438439554047</v>
      </c>
      <c r="BU32" s="40">
        <f>'Jadual5-2digit'!EN30/'Jadual5-2digit'!EM30*100-100</f>
        <v>0.40256130617675012</v>
      </c>
      <c r="BV32" s="40">
        <f>'Jadual5-2digit'!EO30/'Jadual5-2digit'!EN30*100-100</f>
        <v>-1.4819656893439941</v>
      </c>
      <c r="BW32" s="40">
        <f>'Jadual5-2digit'!EP30/'Jadual5-2digit'!EO30*100-100</f>
        <v>-2.2897784143793416</v>
      </c>
      <c r="BX32" s="40">
        <f>'Jadual5-2digit'!EQ30/'Jadual5-2digit'!EP30*100-100</f>
        <v>10.210487065483534</v>
      </c>
      <c r="BY32" s="40">
        <f>'Jadual5-2digit'!ER30/'Jadual5-2digit'!EQ30*100-100</f>
        <v>-0.41774350414274863</v>
      </c>
      <c r="BZ32" s="40">
        <f>'Jadual5-2digit'!ES30/'Jadual5-2digit'!ER30*100-100</f>
        <v>-0.51601282317514574</v>
      </c>
      <c r="CA32" s="40">
        <f>'Jadual5-2digit'!ET30/'Jadual5-2digit'!ES30*100-100</f>
        <v>-0.44534299633622254</v>
      </c>
      <c r="CB32" s="40">
        <f>'Jadual5-2digit'!EU30/'Jadual5-2digit'!ET30*100-100</f>
        <v>9.316932519857744</v>
      </c>
      <c r="CC32" s="267"/>
      <c r="CD32" s="118" t="s">
        <v>721</v>
      </c>
      <c r="CE32" s="268"/>
      <c r="CF32" s="269"/>
      <c r="CG32" s="269"/>
      <c r="CH32" s="269"/>
      <c r="CI32" s="269"/>
      <c r="CJ32" s="269"/>
      <c r="CL32" s="279"/>
    </row>
    <row r="33" spans="1:90" s="8" customFormat="1" ht="17.25" customHeight="1">
      <c r="A33" s="598"/>
      <c r="C33" s="36">
        <v>6.3</v>
      </c>
      <c r="D33" s="65">
        <v>1.59281283387586</v>
      </c>
      <c r="E33" s="104">
        <v>28</v>
      </c>
      <c r="F33" s="121"/>
      <c r="G33" s="103" t="s">
        <v>722</v>
      </c>
      <c r="H33" s="206">
        <f>'Jadual5-2digit'!U31/'Jadual5-2digit'!I31*100-100</f>
        <v>1.2027200381661061</v>
      </c>
      <c r="I33" s="206">
        <f>'Jadual5-2digit'!V31/'Jadual5-2digit'!J31*100-100</f>
        <v>7.7762792456264691</v>
      </c>
      <c r="J33" s="206">
        <f>'Jadual5-2digit'!W31/'Jadual5-2digit'!K31*100-100</f>
        <v>3.326106860067199</v>
      </c>
      <c r="K33" s="206">
        <f>'Jadual5-2digit'!X31/'Jadual5-2digit'!L31*100-100</f>
        <v>1.5397544542664008</v>
      </c>
      <c r="L33" s="206">
        <f>'Jadual5-2digit'!Y31/'Jadual5-2digit'!M31*100-100</f>
        <v>3.9750963871534708</v>
      </c>
      <c r="M33" s="206">
        <f>'Jadual5-2digit'!Z31/'Jadual5-2digit'!N31*100-100</f>
        <v>7.5030284688548221</v>
      </c>
      <c r="N33" s="206">
        <f>'Jadual5-2digit'!AA31/'Jadual5-2digit'!O31*100-100</f>
        <v>4.0173767362888384</v>
      </c>
      <c r="O33" s="206">
        <f>'Jadual5-2digit'!AB31/'Jadual5-2digit'!P31*100-100</f>
        <v>8.4126141992149144</v>
      </c>
      <c r="P33" s="206">
        <f>'Jadual5-2digit'!AC31/'Jadual5-2digit'!Q31*100-100</f>
        <v>7.1460297980063103</v>
      </c>
      <c r="Q33" s="206">
        <f>'Jadual5-2digit'!AD31/'Jadual5-2digit'!R31*100-100</f>
        <v>8.3406533688433768</v>
      </c>
      <c r="R33" s="206">
        <f>'Jadual5-2digit'!AE31/'Jadual5-2digit'!S31*100-100</f>
        <v>8.7596859840616759</v>
      </c>
      <c r="S33" s="206">
        <f>'Jadual5-2digit'!AF31/'Jadual5-2digit'!T31*100-100</f>
        <v>6.1246257630461258</v>
      </c>
      <c r="T33" s="206">
        <f>'Jadual5-2digit'!AG31/'Jadual5-2digit'!U31*100-100</f>
        <v>5.9672014102012554</v>
      </c>
      <c r="U33" s="206">
        <f>'Jadual5-2digit'!AH31/'Jadual5-2digit'!V31*100-100</f>
        <v>10.115395783168864</v>
      </c>
      <c r="V33" s="206">
        <f>'Jadual5-2digit'!AI31/'Jadual5-2digit'!W31*100-100</f>
        <v>6.5059358440224315</v>
      </c>
      <c r="W33" s="206">
        <f>'Jadual5-2digit'!AJ31/'Jadual5-2digit'!X31*100-100</f>
        <v>5.3158824084917882</v>
      </c>
      <c r="X33" s="206">
        <f>'Jadual5-2digit'!AK31/'Jadual5-2digit'!Y31*100-100</f>
        <v>4.2761360919372891</v>
      </c>
      <c r="Y33" s="206">
        <f>'Jadual5-2digit'!AL31/'Jadual5-2digit'!Z31*100-100</f>
        <v>1.8709788477769109</v>
      </c>
      <c r="Z33" s="206">
        <f>'Jadual5-2digit'!AM31/'Jadual5-2digit'!AA31*100-100</f>
        <v>9.9774562456447455</v>
      </c>
      <c r="AA33" s="236">
        <f>'Jadual5-2digit'!AN31/'Jadual5-2digit'!AB31*100-100</f>
        <v>6.9439698120332878</v>
      </c>
      <c r="AB33" s="206">
        <f>'Jadual5-2digit'!AO31/'Jadual5-2digit'!AC31*100-100</f>
        <v>8.2174575712002422</v>
      </c>
      <c r="AC33" s="206">
        <f>'Jadual5-2digit'!AP31/'Jadual5-2digit'!AD31*100-100</f>
        <v>9.3512405159604555</v>
      </c>
      <c r="AD33" s="206">
        <f>'Jadual5-2digit'!AQ31/'Jadual5-2digit'!AE31*100-100</f>
        <v>7.7538419497023199</v>
      </c>
      <c r="AE33" s="206">
        <f>'Jadual5-2digit'!AR31/'Jadual5-2digit'!AF31*100-100</f>
        <v>4.3446440770228634</v>
      </c>
      <c r="AF33" s="206" t="e">
        <f>'Jadual5-2digit'!#REF!/'Jadual5-2digit'!#REF!*100-100</f>
        <v>#REF!</v>
      </c>
      <c r="AG33" s="206" t="e">
        <f>'Jadual5-2digit'!EL31/'Jadual5-2digit'!#REF!*100-100</f>
        <v>#REF!</v>
      </c>
      <c r="AH33" s="206" t="e">
        <f>'Jadual5-2digit'!EM31/'Jadual5-2digit'!#REF!*100-100</f>
        <v>#REF!</v>
      </c>
      <c r="AI33" s="206" t="e">
        <f>'Jadual5-2digit'!EN31/'Jadual5-2digit'!#REF!*100-100</f>
        <v>#REF!</v>
      </c>
      <c r="AJ33" s="206" t="e">
        <f>'Jadual5-2digit'!EO31/'Jadual5-2digit'!#REF!*100-100</f>
        <v>#REF!</v>
      </c>
      <c r="AK33" s="206">
        <f>'Jadual5-2digit'!EP31/'Jadual5-2digit'!EL31*100-100</f>
        <v>3.9909046627695233</v>
      </c>
      <c r="AL33" s="206">
        <f>'Jadual5-2digit'!EQ31/'Jadual5-2digit'!EM31*100-100</f>
        <v>4.2278013048382377</v>
      </c>
      <c r="AM33" s="206">
        <f>'Jadual5-2digit'!ER31/'Jadual5-2digit'!EN31*100-100</f>
        <v>6.4954212302017993</v>
      </c>
      <c r="AN33" s="206">
        <f>'Jadual5-2digit'!ES31/'Jadual5-2digit'!EO31*100-100</f>
        <v>7.6995574195060783</v>
      </c>
      <c r="AO33" s="206">
        <f>'Jadual5-2digit'!ET31/'Jadual5-2digit'!EP31*100-100</f>
        <v>7.4758263463242685</v>
      </c>
      <c r="AP33" s="250">
        <f>'Jadual5-2digit'!EU31/'Jadual5-2digit'!EQ31*100-100</f>
        <v>3.8552237448297149</v>
      </c>
      <c r="AQ33" s="236">
        <f>'Jadual5-2digit'!EV31/'Jadual5-2digit'!ER31*100-100</f>
        <v>8.3634017253825448</v>
      </c>
      <c r="AR33" s="236">
        <f>'Jadual5-2digit'!EW31/'Jadual5-2digit'!ES31*100-100</f>
        <v>7.0812980204444784</v>
      </c>
      <c r="AS33" s="236" t="e">
        <f>'Jadual5-2digit'!#REF!/'Jadual5-2digit'!ET31*100-100</f>
        <v>#REF!</v>
      </c>
      <c r="AT33" s="40">
        <f>'Jadual5-2digit'!GF31/'Jadual5-2digit'!GE31*100-100</f>
        <v>6.6138279722049731</v>
      </c>
      <c r="AU33" s="40">
        <f>'Jadual5-2digit'!R31/'Jadual5-2digit'!Q31*100-100</f>
        <v>-6.1238481668212756</v>
      </c>
      <c r="AV33" s="40">
        <f>'Jadual5-2digit'!S31/'Jadual5-2digit'!R31*100-100</f>
        <v>4.3786718982139661</v>
      </c>
      <c r="AW33" s="40">
        <f>'Jadual5-2digit'!T31/'Jadual5-2digit'!S31*100-100</f>
        <v>6.3113192359409993</v>
      </c>
      <c r="AX33" s="40">
        <f>'Jadual5-2digit'!U31/'Jadual5-2digit'!T31*100-100</f>
        <v>4.1339257380490437</v>
      </c>
      <c r="AY33" s="40">
        <f>'Jadual5-2digit'!W31/'Jadual5-2digit'!V31*100-100</f>
        <v>15.98767012853051</v>
      </c>
      <c r="AZ33" s="40">
        <f>'Jadual5-2digit'!X31/'Jadual5-2digit'!W31*100-100</f>
        <v>4.9049084393885778</v>
      </c>
      <c r="BA33" s="40">
        <f>'Jadual5-2digit'!Y31/'Jadual5-2digit'!X31*100-100</f>
        <v>0.33198091590973888</v>
      </c>
      <c r="BB33" s="40">
        <f>'Jadual5-2digit'!Z31/'Jadual5-2digit'!Y31*100-100</f>
        <v>-5.4180282688587909</v>
      </c>
      <c r="BC33" s="40">
        <f>'Jadual5-2digit'!AA31/'Jadual5-2digit'!Z31*100-100</f>
        <v>-1.6440744173378192</v>
      </c>
      <c r="BD33" s="40">
        <f>'Jadual5-2digit'!AB31/'Jadual5-2digit'!AA31*100-100</f>
        <v>4.7334023237007017</v>
      </c>
      <c r="BE33" s="40">
        <f>'Jadual5-2digit'!AC31/'Jadual5-2digit'!AB31*100-100</f>
        <v>-16.628534902649932</v>
      </c>
      <c r="BF33" s="40">
        <f>'Jadual5-2digit'!AD31/'Jadual5-2digit'!AC31*100-100</f>
        <v>-5.0771769655568448</v>
      </c>
      <c r="BG33" s="40">
        <f>'Jadual5-2digit'!AE31/'Jadual5-2digit'!AD31*100-100</f>
        <v>4.7823806307948331</v>
      </c>
      <c r="BH33" s="40">
        <f>'Jadual5-2digit'!AF31/'Jadual5-2digit'!AE31*100-100</f>
        <v>3.7355787322090634</v>
      </c>
      <c r="BI33" s="40">
        <f>'Jadual5-2digit'!AG31/'Jadual5-2digit'!AF31*100-100</f>
        <v>3.9794543724198235</v>
      </c>
      <c r="BJ33" s="40">
        <f>'Jadual5-2digit'!AH31/'Jadual5-2digit'!AG31*100-100</f>
        <v>3.5035651853117145</v>
      </c>
      <c r="BK33" s="40">
        <f>'Jadual5-2digit'!AI31/'Jadual5-2digit'!AH31*100-100</f>
        <v>12.18572358158039</v>
      </c>
      <c r="BL33" s="40">
        <f>'Jadual5-2digit'!AJ31/'Jadual5-2digit'!AI31*100-100</f>
        <v>3.7327442242864919</v>
      </c>
      <c r="BM33" s="40">
        <f>'Jadual5-2digit'!AK31/'Jadual5-2digit'!AJ31*100-100</f>
        <v>-0.65856111065095035</v>
      </c>
      <c r="BN33" s="40">
        <f>'Jadual5-2digit'!AL31/'Jadual5-2digit'!AK31*100-100</f>
        <v>-7.5995869936235607</v>
      </c>
      <c r="BO33" s="40">
        <f>'Jadual5-2digit'!AM31/'Jadual5-2digit'!AL31*100-100</f>
        <v>6.1826893646578043</v>
      </c>
      <c r="BP33" s="40">
        <f>'Jadual5-2digit'!AN31/'Jadual5-2digit'!AM31*100-100</f>
        <v>1.8445615926940775</v>
      </c>
      <c r="BQ33" s="40">
        <f>'Jadual5-2digit'!AO31/'Jadual5-2digit'!AN31*100-100</f>
        <v>-15.635748301854193</v>
      </c>
      <c r="BR33" s="40">
        <f>'Jadual5-2digit'!AP31/'Jadual5-2digit'!AO31*100-100</f>
        <v>-4.0826805114691638</v>
      </c>
      <c r="BS33" s="40">
        <f>'Jadual5-2digit'!AQ31/'Jadual5-2digit'!AP31*100-100</f>
        <v>3.2517237877724057</v>
      </c>
      <c r="BT33" s="40">
        <f>'Jadual5-2digit'!EM31/'Jadual5-2digit'!EL31*100-100</f>
        <v>13.282096528268994</v>
      </c>
      <c r="BU33" s="40">
        <f>'Jadual5-2digit'!EN31/'Jadual5-2digit'!EM31*100-100</f>
        <v>-9.6345508830480924</v>
      </c>
      <c r="BV33" s="40">
        <f>'Jadual5-2digit'!EO31/'Jadual5-2digit'!EN31*100-100</f>
        <v>-12.028947114256709</v>
      </c>
      <c r="BW33" s="40">
        <f>'Jadual5-2digit'!EP31/'Jadual5-2digit'!EO31*100-100</f>
        <v>15.476038626682524</v>
      </c>
      <c r="BX33" s="40">
        <f>'Jadual5-2digit'!EQ31/'Jadual5-2digit'!EP31*100-100</f>
        <v>13.540158984414347</v>
      </c>
      <c r="BY33" s="40">
        <f>'Jadual5-2digit'!ER31/'Jadual5-2digit'!EQ31*100-100</f>
        <v>-7.6685255959684326</v>
      </c>
      <c r="BZ33" s="40">
        <f>'Jadual5-2digit'!ES31/'Jadual5-2digit'!ER31*100-100</f>
        <v>-11.034264646529337</v>
      </c>
      <c r="CA33" s="40">
        <f>'Jadual5-2digit'!ET31/'Jadual5-2digit'!ES31*100-100</f>
        <v>15.236152979352525</v>
      </c>
      <c r="CB33" s="40">
        <f>'Jadual5-2digit'!EU31/'Jadual5-2digit'!ET31*100-100</f>
        <v>9.715263573343762</v>
      </c>
      <c r="CC33" s="271"/>
      <c r="CD33" s="118" t="s">
        <v>723</v>
      </c>
      <c r="CE33" s="268"/>
      <c r="CF33" s="269"/>
      <c r="CG33" s="269"/>
      <c r="CH33" s="269"/>
      <c r="CI33" s="269"/>
      <c r="CJ33" s="269"/>
      <c r="CL33" s="279"/>
    </row>
    <row r="34" spans="1:90" s="105" customFormat="1" ht="15" customHeight="1">
      <c r="A34" s="598"/>
      <c r="B34" s="498" t="s">
        <v>724</v>
      </c>
      <c r="C34" s="211"/>
      <c r="D34" s="43">
        <f>SUM(D35:D37)</f>
        <v>3.6255856095368801</v>
      </c>
      <c r="E34" s="106"/>
      <c r="F34" s="105" t="s">
        <v>725</v>
      </c>
      <c r="G34" s="212"/>
      <c r="H34" s="199">
        <f>'Jadual5-2digit'!U32/'Jadual5-2digit'!I32*100-100</f>
        <v>0.36815660573461173</v>
      </c>
      <c r="I34" s="199">
        <f>'Jadual5-2digit'!V32/'Jadual5-2digit'!J32*100-100</f>
        <v>-1.2761460221088754</v>
      </c>
      <c r="J34" s="199">
        <f>'Jadual5-2digit'!W32/'Jadual5-2digit'!K32*100-100</f>
        <v>-1.9516594688234079</v>
      </c>
      <c r="K34" s="199">
        <f>'Jadual5-2digit'!X32/'Jadual5-2digit'!L32*100-100</f>
        <v>-9.2943672646959641</v>
      </c>
      <c r="L34" s="199">
        <f>'Jadual5-2digit'!Y32/'Jadual5-2digit'!M32*100-100</f>
        <v>-8.5428115878965798</v>
      </c>
      <c r="M34" s="199">
        <f>'Jadual5-2digit'!Z32/'Jadual5-2digit'!N32*100-100</f>
        <v>-2.3456725620245891</v>
      </c>
      <c r="N34" s="199">
        <f>'Jadual5-2digit'!AA32/'Jadual5-2digit'!O32*100-100</f>
        <v>-1.7523839900555345</v>
      </c>
      <c r="O34" s="199">
        <f>'Jadual5-2digit'!AB32/'Jadual5-2digit'!P32*100-100</f>
        <v>-0.25397838786614102</v>
      </c>
      <c r="P34" s="199">
        <f>'Jadual5-2digit'!AC32/'Jadual5-2digit'!Q32*100-100</f>
        <v>0.28555024330294998</v>
      </c>
      <c r="Q34" s="199">
        <f>'Jadual5-2digit'!AD32/'Jadual5-2digit'!R32*100-100</f>
        <v>-3.3551964652752417</v>
      </c>
      <c r="R34" s="199">
        <f>'Jadual5-2digit'!AE32/'Jadual5-2digit'!S32*100-100</f>
        <v>-2.1101592071453723</v>
      </c>
      <c r="S34" s="199">
        <f>'Jadual5-2digit'!AF32/'Jadual5-2digit'!T32*100-100</f>
        <v>-2.1060262034810648</v>
      </c>
      <c r="T34" s="199">
        <f>'Jadual5-2digit'!AG32/'Jadual5-2digit'!U32*100-100</f>
        <v>5.1831266839625272</v>
      </c>
      <c r="U34" s="199">
        <f>'Jadual5-2digit'!AH32/'Jadual5-2digit'!V32*100-100</f>
        <v>5.5173722386385577</v>
      </c>
      <c r="V34" s="199">
        <f>'Jadual5-2digit'!AI32/'Jadual5-2digit'!W32*100-100</f>
        <v>7.8439121484448719</v>
      </c>
      <c r="W34" s="199">
        <f>'Jadual5-2digit'!AJ32/'Jadual5-2digit'!X32*100-100</f>
        <v>5.0034741198908392</v>
      </c>
      <c r="X34" s="199">
        <f>'Jadual5-2digit'!AK32/'Jadual5-2digit'!Y32*100-100</f>
        <v>9.9033158630654725</v>
      </c>
      <c r="Y34" s="199">
        <f>'Jadual5-2digit'!AL32/'Jadual5-2digit'!Z32*100-100</f>
        <v>-0.95419287892997318</v>
      </c>
      <c r="Z34" s="199">
        <f>'Jadual5-2digit'!AM32/'Jadual5-2digit'!AA32*100-100</f>
        <v>6.2398566986468609</v>
      </c>
      <c r="AA34" s="234">
        <f>'Jadual5-2digit'!AN32/'Jadual5-2digit'!AB32*100-100</f>
        <v>9.6362971188113136</v>
      </c>
      <c r="AB34" s="199">
        <f>'Jadual5-2digit'!AO32/'Jadual5-2digit'!AC32*100-100</f>
        <v>8.1477058507510662</v>
      </c>
      <c r="AC34" s="199">
        <f>'Jadual5-2digit'!AP32/'Jadual5-2digit'!AD32*100-100</f>
        <v>2.5435539338169946</v>
      </c>
      <c r="AD34" s="199">
        <f>'Jadual5-2digit'!AQ32/'Jadual5-2digit'!AE32*100-100</f>
        <v>5.7067334712375839</v>
      </c>
      <c r="AE34" s="199">
        <f>'Jadual5-2digit'!AR32/'Jadual5-2digit'!AF32*100-100</f>
        <v>2.298380223385422</v>
      </c>
      <c r="AF34" s="199" t="e">
        <f>'Jadual5-2digit'!#REF!/'Jadual5-2digit'!#REF!*100-100</f>
        <v>#REF!</v>
      </c>
      <c r="AG34" s="199" t="e">
        <f>'Jadual5-2digit'!EL32/'Jadual5-2digit'!#REF!*100-100</f>
        <v>#REF!</v>
      </c>
      <c r="AH34" s="199" t="e">
        <f>'Jadual5-2digit'!EM32/'Jadual5-2digit'!#REF!*100-100</f>
        <v>#REF!</v>
      </c>
      <c r="AI34" s="199" t="e">
        <f>'Jadual5-2digit'!EN32/'Jadual5-2digit'!#REF!*100-100</f>
        <v>#REF!</v>
      </c>
      <c r="AJ34" s="199" t="e">
        <f>'Jadual5-2digit'!EO32/'Jadual5-2digit'!#REF!*100-100</f>
        <v>#REF!</v>
      </c>
      <c r="AK34" s="199">
        <f>'Jadual5-2digit'!EP32/'Jadual5-2digit'!EL32*100-100</f>
        <v>-0.9403045662640892</v>
      </c>
      <c r="AL34" s="199">
        <f>'Jadual5-2digit'!EQ32/'Jadual5-2digit'!EM32*100-100</f>
        <v>-6.6925029533740599</v>
      </c>
      <c r="AM34" s="199">
        <f>'Jadual5-2digit'!ER32/'Jadual5-2digit'!EN32*100-100</f>
        <v>-0.55266855201652731</v>
      </c>
      <c r="AN34" s="199">
        <f>'Jadual5-2digit'!ES32/'Jadual5-2digit'!EO32*100-100</f>
        <v>-2.5288512875710722</v>
      </c>
      <c r="AO34" s="199">
        <f>'Jadual5-2digit'!ET32/'Jadual5-2digit'!EP32*100-100</f>
        <v>6.1798101431759704</v>
      </c>
      <c r="AP34" s="247">
        <f>'Jadual5-2digit'!EU32/'Jadual5-2digit'!EQ32*100-100</f>
        <v>4.4356886798048549</v>
      </c>
      <c r="AQ34" s="234">
        <f>'Jadual5-2digit'!EV32/'Jadual5-2digit'!ER32*100-100</f>
        <v>8.0554046475129581</v>
      </c>
      <c r="AR34" s="234">
        <f>'Jadual5-2digit'!EW32/'Jadual5-2digit'!ES32*100-100</f>
        <v>3.5096820067558099</v>
      </c>
      <c r="AS34" s="234" t="e">
        <f>'Jadual5-2digit'!#REF!/'Jadual5-2digit'!ET32*100-100</f>
        <v>#REF!</v>
      </c>
      <c r="AT34" s="34">
        <f>'Jadual5-2digit'!GF32/'Jadual5-2digit'!GE32*100-100</f>
        <v>5.5524608839152592</v>
      </c>
      <c r="AU34" s="34">
        <f>'Jadual5-2digit'!R32/'Jadual5-2digit'!Q32*100-100</f>
        <v>3.5784650941805154</v>
      </c>
      <c r="AV34" s="34">
        <f>'Jadual5-2digit'!S32/'Jadual5-2digit'!R32*100-100</f>
        <v>-2.2176733509114968</v>
      </c>
      <c r="AW34" s="34">
        <f>'Jadual5-2digit'!T32/'Jadual5-2digit'!S32*100-100</f>
        <v>0.8441480814491058</v>
      </c>
      <c r="AX34" s="34">
        <f>'Jadual5-2digit'!U32/'Jadual5-2digit'!T32*100-100</f>
        <v>6.8060710210915261</v>
      </c>
      <c r="AY34" s="34">
        <f>'Jadual5-2digit'!W32/'Jadual5-2digit'!V32*100-100</f>
        <v>5.3697654287075238</v>
      </c>
      <c r="AZ34" s="34">
        <f>'Jadual5-2digit'!X32/'Jadual5-2digit'!W32*100-100</f>
        <v>-8.9773102523795529</v>
      </c>
      <c r="BA34" s="34">
        <f>'Jadual5-2digit'!Y32/'Jadual5-2digit'!X32*100-100</f>
        <v>-3.7211494872282742</v>
      </c>
      <c r="BB34" s="34">
        <f>'Jadual5-2digit'!Z32/'Jadual5-2digit'!Y32*100-100</f>
        <v>12.383867789509281</v>
      </c>
      <c r="BC34" s="34">
        <f>'Jadual5-2digit'!AA32/'Jadual5-2digit'!Z32*100-100</f>
        <v>-9.5372210433089464</v>
      </c>
      <c r="BD34" s="34">
        <f>'Jadual5-2digit'!AB32/'Jadual5-2digit'!AA32*100-100</f>
        <v>8.5846903288298222</v>
      </c>
      <c r="BE34" s="34">
        <f>'Jadual5-2digit'!AC32/'Jadual5-2digit'!AB32*100-100</f>
        <v>-1.2813385304809088</v>
      </c>
      <c r="BF34" s="34">
        <f>'Jadual5-2digit'!AD32/'Jadual5-2digit'!AC32*100-100</f>
        <v>-0.18182694147493805</v>
      </c>
      <c r="BG34" s="34">
        <f>'Jadual5-2digit'!AE32/'Jadual5-2digit'!AD32*100-100</f>
        <v>-0.95798182677280863</v>
      </c>
      <c r="BH34" s="34">
        <f>'Jadual5-2digit'!AF32/'Jadual5-2digit'!AE32*100-100</f>
        <v>0.84840581882173183</v>
      </c>
      <c r="BI34" s="34">
        <f>'Jadual5-2digit'!AG32/'Jadual5-2digit'!AF32*100-100</f>
        <v>14.75881571810551</v>
      </c>
      <c r="BJ34" s="34">
        <f>'Jadual5-2digit'!AH32/'Jadual5-2digit'!AG32*100-100</f>
        <v>-8.3565470120862102</v>
      </c>
      <c r="BK34" s="34">
        <f>'Jadual5-2digit'!AI32/'Jadual5-2digit'!AH32*100-100</f>
        <v>7.69305077363056</v>
      </c>
      <c r="BL34" s="34">
        <f>'Jadual5-2digit'!AJ32/'Jadual5-2digit'!AI32*100-100</f>
        <v>-11.374703895374765</v>
      </c>
      <c r="BM34" s="34">
        <f>'Jadual5-2digit'!AK32/'Jadual5-2digit'!AJ32*100-100</f>
        <v>0.77156977450505337</v>
      </c>
      <c r="BN34" s="34">
        <f>'Jadual5-2digit'!AL32/'Jadual5-2digit'!AK32*100-100</f>
        <v>1.2813017076616546</v>
      </c>
      <c r="BO34" s="34">
        <f>'Jadual5-2digit'!AM32/'Jadual5-2digit'!AL32*100-100</f>
        <v>-2.9665873571772323</v>
      </c>
      <c r="BP34" s="34">
        <f>'Jadual5-2digit'!AN32/'Jadual5-2digit'!AM32*100-100</f>
        <v>12.056094025184549</v>
      </c>
      <c r="BQ34" s="34">
        <f>'Jadual5-2digit'!AO32/'Jadual5-2digit'!AN32*100-100</f>
        <v>-2.6216951579842203</v>
      </c>
      <c r="BR34" s="34">
        <f>'Jadual5-2digit'!AP32/'Jadual5-2digit'!AO32*100-100</f>
        <v>-5.3543472597772421</v>
      </c>
      <c r="BS34" s="34">
        <f>'Jadual5-2digit'!AQ32/'Jadual5-2digit'!AP32*100-100</f>
        <v>2.0971852043268626</v>
      </c>
      <c r="BT34" s="34">
        <f>'Jadual5-2digit'!EM32/'Jadual5-2digit'!EL32*100-100</f>
        <v>-1.5257062934111048</v>
      </c>
      <c r="BU34" s="34">
        <f>'Jadual5-2digit'!EN32/'Jadual5-2digit'!EM32*100-100</f>
        <v>-4.7532215748908584</v>
      </c>
      <c r="BV34" s="34">
        <f>'Jadual5-2digit'!EO32/'Jadual5-2digit'!EN32*100-100</f>
        <v>3.3412795407639351</v>
      </c>
      <c r="BW34" s="34">
        <f>'Jadual5-2digit'!EP32/'Jadual5-2digit'!EO32*100-100</f>
        <v>2.1997854318105823</v>
      </c>
      <c r="BX34" s="34">
        <f>'Jadual5-2digit'!EQ32/'Jadual5-2digit'!EP32*100-100</f>
        <v>-7.2439115730724524</v>
      </c>
      <c r="BY34" s="34">
        <f>'Jadual5-2digit'!ER32/'Jadual5-2digit'!EQ32*100-100</f>
        <v>1.5142217206970372</v>
      </c>
      <c r="BZ34" s="34">
        <f>'Jadual5-2digit'!ES32/'Jadual5-2digit'!ER32*100-100</f>
        <v>1.2877176248728688</v>
      </c>
      <c r="CA34" s="34">
        <f>'Jadual5-2digit'!ET32/'Jadual5-2digit'!ES32*100-100</f>
        <v>11.330931841570106</v>
      </c>
      <c r="CB34" s="34">
        <f>'Jadual5-2digit'!EU32/'Jadual5-2digit'!ET32*100-100</f>
        <v>-8.7675334788340678</v>
      </c>
      <c r="CC34" s="272" t="s">
        <v>726</v>
      </c>
      <c r="CD34" s="273"/>
      <c r="CE34" s="265"/>
      <c r="CF34" s="262"/>
      <c r="CG34" s="266"/>
      <c r="CH34" s="266"/>
      <c r="CI34" s="266"/>
      <c r="CJ34" s="266"/>
    </row>
    <row r="35" spans="1:90" s="7" customFormat="1" ht="25.5">
      <c r="A35" s="598"/>
      <c r="B35" s="35"/>
      <c r="C35" s="36">
        <v>7.1</v>
      </c>
      <c r="D35" s="37">
        <v>2.6093044330534698</v>
      </c>
      <c r="E35" s="102">
        <v>29</v>
      </c>
      <c r="F35" s="121"/>
      <c r="G35" s="103" t="s">
        <v>727</v>
      </c>
      <c r="H35" s="206">
        <f>'Jadual5-2digit'!U33/'Jadual5-2digit'!I33*100-100</f>
        <v>-2.0425300898338321</v>
      </c>
      <c r="I35" s="206">
        <f>'Jadual5-2digit'!V33/'Jadual5-2digit'!J33*100-100</f>
        <v>-2.3758931939712511</v>
      </c>
      <c r="J35" s="206">
        <f>'Jadual5-2digit'!W33/'Jadual5-2digit'!K33*100-100</f>
        <v>-6.4840284939840416</v>
      </c>
      <c r="K35" s="206">
        <f>'Jadual5-2digit'!X33/'Jadual5-2digit'!L33*100-100</f>
        <v>-13.860521250424355</v>
      </c>
      <c r="L35" s="206">
        <f>'Jadual5-2digit'!Y33/'Jadual5-2digit'!M33*100-100</f>
        <v>-10.409425246978117</v>
      </c>
      <c r="M35" s="206">
        <f>'Jadual5-2digit'!Z33/'Jadual5-2digit'!N33*100-100</f>
        <v>-2.6322147410161989</v>
      </c>
      <c r="N35" s="206">
        <f>'Jadual5-2digit'!AA33/'Jadual5-2digit'!O33*100-100</f>
        <v>-6.802174310195781</v>
      </c>
      <c r="O35" s="206">
        <f>'Jadual5-2digit'!AB33/'Jadual5-2digit'!P33*100-100</f>
        <v>-5.6483876896278815</v>
      </c>
      <c r="P35" s="206">
        <f>'Jadual5-2digit'!AC33/'Jadual5-2digit'!Q33*100-100</f>
        <v>-3.1731221917296182</v>
      </c>
      <c r="Q35" s="206">
        <f>'Jadual5-2digit'!AD33/'Jadual5-2digit'!R33*100-100</f>
        <v>-2.7703969989645572</v>
      </c>
      <c r="R35" s="206">
        <f>'Jadual5-2digit'!AE33/'Jadual5-2digit'!S33*100-100</f>
        <v>-0.58336902227235043</v>
      </c>
      <c r="S35" s="206">
        <f>'Jadual5-2digit'!AF33/'Jadual5-2digit'!T33*100-100</f>
        <v>1.6503992471086377</v>
      </c>
      <c r="T35" s="206">
        <f>'Jadual5-2digit'!AG33/'Jadual5-2digit'!U33*100-100</f>
        <v>14.206331730413524</v>
      </c>
      <c r="U35" s="206">
        <f>'Jadual5-2digit'!AH33/'Jadual5-2digit'!V33*100-100</f>
        <v>15.820795031105717</v>
      </c>
      <c r="V35" s="206">
        <f>'Jadual5-2digit'!AI33/'Jadual5-2digit'!W33*100-100</f>
        <v>9.8238720548116731</v>
      </c>
      <c r="W35" s="206">
        <f>'Jadual5-2digit'!AJ33/'Jadual5-2digit'!X33*100-100</f>
        <v>2.7509680606128768</v>
      </c>
      <c r="X35" s="206">
        <f>'Jadual5-2digit'!AK33/'Jadual5-2digit'!Y33*100-100</f>
        <v>6.6001740336622845</v>
      </c>
      <c r="Y35" s="206">
        <f>'Jadual5-2digit'!AL33/'Jadual5-2digit'!Z33*100-100</f>
        <v>-7.6777719824178519</v>
      </c>
      <c r="Z35" s="206">
        <f>'Jadual5-2digit'!AM33/'Jadual5-2digit'!AA33*100-100</f>
        <v>4.8504923302649274</v>
      </c>
      <c r="AA35" s="236">
        <f>'Jadual5-2digit'!AN33/'Jadual5-2digit'!AB33*100-100</f>
        <v>4.6667527597659841</v>
      </c>
      <c r="AB35" s="206">
        <f>'Jadual5-2digit'!AO33/'Jadual5-2digit'!AC33*100-100</f>
        <v>3.3853093067678515</v>
      </c>
      <c r="AC35" s="206">
        <f>'Jadual5-2digit'!AP33/'Jadual5-2digit'!AD33*100-100</f>
        <v>-0.15785829153949749</v>
      </c>
      <c r="AD35" s="206">
        <f>'Jadual5-2digit'!AQ33/'Jadual5-2digit'!AE33*100-100</f>
        <v>4.1294705883594673</v>
      </c>
      <c r="AE35" s="206">
        <f>'Jadual5-2digit'!AR33/'Jadual5-2digit'!AF33*100-100</f>
        <v>-0.55261497144401517</v>
      </c>
      <c r="AF35" s="206" t="e">
        <f>'Jadual5-2digit'!#REF!/'Jadual5-2digit'!#REF!*100-100</f>
        <v>#REF!</v>
      </c>
      <c r="AG35" s="206" t="e">
        <f>'Jadual5-2digit'!EL33/'Jadual5-2digit'!#REF!*100-100</f>
        <v>#REF!</v>
      </c>
      <c r="AH35" s="206" t="e">
        <f>'Jadual5-2digit'!EM33/'Jadual5-2digit'!#REF!*100-100</f>
        <v>#REF!</v>
      </c>
      <c r="AI35" s="206" t="e">
        <f>'Jadual5-2digit'!EN33/'Jadual5-2digit'!#REF!*100-100</f>
        <v>#REF!</v>
      </c>
      <c r="AJ35" s="206" t="e">
        <f>'Jadual5-2digit'!EO33/'Jadual5-2digit'!#REF!*100-100</f>
        <v>#REF!</v>
      </c>
      <c r="AK35" s="206">
        <f>'Jadual5-2digit'!EP33/'Jadual5-2digit'!EL33*100-100</f>
        <v>-3.6556703973065936</v>
      </c>
      <c r="AL35" s="206">
        <f>'Jadual5-2digit'!EQ33/'Jadual5-2digit'!EM33*100-100</f>
        <v>-9.0435400843417852</v>
      </c>
      <c r="AM35" s="206">
        <f>'Jadual5-2digit'!ER33/'Jadual5-2digit'!EN33*100-100</f>
        <v>-5.2152228094987265</v>
      </c>
      <c r="AN35" s="206">
        <f>'Jadual5-2digit'!ES33/'Jadual5-2digit'!EO33*100-100</f>
        <v>-0.60593531489003283</v>
      </c>
      <c r="AO35" s="206">
        <f>'Jadual5-2digit'!ET33/'Jadual5-2digit'!EP33*100-100</f>
        <v>13.279958973778875</v>
      </c>
      <c r="AP35" s="250">
        <f>'Jadual5-2digit'!EU33/'Jadual5-2digit'!EQ33*100-100</f>
        <v>0.23545025564277466</v>
      </c>
      <c r="AQ35" s="236">
        <f>'Jadual5-2digit'!EV33/'Jadual5-2digit'!ER33*100-100</f>
        <v>4.2988182387480549</v>
      </c>
      <c r="AR35" s="236">
        <f>'Jadual5-2digit'!EW33/'Jadual5-2digit'!ES33*100-100</f>
        <v>1.0827870068265781</v>
      </c>
      <c r="AS35" s="236" t="e">
        <f>'Jadual5-2digit'!#REF!/'Jadual5-2digit'!ET33*100-100</f>
        <v>#REF!</v>
      </c>
      <c r="AT35" s="40">
        <f>'Jadual5-2digit'!GF33/'Jadual5-2digit'!GE33*100-100</f>
        <v>4.8158386872476626</v>
      </c>
      <c r="AU35" s="40">
        <f>'Jadual5-2digit'!R33/'Jadual5-2digit'!Q33*100-100</f>
        <v>10.897143365729292</v>
      </c>
      <c r="AV35" s="40">
        <f>'Jadual5-2digit'!S33/'Jadual5-2digit'!R33*100-100</f>
        <v>-8.0300481428014194</v>
      </c>
      <c r="AW35" s="40">
        <f>'Jadual5-2digit'!T33/'Jadual5-2digit'!S33*100-100</f>
        <v>3.3037453424659162</v>
      </c>
      <c r="AX35" s="40">
        <f>'Jadual5-2digit'!U33/'Jadual5-2digit'!T33*100-100</f>
        <v>7.5498058178290961</v>
      </c>
      <c r="AY35" s="40">
        <f>'Jadual5-2digit'!W33/'Jadual5-2digit'!V33*100-100</f>
        <v>2.7742488147961382</v>
      </c>
      <c r="AZ35" s="40">
        <f>'Jadual5-2digit'!X33/'Jadual5-2digit'!W33*100-100</f>
        <v>-3.5903550364651124</v>
      </c>
      <c r="BA35" s="40">
        <f>'Jadual5-2digit'!Y33/'Jadual5-2digit'!X33*100-100</f>
        <v>-7.2292318394330977</v>
      </c>
      <c r="BB35" s="40">
        <f>'Jadual5-2digit'!Z33/'Jadual5-2digit'!Y33*100-100</f>
        <v>14.697463633200172</v>
      </c>
      <c r="BC35" s="40">
        <f>'Jadual5-2digit'!AA33/'Jadual5-2digit'!Z33*100-100</f>
        <v>-15.483334749358818</v>
      </c>
      <c r="BD35" s="40">
        <f>'Jadual5-2digit'!AB33/'Jadual5-2digit'!AA33*100-100</f>
        <v>9.9317020698514824</v>
      </c>
      <c r="BE35" s="40">
        <f>'Jadual5-2digit'!AC33/'Jadual5-2digit'!AB33*100-100</f>
        <v>-4.7882318959411947</v>
      </c>
      <c r="BF35" s="40">
        <f>'Jadual5-2digit'!AD33/'Jadual5-2digit'!AC33*100-100</f>
        <v>11.35839002006729</v>
      </c>
      <c r="BG35" s="40">
        <f>'Jadual5-2digit'!AE33/'Jadual5-2digit'!AD33*100-100</f>
        <v>-5.9613277992185374</v>
      </c>
      <c r="BH35" s="40">
        <f>'Jadual5-2digit'!AF33/'Jadual5-2digit'!AE33*100-100</f>
        <v>5.6248522456550774</v>
      </c>
      <c r="BI35" s="40">
        <f>'Jadual5-2digit'!AG33/'Jadual5-2digit'!AF33*100-100</f>
        <v>20.834437363234699</v>
      </c>
      <c r="BJ35" s="40">
        <f>'Jadual5-2digit'!AH33/'Jadual5-2digit'!AG33*100-100</f>
        <v>-7.0874083064678075</v>
      </c>
      <c r="BK35" s="40">
        <f>'Jadual5-2digit'!AI33/'Jadual5-2digit'!AH33*100-100</f>
        <v>-2.5471552899096537</v>
      </c>
      <c r="BL35" s="40">
        <f>'Jadual5-2digit'!AJ33/'Jadual5-2digit'!AI33*100-100</f>
        <v>-9.7993526813628336</v>
      </c>
      <c r="BM35" s="40">
        <f>'Jadual5-2digit'!AK33/'Jadual5-2digit'!AJ33*100-100</f>
        <v>-3.7538991815705742</v>
      </c>
      <c r="BN35" s="40">
        <f>'Jadual5-2digit'!AL33/'Jadual5-2digit'!AK33*100-100</f>
        <v>-0.66502717679618684</v>
      </c>
      <c r="BO35" s="40">
        <f>'Jadual5-2digit'!AM33/'Jadual5-2digit'!AL33*100-100</f>
        <v>-4.0142969691514594</v>
      </c>
      <c r="BP35" s="40">
        <f>'Jadual5-2digit'!AN33/'Jadual5-2digit'!AM33*100-100</f>
        <v>9.7390582083528585</v>
      </c>
      <c r="BQ35" s="40">
        <f>'Jadual5-2digit'!AO33/'Jadual5-2digit'!AN33*100-100</f>
        <v>-5.953917213086342</v>
      </c>
      <c r="BR35" s="40">
        <f>'Jadual5-2digit'!AP33/'Jadual5-2digit'!AO33*100-100</f>
        <v>7.5419731426169108</v>
      </c>
      <c r="BS35" s="40">
        <f>'Jadual5-2digit'!AQ33/'Jadual5-2digit'!AP33*100-100</f>
        <v>-1.9232061378159386</v>
      </c>
      <c r="BT35" s="40">
        <f>'Jadual5-2digit'!EM33/'Jadual5-2digit'!EL33*100-100</f>
        <v>0.66451564937655405</v>
      </c>
      <c r="BU35" s="40">
        <f>'Jadual5-2digit'!EN33/'Jadual5-2digit'!EM33*100-100</f>
        <v>-9.2528465893410328</v>
      </c>
      <c r="BV35" s="40">
        <f>'Jadual5-2digit'!EO33/'Jadual5-2digit'!EN33*100-100</f>
        <v>3.6495828365757319</v>
      </c>
      <c r="BW35" s="40">
        <f>'Jadual5-2digit'!EP33/'Jadual5-2digit'!EO33*100-100</f>
        <v>1.7534590011839839</v>
      </c>
      <c r="BX35" s="40">
        <f>'Jadual5-2digit'!EQ33/'Jadual5-2digit'!EP33*100-100</f>
        <v>-4.9649520594546743</v>
      </c>
      <c r="BY35" s="40">
        <f>'Jadual5-2digit'!ER33/'Jadual5-2digit'!EQ33*100-100</f>
        <v>-5.4333389329634372</v>
      </c>
      <c r="BZ35" s="40">
        <f>'Jadual5-2digit'!ES33/'Jadual5-2digit'!ER33*100-100</f>
        <v>8.6899568307017887</v>
      </c>
      <c r="CA35" s="40">
        <f>'Jadual5-2digit'!ET33/'Jadual5-2digit'!ES33*100-100</f>
        <v>15.968973576155548</v>
      </c>
      <c r="CB35" s="40">
        <f>'Jadual5-2digit'!EU33/'Jadual5-2digit'!ET33*100-100</f>
        <v>-15.908507500500335</v>
      </c>
      <c r="CC35" s="267"/>
      <c r="CD35" s="118" t="s">
        <v>728</v>
      </c>
      <c r="CE35" s="268"/>
      <c r="CF35" s="269"/>
      <c r="CG35" s="269"/>
      <c r="CH35" s="269"/>
      <c r="CI35" s="269"/>
      <c r="CJ35" s="269"/>
    </row>
    <row r="36" spans="1:90" s="7" customFormat="1" ht="15.75" customHeight="1">
      <c r="A36" s="598"/>
      <c r="B36" s="35"/>
      <c r="C36" s="36">
        <v>7.2</v>
      </c>
      <c r="D36" s="37">
        <v>0.91601324298182796</v>
      </c>
      <c r="E36" s="102">
        <v>30</v>
      </c>
      <c r="F36" s="121"/>
      <c r="G36" s="103" t="s">
        <v>729</v>
      </c>
      <c r="H36" s="206">
        <f>'Jadual5-2digit'!U34/'Jadual5-2digit'!I34*100-100</f>
        <v>4.4947703665145298</v>
      </c>
      <c r="I36" s="206">
        <f>'Jadual5-2digit'!V34/'Jadual5-2digit'!J34*100-100</f>
        <v>1.5445042710028503</v>
      </c>
      <c r="J36" s="206">
        <f>'Jadual5-2digit'!W34/'Jadual5-2digit'!K34*100-100</f>
        <v>3.8061054863658796</v>
      </c>
      <c r="K36" s="206">
        <f>'Jadual5-2digit'!X34/'Jadual5-2digit'!L34*100-100</f>
        <v>-0.34596608328021716</v>
      </c>
      <c r="L36" s="206">
        <f>'Jadual5-2digit'!Y34/'Jadual5-2digit'!M34*100-100</f>
        <v>-12.375377851298509</v>
      </c>
      <c r="M36" s="206">
        <f>'Jadual5-2digit'!Z34/'Jadual5-2digit'!N34*100-100</f>
        <v>-5.2159220569582203</v>
      </c>
      <c r="N36" s="206">
        <f>'Jadual5-2digit'!AA34/'Jadual5-2digit'!O34*100-100</f>
        <v>-8.6962769882523361</v>
      </c>
      <c r="O36" s="206">
        <f>'Jadual5-2digit'!AB34/'Jadual5-2digit'!P34*100-100</f>
        <v>2.7779964456328088</v>
      </c>
      <c r="P36" s="206">
        <f>'Jadual5-2digit'!AC34/'Jadual5-2digit'!Q34*100-100</f>
        <v>0.55626880378048327</v>
      </c>
      <c r="Q36" s="206">
        <f>'Jadual5-2digit'!AD34/'Jadual5-2digit'!R34*100-100</f>
        <v>-8.6991824928820733</v>
      </c>
      <c r="R36" s="206">
        <f>'Jadual5-2digit'!AE34/'Jadual5-2digit'!S34*100-100</f>
        <v>-8.1134579396220659</v>
      </c>
      <c r="S36" s="206">
        <f>'Jadual5-2digit'!AF34/'Jadual5-2digit'!T34*100-100</f>
        <v>-4.8592485884366425</v>
      </c>
      <c r="T36" s="206">
        <f>'Jadual5-2digit'!AG34/'Jadual5-2digit'!U34*100-100</f>
        <v>-5.7067621323666771</v>
      </c>
      <c r="U36" s="206">
        <f>'Jadual5-2digit'!AH34/'Jadual5-2digit'!V34*100-100</f>
        <v>-10.225267625020848</v>
      </c>
      <c r="V36" s="206">
        <f>'Jadual5-2digit'!AI34/'Jadual5-2digit'!W34*100-100</f>
        <v>0.8966497391962065</v>
      </c>
      <c r="W36" s="206">
        <f>'Jadual5-2digit'!AJ34/'Jadual5-2digit'!X34*100-100</f>
        <v>5.5417687111300609</v>
      </c>
      <c r="X36" s="206">
        <f>'Jadual5-2digit'!AK34/'Jadual5-2digit'!Y34*100-100</f>
        <v>4.8290903232020952</v>
      </c>
      <c r="Y36" s="206">
        <f>'Jadual5-2digit'!AL34/'Jadual5-2digit'!Z34*100-100</f>
        <v>0.14248112557091019</v>
      </c>
      <c r="Z36" s="206">
        <f>'Jadual5-2digit'!AM34/'Jadual5-2digit'!AA34*100-100</f>
        <v>6.706088733269695</v>
      </c>
      <c r="AA36" s="236">
        <f>'Jadual5-2digit'!AN34/'Jadual5-2digit'!AB34*100-100</f>
        <v>13.787312959158655</v>
      </c>
      <c r="AB36" s="206">
        <f>'Jadual5-2digit'!AO34/'Jadual5-2digit'!AC34*100-100</f>
        <v>10.668302662222146</v>
      </c>
      <c r="AC36" s="206">
        <f>'Jadual5-2digit'!AP34/'Jadual5-2digit'!AD34*100-100</f>
        <v>5.1697746000902214</v>
      </c>
      <c r="AD36" s="206">
        <f>'Jadual5-2digit'!AQ34/'Jadual5-2digit'!AE34*100-100</f>
        <v>8.4708485290985607</v>
      </c>
      <c r="AE36" s="206">
        <f>'Jadual5-2digit'!AR34/'Jadual5-2digit'!AF34*100-100</f>
        <v>3.940773539262338</v>
      </c>
      <c r="AF36" s="206" t="e">
        <f>'Jadual5-2digit'!#REF!/'Jadual5-2digit'!#REF!*100-100</f>
        <v>#REF!</v>
      </c>
      <c r="AG36" s="206" t="e">
        <f>'Jadual5-2digit'!EL34/'Jadual5-2digit'!#REF!*100-100</f>
        <v>#REF!</v>
      </c>
      <c r="AH36" s="206" t="e">
        <f>'Jadual5-2digit'!EM34/'Jadual5-2digit'!#REF!*100-100</f>
        <v>#REF!</v>
      </c>
      <c r="AI36" s="206" t="e">
        <f>'Jadual5-2digit'!EN34/'Jadual5-2digit'!#REF!*100-100</f>
        <v>#REF!</v>
      </c>
      <c r="AJ36" s="206" t="e">
        <f>'Jadual5-2digit'!EO34/'Jadual5-2digit'!#REF!*100-100</f>
        <v>#REF!</v>
      </c>
      <c r="AK36" s="206">
        <f>'Jadual5-2digit'!EP34/'Jadual5-2digit'!EL34*100-100</f>
        <v>3.3284863487716905</v>
      </c>
      <c r="AL36" s="206">
        <f>'Jadual5-2digit'!EQ34/'Jadual5-2digit'!EM34*100-100</f>
        <v>-6.3279170057109582</v>
      </c>
      <c r="AM36" s="206">
        <f>'Jadual5-2digit'!ER34/'Jadual5-2digit'!EN34*100-100</f>
        <v>-1.2518812854689259</v>
      </c>
      <c r="AN36" s="206">
        <f>'Jadual5-2digit'!ES34/'Jadual5-2digit'!EO34*100-100</f>
        <v>-7.165799621061467</v>
      </c>
      <c r="AO36" s="206">
        <f>'Jadual5-2digit'!ET34/'Jadual5-2digit'!EP34*100-100</f>
        <v>-4.7348969032454988</v>
      </c>
      <c r="AP36" s="250">
        <f>'Jadual5-2digit'!EU34/'Jadual5-2digit'!EQ34*100-100</f>
        <v>3.4082516111247259</v>
      </c>
      <c r="AQ36" s="236">
        <f>'Jadual5-2digit'!EV34/'Jadual5-2digit'!ER34*100-100</f>
        <v>10.808370698553787</v>
      </c>
      <c r="AR36" s="236">
        <f>'Jadual5-2digit'!EW34/'Jadual5-2digit'!ES34*100-100</f>
        <v>5.8391901595691138</v>
      </c>
      <c r="AS36" s="236" t="e">
        <f>'Jadual5-2digit'!#REF!/'Jadual5-2digit'!ET34*100-100</f>
        <v>#REF!</v>
      </c>
      <c r="AT36" s="40">
        <f>'Jadual5-2digit'!GF34/'Jadual5-2digit'!GE34*100-100</f>
        <v>3.6728589355206793</v>
      </c>
      <c r="AU36" s="40">
        <f>'Jadual5-2digit'!R34/'Jadual5-2digit'!Q34*100-100</f>
        <v>-11.359317889375475</v>
      </c>
      <c r="AV36" s="40">
        <f>'Jadual5-2digit'!S34/'Jadual5-2digit'!R34*100-100</f>
        <v>8.1050542092847309</v>
      </c>
      <c r="AW36" s="40">
        <f>'Jadual5-2digit'!T34/'Jadual5-2digit'!S34*100-100</f>
        <v>2.5807584499231382</v>
      </c>
      <c r="AX36" s="40">
        <f>'Jadual5-2digit'!U34/'Jadual5-2digit'!T34*100-100</f>
        <v>0.72497497161594993</v>
      </c>
      <c r="AY36" s="40">
        <f>'Jadual5-2digit'!W34/'Jadual5-2digit'!V34*100-100</f>
        <v>16.3782734398835</v>
      </c>
      <c r="AZ36" s="40">
        <f>'Jadual5-2digit'!X34/'Jadual5-2digit'!W34*100-100</f>
        <v>-21.622354344136212</v>
      </c>
      <c r="BA36" s="40">
        <f>'Jadual5-2digit'!Y34/'Jadual5-2digit'!X34*100-100</f>
        <v>5.914789503232214</v>
      </c>
      <c r="BB36" s="40">
        <f>'Jadual5-2digit'!Z34/'Jadual5-2digit'!Y34*100-100</f>
        <v>5.1883470167224459</v>
      </c>
      <c r="BC36" s="40">
        <f>'Jadual5-2digit'!AA34/'Jadual5-2digit'!Z34*100-100</f>
        <v>-21.269292454362812</v>
      </c>
      <c r="BD36" s="40">
        <f>'Jadual5-2digit'!AB34/'Jadual5-2digit'!AA34*100-100</f>
        <v>44.240856667973645</v>
      </c>
      <c r="BE36" s="40">
        <f>'Jadual5-2digit'!AC34/'Jadual5-2digit'!AB34*100-100</f>
        <v>-3.6951281055622047</v>
      </c>
      <c r="BF36" s="40">
        <f>'Jadual5-2digit'!AD34/'Jadual5-2digit'!AC34*100-100</f>
        <v>-19.518028688189332</v>
      </c>
      <c r="BG36" s="40">
        <f>'Jadual5-2digit'!AE34/'Jadual5-2digit'!AD34*100-100</f>
        <v>8.798583427431609</v>
      </c>
      <c r="BH36" s="40">
        <f>'Jadual5-2digit'!AF34/'Jadual5-2digit'!AE34*100-100</f>
        <v>6.2137089986561875</v>
      </c>
      <c r="BI36" s="40">
        <f>'Jadual5-2digit'!AG34/'Jadual5-2digit'!AF34*100-100</f>
        <v>-0.17228281996044359</v>
      </c>
      <c r="BJ36" s="40">
        <f>'Jadual5-2digit'!AH34/'Jadual5-2digit'!AG34*100-100</f>
        <v>-12.997548232281858</v>
      </c>
      <c r="BK36" s="40">
        <f>'Jadual5-2digit'!AI34/'Jadual5-2digit'!AH34*100-100</f>
        <v>30.79602224232255</v>
      </c>
      <c r="BL36" s="40">
        <f>'Jadual5-2digit'!AJ34/'Jadual5-2digit'!AI34*100-100</f>
        <v>-18.013973989063587</v>
      </c>
      <c r="BM36" s="40">
        <f>'Jadual5-2digit'!AK34/'Jadual5-2digit'!AJ34*100-100</f>
        <v>5.1995922655632825</v>
      </c>
      <c r="BN36" s="40">
        <f>'Jadual5-2digit'!AL34/'Jadual5-2digit'!AK34*100-100</f>
        <v>0.48567647849418449</v>
      </c>
      <c r="BO36" s="40">
        <f>'Jadual5-2digit'!AM34/'Jadual5-2digit'!AL34*100-100</f>
        <v>-16.109070087212956</v>
      </c>
      <c r="BP36" s="40">
        <f>'Jadual5-2digit'!AN34/'Jadual5-2digit'!AM34*100-100</f>
        <v>53.812961322220701</v>
      </c>
      <c r="BQ36" s="40">
        <f>'Jadual5-2digit'!AO34/'Jadual5-2digit'!AN34*100-100</f>
        <v>-6.3349293212892803</v>
      </c>
      <c r="BR36" s="40">
        <f>'Jadual5-2digit'!AP34/'Jadual5-2digit'!AO34*100-100</f>
        <v>-23.516756120599396</v>
      </c>
      <c r="BS36" s="40">
        <f>'Jadual5-2digit'!AQ34/'Jadual5-2digit'!AP34*100-100</f>
        <v>12.213558581947396</v>
      </c>
      <c r="BT36" s="40">
        <f>'Jadual5-2digit'!EM34/'Jadual5-2digit'!EL34*100-100</f>
        <v>-2.002720309477624</v>
      </c>
      <c r="BU36" s="40">
        <f>'Jadual5-2digit'!EN34/'Jadual5-2digit'!EM34*100-100</f>
        <v>0.46542355446565864</v>
      </c>
      <c r="BV36" s="40">
        <f>'Jadual5-2digit'!EO34/'Jadual5-2digit'!EN34*100-100</f>
        <v>0.67210589926243358</v>
      </c>
      <c r="BW36" s="40">
        <f>'Jadual5-2digit'!EP34/'Jadual5-2digit'!EO34*100-100</f>
        <v>4.2510107338420369</v>
      </c>
      <c r="BX36" s="40">
        <f>'Jadual5-2digit'!EQ34/'Jadual5-2digit'!EP34*100-100</f>
        <v>-11.160904018272305</v>
      </c>
      <c r="BY36" s="40">
        <f>'Jadual5-2digit'!ER34/'Jadual5-2digit'!EQ34*100-100</f>
        <v>5.909586450286028</v>
      </c>
      <c r="BZ36" s="40">
        <f>'Jadual5-2digit'!ES34/'Jadual5-2digit'!ER34*100-100</f>
        <v>-5.3570379539131068</v>
      </c>
      <c r="CA36" s="40">
        <f>'Jadual5-2digit'!ET34/'Jadual5-2digit'!ES34*100-100</f>
        <v>6.9808674492929157</v>
      </c>
      <c r="CB36" s="40">
        <f>'Jadual5-2digit'!EU34/'Jadual5-2digit'!ET34*100-100</f>
        <v>-3.5670430036375933</v>
      </c>
      <c r="CC36" s="267"/>
      <c r="CD36" s="118" t="s">
        <v>730</v>
      </c>
      <c r="CE36" s="268"/>
      <c r="CF36" s="269"/>
      <c r="CG36" s="269"/>
      <c r="CH36" s="269"/>
      <c r="CI36" s="269"/>
      <c r="CJ36" s="269"/>
    </row>
    <row r="37" spans="1:90">
      <c r="A37" s="598"/>
      <c r="B37" s="215"/>
      <c r="C37" s="36">
        <v>7.3</v>
      </c>
      <c r="D37" s="216">
        <v>0.100267933501578</v>
      </c>
      <c r="E37" s="217">
        <v>33</v>
      </c>
      <c r="F37" s="218"/>
      <c r="G37" s="219" t="s">
        <v>734</v>
      </c>
      <c r="H37" s="220">
        <f>'Jadual5-2digit'!U36/'Jadual5-2digit'!I36*100-100</f>
        <v>3.6013521613989354</v>
      </c>
      <c r="I37" s="220">
        <f>'Jadual5-2digit'!V36/'Jadual5-2digit'!J36*100-100</f>
        <v>-3.2873731622905353</v>
      </c>
      <c r="J37" s="220">
        <f>'Jadual5-2digit'!W36/'Jadual5-2digit'!K36*100-100</f>
        <v>2.9513452729422767</v>
      </c>
      <c r="K37" s="220">
        <f>'Jadual5-2digit'!X36/'Jadual5-2digit'!L36*100-100</f>
        <v>-2.2313023681470554</v>
      </c>
      <c r="L37" s="220">
        <f>'Jadual5-2digit'!Y36/'Jadual5-2digit'!M36*100-100</f>
        <v>12.135362295761524</v>
      </c>
      <c r="M37" s="220">
        <f>'Jadual5-2digit'!Z36/'Jadual5-2digit'!N36*100-100</f>
        <v>4.1789551634386441</v>
      </c>
      <c r="N37" s="220">
        <f>'Jadual5-2digit'!AA36/'Jadual5-2digit'!O36*100-100</f>
        <v>29.475114017084024</v>
      </c>
      <c r="O37" s="220">
        <f>'Jadual5-2digit'!AB36/'Jadual5-2digit'!P36*100-100</f>
        <v>19.650916562455151</v>
      </c>
      <c r="P37" s="220">
        <f>'Jadual5-2digit'!AC36/'Jadual5-2digit'!Q36*100-100</f>
        <v>13.532236486373208</v>
      </c>
      <c r="Q37" s="220">
        <f>'Jadual5-2digit'!AD36/'Jadual5-2digit'!R36*100-100</f>
        <v>3.6392138479285592</v>
      </c>
      <c r="R37" s="220">
        <f>'Jadual5-2digit'!AE36/'Jadual5-2digit'!S36*100-100</f>
        <v>4.5557879632362557</v>
      </c>
      <c r="S37" s="220">
        <f>'Jadual5-2digit'!AF36/'Jadual5-2digit'!T36*100-100</f>
        <v>-13.638304095909007</v>
      </c>
      <c r="T37" s="220">
        <f>'Jadual5-2digit'!AG36/'Jadual5-2digit'!U36*100-100</f>
        <v>-11.858978737043174</v>
      </c>
      <c r="U37" s="220">
        <f>'Jadual5-2digit'!AH36/'Jadual5-2digit'!V36*100-100</f>
        <v>-8.0514220313127112</v>
      </c>
      <c r="V37" s="220">
        <f>'Jadual5-2digit'!AI36/'Jadual5-2digit'!W36*100-100</f>
        <v>13.054081514505981</v>
      </c>
      <c r="W37" s="220">
        <f>'Jadual5-2digit'!AJ36/'Jadual5-2digit'!X36*100-100</f>
        <v>13.541142760671136</v>
      </c>
      <c r="X37" s="220">
        <f>'Jadual5-2digit'!AK36/'Jadual5-2digit'!Y36*100-100</f>
        <v>33.7871370689071</v>
      </c>
      <c r="Y37" s="220">
        <f>'Jadual5-2digit'!AL36/'Jadual5-2digit'!Z36*100-100</f>
        <v>25.156594468328336</v>
      </c>
      <c r="Z37" s="220">
        <f>'Jadual5-2digit'!AM36/'Jadual5-2digit'!AA36*100-100</f>
        <v>9.1799183109461495</v>
      </c>
      <c r="AA37" s="238">
        <f>'Jadual5-2digit'!AN36/'Jadual5-2digit'!AB36*100-100</f>
        <v>21.082832852217635</v>
      </c>
      <c r="AB37" s="220">
        <f>'Jadual5-2digit'!AO36/'Jadual5-2digit'!AC36*100-100</f>
        <v>20.409572303721049</v>
      </c>
      <c r="AC37" s="220">
        <f>'Jadual5-2digit'!AP36/'Jadual5-2digit'!AD36*100-100</f>
        <v>7.6302536122294669</v>
      </c>
      <c r="AD37" s="220">
        <f>'Jadual5-2digit'!AQ36/'Jadual5-2digit'!AE36*100-100</f>
        <v>6.5727206970891814</v>
      </c>
      <c r="AE37" s="220">
        <f>'Jadual5-2digit'!AR36/'Jadual5-2digit'!AF36*100-100</f>
        <v>9.3876889257673355</v>
      </c>
      <c r="AF37" s="220" t="e">
        <f>'Jadual5-2digit'!#REF!/'Jadual5-2digit'!#REF!*100-100</f>
        <v>#REF!</v>
      </c>
      <c r="AG37" s="220" t="e">
        <f>'Jadual5-2digit'!EL36/'Jadual5-2digit'!#REF!*100-100</f>
        <v>#REF!</v>
      </c>
      <c r="AH37" s="220" t="e">
        <f>'Jadual5-2digit'!EM36/'Jadual5-2digit'!#REF!*100-100</f>
        <v>#REF!</v>
      </c>
      <c r="AI37" s="220" t="e">
        <f>'Jadual5-2digit'!EN36/'Jadual5-2digit'!#REF!*100-100</f>
        <v>#REF!</v>
      </c>
      <c r="AJ37" s="220" t="e">
        <f>'Jadual5-2digit'!EO36/'Jadual5-2digit'!#REF!*100-100</f>
        <v>#REF!</v>
      </c>
      <c r="AK37" s="220">
        <f>'Jadual5-2digit'!EP36/'Jadual5-2digit'!EL36*100-100</f>
        <v>1.1254216609915915</v>
      </c>
      <c r="AL37" s="220">
        <f>'Jadual5-2digit'!EQ36/'Jadual5-2digit'!EM36*100-100</f>
        <v>4.2955485418389827</v>
      </c>
      <c r="AM37" s="220">
        <f>'Jadual5-2digit'!ER36/'Jadual5-2digit'!EN36*100-100</f>
        <v>21.080319558829984</v>
      </c>
      <c r="AN37" s="220">
        <f>'Jadual5-2digit'!ES36/'Jadual5-2digit'!EO36*100-100</f>
        <v>-1.6028087473127499</v>
      </c>
      <c r="AO37" s="220">
        <f>'Jadual5-2digit'!ET36/'Jadual5-2digit'!EP36*100-100</f>
        <v>-2.3380151982897672</v>
      </c>
      <c r="AP37" s="251">
        <f>'Jadual5-2digit'!EU36/'Jadual5-2digit'!EQ36*100-100</f>
        <v>24.097546876478717</v>
      </c>
      <c r="AQ37" s="238">
        <f>'Jadual5-2digit'!EV36/'Jadual5-2digit'!ER36*100-100</f>
        <v>16.337446773807798</v>
      </c>
      <c r="AR37" s="238">
        <f>'Jadual5-2digit'!EW36/'Jadual5-2digit'!ES36*100-100</f>
        <v>7.7348739644117472</v>
      </c>
      <c r="AS37" s="238" t="e">
        <f>'Jadual5-2digit'!#REF!/'Jadual5-2digit'!ET36*100-100</f>
        <v>#REF!</v>
      </c>
      <c r="AT37" s="220">
        <f>'Jadual5-2digit'!GF36/'Jadual5-2digit'!GE36*100-100</f>
        <v>11.248756073221571</v>
      </c>
      <c r="AU37" s="220">
        <f>'Jadual5-2digit'!R36/'Jadual5-2digit'!Q36*100-100</f>
        <v>8.6843533444890255</v>
      </c>
      <c r="AV37" s="220">
        <f>'Jadual5-2digit'!S36/'Jadual5-2digit'!R36*100-100</f>
        <v>5.8958964135965601</v>
      </c>
      <c r="AW37" s="220">
        <f>'Jadual5-2digit'!T36/'Jadual5-2digit'!S36*100-100</f>
        <v>-7.6999963195405456</v>
      </c>
      <c r="AX37" s="220">
        <f>'Jadual5-2digit'!U36/'Jadual5-2digit'!T36*100-100</f>
        <v>10.327913948345952</v>
      </c>
      <c r="AY37" s="220">
        <f>'Jadual5-2digit'!W36/'Jadual5-2digit'!V36*100-100</f>
        <v>6.3818938483785246</v>
      </c>
      <c r="AZ37" s="220">
        <f>'Jadual5-2digit'!X36/'Jadual5-2digit'!W36*100-100</f>
        <v>-11.754649469145889</v>
      </c>
      <c r="BA37" s="220">
        <f>'Jadual5-2digit'!Y36/'Jadual5-2digit'!X36*100-100</f>
        <v>-2.7943115652875292</v>
      </c>
      <c r="BB37" s="220">
        <f>'Jadual5-2digit'!Z36/'Jadual5-2digit'!Y36*100-100</f>
        <v>10.502334972852239</v>
      </c>
      <c r="BC37" s="220">
        <f>'Jadual5-2digit'!AA36/'Jadual5-2digit'!Z36*100-100</f>
        <v>29.197335790605734</v>
      </c>
      <c r="BD37" s="220">
        <f>'Jadual5-2digit'!AB36/'Jadual5-2digit'!AA36*100-100</f>
        <v>-20.614396919412982</v>
      </c>
      <c r="BE37" s="220">
        <f>'Jadual5-2digit'!AC36/'Jadual5-2digit'!AB36*100-100</f>
        <v>4.8781081674167126</v>
      </c>
      <c r="BF37" s="220">
        <f>'Jadual5-2digit'!AD36/'Jadual5-2digit'!AC36*100-100</f>
        <v>-0.78623229143123297</v>
      </c>
      <c r="BG37" s="220">
        <f>'Jadual5-2digit'!AE36/'Jadual5-2digit'!AD36*100-100</f>
        <v>6.8324283879940992</v>
      </c>
      <c r="BH37" s="220">
        <f>'Jadual5-2digit'!AF36/'Jadual5-2digit'!AE36*100-100</f>
        <v>-23.761419572476143</v>
      </c>
      <c r="BI37" s="220">
        <f>'Jadual5-2digit'!AG36/'Jadual5-2digit'!AF36*100-100</f>
        <v>12.601019554065786</v>
      </c>
      <c r="BJ37" s="220">
        <f>'Jadual5-2digit'!AH36/'Jadual5-2digit'!AG36*100-100</f>
        <v>-6.8355952654705021</v>
      </c>
      <c r="BK37" s="220">
        <f>'Jadual5-2digit'!AI36/'Jadual5-2digit'!AH36*100-100</f>
        <v>30.800362164359086</v>
      </c>
      <c r="BL37" s="220">
        <f>'Jadual5-2digit'!AJ36/'Jadual5-2digit'!AI36*100-100</f>
        <v>-11.374469560361916</v>
      </c>
      <c r="BM37" s="220">
        <f>'Jadual5-2digit'!AK36/'Jadual5-2digit'!AJ36*100-100</f>
        <v>14.538839809854707</v>
      </c>
      <c r="BN37" s="220">
        <f>'Jadual5-2digit'!AL36/'Jadual5-2digit'!AK36*100-100</f>
        <v>3.3738835361836834</v>
      </c>
      <c r="BO37" s="220">
        <f>'Jadual5-2digit'!AM36/'Jadual5-2digit'!AL36*100-100</f>
        <v>12.704844898762119</v>
      </c>
      <c r="BP37" s="220">
        <f>'Jadual5-2digit'!AN36/'Jadual5-2digit'!AM36*100-100</f>
        <v>-11.959691329833973</v>
      </c>
      <c r="BQ37" s="220">
        <f>'Jadual5-2digit'!AO36/'Jadual5-2digit'!AN36*100-100</f>
        <v>4.2949512411474018</v>
      </c>
      <c r="BR37" s="220">
        <f>'Jadual5-2digit'!AP36/'Jadual5-2digit'!AO36*100-100</f>
        <v>-11.315996095701749</v>
      </c>
      <c r="BS37" s="220">
        <f>'Jadual5-2digit'!AQ36/'Jadual5-2digit'!AP36*100-100</f>
        <v>5.7827345924957569</v>
      </c>
      <c r="BT37" s="255">
        <f>'Jadual5-2digit'!EM36/'Jadual5-2digit'!EL36*100-100</f>
        <v>-12.903624178496855</v>
      </c>
      <c r="BU37" s="255">
        <f>'Jadual5-2digit'!EN36/'Jadual5-2digit'!EM36*100-100</f>
        <v>3.0664149703681289</v>
      </c>
      <c r="BV37" s="220">
        <f>'Jadual5-2digit'!EO36/'Jadual5-2digit'!EN36*100-100</f>
        <v>11.567272161879444</v>
      </c>
      <c r="BW37" s="220">
        <f>'Jadual5-2digit'!EP36/'Jadual5-2digit'!EO36*100-100</f>
        <v>0.97323651537320188</v>
      </c>
      <c r="BX37" s="220">
        <f>'Jadual5-2digit'!EQ36/'Jadual5-2digit'!EP36*100-100</f>
        <v>-10.17328636945669</v>
      </c>
      <c r="BY37" s="220">
        <f>'Jadual5-2digit'!ER36/'Jadual5-2digit'!EQ36*100-100</f>
        <v>19.653375765975056</v>
      </c>
      <c r="BZ37" s="220">
        <f>'Jadual5-2digit'!ES36/'Jadual5-2digit'!ER36*100-100</f>
        <v>-9.3336864615792194</v>
      </c>
      <c r="CA37" s="220">
        <f>'Jadual5-2digit'!ET36/'Jadual5-2digit'!ES36*100-100</f>
        <v>0.21878230873339533</v>
      </c>
      <c r="CB37" s="220">
        <f>'Jadual5-2digit'!EU36/'Jadual5-2digit'!ET36*100-100</f>
        <v>14.141391127360833</v>
      </c>
      <c r="CC37" s="274"/>
      <c r="CD37" s="118" t="s">
        <v>735</v>
      </c>
      <c r="CE37" s="268"/>
      <c r="CF37" s="269"/>
      <c r="CG37" s="269"/>
      <c r="CH37" s="269"/>
      <c r="CI37" s="269"/>
      <c r="CJ37" s="269"/>
    </row>
    <row r="38" spans="1:90" s="175" customFormat="1" ht="3" customHeight="1">
      <c r="A38" s="181"/>
      <c r="C38" s="221"/>
      <c r="D38" s="222"/>
      <c r="E38" s="221"/>
      <c r="F38" s="223"/>
      <c r="G38" s="221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39"/>
      <c r="AB38" s="224"/>
      <c r="AC38" s="224"/>
      <c r="AD38" s="224"/>
      <c r="AE38" s="224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52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3"/>
      <c r="BP38" s="253"/>
      <c r="BQ38" s="253"/>
      <c r="BR38" s="253"/>
      <c r="BS38" s="253"/>
      <c r="BT38" s="253"/>
      <c r="BU38" s="253"/>
      <c r="BV38" s="253"/>
      <c r="BW38" s="253"/>
      <c r="BX38" s="253"/>
      <c r="BY38" s="253"/>
      <c r="BZ38" s="253"/>
      <c r="CA38" s="253"/>
      <c r="CB38" s="253"/>
      <c r="CC38" s="223"/>
      <c r="CD38" s="221"/>
      <c r="CE38" s="257"/>
      <c r="CF38" s="275"/>
      <c r="CG38" s="275"/>
      <c r="CH38" s="275"/>
      <c r="CI38" s="275"/>
      <c r="CJ38" s="275"/>
    </row>
    <row r="39" spans="1:90" ht="5.25" customHeight="1">
      <c r="A39" s="181"/>
    </row>
    <row r="40" spans="1:90">
      <c r="A40" s="181"/>
    </row>
    <row r="41" spans="1:90">
      <c r="A41" s="225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254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276"/>
      <c r="CF41" s="55"/>
      <c r="CG41" s="55"/>
      <c r="CH41" s="55"/>
      <c r="CI41" s="55"/>
      <c r="CJ41" s="55"/>
    </row>
    <row r="42" spans="1:90">
      <c r="D42" s="226"/>
    </row>
    <row r="44" spans="1:90">
      <c r="C44" s="36"/>
      <c r="CC44" s="87"/>
    </row>
    <row r="45" spans="1:90">
      <c r="C45" s="36"/>
    </row>
    <row r="46" spans="1:90">
      <c r="C46" s="36"/>
      <c r="CC46" s="87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124" customWidth="1"/>
    <col min="4" max="4" width="20.85546875" style="125" customWidth="1"/>
    <col min="5" max="5" width="14.140625" style="124" customWidth="1"/>
    <col min="6" max="6" width="13.140625" style="124" customWidth="1"/>
    <col min="7" max="7" width="13.7109375" style="124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608" t="s">
        <v>844</v>
      </c>
      <c r="B1" s="608"/>
      <c r="C1" s="608"/>
      <c r="D1" s="608"/>
      <c r="E1" s="608"/>
      <c r="F1" s="608"/>
      <c r="G1" s="608"/>
    </row>
    <row r="2" spans="1:7">
      <c r="C2" s="609" t="s">
        <v>845</v>
      </c>
      <c r="D2" s="609"/>
      <c r="E2" s="124" t="s">
        <v>846</v>
      </c>
      <c r="F2" s="124" t="s">
        <v>847</v>
      </c>
      <c r="G2" s="124" t="s">
        <v>848</v>
      </c>
    </row>
    <row r="3" spans="1:7" s="123" customFormat="1" ht="30" customHeight="1">
      <c r="C3" s="126" t="s">
        <v>849</v>
      </c>
      <c r="D3" s="127" t="s">
        <v>850</v>
      </c>
      <c r="E3" s="128"/>
      <c r="F3" s="128"/>
      <c r="G3" s="128"/>
    </row>
    <row r="4" spans="1:7">
      <c r="A4" s="129" t="s">
        <v>851</v>
      </c>
      <c r="B4" s="129" t="s">
        <v>852</v>
      </c>
      <c r="C4" s="130">
        <f>E4+F4+G4</f>
        <v>99.999999999999829</v>
      </c>
      <c r="D4" s="131"/>
      <c r="E4" s="130">
        <f>'Jadual1-IPP'!$D$11</f>
        <v>25.135146341589799</v>
      </c>
      <c r="F4" s="130">
        <f>'Jadual1-IPP'!$E$11</f>
        <v>68.251105271614193</v>
      </c>
      <c r="G4" s="130">
        <f>'Jadual1-IPP'!$F$11</f>
        <v>6.6137483867958302</v>
      </c>
    </row>
    <row r="5" spans="1:7">
      <c r="A5" s="132" t="s">
        <v>853</v>
      </c>
      <c r="B5" s="3" t="b">
        <f>C5=D5</f>
        <v>1</v>
      </c>
      <c r="C5" s="133">
        <f>'Jadual1-IPP'!C131</f>
        <v>113.44666827924691</v>
      </c>
      <c r="D5" s="134">
        <f>(E5*$E$4+F5*$F$4+G5*$G$4)/$C$4</f>
        <v>113.44666827924691</v>
      </c>
      <c r="E5" s="124">
        <f>'Jadual1-IPP'!D131</f>
        <v>107.63355702922357</v>
      </c>
      <c r="F5" s="124">
        <f>'Jadual1-IPP'!E131</f>
        <v>115.7203198617061</v>
      </c>
      <c r="G5" s="124">
        <f>'Jadual1-IPP'!F131</f>
        <v>112.07591284588101</v>
      </c>
    </row>
    <row r="6" spans="1:7">
      <c r="A6" s="132" t="s">
        <v>854</v>
      </c>
      <c r="B6" s="3" t="b">
        <f>C6=D6</f>
        <v>1</v>
      </c>
      <c r="C6" s="133">
        <f>'Jadual1-IPP'!C132</f>
        <v>101.81979173421531</v>
      </c>
      <c r="D6" s="134">
        <f>(E6*$E$4+F6*$F$4+G6*$G$4)/$C$4</f>
        <v>101.81979173421531</v>
      </c>
      <c r="E6" s="124">
        <f>'Jadual1-IPP'!D132</f>
        <v>94.426955592035227</v>
      </c>
      <c r="F6" s="124">
        <f>'Jadual1-IPP'!E132</f>
        <v>104.4286007722654</v>
      </c>
      <c r="G6" s="124">
        <f>'Jadual1-IPP'!F132</f>
        <v>102.994</v>
      </c>
    </row>
    <row r="7" spans="1:7">
      <c r="A7" s="132" t="s">
        <v>855</v>
      </c>
      <c r="B7" s="3" t="b">
        <f>C7=D7</f>
        <v>1</v>
      </c>
      <c r="C7" s="133">
        <f>'Jadual1-IPP'!C133</f>
        <v>112.27031285246524</v>
      </c>
      <c r="D7" s="134">
        <f>(E7*$E$4+F7*$F$4+G7*$G$4)/$C$4</f>
        <v>112.27031285246524</v>
      </c>
      <c r="E7" s="124">
        <f>'Jadual1-IPP'!D133</f>
        <v>105.61364778079492</v>
      </c>
      <c r="F7" s="124">
        <f>'Jadual1-IPP'!E133</f>
        <v>114.00881010827709</v>
      </c>
      <c r="G7" s="124">
        <f>'Jadual1-IPP'!F133</f>
        <v>119.628</v>
      </c>
    </row>
    <row r="8" spans="1:7">
      <c r="A8" s="132" t="s">
        <v>856</v>
      </c>
      <c r="B8" s="3" t="b">
        <f>C8=D8</f>
        <v>1</v>
      </c>
      <c r="C8" s="133">
        <f>'Jadual1-IPP'!C134</f>
        <v>108.98602566909693</v>
      </c>
      <c r="D8" s="134">
        <f>(E8*$E$4+F8*$F$4+G8*$G$4)/$C$4</f>
        <v>108.98602566909693</v>
      </c>
      <c r="E8" s="124">
        <f>'Jadual1-IPP'!D134</f>
        <v>100.09603508499997</v>
      </c>
      <c r="F8" s="124">
        <f>'Jadual1-IPP'!E134</f>
        <v>111.56199207646605</v>
      </c>
      <c r="G8" s="124">
        <f>'Jadual1-IPP'!F134</f>
        <v>116.18899999999999</v>
      </c>
    </row>
    <row r="9" spans="1:7">
      <c r="A9" s="132" t="s">
        <v>37</v>
      </c>
      <c r="B9" s="3" t="b">
        <f>C9=D9</f>
        <v>1</v>
      </c>
      <c r="C9" s="133">
        <f>'Jadual1-IPP'!C135</f>
        <v>111.63050329983281</v>
      </c>
      <c r="D9" s="134">
        <f>(E9*E4+F9*F4+G9*G4)/$C$4</f>
        <v>111.63050329983281</v>
      </c>
      <c r="E9" s="124">
        <f>'Jadual1-IPP'!D135</f>
        <v>100.12975026859345</v>
      </c>
      <c r="F9" s="135">
        <f>'Jadual1-IPP'!E135</f>
        <v>115.14018219524061</v>
      </c>
      <c r="G9" s="124">
        <f>'Jadual1-IPP'!F135</f>
        <v>119.12</v>
      </c>
    </row>
    <row r="10" spans="1:7">
      <c r="A10" s="132" t="s">
        <v>857</v>
      </c>
      <c r="C10" s="133">
        <f>'Jadual1-IPP'!C136</f>
        <v>111.80277851703813</v>
      </c>
      <c r="D10" s="134">
        <f t="shared" ref="D10:D16" si="0">(E10*E5+F10*F5+G10*G5)/$C$4</f>
        <v>367.929218102753</v>
      </c>
      <c r="E10" s="124">
        <f>'Jadual1-IPP'!D136</f>
        <v>97.44388874799742</v>
      </c>
      <c r="F10" s="124">
        <f>'Jadual1-IPP'!E136</f>
        <v>116.87509783733346</v>
      </c>
      <c r="G10" s="124">
        <f>'Jadual1-IPP'!F136</f>
        <v>114.02865632277199</v>
      </c>
    </row>
    <row r="11" spans="1:7">
      <c r="A11" s="132" t="s">
        <v>858</v>
      </c>
      <c r="C11" s="133">
        <f>'Jadual1-IPP'!C137</f>
        <v>113.26937490765616</v>
      </c>
      <c r="D11" s="134">
        <f t="shared" si="0"/>
        <v>339.89335457662236</v>
      </c>
      <c r="E11" s="124">
        <f>'Jadual1-IPP'!D137</f>
        <v>95.456746808402215</v>
      </c>
      <c r="F11" s="124">
        <f>'Jadual1-IPP'!E137</f>
        <v>118.99881385404804</v>
      </c>
      <c r="G11" s="124">
        <f>'Jadual1-IPP'!F137</f>
        <v>121.839775535347</v>
      </c>
    </row>
    <row r="12" spans="1:7">
      <c r="A12" s="132" t="s">
        <v>859</v>
      </c>
      <c r="C12" s="133">
        <f>'Jadual1-IPP'!C138</f>
        <v>112.34249408454875</v>
      </c>
      <c r="D12" s="134">
        <f t="shared" si="0"/>
        <v>381.13705058636629</v>
      </c>
      <c r="E12" s="124">
        <f>'Jadual1-IPP'!D138</f>
        <v>94.850108331095598</v>
      </c>
      <c r="F12" s="124">
        <f>'Jadual1-IPP'!E138</f>
        <v>117.7898938910425</v>
      </c>
      <c r="G12" s="124">
        <f>'Jadual1-IPP'!F138</f>
        <v>122.606358712743</v>
      </c>
    </row>
    <row r="13" spans="1:7">
      <c r="A13" s="132" t="s">
        <v>860</v>
      </c>
      <c r="C13" s="133">
        <f>'Jadual1-IPP'!C139</f>
        <v>112.36423910902857</v>
      </c>
      <c r="D13" s="134">
        <f t="shared" si="0"/>
        <v>359.13921080943942</v>
      </c>
      <c r="E13" s="124">
        <f>'Jadual1-IPP'!D139</f>
        <v>93.546907912189539</v>
      </c>
      <c r="F13" s="124">
        <f>'Jadual1-IPP'!E139</f>
        <v>119.1230865730433</v>
      </c>
      <c r="G13" s="124">
        <f>'Jadual1-IPP'!F139</f>
        <v>114.1298889231</v>
      </c>
    </row>
    <row r="14" spans="1:7">
      <c r="A14" s="132" t="s">
        <v>861</v>
      </c>
      <c r="C14" s="133">
        <f>'Jadual1-IPP'!C140</f>
        <v>117.75626314357942</v>
      </c>
      <c r="D14" s="134">
        <f t="shared" si="0"/>
        <v>389.83328537682377</v>
      </c>
      <c r="E14" s="124">
        <f>'Jadual1-IPP'!D140</f>
        <v>106.49255439306593</v>
      </c>
      <c r="F14" s="124">
        <f>'Jadual1-IPP'!E140</f>
        <v>121.67369584311483</v>
      </c>
      <c r="G14" s="124">
        <f>'Jadual1-IPP'!F140</f>
        <v>120.137039565946</v>
      </c>
    </row>
    <row r="15" spans="1:7">
      <c r="A15" s="132" t="s">
        <v>862</v>
      </c>
      <c r="C15" s="133">
        <f>'Jadual1-IPP'!C141</f>
        <v>114.25761035608696</v>
      </c>
      <c r="D15" s="134">
        <f t="shared" si="0"/>
        <v>370.69128424562257</v>
      </c>
      <c r="E15" s="124">
        <f>'Jadual1-IPP'!D141</f>
        <v>103.54574226220977</v>
      </c>
      <c r="F15" s="124">
        <f>'Jadual1-IPP'!E141</f>
        <v>118.07452392485975</v>
      </c>
      <c r="G15" s="124">
        <f>'Jadual1-IPP'!F141</f>
        <v>115.578465312391</v>
      </c>
    </row>
    <row r="16" spans="1:7">
      <c r="A16" s="132" t="s">
        <v>863</v>
      </c>
      <c r="C16" s="133">
        <f>'Jadual1-IPP'!C142</f>
        <v>115.97008743755205</v>
      </c>
      <c r="D16" s="134">
        <f t="shared" si="0"/>
        <v>387.20546426974755</v>
      </c>
      <c r="E16" s="124">
        <f>'Jadual1-IPP'!D142</f>
        <v>108.35265388095866</v>
      </c>
      <c r="F16" s="124">
        <f>'Jadual1-IPP'!E142</f>
        <v>118.67555222509161</v>
      </c>
      <c r="G16" s="124">
        <f>'Jadual1-IPP'!F142</f>
        <v>117.00041770879599</v>
      </c>
    </row>
    <row r="17" spans="1:7">
      <c r="A17" s="132"/>
    </row>
    <row r="19" spans="1:7">
      <c r="A19" s="608" t="s">
        <v>864</v>
      </c>
      <c r="B19" s="608"/>
      <c r="C19" s="608"/>
      <c r="D19" s="608"/>
      <c r="E19" s="608"/>
      <c r="F19" s="608"/>
      <c r="G19" s="608"/>
    </row>
    <row r="20" spans="1:7">
      <c r="C20" s="609" t="s">
        <v>845</v>
      </c>
      <c r="D20" s="609"/>
      <c r="E20" s="124" t="s">
        <v>846</v>
      </c>
      <c r="F20" s="124" t="s">
        <v>847</v>
      </c>
      <c r="G20" s="124" t="s">
        <v>848</v>
      </c>
    </row>
    <row r="21" spans="1:7" s="123" customFormat="1" ht="30" customHeight="1">
      <c r="C21" s="126" t="s">
        <v>849</v>
      </c>
      <c r="D21" s="127" t="s">
        <v>850</v>
      </c>
      <c r="E21" s="128"/>
      <c r="F21" s="128"/>
      <c r="G21" s="128"/>
    </row>
    <row r="22" spans="1:7">
      <c r="A22" s="129" t="s">
        <v>851</v>
      </c>
      <c r="B22" s="129" t="s">
        <v>852</v>
      </c>
      <c r="C22" s="130">
        <f>E22+F22+G22</f>
        <v>99.999999999999829</v>
      </c>
      <c r="D22" s="131"/>
      <c r="E22" s="130">
        <f>'Jadual1-IPP'!$D$11</f>
        <v>25.135146341589799</v>
      </c>
      <c r="F22" s="130">
        <f>'Jadual1-IPP'!$E$11</f>
        <v>68.251105271614193</v>
      </c>
      <c r="G22" s="130">
        <f>'Jadual1-IPP'!$F$11</f>
        <v>6.6137483867958302</v>
      </c>
    </row>
    <row r="23" spans="1:7">
      <c r="A23" s="132" t="s">
        <v>853</v>
      </c>
      <c r="B23" s="3" t="b">
        <f>D23=D5</f>
        <v>1</v>
      </c>
      <c r="C23" s="133">
        <f>'Jadual1.2-Indeks PM'!C52</f>
        <v>113.44666827924691</v>
      </c>
      <c r="D23" s="134">
        <f>+(E23*$E$22+F23*$F$22+G23*$G$22)/$C$22</f>
        <v>113.44666827924691</v>
      </c>
      <c r="E23" s="133">
        <f>'Jadual1.2-Indeks PM'!I52</f>
        <v>107.63355702922357</v>
      </c>
      <c r="F23" s="133">
        <f>'Jadual1.2-Indeks PM'!Q52</f>
        <v>115.7203198617061</v>
      </c>
      <c r="G23" s="133">
        <f>'Jadual1.2-Indeks PM'!W52</f>
        <v>112.07591284588101</v>
      </c>
    </row>
    <row r="24" spans="1:7">
      <c r="A24" s="132" t="s">
        <v>854</v>
      </c>
      <c r="B24" s="3" t="b">
        <f>D24=D6</f>
        <v>1</v>
      </c>
      <c r="C24" s="133">
        <f>'Jadual1.2-Indeks PM'!C53</f>
        <v>101.81979173421531</v>
      </c>
      <c r="D24" s="134">
        <f t="shared" ref="D24:D34" si="1">+(E24*$E$22+F24*$F$22+G24*$G$22)/$C$22</f>
        <v>101.81979173421531</v>
      </c>
      <c r="E24" s="133">
        <f>'Jadual1.2-Indeks PM'!I53</f>
        <v>94.426955592035227</v>
      </c>
      <c r="F24" s="133">
        <f>'Jadual1.2-Indeks PM'!Q53</f>
        <v>104.4286007722654</v>
      </c>
      <c r="G24" s="133">
        <f>'Jadual1.2-Indeks PM'!W53</f>
        <v>102.994</v>
      </c>
    </row>
    <row r="25" spans="1:7">
      <c r="A25" s="132" t="s">
        <v>855</v>
      </c>
      <c r="B25" s="3" t="b">
        <f t="shared" ref="B25:B34" si="2">D25=D7</f>
        <v>1</v>
      </c>
      <c r="C25" s="133">
        <f>'Jadual1.2-Indeks PM'!C54</f>
        <v>112.27031285246524</v>
      </c>
      <c r="D25" s="134">
        <f t="shared" si="1"/>
        <v>112.27031285246524</v>
      </c>
      <c r="E25" s="133">
        <f>'Jadual1.2-Indeks PM'!I54</f>
        <v>105.61364778079492</v>
      </c>
      <c r="F25" s="133">
        <f>'Jadual1.2-Indeks PM'!Q54</f>
        <v>114.00881010827709</v>
      </c>
      <c r="G25" s="133">
        <f>'Jadual1.2-Indeks PM'!W54</f>
        <v>119.628</v>
      </c>
    </row>
    <row r="26" spans="1:7">
      <c r="A26" s="132" t="s">
        <v>856</v>
      </c>
      <c r="B26" s="3" t="b">
        <f t="shared" si="2"/>
        <v>1</v>
      </c>
      <c r="C26" s="133">
        <f>'Jadual1.2-Indeks PM'!C55</f>
        <v>108.98602566909693</v>
      </c>
      <c r="D26" s="134">
        <f t="shared" si="1"/>
        <v>108.98602566909693</v>
      </c>
      <c r="E26" s="133">
        <f>'Jadual1.2-Indeks PM'!I55</f>
        <v>100.09603508499997</v>
      </c>
      <c r="F26" s="133">
        <f>'Jadual1.2-Indeks PM'!Q55</f>
        <v>111.56199207646605</v>
      </c>
      <c r="G26" s="133">
        <f>'Jadual1.2-Indeks PM'!W55</f>
        <v>116.18899999999999</v>
      </c>
    </row>
    <row r="27" spans="1:7">
      <c r="A27" s="132" t="s">
        <v>37</v>
      </c>
      <c r="B27" s="3" t="b">
        <f t="shared" si="2"/>
        <v>1</v>
      </c>
      <c r="C27" s="133">
        <f>'Jadual1.2-Indeks PM'!C56</f>
        <v>111.63050329983281</v>
      </c>
      <c r="D27" s="134">
        <f t="shared" si="1"/>
        <v>111.63050329983281</v>
      </c>
      <c r="E27" s="133">
        <f>'Jadual1.2-Indeks PM'!I56</f>
        <v>100.12975026859345</v>
      </c>
      <c r="F27" s="133">
        <f>'Jadual1.2-Indeks PM'!Q56</f>
        <v>115.14018219524061</v>
      </c>
      <c r="G27" s="133">
        <f>'Jadual1.2-Indeks PM'!W56</f>
        <v>119.12</v>
      </c>
    </row>
    <row r="28" spans="1:7">
      <c r="A28" s="132" t="s">
        <v>857</v>
      </c>
      <c r="B28" s="3" t="b">
        <f t="shared" si="2"/>
        <v>0</v>
      </c>
      <c r="C28" s="133">
        <f>'Jadual1.2-Indeks PM'!C57</f>
        <v>111.80277851703813</v>
      </c>
      <c r="D28" s="134">
        <f t="shared" si="1"/>
        <v>111.80277851703813</v>
      </c>
      <c r="E28" s="133">
        <f>'Jadual1.2-Indeks PM'!I57</f>
        <v>97.44388874799742</v>
      </c>
      <c r="F28" s="133">
        <f>'Jadual1.2-Indeks PM'!Q57</f>
        <v>116.87509783733346</v>
      </c>
      <c r="G28" s="133">
        <f>'Jadual1.2-Indeks PM'!W57</f>
        <v>114.02865632277199</v>
      </c>
    </row>
    <row r="29" spans="1:7">
      <c r="A29" s="132" t="s">
        <v>858</v>
      </c>
      <c r="B29" s="3" t="b">
        <f t="shared" si="2"/>
        <v>0</v>
      </c>
      <c r="C29" s="133">
        <f>'Jadual1.2-Indeks PM'!C58</f>
        <v>113.26937490765616</v>
      </c>
      <c r="D29" s="134">
        <f t="shared" si="1"/>
        <v>113.26937490765614</v>
      </c>
      <c r="E29" s="133">
        <f>'Jadual1.2-Indeks PM'!I58</f>
        <v>95.456746808402215</v>
      </c>
      <c r="F29" s="133">
        <f>'Jadual1.2-Indeks PM'!Q58</f>
        <v>118.99881385404804</v>
      </c>
      <c r="G29" s="133">
        <f>'Jadual1.2-Indeks PM'!W58</f>
        <v>121.839775535347</v>
      </c>
    </row>
    <row r="30" spans="1:7">
      <c r="A30" s="132" t="s">
        <v>859</v>
      </c>
      <c r="B30" s="3" t="b">
        <f t="shared" si="2"/>
        <v>0</v>
      </c>
      <c r="C30" s="133">
        <f>'Jadual1.2-Indeks PM'!C59</f>
        <v>112.34249408454875</v>
      </c>
      <c r="D30" s="134">
        <f t="shared" si="1"/>
        <v>112.34249408454875</v>
      </c>
      <c r="E30" s="133">
        <f>'Jadual1.2-Indeks PM'!I59</f>
        <v>94.850108331095598</v>
      </c>
      <c r="F30" s="133">
        <f>'Jadual1.2-Indeks PM'!Q59</f>
        <v>117.7898938910425</v>
      </c>
      <c r="G30" s="133">
        <f>'Jadual1.2-Indeks PM'!W59</f>
        <v>122.606358712743</v>
      </c>
    </row>
    <row r="31" spans="1:7">
      <c r="A31" s="132" t="s">
        <v>860</v>
      </c>
      <c r="B31" s="3" t="b">
        <f t="shared" si="2"/>
        <v>0</v>
      </c>
      <c r="C31" s="133">
        <f>'Jadual1.2-Indeks PM'!C60</f>
        <v>112.36423910902857</v>
      </c>
      <c r="D31" s="134">
        <f t="shared" si="1"/>
        <v>112.36423910902857</v>
      </c>
      <c r="E31" s="133">
        <f>'Jadual1.2-Indeks PM'!I60</f>
        <v>93.546907912189539</v>
      </c>
      <c r="F31" s="133">
        <f>'Jadual1.2-Indeks PM'!Q60</f>
        <v>119.1230865730433</v>
      </c>
      <c r="G31" s="133">
        <f>'Jadual1.2-Indeks PM'!W60</f>
        <v>114.1298889231</v>
      </c>
    </row>
    <row r="32" spans="1:7">
      <c r="A32" s="132" t="s">
        <v>861</v>
      </c>
      <c r="B32" s="3" t="b">
        <f t="shared" si="2"/>
        <v>0</v>
      </c>
      <c r="C32" s="133">
        <f>'Jadual1.2-Indeks PM'!C61</f>
        <v>117.75626314357942</v>
      </c>
      <c r="D32" s="134">
        <f t="shared" si="1"/>
        <v>117.75626314357943</v>
      </c>
      <c r="E32" s="133">
        <f>'Jadual1.2-Indeks PM'!I61</f>
        <v>106.49255439306593</v>
      </c>
      <c r="F32" s="133">
        <f>'Jadual1.2-Indeks PM'!Q61</f>
        <v>121.67369584311483</v>
      </c>
      <c r="G32" s="133">
        <f>'Jadual1.2-Indeks PM'!W61</f>
        <v>120.137039565946</v>
      </c>
    </row>
    <row r="33" spans="1:8">
      <c r="A33" s="132" t="s">
        <v>862</v>
      </c>
      <c r="B33" s="3" t="b">
        <f t="shared" si="2"/>
        <v>0</v>
      </c>
      <c r="C33" s="133">
        <f>'Jadual1.2-Indeks PM'!C62</f>
        <v>114.25761035608696</v>
      </c>
      <c r="D33" s="134">
        <f t="shared" si="1"/>
        <v>114.25761035608697</v>
      </c>
      <c r="E33" s="133">
        <f>'Jadual1.2-Indeks PM'!I62</f>
        <v>103.54574226220977</v>
      </c>
      <c r="F33" s="133">
        <f>'Jadual1.2-Indeks PM'!Q62</f>
        <v>118.07452392485975</v>
      </c>
      <c r="G33" s="133">
        <f>'Jadual1.2-Indeks PM'!W62</f>
        <v>115.578465312391</v>
      </c>
    </row>
    <row r="34" spans="1:8">
      <c r="A34" s="132" t="s">
        <v>863</v>
      </c>
      <c r="B34" s="3" t="b">
        <f t="shared" si="2"/>
        <v>0</v>
      </c>
      <c r="C34" s="133">
        <f>'Jadual1.2-Indeks PM'!C63</f>
        <v>115.97008743755205</v>
      </c>
      <c r="D34" s="134">
        <f t="shared" si="1"/>
        <v>115.97008743755207</v>
      </c>
      <c r="E34" s="133">
        <f>'Jadual1.2-Indeks PM'!I63</f>
        <v>108.35265388095866</v>
      </c>
      <c r="F34" s="133">
        <f>'Jadual1.2-Indeks PM'!Q63</f>
        <v>118.67555222509161</v>
      </c>
      <c r="G34" s="133">
        <f>'Jadual1.2-Indeks PM'!W63</f>
        <v>117.00041770879599</v>
      </c>
    </row>
    <row r="36" spans="1:8">
      <c r="A36" s="608" t="s">
        <v>865</v>
      </c>
      <c r="B36" s="608"/>
      <c r="C36" s="608"/>
      <c r="D36" s="608"/>
      <c r="E36" s="608"/>
      <c r="F36" s="608"/>
      <c r="G36" s="608"/>
    </row>
    <row r="37" spans="1:8">
      <c r="C37" s="557" t="s">
        <v>333</v>
      </c>
      <c r="D37" s="555"/>
      <c r="E37" s="505" t="s">
        <v>334</v>
      </c>
      <c r="F37" s="505" t="s">
        <v>335</v>
      </c>
      <c r="G37"/>
      <c r="H37"/>
    </row>
    <row r="38" spans="1:8" ht="30">
      <c r="A38" s="129" t="s">
        <v>851</v>
      </c>
      <c r="B38" s="129" t="s">
        <v>852</v>
      </c>
      <c r="C38" s="136" t="s">
        <v>849</v>
      </c>
      <c r="D38" s="127" t="s">
        <v>850</v>
      </c>
      <c r="E38" s="3"/>
      <c r="F38" s="3"/>
      <c r="G38"/>
      <c r="H38"/>
    </row>
    <row r="39" spans="1:8">
      <c r="A39" s="129"/>
      <c r="B39" s="129"/>
      <c r="C39" s="136">
        <f>+E39+F39</f>
        <v>25.135146341589799</v>
      </c>
      <c r="D39" s="127"/>
      <c r="E39" s="130">
        <v>12.215925112066699</v>
      </c>
      <c r="F39" s="130">
        <v>12.919221229523099</v>
      </c>
      <c r="G39"/>
      <c r="H39"/>
    </row>
    <row r="40" spans="1:8">
      <c r="A40" s="132" t="s">
        <v>853</v>
      </c>
      <c r="B40" s="3" t="b">
        <f t="shared" ref="B40:B51" si="3">D40=D21</f>
        <v>0</v>
      </c>
      <c r="C40" s="133">
        <f>'Jadual2&amp;3-Industryindex'!C127</f>
        <v>107.63355702922357</v>
      </c>
      <c r="D40" s="134">
        <f>+(E40*$E$39+F40*$F$39)/$C$39</f>
        <v>107.63355702922354</v>
      </c>
      <c r="E40" s="124">
        <f>+'Jadual2&amp;3-Industryindex'!E127</f>
        <v>106.15691854212419</v>
      </c>
      <c r="F40" s="124">
        <f>+'Jadual2&amp;3-Industryindex'!G127</f>
        <v>109.02981032154892</v>
      </c>
    </row>
    <row r="41" spans="1:8">
      <c r="A41" s="132" t="s">
        <v>854</v>
      </c>
      <c r="B41" s="3" t="b">
        <f t="shared" si="3"/>
        <v>0</v>
      </c>
      <c r="C41" s="137">
        <f>'Jadual2&amp;3-Industryindex'!C128</f>
        <v>94.426955592035227</v>
      </c>
      <c r="D41" s="138">
        <f t="shared" ref="D41:D51" si="4">+(E41*$E$39+F41*$F$39)/$C$39</f>
        <v>94.426955592035227</v>
      </c>
      <c r="E41" s="124">
        <f>+'Jadual2&amp;3-Industryindex'!E128</f>
        <v>94.386176843104423</v>
      </c>
      <c r="F41" s="124">
        <f>+'Jadual2&amp;3-Industryindex'!G128</f>
        <v>94.46551442884531</v>
      </c>
    </row>
    <row r="42" spans="1:8">
      <c r="A42" s="132" t="s">
        <v>855</v>
      </c>
      <c r="B42" s="3" t="b">
        <f t="shared" si="3"/>
        <v>0</v>
      </c>
      <c r="C42" s="124">
        <f>'Jadual2&amp;3-Industryindex'!C129</f>
        <v>105.61364778079492</v>
      </c>
      <c r="D42" s="125">
        <f t="shared" si="4"/>
        <v>105.61364778079492</v>
      </c>
      <c r="E42" s="124">
        <f>+'Jadual2&amp;3-Industryindex'!E129</f>
        <v>105.63336209587094</v>
      </c>
      <c r="F42" s="124">
        <f>+'Jadual2&amp;3-Industryindex'!G129</f>
        <v>105.59500667291961</v>
      </c>
    </row>
    <row r="43" spans="1:8">
      <c r="A43" s="132" t="s">
        <v>856</v>
      </c>
      <c r="B43" s="3" t="b">
        <f t="shared" si="3"/>
        <v>0</v>
      </c>
      <c r="C43" s="133">
        <f>'Jadual2&amp;3-Industryindex'!C130</f>
        <v>100.09603508499997</v>
      </c>
      <c r="D43" s="134">
        <f t="shared" si="4"/>
        <v>100.09603508499997</v>
      </c>
      <c r="E43" s="124">
        <f>+'Jadual2&amp;3-Industryindex'!E130</f>
        <v>98.524124772890673</v>
      </c>
      <c r="F43" s="124">
        <f>+'Jadual2&amp;3-Industryindex'!G130</f>
        <v>101.5823737980279</v>
      </c>
    </row>
    <row r="44" spans="1:8">
      <c r="A44" s="132" t="s">
        <v>37</v>
      </c>
      <c r="B44" s="3" t="b">
        <f t="shared" si="3"/>
        <v>0</v>
      </c>
      <c r="C44" s="135">
        <f>'Jadual2&amp;3-Industryindex'!C131</f>
        <v>100.12975026859345</v>
      </c>
      <c r="D44" s="134">
        <f t="shared" si="4"/>
        <v>100.12975026859345</v>
      </c>
      <c r="E44" s="124">
        <f>+'Jadual2&amp;3-Industryindex'!E131</f>
        <v>100.5321460184234</v>
      </c>
      <c r="F44" s="124">
        <f>+'Jadual2&amp;3-Industryindex'!G131</f>
        <v>99.749260124643939</v>
      </c>
    </row>
    <row r="45" spans="1:8">
      <c r="A45" s="132" t="s">
        <v>857</v>
      </c>
      <c r="B45" s="3" t="b">
        <f t="shared" si="3"/>
        <v>0</v>
      </c>
      <c r="C45" s="124">
        <f>'Jadual2&amp;3-Industryindex'!C132</f>
        <v>97.44388874799742</v>
      </c>
      <c r="D45" s="125">
        <f t="shared" si="4"/>
        <v>97.44388874799742</v>
      </c>
      <c r="E45" s="124">
        <f>+'Jadual2&amp;3-Industryindex'!E132</f>
        <v>101.02842567078207</v>
      </c>
      <c r="F45" s="124">
        <f>+'Jadual2&amp;3-Industryindex'!G132</f>
        <v>94.054486721959691</v>
      </c>
    </row>
    <row r="46" spans="1:8">
      <c r="A46" s="132" t="s">
        <v>858</v>
      </c>
      <c r="B46" s="3" t="e">
        <f t="shared" si="3"/>
        <v>#REF!</v>
      </c>
      <c r="C46" s="124" t="e">
        <f>'Jadual2&amp;3-Industryindex'!#REF!</f>
        <v>#REF!</v>
      </c>
      <c r="D46" s="125" t="e">
        <f t="shared" si="4"/>
        <v>#REF!</v>
      </c>
      <c r="E46" s="124" t="e">
        <f>+'Jadual2&amp;3-Industryindex'!#REF!</f>
        <v>#REF!</v>
      </c>
      <c r="F46" s="124" t="e">
        <f>+'Jadual2&amp;3-Industryindex'!#REF!</f>
        <v>#REF!</v>
      </c>
    </row>
    <row r="47" spans="1:8">
      <c r="A47" s="132" t="s">
        <v>859</v>
      </c>
      <c r="B47" s="3" t="b">
        <f t="shared" si="3"/>
        <v>0</v>
      </c>
      <c r="C47" s="124">
        <f>'Jadual2&amp;3-Industryindex'!C133</f>
        <v>95.456746808402215</v>
      </c>
      <c r="D47" s="125">
        <f t="shared" si="4"/>
        <v>95.456746808402215</v>
      </c>
      <c r="E47" s="124">
        <f>+'Jadual2&amp;3-Industryindex'!E133</f>
        <v>101.87942455148823</v>
      </c>
      <c r="F47" s="124">
        <f>+'Jadual2&amp;3-Industryindex'!G133</f>
        <v>89.383706573656369</v>
      </c>
    </row>
    <row r="48" spans="1:8">
      <c r="A48" s="132" t="s">
        <v>860</v>
      </c>
      <c r="B48" s="3" t="b">
        <f t="shared" si="3"/>
        <v>0</v>
      </c>
      <c r="C48" s="124">
        <f>'Jadual2&amp;3-Industryindex'!C134</f>
        <v>94.850108331095598</v>
      </c>
      <c r="D48" s="125">
        <f t="shared" si="4"/>
        <v>94.850108331095612</v>
      </c>
      <c r="E48" s="124">
        <f>+'Jadual2&amp;3-Industryindex'!E134</f>
        <v>92.246858054634956</v>
      </c>
      <c r="F48" s="124">
        <f>+'Jadual2&amp;3-Industryindex'!G134</f>
        <v>97.311642959246257</v>
      </c>
    </row>
    <row r="49" spans="1:248">
      <c r="A49" s="132" t="s">
        <v>861</v>
      </c>
      <c r="B49" s="3" t="b">
        <f t="shared" si="3"/>
        <v>0</v>
      </c>
      <c r="C49" s="124">
        <f>'Jadual2&amp;3-Industryindex'!C135</f>
        <v>93.546907912189539</v>
      </c>
      <c r="D49" s="125">
        <f t="shared" si="4"/>
        <v>93.546907912189539</v>
      </c>
      <c r="E49" s="124">
        <f>+'Jadual2&amp;3-Industryindex'!E135</f>
        <v>91.257585185684746</v>
      </c>
      <c r="F49" s="124">
        <f>+'Jadual2&amp;3-Industryindex'!G135</f>
        <v>95.711604567466736</v>
      </c>
    </row>
    <row r="50" spans="1:248">
      <c r="A50" s="132" t="s">
        <v>862</v>
      </c>
      <c r="B50" s="3" t="b">
        <f t="shared" si="3"/>
        <v>0</v>
      </c>
      <c r="C50" s="124">
        <f>'Jadual2&amp;3-Industryindex'!C136</f>
        <v>106.49255439306593</v>
      </c>
      <c r="D50" s="125">
        <f t="shared" si="4"/>
        <v>106.49255439306593</v>
      </c>
      <c r="E50" s="124">
        <f>+'Jadual2&amp;3-Industryindex'!E136</f>
        <v>101.59464386793519</v>
      </c>
      <c r="F50" s="124">
        <f>+'Jadual2&amp;3-Industryindex'!G136</f>
        <v>111.12383263481247</v>
      </c>
    </row>
    <row r="51" spans="1:248">
      <c r="A51" s="132" t="s">
        <v>863</v>
      </c>
      <c r="B51" s="3" t="b">
        <f t="shared" si="3"/>
        <v>0</v>
      </c>
      <c r="C51" s="124">
        <f>'Jadual2&amp;3-Industryindex'!C137</f>
        <v>103.54574226220977</v>
      </c>
      <c r="D51" s="125">
        <f t="shared" si="4"/>
        <v>47.594232304994854</v>
      </c>
      <c r="E51" s="124">
        <f>+'Jadual2&amp;3-Industryindex'!E137</f>
        <v>97.928563168743722</v>
      </c>
      <c r="F51" s="139"/>
      <c r="G51" s="139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5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</row>
    <row r="52" spans="1:248">
      <c r="F52" s="124" t="b">
        <v>1</v>
      </c>
      <c r="G52" s="124" t="b">
        <v>1</v>
      </c>
      <c r="H52" s="124" t="b">
        <v>1</v>
      </c>
      <c r="I52" s="124" t="b">
        <v>1</v>
      </c>
      <c r="J52" s="124" t="b">
        <v>1</v>
      </c>
      <c r="K52" s="124" t="b">
        <v>1</v>
      </c>
      <c r="L52" s="124" t="b">
        <v>1</v>
      </c>
      <c r="M52" s="124" t="b">
        <v>1</v>
      </c>
      <c r="N52" s="124" t="b">
        <v>1</v>
      </c>
      <c r="O52" s="124" t="b">
        <v>1</v>
      </c>
      <c r="P52" s="124" t="b">
        <v>1</v>
      </c>
      <c r="Q52" s="124" t="b">
        <v>1</v>
      </c>
      <c r="R52" s="124" t="b">
        <v>1</v>
      </c>
      <c r="S52" s="124" t="b">
        <v>1</v>
      </c>
      <c r="T52" s="124" t="b">
        <v>1</v>
      </c>
      <c r="U52" s="124" t="b">
        <v>1</v>
      </c>
      <c r="V52" s="124" t="b">
        <v>1</v>
      </c>
      <c r="W52" s="124" t="b">
        <v>1</v>
      </c>
      <c r="X52" s="124" t="b">
        <v>1</v>
      </c>
      <c r="Y52" s="124" t="b">
        <v>1</v>
      </c>
      <c r="Z52" s="124" t="b">
        <v>1</v>
      </c>
      <c r="AA52" s="124" t="b">
        <v>1</v>
      </c>
      <c r="AB52" s="124" t="b">
        <v>1</v>
      </c>
      <c r="AC52" s="124" t="b">
        <v>1</v>
      </c>
      <c r="AD52" s="124" t="b">
        <v>1</v>
      </c>
      <c r="AE52" s="124" t="b">
        <v>1</v>
      </c>
      <c r="AF52" s="124" t="b">
        <v>1</v>
      </c>
      <c r="AG52" s="124" t="b">
        <v>1</v>
      </c>
      <c r="AH52" s="124" t="b">
        <v>1</v>
      </c>
      <c r="AI52" s="124" t="b">
        <v>1</v>
      </c>
      <c r="AJ52" s="124" t="b">
        <v>1</v>
      </c>
      <c r="AK52" s="124" t="b">
        <v>1</v>
      </c>
      <c r="AL52" s="124" t="b">
        <v>1</v>
      </c>
      <c r="AM52" s="124" t="b">
        <v>1</v>
      </c>
      <c r="AN52" s="124" t="b">
        <v>1</v>
      </c>
      <c r="AO52" s="124" t="b">
        <v>1</v>
      </c>
      <c r="AP52" s="124" t="b">
        <v>1</v>
      </c>
      <c r="AQ52" s="124" t="b">
        <v>1</v>
      </c>
      <c r="AR52" s="124" t="b">
        <v>1</v>
      </c>
      <c r="AS52" s="124" t="b">
        <v>1</v>
      </c>
      <c r="AT52" s="124" t="b">
        <v>1</v>
      </c>
      <c r="AU52" s="124" t="b">
        <v>1</v>
      </c>
      <c r="AV52" s="124" t="b">
        <v>1</v>
      </c>
      <c r="AW52" s="124" t="b">
        <v>1</v>
      </c>
      <c r="AX52" s="124" t="b">
        <v>1</v>
      </c>
      <c r="AY52" s="124" t="b">
        <v>1</v>
      </c>
      <c r="AZ52" s="124" t="b">
        <v>1</v>
      </c>
      <c r="BA52" s="124" t="b">
        <v>1</v>
      </c>
      <c r="BB52" s="124" t="b">
        <v>1</v>
      </c>
      <c r="BC52" s="124" t="b">
        <v>1</v>
      </c>
      <c r="BD52" s="124" t="b">
        <v>1</v>
      </c>
      <c r="BE52" s="124" t="b">
        <v>1</v>
      </c>
      <c r="BF52" s="124" t="b">
        <v>1</v>
      </c>
      <c r="BG52" s="124" t="b">
        <v>1</v>
      </c>
      <c r="BH52" s="124" t="b">
        <v>1</v>
      </c>
      <c r="BI52" s="124" t="b">
        <v>1</v>
      </c>
      <c r="BJ52" s="124" t="b">
        <v>1</v>
      </c>
      <c r="BK52" s="124" t="b">
        <v>1</v>
      </c>
      <c r="BL52" s="124" t="b">
        <v>1</v>
      </c>
      <c r="BM52" s="124" t="b">
        <v>1</v>
      </c>
      <c r="BN52" s="124" t="b">
        <v>1</v>
      </c>
      <c r="BO52" s="124" t="b">
        <v>1</v>
      </c>
      <c r="BP52" s="124" t="b">
        <v>1</v>
      </c>
      <c r="BQ52" s="124" t="b">
        <v>1</v>
      </c>
      <c r="BR52" s="124" t="b">
        <v>1</v>
      </c>
      <c r="BS52" s="124" t="b">
        <v>1</v>
      </c>
      <c r="BT52" s="124" t="b">
        <v>1</v>
      </c>
      <c r="BU52" s="124" t="b">
        <v>1</v>
      </c>
      <c r="BV52" s="124" t="b">
        <v>1</v>
      </c>
      <c r="BW52" s="124" t="b">
        <v>1</v>
      </c>
      <c r="BX52" s="124" t="b">
        <v>1</v>
      </c>
      <c r="BY52" s="124" t="b">
        <v>1</v>
      </c>
      <c r="BZ52" s="124" t="b">
        <v>0</v>
      </c>
      <c r="CA52" s="124" t="b">
        <v>1</v>
      </c>
      <c r="CB52" s="124" t="b">
        <v>1</v>
      </c>
      <c r="CC52" s="124" t="b">
        <v>1</v>
      </c>
      <c r="CD52" s="124" t="b">
        <v>1</v>
      </c>
      <c r="CE52" s="124" t="b">
        <v>1</v>
      </c>
      <c r="CF52" s="124" t="b">
        <v>1</v>
      </c>
      <c r="CG52" s="124" t="b">
        <v>1</v>
      </c>
      <c r="CH52" s="124" t="b">
        <v>1</v>
      </c>
      <c r="CI52" s="124" t="b">
        <v>1</v>
      </c>
      <c r="CJ52" s="149" t="b">
        <v>1</v>
      </c>
      <c r="CK52" s="149" t="b">
        <v>1</v>
      </c>
      <c r="CL52" s="149" t="b">
        <v>1</v>
      </c>
      <c r="CM52" s="124" t="e">
        <v>#N/A</v>
      </c>
      <c r="CN52" s="124" t="b">
        <v>1</v>
      </c>
      <c r="CO52" s="124" t="b">
        <v>1</v>
      </c>
      <c r="CP52" s="124" t="b">
        <v>1</v>
      </c>
      <c r="CQ52" s="124" t="b">
        <v>1</v>
      </c>
      <c r="CR52" s="124" t="b">
        <v>1</v>
      </c>
      <c r="CS52" s="124" t="b">
        <v>1</v>
      </c>
      <c r="CT52" s="124" t="b">
        <v>1</v>
      </c>
      <c r="CU52" s="124" t="b">
        <v>1</v>
      </c>
      <c r="CV52" s="124" t="b">
        <v>1</v>
      </c>
      <c r="CW52" s="124" t="b">
        <v>1</v>
      </c>
      <c r="CX52" s="124" t="b">
        <v>1</v>
      </c>
      <c r="CY52" s="124" t="b">
        <v>1</v>
      </c>
      <c r="CZ52" s="124" t="b">
        <v>1</v>
      </c>
      <c r="DA52" s="124" t="b">
        <v>1</v>
      </c>
      <c r="DB52" s="124" t="b">
        <v>1</v>
      </c>
      <c r="DC52" s="124" t="b">
        <v>1</v>
      </c>
      <c r="DD52" s="124" t="b">
        <v>1</v>
      </c>
      <c r="DE52" s="124" t="b">
        <v>1</v>
      </c>
      <c r="DF52" s="124" t="b">
        <v>1</v>
      </c>
      <c r="DG52" s="124" t="b">
        <v>1</v>
      </c>
      <c r="DH52" s="124" t="b">
        <v>1</v>
      </c>
      <c r="DI52" s="124" t="b">
        <v>1</v>
      </c>
      <c r="DJ52" s="124" t="b">
        <v>1</v>
      </c>
      <c r="DK52" s="124" t="b">
        <v>1</v>
      </c>
      <c r="DL52" s="124" t="b">
        <v>1</v>
      </c>
      <c r="DM52" s="124" t="b">
        <v>1</v>
      </c>
      <c r="DN52" s="124" t="b">
        <v>1</v>
      </c>
      <c r="DO52" s="124" t="b">
        <v>1</v>
      </c>
      <c r="DP52" s="124" t="b">
        <v>1</v>
      </c>
      <c r="DQ52" s="124" t="b">
        <v>1</v>
      </c>
      <c r="DR52" s="124" t="b">
        <v>1</v>
      </c>
      <c r="DS52" s="124" t="b">
        <v>1</v>
      </c>
      <c r="DT52" s="124" t="b">
        <v>1</v>
      </c>
      <c r="DU52" s="124" t="b">
        <v>1</v>
      </c>
      <c r="DV52" s="124" t="b">
        <v>1</v>
      </c>
      <c r="DW52" s="124" t="b">
        <v>1</v>
      </c>
      <c r="DX52" s="124" t="b">
        <v>1</v>
      </c>
      <c r="DY52" s="124" t="b">
        <v>1</v>
      </c>
      <c r="DZ52" s="124" t="b">
        <v>1</v>
      </c>
      <c r="EA52" s="124" t="b">
        <v>1</v>
      </c>
      <c r="EB52" s="124" t="b">
        <v>1</v>
      </c>
      <c r="EC52" s="124" t="b">
        <v>1</v>
      </c>
      <c r="ED52" s="124" t="b">
        <v>1</v>
      </c>
      <c r="EE52" s="124" t="b">
        <v>1</v>
      </c>
      <c r="EF52" s="124" t="b">
        <v>1</v>
      </c>
      <c r="EG52" s="124" t="b">
        <v>1</v>
      </c>
      <c r="EH52" s="124" t="b">
        <v>1</v>
      </c>
      <c r="EI52" s="124" t="b">
        <v>1</v>
      </c>
      <c r="EJ52" s="124" t="b">
        <v>1</v>
      </c>
      <c r="EK52" s="124" t="b">
        <v>1</v>
      </c>
      <c r="EL52" s="124" t="b">
        <v>1</v>
      </c>
      <c r="EM52" s="124" t="b">
        <v>1</v>
      </c>
      <c r="EN52" s="124" t="b">
        <v>1</v>
      </c>
      <c r="EO52" s="124" t="b">
        <v>1</v>
      </c>
      <c r="EP52" s="124" t="b">
        <v>1</v>
      </c>
      <c r="EQ52" s="124" t="b">
        <v>1</v>
      </c>
      <c r="ER52" s="124" t="b">
        <v>1</v>
      </c>
      <c r="ES52" s="124" t="b">
        <v>1</v>
      </c>
      <c r="ET52" s="124" t="b">
        <v>1</v>
      </c>
      <c r="EU52" s="124" t="b">
        <v>1</v>
      </c>
      <c r="EV52" s="124" t="b">
        <v>1</v>
      </c>
      <c r="EW52" s="124" t="b">
        <v>1</v>
      </c>
      <c r="EX52" s="124" t="b">
        <v>1</v>
      </c>
      <c r="EY52" s="124" t="b">
        <v>1</v>
      </c>
      <c r="EZ52" s="124" t="b">
        <v>1</v>
      </c>
      <c r="FA52" s="124" t="b">
        <v>1</v>
      </c>
      <c r="FB52" s="124" t="b">
        <v>1</v>
      </c>
      <c r="FC52" s="124" t="b">
        <v>1</v>
      </c>
      <c r="FD52" s="124" t="b">
        <v>1</v>
      </c>
      <c r="FE52" s="124" t="b">
        <v>1</v>
      </c>
      <c r="FF52" s="124" t="b">
        <v>1</v>
      </c>
      <c r="FG52" s="124" t="b">
        <v>1</v>
      </c>
      <c r="FH52" s="124" t="b">
        <v>1</v>
      </c>
      <c r="FI52" s="124" t="b">
        <v>1</v>
      </c>
      <c r="FJ52" s="124" t="b">
        <v>1</v>
      </c>
      <c r="FK52" s="124" t="b">
        <v>1</v>
      </c>
      <c r="FL52" s="124" t="b">
        <v>1</v>
      </c>
      <c r="FM52" s="124" t="b">
        <v>1</v>
      </c>
      <c r="FN52" s="124" t="b">
        <v>1</v>
      </c>
      <c r="FO52" s="124" t="b">
        <v>1</v>
      </c>
      <c r="FP52" s="124" t="b">
        <v>1</v>
      </c>
      <c r="FQ52" s="124" t="b">
        <v>1</v>
      </c>
      <c r="FR52" s="124" t="b">
        <v>1</v>
      </c>
      <c r="FS52" s="124" t="b">
        <v>1</v>
      </c>
      <c r="FT52" s="124" t="b">
        <v>1</v>
      </c>
      <c r="FU52" s="124" t="b">
        <v>1</v>
      </c>
      <c r="FV52" s="124" t="b">
        <v>1</v>
      </c>
      <c r="FW52" s="124" t="b">
        <v>1</v>
      </c>
      <c r="FX52" s="124" t="b">
        <v>1</v>
      </c>
      <c r="FY52" s="124" t="b">
        <v>1</v>
      </c>
      <c r="FZ52" s="124" t="b">
        <v>1</v>
      </c>
      <c r="GA52" s="124" t="b">
        <v>1</v>
      </c>
      <c r="GB52" s="124" t="b">
        <v>1</v>
      </c>
      <c r="GC52" s="124" t="b">
        <v>1</v>
      </c>
      <c r="GD52" s="124" t="b">
        <v>1</v>
      </c>
      <c r="GE52" s="124" t="b">
        <v>1</v>
      </c>
      <c r="GF52" s="124" t="b">
        <v>1</v>
      </c>
      <c r="GG52" s="124" t="b">
        <v>1</v>
      </c>
      <c r="GH52" s="124" t="b">
        <v>1</v>
      </c>
      <c r="GI52" s="124" t="b">
        <v>1</v>
      </c>
      <c r="GJ52" s="124" t="b">
        <v>1</v>
      </c>
      <c r="GK52" s="124" t="b">
        <v>1</v>
      </c>
      <c r="GL52" s="124" t="b">
        <v>1</v>
      </c>
      <c r="GM52" s="124" t="b">
        <v>1</v>
      </c>
      <c r="GN52" s="124" t="b">
        <v>1</v>
      </c>
      <c r="GO52" s="124" t="b">
        <v>1</v>
      </c>
      <c r="GP52" s="124" t="b">
        <v>1</v>
      </c>
      <c r="GQ52" s="124" t="b">
        <v>1</v>
      </c>
      <c r="GR52" s="124" t="b">
        <v>1</v>
      </c>
      <c r="GS52" s="124" t="b">
        <v>1</v>
      </c>
      <c r="GT52" s="124" t="b">
        <v>1</v>
      </c>
      <c r="GU52" s="124" t="b">
        <v>1</v>
      </c>
      <c r="GV52" s="124" t="b">
        <v>1</v>
      </c>
      <c r="GW52" s="124" t="b">
        <v>1</v>
      </c>
      <c r="GX52" s="124" t="b">
        <v>1</v>
      </c>
      <c r="GY52" s="124" t="b">
        <v>1</v>
      </c>
      <c r="GZ52" s="124" t="b">
        <v>1</v>
      </c>
      <c r="HA52" s="124" t="b">
        <v>1</v>
      </c>
      <c r="HB52" s="124" t="b">
        <v>1</v>
      </c>
      <c r="HC52" s="124" t="b">
        <v>1</v>
      </c>
      <c r="HD52" s="124" t="b">
        <v>1</v>
      </c>
      <c r="HE52" s="124" t="b">
        <v>1</v>
      </c>
      <c r="HF52" s="124" t="b">
        <v>1</v>
      </c>
      <c r="HG52" s="124" t="b">
        <v>1</v>
      </c>
      <c r="HH52" s="124" t="b">
        <v>1</v>
      </c>
      <c r="HI52" s="124" t="b">
        <v>1</v>
      </c>
      <c r="HJ52" s="124" t="b">
        <v>1</v>
      </c>
      <c r="HK52" s="124" t="b">
        <v>1</v>
      </c>
      <c r="HL52" s="124" t="b">
        <v>1</v>
      </c>
      <c r="HM52" s="124" t="b">
        <v>1</v>
      </c>
      <c r="HN52" s="124" t="b">
        <v>1</v>
      </c>
      <c r="HO52" s="124" t="b">
        <v>1</v>
      </c>
      <c r="HP52" s="124" t="b">
        <v>1</v>
      </c>
      <c r="HQ52" s="124" t="b">
        <v>1</v>
      </c>
      <c r="HR52" s="124" t="b">
        <v>1</v>
      </c>
      <c r="HS52" s="124" t="b">
        <v>1</v>
      </c>
      <c r="HT52" s="124" t="b">
        <v>1</v>
      </c>
      <c r="HU52" s="124" t="b">
        <v>1</v>
      </c>
      <c r="HV52" s="124" t="b">
        <v>1</v>
      </c>
      <c r="HW52" s="124" t="b">
        <v>1</v>
      </c>
      <c r="HX52" s="124" t="b">
        <v>1</v>
      </c>
      <c r="HY52" s="124" t="b">
        <v>1</v>
      </c>
      <c r="HZ52" s="124" t="b">
        <v>1</v>
      </c>
      <c r="IA52" s="124" t="b">
        <v>1</v>
      </c>
      <c r="IB52" s="124" t="b">
        <v>1</v>
      </c>
      <c r="IC52" s="124" t="b">
        <v>1</v>
      </c>
      <c r="ID52" s="124" t="b">
        <v>1</v>
      </c>
      <c r="IE52" s="124" t="b">
        <v>1</v>
      </c>
      <c r="IF52" s="124" t="b">
        <v>1</v>
      </c>
      <c r="IG52" s="124" t="b">
        <v>1</v>
      </c>
      <c r="IH52" s="124" t="b">
        <v>1</v>
      </c>
      <c r="II52" s="124" t="b">
        <v>1</v>
      </c>
      <c r="IJ52" s="124" t="b">
        <v>1</v>
      </c>
      <c r="IK52" s="124" t="b">
        <v>1</v>
      </c>
      <c r="IL52" s="124" t="b">
        <v>1</v>
      </c>
      <c r="IM52" s="124" t="b">
        <v>1</v>
      </c>
      <c r="IN52" s="124" t="b">
        <v>1</v>
      </c>
    </row>
    <row r="53" spans="1:248">
      <c r="F53" s="124">
        <f>HLOOKUP(F55,[1]Sheet2!$H$216:$IR$217,2,0)</f>
        <v>1.9399875996982858</v>
      </c>
      <c r="G53" s="124">
        <f>HLOOKUP(G55,[1]Sheet2!$H$216:$IR$217,2,0)</f>
        <v>1.3662565775542865</v>
      </c>
      <c r="H53" s="124">
        <f>HLOOKUP(H55,[1]Sheet2!$H$216:$IR$217,2,0)</f>
        <v>0.16655497213928991</v>
      </c>
      <c r="I53" s="124">
        <f>HLOOKUP(I55,[1]Sheet2!$H$216:$IR$217,2,0)</f>
        <v>4.2390551708795028E-2</v>
      </c>
      <c r="J53" s="124">
        <f>HLOOKUP(J55,[1]Sheet2!$H$216:$IR$217,2,0)</f>
        <v>0.18305076681363122</v>
      </c>
      <c r="K53" s="124">
        <f>HLOOKUP(K55,[1]Sheet2!$H$216:$IR$217,2,0)</f>
        <v>2.5108373255757557E-2</v>
      </c>
      <c r="L53" s="124">
        <f>HLOOKUP(L55,[1]Sheet2!$H$216:$IR$217,2,0)</f>
        <v>0.43495963636314283</v>
      </c>
      <c r="M53" s="124">
        <f>HLOOKUP(M55,[1]Sheet2!$H$216:$IR$217,2,0)</f>
        <v>8.8871286725337603E-2</v>
      </c>
      <c r="N53" s="124">
        <f>HLOOKUP(N55,[1]Sheet2!$H$216:$IR$217,2,0)</f>
        <v>0.13230114954737746</v>
      </c>
      <c r="O53" s="124">
        <f>HLOOKUP(O55,[1]Sheet2!$H$216:$IR$217,2,0)</f>
        <v>0.1311535637977915</v>
      </c>
      <c r="P53" s="124">
        <f>HLOOKUP(P55,[1]Sheet2!$H$216:$IR$217,2,0)</f>
        <v>0.36402038742406895</v>
      </c>
      <c r="Q53" s="124">
        <f>HLOOKUP(Q55,[1]Sheet2!$H$216:$IR$217,2,0)</f>
        <v>8.7589839420362872E-2</v>
      </c>
      <c r="R53" s="124">
        <f>HLOOKUP(R55,[1]Sheet2!$H$216:$IR$217,2,0)</f>
        <v>0.1176231390282263</v>
      </c>
      <c r="S53" s="124">
        <f>HLOOKUP(S55,[1]Sheet2!$H$216:$IR$217,2,0)</f>
        <v>0.16597519302114999</v>
      </c>
      <c r="T53" s="124">
        <f>HLOOKUP(T55,[1]Sheet2!$H$216:$IR$217,2,0)</f>
        <v>0.10646620683372587</v>
      </c>
      <c r="U53" s="124">
        <f>HLOOKUP(U55,[1]Sheet2!$H$216:$IR$217,2,0)</f>
        <v>5.0203367764849016E-2</v>
      </c>
      <c r="V53" s="124">
        <f>HLOOKUP(V55,[1]Sheet2!$H$216:$IR$217,2,0)</f>
        <v>8.5563232119451174E-2</v>
      </c>
      <c r="W53" s="124">
        <f>HLOOKUP(W55,[1]Sheet2!$H$216:$IR$217,2,0)</f>
        <v>0.16801531442675971</v>
      </c>
      <c r="X53" s="124">
        <f>HLOOKUP(X55,[1]Sheet2!$H$216:$IR$217,2,0)</f>
        <v>0.14934260020080259</v>
      </c>
      <c r="Y53" s="124">
        <f>HLOOKUP(Y55,[1]Sheet2!$H$216:$IR$217,2,0)</f>
        <v>0.12646102811401863</v>
      </c>
      <c r="Z53" s="124">
        <f>HLOOKUP(Z55,[1]Sheet2!$H$216:$IR$217,2,0)</f>
        <v>6.6483124642393587E-2</v>
      </c>
      <c r="AA53" s="124">
        <f>HLOOKUP(AA55,[1]Sheet2!$H$216:$IR$217,2,0)</f>
        <v>0.14581478740383155</v>
      </c>
      <c r="AB53" s="124">
        <f>HLOOKUP(AB55,[1]Sheet2!$H$216:$IR$217,2,0)</f>
        <v>0.17697333900995121</v>
      </c>
      <c r="AC53" s="124">
        <f>HLOOKUP(AC55,[1]Sheet2!$H$216:$IR$217,2,0)</f>
        <v>0.37804678363939487</v>
      </c>
      <c r="AD53" s="124">
        <f>HLOOKUP(AD55,[1]Sheet2!$H$216:$IR$217,2,0)</f>
        <v>6.0756784117075385E-2</v>
      </c>
      <c r="AE53" s="124">
        <f>HLOOKUP(AE55,[1]Sheet2!$H$216:$IR$217,2,0)</f>
        <v>0.51641002307315109</v>
      </c>
      <c r="AF53" s="124">
        <f>HLOOKUP(AF55,[1]Sheet2!$H$216:$IR$217,2,0)</f>
        <v>6.9396590113446649E-2</v>
      </c>
      <c r="AG53" s="124">
        <f>HLOOKUP(AG55,[1]Sheet2!$H$216:$IR$217,2,0)</f>
        <v>0.21968499121980192</v>
      </c>
      <c r="AH53" s="124">
        <f>HLOOKUP(AH55,[1]Sheet2!$H$216:$IR$217,2,0)</f>
        <v>0.10603465633731925</v>
      </c>
      <c r="AI53" s="124">
        <f>HLOOKUP(AI55,[1]Sheet2!$H$216:$IR$217,2,0)</f>
        <v>0.4559022718729262</v>
      </c>
      <c r="AJ53" s="124">
        <f>HLOOKUP(AJ55,[1]Sheet2!$H$216:$IR$217,2,0)</f>
        <v>5.2596434866964144E-2</v>
      </c>
      <c r="AK53" s="124">
        <f>HLOOKUP(AK55,[1]Sheet2!$H$216:$IR$217,2,0)</f>
        <v>1.8269621509134221E-2</v>
      </c>
      <c r="AL53" s="124">
        <f>HLOOKUP(AL55,[1]Sheet2!$H$216:$IR$217,2,0)</f>
        <v>4.1145495855983719E-2</v>
      </c>
      <c r="AM53" s="124">
        <f>HLOOKUP(AM55,[1]Sheet2!$H$216:$IR$217,2,0)</f>
        <v>0.34793416036412878</v>
      </c>
      <c r="AN53" s="124">
        <f>HLOOKUP(AN55,[1]Sheet2!$H$216:$IR$217,2,0)</f>
        <v>0.56539716127009754</v>
      </c>
      <c r="AO53" s="124">
        <f>HLOOKUP(AO55,[1]Sheet2!$H$216:$IR$217,2,0)</f>
        <v>0.25440124778127554</v>
      </c>
      <c r="AP53" s="124">
        <f>HLOOKUP(AP55,[1]Sheet2!$H$216:$IR$217,2,0)</f>
        <v>0.13765928409765182</v>
      </c>
      <c r="AQ53" s="124">
        <f>HLOOKUP(AQ55,[1]Sheet2!$H$216:$IR$217,2,0)</f>
        <v>5.5352802284193786E-2</v>
      </c>
      <c r="AR53" s="124">
        <f>HLOOKUP(AR55,[1]Sheet2!$H$216:$IR$217,2,0)</f>
        <v>0.23987676154315393</v>
      </c>
      <c r="AS53" s="124">
        <f>HLOOKUP(AS55,[1]Sheet2!$H$216:$IR$217,2,0)</f>
        <v>0.45427394839059743</v>
      </c>
      <c r="AT53" s="124">
        <f>HLOOKUP(AT55,[1]Sheet2!$H$216:$IR$217,2,0)</f>
        <v>4.0131482632639617E-2</v>
      </c>
      <c r="AU53" s="124">
        <f>HLOOKUP(AU55,[1]Sheet2!$H$216:$IR$217,2,0)</f>
        <v>0.21508736305558712</v>
      </c>
      <c r="AV53" s="124">
        <f>HLOOKUP(AV55,[1]Sheet2!$H$216:$IR$217,2,0)</f>
        <v>0.11129621724124644</v>
      </c>
      <c r="AW53" s="124">
        <f>HLOOKUP(AW55,[1]Sheet2!$H$216:$IR$217,2,0)</f>
        <v>0.73063258040217249</v>
      </c>
      <c r="AX53" s="124">
        <f>HLOOKUP(AX55,[1]Sheet2!$H$216:$IR$217,2,0)</f>
        <v>0.19261742336539206</v>
      </c>
      <c r="AY53" s="124">
        <f>HLOOKUP(AY55,[1]Sheet2!$H$216:$IR$217,2,0)</f>
        <v>9.2616948437080637</v>
      </c>
      <c r="AZ53" s="124">
        <f>HLOOKUP(AZ55,[1]Sheet2!$H$216:$IR$217,2,0)</f>
        <v>1.0462679560722723</v>
      </c>
      <c r="BA53" s="124">
        <f>HLOOKUP(BA55,[1]Sheet2!$H$216:$IR$217,2,0)</f>
        <v>2.0040450699344339</v>
      </c>
      <c r="BB53" s="124">
        <f>HLOOKUP(BB55,[1]Sheet2!$H$216:$IR$217,2,0)</f>
        <v>0.29275864740306745</v>
      </c>
      <c r="BC53" s="124">
        <f>HLOOKUP(BC55,[1]Sheet2!$H$216:$IR$217,2,0)</f>
        <v>0.37622282837085569</v>
      </c>
      <c r="BD53" s="124">
        <f>HLOOKUP(BD55,[1]Sheet2!$H$216:$IR$217,2,0)</f>
        <v>1.1092826629254522</v>
      </c>
      <c r="BE53" s="124">
        <f>HLOOKUP(BE55,[1]Sheet2!$H$216:$IR$217,2,0)</f>
        <v>0.1395502491062777</v>
      </c>
      <c r="BF53" s="124">
        <f>HLOOKUP(BF55,[1]Sheet2!$H$216:$IR$217,2,0)</f>
        <v>0.32573327876252783</v>
      </c>
      <c r="BG53" s="124">
        <f>HLOOKUP(BG55,[1]Sheet2!$H$216:$IR$217,2,0)</f>
        <v>9.8193124427141273E-2</v>
      </c>
      <c r="BH53" s="124">
        <f>HLOOKUP(BH55,[1]Sheet2!$H$216:$IR$217,2,0)</f>
        <v>0.23226953866645486</v>
      </c>
      <c r="BI53" s="124">
        <f>HLOOKUP(BI55,[1]Sheet2!$H$216:$IR$217,2,0)</f>
        <v>0.15468177079288847</v>
      </c>
      <c r="BJ53" s="124">
        <f>HLOOKUP(BJ55,[1]Sheet2!$H$216:$IR$217,2,0)</f>
        <v>6.5508069934243742E-3</v>
      </c>
      <c r="BK53" s="124">
        <f>HLOOKUP(BK55,[1]Sheet2!$H$216:$IR$217,2,0)</f>
        <v>0.42579552640164048</v>
      </c>
      <c r="BL53" s="124">
        <f>HLOOKUP(BL55,[1]Sheet2!$H$216:$IR$217,2,0)</f>
        <v>0.29914528545341051</v>
      </c>
      <c r="BM53" s="124">
        <f>HLOOKUP(BM55,[1]Sheet2!$H$216:$IR$217,2,0)</f>
        <v>0.17492571724580519</v>
      </c>
      <c r="BN53" s="124">
        <f>HLOOKUP(BN55,[1]Sheet2!$H$216:$IR$217,2,0)</f>
        <v>3.8422456444296871E-2</v>
      </c>
      <c r="BO53" s="124">
        <f>HLOOKUP(BO55,[1]Sheet2!$H$216:$IR$217,2,0)</f>
        <v>1.1608536528108708</v>
      </c>
      <c r="BP53" s="124">
        <f>HLOOKUP(BP55,[1]Sheet2!$H$216:$IR$217,2,0)</f>
        <v>0.24454565086008054</v>
      </c>
      <c r="BQ53" s="124">
        <f>HLOOKUP(BQ55,[1]Sheet2!$H$216:$IR$217,2,0)</f>
        <v>0.37474653617667741</v>
      </c>
      <c r="BR53" s="124">
        <f>HLOOKUP(BR55,[1]Sheet2!$H$216:$IR$217,2,0)</f>
        <v>0.36200833264365334</v>
      </c>
      <c r="BS53" s="124">
        <f>HLOOKUP(BS55,[1]Sheet2!$H$216:$IR$217,2,0)</f>
        <v>0.17338804929953594</v>
      </c>
      <c r="BT53" s="124">
        <f>HLOOKUP(BT55,[1]Sheet2!$H$216:$IR$217,2,0)</f>
        <v>0.62475477206025898</v>
      </c>
      <c r="BU53" s="124">
        <f>HLOOKUP(BU55,[1]Sheet2!$H$216:$IR$217,2,0)</f>
        <v>7.4834221871283163E-2</v>
      </c>
      <c r="BV53" s="124">
        <f>HLOOKUP(BV55,[1]Sheet2!$H$216:$IR$217,2,0)</f>
        <v>0.16839762252454227</v>
      </c>
      <c r="BW53" s="124">
        <f>HLOOKUP(BW55,[1]Sheet2!$H$216:$IR$217,2,0)</f>
        <v>0.86105137027111434</v>
      </c>
      <c r="BX53" s="124">
        <f>HLOOKUP(BX55,[1]Sheet2!$H$216:$IR$217,2,0)</f>
        <v>0.1479574840197804</v>
      </c>
      <c r="BY53" s="124">
        <f>HLOOKUP(BY55,[1]Sheet2!$H$216:$IR$217,2,0)</f>
        <v>0.22898389298661279</v>
      </c>
      <c r="BZ53" s="151">
        <f>HLOOKUP(BZ55,[1]Sheet2!$H$216:$IR$217,2,0)</f>
        <v>0.22646132365802146</v>
      </c>
      <c r="CA53" s="124">
        <f>HLOOKUP(CA55,[1]Sheet2!$H$216:$IR$217,2,0)</f>
        <v>7.3290153758727758E-2</v>
      </c>
      <c r="CB53" s="124">
        <f>HLOOKUP(CB55,[1]Sheet2!$H$216:$IR$217,2,0)</f>
        <v>0.74330727802929175</v>
      </c>
      <c r="CC53" s="124">
        <f>HLOOKUP(CC55,[1]Sheet2!$H$216:$IR$217,2,0)</f>
        <v>9.1133902862728919E-2</v>
      </c>
      <c r="CD53" s="124">
        <f>HLOOKUP(CD55,[1]Sheet2!$H$216:$IR$217,2,0)</f>
        <v>0.35583391636791073</v>
      </c>
      <c r="CE53" s="124">
        <f>HLOOKUP(CE55,[1]Sheet2!$H$216:$IR$217,2,0)</f>
        <v>0.38388039385170508</v>
      </c>
      <c r="CF53" s="124">
        <f>HLOOKUP(CF55,[1]Sheet2!$H$216:$IR$217,2,0)</f>
        <v>0.18254153714184213</v>
      </c>
      <c r="CG53" s="124">
        <f>HLOOKUP(CG55,[1]Sheet2!$H$216:$IR$217,2,0)</f>
        <v>0.1867512798694925</v>
      </c>
      <c r="CH53" s="124">
        <f>HLOOKUP(CH55,[1]Sheet2!$H$216:$IR$217,2,0)</f>
        <v>0.2063185162018846</v>
      </c>
      <c r="CI53" s="124">
        <f>HLOOKUP(CI55,[1]Sheet2!$H$216:$IR$217,2,0)</f>
        <v>0.23402376720993864</v>
      </c>
      <c r="CJ53" s="124">
        <f>HLOOKUP(CJ55,[1]Sheet2!$H$216:$IR$217,2,0)</f>
        <v>0.78756844915310364</v>
      </c>
      <c r="CK53" s="124">
        <f>HLOOKUP(CK55,[1]Sheet2!$H$216:$IR$217,2,0)</f>
        <v>0.1107378265136342</v>
      </c>
      <c r="CL53" s="124">
        <f>HLOOKUP(CL55,[1]Sheet2!$H$216:$IR$217,2,0)</f>
        <v>0.32589142969250168</v>
      </c>
      <c r="CM53" s="124" t="e">
        <f>HLOOKUP(CM55,[1]Sheet2!$H$216:$IR$217,2,0)</f>
        <v>#N/A</v>
      </c>
      <c r="CN53" s="124">
        <f>HLOOKUP(CN55,[1]Sheet2!$H$216:$IR$217,2,0)</f>
        <v>0.31698159286605965</v>
      </c>
      <c r="CO53" s="124">
        <f>HLOOKUP(CO55,[1]Sheet2!$H$216:$IR$217,2,0)</f>
        <v>0.53696086650136299</v>
      </c>
      <c r="CP53" s="124">
        <f>HLOOKUP(CP55,[1]Sheet2!$H$216:$IR$217,2,0)</f>
        <v>0.31014169953223697</v>
      </c>
      <c r="CQ53" s="124">
        <f>HLOOKUP(CQ55,[1]Sheet2!$H$216:$IR$217,2,0)</f>
        <v>0.32334456559125391</v>
      </c>
      <c r="CR53" s="124">
        <f>HLOOKUP(CR55,[1]Sheet2!$H$216:$IR$217,2,0)</f>
        <v>0.24866830936838266</v>
      </c>
      <c r="CS53" s="124">
        <f>HLOOKUP(CS55,[1]Sheet2!$H$216:$IR$217,2,0)</f>
        <v>0.41488209743321147</v>
      </c>
      <c r="CT53" s="124">
        <f>HLOOKUP(CT55,[1]Sheet2!$H$216:$IR$217,2,0)</f>
        <v>0.34779259315621514</v>
      </c>
      <c r="CU53" s="124">
        <f>HLOOKUP(CU55,[1]Sheet2!$H$216:$IR$217,2,0)</f>
        <v>0.3065236995675229</v>
      </c>
      <c r="CV53" s="124">
        <f>HLOOKUP(CV55,[1]Sheet2!$H$216:$IR$217,2,0)</f>
        <v>0.45452892911642095</v>
      </c>
      <c r="CW53" s="124">
        <f>HLOOKUP(CW55,[1]Sheet2!$H$216:$IR$217,2,0)</f>
        <v>3.2519707674089244</v>
      </c>
      <c r="CX53" s="124">
        <f>HLOOKUP(CX55,[1]Sheet2!$H$216:$IR$217,2,0)</f>
        <v>1.7564937748048026</v>
      </c>
      <c r="CY53" s="124">
        <f>HLOOKUP(CY55,[1]Sheet2!$H$216:$IR$217,2,0)</f>
        <v>0.29474823546647855</v>
      </c>
      <c r="CZ53" s="124">
        <f>HLOOKUP(CZ55,[1]Sheet2!$H$216:$IR$217,2,0)</f>
        <v>2.1860830762330634</v>
      </c>
      <c r="DA53" s="124">
        <f>HLOOKUP(DA55,[1]Sheet2!$H$216:$IR$217,2,0)</f>
        <v>7.2088671997769093E-3</v>
      </c>
      <c r="DB53" s="124">
        <f>HLOOKUP(DB55,[1]Sheet2!$H$216:$IR$217,2,0)</f>
        <v>0.18687942137309568</v>
      </c>
      <c r="DC53" s="124">
        <f>HLOOKUP(DC55,[1]Sheet2!$H$216:$IR$217,2,0)</f>
        <v>0.65621170431460696</v>
      </c>
      <c r="DD53" s="124">
        <f>HLOOKUP(DD55,[1]Sheet2!$H$216:$IR$217,2,0)</f>
        <v>1.1593140009021359</v>
      </c>
      <c r="DE53" s="124">
        <f>HLOOKUP(DE55,[1]Sheet2!$H$216:$IR$217,2,0)</f>
        <v>0.90877197496935236</v>
      </c>
      <c r="DF53" s="124">
        <f>HLOOKUP(DF55,[1]Sheet2!$H$216:$IR$217,2,0)</f>
        <v>2.4309808257863263</v>
      </c>
      <c r="DG53" s="124">
        <f>HLOOKUP(DG55,[1]Sheet2!$H$216:$IR$217,2,0)</f>
        <v>0.39194422099337561</v>
      </c>
      <c r="DH53" s="124">
        <f>HLOOKUP(DH55,[1]Sheet2!$H$216:$IR$217,2,0)</f>
        <v>0.13019688098588267</v>
      </c>
      <c r="DI53" s="124">
        <f>HLOOKUP(DI55,[1]Sheet2!$H$216:$IR$217,2,0)</f>
        <v>0.40159409048706762</v>
      </c>
      <c r="DJ53" s="124">
        <f>HLOOKUP(DJ55,[1]Sheet2!$H$216:$IR$217,2,0)</f>
        <v>3.874008766891688E-2</v>
      </c>
      <c r="DK53" s="124">
        <f>HLOOKUP(DK55,[1]Sheet2!$H$216:$IR$217,2,0)</f>
        <v>4.9925233880120559E-2</v>
      </c>
      <c r="DL53" s="124">
        <f>HLOOKUP(DL55,[1]Sheet2!$H$216:$IR$217,2,0)</f>
        <v>0.2086829198666616</v>
      </c>
      <c r="DM53" s="124">
        <f>HLOOKUP(DM55,[1]Sheet2!$H$216:$IR$217,2,0)</f>
        <v>0.43741984575414911</v>
      </c>
      <c r="DN53" s="124">
        <f>HLOOKUP(DN55,[1]Sheet2!$H$216:$IR$217,2,0)</f>
        <v>2.883439330044487E-2</v>
      </c>
      <c r="DO53" s="124">
        <f>HLOOKUP(DO55,[1]Sheet2!$H$216:$IR$217,2,0)</f>
        <v>0.45928219225268357</v>
      </c>
      <c r="DP53" s="124">
        <f>HLOOKUP(DP55,[1]Sheet2!$H$216:$IR$217,2,0)</f>
        <v>0.47239134962598073</v>
      </c>
      <c r="DQ53" s="124">
        <f>HLOOKUP(DQ55,[1]Sheet2!$H$216:$IR$217,2,0)</f>
        <v>1.419076740685344E-3</v>
      </c>
      <c r="DR53" s="124">
        <f>HLOOKUP(DR55,[1]Sheet2!$H$216:$IR$217,2,0)</f>
        <v>0.13842804205038289</v>
      </c>
      <c r="DS53" s="124">
        <f>HLOOKUP(DS55,[1]Sheet2!$H$216:$IR$217,2,0)</f>
        <v>5.1087966277914766E-2</v>
      </c>
      <c r="DT53" s="124">
        <f>HLOOKUP(DT55,[1]Sheet2!$H$216:$IR$217,2,0)</f>
        <v>8.4355798194951398E-2</v>
      </c>
      <c r="DU53" s="124">
        <f>HLOOKUP(DU55,[1]Sheet2!$H$216:$IR$217,2,0)</f>
        <v>5.7527034522973884E-2</v>
      </c>
      <c r="DV53" s="124">
        <f>HLOOKUP(DV55,[1]Sheet2!$H$216:$IR$217,2,0)</f>
        <v>0.66346033189674103</v>
      </c>
      <c r="DW53" s="124">
        <f>HLOOKUP(DW55,[1]Sheet2!$H$216:$IR$217,2,0)</f>
        <v>0.32685903370808861</v>
      </c>
      <c r="DX53" s="124">
        <f>HLOOKUP(DX55,[1]Sheet2!$H$216:$IR$217,2,0)</f>
        <v>0.26116823518360183</v>
      </c>
      <c r="DY53" s="124">
        <f>HLOOKUP(DY55,[1]Sheet2!$H$216:$IR$217,2,0)</f>
        <v>1.581981557401493</v>
      </c>
      <c r="DZ53" s="124">
        <f>HLOOKUP(DZ55,[1]Sheet2!$H$216:$IR$217,2,0)</f>
        <v>1.4190711609834119</v>
      </c>
      <c r="EA53" s="124">
        <f>HLOOKUP(EA55,[1]Sheet2!$H$216:$IR$217,2,0)</f>
        <v>0.43903955088241153</v>
      </c>
      <c r="EB53" s="124">
        <f>HLOOKUP(EB55,[1]Sheet2!$H$216:$IR$217,2,0)</f>
        <v>0.27803434710815472</v>
      </c>
      <c r="EC53" s="124">
        <f>HLOOKUP(EC55,[1]Sheet2!$H$216:$IR$217,2,0)</f>
        <v>0.26434988756410754</v>
      </c>
      <c r="ED53" s="124">
        <f>HLOOKUP(ED55,[1]Sheet2!$H$216:$IR$217,2,0)</f>
        <v>0.71986464617796997</v>
      </c>
      <c r="EE53" s="124">
        <f>HLOOKUP(EE55,[1]Sheet2!$H$216:$IR$217,2,0)</f>
        <v>0.24498078256390951</v>
      </c>
      <c r="EF53" s="124">
        <f>HLOOKUP(EF55,[1]Sheet2!$H$216:$IR$217,2,0)</f>
        <v>5.0916078889437132E-2</v>
      </c>
      <c r="EG53" s="124">
        <f>HLOOKUP(EG55,[1]Sheet2!$H$216:$IR$217,2,0)</f>
        <v>0.28019170738698462</v>
      </c>
      <c r="EH53" s="124">
        <f>HLOOKUP(EH55,[1]Sheet2!$H$216:$IR$217,2,0)</f>
        <v>4.903910136423434E-4</v>
      </c>
      <c r="EI53" s="124">
        <f>HLOOKUP(EI55,[1]Sheet2!$H$216:$IR$217,2,0)</f>
        <v>9.9854980685922298E-3</v>
      </c>
      <c r="EJ53" s="124">
        <f>HLOOKUP(EJ55,[1]Sheet2!$H$216:$IR$217,2,0)</f>
        <v>7.0567679378803497E-2</v>
      </c>
      <c r="EK53" s="124">
        <f>HLOOKUP(EK55,[1]Sheet2!$H$216:$IR$217,2,0)</f>
        <v>0.10518755878053915</v>
      </c>
      <c r="EL53" s="124">
        <f>HLOOKUP(EL55,[1]Sheet2!$H$216:$IR$217,2,0)</f>
        <v>1.223470418077347E-2</v>
      </c>
      <c r="EM53" s="124">
        <f>HLOOKUP(EM55,[1]Sheet2!$H$216:$IR$217,2,0)</f>
        <v>1.0023931114868196E-2</v>
      </c>
      <c r="EN53" s="124">
        <f>HLOOKUP(EN55,[1]Sheet2!$H$216:$IR$217,2,0)</f>
        <v>1.6559360375900621E-3</v>
      </c>
      <c r="EO53" s="124">
        <f>HLOOKUP(EO55,[1]Sheet2!$H$216:$IR$217,2,0)</f>
        <v>2.9691256430221614E-2</v>
      </c>
      <c r="EP53" s="124">
        <f>HLOOKUP(EP55,[1]Sheet2!$H$216:$IR$217,2,0)</f>
        <v>1.5874652868030505E-2</v>
      </c>
      <c r="EQ53" s="124">
        <f>HLOOKUP(EQ55,[1]Sheet2!$H$216:$IR$217,2,0)</f>
        <v>2.3343081799266979E-3</v>
      </c>
      <c r="ER53" s="124">
        <f>HLOOKUP(ER55,[1]Sheet2!$H$216:$IR$217,2,0)</f>
        <v>6.7174318863590741E-3</v>
      </c>
      <c r="ES53" s="124">
        <f>HLOOKUP(ES55,[1]Sheet2!$H$216:$IR$217,2,0)</f>
        <v>1.3034731272699735E-2</v>
      </c>
      <c r="ET53" s="124">
        <f>HLOOKUP(ET55,[1]Sheet2!$H$216:$IR$217,2,0)</f>
        <v>3.3047793599772689E-2</v>
      </c>
      <c r="EU53" s="124">
        <f>HLOOKUP(EU55,[1]Sheet2!$H$216:$IR$217,2,0)</f>
        <v>1.328449270348209E-2</v>
      </c>
      <c r="EV53" s="124">
        <f>HLOOKUP(EV55,[1]Sheet2!$H$216:$IR$217,2,0)</f>
        <v>1.4557539534143016E-2</v>
      </c>
      <c r="EW53" s="124">
        <f>HLOOKUP(EW55,[1]Sheet2!$H$216:$IR$217,2,0)</f>
        <v>4.309847211812017E-3</v>
      </c>
      <c r="EX53" s="124">
        <f>HLOOKUP(EX55,[1]Sheet2!$H$216:$IR$217,2,0)</f>
        <v>1.9742523101177049E-4</v>
      </c>
      <c r="EY53" s="124">
        <f>HLOOKUP(EY55,[1]Sheet2!$H$216:$IR$217,2,0)</f>
        <v>2.7764224336961386E-3</v>
      </c>
      <c r="EZ53" s="124">
        <f>HLOOKUP(EZ55,[1]Sheet2!$H$216:$IR$217,2,0)</f>
        <v>4.4875486390549696E-3</v>
      </c>
      <c r="FA53" s="124">
        <f>HLOOKUP(FA55,[1]Sheet2!$H$216:$IR$217,2,0)</f>
        <v>1.5285610972850694E-2</v>
      </c>
      <c r="FB53" s="124">
        <f>HLOOKUP(FB55,[1]Sheet2!$H$216:$IR$217,2,0)</f>
        <v>5.2566764061367344E-2</v>
      </c>
      <c r="FC53" s="124">
        <f>HLOOKUP(FC55,[1]Sheet2!$H$216:$IR$217,2,0)</f>
        <v>1.6909177434714779E-2</v>
      </c>
      <c r="FD53" s="124">
        <f>HLOOKUP(FD55,[1]Sheet2!$H$216:$IR$217,2,0)</f>
        <v>5.2175487000406234E-3</v>
      </c>
      <c r="FE53" s="124">
        <f>HLOOKUP(FE55,[1]Sheet2!$H$216:$IR$217,2,0)</f>
        <v>0.47199720375431681</v>
      </c>
      <c r="FF53" s="124">
        <f>HLOOKUP(FF55,[1]Sheet2!$H$216:$IR$217,2,0)</f>
        <v>1.945324462873774E-2</v>
      </c>
      <c r="FG53" s="124">
        <f>HLOOKUP(FG55,[1]Sheet2!$H$216:$IR$217,2,0)</f>
        <v>1.2321694113101626E-2</v>
      </c>
      <c r="FH53" s="124">
        <f>HLOOKUP(FH55,[1]Sheet2!$H$216:$IR$217,2,0)</f>
        <v>8.7633788411321037E-3</v>
      </c>
      <c r="FI53" s="124">
        <f>HLOOKUP(FI55,[1]Sheet2!$H$216:$IR$217,2,0)</f>
        <v>6.2038166998339278E-2</v>
      </c>
      <c r="FJ53" s="124">
        <f>HLOOKUP(FJ55,[1]Sheet2!$H$216:$IR$217,2,0)</f>
        <v>1.276291036996267E-2</v>
      </c>
      <c r="FK53" s="124">
        <f>HLOOKUP(FK55,[1]Sheet2!$H$216:$IR$217,2,0)</f>
        <v>4.1040784955688046E-2</v>
      </c>
      <c r="FL53" s="124">
        <f>HLOOKUP(FL55,[1]Sheet2!$H$216:$IR$217,2,0)</f>
        <v>1.944046184719905E-2</v>
      </c>
      <c r="FM53" s="124">
        <f>HLOOKUP(FM55,[1]Sheet2!$H$216:$IR$217,2,0)</f>
        <v>1.144345818161996E-2</v>
      </c>
      <c r="FN53" s="124">
        <f>HLOOKUP(FN55,[1]Sheet2!$H$216:$IR$217,2,0)</f>
        <v>2.6154726050791381E-2</v>
      </c>
      <c r="FO53" s="124">
        <f>HLOOKUP(FO55,[1]Sheet2!$H$216:$IR$217,2,0)</f>
        <v>2.9268948794016307E-2</v>
      </c>
      <c r="FP53" s="124">
        <f>HLOOKUP(FP55,[1]Sheet2!$H$216:$IR$217,2,0)</f>
        <v>8.6262505710703929E-2</v>
      </c>
      <c r="FQ53" s="124">
        <f>HLOOKUP(FQ55,[1]Sheet2!$H$216:$IR$217,2,0)</f>
        <v>1.3474268100097277E-2</v>
      </c>
      <c r="FR53" s="124">
        <f>HLOOKUP(FR55,[1]Sheet2!$H$216:$IR$217,2,0)</f>
        <v>4.1401536759824919E-3</v>
      </c>
      <c r="FS53" s="124">
        <f>HLOOKUP(FS55,[1]Sheet2!$H$216:$IR$217,2,0)</f>
        <v>1.3937181789059514E-2</v>
      </c>
      <c r="FT53" s="124">
        <f>HLOOKUP(FT55,[1]Sheet2!$H$216:$IR$217,2,0)</f>
        <v>7.2621724237098761E-3</v>
      </c>
      <c r="FU53" s="124">
        <f>HLOOKUP(FU55,[1]Sheet2!$H$216:$IR$217,2,0)</f>
        <v>1.2100418062961148E-2</v>
      </c>
      <c r="FV53" s="124">
        <f>HLOOKUP(FV55,[1]Sheet2!$H$216:$IR$217,2,0)</f>
        <v>1.6703316953914641E-2</v>
      </c>
      <c r="FW53" s="124">
        <f>HLOOKUP(FW55,[1]Sheet2!$H$216:$IR$217,2,0)</f>
        <v>1.2217815360148033E-2</v>
      </c>
      <c r="FX53" s="124">
        <f>HLOOKUP(FX55,[1]Sheet2!$H$216:$IR$217,2,0)</f>
        <v>1.719177297274033E-2</v>
      </c>
      <c r="FY53" s="124">
        <f>HLOOKUP(FY55,[1]Sheet2!$H$216:$IR$217,2,0)</f>
        <v>4.9362934263836859E-2</v>
      </c>
      <c r="FZ53" s="124">
        <f>HLOOKUP(FZ55,[1]Sheet2!$H$216:$IR$217,2,0)</f>
        <v>1.2301114264970698E-2</v>
      </c>
      <c r="GA53" s="124">
        <f>HLOOKUP(GA55,[1]Sheet2!$H$216:$IR$217,2,0)</f>
        <v>8.0719738561839199E-2</v>
      </c>
      <c r="GB53" s="124">
        <f>HLOOKUP(GB55,[1]Sheet2!$H$216:$IR$217,2,0)</f>
        <v>3.8563874494977161E-3</v>
      </c>
      <c r="GC53" s="124">
        <f>HLOOKUP(GC55,[1]Sheet2!$H$216:$IR$217,2,0)</f>
        <v>9.5589497893519962E-2</v>
      </c>
      <c r="GD53" s="124">
        <f>HLOOKUP(GD55,[1]Sheet2!$H$216:$IR$217,2,0)</f>
        <v>6.2533727601221126E-2</v>
      </c>
      <c r="GE53" s="124">
        <f>HLOOKUP(GE55,[1]Sheet2!$H$216:$IR$217,2,0)</f>
        <v>1.0205838948682044E-2</v>
      </c>
      <c r="GF53" s="124">
        <f>HLOOKUP(GF55,[1]Sheet2!$H$216:$IR$217,2,0)</f>
        <v>6.2159656925729473E-2</v>
      </c>
      <c r="GG53" s="124">
        <f>HLOOKUP(GG55,[1]Sheet2!$H$216:$IR$217,2,0)</f>
        <v>1.9248943428494821E-4</v>
      </c>
      <c r="GH53" s="124">
        <f>HLOOKUP(GH55,[1]Sheet2!$H$216:$IR$217,2,0)</f>
        <v>2.4097017115518791E-2</v>
      </c>
      <c r="GI53" s="124">
        <f>HLOOKUP(GI55,[1]Sheet2!$H$216:$IR$217,2,0)</f>
        <v>2.3607868481395778E-2</v>
      </c>
      <c r="GJ53" s="124">
        <f>HLOOKUP(GJ55,[1]Sheet2!$H$216:$IR$217,2,0)</f>
        <v>1.1261380147918986E-2</v>
      </c>
      <c r="GK53" s="124">
        <f>HLOOKUP(GK55,[1]Sheet2!$H$216:$IR$217,2,0)</f>
        <v>4.8594111077551572E-2</v>
      </c>
      <c r="GL53" s="124">
        <f>HLOOKUP(GL55,[1]Sheet2!$H$216:$IR$217,2,0)</f>
        <v>0.22752145587309064</v>
      </c>
      <c r="GM53" s="124">
        <f>HLOOKUP(GM55,[1]Sheet2!$H$216:$IR$217,2,0)</f>
        <v>1.3036714725362566E-2</v>
      </c>
      <c r="GN53" s="124">
        <f>HLOOKUP(GN55,[1]Sheet2!$H$216:$IR$217,2,0)</f>
        <v>8.1707548941686095E-2</v>
      </c>
      <c r="GO53" s="124">
        <f>HLOOKUP(GO55,[1]Sheet2!$H$216:$IR$217,2,0)</f>
        <v>2.1682436588356748E-2</v>
      </c>
      <c r="GP53" s="124">
        <f>HLOOKUP(GP55,[1]Sheet2!$H$216:$IR$217,2,0)</f>
        <v>3.0089927996541137E-2</v>
      </c>
      <c r="GQ53" s="124">
        <f>HLOOKUP(GQ55,[1]Sheet2!$H$216:$IR$217,2,0)</f>
        <v>1.2805287964574445E-2</v>
      </c>
      <c r="GR53" s="124">
        <f>HLOOKUP(GR55,[1]Sheet2!$H$216:$IR$217,2,0)</f>
        <v>7.6214035277007569E-2</v>
      </c>
      <c r="GS53" s="124">
        <f>HLOOKUP(GS55,[1]Sheet2!$H$216:$IR$217,2,0)</f>
        <v>3.4992979327169035E-2</v>
      </c>
      <c r="GT53" s="124">
        <f>HLOOKUP(GT55,[1]Sheet2!$H$216:$IR$217,2,0)</f>
        <v>5.7420586110179896E-2</v>
      </c>
      <c r="GU53" s="124">
        <f>HLOOKUP(GU55,[1]Sheet2!$H$216:$IR$217,2,0)</f>
        <v>0.11523726781005997</v>
      </c>
      <c r="GV53" s="124">
        <f>HLOOKUP(GV55,[1]Sheet2!$H$216:$IR$217,2,0)</f>
        <v>1.9981902152978653E-2</v>
      </c>
      <c r="GW53" s="124">
        <f>HLOOKUP(GW55,[1]Sheet2!$H$216:$IR$217,2,0)</f>
        <v>7.7175484747845885E-2</v>
      </c>
      <c r="GX53" s="124">
        <f>HLOOKUP(GX55,[1]Sheet2!$H$216:$IR$217,2,0)</f>
        <v>1.1142232101939912E-2</v>
      </c>
      <c r="GY53" s="124">
        <f>HLOOKUP(GY55,[1]Sheet2!$H$216:$IR$217,2,0)</f>
        <v>0.23887152805841808</v>
      </c>
      <c r="GZ53" s="124">
        <f>HLOOKUP(GZ55,[1]Sheet2!$H$216:$IR$217,2,0)</f>
        <v>6.9825472852745651E-2</v>
      </c>
      <c r="HA53" s="124">
        <f>HLOOKUP(HA55,[1]Sheet2!$H$216:$IR$217,2,0)</f>
        <v>2.8111586640773151E-2</v>
      </c>
      <c r="HB53" s="124">
        <f>HLOOKUP(HB55,[1]Sheet2!$H$216:$IR$217,2,0)</f>
        <v>6.682500815607886E-3</v>
      </c>
      <c r="HC53" s="124">
        <f>HLOOKUP(HC55,[1]Sheet2!$H$216:$IR$217,2,0)</f>
        <v>0.1768252092820525</v>
      </c>
      <c r="HD53" s="124">
        <f>HLOOKUP(HD55,[1]Sheet2!$H$216:$IR$217,2,0)</f>
        <v>1.5415311119757249E-2</v>
      </c>
      <c r="HE53" s="124">
        <f>HLOOKUP(HE55,[1]Sheet2!$H$216:$IR$217,2,0)</f>
        <v>6.3907583325848019E-2</v>
      </c>
      <c r="HF53" s="124">
        <f>HLOOKUP(HF55,[1]Sheet2!$H$216:$IR$217,2,0)</f>
        <v>0.3352708612040059</v>
      </c>
      <c r="HG53" s="124">
        <f>HLOOKUP(HG55,[1]Sheet2!$H$216:$IR$217,2,0)</f>
        <v>2.1980925237839646E-2</v>
      </c>
      <c r="HH53" s="124">
        <f>HLOOKUP(HH55,[1]Sheet2!$H$216:$IR$217,2,0)</f>
        <v>7.271621570953806E-4</v>
      </c>
      <c r="HI53" s="124">
        <f>HLOOKUP(HI55,[1]Sheet2!$H$216:$IR$217,2,0)</f>
        <v>1.3266506876875866E-2</v>
      </c>
      <c r="HJ53" s="124">
        <f>HLOOKUP(HJ55,[1]Sheet2!$H$216:$IR$217,2,0)</f>
        <v>3.8093443175243616E-2</v>
      </c>
      <c r="HK53" s="124">
        <f>HLOOKUP(HK55,[1]Sheet2!$H$216:$IR$217,2,0)</f>
        <v>0.2012187205752099</v>
      </c>
      <c r="HL53" s="124">
        <f>HLOOKUP(HL55,[1]Sheet2!$H$216:$IR$217,2,0)</f>
        <v>7.1867546636926488E-2</v>
      </c>
      <c r="HM53" s="124">
        <f>HLOOKUP(HM55,[1]Sheet2!$H$216:$IR$217,2,0)</f>
        <v>8.7956077908608529E-3</v>
      </c>
      <c r="HN53" s="124">
        <f>HLOOKUP(HN55,[1]Sheet2!$H$216:$IR$217,2,0)</f>
        <v>0.17493483936232998</v>
      </c>
      <c r="HO53" s="124">
        <f>HLOOKUP(HO55,[1]Sheet2!$H$216:$IR$217,2,0)</f>
        <v>2.1007344312019793E-2</v>
      </c>
      <c r="HP53" s="124">
        <f>HLOOKUP(HP55,[1]Sheet2!$H$216:$IR$217,2,0)</f>
        <v>8.603661010106841E-3</v>
      </c>
      <c r="HQ53" s="124">
        <f>HLOOKUP(HQ55,[1]Sheet2!$H$216:$IR$217,2,0)</f>
        <v>7.6816648210208019E-2</v>
      </c>
      <c r="HR53" s="124">
        <f>HLOOKUP(HR55,[1]Sheet2!$H$216:$IR$217,2,0)</f>
        <v>9.3474198865861058E-2</v>
      </c>
      <c r="HS53" s="124">
        <f>HLOOKUP(HS55,[1]Sheet2!$H$216:$IR$217,2,0)</f>
        <v>1.0196466006379776E-2</v>
      </c>
      <c r="HT53" s="124">
        <f>HLOOKUP(HT55,[1]Sheet2!$H$216:$IR$217,2,0)</f>
        <v>3.6453877552257714E-2</v>
      </c>
      <c r="HU53" s="124">
        <f>HLOOKUP(HU55,[1]Sheet2!$H$216:$IR$217,2,0)</f>
        <v>9.0995046200864863E-2</v>
      </c>
      <c r="HV53" s="124">
        <f>HLOOKUP(HV55,[1]Sheet2!$H$216:$IR$217,2,0)</f>
        <v>6.0934263673763436E-2</v>
      </c>
      <c r="HW53" s="124">
        <f>HLOOKUP(HW55,[1]Sheet2!$H$216:$IR$217,2,0)</f>
        <v>1.0276931786716176E-2</v>
      </c>
      <c r="HX53" s="124">
        <f>HLOOKUP(HX55,[1]Sheet2!$H$216:$IR$217,2,0)</f>
        <v>0.15142520436118839</v>
      </c>
      <c r="HY53" s="124">
        <f>HLOOKUP(HY55,[1]Sheet2!$H$216:$IR$217,2,0)</f>
        <v>5.6246505402579056E-2</v>
      </c>
      <c r="HZ53" s="124">
        <f>HLOOKUP(HZ55,[1]Sheet2!$H$216:$IR$217,2,0)</f>
        <v>0.11529858484186245</v>
      </c>
      <c r="IA53" s="124">
        <f>HLOOKUP(IA55,[1]Sheet2!$H$216:$IR$217,2,0)</f>
        <v>0.21341531153149221</v>
      </c>
      <c r="IB53" s="124">
        <f>HLOOKUP(IB55,[1]Sheet2!$H$216:$IR$217,2,0)</f>
        <v>2.3131080713646628E-3</v>
      </c>
      <c r="IC53" s="124">
        <f>HLOOKUP(IC55,[1]Sheet2!$H$216:$IR$217,2,0)</f>
        <v>1.6512814291323082E-4</v>
      </c>
      <c r="ID53" s="124">
        <f>HLOOKUP(ID55,[1]Sheet2!$H$216:$IR$217,2,0)</f>
        <v>1.889116813096442E-2</v>
      </c>
      <c r="IE53" s="124">
        <f>HLOOKUP(IE55,[1]Sheet2!$H$216:$IR$217,2,0)</f>
        <v>7.0639437748845582E-2</v>
      </c>
      <c r="IF53" s="124">
        <f>HLOOKUP(IF55,[1]Sheet2!$H$216:$IR$217,2,0)</f>
        <v>0.1324683893902944</v>
      </c>
      <c r="IG53" s="124">
        <f>HLOOKUP(IG55,[1]Sheet2!$H$216:$IR$217,2,0)</f>
        <v>0.11271618358833096</v>
      </c>
      <c r="IH53" s="124">
        <f>HLOOKUP(IH55,[1]Sheet2!$H$216:$IR$217,2,0)</f>
        <v>0.1932310591309862</v>
      </c>
      <c r="II53" s="124">
        <f>HLOOKUP(II55,[1]Sheet2!$H$216:$IR$217,2,0)</f>
        <v>1.9354306717437424E-2</v>
      </c>
      <c r="IJ53" s="124">
        <f>HLOOKUP(IJ55,[1]Sheet2!$H$216:$IR$217,2,0)</f>
        <v>0.32651746159912659</v>
      </c>
      <c r="IK53" s="124">
        <f>HLOOKUP(IK55,[1]Sheet2!$H$216:$IR$217,2,0)</f>
        <v>3.3563701187601339E-2</v>
      </c>
      <c r="IL53" s="124">
        <f>HLOOKUP(IL55,[1]Sheet2!$H$216:$IR$217,2,0)</f>
        <v>2.5885898913619705E-2</v>
      </c>
      <c r="IM53" s="124">
        <f>HLOOKUP(IM55,[1]Sheet2!$H$216:$IR$217,2,0)</f>
        <v>3.6791695651790302E-2</v>
      </c>
      <c r="IN53" s="124">
        <f>HLOOKUP(IN55,[1]Sheet2!$H$216:$IR$217,2,0)</f>
        <v>7.6862024801177334E-2</v>
      </c>
    </row>
    <row r="54" spans="1:248">
      <c r="F54" s="606" t="s">
        <v>866</v>
      </c>
      <c r="G54" s="606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141"/>
      <c r="EE54" s="141"/>
      <c r="EF54" s="3" t="s">
        <v>867</v>
      </c>
    </row>
    <row r="55" spans="1:248">
      <c r="C55" s="607" t="s">
        <v>847</v>
      </c>
      <c r="D55" s="607"/>
      <c r="E55" s="143"/>
      <c r="F55" s="144">
        <v>10401</v>
      </c>
      <c r="G55" s="144">
        <v>10402</v>
      </c>
      <c r="H55" s="144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52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54">
        <v>10101</v>
      </c>
      <c r="EG55" s="154">
        <v>10102</v>
      </c>
      <c r="EH55" s="154">
        <v>10103</v>
      </c>
      <c r="EI55" s="154">
        <v>10104</v>
      </c>
      <c r="EJ55" s="154">
        <v>10201</v>
      </c>
      <c r="EK55" s="154">
        <v>10202</v>
      </c>
      <c r="EL55" s="154">
        <v>10203</v>
      </c>
      <c r="EM55" s="154">
        <v>10204</v>
      </c>
      <c r="EN55" s="154">
        <v>10205</v>
      </c>
      <c r="EO55" s="154">
        <v>10301</v>
      </c>
      <c r="EP55" s="154">
        <v>10302</v>
      </c>
      <c r="EQ55" s="154">
        <v>10303</v>
      </c>
      <c r="ER55" s="154">
        <v>10304</v>
      </c>
      <c r="ES55" s="154">
        <v>10305</v>
      </c>
      <c r="ET55" s="154">
        <v>10306</v>
      </c>
      <c r="EU55" s="154">
        <v>10405</v>
      </c>
      <c r="EV55" s="154">
        <v>10509</v>
      </c>
      <c r="EW55" s="154">
        <v>10619</v>
      </c>
      <c r="EX55" s="154">
        <v>10621</v>
      </c>
      <c r="EY55" s="154">
        <v>10622</v>
      </c>
      <c r="EZ55" s="154">
        <v>10623</v>
      </c>
      <c r="FA55" s="154">
        <v>10714</v>
      </c>
      <c r="FB55" s="154">
        <v>10722</v>
      </c>
      <c r="FC55" s="154">
        <v>10792</v>
      </c>
      <c r="FD55" s="154">
        <v>10795</v>
      </c>
      <c r="FE55" s="154">
        <v>10800</v>
      </c>
      <c r="FF55" s="154">
        <v>11010</v>
      </c>
      <c r="FG55" s="154">
        <v>11020</v>
      </c>
      <c r="FH55" s="154">
        <v>13131</v>
      </c>
      <c r="FI55" s="154">
        <v>13910</v>
      </c>
      <c r="FJ55" s="154">
        <v>13921</v>
      </c>
      <c r="FK55" s="154">
        <v>13922</v>
      </c>
      <c r="FL55" s="154">
        <v>13930</v>
      </c>
      <c r="FM55" s="154">
        <v>13940</v>
      </c>
      <c r="FN55" s="154">
        <v>13990</v>
      </c>
      <c r="FO55" s="154">
        <v>14101</v>
      </c>
      <c r="FP55" s="154">
        <v>14103</v>
      </c>
      <c r="FQ55" s="154">
        <v>14109</v>
      </c>
      <c r="FR55" s="154">
        <v>14200</v>
      </c>
      <c r="FS55" s="154">
        <v>14300</v>
      </c>
      <c r="FT55" s="154">
        <v>15110</v>
      </c>
      <c r="FU55" s="154">
        <v>15202</v>
      </c>
      <c r="FV55" s="154">
        <v>15209</v>
      </c>
      <c r="FW55" s="154">
        <v>16222</v>
      </c>
      <c r="FX55" s="154">
        <v>16291</v>
      </c>
      <c r="FY55" s="154">
        <v>16292</v>
      </c>
      <c r="FZ55" s="154">
        <v>17094</v>
      </c>
      <c r="GA55" s="154">
        <v>17099</v>
      </c>
      <c r="GB55" s="154">
        <v>18200</v>
      </c>
      <c r="GC55" s="154">
        <v>19202</v>
      </c>
      <c r="GD55" s="154">
        <v>20119</v>
      </c>
      <c r="GE55" s="154">
        <v>20129</v>
      </c>
      <c r="GF55" s="154">
        <v>20132</v>
      </c>
      <c r="GG55" s="154">
        <v>20292</v>
      </c>
      <c r="GH55" s="154">
        <v>20300</v>
      </c>
      <c r="GI55" s="154">
        <v>21003</v>
      </c>
      <c r="GJ55" s="154">
        <v>21007</v>
      </c>
      <c r="GK55" s="154">
        <v>21009</v>
      </c>
      <c r="GL55" s="154">
        <v>22191</v>
      </c>
      <c r="GM55" s="154">
        <v>23911</v>
      </c>
      <c r="GN55" s="154">
        <v>23912</v>
      </c>
      <c r="GO55" s="154">
        <v>23929</v>
      </c>
      <c r="GP55" s="154">
        <v>23960</v>
      </c>
      <c r="GQ55" s="154">
        <v>24104</v>
      </c>
      <c r="GR55" s="154">
        <v>24311</v>
      </c>
      <c r="GS55" s="154">
        <v>24312</v>
      </c>
      <c r="GT55" s="154">
        <v>24320</v>
      </c>
      <c r="GU55" s="154">
        <v>25111</v>
      </c>
      <c r="GV55" s="154">
        <v>25112</v>
      </c>
      <c r="GW55" s="154">
        <v>25130</v>
      </c>
      <c r="GX55" s="154">
        <v>25200</v>
      </c>
      <c r="GY55" s="154">
        <v>25930</v>
      </c>
      <c r="GZ55" s="154">
        <v>25994</v>
      </c>
      <c r="HA55" s="154">
        <v>26512</v>
      </c>
      <c r="HB55" s="154">
        <v>26800</v>
      </c>
      <c r="HC55" s="154">
        <v>27200</v>
      </c>
      <c r="HD55" s="154">
        <v>27330</v>
      </c>
      <c r="HE55" s="154">
        <v>27400</v>
      </c>
      <c r="HF55" s="154">
        <v>27900</v>
      </c>
      <c r="HG55" s="154">
        <v>28110</v>
      </c>
      <c r="HH55" s="154">
        <v>28150</v>
      </c>
      <c r="HI55" s="154">
        <v>28170</v>
      </c>
      <c r="HJ55" s="154">
        <v>28191</v>
      </c>
      <c r="HK55" s="154">
        <v>28199</v>
      </c>
      <c r="HL55" s="154">
        <v>28210</v>
      </c>
      <c r="HM55" s="154">
        <v>28230</v>
      </c>
      <c r="HN55" s="154">
        <v>28240</v>
      </c>
      <c r="HO55" s="154">
        <v>28250</v>
      </c>
      <c r="HP55" s="154">
        <v>28260</v>
      </c>
      <c r="HQ55" s="154">
        <v>29102</v>
      </c>
      <c r="HR55" s="154">
        <v>29200</v>
      </c>
      <c r="HS55" s="154">
        <v>30120</v>
      </c>
      <c r="HT55" s="154">
        <v>30200</v>
      </c>
      <c r="HU55" s="154">
        <v>30400</v>
      </c>
      <c r="HV55" s="154">
        <v>30920</v>
      </c>
      <c r="HW55" s="154">
        <v>30990</v>
      </c>
      <c r="HX55" s="154">
        <v>31002</v>
      </c>
      <c r="HY55" s="154">
        <v>31003</v>
      </c>
      <c r="HZ55" s="154">
        <v>31009</v>
      </c>
      <c r="IA55" s="154">
        <v>32110</v>
      </c>
      <c r="IB55" s="154">
        <v>32120</v>
      </c>
      <c r="IC55" s="154">
        <v>32200</v>
      </c>
      <c r="ID55" s="154">
        <v>32300</v>
      </c>
      <c r="IE55" s="154">
        <v>32400</v>
      </c>
      <c r="IF55" s="154">
        <v>32500</v>
      </c>
      <c r="IG55" s="154">
        <v>32901</v>
      </c>
      <c r="IH55" s="154">
        <v>32909</v>
      </c>
      <c r="II55" s="154">
        <v>33110</v>
      </c>
      <c r="IJ55" s="154">
        <v>33120</v>
      </c>
      <c r="IK55" s="154">
        <v>33131</v>
      </c>
      <c r="IL55" s="154">
        <v>33140</v>
      </c>
      <c r="IM55" s="154">
        <v>33190</v>
      </c>
      <c r="IN55" s="154">
        <v>33200</v>
      </c>
    </row>
    <row r="56" spans="1:248" ht="30">
      <c r="A56" s="129" t="s">
        <v>851</v>
      </c>
      <c r="B56" s="129" t="s">
        <v>852</v>
      </c>
      <c r="C56" s="136" t="s">
        <v>849</v>
      </c>
      <c r="D56" s="127" t="s">
        <v>850</v>
      </c>
      <c r="E56" s="137">
        <v>68.251105271614307</v>
      </c>
      <c r="F56" s="145">
        <v>1.93998759969829</v>
      </c>
      <c r="G56" s="145">
        <v>1.3662565775542901</v>
      </c>
      <c r="H56" s="145">
        <v>0.16655497213928999</v>
      </c>
      <c r="I56" s="145">
        <v>4.2390551708795E-2</v>
      </c>
      <c r="J56" s="145">
        <v>0.183050766813631</v>
      </c>
      <c r="K56" s="145">
        <v>2.5108373255757599E-2</v>
      </c>
      <c r="L56" s="145">
        <v>0.434959636363143</v>
      </c>
      <c r="M56" s="145">
        <v>8.8871286725337603E-2</v>
      </c>
      <c r="N56" s="145">
        <v>0.13230114954737701</v>
      </c>
      <c r="O56" s="145">
        <v>0.131153563797792</v>
      </c>
      <c r="P56" s="145">
        <v>0.364020387424069</v>
      </c>
      <c r="Q56" s="145">
        <v>8.75898394203629E-2</v>
      </c>
      <c r="R56" s="145">
        <v>0.11762313902822601</v>
      </c>
      <c r="S56" s="145">
        <v>0.16597519302114999</v>
      </c>
      <c r="T56" s="145">
        <v>0.106466206833726</v>
      </c>
      <c r="U56" s="145">
        <v>5.0203367764849002E-2</v>
      </c>
      <c r="V56" s="145">
        <v>8.5563232119451202E-2</v>
      </c>
      <c r="W56" s="145">
        <v>0.16801531442675999</v>
      </c>
      <c r="X56" s="145">
        <v>0.14934260020080301</v>
      </c>
      <c r="Y56" s="145">
        <v>0.12646102811401899</v>
      </c>
      <c r="Z56" s="145">
        <v>6.6483124642393601E-2</v>
      </c>
      <c r="AA56" s="145">
        <v>0.145814787403832</v>
      </c>
      <c r="AB56" s="145">
        <v>0.17697333900995099</v>
      </c>
      <c r="AC56" s="145">
        <v>0.37804678363939498</v>
      </c>
      <c r="AD56" s="145">
        <v>6.0756784117075399E-2</v>
      </c>
      <c r="AE56" s="145">
        <v>0.51641002307315098</v>
      </c>
      <c r="AF56" s="145">
        <v>6.9396590113446593E-2</v>
      </c>
      <c r="AG56" s="145">
        <v>0.21968499121980201</v>
      </c>
      <c r="AH56" s="145">
        <v>0.106034656337319</v>
      </c>
      <c r="AI56" s="145">
        <v>0.45590227187292598</v>
      </c>
      <c r="AJ56" s="145">
        <v>5.2596434866964102E-2</v>
      </c>
      <c r="AK56" s="145">
        <v>1.82696215091342E-2</v>
      </c>
      <c r="AL56" s="145">
        <v>4.1145495855983698E-2</v>
      </c>
      <c r="AM56" s="145">
        <v>0.347934160364129</v>
      </c>
      <c r="AN56" s="145">
        <v>0.56539716127009798</v>
      </c>
      <c r="AO56" s="145">
        <v>0.25440124778127599</v>
      </c>
      <c r="AP56" s="145">
        <v>0.13765928409765199</v>
      </c>
      <c r="AQ56" s="145">
        <v>5.53528022841938E-2</v>
      </c>
      <c r="AR56" s="145">
        <v>0.23987676154315399</v>
      </c>
      <c r="AS56" s="145">
        <v>0.45427394839059698</v>
      </c>
      <c r="AT56" s="145">
        <v>4.0131482632639597E-2</v>
      </c>
      <c r="AU56" s="145">
        <v>0.21508736305558701</v>
      </c>
      <c r="AV56" s="145">
        <v>0.111296217241246</v>
      </c>
      <c r="AW56" s="145">
        <v>0.73063258040217205</v>
      </c>
      <c r="AX56" s="145">
        <v>0.192617423365392</v>
      </c>
      <c r="AY56" s="145">
        <v>9.2616948437080602</v>
      </c>
      <c r="AZ56" s="145">
        <v>1.0462679560722701</v>
      </c>
      <c r="BA56" s="145">
        <v>2.0040450699344299</v>
      </c>
      <c r="BB56" s="145">
        <v>0.29275864740306701</v>
      </c>
      <c r="BC56" s="145">
        <v>0.37622282837085602</v>
      </c>
      <c r="BD56" s="145">
        <v>1.10928266292545</v>
      </c>
      <c r="BE56" s="145">
        <v>0.139550249106278</v>
      </c>
      <c r="BF56" s="145">
        <v>0.325733278762528</v>
      </c>
      <c r="BG56" s="145">
        <v>9.8193124427141301E-2</v>
      </c>
      <c r="BH56" s="145">
        <v>0.232269538666455</v>
      </c>
      <c r="BI56" s="145">
        <v>0.154681770792888</v>
      </c>
      <c r="BJ56" s="145">
        <v>6.5508069934243698E-3</v>
      </c>
      <c r="BK56" s="145">
        <v>0.42579552640163998</v>
      </c>
      <c r="BL56" s="145">
        <v>0.29914528545341101</v>
      </c>
      <c r="BM56" s="145">
        <v>0.174925717245805</v>
      </c>
      <c r="BN56" s="145">
        <v>3.8422456444296899E-2</v>
      </c>
      <c r="BO56" s="145">
        <v>1.1608536528108699</v>
      </c>
      <c r="BP56" s="145">
        <v>0.24454565086008101</v>
      </c>
      <c r="BQ56" s="145">
        <v>0.37474653617667703</v>
      </c>
      <c r="BR56" s="145">
        <v>0.36200833264365301</v>
      </c>
      <c r="BS56" s="145">
        <v>0.173388049299536</v>
      </c>
      <c r="BT56" s="145">
        <v>0.62475477206025898</v>
      </c>
      <c r="BU56" s="145">
        <v>7.4834221871283205E-2</v>
      </c>
      <c r="BV56" s="145">
        <v>0.16839762252454199</v>
      </c>
      <c r="BW56" s="145">
        <v>0.861051370271114</v>
      </c>
      <c r="BX56" s="145">
        <v>0.14795748401978001</v>
      </c>
      <c r="BY56" s="145">
        <v>0.22898389298661301</v>
      </c>
      <c r="BZ56" s="153">
        <v>0.22646132365802199</v>
      </c>
      <c r="CA56" s="145">
        <v>7.32901537587278E-2</v>
      </c>
      <c r="CB56" s="145">
        <v>0.74330727802929197</v>
      </c>
      <c r="CC56" s="145">
        <v>9.1133902862728905E-2</v>
      </c>
      <c r="CD56" s="145">
        <v>0.35583391636791101</v>
      </c>
      <c r="CE56" s="145">
        <v>0.38388039385170503</v>
      </c>
      <c r="CF56" s="145">
        <v>0.18254153714184199</v>
      </c>
      <c r="CG56" s="145">
        <v>0.186751279869492</v>
      </c>
      <c r="CH56" s="145">
        <v>0.20631851620188499</v>
      </c>
      <c r="CI56" s="145">
        <v>0.234023767209939</v>
      </c>
      <c r="CJ56" s="145">
        <v>0.78756844915310398</v>
      </c>
      <c r="CK56" s="145">
        <v>0.11073782651363399</v>
      </c>
      <c r="CL56" s="145">
        <v>0.32589142969250201</v>
      </c>
      <c r="CM56" s="145">
        <v>0.70975970604242999</v>
      </c>
      <c r="CN56" s="145">
        <v>0.31698159286605998</v>
      </c>
      <c r="CO56" s="145">
        <v>0.53696086650136299</v>
      </c>
      <c r="CP56" s="145">
        <v>0.31014169953223703</v>
      </c>
      <c r="CQ56" s="145">
        <v>0.32334456559125402</v>
      </c>
      <c r="CR56" s="145">
        <v>0.24866830936838299</v>
      </c>
      <c r="CS56" s="145">
        <v>0.41488209743321097</v>
      </c>
      <c r="CT56" s="145">
        <v>0.34779259315621502</v>
      </c>
      <c r="CU56" s="145">
        <v>0.30652369956752301</v>
      </c>
      <c r="CV56" s="145">
        <v>0.45452892911642101</v>
      </c>
      <c r="CW56" s="145">
        <v>3.25197076740892</v>
      </c>
      <c r="CX56" s="145">
        <v>1.7564937748048</v>
      </c>
      <c r="CY56" s="145">
        <v>0.29474823546647899</v>
      </c>
      <c r="CZ56" s="145">
        <v>2.1860830762330599</v>
      </c>
      <c r="DA56" s="145">
        <v>7.2088671997769102E-3</v>
      </c>
      <c r="DB56" s="145">
        <v>0.18687942137309599</v>
      </c>
      <c r="DC56" s="145">
        <v>0.65621170431460696</v>
      </c>
      <c r="DD56" s="145">
        <v>1.1593140009021401</v>
      </c>
      <c r="DE56" s="145">
        <v>0.90877197496935203</v>
      </c>
      <c r="DF56" s="145">
        <v>2.4309808257863299</v>
      </c>
      <c r="DG56" s="145">
        <v>0.391944220993376</v>
      </c>
      <c r="DH56" s="145">
        <v>0.130196880985883</v>
      </c>
      <c r="DI56" s="145">
        <v>0.40159409048706801</v>
      </c>
      <c r="DJ56" s="145">
        <v>3.87400876689169E-2</v>
      </c>
      <c r="DK56" s="145">
        <v>4.9925233880120601E-2</v>
      </c>
      <c r="DL56" s="145">
        <v>0.20868291986666199</v>
      </c>
      <c r="DM56" s="145">
        <v>0.43741984575414899</v>
      </c>
      <c r="DN56" s="145">
        <v>2.8834393300444901E-2</v>
      </c>
      <c r="DO56" s="145">
        <v>0.45928219225268402</v>
      </c>
      <c r="DP56" s="145">
        <v>0.47239134962598101</v>
      </c>
      <c r="DQ56" s="145">
        <v>1.4190767406853399E-3</v>
      </c>
      <c r="DR56" s="145">
        <v>0.138428042050383</v>
      </c>
      <c r="DS56" s="145">
        <v>5.1087966277914801E-2</v>
      </c>
      <c r="DT56" s="145">
        <v>8.4355798194951398E-2</v>
      </c>
      <c r="DU56" s="145">
        <v>5.7527034522973898E-2</v>
      </c>
      <c r="DV56" s="145">
        <v>0.66346033189674103</v>
      </c>
      <c r="DW56" s="145">
        <v>0.326859033708089</v>
      </c>
      <c r="DX56" s="145">
        <v>0.26116823518360199</v>
      </c>
      <c r="DY56" s="145">
        <v>1.5819815574014899</v>
      </c>
      <c r="DZ56" s="145">
        <v>1.4190711609834099</v>
      </c>
      <c r="EA56" s="145">
        <v>0.43903955088241198</v>
      </c>
      <c r="EB56" s="145">
        <v>0.278034347108155</v>
      </c>
      <c r="EC56" s="145">
        <v>0.26434988756410799</v>
      </c>
      <c r="ED56" s="145">
        <v>0.71986464617796997</v>
      </c>
      <c r="EE56" s="145">
        <v>0.24498078256391001</v>
      </c>
      <c r="EF56" s="155">
        <v>5.0916078889437097E-2</v>
      </c>
      <c r="EG56" s="155">
        <v>0.28019170738698501</v>
      </c>
      <c r="EH56" s="155">
        <v>4.9039101364234297E-4</v>
      </c>
      <c r="EI56" s="155">
        <v>9.9854980685922298E-3</v>
      </c>
      <c r="EJ56" s="155">
        <v>7.0567679378803497E-2</v>
      </c>
      <c r="EK56" s="155">
        <v>0.10518755878053899</v>
      </c>
      <c r="EL56" s="155">
        <v>1.2234704180773499E-2</v>
      </c>
      <c r="EM56" s="155">
        <v>1.00239311148682E-2</v>
      </c>
      <c r="EN56" s="155">
        <v>1.65593603759006E-3</v>
      </c>
      <c r="EO56" s="155">
        <v>2.9691256430221601E-2</v>
      </c>
      <c r="EP56" s="155">
        <v>1.5874652868030501E-2</v>
      </c>
      <c r="EQ56" s="155">
        <v>2.3343081799267001E-3</v>
      </c>
      <c r="ER56" s="155">
        <v>6.7174318863590697E-3</v>
      </c>
      <c r="ES56" s="155">
        <v>1.30347312726997E-2</v>
      </c>
      <c r="ET56" s="155">
        <v>3.3047793599772703E-2</v>
      </c>
      <c r="EU56" s="155">
        <v>1.3284492703482099E-2</v>
      </c>
      <c r="EV56" s="155">
        <v>1.4557539534143E-2</v>
      </c>
      <c r="EW56" s="155">
        <v>4.3098472118120196E-3</v>
      </c>
      <c r="EX56" s="155">
        <v>1.9742523101177E-4</v>
      </c>
      <c r="EY56" s="155">
        <v>2.7764224336961399E-3</v>
      </c>
      <c r="EZ56" s="155">
        <v>4.4875486390549696E-3</v>
      </c>
      <c r="FA56" s="155">
        <v>1.5285610972850701E-2</v>
      </c>
      <c r="FB56" s="155">
        <v>5.2566764061367302E-2</v>
      </c>
      <c r="FC56" s="155">
        <v>1.69091774347148E-2</v>
      </c>
      <c r="FD56" s="155">
        <v>5.2175487000406199E-3</v>
      </c>
      <c r="FE56" s="155">
        <v>0.47199720375431697</v>
      </c>
      <c r="FF56" s="155">
        <v>1.9453244628737699E-2</v>
      </c>
      <c r="FG56" s="155">
        <v>1.23216941131016E-2</v>
      </c>
      <c r="FH56" s="155">
        <v>8.7633788411321002E-3</v>
      </c>
      <c r="FI56" s="155">
        <v>6.2038166998339299E-2</v>
      </c>
      <c r="FJ56" s="155">
        <v>1.27629103699627E-2</v>
      </c>
      <c r="FK56" s="155">
        <v>4.1040784955687998E-2</v>
      </c>
      <c r="FL56" s="155">
        <v>1.9440461847199001E-2</v>
      </c>
      <c r="FM56" s="155">
        <v>1.144345818162E-2</v>
      </c>
      <c r="FN56" s="155">
        <v>2.6154726050791399E-2</v>
      </c>
      <c r="FO56" s="155">
        <v>2.92689487940163E-2</v>
      </c>
      <c r="FP56" s="155">
        <v>8.6262505710703902E-2</v>
      </c>
      <c r="FQ56" s="155">
        <v>1.34742681000973E-2</v>
      </c>
      <c r="FR56" s="155">
        <v>4.1401536759824902E-3</v>
      </c>
      <c r="FS56" s="155">
        <v>1.39371817890595E-2</v>
      </c>
      <c r="FT56" s="155">
        <v>7.2621724237098796E-3</v>
      </c>
      <c r="FU56" s="155">
        <v>1.21004180629611E-2</v>
      </c>
      <c r="FV56" s="155">
        <v>1.6703316953914599E-2</v>
      </c>
      <c r="FW56" s="155">
        <v>1.2217815360148E-2</v>
      </c>
      <c r="FX56" s="155">
        <v>1.7191772972740299E-2</v>
      </c>
      <c r="FY56" s="155">
        <v>4.9362934263836901E-2</v>
      </c>
      <c r="FZ56" s="155">
        <v>1.23011142649707E-2</v>
      </c>
      <c r="GA56" s="155">
        <v>8.0719738561839199E-2</v>
      </c>
      <c r="GB56" s="155">
        <v>3.85638744949772E-3</v>
      </c>
      <c r="GC56" s="155">
        <v>9.5589497893520003E-2</v>
      </c>
      <c r="GD56" s="155">
        <v>6.2533727601221098E-2</v>
      </c>
      <c r="GE56" s="155">
        <v>1.0205838948681999E-2</v>
      </c>
      <c r="GF56" s="155">
        <v>6.2159656925729501E-2</v>
      </c>
      <c r="GG56" s="155">
        <v>1.9248943428494799E-4</v>
      </c>
      <c r="GH56" s="155">
        <v>2.4097017115518801E-2</v>
      </c>
      <c r="GI56" s="155">
        <v>2.3607868481395799E-2</v>
      </c>
      <c r="GJ56" s="155">
        <v>1.1261380147919E-2</v>
      </c>
      <c r="GK56" s="155">
        <v>4.8594111077551599E-2</v>
      </c>
      <c r="GL56" s="155">
        <v>0.227521455873091</v>
      </c>
      <c r="GM56" s="155">
        <v>1.3036714725362599E-2</v>
      </c>
      <c r="GN56" s="155">
        <v>8.1707548941686095E-2</v>
      </c>
      <c r="GO56" s="155">
        <v>2.16824365883567E-2</v>
      </c>
      <c r="GP56" s="155">
        <v>3.0089927996541099E-2</v>
      </c>
      <c r="GQ56" s="155">
        <v>1.28052879645744E-2</v>
      </c>
      <c r="GR56" s="155">
        <v>7.6214035277007597E-2</v>
      </c>
      <c r="GS56" s="155">
        <v>3.4992979327169001E-2</v>
      </c>
      <c r="GT56" s="155">
        <v>5.7420586110179903E-2</v>
      </c>
      <c r="GU56" s="155">
        <v>0.11523726781006</v>
      </c>
      <c r="GV56" s="155">
        <v>1.9981902152978698E-2</v>
      </c>
      <c r="GW56" s="155">
        <v>7.7175484747845899E-2</v>
      </c>
      <c r="GX56" s="155">
        <v>1.1142232101939899E-2</v>
      </c>
      <c r="GY56" s="155">
        <v>0.23887152805841799</v>
      </c>
      <c r="GZ56" s="155">
        <v>6.9825472852745707E-2</v>
      </c>
      <c r="HA56" s="155">
        <v>2.8111586640773199E-2</v>
      </c>
      <c r="HB56" s="155">
        <v>6.6825008156078903E-3</v>
      </c>
      <c r="HC56" s="155">
        <v>0.176825209282053</v>
      </c>
      <c r="HD56" s="155">
        <v>1.54153111197572E-2</v>
      </c>
      <c r="HE56" s="155">
        <v>6.3907583325848005E-2</v>
      </c>
      <c r="HF56" s="155">
        <v>0.33527086120400601</v>
      </c>
      <c r="HG56" s="155">
        <v>2.1980925237839601E-2</v>
      </c>
      <c r="HH56" s="155">
        <v>7.2716215709538103E-4</v>
      </c>
      <c r="HI56" s="155">
        <v>1.3266506876875901E-2</v>
      </c>
      <c r="HJ56" s="155">
        <v>3.8093443175243602E-2</v>
      </c>
      <c r="HK56" s="155">
        <v>0.20121872057521001</v>
      </c>
      <c r="HL56" s="155">
        <v>7.1867546636926502E-2</v>
      </c>
      <c r="HM56" s="155">
        <v>8.7956077908608495E-3</v>
      </c>
      <c r="HN56" s="155">
        <v>0.17493483936233001</v>
      </c>
      <c r="HO56" s="155">
        <v>2.10073443120198E-2</v>
      </c>
      <c r="HP56" s="155">
        <v>8.6036610101068393E-3</v>
      </c>
      <c r="HQ56" s="155">
        <v>7.6816648210208005E-2</v>
      </c>
      <c r="HR56" s="155">
        <v>9.3474198865861099E-2</v>
      </c>
      <c r="HS56" s="155">
        <v>1.0196466006379801E-2</v>
      </c>
      <c r="HT56" s="155">
        <v>3.64538775522577E-2</v>
      </c>
      <c r="HU56" s="155">
        <v>9.0995046200864904E-2</v>
      </c>
      <c r="HV56" s="155">
        <v>6.0934263673763402E-2</v>
      </c>
      <c r="HW56" s="155">
        <v>1.02769317867162E-2</v>
      </c>
      <c r="HX56" s="155">
        <v>0.151425204361188</v>
      </c>
      <c r="HY56" s="155">
        <v>5.6246505402579097E-2</v>
      </c>
      <c r="HZ56" s="155">
        <v>0.11529858484186201</v>
      </c>
      <c r="IA56" s="155">
        <v>0.21341531153149201</v>
      </c>
      <c r="IB56" s="155">
        <v>2.3131080713646602E-3</v>
      </c>
      <c r="IC56" s="155">
        <v>1.6512814291323101E-4</v>
      </c>
      <c r="ID56" s="155">
        <v>1.8891168130964399E-2</v>
      </c>
      <c r="IE56" s="155">
        <v>7.0639437748845596E-2</v>
      </c>
      <c r="IF56" s="155">
        <v>0.13246838939029401</v>
      </c>
      <c r="IG56" s="155">
        <v>0.11271618358833101</v>
      </c>
      <c r="IH56" s="155">
        <v>0.19323105913098601</v>
      </c>
      <c r="II56" s="155">
        <v>1.9354306717437399E-2</v>
      </c>
      <c r="IJ56" s="155">
        <v>0.32651746159912698</v>
      </c>
      <c r="IK56" s="155">
        <v>3.3563701187601297E-2</v>
      </c>
      <c r="IL56" s="155">
        <v>2.5885898913619702E-2</v>
      </c>
      <c r="IM56" s="155">
        <v>3.6791695651790302E-2</v>
      </c>
      <c r="IN56" s="155">
        <v>7.6862024801177306E-2</v>
      </c>
    </row>
    <row r="57" spans="1:248">
      <c r="A57" s="129"/>
      <c r="B57" s="129"/>
      <c r="C57" s="3"/>
      <c r="D57" s="127"/>
      <c r="E57" s="127"/>
      <c r="F57" s="3"/>
      <c r="G57" s="3"/>
      <c r="H57"/>
      <c r="I57"/>
    </row>
    <row r="58" spans="1:248">
      <c r="A58" s="132" t="s">
        <v>853</v>
      </c>
      <c r="B58" s="3" t="b">
        <f t="shared" ref="B58:B69" si="5">D58=D37</f>
        <v>1</v>
      </c>
      <c r="C58" s="136">
        <f>'Jadual1-IPP'!E131</f>
        <v>115.7203198617061</v>
      </c>
      <c r="D58" s="134"/>
      <c r="E58" s="133"/>
      <c r="F58" s="146">
        <f>HLOOKUP(F$55,'Jadual2&amp;3-Industryindex'!$K$9:$MP$152,ROWS(I$38:I38)+72,0)</f>
        <v>77.297421159570931</v>
      </c>
      <c r="G58" s="146">
        <f>HLOOKUP(G$55,'Jadual2&amp;3-Industryindex'!$K$9:$MP$152,ROWS(J$38:J38)+72,0)</f>
        <v>119.19052784107426</v>
      </c>
      <c r="H58" s="146">
        <f>HLOOKUP(H$55,'Jadual2&amp;3-Industryindex'!$K$9:$MP$152,ROWS(K$38:K38)+72,0)</f>
        <v>79.87930995095428</v>
      </c>
      <c r="I58" s="146">
        <f>HLOOKUP(I$55,'Jadual2&amp;3-Industryindex'!$K$9:$MP$152,ROWS(L$38:L38)+72,0)</f>
        <v>99.882611317851072</v>
      </c>
      <c r="J58" s="146">
        <f>HLOOKUP(J$55,'Jadual2&amp;3-Industryindex'!$K$9:$MP$152,ROWS(M$38:M38)+72,0)</f>
        <v>118.64153178147649</v>
      </c>
      <c r="K58" s="146">
        <f>HLOOKUP(K$55,'Jadual2&amp;3-Industryindex'!$K$9:$MP$152,ROWS(N$38:N38)+72,0)</f>
        <v>112.30435277032633</v>
      </c>
      <c r="L58" s="146">
        <f>HLOOKUP(L$55,'Jadual2&amp;3-Industryindex'!$K$9:$MP$152,ROWS(O$38:O38)+72,0)</f>
        <v>119.87487896924434</v>
      </c>
      <c r="M58" s="146">
        <f>HLOOKUP(M$55,'Jadual2&amp;3-Industryindex'!$K$9:$MP$152,ROWS(P$38:P38)+72,0)</f>
        <v>132.10463898032188</v>
      </c>
      <c r="N58" s="146">
        <f>HLOOKUP(N$55,'Jadual2&amp;3-Industryindex'!$K$9:$MP$152,ROWS(Q$38:Q38)+72,0)</f>
        <v>117.47333662210126</v>
      </c>
      <c r="O58" s="146">
        <f>HLOOKUP(O$55,'Jadual2&amp;3-Industryindex'!$K$9:$MP$152,ROWS(R$38:R38)+72,0)</f>
        <v>114.10404426152645</v>
      </c>
      <c r="P58" s="146">
        <f>HLOOKUP(P$55,'Jadual2&amp;3-Industryindex'!$K$9:$MP$152,ROWS(S$38:S38)+72,0)</f>
        <v>135.79141564471649</v>
      </c>
      <c r="Q58" s="146">
        <f>HLOOKUP(Q$55,'Jadual2&amp;3-Industryindex'!$K$9:$MP$152,ROWS(T$38:T38)+72,0)</f>
        <v>117.99212499224204</v>
      </c>
      <c r="R58" s="146">
        <f>HLOOKUP(R$55,'Jadual2&amp;3-Industryindex'!$K$9:$MP$152,ROWS(U$38:U38)+72,0)</f>
        <v>120.02105093941123</v>
      </c>
      <c r="S58" s="146">
        <f>HLOOKUP(S$55,'Jadual2&amp;3-Industryindex'!$K$9:$MP$152,ROWS(V$38:V38)+72,0)</f>
        <v>131.70469924376283</v>
      </c>
      <c r="T58" s="146">
        <f>HLOOKUP(T$55,'Jadual2&amp;3-Industryindex'!$K$9:$MP$152,ROWS(W$38:W38)+72,0)</f>
        <v>121.60027768211587</v>
      </c>
      <c r="U58" s="146">
        <f>HLOOKUP(U$55,'Jadual2&amp;3-Industryindex'!$K$9:$MP$152,ROWS(X$38:X38)+72,0)</f>
        <v>138.93829926829559</v>
      </c>
      <c r="V58" s="146">
        <f>HLOOKUP(V$55,'Jadual2&amp;3-Industryindex'!$K$9:$MP$152,ROWS(Y$38:Y38)+72,0)</f>
        <v>141.82004143885572</v>
      </c>
      <c r="W58" s="146">
        <f>HLOOKUP(W$55,'Jadual2&amp;3-Industryindex'!$K$9:$MP$152,ROWS(Z$38:Z38)+72,0)</f>
        <v>125.9127618627741</v>
      </c>
      <c r="X58" s="146">
        <f>HLOOKUP(X$55,'Jadual2&amp;3-Industryindex'!$K$9:$MP$152,ROWS(AA$38:AA38)+72,0)</f>
        <v>113.11601933458213</v>
      </c>
      <c r="Y58" s="146">
        <f>HLOOKUP(Y$55,'Jadual2&amp;3-Industryindex'!$K$9:$MP$152,ROWS(AB$38:AB38)+72,0)</f>
        <v>118.85207193075155</v>
      </c>
      <c r="Z58" s="146">
        <f>HLOOKUP(Z$55,'Jadual2&amp;3-Industryindex'!$K$9:$MP$152,ROWS(AC$38:AC38)+72,0)</f>
        <v>147.53158664668123</v>
      </c>
      <c r="AA58" s="146">
        <f>HLOOKUP(AA$55,'Jadual2&amp;3-Industryindex'!$K$9:$MP$152,ROWS(AD$38:AD38)+72,0)</f>
        <v>125.56075523750366</v>
      </c>
      <c r="AB58" s="146" t="e">
        <f>HLOOKUP(AB$55,'Jadual2&amp;3-Industryindex'!$K$9:$MP$152,ROWS(AE$38:AE38)+72,0)</f>
        <v>#N/A</v>
      </c>
      <c r="AC58" s="146">
        <f>HLOOKUP(AC$55,'Jadual2&amp;3-Industryindex'!$K$9:$MP$152,ROWS(AF$38:AF38)+72,0)</f>
        <v>110.54761622359884</v>
      </c>
      <c r="AD58" s="146">
        <f>HLOOKUP(AD$55,'Jadual2&amp;3-Industryindex'!$K$9:$MP$152,ROWS(AG$38:AG38)+72,0)</f>
        <v>128.62093276074066</v>
      </c>
      <c r="AE58" s="146">
        <f>HLOOKUP(AE$55,'Jadual2&amp;3-Industryindex'!$K$9:$MP$152,ROWS(AH$38:AH38)+72,0)</f>
        <v>114.91977720544024</v>
      </c>
      <c r="AF58" s="146">
        <f>HLOOKUP(AF$55,'Jadual2&amp;3-Industryindex'!$K$9:$MP$152,ROWS(AI$38:AI38)+72,0)</f>
        <v>106.33157949817543</v>
      </c>
      <c r="AG58" s="146">
        <f>HLOOKUP(AG$55,'Jadual2&amp;3-Industryindex'!$K$9:$MP$152,ROWS(AJ$38:AJ38)+72,0)</f>
        <v>124.33662442463553</v>
      </c>
      <c r="AH58" s="146">
        <f>HLOOKUP(AH$55,'Jadual2&amp;3-Industryindex'!$K$9:$MP$152,ROWS(AK$38:AK38)+72,0)</f>
        <v>104.99510339363813</v>
      </c>
      <c r="AI58" s="146">
        <f>HLOOKUP(AI$55,'Jadual2&amp;3-Industryindex'!$K$9:$MP$152,ROWS(AL$38:AL38)+72,0)</f>
        <v>134.49912787148097</v>
      </c>
      <c r="AJ58" s="146">
        <f>HLOOKUP(AJ$55,'Jadual2&amp;3-Industryindex'!$K$9:$MP$152,ROWS(AM$38:AM38)+72,0)</f>
        <v>157.50913643771227</v>
      </c>
      <c r="AK58" s="146">
        <f>HLOOKUP(AK$55,'Jadual2&amp;3-Industryindex'!$K$9:$MP$152,ROWS(AN$38:AN38)+72,0)</f>
        <v>116.27178058021572</v>
      </c>
      <c r="AL58" s="146">
        <f>HLOOKUP(AL$55,'Jadual2&amp;3-Industryindex'!$K$9:$MP$152,ROWS(AO$38:AO38)+72,0)</f>
        <v>114.88515957519037</v>
      </c>
      <c r="AM58" s="146">
        <f>HLOOKUP(AM$55,'Jadual2&amp;3-Industryindex'!$K$9:$MP$152,ROWS(AP$38:AP38)+72,0)</f>
        <v>127.39300806474553</v>
      </c>
      <c r="AN58" s="146">
        <f>HLOOKUP(AN$55,'Jadual2&amp;3-Industryindex'!$K$9:$MP$152,ROWS(AQ$38:AQ38)+72,0)</f>
        <v>105.43043068986985</v>
      </c>
      <c r="AO58" s="146">
        <f>HLOOKUP(AO$55,'Jadual2&amp;3-Industryindex'!$K$9:$MP$152,ROWS(AR$38:AR38)+72,0)</f>
        <v>119.01983574524291</v>
      </c>
      <c r="AP58" s="146">
        <f>HLOOKUP(AP$55,'Jadual2&amp;3-Industryindex'!$K$9:$MP$152,ROWS(AS$38:AS38)+72,0)</f>
        <v>102.91550394919939</v>
      </c>
      <c r="AQ58" s="146">
        <f>HLOOKUP(AQ$55,'Jadual2&amp;3-Industryindex'!$K$9:$MP$152,ROWS(AT$38:AT38)+72,0)</f>
        <v>288.94554767193381</v>
      </c>
      <c r="AR58" s="146">
        <f>HLOOKUP(AR$55,'Jadual2&amp;3-Industryindex'!$K$9:$MP$152,ROWS(AU$38:AU38)+72,0)</f>
        <v>110.13375062521722</v>
      </c>
      <c r="AS58" s="146">
        <f>HLOOKUP(AS$55,'Jadual2&amp;3-Industryindex'!$K$9:$MP$152,ROWS(AV$38:AV38)+72,0)</f>
        <v>122.57413488437368</v>
      </c>
      <c r="AT58" s="146">
        <f>HLOOKUP(AT$55,'Jadual2&amp;3-Industryindex'!$K$9:$MP$152,ROWS(AW$38:AW38)+72,0)</f>
        <v>100.62654982464399</v>
      </c>
      <c r="AU58" s="146">
        <f>HLOOKUP(AU$55,'Jadual2&amp;3-Industryindex'!$K$9:$MP$152,ROWS(AX$38:AX38)+72,0)</f>
        <v>119.41747118429033</v>
      </c>
      <c r="AV58" s="146">
        <f>HLOOKUP(AV$55,'Jadual2&amp;3-Industryindex'!$K$9:$MP$152,ROWS(AY$38:AY38)+72,0)</f>
        <v>123.89725238234696</v>
      </c>
      <c r="AW58" s="146">
        <f>HLOOKUP(AW$55,'Jadual2&amp;3-Industryindex'!$K$9:$MP$152,ROWS(AZ$38:AZ38)+72,0)</f>
        <v>111.63357531346908</v>
      </c>
      <c r="AX58" s="146">
        <f>HLOOKUP(AX$55,'Jadual2&amp;3-Industryindex'!$K$9:$MP$152,ROWS(BA$38:BA38)+72,0)</f>
        <v>126.30054491933537</v>
      </c>
      <c r="AY58" s="146">
        <f>HLOOKUP(AY$55,'Jadual2&amp;3-Industryindex'!$K$9:$MP$152,ROWS(BB$38:BB38)+72,0)</f>
        <v>120.93214939436842</v>
      </c>
      <c r="AZ58" s="146">
        <f>HLOOKUP(AZ$55,'Jadual2&amp;3-Industryindex'!$K$9:$MP$152,ROWS(BC$38:BC38)+72,0)</f>
        <v>106.75074916125145</v>
      </c>
      <c r="BA58" s="146">
        <f>HLOOKUP(BA$55,'Jadual2&amp;3-Industryindex'!$K$9:$MP$152,ROWS(BD$38:BD38)+72,0)</f>
        <v>122.15568036768339</v>
      </c>
      <c r="BB58" s="146">
        <f>HLOOKUP(BB$55,'Jadual2&amp;3-Industryindex'!$K$9:$MP$152,ROWS(BE$38:BE38)+72,0)</f>
        <v>131.0673695588834</v>
      </c>
      <c r="BC58" s="146">
        <f>HLOOKUP(BC$55,'Jadual2&amp;3-Industryindex'!$K$9:$MP$152,ROWS(BF$38:BF38)+72,0)</f>
        <v>114.63917654367816</v>
      </c>
      <c r="BD58" s="146">
        <f>HLOOKUP(BD$55,'Jadual2&amp;3-Industryindex'!$K$9:$MP$152,ROWS(BG$38:BG38)+72,0)</f>
        <v>115.66702136370787</v>
      </c>
      <c r="BE58" s="146">
        <f>HLOOKUP(BE$55,'Jadual2&amp;3-Industryindex'!$K$9:$MP$152,ROWS(BH$38:BH38)+72,0)</f>
        <v>113.65514298874207</v>
      </c>
      <c r="BF58" s="146">
        <f>HLOOKUP(BF$55,'Jadual2&amp;3-Industryindex'!$K$9:$MP$152,ROWS(BI$38:BI38)+72,0)</f>
        <v>116.13950145011393</v>
      </c>
      <c r="BG58" s="146">
        <f>HLOOKUP(BG$55,'Jadual2&amp;3-Industryindex'!$K$9:$MP$152,ROWS(BJ$38:BJ38)+72,0)</f>
        <v>103.97533879081679</v>
      </c>
      <c r="BH58" s="146">
        <f>HLOOKUP(BH$55,'Jadual2&amp;3-Industryindex'!$K$9:$MP$152,ROWS(BK$38:BK38)+72,0)</f>
        <v>98.790142014813412</v>
      </c>
      <c r="BI58" s="146">
        <f>HLOOKUP(BI$55,'Jadual2&amp;3-Industryindex'!$K$9:$MP$152,ROWS(BL$38:BL38)+72,0)</f>
        <v>88.079886279002338</v>
      </c>
      <c r="BJ58" s="146">
        <f>HLOOKUP(BJ$55,'Jadual2&amp;3-Industryindex'!$K$9:$MP$152,ROWS(BM$38:BM38)+72,0)</f>
        <v>141.80570121910449</v>
      </c>
      <c r="BK58" s="146">
        <f>HLOOKUP(BK$55,'Jadual2&amp;3-Industryindex'!$K$9:$MP$152,ROWS(BN$38:BN38)+72,0)</f>
        <v>113.35254678388112</v>
      </c>
      <c r="BL58" s="146">
        <f>HLOOKUP(BL$55,'Jadual2&amp;3-Industryindex'!$K$9:$MP$152,ROWS(BO$38:BO38)+72,0)</f>
        <v>112.19649957175214</v>
      </c>
      <c r="BM58" s="146">
        <f>HLOOKUP(BM$55,'Jadual2&amp;3-Industryindex'!$K$9:$MP$152,ROWS(BP$38:BP38)+72,0)</f>
        <v>114.21222427969239</v>
      </c>
      <c r="BN58" s="146">
        <f>HLOOKUP(BN$55,'Jadual2&amp;3-Industryindex'!$K$9:$MP$152,ROWS(BQ$38:BQ38)+72,0)</f>
        <v>91.059675067078615</v>
      </c>
      <c r="BO58" s="146">
        <f>HLOOKUP(BO$55,'Jadual2&amp;3-Industryindex'!$K$9:$MP$152,ROWS(BR$38:BR38)+72,0)</f>
        <v>154.9000309662708</v>
      </c>
      <c r="BP58" s="146">
        <f>HLOOKUP(BP$55,'Jadual2&amp;3-Industryindex'!$K$9:$MP$152,ROWS(BS$38:BS38)+72,0)</f>
        <v>119.94697284364428</v>
      </c>
      <c r="BQ58" s="146">
        <f>HLOOKUP(BQ$55,'Jadual2&amp;3-Industryindex'!$K$9:$MP$152,ROWS(BT$38:BT38)+72,0)</f>
        <v>126.64012089785462</v>
      </c>
      <c r="BR58" s="146">
        <f>HLOOKUP(BR$55,'Jadual2&amp;3-Industryindex'!$K$9:$MP$152,ROWS(BU$38:BU38)+72,0)</f>
        <v>106.74333547121189</v>
      </c>
      <c r="BS58" s="146">
        <f>HLOOKUP(BS$55,'Jadual2&amp;3-Industryindex'!$K$9:$MP$152,ROWS(BV$38:BV38)+72,0)</f>
        <v>106.88633260171555</v>
      </c>
      <c r="BT58" s="146">
        <f>HLOOKUP(BT$55,'Jadual2&amp;3-Industryindex'!$K$9:$MP$152,ROWS(BW$38:BW38)+72,0)</f>
        <v>109.19905872886805</v>
      </c>
      <c r="BU58" s="146">
        <f>HLOOKUP(BU$55,'Jadual2&amp;3-Industryindex'!$K$9:$MP$152,ROWS(BX$38:BX38)+72,0)</f>
        <v>125.74328242242683</v>
      </c>
      <c r="BV58" s="146">
        <f>HLOOKUP(BV$55,'Jadual2&amp;3-Industryindex'!$K$9:$MP$152,ROWS(BY$38:BY38)+72,0)</f>
        <v>94.756427483790091</v>
      </c>
      <c r="BW58" s="146">
        <f>HLOOKUP(BW$55,'Jadual2&amp;3-Industryindex'!$K$9:$MP$152,ROWS(BZ$38:BZ38)+72,0)</f>
        <v>110.88558566022601</v>
      </c>
      <c r="BX58" s="146">
        <f>HLOOKUP(BX$55,'Jadual2&amp;3-Industryindex'!$K$9:$MP$152,ROWS(CA$38:CA38)+72,0)</f>
        <v>130.85284954575573</v>
      </c>
      <c r="BY58" s="146">
        <f>HLOOKUP(BY$55,'Jadual2&amp;3-Industryindex'!$K$9:$MP$152,ROWS(CB$38:CB38)+72,0)</f>
        <v>103.93939294798997</v>
      </c>
      <c r="BZ58" s="146">
        <f>HLOOKUP(BZ$55,'Jadual2&amp;3-Industryindex'!$K$9:$MP$152,ROWS(CC$38:CC38)+72,0)</f>
        <v>101.07642258731528</v>
      </c>
      <c r="CA58" s="146">
        <f>HLOOKUP(CA$55,'Jadual2&amp;3-Industryindex'!$K$9:$MP$152,ROWS(CD$38:CD38)+72,0)</f>
        <v>117.4083532547297</v>
      </c>
      <c r="CB58" s="146">
        <f>HLOOKUP(CB$55,'Jadual2&amp;3-Industryindex'!$K$9:$MP$152,ROWS(CE$38:CE38)+72,0)</f>
        <v>114.82267123788465</v>
      </c>
      <c r="CC58" s="146">
        <f>HLOOKUP(CC$55,'Jadual2&amp;3-Industryindex'!$K$9:$MP$152,ROWS(CF$38:CF38)+72,0)</f>
        <v>110.56558831394942</v>
      </c>
      <c r="CD58" s="146">
        <f>HLOOKUP(CD$55,'Jadual2&amp;3-Industryindex'!$K$9:$MP$152,ROWS(CG$38:CG38)+72,0)</f>
        <v>128.89902821004549</v>
      </c>
      <c r="CE58" s="146">
        <f>HLOOKUP(CE$55,'Jadual2&amp;3-Industryindex'!$K$9:$MP$152,ROWS(CH$38:CH38)+72,0)</f>
        <v>115.52217307933067</v>
      </c>
      <c r="CF58" s="146">
        <f>HLOOKUP(CF$55,'Jadual2&amp;3-Industryindex'!$K$9:$MP$152,ROWS(CI$38:CI38)+72,0)</f>
        <v>117.60345855845706</v>
      </c>
      <c r="CG58" s="146">
        <f>HLOOKUP(CG$55,'Jadual2&amp;3-Industryindex'!$K$9:$MP$152,ROWS(CJ$38:CJ38)+72,0)</f>
        <v>98.822542608602404</v>
      </c>
      <c r="CH58" s="146">
        <f>HLOOKUP(CH$55,'Jadual2&amp;3-Industryindex'!$K$9:$MP$152,ROWS(CK$38:CK38)+72,0)</f>
        <v>100.57937971864017</v>
      </c>
      <c r="CI58" s="146">
        <f>HLOOKUP(CI$55,'Jadual2&amp;3-Industryindex'!$K$9:$MP$152,ROWS(CL$38:CL38)+72,0)</f>
        <v>127.49302409427952</v>
      </c>
      <c r="CJ58" s="146">
        <f>HLOOKUP(CJ$55,'Jadual2&amp;3-Industryindex'!$K$9:$MP$152,ROWS(CN$38:CN38)+72,0)</f>
        <v>111.94078636967133</v>
      </c>
      <c r="CK58" s="146">
        <f>HLOOKUP(CK$55,'Jadual2&amp;3-Industryindex'!$K$9:$MP$152,ROWS(CO$38:CO38)+72,0)</f>
        <v>98.216523001196592</v>
      </c>
      <c r="CL58" s="146">
        <f>HLOOKUP(CL$55,'Jadual2&amp;3-Industryindex'!$K$9:$MP$152,ROWS(CP$38:CP38)+72,0)</f>
        <v>113.14237874387693</v>
      </c>
      <c r="CM58" s="146">
        <f>HLOOKUP(CM$55,'Jadual2&amp;3-Industryindex'!$K$9:$MP$152,ROWS(CQ$38:CQ38)+72,0)</f>
        <v>105.79901144723449</v>
      </c>
      <c r="CN58" s="146">
        <f>HLOOKUP(CN$55,'Jadual2&amp;3-Industryindex'!$K$9:$MP$152,ROWS(CQ$38:CQ38)+72,0)</f>
        <v>117.23651581644243</v>
      </c>
      <c r="CO58" s="146">
        <f>HLOOKUP(CO$55,'Jadual2&amp;3-Industryindex'!$K$9:$MP$152,ROWS(CR$38:CR38)+72,0)</f>
        <v>121.34848641316394</v>
      </c>
      <c r="CP58" s="146">
        <f>HLOOKUP(CP$55,'Jadual2&amp;3-Industryindex'!$K$9:$MP$152,ROWS(CS$38:CS38)+72,0)</f>
        <v>104.62127621612019</v>
      </c>
      <c r="CQ58" s="146">
        <f>HLOOKUP(CQ$55,'Jadual2&amp;3-Industryindex'!$K$9:$MP$152,ROWS(CT$38:CT38)+72,0)</f>
        <v>117.18093912382865</v>
      </c>
      <c r="CR58" s="146">
        <f>HLOOKUP(CR$55,'Jadual2&amp;3-Industryindex'!$K$9:$MP$152,ROWS(CU$38:CU38)+72,0)</f>
        <v>110.2130720359749</v>
      </c>
      <c r="CS58" s="146">
        <f>HLOOKUP(CS$55,'Jadual2&amp;3-Industryindex'!$K$9:$MP$152,ROWS(CV$38:CV38)+72,0)</f>
        <v>106.28168290087808</v>
      </c>
      <c r="CT58" s="146">
        <f>HLOOKUP(CT$55,'Jadual2&amp;3-Industryindex'!$K$9:$MP$152,ROWS(CW$38:CW38)+72,0)</f>
        <v>109.43028915405546</v>
      </c>
      <c r="CU58" s="146">
        <f>HLOOKUP(CU$55,'Jadual2&amp;3-Industryindex'!$K$9:$MP$152,ROWS(CX$38:CX38)+72,0)</f>
        <v>115.22040819898855</v>
      </c>
      <c r="CV58" s="146">
        <f>HLOOKUP(CV$55,'Jadual2&amp;3-Industryindex'!$K$9:$MP$152,ROWS(CY$38:CY38)+72,0)</f>
        <v>121.87400565564745</v>
      </c>
      <c r="CW58" s="146">
        <f>HLOOKUP(CW$55,'Jadual2&amp;3-Industryindex'!$K$9:$MP$152,ROWS(CZ$38:CZ38)+72,0)</f>
        <v>128.66746298190492</v>
      </c>
      <c r="CX58" s="146">
        <f>HLOOKUP(CX$55,'Jadual2&amp;3-Industryindex'!$K$9:$MP$152,ROWS(DA$38:DA38)+72,0)</f>
        <v>125.90178334564511</v>
      </c>
      <c r="CY58" s="146">
        <f>HLOOKUP(CY$55,'Jadual2&amp;3-Industryindex'!$K$9:$MP$152,ROWS(DB$38:DB38)+72,0)</f>
        <v>118.39637752229419</v>
      </c>
      <c r="CZ58" s="146">
        <f>HLOOKUP(CZ$55,'Jadual2&amp;3-Industryindex'!$K$9:$MP$152,ROWS(DC$38:DC38)+72,0)</f>
        <v>127.1411598232839</v>
      </c>
      <c r="DA58" s="146">
        <f>HLOOKUP(DA$55,'Jadual2&amp;3-Industryindex'!$K$9:$MP$152,ROWS(DD$38:DD38)+72,0)</f>
        <v>110.4508572860753</v>
      </c>
      <c r="DB58" s="146">
        <f>HLOOKUP(DB$55,'Jadual2&amp;3-Industryindex'!$K$9:$MP$152,ROWS(DE$38:DE38)+72,0)</f>
        <v>122.60322271887456</v>
      </c>
      <c r="DC58" s="146">
        <f>HLOOKUP(DC$55,'Jadual2&amp;3-Industryindex'!$K$9:$MP$152,ROWS(DF$38:DF38)+72,0)</f>
        <v>95.603423260119328</v>
      </c>
      <c r="DD58" s="146">
        <f>HLOOKUP(DD$55,'Jadual2&amp;3-Industryindex'!$K$9:$MP$152,ROWS(DG$38:DG38)+72,0)</f>
        <v>96.106234097846723</v>
      </c>
      <c r="DE58" s="146">
        <f>HLOOKUP(DE$55,'Jadual2&amp;3-Industryindex'!$K$9:$MP$152,ROWS(DH$38:DH38)+72,0)</f>
        <v>106.70549020222796</v>
      </c>
      <c r="DF58" s="146">
        <f>HLOOKUP(DF$55,'Jadual2&amp;3-Industryindex'!$K$9:$MP$152,ROWS(DI$38:DI38)+72,0)</f>
        <v>109.97384311689667</v>
      </c>
      <c r="DG58" s="146">
        <f>HLOOKUP(DG$55,'Jadual2&amp;3-Industryindex'!$K$9:$MP$152,ROWS(DJ$38:DJ38)+72,0)</f>
        <v>108.70114729856657</v>
      </c>
      <c r="DH58" s="146">
        <f>HLOOKUP(DH$55,'Jadual2&amp;3-Industryindex'!$K$9:$MP$152,ROWS(DK$38:DK38)+72,0)</f>
        <v>113.21870402407137</v>
      </c>
      <c r="DI58" s="146">
        <f>HLOOKUP(DI$55,'Jadual2&amp;3-Industryindex'!$K$9:$MP$152,ROWS(DL$38:DL38)+72,0)</f>
        <v>115.97343042104177</v>
      </c>
      <c r="DJ58" s="146">
        <f>HLOOKUP(DJ$55,'Jadual2&amp;3-Industryindex'!$K$9:$MP$152,ROWS(DM$38:DM38)+72,0)</f>
        <v>104.3403988346091</v>
      </c>
      <c r="DK58" s="146">
        <f>HLOOKUP(DK$55,'Jadual2&amp;3-Industryindex'!$K$9:$MP$152,ROWS(DN$38:DN38)+72,0)</f>
        <v>95.437949798387152</v>
      </c>
      <c r="DL58" s="146">
        <f>HLOOKUP(DL$55,'Jadual2&amp;3-Industryindex'!$K$9:$MP$152,ROWS(DO$38:DO38)+72,0)</f>
        <v>130.06738939213008</v>
      </c>
      <c r="DM58" s="146">
        <f>HLOOKUP(DM$55,'Jadual2&amp;3-Industryindex'!$K$9:$MP$152,ROWS(DP$38:DP38)+72,0)</f>
        <v>101.53116314016768</v>
      </c>
      <c r="DN58" s="146">
        <f>HLOOKUP(DN$55,'Jadual2&amp;3-Industryindex'!$K$9:$MP$152,ROWS(DQ$38:DQ38)+72,0)</f>
        <v>122.68891431680451</v>
      </c>
      <c r="DO58" s="146">
        <f>HLOOKUP(DO$55,'Jadual2&amp;3-Industryindex'!$K$9:$MP$152,ROWS(DR$38:DR38)+72,0)</f>
        <v>119.39640980881245</v>
      </c>
      <c r="DP58" s="146">
        <f>HLOOKUP(DP$55,'Jadual2&amp;3-Industryindex'!$K$9:$MP$152,ROWS(DS$38:DS38)+72,0)</f>
        <v>108.75393724674656</v>
      </c>
      <c r="DQ58" s="146">
        <f>HLOOKUP(DQ$55,'Jadual2&amp;3-Industryindex'!$K$9:$MP$152,ROWS(DT$38:DT38)+72,0)</f>
        <v>139.36234226811348</v>
      </c>
      <c r="DR58" s="146">
        <f>HLOOKUP(DR$55,'Jadual2&amp;3-Industryindex'!$K$9:$MP$152,ROWS(DU$38:DU38)+72,0)</f>
        <v>135.51783157592914</v>
      </c>
      <c r="DS58" s="146">
        <f>HLOOKUP(DS$55,'Jadual2&amp;3-Industryindex'!$K$9:$MP$152,ROWS(DV$38:DV38)+72,0)</f>
        <v>113.91612633734371</v>
      </c>
      <c r="DT58" s="146">
        <f>HLOOKUP(DT$55,'Jadual2&amp;3-Industryindex'!$K$9:$MP$152,ROWS(DW$38:DW38)+72,0)</f>
        <v>162.41164612107727</v>
      </c>
      <c r="DU58" s="146">
        <f>HLOOKUP(DU$55,'Jadual2&amp;3-Industryindex'!$K$9:$MP$152,ROWS(DX$38:DX38)+72,0)</f>
        <v>96.415771112396229</v>
      </c>
      <c r="DV58" s="146">
        <f>HLOOKUP(DV$55,'Jadual2&amp;3-Industryindex'!$K$9:$MP$152,ROWS(DY$38:DY38)+72,0)</f>
        <v>111.0777491008576</v>
      </c>
      <c r="DW58" s="146">
        <f>HLOOKUP(DW$55,'Jadual2&amp;3-Industryindex'!$K$9:$MP$152,ROWS(DZ$38:DZ38)+72,0)</f>
        <v>105.74755574991038</v>
      </c>
      <c r="DX58" s="146">
        <f>HLOOKUP(DX$55,'Jadual2&amp;3-Industryindex'!$K$9:$MP$152,ROWS(EA$38:EA38)+72,0)</f>
        <v>139.56926180230457</v>
      </c>
      <c r="DY58" s="146">
        <f>HLOOKUP(DY$55,'Jadual2&amp;3-Industryindex'!$K$9:$MP$152,ROWS(EB$38:EB38)+72,0)</f>
        <v>93.592621530496402</v>
      </c>
      <c r="DZ58" s="146">
        <f>HLOOKUP(DZ$55,'Jadual2&amp;3-Industryindex'!$K$9:$MP$152,ROWS(EC$38:EC38)+72,0)</f>
        <v>153.11486166169348</v>
      </c>
      <c r="EA58" s="146">
        <f>HLOOKUP(EA$55,'Jadual2&amp;3-Industryindex'!$K$9:$MP$152,ROWS(ED$38:ED38)+72,0)</f>
        <v>86.689643080880771</v>
      </c>
      <c r="EB58" s="146">
        <f>HLOOKUP(EB$55,'Jadual2&amp;3-Industryindex'!$K$9:$MP$152,ROWS(EE$38:EE38)+72,0)</f>
        <v>137.42721736397218</v>
      </c>
      <c r="EC58" s="146">
        <f>HLOOKUP(EC$55,'Jadual2&amp;3-Industryindex'!$K$9:$MP$152,ROWS(EF$38:EF38)+72,0)</f>
        <v>97.945213006558689</v>
      </c>
      <c r="ED58" s="146">
        <f>HLOOKUP(ED$55,'Jadual2&amp;3-Industryindex'!$K$9:$MP$152,ROWS(EG$38:EG38)+72,0)</f>
        <v>134.37817158580384</v>
      </c>
      <c r="EE58" s="146">
        <f>HLOOKUP(EE$55,'Jadual2&amp;3-Industryindex'!$K$9:$MP$152,ROWS(EH$38:EH38)+72,0)</f>
        <v>141.20598858986943</v>
      </c>
      <c r="EF58" s="139">
        <v>123.440068605406</v>
      </c>
      <c r="EG58" s="139">
        <v>149.09258341070401</v>
      </c>
      <c r="EH58" s="139">
        <v>150.17164073023099</v>
      </c>
      <c r="EI58" s="139">
        <v>131.871209089546</v>
      </c>
      <c r="EJ58" s="139">
        <v>103.691536590449</v>
      </c>
      <c r="EK58" s="139">
        <v>113.26392658748</v>
      </c>
      <c r="EL58" s="139">
        <v>101.68870595427499</v>
      </c>
      <c r="EM58" s="139">
        <v>103.247564207005</v>
      </c>
      <c r="EN58" s="139">
        <v>145.029981671417</v>
      </c>
      <c r="EO58" s="139">
        <v>117.10839327634</v>
      </c>
      <c r="EP58" s="139">
        <v>120.266267098028</v>
      </c>
      <c r="EQ58" s="139">
        <v>127.543447884995</v>
      </c>
      <c r="ER58" s="139">
        <v>133.62866232412199</v>
      </c>
      <c r="ES58" s="139">
        <v>163.60882007230799</v>
      </c>
      <c r="ET58" s="139">
        <v>125.32918967160801</v>
      </c>
      <c r="EU58" s="139">
        <v>116.91796423475699</v>
      </c>
      <c r="EV58" s="139">
        <v>103.621904173773</v>
      </c>
      <c r="EW58" s="139">
        <v>107.421670118994</v>
      </c>
      <c r="EX58" s="139">
        <v>105.052883166359</v>
      </c>
      <c r="EY58" s="139">
        <v>120.083021837956</v>
      </c>
      <c r="EZ58" s="139">
        <v>131.51030122061999</v>
      </c>
      <c r="FA58" s="139">
        <v>107.88916309651999</v>
      </c>
      <c r="FB58" s="139">
        <v>123.541959024056</v>
      </c>
      <c r="FC58" s="139">
        <v>123.546623017991</v>
      </c>
      <c r="FD58" s="139">
        <v>120.702064303745</v>
      </c>
      <c r="FE58" s="139">
        <v>121.95758106782201</v>
      </c>
      <c r="FF58" s="139">
        <v>131.74538822481</v>
      </c>
      <c r="FG58" s="139">
        <v>124.333312509549</v>
      </c>
      <c r="FH58" s="139">
        <v>107.332039544022</v>
      </c>
      <c r="FI58" s="139">
        <v>108.24193500114499</v>
      </c>
      <c r="FJ58" s="139">
        <v>129.37960697497701</v>
      </c>
      <c r="FK58" s="139">
        <v>107.777021874947</v>
      </c>
      <c r="FL58" s="139">
        <v>105.781447023556</v>
      </c>
      <c r="FM58" s="139">
        <v>112.813225484084</v>
      </c>
      <c r="FN58" s="139">
        <v>126.031043943618</v>
      </c>
      <c r="FO58" s="139">
        <v>119.52299804612601</v>
      </c>
      <c r="FP58" s="139">
        <v>119.840330855075</v>
      </c>
      <c r="FQ58" s="139">
        <v>120.624783432832</v>
      </c>
      <c r="FR58" s="139">
        <v>136.452326365094</v>
      </c>
      <c r="FS58" s="139">
        <v>143.85243930376899</v>
      </c>
      <c r="FT58" s="139">
        <v>244.29530659340099</v>
      </c>
      <c r="FU58" s="139">
        <v>112.73165846114701</v>
      </c>
      <c r="FV58" s="139">
        <v>99.984303963480102</v>
      </c>
      <c r="FW58" s="139">
        <v>95.490013453831807</v>
      </c>
      <c r="FX58" s="139">
        <v>109.20469900762799</v>
      </c>
      <c r="FY58" s="139">
        <v>108.448201482279</v>
      </c>
      <c r="FZ58" s="139">
        <v>116.550906846486</v>
      </c>
      <c r="GA58" s="139">
        <v>121.857512489158</v>
      </c>
      <c r="GB58" s="139">
        <v>113.047516284701</v>
      </c>
      <c r="GC58" s="139">
        <v>101.134764780412</v>
      </c>
      <c r="GD58" s="139">
        <v>110.786543692335</v>
      </c>
      <c r="GE58" s="139">
        <v>105.496644374582</v>
      </c>
      <c r="GF58" s="139">
        <v>129.979171696115</v>
      </c>
      <c r="GG58" s="139">
        <v>108.09917838748299</v>
      </c>
      <c r="GH58" s="139">
        <v>124.87767065138701</v>
      </c>
      <c r="GI58" s="139">
        <v>100.811705415891</v>
      </c>
      <c r="GJ58" s="139">
        <v>128.52532874685599</v>
      </c>
      <c r="GK58" s="139">
        <v>122.15168264291501</v>
      </c>
      <c r="GL58" s="139">
        <v>119.15614121688201</v>
      </c>
      <c r="GM58" s="139">
        <v>102.841949526281</v>
      </c>
      <c r="GN58" s="139">
        <v>112.392168418975</v>
      </c>
      <c r="GO58" s="139">
        <v>104.75715031184799</v>
      </c>
      <c r="GP58" s="139">
        <v>129.48662124696099</v>
      </c>
      <c r="GQ58" s="139">
        <v>100.067585838751</v>
      </c>
      <c r="GR58" s="139">
        <v>109.491459297994</v>
      </c>
      <c r="GS58" s="139">
        <v>102.080223482428</v>
      </c>
      <c r="GT58" s="139">
        <v>109.17049068499399</v>
      </c>
      <c r="GU58" s="139">
        <v>95.093795821399297</v>
      </c>
      <c r="GV58" s="139">
        <v>89.623665952708805</v>
      </c>
      <c r="GW58" s="139">
        <v>85.564731507584497</v>
      </c>
      <c r="GX58" s="139">
        <v>90.551146478887503</v>
      </c>
      <c r="GY58" s="139">
        <v>127.06923378193601</v>
      </c>
      <c r="GZ58" s="139">
        <v>110.26164261061101</v>
      </c>
      <c r="HA58" s="139">
        <v>131.300829755097</v>
      </c>
      <c r="HB58" s="139">
        <v>136.15950762882099</v>
      </c>
      <c r="HC58" s="139">
        <v>105.26931854256</v>
      </c>
      <c r="HD58" s="139">
        <v>128.06815617546499</v>
      </c>
      <c r="HE58" s="139">
        <v>127.270028413706</v>
      </c>
      <c r="HF58" s="139">
        <v>115.648618655806</v>
      </c>
      <c r="HG58" s="139">
        <v>87.1052143669354</v>
      </c>
      <c r="HH58" s="139">
        <v>112.822318449473</v>
      </c>
      <c r="HI58" s="139">
        <v>123.591134262784</v>
      </c>
      <c r="HJ58" s="139">
        <v>111.543515406102</v>
      </c>
      <c r="HK58" s="139">
        <v>95.443971847699103</v>
      </c>
      <c r="HL58" s="139">
        <v>106.435455165861</v>
      </c>
      <c r="HM58" s="139">
        <v>117.22305848996901</v>
      </c>
      <c r="HN58" s="139">
        <v>87.227572080335406</v>
      </c>
      <c r="HO58" s="139">
        <v>118.681563575246</v>
      </c>
      <c r="HP58" s="139">
        <v>121.188018505522</v>
      </c>
      <c r="HQ58" s="139">
        <v>86.758729793827996</v>
      </c>
      <c r="HR58" s="139">
        <v>81.946524827348398</v>
      </c>
      <c r="HS58" s="139">
        <v>97.942844754460396</v>
      </c>
      <c r="HT58" s="139">
        <v>135.98363455955101</v>
      </c>
      <c r="HU58" s="139">
        <v>138.87665681658501</v>
      </c>
      <c r="HV58" s="139">
        <v>129.59199852269001</v>
      </c>
      <c r="HW58" s="139">
        <v>137.15486617708299</v>
      </c>
      <c r="HX58" s="139">
        <v>120.459411981496</v>
      </c>
      <c r="HY58" s="139">
        <v>125.33481002664701</v>
      </c>
      <c r="HZ58" s="139">
        <v>127.667987499372</v>
      </c>
      <c r="IA58" s="139">
        <v>108.27235671135</v>
      </c>
      <c r="IB58" s="139">
        <v>110.54560469426301</v>
      </c>
      <c r="IC58" s="139">
        <v>92.726018242751707</v>
      </c>
      <c r="ID58" s="139">
        <v>114.729835874098</v>
      </c>
      <c r="IE58" s="139">
        <v>109.372213534294</v>
      </c>
      <c r="IF58" s="139">
        <v>108.981244380902</v>
      </c>
      <c r="IG58" s="139">
        <v>122.00361236147801</v>
      </c>
      <c r="IH58" s="139">
        <v>120.774078821765</v>
      </c>
      <c r="II58" s="139">
        <v>94.214861946611094</v>
      </c>
      <c r="IJ58" s="139">
        <v>108.622122647616</v>
      </c>
      <c r="IK58" s="139">
        <v>96.978648436659995</v>
      </c>
      <c r="IL58" s="139">
        <v>134.01335858531399</v>
      </c>
      <c r="IM58" s="139">
        <v>96.293818213362599</v>
      </c>
      <c r="IN58" s="139">
        <v>101.57846516985801</v>
      </c>
    </row>
    <row r="59" spans="1:248">
      <c r="A59" s="132" t="s">
        <v>854</v>
      </c>
      <c r="B59" s="3" t="b">
        <f t="shared" si="5"/>
        <v>0</v>
      </c>
      <c r="C59" s="136">
        <f>'Jadual1-IPP'!E132</f>
        <v>104.4286007722654</v>
      </c>
      <c r="D59" s="134"/>
      <c r="E59" s="133"/>
      <c r="F59" s="146">
        <f>HLOOKUP(F$55,'Jadual2&amp;3-Industryindex'!$K$9:$MP$152,ROWS(I$38:I39)+72,0)</f>
        <v>73.305946122721835</v>
      </c>
      <c r="G59" s="146">
        <f>HLOOKUP(G$55,'Jadual2&amp;3-Industryindex'!$K$9:$MP$152,ROWS(J$38:J39)+72,0)</f>
        <v>91.723183741174807</v>
      </c>
      <c r="H59" s="146">
        <f>HLOOKUP(H$55,'Jadual2&amp;3-Industryindex'!$K$9:$MP$152,ROWS(K$38:K39)+72,0)</f>
        <v>73.179676695468501</v>
      </c>
      <c r="I59" s="146">
        <f>HLOOKUP(I$55,'Jadual2&amp;3-Industryindex'!$K$9:$MP$152,ROWS(L$38:L39)+72,0)</f>
        <v>112.01200429938143</v>
      </c>
      <c r="J59" s="146">
        <f>HLOOKUP(J$55,'Jadual2&amp;3-Industryindex'!$K$9:$MP$152,ROWS(M$38:M39)+72,0)</f>
        <v>111.91249950626779</v>
      </c>
      <c r="K59" s="146">
        <f>HLOOKUP(K$55,'Jadual2&amp;3-Industryindex'!$K$9:$MP$152,ROWS(N$38:N39)+72,0)</f>
        <v>139.15969506145561</v>
      </c>
      <c r="L59" s="146">
        <f>HLOOKUP(L$55,'Jadual2&amp;3-Industryindex'!$K$9:$MP$152,ROWS(O$38:O39)+72,0)</f>
        <v>128.63522020779951</v>
      </c>
      <c r="M59" s="146">
        <f>HLOOKUP(M$55,'Jadual2&amp;3-Industryindex'!$K$9:$MP$152,ROWS(P$38:P39)+72,0)</f>
        <v>126.9987688609903</v>
      </c>
      <c r="N59" s="146">
        <f>HLOOKUP(N$55,'Jadual2&amp;3-Industryindex'!$K$9:$MP$152,ROWS(Q$38:Q39)+72,0)</f>
        <v>137.59822953788466</v>
      </c>
      <c r="O59" s="146">
        <f>HLOOKUP(O$55,'Jadual2&amp;3-Industryindex'!$K$9:$MP$152,ROWS(R$38:R39)+72,0)</f>
        <v>106.24421051529744</v>
      </c>
      <c r="P59" s="146">
        <f>HLOOKUP(P$55,'Jadual2&amp;3-Industryindex'!$K$9:$MP$152,ROWS(S$38:S39)+72,0)</f>
        <v>159.45456913503625</v>
      </c>
      <c r="Q59" s="146">
        <f>HLOOKUP(Q$55,'Jadual2&amp;3-Industryindex'!$K$9:$MP$152,ROWS(T$38:T39)+72,0)</f>
        <v>103.90770199384347</v>
      </c>
      <c r="R59" s="146">
        <f>HLOOKUP(R$55,'Jadual2&amp;3-Industryindex'!$K$9:$MP$152,ROWS(U$38:U39)+72,0)</f>
        <v>119.61147727545078</v>
      </c>
      <c r="S59" s="146">
        <f>HLOOKUP(S$55,'Jadual2&amp;3-Industryindex'!$K$9:$MP$152,ROWS(V$38:V39)+72,0)</f>
        <v>124.85641374405928</v>
      </c>
      <c r="T59" s="146">
        <f>HLOOKUP(T$55,'Jadual2&amp;3-Industryindex'!$K$9:$MP$152,ROWS(W$38:W39)+72,0)</f>
        <v>131.37341971902279</v>
      </c>
      <c r="U59" s="146">
        <f>HLOOKUP(U$55,'Jadual2&amp;3-Industryindex'!$K$9:$MP$152,ROWS(X$38:X39)+72,0)</f>
        <v>132.58691824019186</v>
      </c>
      <c r="V59" s="146">
        <f>HLOOKUP(V$55,'Jadual2&amp;3-Industryindex'!$K$9:$MP$152,ROWS(Y$38:Y39)+72,0)</f>
        <v>131.99112639806381</v>
      </c>
      <c r="W59" s="146">
        <f>HLOOKUP(W$55,'Jadual2&amp;3-Industryindex'!$K$9:$MP$152,ROWS(Z$38:Z39)+72,0)</f>
        <v>148.55590394195255</v>
      </c>
      <c r="X59" s="146">
        <f>HLOOKUP(X$55,'Jadual2&amp;3-Industryindex'!$K$9:$MP$152,ROWS(AA$38:AA39)+72,0)</f>
        <v>107.22237593981318</v>
      </c>
      <c r="Y59" s="146">
        <f>HLOOKUP(Y$55,'Jadual2&amp;3-Industryindex'!$K$9:$MP$152,ROWS(AB$38:AB39)+72,0)</f>
        <v>125.66993999318767</v>
      </c>
      <c r="Z59" s="146">
        <f>HLOOKUP(Z$55,'Jadual2&amp;3-Industryindex'!$K$9:$MP$152,ROWS(AC$38:AC39)+72,0)</f>
        <v>161.7694949891625</v>
      </c>
      <c r="AA59" s="146">
        <f>HLOOKUP(AA$55,'Jadual2&amp;3-Industryindex'!$K$9:$MP$152,ROWS(AD$38:AD39)+72,0)</f>
        <v>121.00315289972995</v>
      </c>
      <c r="AB59" s="146" t="e">
        <f>HLOOKUP(AB$55,'Jadual2&amp;3-Industryindex'!$K$9:$MP$152,ROWS(AE$38:AE39)+72,0)</f>
        <v>#N/A</v>
      </c>
      <c r="AC59" s="146">
        <f>HLOOKUP(AC$55,'Jadual2&amp;3-Industryindex'!$K$9:$MP$152,ROWS(AF$38:AF39)+72,0)</f>
        <v>112.05316989630178</v>
      </c>
      <c r="AD59" s="146">
        <f>HLOOKUP(AD$55,'Jadual2&amp;3-Industryindex'!$K$9:$MP$152,ROWS(AG$38:AG39)+72,0)</f>
        <v>133.8642540919557</v>
      </c>
      <c r="AE59" s="146">
        <f>HLOOKUP(AE$55,'Jadual2&amp;3-Industryindex'!$K$9:$MP$152,ROWS(AH$38:AH39)+72,0)</f>
        <v>122.57220444525133</v>
      </c>
      <c r="AF59" s="146">
        <f>HLOOKUP(AF$55,'Jadual2&amp;3-Industryindex'!$K$9:$MP$152,ROWS(AI$38:AI39)+72,0)</f>
        <v>100.77872001788728</v>
      </c>
      <c r="AG59" s="146">
        <f>HLOOKUP(AG$55,'Jadual2&amp;3-Industryindex'!$K$9:$MP$152,ROWS(AJ$38:AJ39)+72,0)</f>
        <v>134.94381894601818</v>
      </c>
      <c r="AH59" s="146">
        <f>HLOOKUP(AH$55,'Jadual2&amp;3-Industryindex'!$K$9:$MP$152,ROWS(AK$38:AK39)+72,0)</f>
        <v>107.17535539729083</v>
      </c>
      <c r="AI59" s="146">
        <f>HLOOKUP(AI$55,'Jadual2&amp;3-Industryindex'!$K$9:$MP$152,ROWS(AL$38:AL39)+72,0)</f>
        <v>137.83253639316857</v>
      </c>
      <c r="AJ59" s="146">
        <f>HLOOKUP(AJ$55,'Jadual2&amp;3-Industryindex'!$K$9:$MP$152,ROWS(AM$38:AM39)+72,0)</f>
        <v>193.43356726680511</v>
      </c>
      <c r="AK59" s="146">
        <f>HLOOKUP(AK$55,'Jadual2&amp;3-Industryindex'!$K$9:$MP$152,ROWS(AN$38:AN39)+72,0)</f>
        <v>102.04621189870785</v>
      </c>
      <c r="AL59" s="146">
        <f>HLOOKUP(AL$55,'Jadual2&amp;3-Industryindex'!$K$9:$MP$152,ROWS(AO$38:AO39)+72,0)</f>
        <v>102.0045740151312</v>
      </c>
      <c r="AM59" s="146">
        <f>HLOOKUP(AM$55,'Jadual2&amp;3-Industryindex'!$K$9:$MP$152,ROWS(AP$38:AP39)+72,0)</f>
        <v>127.28380180216988</v>
      </c>
      <c r="AN59" s="146">
        <f>HLOOKUP(AN$55,'Jadual2&amp;3-Industryindex'!$K$9:$MP$152,ROWS(AQ$38:AQ39)+72,0)</f>
        <v>107.07806075829315</v>
      </c>
      <c r="AO59" s="146">
        <f>HLOOKUP(AO$55,'Jadual2&amp;3-Industryindex'!$K$9:$MP$152,ROWS(AR$38:AR39)+72,0)</f>
        <v>114.96797424618451</v>
      </c>
      <c r="AP59" s="146">
        <f>HLOOKUP(AP$55,'Jadual2&amp;3-Industryindex'!$K$9:$MP$152,ROWS(AS$38:AS39)+72,0)</f>
        <v>93.751000832032716</v>
      </c>
      <c r="AQ59" s="146">
        <f>HLOOKUP(AQ$55,'Jadual2&amp;3-Industryindex'!$K$9:$MP$152,ROWS(AT$38:AT39)+72,0)</f>
        <v>291.20591325875375</v>
      </c>
      <c r="AR59" s="146">
        <f>HLOOKUP(AR$55,'Jadual2&amp;3-Industryindex'!$K$9:$MP$152,ROWS(AU$38:AU39)+72,0)</f>
        <v>117.73058005888795</v>
      </c>
      <c r="AS59" s="146">
        <f>HLOOKUP(AS$55,'Jadual2&amp;3-Industryindex'!$K$9:$MP$152,ROWS(AV$38:AV39)+72,0)</f>
        <v>134.2415611025225</v>
      </c>
      <c r="AT59" s="146">
        <f>HLOOKUP(AT$55,'Jadual2&amp;3-Industryindex'!$K$9:$MP$152,ROWS(AW$38:AW39)+72,0)</f>
        <v>86.267470224422439</v>
      </c>
      <c r="AU59" s="146">
        <f>HLOOKUP(AU$55,'Jadual2&amp;3-Industryindex'!$K$9:$MP$152,ROWS(AX$38:AX39)+72,0)</f>
        <v>142.30103243130645</v>
      </c>
      <c r="AV59" s="146">
        <f>HLOOKUP(AV$55,'Jadual2&amp;3-Industryindex'!$K$9:$MP$152,ROWS(AY$38:AY39)+72,0)</f>
        <v>134.7923687486917</v>
      </c>
      <c r="AW59" s="146">
        <f>HLOOKUP(AW$55,'Jadual2&amp;3-Industryindex'!$K$9:$MP$152,ROWS(AZ$38:AZ39)+72,0)</f>
        <v>115.50021853825098</v>
      </c>
      <c r="AX59" s="146">
        <f>HLOOKUP(AX$55,'Jadual2&amp;3-Industryindex'!$K$9:$MP$152,ROWS(BA$38:BA39)+72,0)</f>
        <v>134.49532883142817</v>
      </c>
      <c r="AY59" s="146">
        <f>HLOOKUP(AY$55,'Jadual2&amp;3-Industryindex'!$K$9:$MP$152,ROWS(BB$38:BB39)+72,0)</f>
        <v>113.84318248367315</v>
      </c>
      <c r="AZ59" s="146">
        <f>HLOOKUP(AZ$55,'Jadual2&amp;3-Industryindex'!$K$9:$MP$152,ROWS(BC$38:BC39)+72,0)</f>
        <v>130.38224731247189</v>
      </c>
      <c r="BA59" s="146">
        <f>HLOOKUP(BA$55,'Jadual2&amp;3-Industryindex'!$K$9:$MP$152,ROWS(BD$38:BD39)+72,0)</f>
        <v>124.06425991528015</v>
      </c>
      <c r="BB59" s="146">
        <f>HLOOKUP(BB$55,'Jadual2&amp;3-Industryindex'!$K$9:$MP$152,ROWS(BE$38:BE39)+72,0)</f>
        <v>134.48596761253074</v>
      </c>
      <c r="BC59" s="146">
        <f>HLOOKUP(BC$55,'Jadual2&amp;3-Industryindex'!$K$9:$MP$152,ROWS(BF$38:BF39)+72,0)</f>
        <v>128.87715960152823</v>
      </c>
      <c r="BD59" s="146">
        <f>HLOOKUP(BD$55,'Jadual2&amp;3-Industryindex'!$K$9:$MP$152,ROWS(BG$38:BG39)+72,0)</f>
        <v>117.29843482810105</v>
      </c>
      <c r="BE59" s="146">
        <f>HLOOKUP(BE$55,'Jadual2&amp;3-Industryindex'!$K$9:$MP$152,ROWS(BH$38:BH39)+72,0)</f>
        <v>85.021130704241031</v>
      </c>
      <c r="BF59" s="146">
        <f>HLOOKUP(BF$55,'Jadual2&amp;3-Industryindex'!$K$9:$MP$152,ROWS(BI$38:BI39)+72,0)</f>
        <v>127.97012097449287</v>
      </c>
      <c r="BG59" s="146">
        <f>HLOOKUP(BG$55,'Jadual2&amp;3-Industryindex'!$K$9:$MP$152,ROWS(BJ$38:BJ39)+72,0)</f>
        <v>72.361441863834628</v>
      </c>
      <c r="BH59" s="146">
        <f>HLOOKUP(BH$55,'Jadual2&amp;3-Industryindex'!$K$9:$MP$152,ROWS(BK$38:BK39)+72,0)</f>
        <v>88.976205849411414</v>
      </c>
      <c r="BI59" s="146">
        <f>HLOOKUP(BI$55,'Jadual2&amp;3-Industryindex'!$K$9:$MP$152,ROWS(BL$38:BL39)+72,0)</f>
        <v>84.825444049830779</v>
      </c>
      <c r="BJ59" s="146">
        <f>HLOOKUP(BJ$55,'Jadual2&amp;3-Industryindex'!$K$9:$MP$152,ROWS(BM$38:BM39)+72,0)</f>
        <v>187.93293288705061</v>
      </c>
      <c r="BK59" s="146">
        <f>HLOOKUP(BK$55,'Jadual2&amp;3-Industryindex'!$K$9:$MP$152,ROWS(BN$38:BN39)+72,0)</f>
        <v>121.24450480077444</v>
      </c>
      <c r="BL59" s="146">
        <f>HLOOKUP(BL$55,'Jadual2&amp;3-Industryindex'!$K$9:$MP$152,ROWS(BO$38:BO39)+72,0)</f>
        <v>142.2357996763055</v>
      </c>
      <c r="BM59" s="146">
        <f>HLOOKUP(BM$55,'Jadual2&amp;3-Industryindex'!$K$9:$MP$152,ROWS(BP$38:BP39)+72,0)</f>
        <v>122.58647424401163</v>
      </c>
      <c r="BN59" s="146">
        <f>HLOOKUP(BN$55,'Jadual2&amp;3-Industryindex'!$K$9:$MP$152,ROWS(BQ$38:BQ39)+72,0)</f>
        <v>106.10536045395598</v>
      </c>
      <c r="BO59" s="146">
        <f>HLOOKUP(BO$55,'Jadual2&amp;3-Industryindex'!$K$9:$MP$152,ROWS(BR$38:BR39)+72,0)</f>
        <v>330.53507552848009</v>
      </c>
      <c r="BP59" s="146">
        <f>HLOOKUP(BP$55,'Jadual2&amp;3-Industryindex'!$K$9:$MP$152,ROWS(BS$38:BS39)+72,0)</f>
        <v>130.31019361358747</v>
      </c>
      <c r="BQ59" s="146">
        <f>HLOOKUP(BQ$55,'Jadual2&amp;3-Industryindex'!$K$9:$MP$152,ROWS(BT$38:BT39)+72,0)</f>
        <v>131.7900217170012</v>
      </c>
      <c r="BR59" s="146">
        <f>HLOOKUP(BR$55,'Jadual2&amp;3-Industryindex'!$K$9:$MP$152,ROWS(BU$38:BU39)+72,0)</f>
        <v>157.87353929631715</v>
      </c>
      <c r="BS59" s="146">
        <f>HLOOKUP(BS$55,'Jadual2&amp;3-Industryindex'!$K$9:$MP$152,ROWS(BV$38:BV39)+72,0)</f>
        <v>97.703304998237684</v>
      </c>
      <c r="BT59" s="146">
        <f>HLOOKUP(BT$55,'Jadual2&amp;3-Industryindex'!$K$9:$MP$152,ROWS(BW$38:BW39)+72,0)</f>
        <v>125.62695761123689</v>
      </c>
      <c r="BU59" s="146">
        <f>HLOOKUP(BU$55,'Jadual2&amp;3-Industryindex'!$K$9:$MP$152,ROWS(BX$38:BX39)+72,0)</f>
        <v>133.2533431849341</v>
      </c>
      <c r="BV59" s="146">
        <f>HLOOKUP(BV$55,'Jadual2&amp;3-Industryindex'!$K$9:$MP$152,ROWS(BY$38:BY39)+72,0)</f>
        <v>78.854220998063568</v>
      </c>
      <c r="BW59" s="146">
        <f>HLOOKUP(BW$55,'Jadual2&amp;3-Industryindex'!$K$9:$MP$152,ROWS(BZ$38:BZ39)+72,0)</f>
        <v>119.01046722275112</v>
      </c>
      <c r="BX59" s="146">
        <f>HLOOKUP(BX$55,'Jadual2&amp;3-Industryindex'!$K$9:$MP$152,ROWS(CA$38:CA39)+72,0)</f>
        <v>117.17955916186014</v>
      </c>
      <c r="BY59" s="146">
        <f>HLOOKUP(BY$55,'Jadual2&amp;3-Industryindex'!$K$9:$MP$152,ROWS(CB$38:CB39)+72,0)</f>
        <v>85.687409197830334</v>
      </c>
      <c r="BZ59" s="146">
        <f>HLOOKUP(BZ$55,'Jadual2&amp;3-Industryindex'!$K$9:$MP$152,ROWS(CC$38:CC39)+72,0)</f>
        <v>81.119506042439184</v>
      </c>
      <c r="CA59" s="146">
        <f>HLOOKUP(CA$55,'Jadual2&amp;3-Industryindex'!$K$9:$MP$152,ROWS(CD$38:CD39)+72,0)</f>
        <v>103.98837636200381</v>
      </c>
      <c r="CB59" s="146">
        <f>HLOOKUP(CB$55,'Jadual2&amp;3-Industryindex'!$K$9:$MP$152,ROWS(CE$38:CE39)+72,0)</f>
        <v>142.06737477185021</v>
      </c>
      <c r="CC59" s="146">
        <f>HLOOKUP(CC$55,'Jadual2&amp;3-Industryindex'!$K$9:$MP$152,ROWS(CF$38:CF39)+72,0)</f>
        <v>114.75058626591755</v>
      </c>
      <c r="CD59" s="146">
        <f>HLOOKUP(CD$55,'Jadual2&amp;3-Industryindex'!$K$9:$MP$152,ROWS(CG$38:CG39)+72,0)</f>
        <v>139.68415230104142</v>
      </c>
      <c r="CE59" s="146">
        <f>HLOOKUP(CE$55,'Jadual2&amp;3-Industryindex'!$K$9:$MP$152,ROWS(CH$38:CH39)+72,0)</f>
        <v>88.456348110761027</v>
      </c>
      <c r="CF59" s="146">
        <f>HLOOKUP(CF$55,'Jadual2&amp;3-Industryindex'!$K$9:$MP$152,ROWS(CI$38:CI39)+72,0)</f>
        <v>116.46754691766368</v>
      </c>
      <c r="CG59" s="146">
        <f>HLOOKUP(CG$55,'Jadual2&amp;3-Industryindex'!$K$9:$MP$152,ROWS(CJ$38:CJ39)+72,0)</f>
        <v>130.55658717762876</v>
      </c>
      <c r="CH59" s="146">
        <f>HLOOKUP(CH$55,'Jadual2&amp;3-Industryindex'!$K$9:$MP$152,ROWS(CK$38:CK39)+72,0)</f>
        <v>118.21539990804565</v>
      </c>
      <c r="CI59" s="146">
        <f>HLOOKUP(CI$55,'Jadual2&amp;3-Industryindex'!$K$9:$MP$152,ROWS(CL$38:CL39)+72,0)</f>
        <v>107.97090596388126</v>
      </c>
      <c r="CJ59" s="146">
        <f>HLOOKUP(CJ$55,'Jadual2&amp;3-Industryindex'!$K$9:$MP$152,ROWS(CN$38:CN39)+72,0)</f>
        <v>126.47441139918936</v>
      </c>
      <c r="CK59" s="146">
        <f>HLOOKUP(CK$55,'Jadual2&amp;3-Industryindex'!$K$9:$MP$152,ROWS(CO$38:CO39)+72,0)</f>
        <v>101.18245121945428</v>
      </c>
      <c r="CL59" s="146">
        <f>HLOOKUP(CL$55,'Jadual2&amp;3-Industryindex'!$K$9:$MP$152,ROWS(CP$38:CP39)+72,0)</f>
        <v>96.398203806301638</v>
      </c>
      <c r="CM59" s="146">
        <f>HLOOKUP(CM$55,'Jadual2&amp;3-Industryindex'!$K$9:$MP$152,ROWS(CQ$38:CQ39)+72,0)</f>
        <v>116.27892718405438</v>
      </c>
      <c r="CN59" s="146">
        <f>HLOOKUP(CN$55,'Jadual2&amp;3-Industryindex'!$K$9:$MP$152,ROWS(CQ$38:CQ39)+72,0)</f>
        <v>120.77993099189825</v>
      </c>
      <c r="CO59" s="146">
        <f>HLOOKUP(CO$55,'Jadual2&amp;3-Industryindex'!$K$9:$MP$152,ROWS(CR$38:CR39)+72,0)</f>
        <v>112.59673020830269</v>
      </c>
      <c r="CP59" s="146">
        <f>HLOOKUP(CP$55,'Jadual2&amp;3-Industryindex'!$K$9:$MP$152,ROWS(CS$38:CS39)+72,0)</f>
        <v>134.76586152977947</v>
      </c>
      <c r="CQ59" s="146">
        <f>HLOOKUP(CQ$55,'Jadual2&amp;3-Industryindex'!$K$9:$MP$152,ROWS(CT$38:CT39)+72,0)</f>
        <v>105.58228384147627</v>
      </c>
      <c r="CR59" s="146">
        <f>HLOOKUP(CR$55,'Jadual2&amp;3-Industryindex'!$K$9:$MP$152,ROWS(CU$38:CU39)+72,0)</f>
        <v>108.58986901254616</v>
      </c>
      <c r="CS59" s="146">
        <f>HLOOKUP(CS$55,'Jadual2&amp;3-Industryindex'!$K$9:$MP$152,ROWS(CV$38:CV39)+72,0)</f>
        <v>108.18480250514808</v>
      </c>
      <c r="CT59" s="146">
        <f>HLOOKUP(CT$55,'Jadual2&amp;3-Industryindex'!$K$9:$MP$152,ROWS(CW$38:CW39)+72,0)</f>
        <v>86.621836634141275</v>
      </c>
      <c r="CU59" s="146">
        <f>HLOOKUP(CU$55,'Jadual2&amp;3-Industryindex'!$K$9:$MP$152,ROWS(CX$38:CX39)+72,0)</f>
        <v>112.87410654917198</v>
      </c>
      <c r="CV59" s="146">
        <f>HLOOKUP(CV$55,'Jadual2&amp;3-Industryindex'!$K$9:$MP$152,ROWS(CY$38:CY39)+72,0)</f>
        <v>135.04107986009021</v>
      </c>
      <c r="CW59" s="146">
        <f>HLOOKUP(CW$55,'Jadual2&amp;3-Industryindex'!$K$9:$MP$152,ROWS(CZ$38:CZ39)+72,0)</f>
        <v>132.3175680699496</v>
      </c>
      <c r="CX59" s="146">
        <f>HLOOKUP(CX$55,'Jadual2&amp;3-Industryindex'!$K$9:$MP$152,ROWS(DA$38:DA39)+72,0)</f>
        <v>154.29834242781425</v>
      </c>
      <c r="CY59" s="146">
        <f>HLOOKUP(CY$55,'Jadual2&amp;3-Industryindex'!$K$9:$MP$152,ROWS(DB$38:DB39)+72,0)</f>
        <v>154.85082853035806</v>
      </c>
      <c r="CZ59" s="146">
        <f>HLOOKUP(CZ$55,'Jadual2&amp;3-Industryindex'!$K$9:$MP$152,ROWS(DC$38:DC39)+72,0)</f>
        <v>141.25337743834268</v>
      </c>
      <c r="DA59" s="146">
        <f>HLOOKUP(DA$55,'Jadual2&amp;3-Industryindex'!$K$9:$MP$152,ROWS(DD$38:DD39)+72,0)</f>
        <v>127.68334091346127</v>
      </c>
      <c r="DB59" s="146">
        <f>HLOOKUP(DB$55,'Jadual2&amp;3-Industryindex'!$K$9:$MP$152,ROWS(DE$38:DE39)+72,0)</f>
        <v>107.19919636149616</v>
      </c>
      <c r="DC59" s="146">
        <f>HLOOKUP(DC$55,'Jadual2&amp;3-Industryindex'!$K$9:$MP$152,ROWS(DF$38:DF39)+72,0)</f>
        <v>107.92661531048685</v>
      </c>
      <c r="DD59" s="146">
        <f>HLOOKUP(DD$55,'Jadual2&amp;3-Industryindex'!$K$9:$MP$152,ROWS(DG$38:DG39)+72,0)</f>
        <v>103.48931993810839</v>
      </c>
      <c r="DE59" s="146">
        <f>HLOOKUP(DE$55,'Jadual2&amp;3-Industryindex'!$K$9:$MP$152,ROWS(DH$38:DH39)+72,0)</f>
        <v>107.46856984047925</v>
      </c>
      <c r="DF59" s="146">
        <f>HLOOKUP(DF$55,'Jadual2&amp;3-Industryindex'!$K$9:$MP$152,ROWS(DI$38:DI39)+72,0)</f>
        <v>138.58416656738885</v>
      </c>
      <c r="DG59" s="146">
        <f>HLOOKUP(DG$55,'Jadual2&amp;3-Industryindex'!$K$9:$MP$152,ROWS(DJ$38:DJ39)+72,0)</f>
        <v>116.92256037078629</v>
      </c>
      <c r="DH59" s="146">
        <f>HLOOKUP(DH$55,'Jadual2&amp;3-Industryindex'!$K$9:$MP$152,ROWS(DK$38:DK39)+72,0)</f>
        <v>125.44788582441322</v>
      </c>
      <c r="DI59" s="146">
        <f>HLOOKUP(DI$55,'Jadual2&amp;3-Industryindex'!$K$9:$MP$152,ROWS(DL$38:DL39)+72,0)</f>
        <v>123.82990953028445</v>
      </c>
      <c r="DJ59" s="146">
        <f>HLOOKUP(DJ$55,'Jadual2&amp;3-Industryindex'!$K$9:$MP$152,ROWS(DM$38:DM39)+72,0)</f>
        <v>106.68809215869301</v>
      </c>
      <c r="DK59" s="146">
        <f>HLOOKUP(DK$55,'Jadual2&amp;3-Industryindex'!$K$9:$MP$152,ROWS(DN$38:DN39)+72,0)</f>
        <v>65.19328910176155</v>
      </c>
      <c r="DL59" s="146">
        <f>HLOOKUP(DL$55,'Jadual2&amp;3-Industryindex'!$K$9:$MP$152,ROWS(DO$38:DO39)+72,0)</f>
        <v>128.57519435975925</v>
      </c>
      <c r="DM59" s="146">
        <f>HLOOKUP(DM$55,'Jadual2&amp;3-Industryindex'!$K$9:$MP$152,ROWS(DP$38:DP39)+72,0)</f>
        <v>102.58742209225625</v>
      </c>
      <c r="DN59" s="146">
        <f>HLOOKUP(DN$55,'Jadual2&amp;3-Industryindex'!$K$9:$MP$152,ROWS(DQ$38:DQ39)+72,0)</f>
        <v>106.83138405180448</v>
      </c>
      <c r="DO59" s="146">
        <f>HLOOKUP(DO$55,'Jadual2&amp;3-Industryindex'!$K$9:$MP$152,ROWS(DR$38:DR39)+72,0)</f>
        <v>135.47462540348019</v>
      </c>
      <c r="DP59" s="146">
        <f>HLOOKUP(DP$55,'Jadual2&amp;3-Industryindex'!$K$9:$MP$152,ROWS(DS$38:DS39)+72,0)</f>
        <v>113.20648620083092</v>
      </c>
      <c r="DQ59" s="146">
        <f>HLOOKUP(DQ$55,'Jadual2&amp;3-Industryindex'!$K$9:$MP$152,ROWS(DT$38:DT39)+72,0)</f>
        <v>135.0235827050154</v>
      </c>
      <c r="DR59" s="146">
        <f>HLOOKUP(DR$55,'Jadual2&amp;3-Industryindex'!$K$9:$MP$152,ROWS(DU$38:DU39)+72,0)</f>
        <v>123.01459444404462</v>
      </c>
      <c r="DS59" s="146">
        <f>HLOOKUP(DS$55,'Jadual2&amp;3-Industryindex'!$K$9:$MP$152,ROWS(DV$38:DV39)+72,0)</f>
        <v>86.109572179728673</v>
      </c>
      <c r="DT59" s="146">
        <f>HLOOKUP(DT$55,'Jadual2&amp;3-Industryindex'!$K$9:$MP$152,ROWS(DW$38:DW39)+72,0)</f>
        <v>151.49196861061765</v>
      </c>
      <c r="DU59" s="146">
        <f>HLOOKUP(DU$55,'Jadual2&amp;3-Industryindex'!$K$9:$MP$152,ROWS(DX$38:DX39)+72,0)</f>
        <v>113.17861646127393</v>
      </c>
      <c r="DV59" s="146">
        <f>HLOOKUP(DV$55,'Jadual2&amp;3-Industryindex'!$K$9:$MP$152,ROWS(DY$38:DY39)+72,0)</f>
        <v>133.81384568728194</v>
      </c>
      <c r="DW59" s="146">
        <f>HLOOKUP(DW$55,'Jadual2&amp;3-Industryindex'!$K$9:$MP$152,ROWS(DZ$38:DZ39)+72,0)</f>
        <v>98.031173973739484</v>
      </c>
      <c r="DX59" s="146">
        <f>HLOOKUP(DX$55,'Jadual2&amp;3-Industryindex'!$K$9:$MP$152,ROWS(EA$38:EA39)+72,0)</f>
        <v>138.63547788975009</v>
      </c>
      <c r="DY59" s="146">
        <f>HLOOKUP(DY$55,'Jadual2&amp;3-Industryindex'!$K$9:$MP$152,ROWS(EB$38:EB39)+72,0)</f>
        <v>120.64660544137274</v>
      </c>
      <c r="DZ59" s="146">
        <f>HLOOKUP(DZ$55,'Jadual2&amp;3-Industryindex'!$K$9:$MP$152,ROWS(EC$38:EC39)+72,0)</f>
        <v>158.77296495889644</v>
      </c>
      <c r="EA59" s="146">
        <f>HLOOKUP(EA$55,'Jadual2&amp;3-Industryindex'!$K$9:$MP$152,ROWS(ED$38:ED39)+72,0)</f>
        <v>90.249561460933293</v>
      </c>
      <c r="EB59" s="146">
        <f>HLOOKUP(EB$55,'Jadual2&amp;3-Industryindex'!$K$9:$MP$152,ROWS(EE$38:EE39)+72,0)</f>
        <v>119.53114190669727</v>
      </c>
      <c r="EC59" s="146">
        <f>HLOOKUP(EC$55,'Jadual2&amp;3-Industryindex'!$K$9:$MP$152,ROWS(EF$38:EF39)+72,0)</f>
        <v>100.51610922115594</v>
      </c>
      <c r="ED59" s="146">
        <f>HLOOKUP(ED$55,'Jadual2&amp;3-Industryindex'!$K$9:$MP$152,ROWS(EG$38:EG39)+72,0)</f>
        <v>133.34283207130966</v>
      </c>
      <c r="EE59" s="146">
        <f>HLOOKUP(EE$55,'Jadual2&amp;3-Industryindex'!$K$9:$MP$152,ROWS(EH$38:EH39)+72,0)</f>
        <v>167.10258745446171</v>
      </c>
      <c r="EF59" s="139">
        <v>117.717269947471</v>
      </c>
      <c r="EG59" s="139">
        <v>130.860308028741</v>
      </c>
      <c r="EH59" s="139">
        <v>124.05181834749899</v>
      </c>
      <c r="EI59" s="139">
        <v>125.062421510188</v>
      </c>
      <c r="EJ59" s="139">
        <v>109.77455115505499</v>
      </c>
      <c r="EK59" s="139">
        <v>108.30556862113799</v>
      </c>
      <c r="EL59" s="139">
        <v>101.911056102101</v>
      </c>
      <c r="EM59" s="139">
        <v>111.81359695767701</v>
      </c>
      <c r="EN59" s="139">
        <v>117.516126919654</v>
      </c>
      <c r="EO59" s="139">
        <v>126.104183827109</v>
      </c>
      <c r="EP59" s="139">
        <v>120.76157854707</v>
      </c>
      <c r="EQ59" s="139">
        <v>132.69228872951899</v>
      </c>
      <c r="ER59" s="139">
        <v>125.841169772873</v>
      </c>
      <c r="ES59" s="139">
        <v>122.994831691204</v>
      </c>
      <c r="ET59" s="139">
        <v>117.67268505049501</v>
      </c>
      <c r="EU59" s="139">
        <v>130.22384936788399</v>
      </c>
      <c r="EV59" s="139">
        <v>100.327190345093</v>
      </c>
      <c r="EW59" s="139">
        <v>101.694593941603</v>
      </c>
      <c r="EX59" s="139">
        <v>116.367913378556</v>
      </c>
      <c r="EY59" s="139">
        <v>114.788104533062</v>
      </c>
      <c r="EZ59" s="139">
        <v>103.39299949450999</v>
      </c>
      <c r="FA59" s="139">
        <v>107.88495717619899</v>
      </c>
      <c r="FB59" s="139">
        <v>121.256758058354</v>
      </c>
      <c r="FC59" s="139">
        <v>116.03071046791</v>
      </c>
      <c r="FD59" s="139">
        <v>101.797334133837</v>
      </c>
      <c r="FE59" s="139">
        <v>112.612606472385</v>
      </c>
      <c r="FF59" s="139">
        <v>121.10247223696101</v>
      </c>
      <c r="FG59" s="139">
        <v>121.42308505633</v>
      </c>
      <c r="FH59" s="139">
        <v>114.528073221894</v>
      </c>
      <c r="FI59" s="139">
        <v>107.920289248919</v>
      </c>
      <c r="FJ59" s="139">
        <v>113.40451083296701</v>
      </c>
      <c r="FK59" s="139">
        <v>108.801586633052</v>
      </c>
      <c r="FL59" s="139">
        <v>99.932089352665898</v>
      </c>
      <c r="FM59" s="139">
        <v>112.119492947173</v>
      </c>
      <c r="FN59" s="139">
        <v>113.094458651398</v>
      </c>
      <c r="FO59" s="139">
        <v>119.490646060411</v>
      </c>
      <c r="FP59" s="139">
        <v>116.631606979471</v>
      </c>
      <c r="FQ59" s="139">
        <v>136.910394910365</v>
      </c>
      <c r="FR59" s="139">
        <v>128.67688361849</v>
      </c>
      <c r="FS59" s="139">
        <v>133.44890137097801</v>
      </c>
      <c r="FT59" s="139">
        <v>148.60381007518299</v>
      </c>
      <c r="FU59" s="139">
        <v>104.67048197660201</v>
      </c>
      <c r="FV59" s="139">
        <v>105.816381943838</v>
      </c>
      <c r="FW59" s="139">
        <v>102.696147645102</v>
      </c>
      <c r="FX59" s="139">
        <v>110.77537775514899</v>
      </c>
      <c r="FY59" s="139">
        <v>109.025105012151</v>
      </c>
      <c r="FZ59" s="139">
        <v>110.89821170056599</v>
      </c>
      <c r="GA59" s="139">
        <v>108.388056071096</v>
      </c>
      <c r="GB59" s="139">
        <v>105.666697094612</v>
      </c>
      <c r="GC59" s="139">
        <v>124.067092187425</v>
      </c>
      <c r="GD59" s="139">
        <v>114.581120883822</v>
      </c>
      <c r="GE59" s="139">
        <v>106.687075093142</v>
      </c>
      <c r="GF59" s="139">
        <v>117.845821968576</v>
      </c>
      <c r="GG59" s="139">
        <v>104.855269476318</v>
      </c>
      <c r="GH59" s="139">
        <v>118.483290160821</v>
      </c>
      <c r="GI59" s="139">
        <v>107.38264184989301</v>
      </c>
      <c r="GJ59" s="139">
        <v>106.15675163233099</v>
      </c>
      <c r="GK59" s="139">
        <v>113.558064060806</v>
      </c>
      <c r="GL59" s="139">
        <v>101.13806436619799</v>
      </c>
      <c r="GM59" s="139">
        <v>102.291174723472</v>
      </c>
      <c r="GN59" s="139">
        <v>115.19393501288501</v>
      </c>
      <c r="GO59" s="139">
        <v>107.309511755198</v>
      </c>
      <c r="GP59" s="139">
        <v>114.689468266245</v>
      </c>
      <c r="GQ59" s="139">
        <v>117.706333867211</v>
      </c>
      <c r="GR59" s="139">
        <v>107.585811576526</v>
      </c>
      <c r="GS59" s="139">
        <v>112.030662664356</v>
      </c>
      <c r="GT59" s="139">
        <v>102.15785910334699</v>
      </c>
      <c r="GU59" s="139">
        <v>90.249106428352903</v>
      </c>
      <c r="GV59" s="139">
        <v>105.830611462842</v>
      </c>
      <c r="GW59" s="139">
        <v>112.674077054932</v>
      </c>
      <c r="GX59" s="139">
        <v>119.038566545465</v>
      </c>
      <c r="GY59" s="139">
        <v>111.95268853862</v>
      </c>
      <c r="GZ59" s="139">
        <v>105.22027259568399</v>
      </c>
      <c r="HA59" s="139">
        <v>115.107630151875</v>
      </c>
      <c r="HB59" s="139">
        <v>96.893561474890504</v>
      </c>
      <c r="HC59" s="139">
        <v>100.80524816173499</v>
      </c>
      <c r="HD59" s="139">
        <v>133.762870093564</v>
      </c>
      <c r="HE59" s="139">
        <v>113.4267089865</v>
      </c>
      <c r="HF59" s="139">
        <v>91.509229846117904</v>
      </c>
      <c r="HG59" s="139">
        <v>130.54133698233599</v>
      </c>
      <c r="HH59" s="139">
        <v>109.777341688452</v>
      </c>
      <c r="HI59" s="139">
        <v>124.10345016653</v>
      </c>
      <c r="HJ59" s="139">
        <v>137.37471272852</v>
      </c>
      <c r="HK59" s="139">
        <v>104.445918067364</v>
      </c>
      <c r="HL59" s="139">
        <v>83.173720238529199</v>
      </c>
      <c r="HM59" s="139">
        <v>105.464271222203</v>
      </c>
      <c r="HN59" s="139">
        <v>82.347322688065304</v>
      </c>
      <c r="HO59" s="139">
        <v>121.76202699484701</v>
      </c>
      <c r="HP59" s="139">
        <v>95.068210054508796</v>
      </c>
      <c r="HQ59" s="139">
        <v>76.211737971305098</v>
      </c>
      <c r="HR59" s="139">
        <v>81.1440230229571</v>
      </c>
      <c r="HS59" s="139">
        <v>69.230769230769297</v>
      </c>
      <c r="HT59" s="139">
        <v>108.688223797379</v>
      </c>
      <c r="HU59" s="139">
        <v>96.535888722937699</v>
      </c>
      <c r="HV59" s="139">
        <v>102.473017576202</v>
      </c>
      <c r="HW59" s="139">
        <v>98.226445836859696</v>
      </c>
      <c r="HX59" s="139">
        <v>117.367298298252</v>
      </c>
      <c r="HY59" s="139">
        <v>124.339514941681</v>
      </c>
      <c r="HZ59" s="139">
        <v>125.66351231228801</v>
      </c>
      <c r="IA59" s="139">
        <v>104.61562479130301</v>
      </c>
      <c r="IB59" s="139">
        <v>101.384633392824</v>
      </c>
      <c r="IC59" s="139">
        <v>92.715515572187996</v>
      </c>
      <c r="ID59" s="139">
        <v>97.013700923929804</v>
      </c>
      <c r="IE59" s="139">
        <v>102.67599252634901</v>
      </c>
      <c r="IF59" s="139">
        <v>106.526217249308</v>
      </c>
      <c r="IG59" s="139">
        <v>109.989990855212</v>
      </c>
      <c r="IH59" s="139">
        <v>97.848830604011297</v>
      </c>
      <c r="II59" s="139">
        <v>102.741976970186</v>
      </c>
      <c r="IJ59" s="139">
        <v>91.327234088450595</v>
      </c>
      <c r="IK59" s="139">
        <v>103.89406175843401</v>
      </c>
      <c r="IL59" s="139">
        <v>110.23446242401801</v>
      </c>
      <c r="IM59" s="139">
        <v>108.68325603776699</v>
      </c>
      <c r="IN59" s="139">
        <v>102.131465718969</v>
      </c>
    </row>
    <row r="60" spans="1:248">
      <c r="A60" s="132" t="s">
        <v>855</v>
      </c>
      <c r="B60" s="3" t="b">
        <f t="shared" si="5"/>
        <v>1</v>
      </c>
      <c r="C60" s="147">
        <f>'Jadual1-IPP'!E133</f>
        <v>114.00881010827709</v>
      </c>
      <c r="F60" s="148">
        <f>HLOOKUP(F$55,'Jadual2&amp;3-Industryindex'!$K$9:$MP$152,ROWS(I$38:I40)+72,0)</f>
        <v>76.190370270398361</v>
      </c>
      <c r="G60" s="148">
        <f>HLOOKUP(G$55,'Jadual2&amp;3-Industryindex'!$K$9:$MP$152,ROWS(J$38:J40)+72,0)</f>
        <v>83.812256334931917</v>
      </c>
      <c r="H60" s="148">
        <f>HLOOKUP(H$55,'Jadual2&amp;3-Industryindex'!$K$9:$MP$152,ROWS(K$38:K40)+72,0)</f>
        <v>77.414372097191688</v>
      </c>
      <c r="I60" s="148">
        <f>HLOOKUP(I$55,'Jadual2&amp;3-Industryindex'!$K$9:$MP$152,ROWS(L$38:L40)+72,0)</f>
        <v>120.73771779902036</v>
      </c>
      <c r="J60" s="148">
        <f>HLOOKUP(J$55,'Jadual2&amp;3-Industryindex'!$K$9:$MP$152,ROWS(M$38:M40)+72,0)</f>
        <v>141.15074949022491</v>
      </c>
      <c r="K60" s="148">
        <f>HLOOKUP(K$55,'Jadual2&amp;3-Industryindex'!$K$9:$MP$152,ROWS(N$38:N40)+72,0)</f>
        <v>151.7448259385277</v>
      </c>
      <c r="L60" s="148">
        <f>HLOOKUP(L$55,'Jadual2&amp;3-Industryindex'!$K$9:$MP$152,ROWS(O$38:O40)+72,0)</f>
        <v>134.15178252592617</v>
      </c>
      <c r="M60" s="148">
        <f>HLOOKUP(M$55,'Jadual2&amp;3-Industryindex'!$K$9:$MP$152,ROWS(P$38:P40)+72,0)</f>
        <v>146.95714016543712</v>
      </c>
      <c r="N60" s="148">
        <f>HLOOKUP(N$55,'Jadual2&amp;3-Industryindex'!$K$9:$MP$152,ROWS(Q$38:Q40)+72,0)</f>
        <v>134.48975689930768</v>
      </c>
      <c r="O60" s="148">
        <f>HLOOKUP(O$55,'Jadual2&amp;3-Industryindex'!$K$9:$MP$152,ROWS(R$38:R40)+72,0)</f>
        <v>113.09998516143007</v>
      </c>
      <c r="P60" s="148">
        <f>HLOOKUP(P$55,'Jadual2&amp;3-Industryindex'!$K$9:$MP$152,ROWS(S$38:S40)+72,0)</f>
        <v>158.43365349297372</v>
      </c>
      <c r="Q60" s="148">
        <f>HLOOKUP(Q$55,'Jadual2&amp;3-Industryindex'!$K$9:$MP$152,ROWS(T$38:T40)+72,0)</f>
        <v>94.522146467694483</v>
      </c>
      <c r="R60" s="148">
        <f>HLOOKUP(R$55,'Jadual2&amp;3-Industryindex'!$K$9:$MP$152,ROWS(U$38:U40)+72,0)</f>
        <v>122.31938615839563</v>
      </c>
      <c r="S60" s="148">
        <f>HLOOKUP(S$55,'Jadual2&amp;3-Industryindex'!$K$9:$MP$152,ROWS(V$38:V40)+72,0)</f>
        <v>141.72671466595958</v>
      </c>
      <c r="T60" s="148">
        <f>HLOOKUP(T$55,'Jadual2&amp;3-Industryindex'!$K$9:$MP$152,ROWS(W$38:W40)+72,0)</f>
        <v>147.70528771093234</v>
      </c>
      <c r="U60" s="148">
        <f>HLOOKUP(U$55,'Jadual2&amp;3-Industryindex'!$K$9:$MP$152,ROWS(X$38:X40)+72,0)</f>
        <v>145.90171137271554</v>
      </c>
      <c r="V60" s="148">
        <f>HLOOKUP(V$55,'Jadual2&amp;3-Industryindex'!$K$9:$MP$152,ROWS(Y$38:Y40)+72,0)</f>
        <v>120.9077491377268</v>
      </c>
      <c r="W60" s="148">
        <f>HLOOKUP(W$55,'Jadual2&amp;3-Industryindex'!$K$9:$MP$152,ROWS(Z$38:Z40)+72,0)</f>
        <v>177.32405937519647</v>
      </c>
      <c r="X60" s="148">
        <f>HLOOKUP(X$55,'Jadual2&amp;3-Industryindex'!$K$9:$MP$152,ROWS(AA$38:AA40)+72,0)</f>
        <v>134.62075391477245</v>
      </c>
      <c r="Y60" s="148">
        <f>HLOOKUP(Y$55,'Jadual2&amp;3-Industryindex'!$K$9:$MP$152,ROWS(AB$38:AB40)+72,0)</f>
        <v>127.81579995815166</v>
      </c>
      <c r="Z60" s="148">
        <f>HLOOKUP(Z$55,'Jadual2&amp;3-Industryindex'!$K$9:$MP$152,ROWS(AC$38:AC40)+72,0)</f>
        <v>184.48074933371268</v>
      </c>
      <c r="AA60" s="148">
        <f>HLOOKUP(AA$55,'Jadual2&amp;3-Industryindex'!$K$9:$MP$152,ROWS(AD$38:AD40)+72,0)</f>
        <v>117.97432799633354</v>
      </c>
      <c r="AB60" s="148" t="e">
        <f>HLOOKUP(AB$55,'Jadual2&amp;3-Industryindex'!$K$9:$MP$152,ROWS(AE$38:AE40)+72,0)</f>
        <v>#N/A</v>
      </c>
      <c r="AC60" s="148">
        <f>HLOOKUP(AC$55,'Jadual2&amp;3-Industryindex'!$K$9:$MP$152,ROWS(AF$38:AF40)+72,0)</f>
        <v>123.31546281649211</v>
      </c>
      <c r="AD60" s="148">
        <f>HLOOKUP(AD$55,'Jadual2&amp;3-Industryindex'!$K$9:$MP$152,ROWS(AG$38:AG40)+72,0)</f>
        <v>135.04743222504499</v>
      </c>
      <c r="AE60" s="148">
        <f>HLOOKUP(AE$55,'Jadual2&amp;3-Industryindex'!$K$9:$MP$152,ROWS(AH$38:AH40)+72,0)</f>
        <v>127.64729520353735</v>
      </c>
      <c r="AF60" s="148">
        <f>HLOOKUP(AF$55,'Jadual2&amp;3-Industryindex'!$K$9:$MP$152,ROWS(AI$38:AI40)+72,0)</f>
        <v>116.63201984548459</v>
      </c>
      <c r="AG60" s="148">
        <f>HLOOKUP(AG$55,'Jadual2&amp;3-Industryindex'!$K$9:$MP$152,ROWS(AJ$38:AJ40)+72,0)</f>
        <v>151.69895499987271</v>
      </c>
      <c r="AH60" s="148">
        <f>HLOOKUP(AH$55,'Jadual2&amp;3-Industryindex'!$K$9:$MP$152,ROWS(AK$38:AK40)+72,0)</f>
        <v>86.921541353175272</v>
      </c>
      <c r="AI60" s="148">
        <f>HLOOKUP(AI$55,'Jadual2&amp;3-Industryindex'!$K$9:$MP$152,ROWS(AL$38:AL40)+72,0)</f>
        <v>137.21334820098159</v>
      </c>
      <c r="AJ60" s="148">
        <f>HLOOKUP(AJ$55,'Jadual2&amp;3-Industryindex'!$K$9:$MP$152,ROWS(AM$38:AM40)+72,0)</f>
        <v>212.42326116596169</v>
      </c>
      <c r="AK60" s="148">
        <f>HLOOKUP(AK$55,'Jadual2&amp;3-Industryindex'!$K$9:$MP$152,ROWS(AN$38:AN40)+72,0)</f>
        <v>88.614794819608633</v>
      </c>
      <c r="AL60" s="148">
        <f>HLOOKUP(AL$55,'Jadual2&amp;3-Industryindex'!$K$9:$MP$152,ROWS(AO$38:AO40)+72,0)</f>
        <v>109.1951493429017</v>
      </c>
      <c r="AM60" s="148">
        <f>HLOOKUP(AM$55,'Jadual2&amp;3-Industryindex'!$K$9:$MP$152,ROWS(AP$38:AP40)+72,0)</f>
        <v>138.78064704980508</v>
      </c>
      <c r="AN60" s="148">
        <f>HLOOKUP(AN$55,'Jadual2&amp;3-Industryindex'!$K$9:$MP$152,ROWS(AQ$38:AQ40)+72,0)</f>
        <v>106.1543242757087</v>
      </c>
      <c r="AO60" s="148">
        <f>HLOOKUP(AO$55,'Jadual2&amp;3-Industryindex'!$K$9:$MP$152,ROWS(AR$38:AR40)+72,0)</f>
        <v>153.26587368594372</v>
      </c>
      <c r="AP60" s="148">
        <f>HLOOKUP(AP$55,'Jadual2&amp;3-Industryindex'!$K$9:$MP$152,ROWS(AS$38:AS40)+72,0)</f>
        <v>88.831557815810811</v>
      </c>
      <c r="AQ60" s="148">
        <f>HLOOKUP(AQ$55,'Jadual2&amp;3-Industryindex'!$K$9:$MP$152,ROWS(AT$38:AT40)+72,0)</f>
        <v>347.56905892165946</v>
      </c>
      <c r="AR60" s="148">
        <f>HLOOKUP(AR$55,'Jadual2&amp;3-Industryindex'!$K$9:$MP$152,ROWS(AU$38:AU40)+72,0)</f>
        <v>118.77368303693773</v>
      </c>
      <c r="AS60" s="148">
        <f>HLOOKUP(AS$55,'Jadual2&amp;3-Industryindex'!$K$9:$MP$152,ROWS(AV$38:AV40)+72,0)</f>
        <v>163.50943144705772</v>
      </c>
      <c r="AT60" s="148">
        <f>HLOOKUP(AT$55,'Jadual2&amp;3-Industryindex'!$K$9:$MP$152,ROWS(AW$38:AW40)+72,0)</f>
        <v>72.47513540246554</v>
      </c>
      <c r="AU60" s="148">
        <f>HLOOKUP(AU$55,'Jadual2&amp;3-Industryindex'!$K$9:$MP$152,ROWS(AX$38:AX40)+72,0)</f>
        <v>123.44726065050521</v>
      </c>
      <c r="AV60" s="148">
        <f>HLOOKUP(AV$55,'Jadual2&amp;3-Industryindex'!$K$9:$MP$152,ROWS(AY$38:AY40)+72,0)</f>
        <v>152.39427318286627</v>
      </c>
      <c r="AW60" s="148">
        <f>HLOOKUP(AW$55,'Jadual2&amp;3-Industryindex'!$K$9:$MP$152,ROWS(AZ$38:AZ40)+72,0)</f>
        <v>117.91319518896955</v>
      </c>
      <c r="AX60" s="148">
        <f>HLOOKUP(AX$55,'Jadual2&amp;3-Industryindex'!$K$9:$MP$152,ROWS(BA$38:BA40)+72,0)</f>
        <v>136.36995782605845</v>
      </c>
      <c r="AY60" s="148">
        <f>HLOOKUP(AY$55,'Jadual2&amp;3-Industryindex'!$K$9:$MP$152,ROWS(BB$38:BB40)+72,0)</f>
        <v>118.51364056738429</v>
      </c>
      <c r="AZ60" s="148">
        <f>HLOOKUP(AZ$55,'Jadual2&amp;3-Industryindex'!$K$9:$MP$152,ROWS(BC$38:BC40)+72,0)</f>
        <v>156.79947362645228</v>
      </c>
      <c r="BA60" s="148">
        <f>HLOOKUP(BA$55,'Jadual2&amp;3-Industryindex'!$K$9:$MP$152,ROWS(BD$38:BD40)+72,0)</f>
        <v>126.78837496846573</v>
      </c>
      <c r="BB60" s="148">
        <f>HLOOKUP(BB$55,'Jadual2&amp;3-Industryindex'!$K$9:$MP$152,ROWS(BE$38:BE40)+72,0)</f>
        <v>137.11711263925361</v>
      </c>
      <c r="BC60" s="148">
        <f>HLOOKUP(BC$55,'Jadual2&amp;3-Industryindex'!$K$9:$MP$152,ROWS(BF$38:BF40)+72,0)</f>
        <v>118.40514285791608</v>
      </c>
      <c r="BD60" s="148">
        <f>HLOOKUP(BD$55,'Jadual2&amp;3-Industryindex'!$K$9:$MP$152,ROWS(BG$38:BG40)+72,0)</f>
        <v>112.08523127199864</v>
      </c>
      <c r="BE60" s="148">
        <f>HLOOKUP(BE$55,'Jadual2&amp;3-Industryindex'!$K$9:$MP$152,ROWS(BH$38:BH40)+72,0)</f>
        <v>75.663059453495279</v>
      </c>
      <c r="BF60" s="148">
        <f>HLOOKUP(BF$55,'Jadual2&amp;3-Industryindex'!$K$9:$MP$152,ROWS(BI$38:BI40)+72,0)</f>
        <v>139.2536609349836</v>
      </c>
      <c r="BG60" s="148">
        <f>HLOOKUP(BG$55,'Jadual2&amp;3-Industryindex'!$K$9:$MP$152,ROWS(BJ$38:BJ40)+72,0)</f>
        <v>75.677020019368257</v>
      </c>
      <c r="BH60" s="148">
        <f>HLOOKUP(BH$55,'Jadual2&amp;3-Industryindex'!$K$9:$MP$152,ROWS(BK$38:BK40)+72,0)</f>
        <v>99.315456425319951</v>
      </c>
      <c r="BI60" s="148">
        <f>HLOOKUP(BI$55,'Jadual2&amp;3-Industryindex'!$K$9:$MP$152,ROWS(BL$38:BL40)+72,0)</f>
        <v>95.809984966357732</v>
      </c>
      <c r="BJ60" s="148">
        <f>HLOOKUP(BJ$55,'Jadual2&amp;3-Industryindex'!$K$9:$MP$152,ROWS(BM$38:BM40)+72,0)</f>
        <v>234.33621645597773</v>
      </c>
      <c r="BK60" s="148">
        <f>HLOOKUP(BK$55,'Jadual2&amp;3-Industryindex'!$K$9:$MP$152,ROWS(BN$38:BN40)+72,0)</f>
        <v>123.00782098414156</v>
      </c>
      <c r="BL60" s="148">
        <f>HLOOKUP(BL$55,'Jadual2&amp;3-Industryindex'!$K$9:$MP$152,ROWS(BO$38:BO40)+72,0)</f>
        <v>158.95997206471844</v>
      </c>
      <c r="BM60" s="148">
        <f>HLOOKUP(BM$55,'Jadual2&amp;3-Industryindex'!$K$9:$MP$152,ROWS(BP$38:BP40)+72,0)</f>
        <v>125.56086427144426</v>
      </c>
      <c r="BN60" s="148">
        <f>HLOOKUP(BN$55,'Jadual2&amp;3-Industryindex'!$K$9:$MP$152,ROWS(BQ$38:BQ40)+72,0)</f>
        <v>113.916094406162</v>
      </c>
      <c r="BO60" s="148">
        <f>HLOOKUP(BO$55,'Jadual2&amp;3-Industryindex'!$K$9:$MP$152,ROWS(BR$38:BR40)+72,0)</f>
        <v>237.17002234036408</v>
      </c>
      <c r="BP60" s="148">
        <f>HLOOKUP(BP$55,'Jadual2&amp;3-Industryindex'!$K$9:$MP$152,ROWS(BS$38:BS40)+72,0)</f>
        <v>119.7672301536479</v>
      </c>
      <c r="BQ60" s="148">
        <f>HLOOKUP(BQ$55,'Jadual2&amp;3-Industryindex'!$K$9:$MP$152,ROWS(BT$38:BT40)+72,0)</f>
        <v>136.96855000508887</v>
      </c>
      <c r="BR60" s="148">
        <f>HLOOKUP(BR$55,'Jadual2&amp;3-Industryindex'!$K$9:$MP$152,ROWS(BU$38:BU40)+72,0)</f>
        <v>174.67456964968406</v>
      </c>
      <c r="BS60" s="148">
        <f>HLOOKUP(BS$55,'Jadual2&amp;3-Industryindex'!$K$9:$MP$152,ROWS(BV$38:BV40)+72,0)</f>
        <v>111.84562103077239</v>
      </c>
      <c r="BT60" s="148">
        <f>HLOOKUP(BT$55,'Jadual2&amp;3-Industryindex'!$K$9:$MP$152,ROWS(BW$38:BW40)+72,0)</f>
        <v>134.99054580439849</v>
      </c>
      <c r="BU60" s="148">
        <f>HLOOKUP(BU$55,'Jadual2&amp;3-Industryindex'!$K$9:$MP$152,ROWS(BX$38:BX40)+72,0)</f>
        <v>131.52205215956761</v>
      </c>
      <c r="BV60" s="148">
        <f>HLOOKUP(BV$55,'Jadual2&amp;3-Industryindex'!$K$9:$MP$152,ROWS(BY$38:BY40)+72,0)</f>
        <v>77.148222979857835</v>
      </c>
      <c r="BW60" s="148">
        <f>HLOOKUP(BW$55,'Jadual2&amp;3-Industryindex'!$K$9:$MP$152,ROWS(BZ$38:BZ40)+72,0)</f>
        <v>120.25077807908343</v>
      </c>
      <c r="BX60" s="148">
        <f>HLOOKUP(BX$55,'Jadual2&amp;3-Industryindex'!$K$9:$MP$152,ROWS(CA$38:CA40)+72,0)</f>
        <v>123.68906989928546</v>
      </c>
      <c r="BY60" s="148">
        <f>HLOOKUP(BY$55,'Jadual2&amp;3-Industryindex'!$K$9:$MP$152,ROWS(CB$38:CB40)+72,0)</f>
        <v>104.09440445127329</v>
      </c>
      <c r="BZ60" s="148">
        <f>HLOOKUP(BZ$55,'Jadual2&amp;3-Industryindex'!$K$9:$MP$152,ROWS(CC$38:CC40)+72,0)</f>
        <v>65.478743372496226</v>
      </c>
      <c r="CA60" s="148">
        <f>HLOOKUP(CA$55,'Jadual2&amp;3-Industryindex'!$K$9:$MP$152,ROWS(CD$38:CD40)+72,0)</f>
        <v>103.35805087445415</v>
      </c>
      <c r="CB60" s="148">
        <f>HLOOKUP(CB$55,'Jadual2&amp;3-Industryindex'!$K$9:$MP$152,ROWS(CE$38:CE40)+72,0)</f>
        <v>171.85253056110523</v>
      </c>
      <c r="CC60" s="148">
        <f>HLOOKUP(CC$55,'Jadual2&amp;3-Industryindex'!$K$9:$MP$152,ROWS(CF$38:CF40)+72,0)</f>
        <v>94.581388769535991</v>
      </c>
      <c r="CD60" s="148">
        <f>HLOOKUP(CD$55,'Jadual2&amp;3-Industryindex'!$K$9:$MP$152,ROWS(CG$38:CG40)+72,0)</f>
        <v>151.14883168797897</v>
      </c>
      <c r="CE60" s="148">
        <f>HLOOKUP(CE$55,'Jadual2&amp;3-Industryindex'!$K$9:$MP$152,ROWS(CH$38:CH40)+72,0)</f>
        <v>88.612077186134954</v>
      </c>
      <c r="CF60" s="148">
        <f>HLOOKUP(CF$55,'Jadual2&amp;3-Industryindex'!$K$9:$MP$152,ROWS(CI$38:CI40)+72,0)</f>
        <v>97.959670604039431</v>
      </c>
      <c r="CG60" s="148">
        <f>HLOOKUP(CG$55,'Jadual2&amp;3-Industryindex'!$K$9:$MP$152,ROWS(CJ$38:CJ40)+72,0)</f>
        <v>135.16902637342841</v>
      </c>
      <c r="CH60" s="148">
        <f>HLOOKUP(CH$55,'Jadual2&amp;3-Industryindex'!$K$9:$MP$152,ROWS(CK$38:CK40)+72,0)</f>
        <v>100.89838734037797</v>
      </c>
      <c r="CI60" s="148">
        <f>HLOOKUP(CI$55,'Jadual2&amp;3-Industryindex'!$K$9:$MP$152,ROWS(CL$38:CL40)+72,0)</f>
        <v>122.55383006059579</v>
      </c>
      <c r="CJ60" s="148">
        <f>HLOOKUP(CJ$55,'Jadual2&amp;3-Industryindex'!$K$9:$MP$152,ROWS(CN$38:CN40)+72,0)</f>
        <v>131.61914237371229</v>
      </c>
      <c r="CK60" s="148">
        <f>HLOOKUP(CK$55,'Jadual2&amp;3-Industryindex'!$K$9:$MP$152,ROWS(CO$38:CO40)+72,0)</f>
        <v>91.824450944534803</v>
      </c>
      <c r="CL60" s="148">
        <f>HLOOKUP(CL$55,'Jadual2&amp;3-Industryindex'!$K$9:$MP$152,ROWS(CP$38:CP40)+72,0)</f>
        <v>107.7019211987711</v>
      </c>
      <c r="CM60" s="148">
        <f>HLOOKUP(CM$55,'Jadual2&amp;3-Industryindex'!$K$9:$MP$152,ROWS(CQ$38:CQ40)+72,0)</f>
        <v>127.67885439737785</v>
      </c>
      <c r="CN60" s="148">
        <f>HLOOKUP(CN$55,'Jadual2&amp;3-Industryindex'!$K$9:$MP$152,ROWS(CQ$38:CQ40)+72,0)</f>
        <v>118.37629437710494</v>
      </c>
      <c r="CO60" s="148">
        <f>HLOOKUP(CO$55,'Jadual2&amp;3-Industryindex'!$K$9:$MP$152,ROWS(CR$38:CR40)+72,0)</f>
        <v>125.63369611823653</v>
      </c>
      <c r="CP60" s="148">
        <f>HLOOKUP(CP$55,'Jadual2&amp;3-Industryindex'!$K$9:$MP$152,ROWS(CS$38:CS40)+72,0)</f>
        <v>141.74602535239555</v>
      </c>
      <c r="CQ60" s="148">
        <f>HLOOKUP(CQ$55,'Jadual2&amp;3-Industryindex'!$K$9:$MP$152,ROWS(CT$38:CT40)+72,0)</f>
        <v>111.38694497727931</v>
      </c>
      <c r="CR60" s="148">
        <f>HLOOKUP(CR$55,'Jadual2&amp;3-Industryindex'!$K$9:$MP$152,ROWS(CU$38:CU40)+72,0)</f>
        <v>147.26808937960627</v>
      </c>
      <c r="CS60" s="148">
        <f>HLOOKUP(CS$55,'Jadual2&amp;3-Industryindex'!$K$9:$MP$152,ROWS(CV$38:CV40)+72,0)</f>
        <v>99.16779814248126</v>
      </c>
      <c r="CT60" s="148">
        <f>HLOOKUP(CT$55,'Jadual2&amp;3-Industryindex'!$K$9:$MP$152,ROWS(CW$38:CW40)+72,0)</f>
        <v>90.482783312023457</v>
      </c>
      <c r="CU60" s="148">
        <f>HLOOKUP(CU$55,'Jadual2&amp;3-Industryindex'!$K$9:$MP$152,ROWS(CX$38:CX40)+72,0)</f>
        <v>108.90872966228342</v>
      </c>
      <c r="CV60" s="148">
        <f>HLOOKUP(CV$55,'Jadual2&amp;3-Industryindex'!$K$9:$MP$152,ROWS(CY$38:CY40)+72,0)</f>
        <v>137.62601532290938</v>
      </c>
      <c r="CW60" s="148">
        <f>HLOOKUP(CW$55,'Jadual2&amp;3-Industryindex'!$K$9:$MP$152,ROWS(CZ$38:CZ40)+72,0)</f>
        <v>157.84964964366392</v>
      </c>
      <c r="CX60" s="148">
        <f>HLOOKUP(CX$55,'Jadual2&amp;3-Industryindex'!$K$9:$MP$152,ROWS(DA$38:DA40)+72,0)</f>
        <v>154.77240318281551</v>
      </c>
      <c r="CY60" s="148">
        <f>HLOOKUP(CY$55,'Jadual2&amp;3-Industryindex'!$K$9:$MP$152,ROWS(DB$38:DB40)+72,0)</f>
        <v>178.75993980540827</v>
      </c>
      <c r="CZ60" s="148">
        <f>HLOOKUP(CZ$55,'Jadual2&amp;3-Industryindex'!$K$9:$MP$152,ROWS(DC$38:DC40)+72,0)</f>
        <v>198.0195823428287</v>
      </c>
      <c r="DA60" s="148">
        <f>HLOOKUP(DA$55,'Jadual2&amp;3-Industryindex'!$K$9:$MP$152,ROWS(DD$38:DD40)+72,0)</f>
        <v>118.68932011034985</v>
      </c>
      <c r="DB60" s="148">
        <f>HLOOKUP(DB$55,'Jadual2&amp;3-Industryindex'!$K$9:$MP$152,ROWS(DE$38:DE40)+72,0)</f>
        <v>111.25720479652539</v>
      </c>
      <c r="DC60" s="148">
        <f>HLOOKUP(DC$55,'Jadual2&amp;3-Industryindex'!$K$9:$MP$152,ROWS(DF$38:DF40)+72,0)</f>
        <v>118.42458234859755</v>
      </c>
      <c r="DD60" s="148">
        <f>HLOOKUP(DD$55,'Jadual2&amp;3-Industryindex'!$K$9:$MP$152,ROWS(DG$38:DG40)+72,0)</f>
        <v>113.87629645271677</v>
      </c>
      <c r="DE60" s="148">
        <f>HLOOKUP(DE$55,'Jadual2&amp;3-Industryindex'!$K$9:$MP$152,ROWS(DH$38:DH40)+72,0)</f>
        <v>98.242434942012721</v>
      </c>
      <c r="DF60" s="148">
        <f>HLOOKUP(DF$55,'Jadual2&amp;3-Industryindex'!$K$9:$MP$152,ROWS(DI$38:DI40)+72,0)</f>
        <v>169.27361529182838</v>
      </c>
      <c r="DG60" s="148">
        <f>HLOOKUP(DG$55,'Jadual2&amp;3-Industryindex'!$K$9:$MP$152,ROWS(DJ$38:DJ40)+72,0)</f>
        <v>140.65531260289742</v>
      </c>
      <c r="DH60" s="148">
        <f>HLOOKUP(DH$55,'Jadual2&amp;3-Industryindex'!$K$9:$MP$152,ROWS(DK$38:DK40)+72,0)</f>
        <v>82.004062520730301</v>
      </c>
      <c r="DI60" s="148">
        <f>HLOOKUP(DI$55,'Jadual2&amp;3-Industryindex'!$K$9:$MP$152,ROWS(DL$38:DL40)+72,0)</f>
        <v>130.41989670977239</v>
      </c>
      <c r="DJ60" s="148">
        <f>HLOOKUP(DJ$55,'Jadual2&amp;3-Industryindex'!$K$9:$MP$152,ROWS(DM$38:DM40)+72,0)</f>
        <v>117.02313145358232</v>
      </c>
      <c r="DK60" s="148">
        <f>HLOOKUP(DK$55,'Jadual2&amp;3-Industryindex'!$K$9:$MP$152,ROWS(DN$38:DN40)+72,0)</f>
        <v>46.693226130860943</v>
      </c>
      <c r="DL60" s="148">
        <f>HLOOKUP(DL$55,'Jadual2&amp;3-Industryindex'!$K$9:$MP$152,ROWS(DO$38:DO40)+72,0)</f>
        <v>162.88932361373298</v>
      </c>
      <c r="DM60" s="148">
        <f>HLOOKUP(DM$55,'Jadual2&amp;3-Industryindex'!$K$9:$MP$152,ROWS(DP$38:DP40)+72,0)</f>
        <v>96.574989470443143</v>
      </c>
      <c r="DN60" s="148">
        <f>HLOOKUP(DN$55,'Jadual2&amp;3-Industryindex'!$K$9:$MP$152,ROWS(DQ$38:DQ40)+72,0)</f>
        <v>120.53045639360164</v>
      </c>
      <c r="DO60" s="148">
        <f>HLOOKUP(DO$55,'Jadual2&amp;3-Industryindex'!$K$9:$MP$152,ROWS(DR$38:DR40)+72,0)</f>
        <v>161.3282490370342</v>
      </c>
      <c r="DP60" s="148">
        <f>HLOOKUP(DP$55,'Jadual2&amp;3-Industryindex'!$K$9:$MP$152,ROWS(DS$38:DS40)+72,0)</f>
        <v>136.5828066124777</v>
      </c>
      <c r="DQ60" s="148">
        <f>HLOOKUP(DQ$55,'Jadual2&amp;3-Industryindex'!$K$9:$MP$152,ROWS(DT$38:DT40)+72,0)</f>
        <v>142.24635823002407</v>
      </c>
      <c r="DR60" s="148">
        <f>HLOOKUP(DR$55,'Jadual2&amp;3-Industryindex'!$K$9:$MP$152,ROWS(DU$38:DU40)+72,0)</f>
        <v>117.06381227035085</v>
      </c>
      <c r="DS60" s="148">
        <f>HLOOKUP(DS$55,'Jadual2&amp;3-Industryindex'!$K$9:$MP$152,ROWS(DV$38:DV40)+72,0)</f>
        <v>59.081794938386302</v>
      </c>
      <c r="DT60" s="148">
        <f>HLOOKUP(DT$55,'Jadual2&amp;3-Industryindex'!$K$9:$MP$152,ROWS(DW$38:DW40)+72,0)</f>
        <v>146.87558695870152</v>
      </c>
      <c r="DU60" s="148">
        <f>HLOOKUP(DU$55,'Jadual2&amp;3-Industryindex'!$K$9:$MP$152,ROWS(DX$38:DX40)+72,0)</f>
        <v>88.825632112778251</v>
      </c>
      <c r="DV60" s="148">
        <f>HLOOKUP(DV$55,'Jadual2&amp;3-Industryindex'!$K$9:$MP$152,ROWS(DY$38:DY40)+72,0)</f>
        <v>143.13865977842795</v>
      </c>
      <c r="DW60" s="148">
        <f>HLOOKUP(DW$55,'Jadual2&amp;3-Industryindex'!$K$9:$MP$152,ROWS(DZ$38:DZ40)+72,0)</f>
        <v>108.7103235807238</v>
      </c>
      <c r="DX60" s="148">
        <f>HLOOKUP(DX$55,'Jadual2&amp;3-Industryindex'!$K$9:$MP$152,ROWS(EA$38:EA40)+72,0)</f>
        <v>130.1288414567413</v>
      </c>
      <c r="DY60" s="148">
        <f>HLOOKUP(DY$55,'Jadual2&amp;3-Industryindex'!$K$9:$MP$152,ROWS(EB$38:EB40)+72,0)</f>
        <v>126.72634311946574</v>
      </c>
      <c r="DZ60" s="148">
        <f>HLOOKUP(DZ$55,'Jadual2&amp;3-Industryindex'!$K$9:$MP$152,ROWS(EC$38:EC40)+72,0)</f>
        <v>164.9100073306281</v>
      </c>
      <c r="EA60" s="148">
        <f>HLOOKUP(EA$55,'Jadual2&amp;3-Industryindex'!$K$9:$MP$152,ROWS(ED$38:ED40)+72,0)</f>
        <v>97.96497570701483</v>
      </c>
      <c r="EB60" s="148">
        <f>HLOOKUP(EB$55,'Jadual2&amp;3-Industryindex'!$K$9:$MP$152,ROWS(EE$38:EE40)+72,0)</f>
        <v>115.41587598015379</v>
      </c>
      <c r="EC60" s="148">
        <f>HLOOKUP(EC$55,'Jadual2&amp;3-Industryindex'!$K$9:$MP$152,ROWS(EF$38:EF40)+72,0)</f>
        <v>97.882473099871063</v>
      </c>
      <c r="ED60" s="148">
        <f>HLOOKUP(ED$55,'Jadual2&amp;3-Industryindex'!$K$9:$MP$152,ROWS(EG$38:EG40)+72,0)</f>
        <v>138.69187478098971</v>
      </c>
      <c r="EE60" s="148">
        <f>HLOOKUP(EE$55,'Jadual2&amp;3-Industryindex'!$K$9:$MP$152,ROWS(EH$38:EH40)+72,0)</f>
        <v>153.48304314945108</v>
      </c>
      <c r="EF60" s="139">
        <v>117.118134877605</v>
      </c>
      <c r="EG60" s="139">
        <v>130.44949259837901</v>
      </c>
      <c r="EH60" s="139">
        <v>119.810707211644</v>
      </c>
      <c r="EI60" s="139">
        <v>127.580843083734</v>
      </c>
      <c r="EJ60" s="156">
        <v>110.804599171646</v>
      </c>
      <c r="EK60" s="156">
        <v>108.969827744426</v>
      </c>
      <c r="EL60" s="156">
        <v>103.36918115516799</v>
      </c>
      <c r="EM60" s="156">
        <v>105.303785627933</v>
      </c>
      <c r="EN60" s="156">
        <v>119.63991234591199</v>
      </c>
      <c r="EO60" s="156">
        <v>106.92016088582901</v>
      </c>
      <c r="EP60" s="156">
        <v>108.469457584113</v>
      </c>
      <c r="EQ60" s="156">
        <v>78.043512388948699</v>
      </c>
      <c r="ER60" s="156">
        <v>145.95448862723799</v>
      </c>
      <c r="ES60" s="156">
        <v>102.474455278428</v>
      </c>
      <c r="ET60" s="156">
        <v>110.72130090939601</v>
      </c>
      <c r="EU60" s="156">
        <v>105.143471955697</v>
      </c>
      <c r="EV60" s="156">
        <v>99.148756717095196</v>
      </c>
      <c r="EW60" s="156">
        <v>107.421670118994</v>
      </c>
      <c r="EX60" s="156">
        <v>105.052883166359</v>
      </c>
      <c r="EY60" s="156">
        <v>110.577407267496</v>
      </c>
      <c r="EZ60" s="156">
        <v>117.23850193920499</v>
      </c>
      <c r="FA60" s="156">
        <v>107.88916309651999</v>
      </c>
      <c r="FB60" s="156">
        <v>117.283617175901</v>
      </c>
      <c r="FC60" s="156">
        <v>132.29932635911101</v>
      </c>
      <c r="FD60" s="156">
        <v>134.822382391682</v>
      </c>
      <c r="FE60" s="156">
        <v>122.282401056925</v>
      </c>
      <c r="FF60" s="156">
        <v>119.453544062426</v>
      </c>
      <c r="FG60" s="156">
        <v>119.383774747404</v>
      </c>
      <c r="FH60" s="156">
        <v>116.28894413427901</v>
      </c>
      <c r="FI60" s="156">
        <v>113.035398134283</v>
      </c>
      <c r="FJ60" s="156">
        <v>109.98427414135899</v>
      </c>
      <c r="FK60" s="156">
        <v>107.777021874947</v>
      </c>
      <c r="FL60" s="156">
        <v>115.934291724037</v>
      </c>
      <c r="FM60" s="156">
        <v>112.813225484084</v>
      </c>
      <c r="FN60" s="156">
        <v>124.389471999482</v>
      </c>
      <c r="FO60" s="156">
        <v>116.981718827851</v>
      </c>
      <c r="FP60" s="156">
        <v>127.80566739008501</v>
      </c>
      <c r="FQ60" s="156">
        <v>137.030014305083</v>
      </c>
      <c r="FR60" s="156">
        <v>143.851197570419</v>
      </c>
      <c r="FS60" s="156">
        <v>119.31183974753</v>
      </c>
      <c r="FT60" s="156">
        <v>198.28720182174601</v>
      </c>
      <c r="FU60" s="156">
        <v>101.56187403555499</v>
      </c>
      <c r="FV60" s="156">
        <v>98.851066219318099</v>
      </c>
      <c r="FW60" s="156">
        <v>78.262568735929094</v>
      </c>
      <c r="FX60" s="156">
        <v>112.654279431776</v>
      </c>
      <c r="FY60" s="156">
        <v>86.823439154796503</v>
      </c>
      <c r="FZ60" s="156">
        <v>114.40688554336</v>
      </c>
      <c r="GA60" s="156">
        <v>130.316390041494</v>
      </c>
      <c r="GB60" s="156">
        <v>112.25116846983001</v>
      </c>
      <c r="GC60" s="156">
        <v>108.367092844233</v>
      </c>
      <c r="GD60" s="156">
        <v>131.09356349071999</v>
      </c>
      <c r="GE60" s="156">
        <v>111.914031533515</v>
      </c>
      <c r="GF60" s="156">
        <v>117.689574109419</v>
      </c>
      <c r="GG60" s="156">
        <v>108.54285898013001</v>
      </c>
      <c r="GH60" s="156">
        <v>115.591053625906</v>
      </c>
      <c r="GI60" s="156">
        <v>111.68031935863</v>
      </c>
      <c r="GJ60" s="156">
        <v>109.37136725386701</v>
      </c>
      <c r="GK60" s="156">
        <v>119.39352734841501</v>
      </c>
      <c r="GL60" s="156">
        <v>105.81911742215701</v>
      </c>
      <c r="GM60" s="156">
        <v>96.824996767183094</v>
      </c>
      <c r="GN60" s="156">
        <v>114.51979479538799</v>
      </c>
      <c r="GO60" s="156">
        <v>102.541828718925</v>
      </c>
      <c r="GP60" s="156">
        <v>123.79482529077799</v>
      </c>
      <c r="GQ60" s="156">
        <v>105.476451259584</v>
      </c>
      <c r="GR60" s="156">
        <v>113.590986816106</v>
      </c>
      <c r="GS60" s="156">
        <v>110.125981289698</v>
      </c>
      <c r="GT60" s="156">
        <v>128.88643412499499</v>
      </c>
      <c r="GU60" s="156">
        <v>113.69612027211799</v>
      </c>
      <c r="GV60" s="156">
        <v>97.727136051851701</v>
      </c>
      <c r="GW60" s="156">
        <v>117.48251748251801</v>
      </c>
      <c r="GX60" s="156">
        <v>85.990901515703996</v>
      </c>
      <c r="GY60" s="156">
        <v>125.112271385849</v>
      </c>
      <c r="GZ60" s="156">
        <v>98.728431972911693</v>
      </c>
      <c r="HA60" s="156">
        <v>128.914998012512</v>
      </c>
      <c r="HB60" s="156">
        <v>107.186875655655</v>
      </c>
      <c r="HC60" s="156">
        <v>101.949079597383</v>
      </c>
      <c r="HD60" s="156">
        <v>141.909031844146</v>
      </c>
      <c r="HE60" s="156">
        <v>113.43385431594299</v>
      </c>
      <c r="HF60" s="156">
        <v>124.969731981222</v>
      </c>
      <c r="HG60" s="156">
        <v>132.31598555021199</v>
      </c>
      <c r="HH60" s="156">
        <v>106.723022861031</v>
      </c>
      <c r="HI60" s="156">
        <v>107.71995270453</v>
      </c>
      <c r="HJ60" s="156">
        <v>117.214128367374</v>
      </c>
      <c r="HK60" s="156">
        <v>110.173997377418</v>
      </c>
      <c r="HL60" s="156">
        <v>126.810539881005</v>
      </c>
      <c r="HM60" s="156">
        <v>107.87602260154399</v>
      </c>
      <c r="HN60" s="156">
        <v>125.671406070137</v>
      </c>
      <c r="HO60" s="156">
        <v>124.144958535371</v>
      </c>
      <c r="HP60" s="156">
        <v>115.561108268986</v>
      </c>
      <c r="HQ60" s="156">
        <v>71.972986562474802</v>
      </c>
      <c r="HR60" s="156">
        <v>85.490614455972505</v>
      </c>
      <c r="HS60" s="156">
        <v>109.941943136142</v>
      </c>
      <c r="HT60" s="156">
        <v>128.74078565372</v>
      </c>
      <c r="HU60" s="156">
        <v>129.67349312425199</v>
      </c>
      <c r="HV60" s="156">
        <v>114.15706571275101</v>
      </c>
      <c r="HW60" s="156">
        <v>132.27667695834799</v>
      </c>
      <c r="HX60" s="156">
        <v>141.940097528693</v>
      </c>
      <c r="HY60" s="156">
        <v>70.132995196398795</v>
      </c>
      <c r="HZ60" s="156">
        <v>145.92643828306001</v>
      </c>
      <c r="IA60" s="156">
        <v>111.027498452793</v>
      </c>
      <c r="IB60" s="156">
        <v>105.379764731549</v>
      </c>
      <c r="IC60" s="156">
        <v>93.290322580645196</v>
      </c>
      <c r="ID60" s="156">
        <v>103.834910328356</v>
      </c>
      <c r="IE60" s="156">
        <v>110.344023355671</v>
      </c>
      <c r="IF60" s="156">
        <v>106.97038484606099</v>
      </c>
      <c r="IG60" s="156">
        <v>110.058503443361</v>
      </c>
      <c r="IH60" s="156">
        <v>96.150391597842102</v>
      </c>
      <c r="II60" s="156">
        <v>120.66286986879101</v>
      </c>
      <c r="IJ60" s="156">
        <v>119.779310845805</v>
      </c>
      <c r="IK60" s="156">
        <v>119.89139097122001</v>
      </c>
      <c r="IL60" s="156">
        <v>115.64404578267801</v>
      </c>
      <c r="IM60" s="156">
        <v>112.286072357333</v>
      </c>
      <c r="IN60" s="156">
        <v>114.34546422012301</v>
      </c>
    </row>
    <row r="61" spans="1:248">
      <c r="A61" s="132" t="s">
        <v>856</v>
      </c>
      <c r="B61" s="3" t="b">
        <f t="shared" si="5"/>
        <v>0</v>
      </c>
      <c r="C61" s="136">
        <f>'Jadual1-IPP'!E134</f>
        <v>111.56199207646605</v>
      </c>
      <c r="D61" s="134"/>
      <c r="E61" s="133"/>
      <c r="F61" s="149">
        <f>HLOOKUP(F$55,'Jadual2&amp;3-Industryindex'!$K$9:$MP$152,ROWS(I$38:I41)+72,0)</f>
        <v>76.937632125456545</v>
      </c>
      <c r="G61" s="149">
        <f>HLOOKUP(G$55,'Jadual2&amp;3-Industryindex'!$K$9:$MP$152,ROWS(J$38:J41)+72,0)</f>
        <v>102.51727947779814</v>
      </c>
      <c r="H61" s="149">
        <f>HLOOKUP(H$55,'Jadual2&amp;3-Industryindex'!$K$9:$MP$152,ROWS(K$38:K41)+72,0)</f>
        <v>80.442913852820709</v>
      </c>
      <c r="I61" s="146">
        <f>HLOOKUP(I$55,'Jadual2&amp;3-Industryindex'!$K$9:$MP$152,ROWS(L$38:L41)+72,0)</f>
        <v>107.69465759849624</v>
      </c>
      <c r="J61" s="146">
        <f>HLOOKUP(J$55,'Jadual2&amp;3-Industryindex'!$K$9:$MP$152,ROWS(M$38:M41)+72,0)</f>
        <v>165.27477050260237</v>
      </c>
      <c r="K61" s="146">
        <f>HLOOKUP(K$55,'Jadual2&amp;3-Industryindex'!$K$9:$MP$152,ROWS(N$38:N41)+72,0)</f>
        <v>133.37257819489534</v>
      </c>
      <c r="L61" s="146">
        <f>HLOOKUP(L$55,'Jadual2&amp;3-Industryindex'!$K$9:$MP$152,ROWS(O$38:O41)+72,0)</f>
        <v>126.53046509583669</v>
      </c>
      <c r="M61" s="146">
        <f>HLOOKUP(M$55,'Jadual2&amp;3-Industryindex'!$K$9:$MP$152,ROWS(P$38:P41)+72,0)</f>
        <v>142.95597615288949</v>
      </c>
      <c r="N61" s="146">
        <f>HLOOKUP(N$55,'Jadual2&amp;3-Industryindex'!$K$9:$MP$152,ROWS(Q$38:Q41)+72,0)</f>
        <v>161.2790221611981</v>
      </c>
      <c r="O61" s="146">
        <f>HLOOKUP(O$55,'Jadual2&amp;3-Industryindex'!$K$9:$MP$152,ROWS(R$38:R41)+72,0)</f>
        <v>100.24827531583475</v>
      </c>
      <c r="P61" s="146">
        <f>HLOOKUP(P$55,'Jadual2&amp;3-Industryindex'!$K$9:$MP$152,ROWS(S$38:S41)+72,0)</f>
        <v>173.38573016665293</v>
      </c>
      <c r="Q61" s="146">
        <f>HLOOKUP(Q$55,'Jadual2&amp;3-Industryindex'!$K$9:$MP$152,ROWS(T$38:T41)+72,0)</f>
        <v>86.812101142838827</v>
      </c>
      <c r="R61" s="146">
        <f>HLOOKUP(R$55,'Jadual2&amp;3-Industryindex'!$K$9:$MP$152,ROWS(U$38:U41)+72,0)</f>
        <v>121.35446521476314</v>
      </c>
      <c r="S61" s="146">
        <f>HLOOKUP(S$55,'Jadual2&amp;3-Industryindex'!$K$9:$MP$152,ROWS(V$38:V41)+72,0)</f>
        <v>157.72638313636429</v>
      </c>
      <c r="T61" s="146">
        <f>HLOOKUP(T$55,'Jadual2&amp;3-Industryindex'!$K$9:$MP$152,ROWS(W$38:W41)+72,0)</f>
        <v>158.02509407128497</v>
      </c>
      <c r="U61" s="146">
        <f>HLOOKUP(U$55,'Jadual2&amp;3-Industryindex'!$K$9:$MP$152,ROWS(X$38:X41)+72,0)</f>
        <v>152.7059264088881</v>
      </c>
      <c r="V61" s="146">
        <f>HLOOKUP(V$55,'Jadual2&amp;3-Industryindex'!$K$9:$MP$152,ROWS(Y$38:Y41)+72,0)</f>
        <v>120.16051276138825</v>
      </c>
      <c r="W61" s="146">
        <f>HLOOKUP(W$55,'Jadual2&amp;3-Industryindex'!$K$9:$MP$152,ROWS(Z$38:Z41)+72,0)</f>
        <v>167.08665091557953</v>
      </c>
      <c r="X61" s="146">
        <f>HLOOKUP(X$55,'Jadual2&amp;3-Industryindex'!$K$9:$MP$152,ROWS(AA$38:AA41)+72,0)</f>
        <v>138.03455676594405</v>
      </c>
      <c r="Y61" s="146">
        <f>HLOOKUP(Y$55,'Jadual2&amp;3-Industryindex'!$K$9:$MP$152,ROWS(AB$38:AB41)+72,0)</f>
        <v>128.84126185250898</v>
      </c>
      <c r="Z61" s="146">
        <f>HLOOKUP(Z$55,'Jadual2&amp;3-Industryindex'!$K$9:$MP$152,ROWS(AC$38:AC41)+72,0)</f>
        <v>219.21630236061938</v>
      </c>
      <c r="AA61" s="146">
        <f>HLOOKUP(AA$55,'Jadual2&amp;3-Industryindex'!$K$9:$MP$152,ROWS(AD$38:AD41)+72,0)</f>
        <v>113.33862456389687</v>
      </c>
      <c r="AB61" s="146" t="e">
        <f>HLOOKUP(AB$55,'Jadual2&amp;3-Industryindex'!$K$9:$MP$152,ROWS(AE$38:AE41)+72,0)</f>
        <v>#N/A</v>
      </c>
      <c r="AC61" s="146">
        <f>HLOOKUP(AC$55,'Jadual2&amp;3-Industryindex'!$K$9:$MP$152,ROWS(AF$38:AF41)+72,0)</f>
        <v>129.52416761826785</v>
      </c>
      <c r="AD61" s="146">
        <f>HLOOKUP(AD$55,'Jadual2&amp;3-Industryindex'!$K$9:$MP$152,ROWS(AG$38:AG41)+72,0)</f>
        <v>139.59034794157571</v>
      </c>
      <c r="AE61" s="146">
        <f>HLOOKUP(AE$55,'Jadual2&amp;3-Industryindex'!$K$9:$MP$152,ROWS(AH$38:AH41)+72,0)</f>
        <v>142.07396576990257</v>
      </c>
      <c r="AF61" s="146">
        <f>HLOOKUP(AF$55,'Jadual2&amp;3-Industryindex'!$K$9:$MP$152,ROWS(AI$38:AI41)+72,0)</f>
        <v>139.57169095062449</v>
      </c>
      <c r="AG61" s="146">
        <f>HLOOKUP(AG$55,'Jadual2&amp;3-Industryindex'!$K$9:$MP$152,ROWS(AJ$38:AJ41)+72,0)</f>
        <v>125.19967146301327</v>
      </c>
      <c r="AH61" s="146">
        <f>HLOOKUP(AH$55,'Jadual2&amp;3-Industryindex'!$K$9:$MP$152,ROWS(AK$38:AK41)+72,0)</f>
        <v>63.710703042988797</v>
      </c>
      <c r="AI61" s="146">
        <f>HLOOKUP(AI$55,'Jadual2&amp;3-Industryindex'!$K$9:$MP$152,ROWS(AL$38:AL41)+72,0)</f>
        <v>132.21799349759479</v>
      </c>
      <c r="AJ61" s="146">
        <f>HLOOKUP(AJ$55,'Jadual2&amp;3-Industryindex'!$K$9:$MP$152,ROWS(AM$38:AM41)+72,0)</f>
        <v>224.16787554890715</v>
      </c>
      <c r="AK61" s="146">
        <f>HLOOKUP(AK$55,'Jadual2&amp;3-Industryindex'!$K$9:$MP$152,ROWS(AN$38:AN41)+72,0)</f>
        <v>94.384235173722132</v>
      </c>
      <c r="AL61" s="146">
        <f>HLOOKUP(AL$55,'Jadual2&amp;3-Industryindex'!$K$9:$MP$152,ROWS(AO$38:AO41)+72,0)</f>
        <v>127.19365423296759</v>
      </c>
      <c r="AM61" s="146">
        <f>HLOOKUP(AM$55,'Jadual2&amp;3-Industryindex'!$K$9:$MP$152,ROWS(AP$38:AP41)+72,0)</f>
        <v>138.00508611851259</v>
      </c>
      <c r="AN61" s="146">
        <f>HLOOKUP(AN$55,'Jadual2&amp;3-Industryindex'!$K$9:$MP$152,ROWS(AQ$38:AQ41)+72,0)</f>
        <v>64.923507534179521</v>
      </c>
      <c r="AO61" s="146">
        <f>HLOOKUP(AO$55,'Jadual2&amp;3-Industryindex'!$K$9:$MP$152,ROWS(AR$38:AR41)+72,0)</f>
        <v>166.43930212487817</v>
      </c>
      <c r="AP61" s="146">
        <f>HLOOKUP(AP$55,'Jadual2&amp;3-Industryindex'!$K$9:$MP$152,ROWS(AS$38:AS41)+72,0)</f>
        <v>72.603278827596498</v>
      </c>
      <c r="AQ61" s="146">
        <f>HLOOKUP(AQ$55,'Jadual2&amp;3-Industryindex'!$K$9:$MP$152,ROWS(AT$38:AT41)+72,0)</f>
        <v>376.10731467687606</v>
      </c>
      <c r="AR61" s="146">
        <f>HLOOKUP(AR$55,'Jadual2&amp;3-Industryindex'!$K$9:$MP$152,ROWS(AU$38:AU41)+72,0)</f>
        <v>102.89155291867499</v>
      </c>
      <c r="AS61" s="146">
        <f>HLOOKUP(AS$55,'Jadual2&amp;3-Industryindex'!$K$9:$MP$152,ROWS(AV$38:AV41)+72,0)</f>
        <v>168.45409253772834</v>
      </c>
      <c r="AT61" s="146">
        <f>HLOOKUP(AT$55,'Jadual2&amp;3-Industryindex'!$K$9:$MP$152,ROWS(AW$38:AW41)+72,0)</f>
        <v>60.09833970726509</v>
      </c>
      <c r="AU61" s="146">
        <f>HLOOKUP(AU$55,'Jadual2&amp;3-Industryindex'!$K$9:$MP$152,ROWS(AX$38:AX41)+72,0)</f>
        <v>139.23681482854516</v>
      </c>
      <c r="AV61" s="146">
        <f>HLOOKUP(AV$55,'Jadual2&amp;3-Industryindex'!$K$9:$MP$152,ROWS(AY$38:AY41)+72,0)</f>
        <v>146.15151541748108</v>
      </c>
      <c r="AW61" s="146">
        <f>HLOOKUP(AW$55,'Jadual2&amp;3-Industryindex'!$K$9:$MP$152,ROWS(AZ$38:AZ41)+72,0)</f>
        <v>122.50586102503746</v>
      </c>
      <c r="AX61" s="146">
        <f>HLOOKUP(AX$55,'Jadual2&amp;3-Industryindex'!$K$9:$MP$152,ROWS(BA$38:BA41)+72,0)</f>
        <v>145.3996744624649</v>
      </c>
      <c r="AY61" s="146">
        <f>HLOOKUP(AY$55,'Jadual2&amp;3-Industryindex'!$K$9:$MP$152,ROWS(BB$38:BB41)+72,0)</f>
        <v>119.40280447622138</v>
      </c>
      <c r="AZ61" s="146">
        <f>HLOOKUP(AZ$55,'Jadual2&amp;3-Industryindex'!$K$9:$MP$152,ROWS(BC$38:BC41)+72,0)</f>
        <v>162.34744995592288</v>
      </c>
      <c r="BA61" s="146">
        <f>HLOOKUP(BA$55,'Jadual2&amp;3-Industryindex'!$K$9:$MP$152,ROWS(BD$38:BD41)+72,0)</f>
        <v>125.10206015086608</v>
      </c>
      <c r="BB61" s="146">
        <f>HLOOKUP(BB$55,'Jadual2&amp;3-Industryindex'!$K$9:$MP$152,ROWS(BE$38:BE41)+72,0)</f>
        <v>141.08081062966536</v>
      </c>
      <c r="BC61" s="146">
        <f>HLOOKUP(BC$55,'Jadual2&amp;3-Industryindex'!$K$9:$MP$152,ROWS(BF$38:BF41)+72,0)</f>
        <v>131.60001463564964</v>
      </c>
      <c r="BD61" s="146">
        <f>HLOOKUP(BD$55,'Jadual2&amp;3-Industryindex'!$K$9:$MP$152,ROWS(BG$38:BG41)+72,0)</f>
        <v>108.75766898334268</v>
      </c>
      <c r="BE61" s="146">
        <f>HLOOKUP(BE$55,'Jadual2&amp;3-Industryindex'!$K$9:$MP$152,ROWS(BH$38:BH41)+72,0)</f>
        <v>67.14328490230811</v>
      </c>
      <c r="BF61" s="146">
        <f>HLOOKUP(BF$55,'Jadual2&amp;3-Industryindex'!$K$9:$MP$152,ROWS(BI$38:BI41)+72,0)</f>
        <v>144.36795224853054</v>
      </c>
      <c r="BG61" s="146">
        <f>HLOOKUP(BG$55,'Jadual2&amp;3-Industryindex'!$K$9:$MP$152,ROWS(BJ$38:BJ41)+72,0)</f>
        <v>62.50437680334273</v>
      </c>
      <c r="BH61" s="146">
        <f>HLOOKUP(BH$55,'Jadual2&amp;3-Industryindex'!$K$9:$MP$152,ROWS(BK$38:BK41)+72,0)</f>
        <v>77.204491772440235</v>
      </c>
      <c r="BI61" s="146">
        <f>HLOOKUP(BI$55,'Jadual2&amp;3-Industryindex'!$K$9:$MP$152,ROWS(BL$38:BL41)+72,0)</f>
        <v>104.46374048270644</v>
      </c>
      <c r="BJ61" s="146">
        <f>HLOOKUP(BJ$55,'Jadual2&amp;3-Industryindex'!$K$9:$MP$152,ROWS(BM$38:BM41)+72,0)</f>
        <v>253.45512804793495</v>
      </c>
      <c r="BK61" s="146">
        <f>HLOOKUP(BK$55,'Jadual2&amp;3-Industryindex'!$K$9:$MP$152,ROWS(BN$38:BN41)+72,0)</f>
        <v>119.79596672110716</v>
      </c>
      <c r="BL61" s="146">
        <f>HLOOKUP(BL$55,'Jadual2&amp;3-Industryindex'!$K$9:$MP$152,ROWS(BO$38:BO41)+72,0)</f>
        <v>172.44960932906716</v>
      </c>
      <c r="BM61" s="146">
        <f>HLOOKUP(BM$55,'Jadual2&amp;3-Industryindex'!$K$9:$MP$152,ROWS(BP$38:BP41)+72,0)</f>
        <v>105.66793809856046</v>
      </c>
      <c r="BN61" s="146">
        <f>HLOOKUP(BN$55,'Jadual2&amp;3-Industryindex'!$K$9:$MP$152,ROWS(BQ$38:BQ41)+72,0)</f>
        <v>119.87162649232214</v>
      </c>
      <c r="BO61" s="146">
        <f>HLOOKUP(BO$55,'Jadual2&amp;3-Industryindex'!$K$9:$MP$152,ROWS(BR$38:BR41)+72,0)</f>
        <v>219.14312753897948</v>
      </c>
      <c r="BP61" s="146">
        <f>HLOOKUP(BP$55,'Jadual2&amp;3-Industryindex'!$K$9:$MP$152,ROWS(BS$38:BS41)+72,0)</f>
        <v>106.35187972668945</v>
      </c>
      <c r="BQ61" s="146">
        <f>HLOOKUP(BQ$55,'Jadual2&amp;3-Industryindex'!$K$9:$MP$152,ROWS(BT$38:BT41)+72,0)</f>
        <v>136.48753659622611</v>
      </c>
      <c r="BR61" s="146">
        <f>HLOOKUP(BR$55,'Jadual2&amp;3-Industryindex'!$K$9:$MP$152,ROWS(BU$38:BU41)+72,0)</f>
        <v>151.64624787648285</v>
      </c>
      <c r="BS61" s="146">
        <f>HLOOKUP(BS$55,'Jadual2&amp;3-Industryindex'!$K$9:$MP$152,ROWS(BV$38:BV41)+72,0)</f>
        <v>113.40856400795562</v>
      </c>
      <c r="BT61" s="146">
        <f>HLOOKUP(BT$55,'Jadual2&amp;3-Industryindex'!$K$9:$MP$152,ROWS(BW$38:BW41)+72,0)</f>
        <v>116.64852708145997</v>
      </c>
      <c r="BU61" s="146">
        <f>HLOOKUP(BU$55,'Jadual2&amp;3-Industryindex'!$K$9:$MP$152,ROWS(BX$38:BX41)+72,0)</f>
        <v>114.43953174688825</v>
      </c>
      <c r="BV61" s="146">
        <f>HLOOKUP(BV$55,'Jadual2&amp;3-Industryindex'!$K$9:$MP$152,ROWS(BY$38:BY41)+72,0)</f>
        <v>65.47952488439546</v>
      </c>
      <c r="BW61" s="146">
        <f>HLOOKUP(BW$55,'Jadual2&amp;3-Industryindex'!$K$9:$MP$152,ROWS(BZ$38:BZ41)+72,0)</f>
        <v>110.63551668263666</v>
      </c>
      <c r="BX61" s="146">
        <f>HLOOKUP(BX$55,'Jadual2&amp;3-Industryindex'!$K$9:$MP$152,ROWS(CA$38:CA41)+72,0)</f>
        <v>124.12927606577227</v>
      </c>
      <c r="BY61" s="146">
        <f>HLOOKUP(BY$55,'Jadual2&amp;3-Industryindex'!$K$9:$MP$152,ROWS(CB$38:CB41)+72,0)</f>
        <v>83.762840867656067</v>
      </c>
      <c r="BZ61" s="146">
        <f>HLOOKUP(BZ$55,'Jadual2&amp;3-Industryindex'!$K$9:$MP$152,ROWS(CC$38:CC41)+72,0)</f>
        <v>67.492159425365131</v>
      </c>
      <c r="CA61" s="146">
        <f>HLOOKUP(CA$55,'Jadual2&amp;3-Industryindex'!$K$9:$MP$152,ROWS(CD$38:CD41)+72,0)</f>
        <v>95.634506475476286</v>
      </c>
      <c r="CB61" s="146">
        <f>HLOOKUP(CB$55,'Jadual2&amp;3-Industryindex'!$K$9:$MP$152,ROWS(CE$38:CE41)+72,0)</f>
        <v>163.78847099187601</v>
      </c>
      <c r="CC61" s="146">
        <f>HLOOKUP(CC$55,'Jadual2&amp;3-Industryindex'!$K$9:$MP$152,ROWS(CF$38:CF41)+72,0)</f>
        <v>108.76575175253053</v>
      </c>
      <c r="CD61" s="146">
        <f>HLOOKUP(CD$55,'Jadual2&amp;3-Industryindex'!$K$9:$MP$152,ROWS(CG$38:CG41)+72,0)</f>
        <v>176.52111609765367</v>
      </c>
      <c r="CE61" s="146">
        <f>HLOOKUP(CE$55,'Jadual2&amp;3-Industryindex'!$K$9:$MP$152,ROWS(CH$38:CH41)+72,0)</f>
        <v>90.986292590921252</v>
      </c>
      <c r="CF61" s="146">
        <f>HLOOKUP(CF$55,'Jadual2&amp;3-Industryindex'!$K$9:$MP$152,ROWS(CI$38:CI41)+72,0)</f>
        <v>92.793488113166219</v>
      </c>
      <c r="CG61" s="146">
        <f>HLOOKUP(CG$55,'Jadual2&amp;3-Industryindex'!$K$9:$MP$152,ROWS(CJ$38:CJ41)+72,0)</f>
        <v>121.28775261340874</v>
      </c>
      <c r="CH61" s="146">
        <f>HLOOKUP(CH$55,'Jadual2&amp;3-Industryindex'!$K$9:$MP$152,ROWS(CK$38:CK41)+72,0)</f>
        <v>105.20064694836839</v>
      </c>
      <c r="CI61" s="146">
        <f>HLOOKUP(CI$55,'Jadual2&amp;3-Industryindex'!$K$9:$MP$152,ROWS(CL$38:CL41)+72,0)</f>
        <v>130.47414381873176</v>
      </c>
      <c r="CJ61" s="146">
        <f>HLOOKUP(CJ$55,'Jadual2&amp;3-Industryindex'!$K$9:$MP$152,ROWS(CN$38:CN41)+72,0)</f>
        <v>154.10654639479174</v>
      </c>
      <c r="CK61" s="146">
        <f>HLOOKUP(CK$55,'Jadual2&amp;3-Industryindex'!$K$9:$MP$152,ROWS(CO$38:CO41)+72,0)</f>
        <v>82.827433423197505</v>
      </c>
      <c r="CL61" s="146">
        <f>HLOOKUP(CL$55,'Jadual2&amp;3-Industryindex'!$K$9:$MP$152,ROWS(CP$38:CP41)+72,0)</f>
        <v>84.862728808383125</v>
      </c>
      <c r="CM61" s="146">
        <f>HLOOKUP(CM$55,'Jadual2&amp;3-Industryindex'!$K$9:$MP$152,ROWS(CQ$38:CQ41)+72,0)</f>
        <v>117.22174793593567</v>
      </c>
      <c r="CN61" s="146">
        <f>HLOOKUP(CN$55,'Jadual2&amp;3-Industryindex'!$K$9:$MP$152,ROWS(CQ$38:CQ41)+72,0)</f>
        <v>106.31194924180465</v>
      </c>
      <c r="CO61" s="146">
        <f>HLOOKUP(CO$55,'Jadual2&amp;3-Industryindex'!$K$9:$MP$152,ROWS(CR$38:CR41)+72,0)</f>
        <v>141.53900230499272</v>
      </c>
      <c r="CP61" s="146">
        <f>HLOOKUP(CP$55,'Jadual2&amp;3-Industryindex'!$K$9:$MP$152,ROWS(CS$38:CS41)+72,0)</f>
        <v>160.81591517138924</v>
      </c>
      <c r="CQ61" s="146">
        <f>HLOOKUP(CQ$55,'Jadual2&amp;3-Industryindex'!$K$9:$MP$152,ROWS(CT$38:CT41)+72,0)</f>
        <v>106.41441472721392</v>
      </c>
      <c r="CR61" s="146">
        <f>HLOOKUP(CR$55,'Jadual2&amp;3-Industryindex'!$K$9:$MP$152,ROWS(CU$38:CU41)+72,0)</f>
        <v>165.11842288057284</v>
      </c>
      <c r="CS61" s="146">
        <f>HLOOKUP(CS$55,'Jadual2&amp;3-Industryindex'!$K$9:$MP$152,ROWS(CV$38:CV41)+72,0)</f>
        <v>89.719745993586812</v>
      </c>
      <c r="CT61" s="146">
        <f>HLOOKUP(CT$55,'Jadual2&amp;3-Industryindex'!$K$9:$MP$152,ROWS(CW$38:CW41)+72,0)</f>
        <v>84.501759582741698</v>
      </c>
      <c r="CU61" s="146">
        <f>HLOOKUP(CU$55,'Jadual2&amp;3-Industryindex'!$K$9:$MP$152,ROWS(CX$38:CX41)+72,0)</f>
        <v>89.736803530964053</v>
      </c>
      <c r="CV61" s="146">
        <f>HLOOKUP(CV$55,'Jadual2&amp;3-Industryindex'!$K$9:$MP$152,ROWS(CY$38:CY41)+72,0)</f>
        <v>126.5115670270026</v>
      </c>
      <c r="CW61" s="146">
        <f>HLOOKUP(CW$55,'Jadual2&amp;3-Industryindex'!$K$9:$MP$152,ROWS(CZ$38:CZ41)+72,0)</f>
        <v>161.54115105958616</v>
      </c>
      <c r="CX61" s="146">
        <f>HLOOKUP(CX$55,'Jadual2&amp;3-Industryindex'!$K$9:$MP$152,ROWS(DA$38:DA41)+72,0)</f>
        <v>143.63199047329772</v>
      </c>
      <c r="CY61" s="146">
        <f>HLOOKUP(CY$55,'Jadual2&amp;3-Industryindex'!$K$9:$MP$152,ROWS(DB$38:DB41)+72,0)</f>
        <v>161.50655454215297</v>
      </c>
      <c r="CZ61" s="146">
        <f>HLOOKUP(CZ$55,'Jadual2&amp;3-Industryindex'!$K$9:$MP$152,ROWS(DC$38:DC41)+72,0)</f>
        <v>218.33125228031733</v>
      </c>
      <c r="DA61" s="146">
        <f>HLOOKUP(DA$55,'Jadual2&amp;3-Industryindex'!$K$9:$MP$152,ROWS(DD$38:DD41)+72,0)</f>
        <v>113.51710908246258</v>
      </c>
      <c r="DB61" s="146">
        <f>HLOOKUP(DB$55,'Jadual2&amp;3-Industryindex'!$K$9:$MP$152,ROWS(DE$38:DE41)+72,0)</f>
        <v>138.9875450519298</v>
      </c>
      <c r="DC61" s="146">
        <f>HLOOKUP(DC$55,'Jadual2&amp;3-Industryindex'!$K$9:$MP$152,ROWS(DF$38:DF41)+72,0)</f>
        <v>100.24183436399076</v>
      </c>
      <c r="DD61" s="146">
        <f>HLOOKUP(DD$55,'Jadual2&amp;3-Industryindex'!$K$9:$MP$152,ROWS(DG$38:DG41)+72,0)</f>
        <v>115.80099043785249</v>
      </c>
      <c r="DE61" s="146">
        <f>HLOOKUP(DE$55,'Jadual2&amp;3-Industryindex'!$K$9:$MP$152,ROWS(DH$38:DH41)+72,0)</f>
        <v>104.35617354794411</v>
      </c>
      <c r="DF61" s="146">
        <f>HLOOKUP(DF$55,'Jadual2&amp;3-Industryindex'!$K$9:$MP$152,ROWS(DI$38:DI41)+72,0)</f>
        <v>181.03116295627279</v>
      </c>
      <c r="DG61" s="146">
        <f>HLOOKUP(DG$55,'Jadual2&amp;3-Industryindex'!$K$9:$MP$152,ROWS(DJ$38:DJ41)+72,0)</f>
        <v>172.64965258858894</v>
      </c>
      <c r="DH61" s="146">
        <f>HLOOKUP(DH$55,'Jadual2&amp;3-Industryindex'!$K$9:$MP$152,ROWS(DK$38:DK41)+72,0)</f>
        <v>74.463956619287941</v>
      </c>
      <c r="DI61" s="146">
        <f>HLOOKUP(DI$55,'Jadual2&amp;3-Industryindex'!$K$9:$MP$152,ROWS(DL$38:DL41)+72,0)</f>
        <v>123.75204203240625</v>
      </c>
      <c r="DJ61" s="146">
        <f>HLOOKUP(DJ$55,'Jadual2&amp;3-Industryindex'!$K$9:$MP$152,ROWS(DM$38:DM41)+72,0)</f>
        <v>111.77857184407237</v>
      </c>
      <c r="DK61" s="146">
        <f>HLOOKUP(DK$55,'Jadual2&amp;3-Industryindex'!$K$9:$MP$152,ROWS(DN$38:DN41)+72,0)</f>
        <v>32.872969752062822</v>
      </c>
      <c r="DL61" s="146">
        <f>HLOOKUP(DL$55,'Jadual2&amp;3-Industryindex'!$K$9:$MP$152,ROWS(DO$38:DO41)+72,0)</f>
        <v>182.29812131086851</v>
      </c>
      <c r="DM61" s="146">
        <f>HLOOKUP(DM$55,'Jadual2&amp;3-Industryindex'!$K$9:$MP$152,ROWS(DP$38:DP41)+72,0)</f>
        <v>93.082504849672389</v>
      </c>
      <c r="DN61" s="146">
        <f>HLOOKUP(DN$55,'Jadual2&amp;3-Industryindex'!$K$9:$MP$152,ROWS(DQ$38:DQ41)+72,0)</f>
        <v>133.95186190570232</v>
      </c>
      <c r="DO61" s="146">
        <f>HLOOKUP(DO$55,'Jadual2&amp;3-Industryindex'!$K$9:$MP$152,ROWS(DR$38:DR41)+72,0)</f>
        <v>162.97136749772199</v>
      </c>
      <c r="DP61" s="146">
        <f>HLOOKUP(DP$55,'Jadual2&amp;3-Industryindex'!$K$9:$MP$152,ROWS(DS$38:DS41)+72,0)</f>
        <v>122.15644589135206</v>
      </c>
      <c r="DQ61" s="146">
        <f>HLOOKUP(DQ$55,'Jadual2&amp;3-Industryindex'!$K$9:$MP$152,ROWS(DT$38:DT41)+72,0)</f>
        <v>150.45470231866858</v>
      </c>
      <c r="DR61" s="146">
        <f>HLOOKUP(DR$55,'Jadual2&amp;3-Industryindex'!$K$9:$MP$152,ROWS(DU$38:DU41)+72,0)</f>
        <v>96.975709293145684</v>
      </c>
      <c r="DS61" s="146">
        <f>HLOOKUP(DS$55,'Jadual2&amp;3-Industryindex'!$K$9:$MP$152,ROWS(DV$38:DV41)+72,0)</f>
        <v>49.631549591078397</v>
      </c>
      <c r="DT61" s="146">
        <f>HLOOKUP(DT$55,'Jadual2&amp;3-Industryindex'!$K$9:$MP$152,ROWS(DW$38:DW41)+72,0)</f>
        <v>129.63260016381386</v>
      </c>
      <c r="DU61" s="146">
        <f>HLOOKUP(DU$55,'Jadual2&amp;3-Industryindex'!$K$9:$MP$152,ROWS(DX$38:DX41)+72,0)</f>
        <v>79.064708993265597</v>
      </c>
      <c r="DV61" s="146">
        <f>HLOOKUP(DV$55,'Jadual2&amp;3-Industryindex'!$K$9:$MP$152,ROWS(DY$38:DY41)+72,0)</f>
        <v>168.15786655159019</v>
      </c>
      <c r="DW61" s="146">
        <f>HLOOKUP(DW$55,'Jadual2&amp;3-Industryindex'!$K$9:$MP$152,ROWS(DZ$38:DZ41)+72,0)</f>
        <v>102.94335176436459</v>
      </c>
      <c r="DX61" s="146">
        <f>HLOOKUP(DX$55,'Jadual2&amp;3-Industryindex'!$K$9:$MP$152,ROWS(EA$38:EA41)+72,0)</f>
        <v>131.71212027833207</v>
      </c>
      <c r="DY61" s="146">
        <f>HLOOKUP(DY$55,'Jadual2&amp;3-Industryindex'!$K$9:$MP$152,ROWS(EB$38:EB41)+72,0)</f>
        <v>147.97803732742443</v>
      </c>
      <c r="DZ61" s="146">
        <f>HLOOKUP(DZ$55,'Jadual2&amp;3-Industryindex'!$K$9:$MP$152,ROWS(EC$38:EC41)+72,0)</f>
        <v>162.43085964427939</v>
      </c>
      <c r="EA61" s="146">
        <f>HLOOKUP(EA$55,'Jadual2&amp;3-Industryindex'!$K$9:$MP$152,ROWS(ED$38:ED41)+72,0)</f>
        <v>100.95960038270061</v>
      </c>
      <c r="EB61" s="146">
        <f>HLOOKUP(EB$55,'Jadual2&amp;3-Industryindex'!$K$9:$MP$152,ROWS(EE$38:EE41)+72,0)</f>
        <v>95.727922847221834</v>
      </c>
      <c r="EC61" s="146">
        <f>HLOOKUP(EC$55,'Jadual2&amp;3-Industryindex'!$K$9:$MP$152,ROWS(EF$38:EF41)+72,0)</f>
        <v>107.18810482463736</v>
      </c>
      <c r="ED61" s="146">
        <f>HLOOKUP(ED$55,'Jadual2&amp;3-Industryindex'!$K$9:$MP$152,ROWS(EG$38:EG41)+72,0)</f>
        <v>116.31478628427456</v>
      </c>
      <c r="EE61" s="146">
        <f>HLOOKUP(EE$55,'Jadual2&amp;3-Industryindex'!$K$9:$MP$152,ROWS(EH$38:EH41)+72,0)</f>
        <v>184.93054986280353</v>
      </c>
      <c r="EF61" s="139">
        <v>114.470368938569</v>
      </c>
      <c r="EG61" s="139">
        <v>134.24535253813599</v>
      </c>
      <c r="EH61" s="139">
        <v>124.870862798075</v>
      </c>
      <c r="EI61" s="139">
        <v>130.069045784602</v>
      </c>
      <c r="EJ61" s="139">
        <v>150.918705584691</v>
      </c>
      <c r="EK61" s="139">
        <v>112.04368244692201</v>
      </c>
      <c r="EL61" s="139">
        <v>121.847001963369</v>
      </c>
      <c r="EM61" s="139">
        <v>102.936507191038</v>
      </c>
      <c r="EN61" s="139">
        <v>128.06821545244401</v>
      </c>
      <c r="EO61" s="139">
        <v>103.327476904817</v>
      </c>
      <c r="EP61" s="139">
        <v>106.846608960102</v>
      </c>
      <c r="EQ61" s="139">
        <v>115.037752626997</v>
      </c>
      <c r="ER61" s="139">
        <v>138.640339343498</v>
      </c>
      <c r="ES61" s="139">
        <v>100.648064109123</v>
      </c>
      <c r="ET61" s="139">
        <v>112.126629660022</v>
      </c>
      <c r="EU61" s="139">
        <v>123.865902625777</v>
      </c>
      <c r="EV61" s="139">
        <v>107.495356577739</v>
      </c>
      <c r="EW61" s="139">
        <v>115.647755323097</v>
      </c>
      <c r="EX61" s="139">
        <v>105.052883166359</v>
      </c>
      <c r="EY61" s="139">
        <v>110.577407267496</v>
      </c>
      <c r="EZ61" s="139">
        <v>117.23850193920499</v>
      </c>
      <c r="FA61" s="139">
        <v>107.88916309651999</v>
      </c>
      <c r="FB61" s="139">
        <v>117.283617175901</v>
      </c>
      <c r="FC61" s="139">
        <v>143.45213824719201</v>
      </c>
      <c r="FD61" s="139">
        <v>119.37838822199301</v>
      </c>
      <c r="FE61" s="139">
        <v>127.494258374456</v>
      </c>
      <c r="FF61" s="139">
        <v>114.810839175903</v>
      </c>
      <c r="FG61" s="139">
        <v>127.857795803326</v>
      </c>
      <c r="FH61" s="139">
        <v>109.80092201691301</v>
      </c>
      <c r="FI61" s="139">
        <v>107.693506591607</v>
      </c>
      <c r="FJ61" s="139">
        <v>124.541977556535</v>
      </c>
      <c r="FK61" s="139">
        <v>108.118543460982</v>
      </c>
      <c r="FL61" s="139">
        <v>110.374519538741</v>
      </c>
      <c r="FM61" s="139">
        <v>112.581981305114</v>
      </c>
      <c r="FN61" s="139">
        <v>128.85089664794</v>
      </c>
      <c r="FO61" s="139">
        <v>107.39231890462101</v>
      </c>
      <c r="FP61" s="139">
        <v>152.43207587453099</v>
      </c>
      <c r="FQ61" s="139">
        <v>183.528246416613</v>
      </c>
      <c r="FR61" s="139">
        <v>182.36254180187001</v>
      </c>
      <c r="FS61" s="139">
        <v>132.204393474092</v>
      </c>
      <c r="FT61" s="139">
        <v>183.263058901384</v>
      </c>
      <c r="FU61" s="139">
        <v>111.400510590576</v>
      </c>
      <c r="FV61" s="139">
        <v>95.713440769411406</v>
      </c>
      <c r="FW61" s="139">
        <v>86.566909201034306</v>
      </c>
      <c r="FX61" s="139">
        <v>104.356045247152</v>
      </c>
      <c r="FY61" s="139">
        <v>80.876488792908901</v>
      </c>
      <c r="FZ61" s="139">
        <v>109.017714258796</v>
      </c>
      <c r="GA61" s="139">
        <v>106.198132780083</v>
      </c>
      <c r="GB61" s="139">
        <v>113.470180249607</v>
      </c>
      <c r="GC61" s="139">
        <v>80.539254965860096</v>
      </c>
      <c r="GD61" s="139">
        <v>98.589062054408799</v>
      </c>
      <c r="GE61" s="139">
        <v>112.23112833612301</v>
      </c>
      <c r="GF61" s="139">
        <v>118.234031977613</v>
      </c>
      <c r="GG61" s="139">
        <v>108.788823869848</v>
      </c>
      <c r="GH61" s="139">
        <v>116.067122899721</v>
      </c>
      <c r="GI61" s="139">
        <v>135.76657256960101</v>
      </c>
      <c r="GJ61" s="139">
        <v>112.666617298578</v>
      </c>
      <c r="GK61" s="139">
        <v>120.27980763694001</v>
      </c>
      <c r="GL61" s="139">
        <v>109.844598142146</v>
      </c>
      <c r="GM61" s="139">
        <v>119.47554462347</v>
      </c>
      <c r="GN61" s="139">
        <v>114.51979479538799</v>
      </c>
      <c r="GO61" s="139">
        <v>116.41747338726</v>
      </c>
      <c r="GP61" s="139">
        <v>128.89968036497899</v>
      </c>
      <c r="GQ61" s="139">
        <v>91.018619934282597</v>
      </c>
      <c r="GR61" s="139">
        <v>112.3719390575</v>
      </c>
      <c r="GS61" s="139">
        <v>107.25865648858699</v>
      </c>
      <c r="GT61" s="139">
        <v>135.197065613006</v>
      </c>
      <c r="GU61" s="139">
        <v>109.81906379877699</v>
      </c>
      <c r="GV61" s="139">
        <v>101.784462057813</v>
      </c>
      <c r="GW61" s="139">
        <v>121.67832167832201</v>
      </c>
      <c r="GX61" s="139">
        <v>102.514377900897</v>
      </c>
      <c r="GY61" s="139">
        <v>151.579695411432</v>
      </c>
      <c r="GZ61" s="139">
        <v>81.221858002233404</v>
      </c>
      <c r="HA61" s="139">
        <v>132.99883858974499</v>
      </c>
      <c r="HB61" s="139">
        <v>113.478939082617</v>
      </c>
      <c r="HC61" s="139">
        <v>115.529779858138</v>
      </c>
      <c r="HD61" s="139">
        <v>134.580019371058</v>
      </c>
      <c r="HE61" s="139">
        <v>107.172515662715</v>
      </c>
      <c r="HF61" s="139">
        <v>124.38528902736201</v>
      </c>
      <c r="HG61" s="139">
        <v>126.71482993111501</v>
      </c>
      <c r="HH61" s="139">
        <v>109.77422766631901</v>
      </c>
      <c r="HI61" s="139">
        <v>101.380163226039</v>
      </c>
      <c r="HJ61" s="139">
        <v>110.09805114907699</v>
      </c>
      <c r="HK61" s="139">
        <v>103.354629097494</v>
      </c>
      <c r="HL61" s="139">
        <v>118.213669833629</v>
      </c>
      <c r="HM61" s="139">
        <v>110.187784104572</v>
      </c>
      <c r="HN61" s="139">
        <v>134.71804869736701</v>
      </c>
      <c r="HO61" s="139">
        <v>128.12428966408299</v>
      </c>
      <c r="HP61" s="139">
        <v>110.60577894300501</v>
      </c>
      <c r="HQ61" s="139">
        <v>69.682688509354904</v>
      </c>
      <c r="HR61" s="139">
        <v>61.701277953745901</v>
      </c>
      <c r="HS61" s="139">
        <v>111.052467814285</v>
      </c>
      <c r="HT61" s="139">
        <v>130.04119763002001</v>
      </c>
      <c r="HU61" s="139">
        <v>130.983326388134</v>
      </c>
      <c r="HV61" s="139">
        <v>100.809648016417</v>
      </c>
      <c r="HW61" s="139">
        <v>133.61280500843199</v>
      </c>
      <c r="HX61" s="139">
        <v>95.333026143426594</v>
      </c>
      <c r="HY61" s="139">
        <v>102.225453560011</v>
      </c>
      <c r="HZ61" s="139">
        <v>97.962126445263806</v>
      </c>
      <c r="IA61" s="139">
        <v>96.910137696580605</v>
      </c>
      <c r="IB61" s="139">
        <v>117.137851117831</v>
      </c>
      <c r="IC61" s="139">
        <v>111.948387096774</v>
      </c>
      <c r="ID61" s="139">
        <v>118.838223718851</v>
      </c>
      <c r="IE61" s="139">
        <v>95.836356812434801</v>
      </c>
      <c r="IF61" s="139">
        <v>102.868440610495</v>
      </c>
      <c r="IG61" s="139">
        <v>104.058956976128</v>
      </c>
      <c r="IH61" s="139">
        <v>107.424117649914</v>
      </c>
      <c r="II61" s="139">
        <v>128.035381086146</v>
      </c>
      <c r="IJ61" s="139">
        <v>112.51445851579101</v>
      </c>
      <c r="IK61" s="139">
        <v>127.216764764839</v>
      </c>
      <c r="IL61" s="139">
        <v>122.709906437908</v>
      </c>
      <c r="IM61" s="139">
        <v>115.999154887904</v>
      </c>
      <c r="IN61" s="139">
        <v>115.60360208966701</v>
      </c>
    </row>
    <row r="62" spans="1:248">
      <c r="A62" s="132" t="s">
        <v>37</v>
      </c>
      <c r="B62" s="3" t="b">
        <f t="shared" si="5"/>
        <v>0</v>
      </c>
      <c r="C62" s="136">
        <f>'Jadual1-IPP'!E135</f>
        <v>115.14018219524061</v>
      </c>
      <c r="D62" s="134"/>
      <c r="E62" s="133"/>
      <c r="F62" s="149">
        <f>HLOOKUP(F$55,'Jadual2&amp;3-Industryindex'!$K$9:$MP$152,ROWS(I$38:I42)+72,0)</f>
        <v>83.554756456318984</v>
      </c>
      <c r="G62" s="149">
        <f>HLOOKUP(G$55,'Jadual2&amp;3-Industryindex'!$K$9:$MP$152,ROWS(J$38:J42)+72,0)</f>
        <v>78.515453586155843</v>
      </c>
      <c r="H62" s="149">
        <f>HLOOKUP(H$55,'Jadual2&amp;3-Industryindex'!$K$9:$MP$152,ROWS(K$38:K42)+72,0)</f>
        <v>81.948281247528826</v>
      </c>
      <c r="I62" s="146">
        <f>HLOOKUP(I$55,'Jadual2&amp;3-Industryindex'!$K$9:$MP$152,ROWS(L$38:L42)+72,0)</f>
        <v>108.28930197363454</v>
      </c>
      <c r="J62" s="146">
        <f>HLOOKUP(J$55,'Jadual2&amp;3-Industryindex'!$K$9:$MP$152,ROWS(M$38:M42)+72,0)</f>
        <v>142.10512949317655</v>
      </c>
      <c r="K62" s="146">
        <f>HLOOKUP(K$55,'Jadual2&amp;3-Industryindex'!$K$9:$MP$152,ROWS(N$38:N42)+72,0)</f>
        <v>129.57516326871996</v>
      </c>
      <c r="L62" s="146">
        <f>HLOOKUP(L$55,'Jadual2&amp;3-Industryindex'!$K$9:$MP$152,ROWS(O$38:O42)+72,0)</f>
        <v>135.10469490558657</v>
      </c>
      <c r="M62" s="146">
        <f>HLOOKUP(M$55,'Jadual2&amp;3-Industryindex'!$K$9:$MP$152,ROWS(P$38:P42)+72,0)</f>
        <v>120.77095204187401</v>
      </c>
      <c r="N62" s="146">
        <f>HLOOKUP(N$55,'Jadual2&amp;3-Industryindex'!$K$9:$MP$152,ROWS(Q$38:Q42)+72,0)</f>
        <v>172.1435654400122</v>
      </c>
      <c r="O62" s="146">
        <f>HLOOKUP(O$55,'Jadual2&amp;3-Industryindex'!$K$9:$MP$152,ROWS(R$38:R42)+72,0)</f>
        <v>93.942008272890405</v>
      </c>
      <c r="P62" s="146">
        <f>HLOOKUP(P$55,'Jadual2&amp;3-Industryindex'!$K$9:$MP$152,ROWS(S$38:S42)+72,0)</f>
        <v>179.69831555523587</v>
      </c>
      <c r="Q62" s="146">
        <f>HLOOKUP(Q$55,'Jadual2&amp;3-Industryindex'!$K$9:$MP$152,ROWS(T$38:T42)+72,0)</f>
        <v>93.902579594254519</v>
      </c>
      <c r="R62" s="146">
        <f>HLOOKUP(R$55,'Jadual2&amp;3-Industryindex'!$K$9:$MP$152,ROWS(U$38:U42)+72,0)</f>
        <v>121.25420647887643</v>
      </c>
      <c r="S62" s="146">
        <f>HLOOKUP(S$55,'Jadual2&amp;3-Industryindex'!$K$9:$MP$152,ROWS(V$38:V42)+72,0)</f>
        <v>167.43206609153125</v>
      </c>
      <c r="T62" s="146">
        <f>HLOOKUP(T$55,'Jadual2&amp;3-Industryindex'!$K$9:$MP$152,ROWS(W$38:W42)+72,0)</f>
        <v>163.69497260314711</v>
      </c>
      <c r="U62" s="146">
        <f>HLOOKUP(U$55,'Jadual2&amp;3-Industryindex'!$K$9:$MP$152,ROWS(X$38:X42)+72,0)</f>
        <v>152.25291200022178</v>
      </c>
      <c r="V62" s="146">
        <f>HLOOKUP(V$55,'Jadual2&amp;3-Industryindex'!$K$9:$MP$152,ROWS(Y$38:Y42)+72,0)</f>
        <v>99.361818627227862</v>
      </c>
      <c r="W62" s="146">
        <f>HLOOKUP(W$55,'Jadual2&amp;3-Industryindex'!$K$9:$MP$152,ROWS(Z$38:Z42)+72,0)</f>
        <v>165.57453762053331</v>
      </c>
      <c r="X62" s="146">
        <f>HLOOKUP(X$55,'Jadual2&amp;3-Industryindex'!$K$9:$MP$152,ROWS(AA$38:AA42)+72,0)</f>
        <v>139.30356370856211</v>
      </c>
      <c r="Y62" s="146">
        <f>HLOOKUP(Y$55,'Jadual2&amp;3-Industryindex'!$K$9:$MP$152,ROWS(AB$38:AB42)+72,0)</f>
        <v>137.44979799574742</v>
      </c>
      <c r="Z62" s="146">
        <f>HLOOKUP(Z$55,'Jadual2&amp;3-Industryindex'!$K$9:$MP$152,ROWS(AC$38:AC42)+72,0)</f>
        <v>257.72931196323532</v>
      </c>
      <c r="AA62" s="146">
        <f>HLOOKUP(AA$55,'Jadual2&amp;3-Industryindex'!$K$9:$MP$152,ROWS(AD$38:AD42)+72,0)</f>
        <v>115.74962492129717</v>
      </c>
      <c r="AB62" s="146" t="e">
        <f>HLOOKUP(AB$55,'Jadual2&amp;3-Industryindex'!$K$9:$MP$152,ROWS(AE$38:AE42)+72,0)</f>
        <v>#N/A</v>
      </c>
      <c r="AC62" s="146">
        <f>HLOOKUP(AC$55,'Jadual2&amp;3-Industryindex'!$K$9:$MP$152,ROWS(AF$38:AF42)+72,0)</f>
        <v>136.49690264104191</v>
      </c>
      <c r="AD62" s="146">
        <f>HLOOKUP(AD$55,'Jadual2&amp;3-Industryindex'!$K$9:$MP$152,ROWS(AG$38:AG42)+72,0)</f>
        <v>159.2466232148881</v>
      </c>
      <c r="AE62" s="146">
        <f>HLOOKUP(AE$55,'Jadual2&amp;3-Industryindex'!$K$9:$MP$152,ROWS(AH$38:AH42)+72,0)</f>
        <v>153.53596075231474</v>
      </c>
      <c r="AF62" s="146">
        <f>HLOOKUP(AF$55,'Jadual2&amp;3-Industryindex'!$K$9:$MP$152,ROWS(AI$38:AI42)+72,0)</f>
        <v>169.64467686038989</v>
      </c>
      <c r="AG62" s="146">
        <f>HLOOKUP(AG$55,'Jadual2&amp;3-Industryindex'!$K$9:$MP$152,ROWS(AJ$38:AJ42)+72,0)</f>
        <v>109.2775910652928</v>
      </c>
      <c r="AH62" s="146">
        <f>HLOOKUP(AH$55,'Jadual2&amp;3-Industryindex'!$K$9:$MP$152,ROWS(AK$38:AK42)+72,0)</f>
        <v>74.945985385845702</v>
      </c>
      <c r="AI62" s="146">
        <f>HLOOKUP(AI$55,'Jadual2&amp;3-Industryindex'!$K$9:$MP$152,ROWS(AL$38:AL42)+72,0)</f>
        <v>138.85043433664555</v>
      </c>
      <c r="AJ62" s="146">
        <f>HLOOKUP(AJ$55,'Jadual2&amp;3-Industryindex'!$K$9:$MP$152,ROWS(AM$38:AM42)+72,0)</f>
        <v>246.13603349419509</v>
      </c>
      <c r="AK62" s="146">
        <f>HLOOKUP(AK$55,'Jadual2&amp;3-Industryindex'!$K$9:$MP$152,ROWS(AN$38:AN42)+72,0)</f>
        <v>92.46451343486936</v>
      </c>
      <c r="AL62" s="146">
        <f>HLOOKUP(AL$55,'Jadual2&amp;3-Industryindex'!$K$9:$MP$152,ROWS(AO$38:AO42)+72,0)</f>
        <v>132.51654497257724</v>
      </c>
      <c r="AM62" s="146">
        <f>HLOOKUP(AM$55,'Jadual2&amp;3-Industryindex'!$K$9:$MP$152,ROWS(AP$38:AP42)+72,0)</f>
        <v>117.04449739964741</v>
      </c>
      <c r="AN62" s="146">
        <f>HLOOKUP(AN$55,'Jadual2&amp;3-Industryindex'!$K$9:$MP$152,ROWS(AQ$38:AQ42)+72,0)</f>
        <v>76.840449102480562</v>
      </c>
      <c r="AO62" s="146">
        <f>HLOOKUP(AO$55,'Jadual2&amp;3-Industryindex'!$K$9:$MP$152,ROWS(AR$38:AR42)+72,0)</f>
        <v>172.70597890182611</v>
      </c>
      <c r="AP62" s="146">
        <f>HLOOKUP(AP$55,'Jadual2&amp;3-Industryindex'!$K$9:$MP$152,ROWS(AS$38:AS42)+72,0)</f>
        <v>84.651412906154249</v>
      </c>
      <c r="AQ62" s="146">
        <f>HLOOKUP(AQ$55,'Jadual2&amp;3-Industryindex'!$K$9:$MP$152,ROWS(AT$38:AT42)+72,0)</f>
        <v>314.89487236439663</v>
      </c>
      <c r="AR62" s="146">
        <f>HLOOKUP(AR$55,'Jadual2&amp;3-Industryindex'!$K$9:$MP$152,ROWS(AU$38:AU42)+72,0)</f>
        <v>93.371816444158625</v>
      </c>
      <c r="AS62" s="146">
        <f>HLOOKUP(AS$55,'Jadual2&amp;3-Industryindex'!$K$9:$MP$152,ROWS(AV$38:AV42)+72,0)</f>
        <v>179.37450110865785</v>
      </c>
      <c r="AT62" s="146">
        <f>HLOOKUP(AT$55,'Jadual2&amp;3-Industryindex'!$K$9:$MP$152,ROWS(AW$38:AW42)+72,0)</f>
        <v>43.155976866937664</v>
      </c>
      <c r="AU62" s="146">
        <f>HLOOKUP(AU$55,'Jadual2&amp;3-Industryindex'!$K$9:$MP$152,ROWS(AX$38:AX42)+72,0)</f>
        <v>123.99915822591049</v>
      </c>
      <c r="AV62" s="146">
        <f>HLOOKUP(AV$55,'Jadual2&amp;3-Industryindex'!$K$9:$MP$152,ROWS(AY$38:AY42)+72,0)</f>
        <v>199.39805924481908</v>
      </c>
      <c r="AW62" s="146">
        <f>HLOOKUP(AW$55,'Jadual2&amp;3-Industryindex'!$K$9:$MP$152,ROWS(AZ$38:AZ42)+72,0)</f>
        <v>131.17582386056822</v>
      </c>
      <c r="AX62" s="146">
        <f>HLOOKUP(AX$55,'Jadual2&amp;3-Industryindex'!$K$9:$MP$152,ROWS(BA$38:BA42)+72,0)</f>
        <v>149.75852615511067</v>
      </c>
      <c r="AY62" s="146">
        <f>HLOOKUP(AY$55,'Jadual2&amp;3-Industryindex'!$K$9:$MP$152,ROWS(BB$38:BB42)+72,0)</f>
        <v>121.32722808764703</v>
      </c>
      <c r="AZ62" s="146">
        <f>HLOOKUP(AZ$55,'Jadual2&amp;3-Industryindex'!$K$9:$MP$152,ROWS(BC$38:BC42)+72,0)</f>
        <v>153.23269946038866</v>
      </c>
      <c r="BA62" s="146">
        <f>HLOOKUP(BA$55,'Jadual2&amp;3-Industryindex'!$K$9:$MP$152,ROWS(BD$38:BD42)+72,0)</f>
        <v>132.76943631349303</v>
      </c>
      <c r="BB62" s="146">
        <f>HLOOKUP(BB$55,'Jadual2&amp;3-Industryindex'!$K$9:$MP$152,ROWS(BE$38:BE42)+72,0)</f>
        <v>143.53465459679308</v>
      </c>
      <c r="BC62" s="146">
        <f>HLOOKUP(BC$55,'Jadual2&amp;3-Industryindex'!$K$9:$MP$152,ROWS(BF$38:BF42)+72,0)</f>
        <v>152.64339874158469</v>
      </c>
      <c r="BD62" s="146">
        <f>HLOOKUP(BD$55,'Jadual2&amp;3-Industryindex'!$K$9:$MP$152,ROWS(BG$38:BG42)+72,0)</f>
        <v>111.35971616824918</v>
      </c>
      <c r="BE62" s="146">
        <f>HLOOKUP(BE$55,'Jadual2&amp;3-Industryindex'!$K$9:$MP$152,ROWS(BH$38:BH42)+72,0)</f>
        <v>84.433905836703659</v>
      </c>
      <c r="BF62" s="146">
        <f>HLOOKUP(BF$55,'Jadual2&amp;3-Industryindex'!$K$9:$MP$152,ROWS(BI$38:BI42)+72,0)</f>
        <v>142.80053068388708</v>
      </c>
      <c r="BG62" s="146">
        <f>HLOOKUP(BG$55,'Jadual2&amp;3-Industryindex'!$K$9:$MP$152,ROWS(BJ$38:BJ42)+72,0)</f>
        <v>55.108636885229522</v>
      </c>
      <c r="BH62" s="146">
        <f>HLOOKUP(BH$55,'Jadual2&amp;3-Industryindex'!$K$9:$MP$152,ROWS(BK$38:BK42)+72,0)</f>
        <v>85.114816353149791</v>
      </c>
      <c r="BI62" s="146">
        <f>HLOOKUP(BI$55,'Jadual2&amp;3-Industryindex'!$K$9:$MP$152,ROWS(BL$38:BL42)+72,0)</f>
        <v>92.931646196672844</v>
      </c>
      <c r="BJ62" s="146">
        <f>HLOOKUP(BJ$55,'Jadual2&amp;3-Industryindex'!$K$9:$MP$152,ROWS(BM$38:BM42)+72,0)</f>
        <v>268.72998543919539</v>
      </c>
      <c r="BK62" s="146">
        <f>HLOOKUP(BK$55,'Jadual2&amp;3-Industryindex'!$K$9:$MP$152,ROWS(BN$38:BN42)+72,0)</f>
        <v>101.85072565713136</v>
      </c>
      <c r="BL62" s="146">
        <f>HLOOKUP(BL$55,'Jadual2&amp;3-Industryindex'!$K$9:$MP$152,ROWS(BO$38:BO42)+72,0)</f>
        <v>179.13290018005418</v>
      </c>
      <c r="BM62" s="146">
        <f>HLOOKUP(BM$55,'Jadual2&amp;3-Industryindex'!$K$9:$MP$152,ROWS(BP$38:BP42)+72,0)</f>
        <v>90.370532747594979</v>
      </c>
      <c r="BN62" s="146">
        <f>HLOOKUP(BN$55,'Jadual2&amp;3-Industryindex'!$K$9:$MP$152,ROWS(BQ$38:BQ42)+72,0)</f>
        <v>93.760070835940382</v>
      </c>
      <c r="BO62" s="146">
        <f>HLOOKUP(BO$55,'Jadual2&amp;3-Industryindex'!$K$9:$MP$152,ROWS(BR$38:BR42)+72,0)</f>
        <v>244.55771687674172</v>
      </c>
      <c r="BP62" s="146">
        <f>HLOOKUP(BP$55,'Jadual2&amp;3-Industryindex'!$K$9:$MP$152,ROWS(BS$38:BS42)+72,0)</f>
        <v>110.60855935072546</v>
      </c>
      <c r="BQ62" s="146">
        <f>HLOOKUP(BQ$55,'Jadual2&amp;3-Industryindex'!$K$9:$MP$152,ROWS(BT$38:BT42)+72,0)</f>
        <v>118.7084625035948</v>
      </c>
      <c r="BR62" s="146">
        <f>HLOOKUP(BR$55,'Jadual2&amp;3-Industryindex'!$K$9:$MP$152,ROWS(BU$38:BU42)+72,0)</f>
        <v>168.51310872673739</v>
      </c>
      <c r="BS62" s="146">
        <f>HLOOKUP(BS$55,'Jadual2&amp;3-Industryindex'!$K$9:$MP$152,ROWS(BV$38:BV42)+72,0)</f>
        <v>120.07557150349142</v>
      </c>
      <c r="BT62" s="146">
        <f>HLOOKUP(BT$55,'Jadual2&amp;3-Industryindex'!$K$9:$MP$152,ROWS(BW$38:BW42)+72,0)</f>
        <v>124.65138683425386</v>
      </c>
      <c r="BU62" s="146">
        <f>HLOOKUP(BU$55,'Jadual2&amp;3-Industryindex'!$K$9:$MP$152,ROWS(BX$38:BX42)+72,0)</f>
        <v>111.8020907563473</v>
      </c>
      <c r="BV62" s="146">
        <f>HLOOKUP(BV$55,'Jadual2&amp;3-Industryindex'!$K$9:$MP$152,ROWS(BY$38:BY42)+72,0)</f>
        <v>62.722273830147444</v>
      </c>
      <c r="BW62" s="146">
        <f>HLOOKUP(BW$55,'Jadual2&amp;3-Industryindex'!$K$9:$MP$152,ROWS(BZ$38:BZ42)+72,0)</f>
        <v>110.62458260280803</v>
      </c>
      <c r="BX62" s="146">
        <f>HLOOKUP(BX$55,'Jadual2&amp;3-Industryindex'!$K$9:$MP$152,ROWS(CA$38:CA42)+72,0)</f>
        <v>118.67257523387131</v>
      </c>
      <c r="BY62" s="146">
        <f>HLOOKUP(BY$55,'Jadual2&amp;3-Industryindex'!$K$9:$MP$152,ROWS(CB$38:CB42)+72,0)</f>
        <v>101.33841749428382</v>
      </c>
      <c r="BZ62" s="146">
        <f>HLOOKUP(BZ$55,'Jadual2&amp;3-Industryindex'!$K$9:$MP$152,ROWS(CC$38:CC42)+72,0)</f>
        <v>67.273619665558982</v>
      </c>
      <c r="CA62" s="146">
        <f>HLOOKUP(CA$55,'Jadual2&amp;3-Industryindex'!$K$9:$MP$152,ROWS(CD$38:CD42)+72,0)</f>
        <v>90.022897219724356</v>
      </c>
      <c r="CB62" s="146">
        <f>HLOOKUP(CB$55,'Jadual2&amp;3-Industryindex'!$K$9:$MP$152,ROWS(CE$38:CE42)+72,0)</f>
        <v>201.84159591842553</v>
      </c>
      <c r="CC62" s="146">
        <f>HLOOKUP(CC$55,'Jadual2&amp;3-Industryindex'!$K$9:$MP$152,ROWS(CF$38:CF42)+72,0)</f>
        <v>120.85195142869881</v>
      </c>
      <c r="CD62" s="146">
        <f>HLOOKUP(CD$55,'Jadual2&amp;3-Industryindex'!$K$9:$MP$152,ROWS(CG$38:CG42)+72,0)</f>
        <v>173.73997841926845</v>
      </c>
      <c r="CE62" s="146">
        <f>HLOOKUP(CE$55,'Jadual2&amp;3-Industryindex'!$K$9:$MP$152,ROWS(CH$38:CH42)+72,0)</f>
        <v>86.180146886476194</v>
      </c>
      <c r="CF62" s="146">
        <f>HLOOKUP(CF$55,'Jadual2&amp;3-Industryindex'!$K$9:$MP$152,ROWS(CI$38:CI42)+72,0)</f>
        <v>102.20830932107992</v>
      </c>
      <c r="CG62" s="146">
        <f>HLOOKUP(CG$55,'Jadual2&amp;3-Industryindex'!$K$9:$MP$152,ROWS(CJ$38:CJ42)+72,0)</f>
        <v>83.271879228650235</v>
      </c>
      <c r="CH62" s="146">
        <f>HLOOKUP(CH$55,'Jadual2&amp;3-Industryindex'!$K$9:$MP$152,ROWS(CK$38:CK42)+72,0)</f>
        <v>107.84654817155074</v>
      </c>
      <c r="CI62" s="146">
        <f>HLOOKUP(CI$55,'Jadual2&amp;3-Industryindex'!$K$9:$MP$152,ROWS(CL$38:CL42)+72,0)</f>
        <v>149.21771841617556</v>
      </c>
      <c r="CJ62" s="146">
        <f>HLOOKUP(CJ$55,'Jadual2&amp;3-Industryindex'!$K$9:$MP$152,ROWS(CN$38:CN42)+72,0)</f>
        <v>163.67482372690722</v>
      </c>
      <c r="CK62" s="146">
        <f>HLOOKUP(CK$55,'Jadual2&amp;3-Industryindex'!$K$9:$MP$152,ROWS(CO$38:CO42)+72,0)</f>
        <v>67.3239256689521</v>
      </c>
      <c r="CL62" s="146">
        <f>HLOOKUP(CL$55,'Jadual2&amp;3-Industryindex'!$K$9:$MP$152,ROWS(CP$38:CP42)+72,0)</f>
        <v>87.712123509088173</v>
      </c>
      <c r="CM62" s="146">
        <f>HLOOKUP(CM$55,'Jadual2&amp;3-Industryindex'!$K$9:$MP$152,ROWS(CQ$38:CQ42)+72,0)</f>
        <v>117.50749357158142</v>
      </c>
      <c r="CN62" s="146">
        <f>HLOOKUP(CN$55,'Jadual2&amp;3-Industryindex'!$K$9:$MP$152,ROWS(CQ$38:CQ42)+72,0)</f>
        <v>108.68198516809059</v>
      </c>
      <c r="CO62" s="146">
        <f>HLOOKUP(CO$55,'Jadual2&amp;3-Industryindex'!$K$9:$MP$152,ROWS(CR$38:CR42)+72,0)</f>
        <v>156.62829540261498</v>
      </c>
      <c r="CP62" s="146">
        <f>HLOOKUP(CP$55,'Jadual2&amp;3-Industryindex'!$K$9:$MP$152,ROWS(CS$38:CS42)+72,0)</f>
        <v>167.11905048045753</v>
      </c>
      <c r="CQ62" s="146">
        <f>HLOOKUP(CQ$55,'Jadual2&amp;3-Industryindex'!$K$9:$MP$152,ROWS(CT$38:CT42)+72,0)</f>
        <v>132.03376229690394</v>
      </c>
      <c r="CR62" s="146">
        <f>HLOOKUP(CR$55,'Jadual2&amp;3-Industryindex'!$K$9:$MP$152,ROWS(CU$38:CU42)+72,0)</f>
        <v>213.86047430018607</v>
      </c>
      <c r="CS62" s="146">
        <f>HLOOKUP(CS$55,'Jadual2&amp;3-Industryindex'!$K$9:$MP$152,ROWS(CV$38:CV42)+72,0)</f>
        <v>97.333572446769807</v>
      </c>
      <c r="CT62" s="146">
        <f>HLOOKUP(CT$55,'Jadual2&amp;3-Industryindex'!$K$9:$MP$152,ROWS(CW$38:CW42)+72,0)</f>
        <v>89.489147142279151</v>
      </c>
      <c r="CU62" s="146">
        <f>HLOOKUP(CU$55,'Jadual2&amp;3-Industryindex'!$K$9:$MP$152,ROWS(CX$38:CX42)+72,0)</f>
        <v>102.28646718399921</v>
      </c>
      <c r="CV62" s="146">
        <f>HLOOKUP(CV$55,'Jadual2&amp;3-Industryindex'!$K$9:$MP$152,ROWS(CY$38:CY42)+72,0)</f>
        <v>148.78230251747769</v>
      </c>
      <c r="CW62" s="146">
        <f>HLOOKUP(CW$55,'Jadual2&amp;3-Industryindex'!$K$9:$MP$152,ROWS(CZ$38:CZ42)+72,0)</f>
        <v>155.39315513769904</v>
      </c>
      <c r="CX62" s="146">
        <f>HLOOKUP(CX$55,'Jadual2&amp;3-Industryindex'!$K$9:$MP$152,ROWS(DA$38:DA42)+72,0)</f>
        <v>105.54802110968171</v>
      </c>
      <c r="CY62" s="146">
        <f>HLOOKUP(CY$55,'Jadual2&amp;3-Industryindex'!$K$9:$MP$152,ROWS(DB$38:DB42)+72,0)</f>
        <v>192.46868627039407</v>
      </c>
      <c r="CZ62" s="146">
        <f>HLOOKUP(CZ$55,'Jadual2&amp;3-Industryindex'!$K$9:$MP$152,ROWS(DC$38:DC42)+72,0)</f>
        <v>202.56580303859315</v>
      </c>
      <c r="DA62" s="146">
        <f>HLOOKUP(DA$55,'Jadual2&amp;3-Industryindex'!$K$9:$MP$152,ROWS(DD$38:DD42)+72,0)</f>
        <v>113.16428985215973</v>
      </c>
      <c r="DB62" s="146">
        <f>HLOOKUP(DB$55,'Jadual2&amp;3-Industryindex'!$K$9:$MP$152,ROWS(DE$38:DE42)+72,0)</f>
        <v>145.66063452566982</v>
      </c>
      <c r="DC62" s="146">
        <f>HLOOKUP(DC$55,'Jadual2&amp;3-Industryindex'!$K$9:$MP$152,ROWS(DF$38:DF42)+72,0)</f>
        <v>101.4618099518427</v>
      </c>
      <c r="DD62" s="146">
        <f>HLOOKUP(DD$55,'Jadual2&amp;3-Industryindex'!$K$9:$MP$152,ROWS(DG$38:DG42)+72,0)</f>
        <v>139.07835309062273</v>
      </c>
      <c r="DE62" s="146">
        <f>HLOOKUP(DE$55,'Jadual2&amp;3-Industryindex'!$K$9:$MP$152,ROWS(DH$38:DH42)+72,0)</f>
        <v>107.51871102690728</v>
      </c>
      <c r="DF62" s="146">
        <f>HLOOKUP(DF$55,'Jadual2&amp;3-Industryindex'!$K$9:$MP$152,ROWS(DI$38:DI42)+72,0)</f>
        <v>216.72920145032765</v>
      </c>
      <c r="DG62" s="146">
        <f>HLOOKUP(DG$55,'Jadual2&amp;3-Industryindex'!$K$9:$MP$152,ROWS(DJ$38:DJ42)+72,0)</f>
        <v>156.62219746679384</v>
      </c>
      <c r="DH62" s="146">
        <f>HLOOKUP(DH$55,'Jadual2&amp;3-Industryindex'!$K$9:$MP$152,ROWS(DK$38:DK42)+72,0)</f>
        <v>97.376552411759292</v>
      </c>
      <c r="DI62" s="146">
        <f>HLOOKUP(DI$55,'Jadual2&amp;3-Industryindex'!$K$9:$MP$152,ROWS(DL$38:DL42)+72,0)</f>
        <v>140.37399515103678</v>
      </c>
      <c r="DJ62" s="146">
        <f>HLOOKUP(DJ$55,'Jadual2&amp;3-Industryindex'!$K$9:$MP$152,ROWS(DM$38:DM42)+72,0)</f>
        <v>109.16885456917113</v>
      </c>
      <c r="DK62" s="146">
        <f>HLOOKUP(DK$55,'Jadual2&amp;3-Industryindex'!$K$9:$MP$152,ROWS(DN$38:DN42)+72,0)</f>
        <v>28.515640673862762</v>
      </c>
      <c r="DL62" s="146">
        <f>HLOOKUP(DL$55,'Jadual2&amp;3-Industryindex'!$K$9:$MP$152,ROWS(DO$38:DO42)+72,0)</f>
        <v>191.88050293205171</v>
      </c>
      <c r="DM62" s="146">
        <f>HLOOKUP(DM$55,'Jadual2&amp;3-Industryindex'!$K$9:$MP$152,ROWS(DP$38:DP42)+72,0)</f>
        <v>96.571526629608286</v>
      </c>
      <c r="DN62" s="146">
        <f>HLOOKUP(DN$55,'Jadual2&amp;3-Industryindex'!$K$9:$MP$152,ROWS(DQ$38:DQ42)+72,0)</f>
        <v>138.43753849873912</v>
      </c>
      <c r="DO62" s="146">
        <f>HLOOKUP(DO$55,'Jadual2&amp;3-Industryindex'!$K$9:$MP$152,ROWS(DR$38:DR42)+72,0)</f>
        <v>148.62424503800619</v>
      </c>
      <c r="DP62" s="146">
        <f>HLOOKUP(DP$55,'Jadual2&amp;3-Industryindex'!$K$9:$MP$152,ROWS(DS$38:DS42)+72,0)</f>
        <v>119.24253521587819</v>
      </c>
      <c r="DQ62" s="146">
        <f>HLOOKUP(DQ$55,'Jadual2&amp;3-Industryindex'!$K$9:$MP$152,ROWS(DT$38:DT42)+72,0)</f>
        <v>149.96822135699622</v>
      </c>
      <c r="DR62" s="146">
        <f>HLOOKUP(DR$55,'Jadual2&amp;3-Industryindex'!$K$9:$MP$152,ROWS(DU$38:DU42)+72,0)</f>
        <v>96.870493227657889</v>
      </c>
      <c r="DS62" s="146">
        <f>HLOOKUP(DS$55,'Jadual2&amp;3-Industryindex'!$K$9:$MP$152,ROWS(DV$38:DV42)+72,0)</f>
        <v>49.842835374303235</v>
      </c>
      <c r="DT62" s="146">
        <f>HLOOKUP(DT$55,'Jadual2&amp;3-Industryindex'!$K$9:$MP$152,ROWS(DW$38:DW42)+72,0)</f>
        <v>141.89855224599609</v>
      </c>
      <c r="DU62" s="146">
        <f>HLOOKUP(DU$55,'Jadual2&amp;3-Industryindex'!$K$9:$MP$152,ROWS(DX$38:DX42)+72,0)</f>
        <v>80.987422454417299</v>
      </c>
      <c r="DV62" s="146">
        <f>HLOOKUP(DV$55,'Jadual2&amp;3-Industryindex'!$K$9:$MP$152,ROWS(DY$38:DY42)+72,0)</f>
        <v>183.19105636451704</v>
      </c>
      <c r="DW62" s="146">
        <f>HLOOKUP(DW$55,'Jadual2&amp;3-Industryindex'!$K$9:$MP$152,ROWS(DZ$38:DZ42)+72,0)</f>
        <v>87.022635011283057</v>
      </c>
      <c r="DX62" s="146">
        <f>HLOOKUP(DX$55,'Jadual2&amp;3-Industryindex'!$K$9:$MP$152,ROWS(EA$38:EA42)+72,0)</f>
        <v>140.90100938302254</v>
      </c>
      <c r="DY62" s="146">
        <f>HLOOKUP(DY$55,'Jadual2&amp;3-Industryindex'!$K$9:$MP$152,ROWS(EB$38:EB42)+72,0)</f>
        <v>160.70294799314831</v>
      </c>
      <c r="DZ62" s="146">
        <f>HLOOKUP(DZ$55,'Jadual2&amp;3-Industryindex'!$K$9:$MP$152,ROWS(EC$38:EC42)+72,0)</f>
        <v>166.96313970637931</v>
      </c>
      <c r="EA62" s="146">
        <f>HLOOKUP(EA$55,'Jadual2&amp;3-Industryindex'!$K$9:$MP$152,ROWS(ED$38:ED42)+72,0)</f>
        <v>110.51866310280487</v>
      </c>
      <c r="EB62" s="146">
        <f>HLOOKUP(EB$55,'Jadual2&amp;3-Industryindex'!$K$9:$MP$152,ROWS(EE$38:EE42)+72,0)</f>
        <v>84.429373859297613</v>
      </c>
      <c r="EC62" s="146">
        <f>HLOOKUP(EC$55,'Jadual2&amp;3-Industryindex'!$K$9:$MP$152,ROWS(EF$38:EF42)+72,0)</f>
        <v>117.61319058762578</v>
      </c>
      <c r="ED62" s="146">
        <f>HLOOKUP(ED$55,'Jadual2&amp;3-Industryindex'!$K$9:$MP$152,ROWS(EG$38:EG42)+72,0)</f>
        <v>126.67693309663971</v>
      </c>
      <c r="EE62" s="146">
        <f>HLOOKUP(EE$55,'Jadual2&amp;3-Industryindex'!$K$9:$MP$152,ROWS(EH$38:EH42)+72,0)</f>
        <v>218.0255767452461</v>
      </c>
      <c r="EF62" s="139">
        <v>114.470368938569</v>
      </c>
      <c r="EG62" s="139">
        <v>134.24535253813599</v>
      </c>
      <c r="EH62" s="139">
        <v>124.870862798075</v>
      </c>
      <c r="EI62" s="139">
        <v>130.069045784602</v>
      </c>
      <c r="EJ62" s="139">
        <v>150.918705584691</v>
      </c>
      <c r="EK62" s="139">
        <v>112.04368244692201</v>
      </c>
      <c r="EL62" s="139">
        <v>121.847001963369</v>
      </c>
      <c r="EM62" s="139">
        <v>102.936507191038</v>
      </c>
      <c r="EN62" s="139">
        <v>128.06821545244401</v>
      </c>
      <c r="EO62" s="139">
        <v>103.327476904817</v>
      </c>
      <c r="EP62" s="139">
        <v>106.846608960102</v>
      </c>
      <c r="EQ62" s="139">
        <v>115.037752626997</v>
      </c>
      <c r="ER62" s="139">
        <v>138.640339343498</v>
      </c>
      <c r="ES62" s="139">
        <v>100.648064109123</v>
      </c>
      <c r="ET62" s="139">
        <v>112.126629660022</v>
      </c>
      <c r="EU62" s="139">
        <v>123.865902625777</v>
      </c>
      <c r="EV62" s="139">
        <v>107.495356577739</v>
      </c>
      <c r="EW62" s="139">
        <v>115.647755323097</v>
      </c>
      <c r="EX62" s="139">
        <v>105.052883166359</v>
      </c>
      <c r="EY62" s="139">
        <v>110.577407267496</v>
      </c>
      <c r="EZ62" s="139">
        <v>117.23850193920499</v>
      </c>
      <c r="FA62" s="139">
        <v>107.88916309651999</v>
      </c>
      <c r="FB62" s="139">
        <v>117.283617175901</v>
      </c>
      <c r="FC62" s="139">
        <v>143.45213824719201</v>
      </c>
      <c r="FD62" s="139">
        <v>119.37838822199301</v>
      </c>
      <c r="FE62" s="139">
        <v>127.494258374456</v>
      </c>
      <c r="FF62" s="139">
        <v>114.810839175903</v>
      </c>
      <c r="FG62" s="139">
        <v>127.857795803326</v>
      </c>
      <c r="FH62" s="139">
        <v>109.80092201691301</v>
      </c>
      <c r="FI62" s="139">
        <v>107.693506591607</v>
      </c>
      <c r="FJ62" s="139">
        <v>124.541977556535</v>
      </c>
      <c r="FK62" s="139">
        <v>108.118543460982</v>
      </c>
      <c r="FL62" s="139">
        <v>110.374519538741</v>
      </c>
      <c r="FM62" s="139">
        <v>112.581981305114</v>
      </c>
      <c r="FN62" s="139">
        <v>128.85089664794</v>
      </c>
      <c r="FO62" s="139">
        <v>107.39231890462101</v>
      </c>
      <c r="FP62" s="139">
        <v>152.43207587453099</v>
      </c>
      <c r="FQ62" s="139">
        <v>183.528246416613</v>
      </c>
      <c r="FR62" s="139">
        <v>182.36254180187001</v>
      </c>
      <c r="FS62" s="139">
        <v>132.204393474092</v>
      </c>
      <c r="FT62" s="139">
        <v>183.263058901384</v>
      </c>
      <c r="FU62" s="139">
        <v>111.400510590576</v>
      </c>
      <c r="FV62" s="139">
        <v>95.713440769411406</v>
      </c>
      <c r="FW62" s="139">
        <v>86.566909201034306</v>
      </c>
      <c r="FX62" s="139">
        <v>104.356045247152</v>
      </c>
      <c r="FY62" s="139">
        <v>80.876488792908901</v>
      </c>
      <c r="FZ62" s="139">
        <v>109.017714258796</v>
      </c>
      <c r="GA62" s="139">
        <v>106.198132780083</v>
      </c>
      <c r="GB62" s="139">
        <v>113.470180249607</v>
      </c>
      <c r="GC62" s="139">
        <v>80.539254965860096</v>
      </c>
      <c r="GD62" s="139">
        <v>98.589062054408799</v>
      </c>
      <c r="GE62" s="139">
        <v>112.23112833612301</v>
      </c>
      <c r="GF62" s="139">
        <v>118.234031977613</v>
      </c>
      <c r="GG62" s="139">
        <v>108.788823869848</v>
      </c>
      <c r="GH62" s="139">
        <v>116.067122899721</v>
      </c>
      <c r="GI62" s="139">
        <v>135.76657256960101</v>
      </c>
      <c r="GJ62" s="139">
        <v>112.666617298578</v>
      </c>
      <c r="GK62" s="139">
        <v>120.27980763694001</v>
      </c>
      <c r="GL62" s="139">
        <v>109.844598142146</v>
      </c>
      <c r="GM62" s="139">
        <v>119.47554462347</v>
      </c>
      <c r="GN62" s="139">
        <v>114.51979479538799</v>
      </c>
      <c r="GO62" s="139">
        <v>116.41747338726</v>
      </c>
      <c r="GP62" s="139">
        <v>128.89968036497899</v>
      </c>
      <c r="GQ62" s="139">
        <v>91.018619934282597</v>
      </c>
      <c r="GR62" s="139">
        <v>112.3719390575</v>
      </c>
      <c r="GS62" s="139">
        <v>107.25865648858699</v>
      </c>
      <c r="GT62" s="139">
        <v>135.197065613006</v>
      </c>
      <c r="GU62" s="139">
        <v>109.81906379877699</v>
      </c>
      <c r="GV62" s="139">
        <v>101.784462057813</v>
      </c>
      <c r="GW62" s="139">
        <v>121.67832167832201</v>
      </c>
      <c r="GX62" s="139">
        <v>102.514377900897</v>
      </c>
      <c r="GY62" s="139">
        <v>151.579695411432</v>
      </c>
      <c r="GZ62" s="139">
        <v>81.221858002233404</v>
      </c>
      <c r="HA62" s="139">
        <v>132.99883858974499</v>
      </c>
      <c r="HB62" s="139">
        <v>113.478939082617</v>
      </c>
      <c r="HC62" s="139">
        <v>115.529779858138</v>
      </c>
      <c r="HD62" s="139">
        <v>134.580019371058</v>
      </c>
      <c r="HE62" s="139">
        <v>107.172515662715</v>
      </c>
      <c r="HF62" s="139">
        <v>124.38528902736201</v>
      </c>
      <c r="HG62" s="139">
        <v>126.71482993111501</v>
      </c>
      <c r="HH62" s="139">
        <v>109.77422766631901</v>
      </c>
      <c r="HI62" s="139">
        <v>101.380163226039</v>
      </c>
      <c r="HJ62" s="139">
        <v>110.09805114907699</v>
      </c>
      <c r="HK62" s="139">
        <v>103.354629097494</v>
      </c>
      <c r="HL62" s="139">
        <v>118.213669833629</v>
      </c>
      <c r="HM62" s="139">
        <v>110.187784104572</v>
      </c>
      <c r="HN62" s="139">
        <v>134.71804869736701</v>
      </c>
      <c r="HO62" s="139">
        <v>128.12428966408299</v>
      </c>
      <c r="HP62" s="139">
        <v>110.60577894300501</v>
      </c>
      <c r="HQ62" s="139">
        <v>69.682688509354904</v>
      </c>
      <c r="HR62" s="139">
        <v>61.701277953745901</v>
      </c>
      <c r="HS62" s="139">
        <v>111.052467814285</v>
      </c>
      <c r="HT62" s="139">
        <v>130.04119763002001</v>
      </c>
      <c r="HU62" s="139">
        <v>130.983326388134</v>
      </c>
      <c r="HV62" s="139">
        <v>100.809648016417</v>
      </c>
      <c r="HW62" s="139">
        <v>133.61280500843199</v>
      </c>
      <c r="HX62" s="139">
        <v>95.333026143426594</v>
      </c>
      <c r="HY62" s="139">
        <v>102.225453560011</v>
      </c>
      <c r="HZ62" s="139">
        <v>97.962126445263806</v>
      </c>
      <c r="IA62" s="139">
        <v>96.910137696580605</v>
      </c>
      <c r="IB62" s="139">
        <v>117.137851117831</v>
      </c>
      <c r="IC62" s="139">
        <v>111.948387096774</v>
      </c>
      <c r="ID62" s="139">
        <v>118.838223718851</v>
      </c>
      <c r="IE62" s="139">
        <v>95.836356812434801</v>
      </c>
      <c r="IF62" s="139">
        <v>102.868440610495</v>
      </c>
      <c r="IG62" s="139">
        <v>104.058956976128</v>
      </c>
      <c r="IH62" s="139">
        <v>107.424117649914</v>
      </c>
      <c r="II62" s="139">
        <v>128.035381086146</v>
      </c>
      <c r="IJ62" s="139">
        <v>112.51445851579101</v>
      </c>
      <c r="IK62" s="139">
        <v>127.216764764839</v>
      </c>
      <c r="IL62" s="139">
        <v>122.709906437908</v>
      </c>
      <c r="IM62" s="139">
        <v>115.999154887904</v>
      </c>
      <c r="IN62" s="139">
        <v>115.60360208966701</v>
      </c>
    </row>
    <row r="63" spans="1:248">
      <c r="A63" s="132" t="s">
        <v>857</v>
      </c>
      <c r="B63" s="3" t="b">
        <f t="shared" si="5"/>
        <v>0</v>
      </c>
      <c r="C63" s="136">
        <f>'Jadual1-IPP'!E136</f>
        <v>116.87509783733346</v>
      </c>
      <c r="F63" s="146">
        <f>HLOOKUP(F$55,'Jadual2&amp;3-Industryindex'!$K$9:$MP$152,ROWS(I$38:I43)+72,0)</f>
        <v>82.685378583840546</v>
      </c>
      <c r="G63" s="146">
        <f>HLOOKUP(G$55,'Jadual2&amp;3-Industryindex'!$K$9:$MP$152,ROWS(J$38:J43)+72,0)</f>
        <v>114.42342040913741</v>
      </c>
      <c r="H63" s="146">
        <f>HLOOKUP(H$55,'Jadual2&amp;3-Industryindex'!$K$9:$MP$152,ROWS(K$38:K43)+72,0)</f>
        <v>78.289796384833963</v>
      </c>
      <c r="I63" s="146">
        <f>HLOOKUP(I$55,'Jadual2&amp;3-Industryindex'!$K$9:$MP$152,ROWS(L$38:L43)+72,0)</f>
        <v>117.050632078167</v>
      </c>
      <c r="J63" s="146">
        <f>HLOOKUP(J$55,'Jadual2&amp;3-Industryindex'!$K$9:$MP$152,ROWS(M$38:M43)+72,0)</f>
        <v>136.2218419992829</v>
      </c>
      <c r="K63" s="146">
        <f>HLOOKUP(K$55,'Jadual2&amp;3-Industryindex'!$K$9:$MP$152,ROWS(N$38:N43)+72,0)</f>
        <v>139.25445805491279</v>
      </c>
      <c r="L63" s="146">
        <f>HLOOKUP(L$55,'Jadual2&amp;3-Industryindex'!$K$9:$MP$152,ROWS(O$38:O43)+72,0)</f>
        <v>124.32196965063979</v>
      </c>
      <c r="M63" s="146">
        <f>HLOOKUP(M$55,'Jadual2&amp;3-Industryindex'!$K$9:$MP$152,ROWS(P$38:P43)+72,0)</f>
        <v>122.21719606352585</v>
      </c>
      <c r="N63" s="146">
        <f>HLOOKUP(N$55,'Jadual2&amp;3-Industryindex'!$K$9:$MP$152,ROWS(Q$38:Q43)+72,0)</f>
        <v>145.18000265079891</v>
      </c>
      <c r="O63" s="146">
        <f>HLOOKUP(O$55,'Jadual2&amp;3-Industryindex'!$K$9:$MP$152,ROWS(R$38:R43)+72,0)</f>
        <v>80.598571442095704</v>
      </c>
      <c r="P63" s="146">
        <f>HLOOKUP(P$55,'Jadual2&amp;3-Industryindex'!$K$9:$MP$152,ROWS(S$38:S43)+72,0)</f>
        <v>213.90534049071115</v>
      </c>
      <c r="Q63" s="146">
        <f>HLOOKUP(Q$55,'Jadual2&amp;3-Industryindex'!$K$9:$MP$152,ROWS(T$38:T43)+72,0)</f>
        <v>98.331759347184303</v>
      </c>
      <c r="R63" s="146">
        <f>HLOOKUP(R$55,'Jadual2&amp;3-Industryindex'!$K$9:$MP$152,ROWS(U$38:U43)+72,0)</f>
        <v>132.68382998042091</v>
      </c>
      <c r="S63" s="146">
        <f>HLOOKUP(S$55,'Jadual2&amp;3-Industryindex'!$K$9:$MP$152,ROWS(V$38:V43)+72,0)</f>
        <v>203.77739255051782</v>
      </c>
      <c r="T63" s="146">
        <f>HLOOKUP(T$55,'Jadual2&amp;3-Industryindex'!$K$9:$MP$152,ROWS(W$38:W43)+72,0)</f>
        <v>192.54585291927276</v>
      </c>
      <c r="U63" s="146">
        <f>HLOOKUP(U$55,'Jadual2&amp;3-Industryindex'!$K$9:$MP$152,ROWS(X$38:X43)+72,0)</f>
        <v>162.80925351849871</v>
      </c>
      <c r="V63" s="146">
        <f>HLOOKUP(V$55,'Jadual2&amp;3-Industryindex'!$K$9:$MP$152,ROWS(Y$38:Y43)+72,0)</f>
        <v>94.345034498110991</v>
      </c>
      <c r="W63" s="146">
        <f>HLOOKUP(W$55,'Jadual2&amp;3-Industryindex'!$K$9:$MP$152,ROWS(Z$38:Z43)+72,0)</f>
        <v>180.15286570847792</v>
      </c>
      <c r="X63" s="146">
        <f>HLOOKUP(X$55,'Jadual2&amp;3-Industryindex'!$K$9:$MP$152,ROWS(AA$38:AA43)+72,0)</f>
        <v>156.26495254556647</v>
      </c>
      <c r="Y63" s="146">
        <f>HLOOKUP(Y$55,'Jadual2&amp;3-Industryindex'!$K$9:$MP$152,ROWS(AB$38:AB43)+72,0)</f>
        <v>146.37776177974484</v>
      </c>
      <c r="Z63" s="146">
        <f>HLOOKUP(Z$55,'Jadual2&amp;3-Industryindex'!$K$9:$MP$152,ROWS(AC$38:AC43)+72,0)</f>
        <v>280.8719607189758</v>
      </c>
      <c r="AA63" s="146">
        <f>HLOOKUP(AA$55,'Jadual2&amp;3-Industryindex'!$K$9:$MP$152,ROWS(AD$38:AD43)+72,0)</f>
        <v>131.93708379411243</v>
      </c>
      <c r="AB63" s="146" t="e">
        <f>HLOOKUP(AB$55,'Jadual2&amp;3-Industryindex'!$K$9:$MP$152,ROWS(AE$38:AE43)+72,0)</f>
        <v>#N/A</v>
      </c>
      <c r="AC63" s="146">
        <f>HLOOKUP(AC$55,'Jadual2&amp;3-Industryindex'!$K$9:$MP$152,ROWS(AF$38:AF43)+72,0)</f>
        <v>149.68037855335723</v>
      </c>
      <c r="AD63" s="146">
        <f>HLOOKUP(AD$55,'Jadual2&amp;3-Industryindex'!$K$9:$MP$152,ROWS(AG$38:AG43)+72,0)</f>
        <v>173.91110204029343</v>
      </c>
      <c r="AE63" s="146">
        <f>HLOOKUP(AE$55,'Jadual2&amp;3-Industryindex'!$K$9:$MP$152,ROWS(AH$38:AH43)+72,0)</f>
        <v>153.49916872904942</v>
      </c>
      <c r="AF63" s="146">
        <f>HLOOKUP(AF$55,'Jadual2&amp;3-Industryindex'!$K$9:$MP$152,ROWS(AI$38:AI43)+72,0)</f>
        <v>179.03000928593906</v>
      </c>
      <c r="AG63" s="146">
        <f>HLOOKUP(AG$55,'Jadual2&amp;3-Industryindex'!$K$9:$MP$152,ROWS(AJ$38:AJ43)+72,0)</f>
        <v>96.965769434677654</v>
      </c>
      <c r="AH63" s="146">
        <f>HLOOKUP(AH$55,'Jadual2&amp;3-Industryindex'!$K$9:$MP$152,ROWS(AK$38:AK43)+72,0)</f>
        <v>72.382921721205705</v>
      </c>
      <c r="AI63" s="146">
        <f>HLOOKUP(AI$55,'Jadual2&amp;3-Industryindex'!$K$9:$MP$152,ROWS(AL$38:AL43)+72,0)</f>
        <v>142.74432381547072</v>
      </c>
      <c r="AJ63" s="146">
        <f>HLOOKUP(AJ$55,'Jadual2&amp;3-Industryindex'!$K$9:$MP$152,ROWS(AM$38:AM43)+72,0)</f>
        <v>269.63257597697492</v>
      </c>
      <c r="AK63" s="146">
        <f>HLOOKUP(AK$55,'Jadual2&amp;3-Industryindex'!$K$9:$MP$152,ROWS(AN$38:AN43)+72,0)</f>
        <v>106.94183944261336</v>
      </c>
      <c r="AL63" s="146">
        <f>HLOOKUP(AL$55,'Jadual2&amp;3-Industryindex'!$K$9:$MP$152,ROWS(AO$38:AO43)+72,0)</f>
        <v>140.69858273137868</v>
      </c>
      <c r="AM63" s="146">
        <f>HLOOKUP(AM$55,'Jadual2&amp;3-Industryindex'!$K$9:$MP$152,ROWS(AP$38:AP43)+72,0)</f>
        <v>133.61953594759774</v>
      </c>
      <c r="AN63" s="146">
        <f>HLOOKUP(AN$55,'Jadual2&amp;3-Industryindex'!$K$9:$MP$152,ROWS(AQ$38:AQ43)+72,0)</f>
        <v>65.49282601160985</v>
      </c>
      <c r="AO63" s="146">
        <f>HLOOKUP(AO$55,'Jadual2&amp;3-Industryindex'!$K$9:$MP$152,ROWS(AR$38:AR43)+72,0)</f>
        <v>176.37044272038662</v>
      </c>
      <c r="AP63" s="146">
        <f>HLOOKUP(AP$55,'Jadual2&amp;3-Industryindex'!$K$9:$MP$152,ROWS(AS$38:AS43)+72,0)</f>
        <v>86.697562629898101</v>
      </c>
      <c r="AQ63" s="146">
        <f>HLOOKUP(AQ$55,'Jadual2&amp;3-Industryindex'!$K$9:$MP$152,ROWS(AT$38:AT43)+72,0)</f>
        <v>372.74958838213792</v>
      </c>
      <c r="AR63" s="146">
        <f>HLOOKUP(AR$55,'Jadual2&amp;3-Industryindex'!$K$9:$MP$152,ROWS(AU$38:AU43)+72,0)</f>
        <v>91.46776028832565</v>
      </c>
      <c r="AS63" s="146">
        <f>HLOOKUP(AS$55,'Jadual2&amp;3-Industryindex'!$K$9:$MP$152,ROWS(AV$38:AV43)+72,0)</f>
        <v>172.54273743792794</v>
      </c>
      <c r="AT63" s="146">
        <f>HLOOKUP(AT$55,'Jadual2&amp;3-Industryindex'!$K$9:$MP$152,ROWS(AW$38:AW43)+72,0)</f>
        <v>50.285179202737964</v>
      </c>
      <c r="AU63" s="146">
        <f>HLOOKUP(AU$55,'Jadual2&amp;3-Industryindex'!$K$9:$MP$152,ROWS(AX$38:AX43)+72,0)</f>
        <v>129.56543714820592</v>
      </c>
      <c r="AV63" s="146">
        <f>HLOOKUP(AV$55,'Jadual2&amp;3-Industryindex'!$K$9:$MP$152,ROWS(AY$38:AY43)+72,0)</f>
        <v>214.86244848640695</v>
      </c>
      <c r="AW63" s="146">
        <f>HLOOKUP(AW$55,'Jadual2&amp;3-Industryindex'!$K$9:$MP$152,ROWS(AZ$38:AZ43)+72,0)</f>
        <v>151.36555225280483</v>
      </c>
      <c r="AX63" s="146">
        <f>HLOOKUP(AX$55,'Jadual2&amp;3-Industryindex'!$K$9:$MP$152,ROWS(BA$38:BA43)+72,0)</f>
        <v>122.75568085841027</v>
      </c>
      <c r="AY63" s="146">
        <f>HLOOKUP(AY$55,'Jadual2&amp;3-Industryindex'!$K$9:$MP$152,ROWS(BB$38:BB43)+72,0)</f>
        <v>119.91874107708881</v>
      </c>
      <c r="AZ63" s="146">
        <f>HLOOKUP(AZ$55,'Jadual2&amp;3-Industryindex'!$K$9:$MP$152,ROWS(BC$38:BC43)+72,0)</f>
        <v>144.54764392833215</v>
      </c>
      <c r="BA63" s="146">
        <f>HLOOKUP(BA$55,'Jadual2&amp;3-Industryindex'!$K$9:$MP$152,ROWS(BD$38:BD43)+72,0)</f>
        <v>153.89882727811974</v>
      </c>
      <c r="BB63" s="146">
        <f>HLOOKUP(BB$55,'Jadual2&amp;3-Industryindex'!$K$9:$MP$152,ROWS(BE$38:BE43)+72,0)</f>
        <v>144.36237461446399</v>
      </c>
      <c r="BC63" s="146">
        <f>HLOOKUP(BC$55,'Jadual2&amp;3-Industryindex'!$K$9:$MP$152,ROWS(BF$38:BF43)+72,0)</f>
        <v>145.38122075772637</v>
      </c>
      <c r="BD63" s="146">
        <f>HLOOKUP(BD$55,'Jadual2&amp;3-Industryindex'!$K$9:$MP$152,ROWS(BG$38:BG43)+72,0)</f>
        <v>127.24836383761325</v>
      </c>
      <c r="BE63" s="146">
        <f>HLOOKUP(BE$55,'Jadual2&amp;3-Industryindex'!$K$9:$MP$152,ROWS(BH$38:BH43)+72,0)</f>
        <v>70.152373752604888</v>
      </c>
      <c r="BF63" s="146">
        <f>HLOOKUP(BF$55,'Jadual2&amp;3-Industryindex'!$K$9:$MP$152,ROWS(BI$38:BI43)+72,0)</f>
        <v>129.34209656737977</v>
      </c>
      <c r="BG63" s="146">
        <f>HLOOKUP(BG$55,'Jadual2&amp;3-Industryindex'!$K$9:$MP$152,ROWS(BJ$38:BJ43)+72,0)</f>
        <v>55.743435539370942</v>
      </c>
      <c r="BH63" s="146">
        <f>HLOOKUP(BH$55,'Jadual2&amp;3-Industryindex'!$K$9:$MP$152,ROWS(BK$38:BK43)+72,0)</f>
        <v>71.259273731147772</v>
      </c>
      <c r="BI63" s="146">
        <f>HLOOKUP(BI$55,'Jadual2&amp;3-Industryindex'!$K$9:$MP$152,ROWS(BL$38:BL43)+72,0)</f>
        <v>82.177897569813695</v>
      </c>
      <c r="BJ63" s="146">
        <f>HLOOKUP(BJ$55,'Jadual2&amp;3-Industryindex'!$K$9:$MP$152,ROWS(BM$38:BM43)+72,0)</f>
        <v>273.16237839600484</v>
      </c>
      <c r="BK63" s="146">
        <f>HLOOKUP(BK$55,'Jadual2&amp;3-Industryindex'!$K$9:$MP$152,ROWS(BN$38:BN43)+72,0)</f>
        <v>105.87281948181996</v>
      </c>
      <c r="BL63" s="146">
        <f>HLOOKUP(BL$55,'Jadual2&amp;3-Industryindex'!$K$9:$MP$152,ROWS(BO$38:BO43)+72,0)</f>
        <v>194.48958647085965</v>
      </c>
      <c r="BM63" s="146">
        <f>HLOOKUP(BM$55,'Jadual2&amp;3-Industryindex'!$K$9:$MP$152,ROWS(BP$38:BP43)+72,0)</f>
        <v>75.580231225020185</v>
      </c>
      <c r="BN63" s="146">
        <f>HLOOKUP(BN$55,'Jadual2&amp;3-Industryindex'!$K$9:$MP$152,ROWS(BQ$38:BQ43)+72,0)</f>
        <v>88.610078574937376</v>
      </c>
      <c r="BO63" s="146">
        <f>HLOOKUP(BO$55,'Jadual2&amp;3-Industryindex'!$K$9:$MP$152,ROWS(BR$38:BR43)+72,0)</f>
        <v>263.88372021930434</v>
      </c>
      <c r="BP63" s="146">
        <f>HLOOKUP(BP$55,'Jadual2&amp;3-Industryindex'!$K$9:$MP$152,ROWS(BS$38:BS43)+72,0)</f>
        <v>106.30270635598444</v>
      </c>
      <c r="BQ63" s="146">
        <f>HLOOKUP(BQ$55,'Jadual2&amp;3-Industryindex'!$K$9:$MP$152,ROWS(BT$38:BT43)+72,0)</f>
        <v>118.80537396803143</v>
      </c>
      <c r="BR63" s="146">
        <f>HLOOKUP(BR$55,'Jadual2&amp;3-Industryindex'!$K$9:$MP$152,ROWS(BU$38:BU43)+72,0)</f>
        <v>196.76713103641868</v>
      </c>
      <c r="BS63" s="146">
        <f>HLOOKUP(BS$55,'Jadual2&amp;3-Industryindex'!$K$9:$MP$152,ROWS(BV$38:BV43)+72,0)</f>
        <v>128.2092872252247</v>
      </c>
      <c r="BT63" s="146">
        <f>HLOOKUP(BT$55,'Jadual2&amp;3-Industryindex'!$K$9:$MP$152,ROWS(BW$38:BW43)+72,0)</f>
        <v>126.10125411597954</v>
      </c>
      <c r="BU63" s="146">
        <f>HLOOKUP(BU$55,'Jadual2&amp;3-Industryindex'!$K$9:$MP$152,ROWS(BX$38:BX43)+72,0)</f>
        <v>119.93713508667338</v>
      </c>
      <c r="BV63" s="146">
        <f>HLOOKUP(BV$55,'Jadual2&amp;3-Industryindex'!$K$9:$MP$152,ROWS(BY$38:BY43)+72,0)</f>
        <v>52.463979373345218</v>
      </c>
      <c r="BW63" s="146">
        <f>HLOOKUP(BW$55,'Jadual2&amp;3-Industryindex'!$K$9:$MP$152,ROWS(BZ$38:BZ43)+72,0)</f>
        <v>112.77057427260476</v>
      </c>
      <c r="BX63" s="146">
        <f>HLOOKUP(BX$55,'Jadual2&amp;3-Industryindex'!$K$9:$MP$152,ROWS(CA$38:CA43)+72,0)</f>
        <v>110.57908263987228</v>
      </c>
      <c r="BY63" s="146">
        <f>HLOOKUP(BY$55,'Jadual2&amp;3-Industryindex'!$K$9:$MP$152,ROWS(CB$38:CB43)+72,0)</f>
        <v>107.12726559115349</v>
      </c>
      <c r="BZ63" s="146">
        <f>HLOOKUP(BZ$55,'Jadual2&amp;3-Industryindex'!$K$9:$MP$152,ROWS(CC$38:CC43)+72,0)</f>
        <v>78.071004328942848</v>
      </c>
      <c r="CA63" s="146">
        <f>HLOOKUP(CA$55,'Jadual2&amp;3-Industryindex'!$K$9:$MP$152,ROWS(CD$38:CD43)+72,0)</f>
        <v>91.784236852871587</v>
      </c>
      <c r="CB63" s="146">
        <f>HLOOKUP(CB$55,'Jadual2&amp;3-Industryindex'!$K$9:$MP$152,ROWS(CE$38:CE43)+72,0)</f>
        <v>237.30200203986936</v>
      </c>
      <c r="CC63" s="146">
        <f>HLOOKUP(CC$55,'Jadual2&amp;3-Industryindex'!$K$9:$MP$152,ROWS(CF$38:CF43)+72,0)</f>
        <v>149.42004991888564</v>
      </c>
      <c r="CD63" s="146">
        <f>HLOOKUP(CD$55,'Jadual2&amp;3-Industryindex'!$K$9:$MP$152,ROWS(CG$38:CG43)+72,0)</f>
        <v>141.23459628004827</v>
      </c>
      <c r="CE63" s="146">
        <f>HLOOKUP(CE$55,'Jadual2&amp;3-Industryindex'!$K$9:$MP$152,ROWS(CH$38:CH43)+72,0)</f>
        <v>73.562119646630649</v>
      </c>
      <c r="CF63" s="146">
        <f>HLOOKUP(CF$55,'Jadual2&amp;3-Industryindex'!$K$9:$MP$152,ROWS(CI$38:CI43)+72,0)</f>
        <v>80.13707651691756</v>
      </c>
      <c r="CG63" s="146">
        <f>HLOOKUP(CG$55,'Jadual2&amp;3-Industryindex'!$K$9:$MP$152,ROWS(CJ$38:CJ43)+72,0)</f>
        <v>78.432359718116416</v>
      </c>
      <c r="CH63" s="146">
        <f>HLOOKUP(CH$55,'Jadual2&amp;3-Industryindex'!$K$9:$MP$152,ROWS(CK$38:CK43)+72,0)</f>
        <v>117.81424348893549</v>
      </c>
      <c r="CI63" s="146">
        <f>HLOOKUP(CI$55,'Jadual2&amp;3-Industryindex'!$K$9:$MP$152,ROWS(CL$38:CL43)+72,0)</f>
        <v>146.40262828207176</v>
      </c>
      <c r="CJ63" s="146">
        <f>HLOOKUP(CJ$55,'Jadual2&amp;3-Industryindex'!$K$9:$MP$152,ROWS(CN$38:CN43)+72,0)</f>
        <v>167.70684719948025</v>
      </c>
      <c r="CK63" s="146">
        <f>HLOOKUP(CK$55,'Jadual2&amp;3-Industryindex'!$K$9:$MP$152,ROWS(CO$38:CO43)+72,0)</f>
        <v>55.436737432512388</v>
      </c>
      <c r="CL63" s="146">
        <f>HLOOKUP(CL$55,'Jadual2&amp;3-Industryindex'!$K$9:$MP$152,ROWS(CP$38:CP43)+72,0)</f>
        <v>83.437544824420272</v>
      </c>
      <c r="CM63" s="146">
        <f>HLOOKUP(CM$55,'Jadual2&amp;3-Industryindex'!$K$9:$MP$152,ROWS(CQ$38:CQ43)+72,0)</f>
        <v>129.76266744956243</v>
      </c>
      <c r="CN63" s="146">
        <f>HLOOKUP(CN$55,'Jadual2&amp;3-Industryindex'!$K$9:$MP$152,ROWS(CQ$38:CQ43)+72,0)</f>
        <v>115.61616833324261</v>
      </c>
      <c r="CO63" s="146">
        <f>HLOOKUP(CO$55,'Jadual2&amp;3-Industryindex'!$K$9:$MP$152,ROWS(CR$38:CR43)+72,0)</f>
        <v>159.63113767392608</v>
      </c>
      <c r="CP63" s="146">
        <f>HLOOKUP(CP$55,'Jadual2&amp;3-Industryindex'!$K$9:$MP$152,ROWS(CS$38:CS43)+72,0)</f>
        <v>174.50608728796578</v>
      </c>
      <c r="CQ63" s="146">
        <f>HLOOKUP(CQ$55,'Jadual2&amp;3-Industryindex'!$K$9:$MP$152,ROWS(CT$38:CT43)+72,0)</f>
        <v>146.43705138859184</v>
      </c>
      <c r="CR63" s="146">
        <f>HLOOKUP(CR$55,'Jadual2&amp;3-Industryindex'!$K$9:$MP$152,ROWS(CU$38:CU43)+72,0)</f>
        <v>256.95194236431593</v>
      </c>
      <c r="CS63" s="146">
        <f>HLOOKUP(CS$55,'Jadual2&amp;3-Industryindex'!$K$9:$MP$152,ROWS(CV$38:CV43)+72,0)</f>
        <v>98.224744640834004</v>
      </c>
      <c r="CT63" s="146">
        <f>HLOOKUP(CT$55,'Jadual2&amp;3-Industryindex'!$K$9:$MP$152,ROWS(CW$38:CW43)+72,0)</f>
        <v>92.377713787869396</v>
      </c>
      <c r="CU63" s="146">
        <f>HLOOKUP(CU$55,'Jadual2&amp;3-Industryindex'!$K$9:$MP$152,ROWS(CX$38:CX43)+72,0)</f>
        <v>89.151229364865173</v>
      </c>
      <c r="CV63" s="146">
        <f>HLOOKUP(CV$55,'Jadual2&amp;3-Industryindex'!$K$9:$MP$152,ROWS(CY$38:CY43)+72,0)</f>
        <v>166.02003980087375</v>
      </c>
      <c r="CW63" s="146">
        <f>HLOOKUP(CW$55,'Jadual2&amp;3-Industryindex'!$K$9:$MP$152,ROWS(CZ$38:CZ43)+72,0)</f>
        <v>159.73652449898859</v>
      </c>
      <c r="CX63" s="146">
        <f>HLOOKUP(CX$55,'Jadual2&amp;3-Industryindex'!$K$9:$MP$152,ROWS(DA$38:DA43)+72,0)</f>
        <v>75.561508710904903</v>
      </c>
      <c r="CY63" s="146">
        <f>HLOOKUP(CY$55,'Jadual2&amp;3-Industryindex'!$K$9:$MP$152,ROWS(DB$38:DB43)+72,0)</f>
        <v>209.02957000348798</v>
      </c>
      <c r="CZ63" s="146">
        <f>HLOOKUP(CZ$55,'Jadual2&amp;3-Industryindex'!$K$9:$MP$152,ROWS(DC$38:DC43)+72,0)</f>
        <v>267.55542355975041</v>
      </c>
      <c r="DA63" s="146">
        <f>HLOOKUP(DA$55,'Jadual2&amp;3-Industryindex'!$K$9:$MP$152,ROWS(DD$38:DD43)+72,0)</f>
        <v>128.39255227550009</v>
      </c>
      <c r="DB63" s="146">
        <f>HLOOKUP(DB$55,'Jadual2&amp;3-Industryindex'!$K$9:$MP$152,ROWS(DE$38:DE43)+72,0)</f>
        <v>103.57373162130628</v>
      </c>
      <c r="DC63" s="146">
        <f>HLOOKUP(DC$55,'Jadual2&amp;3-Industryindex'!$K$9:$MP$152,ROWS(DF$38:DF43)+72,0)</f>
        <v>96.924380004359264</v>
      </c>
      <c r="DD63" s="146">
        <f>HLOOKUP(DD$55,'Jadual2&amp;3-Industryindex'!$K$9:$MP$152,ROWS(DG$38:DG43)+72,0)</f>
        <v>159.58415067521602</v>
      </c>
      <c r="DE63" s="146">
        <f>HLOOKUP(DE$55,'Jadual2&amp;3-Industryindex'!$K$9:$MP$152,ROWS(DH$38:DH43)+72,0)</f>
        <v>84.502447433750191</v>
      </c>
      <c r="DF63" s="146">
        <f>HLOOKUP(DF$55,'Jadual2&amp;3-Industryindex'!$K$9:$MP$152,ROWS(DI$38:DI43)+72,0)</f>
        <v>255.19627135326817</v>
      </c>
      <c r="DG63" s="146">
        <f>HLOOKUP(DG$55,'Jadual2&amp;3-Industryindex'!$K$9:$MP$152,ROWS(DJ$38:DJ43)+72,0)</f>
        <v>141.95862106388387</v>
      </c>
      <c r="DH63" s="146">
        <f>HLOOKUP(DH$55,'Jadual2&amp;3-Industryindex'!$K$9:$MP$152,ROWS(DK$38:DK43)+72,0)</f>
        <v>112.91905859269474</v>
      </c>
      <c r="DI63" s="146">
        <f>HLOOKUP(DI$55,'Jadual2&amp;3-Industryindex'!$K$9:$MP$152,ROWS(DL$38:DL43)+72,0)</f>
        <v>164.92429174328436</v>
      </c>
      <c r="DJ63" s="146">
        <f>HLOOKUP(DJ$55,'Jadual2&amp;3-Industryindex'!$K$9:$MP$152,ROWS(DM$38:DM43)+72,0)</f>
        <v>114.43490014263509</v>
      </c>
      <c r="DK63" s="146">
        <f>HLOOKUP(DK$55,'Jadual2&amp;3-Industryindex'!$K$9:$MP$152,ROWS(DN$38:DN43)+72,0)</f>
        <v>28.842440239312666</v>
      </c>
      <c r="DL63" s="146">
        <f>HLOOKUP(DL$55,'Jadual2&amp;3-Industryindex'!$K$9:$MP$152,ROWS(DO$38:DO43)+72,0)</f>
        <v>220.76279045287455</v>
      </c>
      <c r="DM63" s="146">
        <f>HLOOKUP(DM$55,'Jadual2&amp;3-Industryindex'!$K$9:$MP$152,ROWS(DP$38:DP43)+72,0)</f>
        <v>105.18365014558744</v>
      </c>
      <c r="DN63" s="146">
        <f>HLOOKUP(DN$55,'Jadual2&amp;3-Industryindex'!$K$9:$MP$152,ROWS(DQ$38:DQ43)+72,0)</f>
        <v>133.41838421198162</v>
      </c>
      <c r="DO63" s="146">
        <f>HLOOKUP(DO$55,'Jadual2&amp;3-Industryindex'!$K$9:$MP$152,ROWS(DR$38:DR43)+72,0)</f>
        <v>136.48714426001328</v>
      </c>
      <c r="DP63" s="146">
        <f>HLOOKUP(DP$55,'Jadual2&amp;3-Industryindex'!$K$9:$MP$152,ROWS(DS$38:DS43)+72,0)</f>
        <v>123.79751824935509</v>
      </c>
      <c r="DQ63" s="146">
        <f>HLOOKUP(DQ$55,'Jadual2&amp;3-Industryindex'!$K$9:$MP$152,ROWS(DT$38:DT43)+72,0)</f>
        <v>151.2556165879833</v>
      </c>
      <c r="DR63" s="146">
        <f>HLOOKUP(DR$55,'Jadual2&amp;3-Industryindex'!$K$9:$MP$152,ROWS(DU$38:DU43)+72,0)</f>
        <v>91.85073488195124</v>
      </c>
      <c r="DS63" s="146">
        <f>HLOOKUP(DS$55,'Jadual2&amp;3-Industryindex'!$K$9:$MP$152,ROWS(DV$38:DV43)+72,0)</f>
        <v>48.366412108068317</v>
      </c>
      <c r="DT63" s="146">
        <f>HLOOKUP(DT$55,'Jadual2&amp;3-Industryindex'!$K$9:$MP$152,ROWS(DW$38:DW43)+72,0)</f>
        <v>140.01004585124755</v>
      </c>
      <c r="DU63" s="146">
        <f>HLOOKUP(DU$55,'Jadual2&amp;3-Industryindex'!$K$9:$MP$152,ROWS(DX$38:DX43)+72,0)</f>
        <v>66.082372669158275</v>
      </c>
      <c r="DV63" s="146">
        <f>HLOOKUP(DV$55,'Jadual2&amp;3-Industryindex'!$K$9:$MP$152,ROWS(DY$38:DY43)+72,0)</f>
        <v>222.50334730254423</v>
      </c>
      <c r="DW63" s="146">
        <f>HLOOKUP(DW$55,'Jadual2&amp;3-Industryindex'!$K$9:$MP$152,ROWS(DZ$38:DZ43)+72,0)</f>
        <v>82.425459073575581</v>
      </c>
      <c r="DX63" s="146">
        <f>HLOOKUP(DX$55,'Jadual2&amp;3-Industryindex'!$K$9:$MP$152,ROWS(EA$38:EA43)+72,0)</f>
        <v>150.57142970589311</v>
      </c>
      <c r="DY63" s="146">
        <f>HLOOKUP(DY$55,'Jadual2&amp;3-Industryindex'!$K$9:$MP$152,ROWS(EB$38:EB43)+72,0)</f>
        <v>136.71916943372236</v>
      </c>
      <c r="DZ63" s="146">
        <f>HLOOKUP(DZ$55,'Jadual2&amp;3-Industryindex'!$K$9:$MP$152,ROWS(EC$38:EC43)+72,0)</f>
        <v>158.51681689863676</v>
      </c>
      <c r="EA63" s="146">
        <f>HLOOKUP(EA$55,'Jadual2&amp;3-Industryindex'!$K$9:$MP$152,ROWS(ED$38:ED43)+72,0)</f>
        <v>116.77744573494857</v>
      </c>
      <c r="EB63" s="146">
        <f>HLOOKUP(EB$55,'Jadual2&amp;3-Industryindex'!$K$9:$MP$152,ROWS(EE$38:EE43)+72,0)</f>
        <v>67.233262277876975</v>
      </c>
      <c r="EC63" s="146">
        <f>HLOOKUP(EC$55,'Jadual2&amp;3-Industryindex'!$K$9:$MP$152,ROWS(EF$38:EF43)+72,0)</f>
        <v>115.17066919740333</v>
      </c>
      <c r="ED63" s="146">
        <f>HLOOKUP(ED$55,'Jadual2&amp;3-Industryindex'!$K$9:$MP$152,ROWS(EG$38:EG43)+72,0)</f>
        <v>129.52496377390224</v>
      </c>
      <c r="EE63" s="146">
        <f>HLOOKUP(EE$55,'Jadual2&amp;3-Industryindex'!$K$9:$MP$152,ROWS(EH$38:EH43)+72,0)</f>
        <v>275.70916032488566</v>
      </c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</row>
    <row r="64" spans="1:248">
      <c r="A64" s="132" t="s">
        <v>858</v>
      </c>
      <c r="B64" s="3" t="b">
        <f t="shared" si="5"/>
        <v>0</v>
      </c>
      <c r="C64" s="136">
        <f>'Jadual1-IPP'!E137</f>
        <v>118.99881385404804</v>
      </c>
      <c r="F64" s="146">
        <f>HLOOKUP(F$55,'Jadual2&amp;3-Industryindex'!$K$9:$MP$152,ROWS(I$38:I44)+72,0)</f>
        <v>0</v>
      </c>
      <c r="G64" s="146">
        <f>HLOOKUP(G$55,'Jadual2&amp;3-Industryindex'!$K$9:$MP$152,ROWS(J$38:J44)+72,0)</f>
        <v>0</v>
      </c>
      <c r="H64" s="146">
        <f>HLOOKUP(H$55,'Jadual2&amp;3-Industryindex'!$K$9:$MP$152,ROWS(K$38:K44)+72,0)</f>
        <v>0</v>
      </c>
      <c r="I64" s="146">
        <f>HLOOKUP(I$55,'Jadual2&amp;3-Industryindex'!$K$9:$MP$152,ROWS(L$38:L44)+72,0)</f>
        <v>0</v>
      </c>
      <c r="J64" s="146">
        <f>HLOOKUP(J$55,'Jadual2&amp;3-Industryindex'!$K$9:$MP$152,ROWS(M$38:M44)+72,0)</f>
        <v>0</v>
      </c>
      <c r="K64" s="146">
        <f>HLOOKUP(K$55,'Jadual2&amp;3-Industryindex'!$K$9:$MP$152,ROWS(N$38:N44)+72,0)</f>
        <v>0</v>
      </c>
      <c r="L64" s="146">
        <f>HLOOKUP(L$55,'Jadual2&amp;3-Industryindex'!$K$9:$MP$152,ROWS(O$38:O44)+72,0)</f>
        <v>0</v>
      </c>
      <c r="M64" s="146">
        <f>HLOOKUP(M$55,'Jadual2&amp;3-Industryindex'!$K$9:$MP$152,ROWS(P$38:P44)+72,0)</f>
        <v>0</v>
      </c>
      <c r="N64" s="146">
        <f>HLOOKUP(N$55,'Jadual2&amp;3-Industryindex'!$K$9:$MP$152,ROWS(Q$38:Q44)+72,0)</f>
        <v>0</v>
      </c>
      <c r="O64" s="146">
        <f>HLOOKUP(O$55,'Jadual2&amp;3-Industryindex'!$K$9:$MP$152,ROWS(R$38:R44)+72,0)</f>
        <v>0</v>
      </c>
      <c r="P64" s="146">
        <f>HLOOKUP(P$55,'Jadual2&amp;3-Industryindex'!$K$9:$MP$152,ROWS(S$38:S44)+72,0)</f>
        <v>0</v>
      </c>
      <c r="Q64" s="146">
        <f>HLOOKUP(Q$55,'Jadual2&amp;3-Industryindex'!$K$9:$MP$152,ROWS(T$38:T44)+72,0)</f>
        <v>0</v>
      </c>
      <c r="R64" s="146">
        <f>HLOOKUP(R$55,'Jadual2&amp;3-Industryindex'!$K$9:$MP$152,ROWS(U$38:U44)+72,0)</f>
        <v>0</v>
      </c>
      <c r="S64" s="146">
        <f>HLOOKUP(S$55,'Jadual2&amp;3-Industryindex'!$K$9:$MP$152,ROWS(V$38:V44)+72,0)</f>
        <v>0</v>
      </c>
      <c r="T64" s="146">
        <f>HLOOKUP(T$55,'Jadual2&amp;3-Industryindex'!$K$9:$MP$152,ROWS(W$38:W44)+72,0)</f>
        <v>0</v>
      </c>
      <c r="U64" s="146">
        <f>HLOOKUP(U$55,'Jadual2&amp;3-Industryindex'!$K$9:$MP$152,ROWS(X$38:X44)+72,0)</f>
        <v>0</v>
      </c>
      <c r="V64" s="146">
        <f>HLOOKUP(V$55,'Jadual2&amp;3-Industryindex'!$K$9:$MP$152,ROWS(Y$38:Y44)+72,0)</f>
        <v>0</v>
      </c>
      <c r="W64" s="146">
        <f>HLOOKUP(W$55,'Jadual2&amp;3-Industryindex'!$K$9:$MP$152,ROWS(Z$38:Z44)+72,0)</f>
        <v>0</v>
      </c>
      <c r="X64" s="146">
        <f>HLOOKUP(X$55,'Jadual2&amp;3-Industryindex'!$K$9:$MP$152,ROWS(AA$38:AA44)+72,0)</f>
        <v>0</v>
      </c>
      <c r="Y64" s="146">
        <f>HLOOKUP(Y$55,'Jadual2&amp;3-Industryindex'!$K$9:$MP$152,ROWS(AB$38:AB44)+72,0)</f>
        <v>0</v>
      </c>
      <c r="Z64" s="146">
        <f>HLOOKUP(Z$55,'Jadual2&amp;3-Industryindex'!$K$9:$MP$152,ROWS(AC$38:AC44)+72,0)</f>
        <v>0</v>
      </c>
      <c r="AA64" s="146">
        <f>HLOOKUP(AA$55,'Jadual2&amp;3-Industryindex'!$K$9:$MP$152,ROWS(AD$38:AD44)+72,0)</f>
        <v>0</v>
      </c>
      <c r="AB64" s="146" t="e">
        <f>HLOOKUP(AB$55,'Jadual2&amp;3-Industryindex'!$K$9:$MP$152,ROWS(AE$38:AE44)+72,0)</f>
        <v>#N/A</v>
      </c>
      <c r="AC64" s="146">
        <f>HLOOKUP(AC$55,'Jadual2&amp;3-Industryindex'!$K$9:$MP$152,ROWS(AF$38:AF44)+72,0)</f>
        <v>0</v>
      </c>
      <c r="AD64" s="146">
        <f>HLOOKUP(AD$55,'Jadual2&amp;3-Industryindex'!$K$9:$MP$152,ROWS(AG$38:AG44)+72,0)</f>
        <v>0</v>
      </c>
      <c r="AE64" s="146">
        <f>HLOOKUP(AE$55,'Jadual2&amp;3-Industryindex'!$K$9:$MP$152,ROWS(AH$38:AH44)+72,0)</f>
        <v>0</v>
      </c>
      <c r="AF64" s="146">
        <f>HLOOKUP(AF$55,'Jadual2&amp;3-Industryindex'!$K$9:$MP$152,ROWS(AI$38:AI44)+72,0)</f>
        <v>0</v>
      </c>
      <c r="AG64" s="146">
        <f>HLOOKUP(AG$55,'Jadual2&amp;3-Industryindex'!$K$9:$MP$152,ROWS(AJ$38:AJ44)+72,0)</f>
        <v>0</v>
      </c>
      <c r="AH64" s="146">
        <f>HLOOKUP(AH$55,'Jadual2&amp;3-Industryindex'!$K$9:$MP$152,ROWS(AK$38:AK44)+72,0)</f>
        <v>0</v>
      </c>
      <c r="AI64" s="146">
        <f>HLOOKUP(AI$55,'Jadual2&amp;3-Industryindex'!$K$9:$MP$152,ROWS(AL$38:AL44)+72,0)</f>
        <v>0</v>
      </c>
      <c r="AJ64" s="146">
        <f>HLOOKUP(AJ$55,'Jadual2&amp;3-Industryindex'!$K$9:$MP$152,ROWS(AM$38:AM44)+72,0)</f>
        <v>0</v>
      </c>
      <c r="AK64" s="146">
        <f>HLOOKUP(AK$55,'Jadual2&amp;3-Industryindex'!$K$9:$MP$152,ROWS(AN$38:AN44)+72,0)</f>
        <v>0</v>
      </c>
      <c r="AL64" s="146">
        <f>HLOOKUP(AL$55,'Jadual2&amp;3-Industryindex'!$K$9:$MP$152,ROWS(AO$38:AO44)+72,0)</f>
        <v>0</v>
      </c>
      <c r="AM64" s="146">
        <f>HLOOKUP(AM$55,'Jadual2&amp;3-Industryindex'!$K$9:$MP$152,ROWS(AP$38:AP44)+72,0)</f>
        <v>0</v>
      </c>
      <c r="AN64" s="146">
        <f>HLOOKUP(AN$55,'Jadual2&amp;3-Industryindex'!$K$9:$MP$152,ROWS(AQ$38:AQ44)+72,0)</f>
        <v>0</v>
      </c>
      <c r="AO64" s="146">
        <f>HLOOKUP(AO$55,'Jadual2&amp;3-Industryindex'!$K$9:$MP$152,ROWS(AR$38:AR44)+72,0)</f>
        <v>0</v>
      </c>
      <c r="AP64" s="146">
        <f>HLOOKUP(AP$55,'Jadual2&amp;3-Industryindex'!$K$9:$MP$152,ROWS(AS$38:AS44)+72,0)</f>
        <v>0</v>
      </c>
      <c r="AQ64" s="146">
        <f>HLOOKUP(AQ$55,'Jadual2&amp;3-Industryindex'!$K$9:$MP$152,ROWS(AT$38:AT44)+72,0)</f>
        <v>0</v>
      </c>
      <c r="AR64" s="146">
        <f>HLOOKUP(AR$55,'Jadual2&amp;3-Industryindex'!$K$9:$MP$152,ROWS(AU$38:AU44)+72,0)</f>
        <v>0</v>
      </c>
      <c r="AS64" s="146">
        <f>HLOOKUP(AS$55,'Jadual2&amp;3-Industryindex'!$K$9:$MP$152,ROWS(AV$38:AV44)+72,0)</f>
        <v>0</v>
      </c>
      <c r="AT64" s="146">
        <f>HLOOKUP(AT$55,'Jadual2&amp;3-Industryindex'!$K$9:$MP$152,ROWS(AW$38:AW44)+72,0)</f>
        <v>0</v>
      </c>
      <c r="AU64" s="146">
        <f>HLOOKUP(AU$55,'Jadual2&amp;3-Industryindex'!$K$9:$MP$152,ROWS(AX$38:AX44)+72,0)</f>
        <v>0</v>
      </c>
      <c r="AV64" s="146">
        <f>HLOOKUP(AV$55,'Jadual2&amp;3-Industryindex'!$K$9:$MP$152,ROWS(AY$38:AY44)+72,0)</f>
        <v>0</v>
      </c>
      <c r="AW64" s="146">
        <f>HLOOKUP(AW$55,'Jadual2&amp;3-Industryindex'!$K$9:$MP$152,ROWS(AZ$38:AZ44)+72,0)</f>
        <v>0</v>
      </c>
      <c r="AX64" s="146">
        <f>HLOOKUP(AX$55,'Jadual2&amp;3-Industryindex'!$K$9:$MP$152,ROWS(BA$38:BA44)+72,0)</f>
        <v>0</v>
      </c>
      <c r="AY64" s="146">
        <f>HLOOKUP(AY$55,'Jadual2&amp;3-Industryindex'!$K$9:$MP$152,ROWS(BB$38:BB44)+72,0)</f>
        <v>0</v>
      </c>
      <c r="AZ64" s="146">
        <f>HLOOKUP(AZ$55,'Jadual2&amp;3-Industryindex'!$K$9:$MP$152,ROWS(BC$38:BC44)+72,0)</f>
        <v>0</v>
      </c>
      <c r="BA64" s="146">
        <f>HLOOKUP(BA$55,'Jadual2&amp;3-Industryindex'!$K$9:$MP$152,ROWS(BD$38:BD44)+72,0)</f>
        <v>0</v>
      </c>
      <c r="BB64" s="146">
        <f>HLOOKUP(BB$55,'Jadual2&amp;3-Industryindex'!$K$9:$MP$152,ROWS(BE$38:BE44)+72,0)</f>
        <v>0</v>
      </c>
      <c r="BC64" s="146">
        <f>HLOOKUP(BC$55,'Jadual2&amp;3-Industryindex'!$K$9:$MP$152,ROWS(BF$38:BF44)+72,0)</f>
        <v>0</v>
      </c>
      <c r="BD64" s="146">
        <f>HLOOKUP(BD$55,'Jadual2&amp;3-Industryindex'!$K$9:$MP$152,ROWS(BG$38:BG44)+72,0)</f>
        <v>0</v>
      </c>
      <c r="BE64" s="146">
        <f>HLOOKUP(BE$55,'Jadual2&amp;3-Industryindex'!$K$9:$MP$152,ROWS(BH$38:BH44)+72,0)</f>
        <v>0</v>
      </c>
      <c r="BF64" s="146">
        <f>HLOOKUP(BF$55,'Jadual2&amp;3-Industryindex'!$K$9:$MP$152,ROWS(BI$38:BI44)+72,0)</f>
        <v>0</v>
      </c>
      <c r="BG64" s="146">
        <f>HLOOKUP(BG$55,'Jadual2&amp;3-Industryindex'!$K$9:$MP$152,ROWS(BJ$38:BJ44)+72,0)</f>
        <v>0</v>
      </c>
      <c r="BH64" s="146">
        <f>HLOOKUP(BH$55,'Jadual2&amp;3-Industryindex'!$K$9:$MP$152,ROWS(BK$38:BK44)+72,0)</f>
        <v>0</v>
      </c>
      <c r="BI64" s="146">
        <f>HLOOKUP(BI$55,'Jadual2&amp;3-Industryindex'!$K$9:$MP$152,ROWS(BL$38:BL44)+72,0)</f>
        <v>0</v>
      </c>
      <c r="BJ64" s="146">
        <f>HLOOKUP(BJ$55,'Jadual2&amp;3-Industryindex'!$K$9:$MP$152,ROWS(BM$38:BM44)+72,0)</f>
        <v>0</v>
      </c>
      <c r="BK64" s="146">
        <f>HLOOKUP(BK$55,'Jadual2&amp;3-Industryindex'!$K$9:$MP$152,ROWS(BN$38:BN44)+72,0)</f>
        <v>0</v>
      </c>
      <c r="BL64" s="146">
        <f>HLOOKUP(BL$55,'Jadual2&amp;3-Industryindex'!$K$9:$MP$152,ROWS(BO$38:BO44)+72,0)</f>
        <v>0</v>
      </c>
      <c r="BM64" s="146">
        <f>HLOOKUP(BM$55,'Jadual2&amp;3-Industryindex'!$K$9:$MP$152,ROWS(BP$38:BP44)+72,0)</f>
        <v>0</v>
      </c>
      <c r="BN64" s="146">
        <f>HLOOKUP(BN$55,'Jadual2&amp;3-Industryindex'!$K$9:$MP$152,ROWS(BQ$38:BQ44)+72,0)</f>
        <v>0</v>
      </c>
      <c r="BO64" s="146">
        <f>HLOOKUP(BO$55,'Jadual2&amp;3-Industryindex'!$K$9:$MP$152,ROWS(BR$38:BR44)+72,0)</f>
        <v>0</v>
      </c>
      <c r="BP64" s="146">
        <f>HLOOKUP(BP$55,'Jadual2&amp;3-Industryindex'!$K$9:$MP$152,ROWS(BS$38:BS44)+72,0)</f>
        <v>0</v>
      </c>
      <c r="BQ64" s="146">
        <f>HLOOKUP(BQ$55,'Jadual2&amp;3-Industryindex'!$K$9:$MP$152,ROWS(BT$38:BT44)+72,0)</f>
        <v>0</v>
      </c>
      <c r="BR64" s="146">
        <f>HLOOKUP(BR$55,'Jadual2&amp;3-Industryindex'!$K$9:$MP$152,ROWS(BU$38:BU44)+72,0)</f>
        <v>0</v>
      </c>
      <c r="BS64" s="146">
        <f>HLOOKUP(BS$55,'Jadual2&amp;3-Industryindex'!$K$9:$MP$152,ROWS(BV$38:BV44)+72,0)</f>
        <v>0</v>
      </c>
      <c r="BT64" s="146">
        <f>HLOOKUP(BT$55,'Jadual2&amp;3-Industryindex'!$K$9:$MP$152,ROWS(BW$38:BW44)+72,0)</f>
        <v>0</v>
      </c>
      <c r="BU64" s="146">
        <f>HLOOKUP(BU$55,'Jadual2&amp;3-Industryindex'!$K$9:$MP$152,ROWS(BX$38:BX44)+72,0)</f>
        <v>0</v>
      </c>
      <c r="BV64" s="146">
        <f>HLOOKUP(BV$55,'Jadual2&amp;3-Industryindex'!$K$9:$MP$152,ROWS(BY$38:BY44)+72,0)</f>
        <v>0</v>
      </c>
      <c r="BW64" s="146">
        <f>HLOOKUP(BW$55,'Jadual2&amp;3-Industryindex'!$K$9:$MP$152,ROWS(BZ$38:BZ44)+72,0)</f>
        <v>0</v>
      </c>
      <c r="BX64" s="146">
        <f>HLOOKUP(BX$55,'Jadual2&amp;3-Industryindex'!$K$9:$MP$152,ROWS(CA$38:CA44)+72,0)</f>
        <v>0</v>
      </c>
      <c r="BY64" s="146">
        <f>HLOOKUP(BY$55,'Jadual2&amp;3-Industryindex'!$K$9:$MP$152,ROWS(CB$38:CB44)+72,0)</f>
        <v>0</v>
      </c>
      <c r="BZ64" s="146">
        <f>HLOOKUP(BZ$55,'Jadual2&amp;3-Industryindex'!$K$9:$MP$152,ROWS(CC$38:CC44)+72,0)</f>
        <v>0</v>
      </c>
      <c r="CA64" s="146">
        <f>HLOOKUP(CA$55,'Jadual2&amp;3-Industryindex'!$K$9:$MP$152,ROWS(CD$38:CD44)+72,0)</f>
        <v>0</v>
      </c>
      <c r="CB64" s="146">
        <f>HLOOKUP(CB$55,'Jadual2&amp;3-Industryindex'!$K$9:$MP$152,ROWS(CE$38:CE44)+72,0)</f>
        <v>0</v>
      </c>
      <c r="CC64" s="146">
        <f>HLOOKUP(CC$55,'Jadual2&amp;3-Industryindex'!$K$9:$MP$152,ROWS(CF$38:CF44)+72,0)</f>
        <v>0</v>
      </c>
      <c r="CD64" s="146">
        <f>HLOOKUP(CD$55,'Jadual2&amp;3-Industryindex'!$K$9:$MP$152,ROWS(CG$38:CG44)+72,0)</f>
        <v>0</v>
      </c>
      <c r="CE64" s="146">
        <f>HLOOKUP(CE$55,'Jadual2&amp;3-Industryindex'!$K$9:$MP$152,ROWS(CH$38:CH44)+72,0)</f>
        <v>0</v>
      </c>
      <c r="CF64" s="146">
        <f>HLOOKUP(CF$55,'Jadual2&amp;3-Industryindex'!$K$9:$MP$152,ROWS(CI$38:CI44)+72,0)</f>
        <v>0</v>
      </c>
      <c r="CG64" s="146">
        <f>HLOOKUP(CG$55,'Jadual2&amp;3-Industryindex'!$K$9:$MP$152,ROWS(CJ$38:CJ44)+72,0)</f>
        <v>0</v>
      </c>
      <c r="CH64" s="146">
        <f>HLOOKUP(CH$55,'Jadual2&amp;3-Industryindex'!$K$9:$MP$152,ROWS(CK$38:CK44)+72,0)</f>
        <v>0</v>
      </c>
      <c r="CI64" s="146">
        <f>HLOOKUP(CI$55,'Jadual2&amp;3-Industryindex'!$K$9:$MP$152,ROWS(CL$38:CL44)+72,0)</f>
        <v>0</v>
      </c>
      <c r="CJ64" s="146">
        <f>HLOOKUP(CJ$55,'Jadual2&amp;3-Industryindex'!$K$9:$MP$152,ROWS(CN$38:CN44)+72,0)</f>
        <v>0</v>
      </c>
      <c r="CK64" s="146">
        <f>HLOOKUP(CK$55,'Jadual2&amp;3-Industryindex'!$K$9:$MP$152,ROWS(CO$38:CO44)+72,0)</f>
        <v>0</v>
      </c>
      <c r="CL64" s="146">
        <f>HLOOKUP(CL$55,'Jadual2&amp;3-Industryindex'!$K$9:$MP$152,ROWS(CP$38:CP44)+72,0)</f>
        <v>0</v>
      </c>
      <c r="CM64" s="146">
        <f>HLOOKUP(CM$55,'Jadual2&amp;3-Industryindex'!$K$9:$MP$152,ROWS(CQ$38:CQ44)+72,0)</f>
        <v>0</v>
      </c>
      <c r="CN64" s="146">
        <f>HLOOKUP(CN$55,'Jadual2&amp;3-Industryindex'!$K$9:$MP$152,ROWS(CQ$38:CQ44)+72,0)</f>
        <v>0</v>
      </c>
      <c r="CO64" s="146">
        <f>HLOOKUP(CO$55,'Jadual2&amp;3-Industryindex'!$K$9:$MP$152,ROWS(CR$38:CR44)+72,0)</f>
        <v>0</v>
      </c>
      <c r="CP64" s="146">
        <f>HLOOKUP(CP$55,'Jadual2&amp;3-Industryindex'!$K$9:$MP$152,ROWS(CS$38:CS44)+72,0)</f>
        <v>0</v>
      </c>
      <c r="CQ64" s="146">
        <f>HLOOKUP(CQ$55,'Jadual2&amp;3-Industryindex'!$K$9:$MP$152,ROWS(CT$38:CT44)+72,0)</f>
        <v>0</v>
      </c>
      <c r="CR64" s="146">
        <f>HLOOKUP(CR$55,'Jadual2&amp;3-Industryindex'!$K$9:$MP$152,ROWS(CU$38:CU44)+72,0)</f>
        <v>0</v>
      </c>
      <c r="CS64" s="146">
        <f>HLOOKUP(CS$55,'Jadual2&amp;3-Industryindex'!$K$9:$MP$152,ROWS(CV$38:CV44)+72,0)</f>
        <v>0</v>
      </c>
      <c r="CT64" s="146">
        <f>HLOOKUP(CT$55,'Jadual2&amp;3-Industryindex'!$K$9:$MP$152,ROWS(CW$38:CW44)+72,0)</f>
        <v>0</v>
      </c>
      <c r="CU64" s="146">
        <f>HLOOKUP(CU$55,'Jadual2&amp;3-Industryindex'!$K$9:$MP$152,ROWS(CX$38:CX44)+72,0)</f>
        <v>0</v>
      </c>
      <c r="CV64" s="146">
        <f>HLOOKUP(CV$55,'Jadual2&amp;3-Industryindex'!$K$9:$MP$152,ROWS(CY$38:CY44)+72,0)</f>
        <v>0</v>
      </c>
      <c r="CW64" s="146">
        <f>HLOOKUP(CW$55,'Jadual2&amp;3-Industryindex'!$K$9:$MP$152,ROWS(CZ$38:CZ44)+72,0)</f>
        <v>0</v>
      </c>
      <c r="CX64" s="146">
        <f>HLOOKUP(CX$55,'Jadual2&amp;3-Industryindex'!$K$9:$MP$152,ROWS(DA$38:DA44)+72,0)</f>
        <v>0</v>
      </c>
      <c r="CY64" s="146">
        <f>HLOOKUP(CY$55,'Jadual2&amp;3-Industryindex'!$K$9:$MP$152,ROWS(DB$38:DB44)+72,0)</f>
        <v>0</v>
      </c>
      <c r="CZ64" s="146">
        <f>HLOOKUP(CZ$55,'Jadual2&amp;3-Industryindex'!$K$9:$MP$152,ROWS(DC$38:DC44)+72,0)</f>
        <v>0</v>
      </c>
      <c r="DA64" s="146">
        <f>HLOOKUP(DA$55,'Jadual2&amp;3-Industryindex'!$K$9:$MP$152,ROWS(DD$38:DD44)+72,0)</f>
        <v>0</v>
      </c>
      <c r="DB64" s="146">
        <f>HLOOKUP(DB$55,'Jadual2&amp;3-Industryindex'!$K$9:$MP$152,ROWS(DE$38:DE44)+72,0)</f>
        <v>0</v>
      </c>
      <c r="DC64" s="146">
        <f>HLOOKUP(DC$55,'Jadual2&amp;3-Industryindex'!$K$9:$MP$152,ROWS(DF$38:DF44)+72,0)</f>
        <v>0</v>
      </c>
      <c r="DD64" s="146">
        <f>HLOOKUP(DD$55,'Jadual2&amp;3-Industryindex'!$K$9:$MP$152,ROWS(DG$38:DG44)+72,0)</f>
        <v>0</v>
      </c>
      <c r="DE64" s="146">
        <f>HLOOKUP(DE$55,'Jadual2&amp;3-Industryindex'!$K$9:$MP$152,ROWS(DH$38:DH44)+72,0)</f>
        <v>0</v>
      </c>
      <c r="DF64" s="146">
        <f>HLOOKUP(DF$55,'Jadual2&amp;3-Industryindex'!$K$9:$MP$152,ROWS(DI$38:DI44)+72,0)</f>
        <v>0</v>
      </c>
      <c r="DG64" s="146">
        <f>HLOOKUP(DG$55,'Jadual2&amp;3-Industryindex'!$K$9:$MP$152,ROWS(DJ$38:DJ44)+72,0)</f>
        <v>0</v>
      </c>
      <c r="DH64" s="146">
        <f>HLOOKUP(DH$55,'Jadual2&amp;3-Industryindex'!$K$9:$MP$152,ROWS(DK$38:DK44)+72,0)</f>
        <v>0</v>
      </c>
      <c r="DI64" s="146">
        <f>HLOOKUP(DI$55,'Jadual2&amp;3-Industryindex'!$K$9:$MP$152,ROWS(DL$38:DL44)+72,0)</f>
        <v>0</v>
      </c>
      <c r="DJ64" s="146">
        <f>HLOOKUP(DJ$55,'Jadual2&amp;3-Industryindex'!$K$9:$MP$152,ROWS(DM$38:DM44)+72,0)</f>
        <v>0</v>
      </c>
      <c r="DK64" s="146">
        <f>HLOOKUP(DK$55,'Jadual2&amp;3-Industryindex'!$K$9:$MP$152,ROWS(DN$38:DN44)+72,0)</f>
        <v>0</v>
      </c>
      <c r="DL64" s="146">
        <f>HLOOKUP(DL$55,'Jadual2&amp;3-Industryindex'!$K$9:$MP$152,ROWS(DO$38:DO44)+72,0)</f>
        <v>0</v>
      </c>
      <c r="DM64" s="146">
        <f>HLOOKUP(DM$55,'Jadual2&amp;3-Industryindex'!$K$9:$MP$152,ROWS(DP$38:DP44)+72,0)</f>
        <v>0</v>
      </c>
      <c r="DN64" s="146">
        <f>HLOOKUP(DN$55,'Jadual2&amp;3-Industryindex'!$K$9:$MP$152,ROWS(DQ$38:DQ44)+72,0)</f>
        <v>0</v>
      </c>
      <c r="DO64" s="146">
        <f>HLOOKUP(DO$55,'Jadual2&amp;3-Industryindex'!$K$9:$MP$152,ROWS(DR$38:DR44)+72,0)</f>
        <v>0</v>
      </c>
      <c r="DP64" s="146">
        <f>HLOOKUP(DP$55,'Jadual2&amp;3-Industryindex'!$K$9:$MP$152,ROWS(DS$38:DS44)+72,0)</f>
        <v>0</v>
      </c>
      <c r="DQ64" s="146">
        <f>HLOOKUP(DQ$55,'Jadual2&amp;3-Industryindex'!$K$9:$MP$152,ROWS(DT$38:DT44)+72,0)</f>
        <v>0</v>
      </c>
      <c r="DR64" s="146">
        <f>HLOOKUP(DR$55,'Jadual2&amp;3-Industryindex'!$K$9:$MP$152,ROWS(DU$38:DU44)+72,0)</f>
        <v>0</v>
      </c>
      <c r="DS64" s="146">
        <f>HLOOKUP(DS$55,'Jadual2&amp;3-Industryindex'!$K$9:$MP$152,ROWS(DV$38:DV44)+72,0)</f>
        <v>0</v>
      </c>
      <c r="DT64" s="146">
        <f>HLOOKUP(DT$55,'Jadual2&amp;3-Industryindex'!$K$9:$MP$152,ROWS(DW$38:DW44)+72,0)</f>
        <v>0</v>
      </c>
      <c r="DU64" s="146">
        <f>HLOOKUP(DU$55,'Jadual2&amp;3-Industryindex'!$K$9:$MP$152,ROWS(DX$38:DX44)+72,0)</f>
        <v>0</v>
      </c>
      <c r="DV64" s="146">
        <f>HLOOKUP(DV$55,'Jadual2&amp;3-Industryindex'!$K$9:$MP$152,ROWS(DY$38:DY44)+72,0)</f>
        <v>0</v>
      </c>
      <c r="DW64" s="146">
        <f>HLOOKUP(DW$55,'Jadual2&amp;3-Industryindex'!$K$9:$MP$152,ROWS(DZ$38:DZ44)+72,0)</f>
        <v>0</v>
      </c>
      <c r="DX64" s="146">
        <f>HLOOKUP(DX$55,'Jadual2&amp;3-Industryindex'!$K$9:$MP$152,ROWS(EA$38:EA44)+72,0)</f>
        <v>0</v>
      </c>
      <c r="DY64" s="146">
        <f>HLOOKUP(DY$55,'Jadual2&amp;3-Industryindex'!$K$9:$MP$152,ROWS(EB$38:EB44)+72,0)</f>
        <v>0</v>
      </c>
      <c r="DZ64" s="146">
        <f>HLOOKUP(DZ$55,'Jadual2&amp;3-Industryindex'!$K$9:$MP$152,ROWS(EC$38:EC44)+72,0)</f>
        <v>0</v>
      </c>
      <c r="EA64" s="146">
        <f>HLOOKUP(EA$55,'Jadual2&amp;3-Industryindex'!$K$9:$MP$152,ROWS(ED$38:ED44)+72,0)</f>
        <v>0</v>
      </c>
      <c r="EB64" s="146">
        <f>HLOOKUP(EB$55,'Jadual2&amp;3-Industryindex'!$K$9:$MP$152,ROWS(EE$38:EE44)+72,0)</f>
        <v>0</v>
      </c>
      <c r="EC64" s="146">
        <f>HLOOKUP(EC$55,'Jadual2&amp;3-Industryindex'!$K$9:$MP$152,ROWS(EF$38:EF44)+72,0)</f>
        <v>0</v>
      </c>
      <c r="ED64" s="146">
        <f>HLOOKUP(ED$55,'Jadual2&amp;3-Industryindex'!$K$9:$MP$152,ROWS(EG$38:EG44)+72,0)</f>
        <v>0</v>
      </c>
      <c r="EE64" s="146">
        <f>HLOOKUP(EE$55,'Jadual2&amp;3-Industryindex'!$K$9:$MP$152,ROWS(EH$38:EH44)+72,0)</f>
        <v>0</v>
      </c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</row>
    <row r="65" spans="1:248">
      <c r="A65" s="132" t="s">
        <v>859</v>
      </c>
      <c r="B65" s="3" t="b">
        <f t="shared" si="5"/>
        <v>0</v>
      </c>
      <c r="C65" s="136">
        <f>'Jadual1-IPP'!E138</f>
        <v>117.7898938910425</v>
      </c>
      <c r="F65" s="146">
        <f>HLOOKUP(F$55,'Jadual2&amp;3-Industryindex'!$K$9:$MP$152,ROWS(I$38:I45)+72,0)</f>
        <v>69.776789323977553</v>
      </c>
      <c r="G65" s="146">
        <f>HLOOKUP(G$55,'Jadual2&amp;3-Industryindex'!$K$9:$MP$152,ROWS(J$38:J45)+72,0)</f>
        <v>74.56057299385354</v>
      </c>
      <c r="H65" s="146">
        <f>HLOOKUP(H$55,'Jadual2&amp;3-Industryindex'!$K$9:$MP$152,ROWS(K$38:K45)+72,0)</f>
        <v>76.844485916272603</v>
      </c>
      <c r="I65" s="146">
        <f>HLOOKUP(I$55,'Jadual2&amp;3-Industryindex'!$K$9:$MP$152,ROWS(L$38:L45)+72,0)</f>
        <v>128.02812447760516</v>
      </c>
      <c r="J65" s="146">
        <f>HLOOKUP(J$55,'Jadual2&amp;3-Industryindex'!$K$9:$MP$152,ROWS(M$38:M45)+72,0)</f>
        <v>112.34695845977869</v>
      </c>
      <c r="K65" s="146">
        <f>HLOOKUP(K$55,'Jadual2&amp;3-Industryindex'!$K$9:$MP$152,ROWS(N$38:N45)+72,0)</f>
        <v>87.10673465232712</v>
      </c>
      <c r="L65" s="146">
        <f>HLOOKUP(L$55,'Jadual2&amp;3-Industryindex'!$K$9:$MP$152,ROWS(O$38:O45)+72,0)</f>
        <v>99.65884915728634</v>
      </c>
      <c r="M65" s="146">
        <f>HLOOKUP(M$55,'Jadual2&amp;3-Industryindex'!$K$9:$MP$152,ROWS(P$38:P45)+72,0)</f>
        <v>100.40687016613232</v>
      </c>
      <c r="N65" s="146">
        <f>HLOOKUP(N$55,'Jadual2&amp;3-Industryindex'!$K$9:$MP$152,ROWS(Q$38:Q45)+72,0)</f>
        <v>107.24235403902465</v>
      </c>
      <c r="O65" s="146">
        <f>HLOOKUP(O$55,'Jadual2&amp;3-Industryindex'!$K$9:$MP$152,ROWS(R$38:R45)+72,0)</f>
        <v>96.091990381112453</v>
      </c>
      <c r="P65" s="146">
        <f>HLOOKUP(P$55,'Jadual2&amp;3-Industryindex'!$K$9:$MP$152,ROWS(S$38:S45)+72,0)</f>
        <v>115.24978364498028</v>
      </c>
      <c r="Q65" s="146">
        <f>HLOOKUP(Q$55,'Jadual2&amp;3-Industryindex'!$K$9:$MP$152,ROWS(T$38:T45)+72,0)</f>
        <v>136.64064041354595</v>
      </c>
      <c r="R65" s="146">
        <f>HLOOKUP(R$55,'Jadual2&amp;3-Industryindex'!$K$9:$MP$152,ROWS(U$38:U45)+72,0)</f>
        <v>96.785022369179387</v>
      </c>
      <c r="S65" s="146">
        <f>HLOOKUP(S$55,'Jadual2&amp;3-Industryindex'!$K$9:$MP$152,ROWS(V$38:V45)+72,0)</f>
        <v>108.1655012877336</v>
      </c>
      <c r="T65" s="146">
        <f>HLOOKUP(T$55,'Jadual2&amp;3-Industryindex'!$K$9:$MP$152,ROWS(W$38:W45)+72,0)</f>
        <v>90.08092330590614</v>
      </c>
      <c r="U65" s="146">
        <f>HLOOKUP(U$55,'Jadual2&amp;3-Industryindex'!$K$9:$MP$152,ROWS(X$38:X45)+72,0)</f>
        <v>111.15152018296646</v>
      </c>
      <c r="V65" s="146">
        <f>HLOOKUP(V$55,'Jadual2&amp;3-Industryindex'!$K$9:$MP$152,ROWS(Y$38:Y45)+72,0)</f>
        <v>98.828316785070953</v>
      </c>
      <c r="W65" s="146">
        <f>HLOOKUP(W$55,'Jadual2&amp;3-Industryindex'!$K$9:$MP$152,ROWS(Z$38:Z45)+72,0)</f>
        <v>90.723281779082271</v>
      </c>
      <c r="X65" s="146">
        <f>HLOOKUP(X$55,'Jadual2&amp;3-Industryindex'!$K$9:$MP$152,ROWS(AA$38:AA45)+72,0)</f>
        <v>119.57827251160829</v>
      </c>
      <c r="Y65" s="146">
        <f>HLOOKUP(Y$55,'Jadual2&amp;3-Industryindex'!$K$9:$MP$152,ROWS(AB$38:AB45)+72,0)</f>
        <v>101.21187288885281</v>
      </c>
      <c r="Z65" s="146">
        <f>HLOOKUP(Z$55,'Jadual2&amp;3-Industryindex'!$K$9:$MP$152,ROWS(AC$38:AC45)+72,0)</f>
        <v>117.83504113927441</v>
      </c>
      <c r="AA65" s="146">
        <f>HLOOKUP(AA$55,'Jadual2&amp;3-Industryindex'!$K$9:$MP$152,ROWS(AD$38:AD45)+72,0)</f>
        <v>114.57846518792753</v>
      </c>
      <c r="AB65" s="146" t="e">
        <f>HLOOKUP(AB$55,'Jadual2&amp;3-Industryindex'!$K$9:$MP$152,ROWS(AE$38:AE45)+72,0)</f>
        <v>#N/A</v>
      </c>
      <c r="AC65" s="146">
        <f>HLOOKUP(AC$55,'Jadual2&amp;3-Industryindex'!$K$9:$MP$152,ROWS(AF$38:AF45)+72,0)</f>
        <v>96.289711745386711</v>
      </c>
      <c r="AD65" s="146">
        <f>HLOOKUP(AD$55,'Jadual2&amp;3-Industryindex'!$K$9:$MP$152,ROWS(AG$38:AG45)+72,0)</f>
        <v>97.409636337903535</v>
      </c>
      <c r="AE65" s="146">
        <f>HLOOKUP(AE$55,'Jadual2&amp;3-Industryindex'!$K$9:$MP$152,ROWS(AH$38:AH45)+72,0)</f>
        <v>98.092769272604045</v>
      </c>
      <c r="AF65" s="146">
        <f>HLOOKUP(AF$55,'Jadual2&amp;3-Industryindex'!$K$9:$MP$152,ROWS(AI$38:AI45)+72,0)</f>
        <v>73.147871783993054</v>
      </c>
      <c r="AG65" s="146">
        <f>HLOOKUP(AG$55,'Jadual2&amp;3-Industryindex'!$K$9:$MP$152,ROWS(AJ$38:AJ45)+72,0)</f>
        <v>95.991187425020769</v>
      </c>
      <c r="AH65" s="146">
        <f>HLOOKUP(AH$55,'Jadual2&amp;3-Industryindex'!$K$9:$MP$152,ROWS(AK$38:AK45)+72,0)</f>
        <v>85.606588779537191</v>
      </c>
      <c r="AI65" s="146">
        <f>HLOOKUP(AI$55,'Jadual2&amp;3-Industryindex'!$K$9:$MP$152,ROWS(AL$38:AL45)+72,0)</f>
        <v>93.807047926627789</v>
      </c>
      <c r="AJ65" s="146">
        <f>HLOOKUP(AJ$55,'Jadual2&amp;3-Industryindex'!$K$9:$MP$152,ROWS(AM$38:AM45)+72,0)</f>
        <v>69.116888593965143</v>
      </c>
      <c r="AK65" s="146">
        <f>HLOOKUP(AK$55,'Jadual2&amp;3-Industryindex'!$K$9:$MP$152,ROWS(AN$38:AN45)+72,0)</f>
        <v>140.22615376260589</v>
      </c>
      <c r="AL65" s="146">
        <f>HLOOKUP(AL$55,'Jadual2&amp;3-Industryindex'!$K$9:$MP$152,ROWS(AO$38:AO45)+72,0)</f>
        <v>112.96185575776235</v>
      </c>
      <c r="AM65" s="146">
        <f>HLOOKUP(AM$55,'Jadual2&amp;3-Industryindex'!$K$9:$MP$152,ROWS(AP$38:AP45)+72,0)</f>
        <v>84.612772912327671</v>
      </c>
      <c r="AN65" s="146">
        <f>HLOOKUP(AN$55,'Jadual2&amp;3-Industryindex'!$K$9:$MP$152,ROWS(AQ$38:AQ45)+72,0)</f>
        <v>90.06372254292431</v>
      </c>
      <c r="AO65" s="146">
        <f>HLOOKUP(AO$55,'Jadual2&amp;3-Industryindex'!$K$9:$MP$152,ROWS(AR$38:AR45)+72,0)</f>
        <v>103.85223225692484</v>
      </c>
      <c r="AP65" s="146">
        <f>HLOOKUP(AP$55,'Jadual2&amp;3-Industryindex'!$K$9:$MP$152,ROWS(AS$38:AS45)+72,0)</f>
        <v>102.17393554175339</v>
      </c>
      <c r="AQ65" s="146">
        <f>HLOOKUP(AQ$55,'Jadual2&amp;3-Industryindex'!$K$9:$MP$152,ROWS(AT$38:AT45)+72,0)</f>
        <v>81.814593294613374</v>
      </c>
      <c r="AR65" s="146">
        <f>HLOOKUP(AR$55,'Jadual2&amp;3-Industryindex'!$K$9:$MP$152,ROWS(AU$38:AU45)+72,0)</f>
        <v>96.319133472210183</v>
      </c>
      <c r="AS65" s="146">
        <f>HLOOKUP(AS$55,'Jadual2&amp;3-Industryindex'!$K$9:$MP$152,ROWS(AV$38:AV45)+72,0)</f>
        <v>82.936160899188906</v>
      </c>
      <c r="AT65" s="146">
        <f>HLOOKUP(AT$55,'Jadual2&amp;3-Industryindex'!$K$9:$MP$152,ROWS(AW$38:AW45)+72,0)</f>
        <v>88.827565336564433</v>
      </c>
      <c r="AU65" s="146">
        <f>HLOOKUP(AU$55,'Jadual2&amp;3-Industryindex'!$K$9:$MP$152,ROWS(AX$38:AX45)+72,0)</f>
        <v>112.90499840437147</v>
      </c>
      <c r="AV65" s="146">
        <f>HLOOKUP(AV$55,'Jadual2&amp;3-Industryindex'!$K$9:$MP$152,ROWS(AY$38:AY45)+72,0)</f>
        <v>93.900766685438398</v>
      </c>
      <c r="AW65" s="146">
        <f>HLOOKUP(AW$55,'Jadual2&amp;3-Industryindex'!$K$9:$MP$152,ROWS(AZ$38:AZ45)+72,0)</f>
        <v>94.838011270700505</v>
      </c>
      <c r="AX65" s="146">
        <f>HLOOKUP(AX$55,'Jadual2&amp;3-Industryindex'!$K$9:$MP$152,ROWS(BA$38:BA45)+72,0)</f>
        <v>72.01127849458328</v>
      </c>
      <c r="AY65" s="146">
        <f>HLOOKUP(AY$55,'Jadual2&amp;3-Industryindex'!$K$9:$MP$152,ROWS(BB$38:BB45)+72,0)</f>
        <v>107.81538204432952</v>
      </c>
      <c r="AZ65" s="146">
        <f>HLOOKUP(AZ$55,'Jadual2&amp;3-Industryindex'!$K$9:$MP$152,ROWS(BC$38:BC45)+72,0)</f>
        <v>82.825271813002672</v>
      </c>
      <c r="BA65" s="146">
        <f>HLOOKUP(BA$55,'Jadual2&amp;3-Industryindex'!$K$9:$MP$152,ROWS(BD$38:BD45)+72,0)</f>
        <v>99.618177588546672</v>
      </c>
      <c r="BB65" s="146">
        <f>HLOOKUP(BB$55,'Jadual2&amp;3-Industryindex'!$K$9:$MP$152,ROWS(BE$38:BE45)+72,0)</f>
        <v>88.078980715823079</v>
      </c>
      <c r="BC65" s="146">
        <f>HLOOKUP(BC$55,'Jadual2&amp;3-Industryindex'!$K$9:$MP$152,ROWS(BF$38:BF45)+72,0)</f>
        <v>88.050417331802578</v>
      </c>
      <c r="BD65" s="146">
        <f>HLOOKUP(BD$55,'Jadual2&amp;3-Industryindex'!$K$9:$MP$152,ROWS(BG$38:BG45)+72,0)</f>
        <v>103.70080119847908</v>
      </c>
      <c r="BE65" s="146">
        <f>HLOOKUP(BE$55,'Jadual2&amp;3-Industryindex'!$K$9:$MP$152,ROWS(BH$38:BH45)+72,0)</f>
        <v>103.22002334144598</v>
      </c>
      <c r="BF65" s="146">
        <f>HLOOKUP(BF$55,'Jadual2&amp;3-Industryindex'!$K$9:$MP$152,ROWS(BI$38:BI45)+72,0)</f>
        <v>102.6559284747363</v>
      </c>
      <c r="BG65" s="146">
        <f>HLOOKUP(BG$55,'Jadual2&amp;3-Industryindex'!$K$9:$MP$152,ROWS(BJ$38:BJ45)+72,0)</f>
        <v>107.65244858440465</v>
      </c>
      <c r="BH65" s="146">
        <f>HLOOKUP(BH$55,'Jadual2&amp;3-Industryindex'!$K$9:$MP$152,ROWS(BK$38:BK45)+72,0)</f>
        <v>118.74459585523641</v>
      </c>
      <c r="BI65" s="146">
        <f>HLOOKUP(BI$55,'Jadual2&amp;3-Industryindex'!$K$9:$MP$152,ROWS(BL$38:BL45)+72,0)</f>
        <v>103.79111646140974</v>
      </c>
      <c r="BJ65" s="146">
        <f>HLOOKUP(BJ$55,'Jadual2&amp;3-Industryindex'!$K$9:$MP$152,ROWS(BM$38:BM45)+72,0)</f>
        <v>91.553032762024486</v>
      </c>
      <c r="BK65" s="146">
        <f>HLOOKUP(BK$55,'Jadual2&amp;3-Industryindex'!$K$9:$MP$152,ROWS(BN$38:BN45)+72,0)</f>
        <v>88.62867879346966</v>
      </c>
      <c r="BL65" s="146">
        <f>HLOOKUP(BL$55,'Jadual2&amp;3-Industryindex'!$K$9:$MP$152,ROWS(BO$38:BO45)+72,0)</f>
        <v>77.308025694589787</v>
      </c>
      <c r="BM65" s="146">
        <f>HLOOKUP(BM$55,'Jadual2&amp;3-Industryindex'!$K$9:$MP$152,ROWS(BP$38:BP45)+72,0)</f>
        <v>85.698816345969519</v>
      </c>
      <c r="BN65" s="146">
        <f>HLOOKUP(BN$55,'Jadual2&amp;3-Industryindex'!$K$9:$MP$152,ROWS(BQ$38:BQ45)+72,0)</f>
        <v>96.075627478719511</v>
      </c>
      <c r="BO65" s="146">
        <f>HLOOKUP(BO$55,'Jadual2&amp;3-Industryindex'!$K$9:$MP$152,ROWS(BR$38:BR45)+72,0)</f>
        <v>95.981911634913004</v>
      </c>
      <c r="BP65" s="146">
        <f>HLOOKUP(BP$55,'Jadual2&amp;3-Industryindex'!$K$9:$MP$152,ROWS(BS$38:BS45)+72,0)</f>
        <v>89.465049496837011</v>
      </c>
      <c r="BQ65" s="146">
        <f>HLOOKUP(BQ$55,'Jadual2&amp;3-Industryindex'!$K$9:$MP$152,ROWS(BT$38:BT45)+72,0)</f>
        <v>102.94839981048702</v>
      </c>
      <c r="BR65" s="146">
        <f>HLOOKUP(BR$55,'Jadual2&amp;3-Industryindex'!$K$9:$MP$152,ROWS(BU$38:BU45)+72,0)</f>
        <v>101.60410689795185</v>
      </c>
      <c r="BS65" s="146">
        <f>HLOOKUP(BS$55,'Jadual2&amp;3-Industryindex'!$K$9:$MP$152,ROWS(BV$38:BV45)+72,0)</f>
        <v>101.73121146558225</v>
      </c>
      <c r="BT65" s="146">
        <f>HLOOKUP(BT$55,'Jadual2&amp;3-Industryindex'!$K$9:$MP$152,ROWS(BW$38:BW45)+72,0)</f>
        <v>107.08231891354554</v>
      </c>
      <c r="BU65" s="146">
        <f>HLOOKUP(BU$55,'Jadual2&amp;3-Industryindex'!$K$9:$MP$152,ROWS(BX$38:BX45)+72,0)</f>
        <v>101.87312827972642</v>
      </c>
      <c r="BV65" s="146">
        <f>HLOOKUP(BV$55,'Jadual2&amp;3-Industryindex'!$K$9:$MP$152,ROWS(BY$38:BY45)+72,0)</f>
        <v>91.414266826114158</v>
      </c>
      <c r="BW65" s="146">
        <f>HLOOKUP(BW$55,'Jadual2&amp;3-Industryindex'!$K$9:$MP$152,ROWS(BZ$38:BZ45)+72,0)</f>
        <v>92.367963644556312</v>
      </c>
      <c r="BX65" s="146">
        <f>HLOOKUP(BX$55,'Jadual2&amp;3-Industryindex'!$K$9:$MP$152,ROWS(CA$38:CA45)+72,0)</f>
        <v>82.922522497216633</v>
      </c>
      <c r="BY65" s="146">
        <f>HLOOKUP(BY$55,'Jadual2&amp;3-Industryindex'!$K$9:$MP$152,ROWS(CB$38:CB45)+72,0)</f>
        <v>83.833864494420567</v>
      </c>
      <c r="BZ65" s="146">
        <f>HLOOKUP(BZ$55,'Jadual2&amp;3-Industryindex'!$K$9:$MP$152,ROWS(CC$38:CC45)+72,0)</f>
        <v>116.78745390612659</v>
      </c>
      <c r="CA65" s="146">
        <f>HLOOKUP(CA$55,'Jadual2&amp;3-Industryindex'!$K$9:$MP$152,ROWS(CD$38:CD45)+72,0)</f>
        <v>101.21395708449195</v>
      </c>
      <c r="CB65" s="146">
        <f>HLOOKUP(CB$55,'Jadual2&amp;3-Industryindex'!$K$9:$MP$152,ROWS(CE$38:CE45)+72,0)</f>
        <v>92.471404315625435</v>
      </c>
      <c r="CC65" s="146">
        <f>HLOOKUP(CC$55,'Jadual2&amp;3-Industryindex'!$K$9:$MP$152,ROWS(CF$38:CF45)+72,0)</f>
        <v>92.389831195354134</v>
      </c>
      <c r="CD65" s="146">
        <f>HLOOKUP(CD$55,'Jadual2&amp;3-Industryindex'!$K$9:$MP$152,ROWS(CG$38:CG45)+72,0)</f>
        <v>100.26986620933009</v>
      </c>
      <c r="CE65" s="146">
        <f>HLOOKUP(CE$55,'Jadual2&amp;3-Industryindex'!$K$9:$MP$152,ROWS(CH$38:CH45)+72,0)</f>
        <v>88.092617206829274</v>
      </c>
      <c r="CF65" s="146">
        <f>HLOOKUP(CF$55,'Jadual2&amp;3-Industryindex'!$K$9:$MP$152,ROWS(CI$38:CI45)+72,0)</f>
        <v>81.488374884532504</v>
      </c>
      <c r="CG65" s="146">
        <f>HLOOKUP(CG$55,'Jadual2&amp;3-Industryindex'!$K$9:$MP$152,ROWS(CJ$38:CJ45)+72,0)</f>
        <v>119.59704730583044</v>
      </c>
      <c r="CH65" s="146">
        <f>HLOOKUP(CH$55,'Jadual2&amp;3-Industryindex'!$K$9:$MP$152,ROWS(CK$38:CK45)+72,0)</f>
        <v>87.49025093739634</v>
      </c>
      <c r="CI65" s="146">
        <f>HLOOKUP(CI$55,'Jadual2&amp;3-Industryindex'!$K$9:$MP$152,ROWS(CL$38:CL45)+72,0)</f>
        <v>104.25027235043703</v>
      </c>
      <c r="CJ65" s="146">
        <f>HLOOKUP(CJ$55,'Jadual2&amp;3-Industryindex'!$K$9:$MP$152,ROWS(CN$38:CN45)+72,0)</f>
        <v>97.8460935145783</v>
      </c>
      <c r="CK65" s="146">
        <f>HLOOKUP(CK$55,'Jadual2&amp;3-Industryindex'!$K$9:$MP$152,ROWS(CO$38:CO45)+72,0)</f>
        <v>89.417476719404533</v>
      </c>
      <c r="CL65" s="146">
        <f>HLOOKUP(CL$55,'Jadual2&amp;3-Industryindex'!$K$9:$MP$152,ROWS(CP$38:CP45)+72,0)</f>
        <v>103.26693326132444</v>
      </c>
      <c r="CM65" s="146">
        <f>HLOOKUP(CM$55,'Jadual2&amp;3-Industryindex'!$K$9:$MP$152,ROWS(CQ$38:CQ45)+72,0)</f>
        <v>78.895987714796533</v>
      </c>
      <c r="CN65" s="146">
        <f>HLOOKUP(CN$55,'Jadual2&amp;3-Industryindex'!$K$9:$MP$152,ROWS(CQ$38:CQ45)+72,0)</f>
        <v>75.442266713069273</v>
      </c>
      <c r="CO65" s="146">
        <f>HLOOKUP(CO$55,'Jadual2&amp;3-Industryindex'!$K$9:$MP$152,ROWS(CR$38:CR45)+72,0)</f>
        <v>103.84457771374606</v>
      </c>
      <c r="CP65" s="146">
        <f>HLOOKUP(CP$55,'Jadual2&amp;3-Industryindex'!$K$9:$MP$152,ROWS(CS$38:CS45)+72,0)</f>
        <v>99.957330128711504</v>
      </c>
      <c r="CQ65" s="146">
        <f>HLOOKUP(CQ$55,'Jadual2&amp;3-Industryindex'!$K$9:$MP$152,ROWS(CT$38:CT45)+72,0)</f>
        <v>76.945998512392464</v>
      </c>
      <c r="CR65" s="146">
        <f>HLOOKUP(CR$55,'Jadual2&amp;3-Industryindex'!$K$9:$MP$152,ROWS(CU$38:CU45)+72,0)</f>
        <v>99.946902633354867</v>
      </c>
      <c r="CS65" s="146">
        <f>HLOOKUP(CS$55,'Jadual2&amp;3-Industryindex'!$K$9:$MP$152,ROWS(CV$38:CV45)+72,0)</f>
        <v>92.887325262851817</v>
      </c>
      <c r="CT65" s="146">
        <f>HLOOKUP(CT$55,'Jadual2&amp;3-Industryindex'!$K$9:$MP$152,ROWS(CW$38:CW45)+72,0)</f>
        <v>237.21545302880017</v>
      </c>
      <c r="CU65" s="146">
        <f>HLOOKUP(CU$55,'Jadual2&amp;3-Industryindex'!$K$9:$MP$152,ROWS(CX$38:CX45)+72,0)</f>
        <v>106.49222084376974</v>
      </c>
      <c r="CV65" s="146">
        <f>HLOOKUP(CV$55,'Jadual2&amp;3-Industryindex'!$K$9:$MP$152,ROWS(CY$38:CY45)+72,0)</f>
        <v>94.123448177583981</v>
      </c>
      <c r="CW65" s="146">
        <f>HLOOKUP(CW$55,'Jadual2&amp;3-Industryindex'!$K$9:$MP$152,ROWS(CZ$38:CZ45)+72,0)</f>
        <v>100.13555146885408</v>
      </c>
      <c r="CX65" s="146">
        <f>HLOOKUP(CX$55,'Jadual2&amp;3-Industryindex'!$K$9:$MP$152,ROWS(DA$38:DA45)+72,0)</f>
        <v>105.51797445851456</v>
      </c>
      <c r="CY65" s="146">
        <f>HLOOKUP(CY$55,'Jadual2&amp;3-Industryindex'!$K$9:$MP$152,ROWS(DB$38:DB45)+72,0)</f>
        <v>94.768736317483558</v>
      </c>
      <c r="CZ65" s="146">
        <f>HLOOKUP(CZ$55,'Jadual2&amp;3-Industryindex'!$K$9:$MP$152,ROWS(DC$38:DC45)+72,0)</f>
        <v>101.22465501278049</v>
      </c>
      <c r="DA65" s="146">
        <f>HLOOKUP(DA$55,'Jadual2&amp;3-Industryindex'!$K$9:$MP$152,ROWS(DD$38:DD45)+72,0)</f>
        <v>81.164252003398701</v>
      </c>
      <c r="DB65" s="146">
        <f>HLOOKUP(DB$55,'Jadual2&amp;3-Industryindex'!$K$9:$MP$152,ROWS(DE$38:DE45)+72,0)</f>
        <v>91.656703516924907</v>
      </c>
      <c r="DC65" s="146">
        <f>HLOOKUP(DC$55,'Jadual2&amp;3-Industryindex'!$K$9:$MP$152,ROWS(DF$38:DF45)+72,0)</f>
        <v>121.96300645362309</v>
      </c>
      <c r="DD65" s="146">
        <f>HLOOKUP(DD$55,'Jadual2&amp;3-Industryindex'!$K$9:$MP$152,ROWS(DG$38:DG45)+72,0)</f>
        <v>100.03097194243989</v>
      </c>
      <c r="DE65" s="146">
        <f>HLOOKUP(DE$55,'Jadual2&amp;3-Industryindex'!$K$9:$MP$152,ROWS(DH$38:DH45)+72,0)</f>
        <v>103.16781659895958</v>
      </c>
      <c r="DF65" s="146">
        <f>HLOOKUP(DF$55,'Jadual2&amp;3-Industryindex'!$K$9:$MP$152,ROWS(DI$38:DI45)+72,0)</f>
        <v>90.948941205217935</v>
      </c>
      <c r="DG65" s="146">
        <f>HLOOKUP(DG$55,'Jadual2&amp;3-Industryindex'!$K$9:$MP$152,ROWS(DJ$38:DJ45)+72,0)</f>
        <v>82.769498177459909</v>
      </c>
      <c r="DH65" s="146">
        <f>HLOOKUP(DH$55,'Jadual2&amp;3-Industryindex'!$K$9:$MP$152,ROWS(DK$38:DK45)+72,0)</f>
        <v>103.47547224864776</v>
      </c>
      <c r="DI65" s="146">
        <f>HLOOKUP(DI$55,'Jadual2&amp;3-Industryindex'!$K$9:$MP$152,ROWS(DL$38:DL45)+72,0)</f>
        <v>99.62352672352506</v>
      </c>
      <c r="DJ65" s="146">
        <f>HLOOKUP(DJ$55,'Jadual2&amp;3-Industryindex'!$K$9:$MP$152,ROWS(DM$38:DM45)+72,0)</f>
        <v>88.302700116928762</v>
      </c>
      <c r="DK65" s="146">
        <f>HLOOKUP(DK$55,'Jadual2&amp;3-Industryindex'!$K$9:$MP$152,ROWS(DN$38:DN45)+72,0)</f>
        <v>85.894100649552655</v>
      </c>
      <c r="DL65" s="146">
        <f>HLOOKUP(DL$55,'Jadual2&amp;3-Industryindex'!$K$9:$MP$152,ROWS(DO$38:DO45)+72,0)</f>
        <v>96.160624502645931</v>
      </c>
      <c r="DM65" s="146">
        <f>HLOOKUP(DM$55,'Jadual2&amp;3-Industryindex'!$K$9:$MP$152,ROWS(DP$38:DP45)+72,0)</f>
        <v>91.913964510061078</v>
      </c>
      <c r="DN65" s="146">
        <f>HLOOKUP(DN$55,'Jadual2&amp;3-Industryindex'!$K$9:$MP$152,ROWS(DQ$38:DQ45)+72,0)</f>
        <v>84.621176909078741</v>
      </c>
      <c r="DO65" s="146">
        <f>HLOOKUP(DO$55,'Jadual2&amp;3-Industryindex'!$K$9:$MP$152,ROWS(DR$38:DR45)+72,0)</f>
        <v>98.518067773311287</v>
      </c>
      <c r="DP65" s="146">
        <f>HLOOKUP(DP$55,'Jadual2&amp;3-Industryindex'!$K$9:$MP$152,ROWS(DS$38:DS45)+72,0)</f>
        <v>103.89070063922392</v>
      </c>
      <c r="DQ65" s="146">
        <f>HLOOKUP(DQ$55,'Jadual2&amp;3-Industryindex'!$K$9:$MP$152,ROWS(DT$38:DT45)+72,0)</f>
        <v>136.92632453281868</v>
      </c>
      <c r="DR65" s="146">
        <f>HLOOKUP(DR$55,'Jadual2&amp;3-Industryindex'!$K$9:$MP$152,ROWS(DU$38:DU45)+72,0)</f>
        <v>119.10056583250281</v>
      </c>
      <c r="DS65" s="146">
        <f>HLOOKUP(DS$55,'Jadual2&amp;3-Industryindex'!$K$9:$MP$152,ROWS(DV$38:DV45)+72,0)</f>
        <v>106.5714969516559</v>
      </c>
      <c r="DT65" s="146">
        <f>HLOOKUP(DT$55,'Jadual2&amp;3-Industryindex'!$K$9:$MP$152,ROWS(DW$38:DW45)+72,0)</f>
        <v>89.308769661242735</v>
      </c>
      <c r="DU65" s="146">
        <f>HLOOKUP(DU$55,'Jadual2&amp;3-Industryindex'!$K$9:$MP$152,ROWS(DX$38:DX45)+72,0)</f>
        <v>119.76795221029147</v>
      </c>
      <c r="DV65" s="146">
        <f>HLOOKUP(DV$55,'Jadual2&amp;3-Industryindex'!$K$9:$MP$152,ROWS(DY$38:DY45)+72,0)</f>
        <v>112.44981187933148</v>
      </c>
      <c r="DW65" s="146">
        <f>HLOOKUP(DW$55,'Jadual2&amp;3-Industryindex'!$K$9:$MP$152,ROWS(DZ$38:DZ45)+72,0)</f>
        <v>94.711632525923918</v>
      </c>
      <c r="DX65" s="146">
        <f>HLOOKUP(DX$55,'Jadual2&amp;3-Industryindex'!$K$9:$MP$152,ROWS(EA$38:EA45)+72,0)</f>
        <v>65.183097753070982</v>
      </c>
      <c r="DY65" s="146">
        <f>HLOOKUP(DY$55,'Jadual2&amp;3-Industryindex'!$K$9:$MP$152,ROWS(EB$38:EB45)+72,0)</f>
        <v>106.42687312918159</v>
      </c>
      <c r="DZ65" s="146">
        <f>HLOOKUP(DZ$55,'Jadual2&amp;3-Industryindex'!$K$9:$MP$152,ROWS(EC$38:EC45)+72,0)</f>
        <v>108.6057373112243</v>
      </c>
      <c r="EA65" s="146">
        <f>HLOOKUP(EA$55,'Jadual2&amp;3-Industryindex'!$K$9:$MP$152,ROWS(ED$38:ED45)+72,0)</f>
        <v>100.20313679241154</v>
      </c>
      <c r="EB65" s="146">
        <f>HLOOKUP(EB$55,'Jadual2&amp;3-Industryindex'!$K$9:$MP$152,ROWS(EE$38:EE45)+72,0)</f>
        <v>79.897829088997568</v>
      </c>
      <c r="EC65" s="146">
        <f>HLOOKUP(EC$55,'Jadual2&amp;3-Industryindex'!$K$9:$MP$152,ROWS(EF$38:EF45)+72,0)</f>
        <v>101.64157029279581</v>
      </c>
      <c r="ED65" s="146">
        <f>HLOOKUP(ED$55,'Jadual2&amp;3-Industryindex'!$K$9:$MP$152,ROWS(EG$38:EG45)+72,0)</f>
        <v>102.74674964997472</v>
      </c>
      <c r="EE65" s="146">
        <f>HLOOKUP(EE$55,'Jadual2&amp;3-Industryindex'!$K$9:$MP$152,ROWS(EH$38:EH45)+72,0)</f>
        <v>129.34728379921091</v>
      </c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</row>
    <row r="66" spans="1:248">
      <c r="A66" s="132" t="s">
        <v>860</v>
      </c>
      <c r="B66" s="3" t="b">
        <f t="shared" si="5"/>
        <v>0</v>
      </c>
      <c r="C66" s="136">
        <f>'Jadual1-IPP'!E139</f>
        <v>119.1230865730433</v>
      </c>
      <c r="F66" s="146">
        <f>HLOOKUP(F$55,'Jadual2&amp;3-Industryindex'!$K$9:$MP$152,ROWS(I$38:I46)+72,0)</f>
        <v>67.428687196353792</v>
      </c>
      <c r="G66" s="146">
        <f>HLOOKUP(G$55,'Jadual2&amp;3-Industryindex'!$K$9:$MP$152,ROWS(J$38:J46)+72,0)</f>
        <v>58.240352998635849</v>
      </c>
      <c r="H66" s="146">
        <f>HLOOKUP(H$55,'Jadual2&amp;3-Industryindex'!$K$9:$MP$152,ROWS(K$38:K46)+72,0)</f>
        <v>60.647276829724767</v>
      </c>
      <c r="I66" s="146">
        <f>HLOOKUP(I$55,'Jadual2&amp;3-Industryindex'!$K$9:$MP$152,ROWS(L$38:L46)+72,0)</f>
        <v>104.96638395628617</v>
      </c>
      <c r="J66" s="146">
        <f>HLOOKUP(J$55,'Jadual2&amp;3-Industryindex'!$K$9:$MP$152,ROWS(M$38:M46)+72,0)</f>
        <v>96.095997706394641</v>
      </c>
      <c r="K66" s="146">
        <f>HLOOKUP(K$55,'Jadual2&amp;3-Industryindex'!$K$9:$MP$152,ROWS(N$38:N46)+72,0)</f>
        <v>99.386404988076109</v>
      </c>
      <c r="L66" s="146">
        <f>HLOOKUP(L$55,'Jadual2&amp;3-Industryindex'!$K$9:$MP$152,ROWS(O$38:O46)+72,0)</f>
        <v>89.440795537494935</v>
      </c>
      <c r="M66" s="146">
        <f>HLOOKUP(M$55,'Jadual2&amp;3-Industryindex'!$K$9:$MP$152,ROWS(P$38:P46)+72,0)</f>
        <v>97.256981172269462</v>
      </c>
      <c r="N66" s="146">
        <f>HLOOKUP(N$55,'Jadual2&amp;3-Industryindex'!$K$9:$MP$152,ROWS(Q$38:Q46)+72,0)</f>
        <v>83.189629317539712</v>
      </c>
      <c r="O66" s="146">
        <f>HLOOKUP(O$55,'Jadual2&amp;3-Industryindex'!$K$9:$MP$152,ROWS(R$38:R46)+72,0)</f>
        <v>77.402937446541472</v>
      </c>
      <c r="P66" s="146">
        <f>HLOOKUP(P$55,'Jadual2&amp;3-Industryindex'!$K$9:$MP$152,ROWS(S$38:S46)+72,0)</f>
        <v>91.418268634730083</v>
      </c>
      <c r="Q66" s="146">
        <f>HLOOKUP(Q$55,'Jadual2&amp;3-Industryindex'!$K$9:$MP$152,ROWS(T$38:T46)+72,0)</f>
        <v>107.17691452138489</v>
      </c>
      <c r="R66" s="146">
        <f>HLOOKUP(R$55,'Jadual2&amp;3-Industryindex'!$K$9:$MP$152,ROWS(U$38:U46)+72,0)</f>
        <v>89.026747203903852</v>
      </c>
      <c r="S66" s="146">
        <f>HLOOKUP(S$55,'Jadual2&amp;3-Industryindex'!$K$9:$MP$152,ROWS(V$38:V46)+72,0)</f>
        <v>82.497604852908182</v>
      </c>
      <c r="T66" s="146">
        <f>HLOOKUP(T$55,'Jadual2&amp;3-Industryindex'!$K$9:$MP$152,ROWS(W$38:W46)+72,0)</f>
        <v>84.077942479422831</v>
      </c>
      <c r="U66" s="146">
        <f>HLOOKUP(U$55,'Jadual2&amp;3-Industryindex'!$K$9:$MP$152,ROWS(X$38:X46)+72,0)</f>
        <v>93.151649804639646</v>
      </c>
      <c r="V66" s="146">
        <f>HLOOKUP(V$55,'Jadual2&amp;3-Industryindex'!$K$9:$MP$152,ROWS(Y$38:Y46)+72,0)</f>
        <v>94.17556838866453</v>
      </c>
      <c r="W66" s="146">
        <f>HLOOKUP(W$55,'Jadual2&amp;3-Industryindex'!$K$9:$MP$152,ROWS(Z$38:Z46)+72,0)</f>
        <v>89.784068626209702</v>
      </c>
      <c r="X66" s="146">
        <f>HLOOKUP(X$55,'Jadual2&amp;3-Industryindex'!$K$9:$MP$152,ROWS(AA$38:AA46)+72,0)</f>
        <v>93.885624595086853</v>
      </c>
      <c r="Y66" s="146">
        <f>HLOOKUP(Y$55,'Jadual2&amp;3-Industryindex'!$K$9:$MP$152,ROWS(AB$38:AB46)+72,0)</f>
        <v>92.38345048198191</v>
      </c>
      <c r="Z66" s="146">
        <f>HLOOKUP(Z$55,'Jadual2&amp;3-Industryindex'!$K$9:$MP$152,ROWS(AC$38:AC46)+72,0)</f>
        <v>82.757936310206134</v>
      </c>
      <c r="AA66" s="146">
        <f>HLOOKUP(AA$55,'Jadual2&amp;3-Industryindex'!$K$9:$MP$152,ROWS(AD$38:AD46)+72,0)</f>
        <v>90.411729338580571</v>
      </c>
      <c r="AB66" s="146" t="e">
        <f>HLOOKUP(AB$55,'Jadual2&amp;3-Industryindex'!$K$9:$MP$152,ROWS(AE$38:AE46)+72,0)</f>
        <v>#N/A</v>
      </c>
      <c r="AC66" s="146">
        <f>HLOOKUP(AC$55,'Jadual2&amp;3-Industryindex'!$K$9:$MP$152,ROWS(AF$38:AF46)+72,0)</f>
        <v>80.839116840198045</v>
      </c>
      <c r="AD66" s="146">
        <f>HLOOKUP(AD$55,'Jadual2&amp;3-Industryindex'!$K$9:$MP$152,ROWS(AG$38:AG46)+72,0)</f>
        <v>71.987354602948912</v>
      </c>
      <c r="AE66" s="146">
        <f>HLOOKUP(AE$55,'Jadual2&amp;3-Industryindex'!$K$9:$MP$152,ROWS(AH$38:AH46)+72,0)</f>
        <v>99.136474830002868</v>
      </c>
      <c r="AF66" s="146">
        <f>HLOOKUP(AF$55,'Jadual2&amp;3-Industryindex'!$K$9:$MP$152,ROWS(AI$38:AI46)+72,0)</f>
        <v>84.603278940276113</v>
      </c>
      <c r="AG66" s="146">
        <f>HLOOKUP(AG$55,'Jadual2&amp;3-Industryindex'!$K$9:$MP$152,ROWS(AJ$38:AJ46)+72,0)</f>
        <v>94.045851329594328</v>
      </c>
      <c r="AH66" s="146">
        <f>HLOOKUP(AH$55,'Jadual2&amp;3-Industryindex'!$K$9:$MP$152,ROWS(AK$38:AK46)+72,0)</f>
        <v>90.362924977152517</v>
      </c>
      <c r="AI66" s="146">
        <f>HLOOKUP(AI$55,'Jadual2&amp;3-Industryindex'!$K$9:$MP$152,ROWS(AL$38:AL46)+72,0)</f>
        <v>87.029469626979733</v>
      </c>
      <c r="AJ66" s="146">
        <f>HLOOKUP(AJ$55,'Jadual2&amp;3-Industryindex'!$K$9:$MP$152,ROWS(AM$38:AM46)+72,0)</f>
        <v>70.013132969596626</v>
      </c>
      <c r="AK66" s="146">
        <f>HLOOKUP(AK$55,'Jadual2&amp;3-Industryindex'!$K$9:$MP$152,ROWS(AN$38:AN46)+72,0)</f>
        <v>97.693011044773371</v>
      </c>
      <c r="AL66" s="146">
        <f>HLOOKUP(AL$55,'Jadual2&amp;3-Industryindex'!$K$9:$MP$152,ROWS(AO$38:AO46)+72,0)</f>
        <v>109.74652477086947</v>
      </c>
      <c r="AM66" s="146">
        <f>HLOOKUP(AM$55,'Jadual2&amp;3-Industryindex'!$K$9:$MP$152,ROWS(AP$38:AP46)+72,0)</f>
        <v>81.865957161635464</v>
      </c>
      <c r="AN66" s="146">
        <f>HLOOKUP(AN$55,'Jadual2&amp;3-Industryindex'!$K$9:$MP$152,ROWS(AQ$38:AQ46)+72,0)</f>
        <v>94.935453006068585</v>
      </c>
      <c r="AO66" s="146">
        <f>HLOOKUP(AO$55,'Jadual2&amp;3-Industryindex'!$K$9:$MP$152,ROWS(AR$38:AR46)+72,0)</f>
        <v>95.010583228973132</v>
      </c>
      <c r="AP66" s="146">
        <f>HLOOKUP(AP$55,'Jadual2&amp;3-Industryindex'!$K$9:$MP$152,ROWS(AS$38:AS46)+72,0)</f>
        <v>89.774429295473354</v>
      </c>
      <c r="AQ66" s="146">
        <f>HLOOKUP(AQ$55,'Jadual2&amp;3-Industryindex'!$K$9:$MP$152,ROWS(AT$38:AT46)+72,0)</f>
        <v>80.744239712983045</v>
      </c>
      <c r="AR66" s="146">
        <f>HLOOKUP(AR$55,'Jadual2&amp;3-Industryindex'!$K$9:$MP$152,ROWS(AU$38:AU46)+72,0)</f>
        <v>91.081328745507903</v>
      </c>
      <c r="AS66" s="146">
        <f>HLOOKUP(AS$55,'Jadual2&amp;3-Industryindex'!$K$9:$MP$152,ROWS(AV$38:AV46)+72,0)</f>
        <v>93.02216531050091</v>
      </c>
      <c r="AT66" s="146">
        <f>HLOOKUP(AT$55,'Jadual2&amp;3-Industryindex'!$K$9:$MP$152,ROWS(AW$38:AW46)+72,0)</f>
        <v>107.60344482259347</v>
      </c>
      <c r="AU66" s="146">
        <f>HLOOKUP(AU$55,'Jadual2&amp;3-Industryindex'!$K$9:$MP$152,ROWS(AX$38:AX46)+72,0)</f>
        <v>74.576978980046363</v>
      </c>
      <c r="AV66" s="146">
        <f>HLOOKUP(AV$55,'Jadual2&amp;3-Industryindex'!$K$9:$MP$152,ROWS(AY$38:AY46)+72,0)</f>
        <v>81.112032375261151</v>
      </c>
      <c r="AW66" s="146">
        <f>HLOOKUP(AW$55,'Jadual2&amp;3-Industryindex'!$K$9:$MP$152,ROWS(AZ$38:AZ46)+72,0)</f>
        <v>70.073441267909743</v>
      </c>
      <c r="AX66" s="146">
        <f>HLOOKUP(AX$55,'Jadual2&amp;3-Industryindex'!$K$9:$MP$152,ROWS(BA$38:BA46)+72,0)</f>
        <v>113.60750458816791</v>
      </c>
      <c r="AY66" s="146">
        <f>HLOOKUP(AY$55,'Jadual2&amp;3-Industryindex'!$K$9:$MP$152,ROWS(BB$38:BB46)+72,0)</f>
        <v>99.881007387093845</v>
      </c>
      <c r="AZ66" s="146">
        <f>HLOOKUP(AZ$55,'Jadual2&amp;3-Industryindex'!$K$9:$MP$152,ROWS(BC$38:BC46)+72,0)</f>
        <v>96.243539259849044</v>
      </c>
      <c r="BA66" s="146">
        <f>HLOOKUP(BA$55,'Jadual2&amp;3-Industryindex'!$K$9:$MP$152,ROWS(BD$38:BD46)+72,0)</f>
        <v>91.952212375255257</v>
      </c>
      <c r="BB66" s="146">
        <f>HLOOKUP(BB$55,'Jadual2&amp;3-Industryindex'!$K$9:$MP$152,ROWS(BE$38:BE46)+72,0)</f>
        <v>88.640784397037791</v>
      </c>
      <c r="BC66" s="146">
        <f>HLOOKUP(BC$55,'Jadual2&amp;3-Industryindex'!$K$9:$MP$152,ROWS(BF$38:BF46)+72,0)</f>
        <v>85.329115665586727</v>
      </c>
      <c r="BD66" s="146">
        <f>HLOOKUP(BD$55,'Jadual2&amp;3-Industryindex'!$K$9:$MP$152,ROWS(BG$38:BG46)+72,0)</f>
        <v>98.186605661577303</v>
      </c>
      <c r="BE66" s="146">
        <f>HLOOKUP(BE$55,'Jadual2&amp;3-Industryindex'!$K$9:$MP$152,ROWS(BH$38:BH46)+72,0)</f>
        <v>98.48661038666836</v>
      </c>
      <c r="BF66" s="146">
        <f>HLOOKUP(BF$55,'Jadual2&amp;3-Industryindex'!$K$9:$MP$152,ROWS(BI$38:BI46)+72,0)</f>
        <v>88.173723243195255</v>
      </c>
      <c r="BG66" s="146">
        <f>HLOOKUP(BG$55,'Jadual2&amp;3-Industryindex'!$K$9:$MP$152,ROWS(BJ$38:BJ46)+72,0)</f>
        <v>92.724780854604873</v>
      </c>
      <c r="BH66" s="146">
        <f>HLOOKUP(BH$55,'Jadual2&amp;3-Industryindex'!$K$9:$MP$152,ROWS(BK$38:BK46)+72,0)</f>
        <v>98.860578277981915</v>
      </c>
      <c r="BI66" s="146">
        <f>HLOOKUP(BI$55,'Jadual2&amp;3-Industryindex'!$K$9:$MP$152,ROWS(BL$38:BL46)+72,0)</f>
        <v>94.688880127047298</v>
      </c>
      <c r="BJ66" s="146">
        <f>HLOOKUP(BJ$55,'Jadual2&amp;3-Industryindex'!$K$9:$MP$152,ROWS(BM$38:BM46)+72,0)</f>
        <v>99.694592433664297</v>
      </c>
      <c r="BK66" s="146">
        <f>HLOOKUP(BK$55,'Jadual2&amp;3-Industryindex'!$K$9:$MP$152,ROWS(BN$38:BN46)+72,0)</f>
        <v>88.154719527861118</v>
      </c>
      <c r="BL66" s="146">
        <f>HLOOKUP(BL$55,'Jadual2&amp;3-Industryindex'!$K$9:$MP$152,ROWS(BO$38:BO46)+72,0)</f>
        <v>86.762921916194131</v>
      </c>
      <c r="BM66" s="146">
        <f>HLOOKUP(BM$55,'Jadual2&amp;3-Industryindex'!$K$9:$MP$152,ROWS(BP$38:BP46)+72,0)</f>
        <v>79.300813073892343</v>
      </c>
      <c r="BN66" s="146">
        <f>HLOOKUP(BN$55,'Jadual2&amp;3-Industryindex'!$K$9:$MP$152,ROWS(BQ$38:BQ46)+72,0)</f>
        <v>89.135071421745465</v>
      </c>
      <c r="BO66" s="146">
        <f>HLOOKUP(BO$55,'Jadual2&amp;3-Industryindex'!$K$9:$MP$152,ROWS(BR$38:BR46)+72,0)</f>
        <v>88.459176075373705</v>
      </c>
      <c r="BP66" s="146">
        <f>HLOOKUP(BP$55,'Jadual2&amp;3-Industryindex'!$K$9:$MP$152,ROWS(BS$38:BS46)+72,0)</f>
        <v>90.230805263711233</v>
      </c>
      <c r="BQ66" s="146">
        <f>HLOOKUP(BQ$55,'Jadual2&amp;3-Industryindex'!$K$9:$MP$152,ROWS(BT$38:BT46)+72,0)</f>
        <v>86.683320904846497</v>
      </c>
      <c r="BR66" s="146">
        <f>HLOOKUP(BR$55,'Jadual2&amp;3-Industryindex'!$K$9:$MP$152,ROWS(BU$38:BU46)+72,0)</f>
        <v>96.090826999497324</v>
      </c>
      <c r="BS66" s="146">
        <f>HLOOKUP(BS$55,'Jadual2&amp;3-Industryindex'!$K$9:$MP$152,ROWS(BV$38:BV46)+72,0)</f>
        <v>103.77051906876676</v>
      </c>
      <c r="BT66" s="146">
        <f>HLOOKUP(BT$55,'Jadual2&amp;3-Industryindex'!$K$9:$MP$152,ROWS(BW$38:BW46)+72,0)</f>
        <v>96.260982556104793</v>
      </c>
      <c r="BU66" s="146">
        <f>HLOOKUP(BU$55,'Jadual2&amp;3-Industryindex'!$K$9:$MP$152,ROWS(BX$38:BX46)+72,0)</f>
        <v>94.118724679812232</v>
      </c>
      <c r="BV66" s="146">
        <f>HLOOKUP(BV$55,'Jadual2&amp;3-Industryindex'!$K$9:$MP$152,ROWS(BY$38:BY46)+72,0)</f>
        <v>79.337056366235231</v>
      </c>
      <c r="BW66" s="146">
        <f>HLOOKUP(BW$55,'Jadual2&amp;3-Industryindex'!$K$9:$MP$152,ROWS(BZ$38:BZ46)+72,0)</f>
        <v>93.229167704420476</v>
      </c>
      <c r="BX66" s="146">
        <f>HLOOKUP(BX$55,'Jadual2&amp;3-Industryindex'!$K$9:$MP$152,ROWS(CA$38:CA46)+72,0)</f>
        <v>82.889451661010966</v>
      </c>
      <c r="BY66" s="146">
        <f>HLOOKUP(BY$55,'Jadual2&amp;3-Industryindex'!$K$9:$MP$152,ROWS(CB$38:CB46)+72,0)</f>
        <v>86.371627593598717</v>
      </c>
      <c r="BZ66" s="146">
        <f>HLOOKUP(BZ$55,'Jadual2&amp;3-Industryindex'!$K$9:$MP$152,ROWS(CC$38:CC46)+72,0)</f>
        <v>109.31630639814608</v>
      </c>
      <c r="CA66" s="146">
        <f>HLOOKUP(CA$55,'Jadual2&amp;3-Industryindex'!$K$9:$MP$152,ROWS(CD$38:CD46)+72,0)</f>
        <v>91.749272037709005</v>
      </c>
      <c r="CB66" s="146">
        <f>HLOOKUP(CB$55,'Jadual2&amp;3-Industryindex'!$K$9:$MP$152,ROWS(CE$38:CE46)+72,0)</f>
        <v>79.492975142774839</v>
      </c>
      <c r="CC66" s="146">
        <f>HLOOKUP(CC$55,'Jadual2&amp;3-Industryindex'!$K$9:$MP$152,ROWS(CF$38:CF46)+72,0)</f>
        <v>86.550887093912706</v>
      </c>
      <c r="CD66" s="146">
        <f>HLOOKUP(CD$55,'Jadual2&amp;3-Industryindex'!$K$9:$MP$152,ROWS(CG$38:CG46)+72,0)</f>
        <v>82.016104929911961</v>
      </c>
      <c r="CE66" s="146">
        <f>HLOOKUP(CE$55,'Jadual2&amp;3-Industryindex'!$K$9:$MP$152,ROWS(CH$38:CH46)+72,0)</f>
        <v>95.114477603597109</v>
      </c>
      <c r="CF66" s="146">
        <f>HLOOKUP(CF$55,'Jadual2&amp;3-Industryindex'!$K$9:$MP$152,ROWS(CI$38:CI46)+72,0)</f>
        <v>75.03662203334045</v>
      </c>
      <c r="CG66" s="146">
        <f>HLOOKUP(CG$55,'Jadual2&amp;3-Industryindex'!$K$9:$MP$152,ROWS(CJ$38:CJ46)+72,0)</f>
        <v>107.65446562169443</v>
      </c>
      <c r="CH66" s="146">
        <f>HLOOKUP(CH$55,'Jadual2&amp;3-Industryindex'!$K$9:$MP$152,ROWS(CK$38:CK46)+72,0)</f>
        <v>84.06059965454422</v>
      </c>
      <c r="CI66" s="146">
        <f>HLOOKUP(CI$55,'Jadual2&amp;3-Industryindex'!$K$9:$MP$152,ROWS(CL$38:CL46)+72,0)</f>
        <v>100.68477562882157</v>
      </c>
      <c r="CJ66" s="146">
        <f>HLOOKUP(CJ$55,'Jadual2&amp;3-Industryindex'!$K$9:$MP$152,ROWS(CN$38:CN46)+72,0)</f>
        <v>100.91447802154218</v>
      </c>
      <c r="CK66" s="146">
        <f>HLOOKUP(CK$55,'Jadual2&amp;3-Industryindex'!$K$9:$MP$152,ROWS(CO$38:CO46)+72,0)</f>
        <v>79.030492970692507</v>
      </c>
      <c r="CL66" s="146">
        <f>HLOOKUP(CL$55,'Jadual2&amp;3-Industryindex'!$K$9:$MP$152,ROWS(CP$38:CP46)+72,0)</f>
        <v>114.62446966886806</v>
      </c>
      <c r="CM66" s="146">
        <f>HLOOKUP(CM$55,'Jadual2&amp;3-Industryindex'!$K$9:$MP$152,ROWS(CQ$38:CQ46)+72,0)</f>
        <v>80.96099903678352</v>
      </c>
      <c r="CN66" s="146">
        <f>HLOOKUP(CN$55,'Jadual2&amp;3-Industryindex'!$K$9:$MP$152,ROWS(CQ$38:CQ46)+72,0)</f>
        <v>81.233513074985567</v>
      </c>
      <c r="CO66" s="146">
        <f>HLOOKUP(CO$55,'Jadual2&amp;3-Industryindex'!$K$9:$MP$152,ROWS(CR$38:CR46)+72,0)</f>
        <v>103.25395546387109</v>
      </c>
      <c r="CP66" s="146">
        <f>HLOOKUP(CP$55,'Jadual2&amp;3-Industryindex'!$K$9:$MP$152,ROWS(CS$38:CS46)+72,0)</f>
        <v>82.970092543158742</v>
      </c>
      <c r="CQ66" s="146">
        <f>HLOOKUP(CQ$55,'Jadual2&amp;3-Industryindex'!$K$9:$MP$152,ROWS(CT$38:CT46)+72,0)</f>
        <v>89.826183398833408</v>
      </c>
      <c r="CR66" s="146">
        <f>HLOOKUP(CR$55,'Jadual2&amp;3-Industryindex'!$K$9:$MP$152,ROWS(CU$38:CU46)+72,0)</f>
        <v>96.885995724461381</v>
      </c>
      <c r="CS66" s="146">
        <f>HLOOKUP(CS$55,'Jadual2&amp;3-Industryindex'!$K$9:$MP$152,ROWS(CV$38:CV46)+72,0)</f>
        <v>83.894061090838207</v>
      </c>
      <c r="CT66" s="146">
        <f>HLOOKUP(CT$55,'Jadual2&amp;3-Industryindex'!$K$9:$MP$152,ROWS(CW$38:CW46)+72,0)</f>
        <v>84.647765614943737</v>
      </c>
      <c r="CU66" s="146">
        <f>HLOOKUP(CU$55,'Jadual2&amp;3-Industryindex'!$K$9:$MP$152,ROWS(CX$38:CX46)+72,0)</f>
        <v>76.283544818121584</v>
      </c>
      <c r="CV66" s="146">
        <f>HLOOKUP(CV$55,'Jadual2&amp;3-Industryindex'!$K$9:$MP$152,ROWS(CY$38:CY46)+72,0)</f>
        <v>77.777132064300929</v>
      </c>
      <c r="CW66" s="146">
        <f>HLOOKUP(CW$55,'Jadual2&amp;3-Industryindex'!$K$9:$MP$152,ROWS(CZ$38:CZ46)+72,0)</f>
        <v>83.218186702344894</v>
      </c>
      <c r="CX66" s="146">
        <f>HLOOKUP(CX$55,'Jadual2&amp;3-Industryindex'!$K$9:$MP$152,ROWS(DA$38:DA46)+72,0)</f>
        <v>59.556511489272175</v>
      </c>
      <c r="CY66" s="146">
        <f>HLOOKUP(CY$55,'Jadual2&amp;3-Industryindex'!$K$9:$MP$152,ROWS(DB$38:DB46)+72,0)</f>
        <v>78.244304207989472</v>
      </c>
      <c r="CZ66" s="146">
        <f>HLOOKUP(CZ$55,'Jadual2&amp;3-Industryindex'!$K$9:$MP$152,ROWS(DC$38:DC46)+72,0)</f>
        <v>73.760847235328981</v>
      </c>
      <c r="DA66" s="146">
        <f>HLOOKUP(DA$55,'Jadual2&amp;3-Industryindex'!$K$9:$MP$152,ROWS(DD$38:DD46)+72,0)</f>
        <v>114.62592690741462</v>
      </c>
      <c r="DB66" s="146">
        <f>HLOOKUP(DB$55,'Jadual2&amp;3-Industryindex'!$K$9:$MP$152,ROWS(DE$38:DE46)+72,0)</f>
        <v>85.280360502996515</v>
      </c>
      <c r="DC66" s="146">
        <f>HLOOKUP(DC$55,'Jadual2&amp;3-Industryindex'!$K$9:$MP$152,ROWS(DF$38:DF46)+72,0)</f>
        <v>90.63015577767338</v>
      </c>
      <c r="DD66" s="146">
        <f>HLOOKUP(DD$55,'Jadual2&amp;3-Industryindex'!$K$9:$MP$152,ROWS(DG$38:DG46)+72,0)</f>
        <v>82.18744538072049</v>
      </c>
      <c r="DE66" s="146">
        <f>HLOOKUP(DE$55,'Jadual2&amp;3-Industryindex'!$K$9:$MP$152,ROWS(DH$38:DH46)+72,0)</f>
        <v>79.978125653849148</v>
      </c>
      <c r="DF66" s="146">
        <f>HLOOKUP(DF$55,'Jadual2&amp;3-Industryindex'!$K$9:$MP$152,ROWS(DI$38:DI46)+72,0)</f>
        <v>79.344450233876444</v>
      </c>
      <c r="DG66" s="146">
        <f>HLOOKUP(DG$55,'Jadual2&amp;3-Industryindex'!$K$9:$MP$152,ROWS(DJ$38:DJ46)+72,0)</f>
        <v>72.630886190524322</v>
      </c>
      <c r="DH66" s="146">
        <f>HLOOKUP(DH$55,'Jadual2&amp;3-Industryindex'!$K$9:$MP$152,ROWS(DK$38:DK46)+72,0)</f>
        <v>164.27936148259218</v>
      </c>
      <c r="DI66" s="146">
        <f>HLOOKUP(DI$55,'Jadual2&amp;3-Industryindex'!$K$9:$MP$152,ROWS(DL$38:DL46)+72,0)</f>
        <v>101.85647700521173</v>
      </c>
      <c r="DJ66" s="146">
        <f>HLOOKUP(DJ$55,'Jadual2&amp;3-Industryindex'!$K$9:$MP$152,ROWS(DM$38:DM46)+72,0)</f>
        <v>82.870757612209061</v>
      </c>
      <c r="DK66" s="146">
        <f>HLOOKUP(DK$55,'Jadual2&amp;3-Industryindex'!$K$9:$MP$152,ROWS(DN$38:DN46)+72,0)</f>
        <v>72.889370864652065</v>
      </c>
      <c r="DL66" s="146">
        <f>HLOOKUP(DL$55,'Jadual2&amp;3-Industryindex'!$K$9:$MP$152,ROWS(DO$38:DO46)+72,0)</f>
        <v>96.799975883736877</v>
      </c>
      <c r="DM66" s="146">
        <f>HLOOKUP(DM$55,'Jadual2&amp;3-Industryindex'!$K$9:$MP$152,ROWS(DP$38:DP46)+72,0)</f>
        <v>83.700957886512072</v>
      </c>
      <c r="DN66" s="146">
        <f>HLOOKUP(DN$55,'Jadual2&amp;3-Industryindex'!$K$9:$MP$152,ROWS(DQ$38:DQ46)+72,0)</f>
        <v>90.102762261389827</v>
      </c>
      <c r="DO66" s="146">
        <f>HLOOKUP(DO$55,'Jadual2&amp;3-Industryindex'!$K$9:$MP$152,ROWS(DR$38:DR46)+72,0)</f>
        <v>92.891961942047175</v>
      </c>
      <c r="DP66" s="146">
        <f>HLOOKUP(DP$55,'Jadual2&amp;3-Industryindex'!$K$9:$MP$152,ROWS(DS$38:DS46)+72,0)</f>
        <v>67.372458324758995</v>
      </c>
      <c r="DQ66" s="146">
        <f>HLOOKUP(DQ$55,'Jadual2&amp;3-Industryindex'!$K$9:$MP$152,ROWS(DT$38:DT46)+72,0)</f>
        <v>84.056414885381429</v>
      </c>
      <c r="DR66" s="146">
        <f>HLOOKUP(DR$55,'Jadual2&amp;3-Industryindex'!$K$9:$MP$152,ROWS(DU$38:DU46)+72,0)</f>
        <v>98.252234879091262</v>
      </c>
      <c r="DS66" s="146">
        <f>HLOOKUP(DS$55,'Jadual2&amp;3-Industryindex'!$K$9:$MP$152,ROWS(DV$38:DV46)+72,0)</f>
        <v>101.87385080808167</v>
      </c>
      <c r="DT66" s="146">
        <f>HLOOKUP(DT$55,'Jadual2&amp;3-Industryindex'!$K$9:$MP$152,ROWS(DW$38:DW46)+72,0)</f>
        <v>120.83280542755445</v>
      </c>
      <c r="DU66" s="146">
        <f>HLOOKUP(DU$55,'Jadual2&amp;3-Industryindex'!$K$9:$MP$152,ROWS(DX$38:DX46)+72,0)</f>
        <v>99.473007348379454</v>
      </c>
      <c r="DV66" s="146">
        <f>HLOOKUP(DV$55,'Jadual2&amp;3-Industryindex'!$K$9:$MP$152,ROWS(DY$38:DY46)+72,0)</f>
        <v>80.921876894444992</v>
      </c>
      <c r="DW66" s="146">
        <f>HLOOKUP(DW$55,'Jadual2&amp;3-Industryindex'!$K$9:$MP$152,ROWS(DZ$38:DZ46)+72,0)</f>
        <v>70.824211183945323</v>
      </c>
      <c r="DX66" s="146">
        <f>HLOOKUP(DX$55,'Jadual2&amp;3-Industryindex'!$K$9:$MP$152,ROWS(EA$38:EA46)+72,0)</f>
        <v>108.14946640583256</v>
      </c>
      <c r="DY66" s="146">
        <f>HLOOKUP(DY$55,'Jadual2&amp;3-Industryindex'!$K$9:$MP$152,ROWS(EB$38:EB46)+72,0)</f>
        <v>97.950043268669276</v>
      </c>
      <c r="DZ66" s="146">
        <f>HLOOKUP(DZ$55,'Jadual2&amp;3-Industryindex'!$K$9:$MP$152,ROWS(EC$38:EC46)+72,0)</f>
        <v>98.791253687228334</v>
      </c>
      <c r="EA66" s="146">
        <f>HLOOKUP(EA$55,'Jadual2&amp;3-Industryindex'!$K$9:$MP$152,ROWS(ED$38:ED46)+72,0)</f>
        <v>88.981695499260738</v>
      </c>
      <c r="EB66" s="146">
        <f>HLOOKUP(EB$55,'Jadual2&amp;3-Industryindex'!$K$9:$MP$152,ROWS(EE$38:EE46)+72,0)</f>
        <v>94.759330739432016</v>
      </c>
      <c r="EC66" s="146">
        <f>HLOOKUP(EC$55,'Jadual2&amp;3-Industryindex'!$K$9:$MP$152,ROWS(EF$38:EF46)+72,0)</f>
        <v>102.89722530713166</v>
      </c>
      <c r="ED66" s="146">
        <f>HLOOKUP(ED$55,'Jadual2&amp;3-Industryindex'!$K$9:$MP$152,ROWS(EG$38:EG46)+72,0)</f>
        <v>99.191981516792836</v>
      </c>
      <c r="EE66" s="146">
        <f>HLOOKUP(EE$55,'Jadual2&amp;3-Industryindex'!$K$9:$MP$152,ROWS(EH$38:EH46)+72,0)</f>
        <v>128.31451207452528</v>
      </c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</row>
    <row r="67" spans="1:248">
      <c r="A67" s="132" t="s">
        <v>861</v>
      </c>
      <c r="B67" s="3" t="e">
        <f t="shared" si="5"/>
        <v>#REF!</v>
      </c>
      <c r="C67" s="136">
        <f>'Jadual1-IPP'!E140</f>
        <v>121.67369584311483</v>
      </c>
      <c r="F67" s="146">
        <f>HLOOKUP(F$55,'Jadual2&amp;3-Industryindex'!$K$9:$MP$152,ROWS(I$38:I47)+72,0)</f>
        <v>89.883695031075874</v>
      </c>
      <c r="G67" s="146">
        <f>HLOOKUP(G$55,'Jadual2&amp;3-Industryindex'!$K$9:$MP$152,ROWS(J$38:J47)+72,0)</f>
        <v>85.416686283887941</v>
      </c>
      <c r="H67" s="146">
        <f>HLOOKUP(H$55,'Jadual2&amp;3-Industryindex'!$K$9:$MP$152,ROWS(K$38:K47)+72,0)</f>
        <v>92.84294653824459</v>
      </c>
      <c r="I67" s="146">
        <f>HLOOKUP(I$55,'Jadual2&amp;3-Industryindex'!$K$9:$MP$152,ROWS(L$38:L47)+72,0)</f>
        <v>90.193115144919332</v>
      </c>
      <c r="J67" s="146">
        <f>HLOOKUP(J$55,'Jadual2&amp;3-Industryindex'!$K$9:$MP$152,ROWS(M$38:M47)+72,0)</f>
        <v>98.929765596631555</v>
      </c>
      <c r="K67" s="146">
        <f>HLOOKUP(K$55,'Jadual2&amp;3-Industryindex'!$K$9:$MP$152,ROWS(N$38:N47)+72,0)</f>
        <v>107.33266889270162</v>
      </c>
      <c r="L67" s="146">
        <f>HLOOKUP(L$55,'Jadual2&amp;3-Industryindex'!$K$9:$MP$152,ROWS(O$38:O47)+72,0)</f>
        <v>98.132155375297685</v>
      </c>
      <c r="M67" s="146">
        <f>HLOOKUP(M$55,'Jadual2&amp;3-Industryindex'!$K$9:$MP$152,ROWS(P$38:P47)+72,0)</f>
        <v>104.61227900904549</v>
      </c>
      <c r="N67" s="146">
        <f>HLOOKUP(N$55,'Jadual2&amp;3-Industryindex'!$K$9:$MP$152,ROWS(Q$38:Q47)+72,0)</f>
        <v>98.245869793324886</v>
      </c>
      <c r="O67" s="146">
        <f>HLOOKUP(O$55,'Jadual2&amp;3-Industryindex'!$K$9:$MP$152,ROWS(R$38:R47)+72,0)</f>
        <v>97.087509678707789</v>
      </c>
      <c r="P67" s="146">
        <f>HLOOKUP(P$55,'Jadual2&amp;3-Industryindex'!$K$9:$MP$152,ROWS(S$38:S47)+72,0)</f>
        <v>93.525870518185187</v>
      </c>
      <c r="Q67" s="146">
        <f>HLOOKUP(Q$55,'Jadual2&amp;3-Industryindex'!$K$9:$MP$152,ROWS(T$38:T47)+72,0)</f>
        <v>79.136056725753534</v>
      </c>
      <c r="R67" s="146">
        <f>HLOOKUP(R$55,'Jadual2&amp;3-Industryindex'!$K$9:$MP$152,ROWS(U$38:U47)+72,0)</f>
        <v>98.809513592305791</v>
      </c>
      <c r="S67" s="146">
        <f>HLOOKUP(S$55,'Jadual2&amp;3-Industryindex'!$K$9:$MP$152,ROWS(V$38:V47)+72,0)</f>
        <v>105.53496366968687</v>
      </c>
      <c r="T67" s="146">
        <f>HLOOKUP(T$55,'Jadual2&amp;3-Industryindex'!$K$9:$MP$152,ROWS(W$38:W47)+72,0)</f>
        <v>92.287985574077766</v>
      </c>
      <c r="U67" s="146">
        <f>HLOOKUP(U$55,'Jadual2&amp;3-Industryindex'!$K$9:$MP$152,ROWS(X$38:X47)+72,0)</f>
        <v>96.015272690657255</v>
      </c>
      <c r="V67" s="146">
        <f>HLOOKUP(V$55,'Jadual2&amp;3-Industryindex'!$K$9:$MP$152,ROWS(Y$38:Y47)+72,0)</f>
        <v>99.924181183447914</v>
      </c>
      <c r="W67" s="146">
        <f>HLOOKUP(W$55,'Jadual2&amp;3-Industryindex'!$K$9:$MP$152,ROWS(Z$38:Z47)+72,0)</f>
        <v>88.553403656993098</v>
      </c>
      <c r="X67" s="146">
        <f>HLOOKUP(X$55,'Jadual2&amp;3-Industryindex'!$K$9:$MP$152,ROWS(AA$38:AA47)+72,0)</f>
        <v>94.824462826337594</v>
      </c>
      <c r="Y67" s="146">
        <f>HLOOKUP(Y$55,'Jadual2&amp;3-Industryindex'!$K$9:$MP$152,ROWS(AB$38:AB47)+72,0)</f>
        <v>92.495281465827787</v>
      </c>
      <c r="Z67" s="146">
        <f>HLOOKUP(Z$55,'Jadual2&amp;3-Industryindex'!$K$9:$MP$152,ROWS(AC$38:AC47)+72,0)</f>
        <v>87.85159681266714</v>
      </c>
      <c r="AA67" s="146">
        <f>HLOOKUP(AA$55,'Jadual2&amp;3-Industryindex'!$K$9:$MP$152,ROWS(AD$38:AD47)+72,0)</f>
        <v>101.88209537349024</v>
      </c>
      <c r="AB67" s="146" t="e">
        <f>HLOOKUP(AB$55,'Jadual2&amp;3-Industryindex'!$K$9:$MP$152,ROWS(AE$38:AE47)+72,0)</f>
        <v>#N/A</v>
      </c>
      <c r="AC67" s="146">
        <f>HLOOKUP(AC$55,'Jadual2&amp;3-Industryindex'!$K$9:$MP$152,ROWS(AF$38:AF47)+72,0)</f>
        <v>86.369933840798808</v>
      </c>
      <c r="AD67" s="146">
        <f>HLOOKUP(AD$55,'Jadual2&amp;3-Industryindex'!$K$9:$MP$152,ROWS(AG$38:AG47)+72,0)</f>
        <v>100.96518701867313</v>
      </c>
      <c r="AE67" s="146">
        <f>HLOOKUP(AE$55,'Jadual2&amp;3-Industryindex'!$K$9:$MP$152,ROWS(AH$38:AH47)+72,0)</f>
        <v>101.32562439666383</v>
      </c>
      <c r="AF67" s="146">
        <f>HLOOKUP(AF$55,'Jadual2&amp;3-Industryindex'!$K$9:$MP$152,ROWS(AI$38:AI47)+72,0)</f>
        <v>118.50107706935452</v>
      </c>
      <c r="AG67" s="146">
        <f>HLOOKUP(AG$55,'Jadual2&amp;3-Industryindex'!$K$9:$MP$152,ROWS(AJ$38:AJ47)+72,0)</f>
        <v>99.572360022487487</v>
      </c>
      <c r="AH67" s="146">
        <f>HLOOKUP(AH$55,'Jadual2&amp;3-Industryindex'!$K$9:$MP$152,ROWS(AK$38:AK47)+72,0)</f>
        <v>100.68958027956263</v>
      </c>
      <c r="AI67" s="146">
        <f>HLOOKUP(AI$55,'Jadual2&amp;3-Industryindex'!$K$9:$MP$152,ROWS(AL$38:AL47)+72,0)</f>
        <v>94.821703452319539</v>
      </c>
      <c r="AJ67" s="146">
        <f>HLOOKUP(AJ$55,'Jadual2&amp;3-Industryindex'!$K$9:$MP$152,ROWS(AM$38:AM47)+72,0)</f>
        <v>81.505701082926805</v>
      </c>
      <c r="AK67" s="146">
        <f>HLOOKUP(AK$55,'Jadual2&amp;3-Industryindex'!$K$9:$MP$152,ROWS(AN$38:AN47)+72,0)</f>
        <v>90.234125579085003</v>
      </c>
      <c r="AL67" s="146">
        <f>HLOOKUP(AL$55,'Jadual2&amp;3-Industryindex'!$K$9:$MP$152,ROWS(AO$38:AO47)+72,0)</f>
        <v>102.64883018172716</v>
      </c>
      <c r="AM67" s="146">
        <f>HLOOKUP(AM$55,'Jadual2&amp;3-Industryindex'!$K$9:$MP$152,ROWS(AP$38:AP47)+72,0)</f>
        <v>86.945286287620917</v>
      </c>
      <c r="AN67" s="146">
        <f>HLOOKUP(AN$55,'Jadual2&amp;3-Industryindex'!$K$9:$MP$152,ROWS(AQ$38:AQ47)+72,0)</f>
        <v>120.49980005669187</v>
      </c>
      <c r="AO67" s="146">
        <f>HLOOKUP(AO$55,'Jadual2&amp;3-Industryindex'!$K$9:$MP$152,ROWS(AR$38:AR47)+72,0)</f>
        <v>104.49763572872865</v>
      </c>
      <c r="AP67" s="146">
        <f>HLOOKUP(AP$55,'Jadual2&amp;3-Industryindex'!$K$9:$MP$152,ROWS(AS$38:AS47)+72,0)</f>
        <v>100.40780876980443</v>
      </c>
      <c r="AQ67" s="146">
        <f>HLOOKUP(AQ$55,'Jadual2&amp;3-Industryindex'!$K$9:$MP$152,ROWS(AT$38:AT47)+72,0)</f>
        <v>94.020354705611211</v>
      </c>
      <c r="AR67" s="146">
        <f>HLOOKUP(AR$55,'Jadual2&amp;3-Industryindex'!$K$9:$MP$152,ROWS(AU$38:AU47)+72,0)</f>
        <v>111.59731672944105</v>
      </c>
      <c r="AS67" s="146">
        <f>HLOOKUP(AS$55,'Jadual2&amp;3-Industryindex'!$K$9:$MP$152,ROWS(AV$38:AV47)+72,0)</f>
        <v>101.45763834415195</v>
      </c>
      <c r="AT67" s="146">
        <f>HLOOKUP(AT$55,'Jadual2&amp;3-Industryindex'!$K$9:$MP$152,ROWS(AW$38:AW47)+72,0)</f>
        <v>108.41856070672847</v>
      </c>
      <c r="AU67" s="146">
        <f>HLOOKUP(AU$55,'Jadual2&amp;3-Industryindex'!$K$9:$MP$152,ROWS(AX$38:AX47)+72,0)</f>
        <v>98.382076746504126</v>
      </c>
      <c r="AV67" s="146">
        <f>HLOOKUP(AV$55,'Jadual2&amp;3-Industryindex'!$K$9:$MP$152,ROWS(AY$38:AY47)+72,0)</f>
        <v>101.80100761608392</v>
      </c>
      <c r="AW67" s="146">
        <f>HLOOKUP(AW$55,'Jadual2&amp;3-Industryindex'!$K$9:$MP$152,ROWS(AZ$38:AZ47)+72,0)</f>
        <v>80.887166884874247</v>
      </c>
      <c r="AX67" s="146">
        <f>HLOOKUP(AX$55,'Jadual2&amp;3-Industryindex'!$K$9:$MP$152,ROWS(BA$38:BA47)+72,0)</f>
        <v>96.113994780331197</v>
      </c>
      <c r="AY67" s="146">
        <f>HLOOKUP(AY$55,'Jadual2&amp;3-Industryindex'!$K$9:$MP$152,ROWS(BB$38:BB47)+72,0)</f>
        <v>106.9913642609248</v>
      </c>
      <c r="AZ67" s="146">
        <f>HLOOKUP(AZ$55,'Jadual2&amp;3-Industryindex'!$K$9:$MP$152,ROWS(BC$38:BC47)+72,0)</f>
        <v>94.738772037406733</v>
      </c>
      <c r="BA67" s="146">
        <f>HLOOKUP(BA$55,'Jadual2&amp;3-Industryindex'!$K$9:$MP$152,ROWS(BD$38:BD47)+72,0)</f>
        <v>102.9954938604146</v>
      </c>
      <c r="BB67" s="146">
        <f>HLOOKUP(BB$55,'Jadual2&amp;3-Industryindex'!$K$9:$MP$152,ROWS(BE$38:BE47)+72,0)</f>
        <v>94.872189302450764</v>
      </c>
      <c r="BC67" s="146">
        <f>HLOOKUP(BC$55,'Jadual2&amp;3-Industryindex'!$K$9:$MP$152,ROWS(BF$38:BF47)+72,0)</f>
        <v>94.085514493465979</v>
      </c>
      <c r="BD67" s="146">
        <f>HLOOKUP(BD$55,'Jadual2&amp;3-Industryindex'!$K$9:$MP$152,ROWS(BG$38:BG47)+72,0)</f>
        <v>105.10602296719441</v>
      </c>
      <c r="BE67" s="146">
        <f>HLOOKUP(BE$55,'Jadual2&amp;3-Industryindex'!$K$9:$MP$152,ROWS(BH$38:BH47)+72,0)</f>
        <v>107.7818582998501</v>
      </c>
      <c r="BF67" s="146">
        <f>HLOOKUP(BF$55,'Jadual2&amp;3-Industryindex'!$K$9:$MP$152,ROWS(BI$38:BI47)+72,0)</f>
        <v>108.45068490532262</v>
      </c>
      <c r="BG67" s="146">
        <f>HLOOKUP(BG$55,'Jadual2&amp;3-Industryindex'!$K$9:$MP$152,ROWS(BJ$38:BJ47)+72,0)</f>
        <v>109.79349799140716</v>
      </c>
      <c r="BH67" s="146">
        <f>HLOOKUP(BH$55,'Jadual2&amp;3-Industryindex'!$K$9:$MP$152,ROWS(BK$38:BK47)+72,0)</f>
        <v>93.682456354172032</v>
      </c>
      <c r="BI67" s="146">
        <f>HLOOKUP(BI$55,'Jadual2&amp;3-Industryindex'!$K$9:$MP$152,ROWS(BL$38:BL47)+72,0)</f>
        <v>91.858610565434901</v>
      </c>
      <c r="BJ67" s="146">
        <f>HLOOKUP(BJ$55,'Jadual2&amp;3-Industryindex'!$K$9:$MP$152,ROWS(BM$38:BM47)+72,0)</f>
        <v>94.756856464286059</v>
      </c>
      <c r="BK67" s="146">
        <f>HLOOKUP(BK$55,'Jadual2&amp;3-Industryindex'!$K$9:$MP$152,ROWS(BN$38:BN47)+72,0)</f>
        <v>115.60621536578296</v>
      </c>
      <c r="BL67" s="146">
        <f>HLOOKUP(BL$55,'Jadual2&amp;3-Industryindex'!$K$9:$MP$152,ROWS(BO$38:BO47)+72,0)</f>
        <v>93.257723276733273</v>
      </c>
      <c r="BM67" s="146">
        <f>HLOOKUP(BM$55,'Jadual2&amp;3-Industryindex'!$K$9:$MP$152,ROWS(BP$38:BP47)+72,0)</f>
        <v>100.92079576762107</v>
      </c>
      <c r="BN67" s="146">
        <f>HLOOKUP(BN$55,'Jadual2&amp;3-Industryindex'!$K$9:$MP$152,ROWS(BQ$38:BQ47)+72,0)</f>
        <v>107.01739350619928</v>
      </c>
      <c r="BO67" s="146">
        <f>HLOOKUP(BO$55,'Jadual2&amp;3-Industryindex'!$K$9:$MP$152,ROWS(BR$38:BR47)+72,0)</f>
        <v>103.95477614122051</v>
      </c>
      <c r="BP67" s="146">
        <f>HLOOKUP(BP$55,'Jadual2&amp;3-Industryindex'!$K$9:$MP$152,ROWS(BS$38:BS47)+72,0)</f>
        <v>96.924573644252007</v>
      </c>
      <c r="BQ67" s="146">
        <f>HLOOKUP(BQ$55,'Jadual2&amp;3-Industryindex'!$K$9:$MP$152,ROWS(BT$38:BT47)+72,0)</f>
        <v>94.483023004037634</v>
      </c>
      <c r="BR67" s="146">
        <f>HLOOKUP(BR$55,'Jadual2&amp;3-Industryindex'!$K$9:$MP$152,ROWS(BU$38:BU47)+72,0)</f>
        <v>77.0718049351768</v>
      </c>
      <c r="BS67" s="146">
        <f>HLOOKUP(BS$55,'Jadual2&amp;3-Industryindex'!$K$9:$MP$152,ROWS(BV$38:BV47)+72,0)</f>
        <v>86.796145218079644</v>
      </c>
      <c r="BT67" s="146">
        <f>HLOOKUP(BT$55,'Jadual2&amp;3-Industryindex'!$K$9:$MP$152,ROWS(BW$38:BW47)+72,0)</f>
        <v>102.05694058209502</v>
      </c>
      <c r="BU67" s="146">
        <f>HLOOKUP(BU$55,'Jadual2&amp;3-Industryindex'!$K$9:$MP$152,ROWS(BX$38:BX47)+72,0)</f>
        <v>93.760121698069909</v>
      </c>
      <c r="BV67" s="146">
        <f>HLOOKUP(BV$55,'Jadual2&amp;3-Industryindex'!$K$9:$MP$152,ROWS(BY$38:BY47)+72,0)</f>
        <v>113.52599905209972</v>
      </c>
      <c r="BW67" s="146">
        <f>HLOOKUP(BW$55,'Jadual2&amp;3-Industryindex'!$K$9:$MP$152,ROWS(BZ$38:BZ47)+72,0)</f>
        <v>95.024306427378377</v>
      </c>
      <c r="BX67" s="146">
        <f>HLOOKUP(BX$55,'Jadual2&amp;3-Industryindex'!$K$9:$MP$152,ROWS(CA$38:CA47)+72,0)</f>
        <v>86.33638123475869</v>
      </c>
      <c r="BY67" s="146">
        <f>HLOOKUP(BY$55,'Jadual2&amp;3-Industryindex'!$K$9:$MP$152,ROWS(CB$38:CB47)+72,0)</f>
        <v>93.256742072412422</v>
      </c>
      <c r="BZ67" s="146">
        <f>HLOOKUP(BZ$55,'Jadual2&amp;3-Industryindex'!$K$9:$MP$152,ROWS(CC$38:CC47)+72,0)</f>
        <v>120.2578032081049</v>
      </c>
      <c r="CA67" s="146">
        <f>HLOOKUP(CA$55,'Jadual2&amp;3-Industryindex'!$K$9:$MP$152,ROWS(CD$38:CD47)+72,0)</f>
        <v>100.96612485129562</v>
      </c>
      <c r="CB67" s="146">
        <f>HLOOKUP(CB$55,'Jadual2&amp;3-Industryindex'!$K$9:$MP$152,ROWS(CE$38:CE47)+72,0)</f>
        <v>102.57747238281091</v>
      </c>
      <c r="CC67" s="146">
        <f>HLOOKUP(CC$55,'Jadual2&amp;3-Industryindex'!$K$9:$MP$152,ROWS(CF$38:CF47)+72,0)</f>
        <v>98.847635791337382</v>
      </c>
      <c r="CD67" s="146">
        <f>HLOOKUP(CD$55,'Jadual2&amp;3-Industryindex'!$K$9:$MP$152,ROWS(CG$38:CG47)+72,0)</f>
        <v>91.87327678507981</v>
      </c>
      <c r="CE67" s="146">
        <f>HLOOKUP(CE$55,'Jadual2&amp;3-Industryindex'!$K$9:$MP$152,ROWS(CH$38:CH47)+72,0)</f>
        <v>96.397758359782557</v>
      </c>
      <c r="CF67" s="146">
        <f>HLOOKUP(CF$55,'Jadual2&amp;3-Industryindex'!$K$9:$MP$152,ROWS(CI$38:CI47)+72,0)</f>
        <v>106.96653589120014</v>
      </c>
      <c r="CG67" s="146">
        <f>HLOOKUP(CG$55,'Jadual2&amp;3-Industryindex'!$K$9:$MP$152,ROWS(CJ$38:CJ47)+72,0)</f>
        <v>110.69913438967828</v>
      </c>
      <c r="CH67" s="146">
        <f>HLOOKUP(CH$55,'Jadual2&amp;3-Industryindex'!$K$9:$MP$152,ROWS(CK$38:CK47)+72,0)</f>
        <v>93.54685024894421</v>
      </c>
      <c r="CI67" s="146">
        <f>HLOOKUP(CI$55,'Jadual2&amp;3-Industryindex'!$K$9:$MP$152,ROWS(CL$38:CL47)+72,0)</f>
        <v>92.916682425944359</v>
      </c>
      <c r="CJ67" s="146">
        <f>HLOOKUP(CJ$55,'Jadual2&amp;3-Industryindex'!$K$9:$MP$152,ROWS(CN$38:CN47)+72,0)</f>
        <v>115.69240697807125</v>
      </c>
      <c r="CK67" s="146">
        <f>HLOOKUP(CK$55,'Jadual2&amp;3-Industryindex'!$K$9:$MP$152,ROWS(CO$38:CO47)+72,0)</f>
        <v>97.754474113999819</v>
      </c>
      <c r="CL67" s="146">
        <f>HLOOKUP(CL$55,'Jadual2&amp;3-Industryindex'!$K$9:$MP$152,ROWS(CP$38:CP47)+72,0)</f>
        <v>120.74749585873923</v>
      </c>
      <c r="CM67" s="146">
        <f>HLOOKUP(CM$55,'Jadual2&amp;3-Industryindex'!$K$9:$MP$152,ROWS(CQ$38:CQ47)+72,0)</f>
        <v>81.300474241635854</v>
      </c>
      <c r="CN67" s="146">
        <f>HLOOKUP(CN$55,'Jadual2&amp;3-Industryindex'!$K$9:$MP$152,ROWS(CQ$38:CQ47)+72,0)</f>
        <v>99.010764903982306</v>
      </c>
      <c r="CO67" s="146">
        <f>HLOOKUP(CO$55,'Jadual2&amp;3-Industryindex'!$K$9:$MP$152,ROWS(CR$38:CR47)+72,0)</f>
        <v>114.53147088622184</v>
      </c>
      <c r="CP67" s="146">
        <f>HLOOKUP(CP$55,'Jadual2&amp;3-Industryindex'!$K$9:$MP$152,ROWS(CS$38:CS47)+72,0)</f>
        <v>76.808093239871056</v>
      </c>
      <c r="CQ67" s="146">
        <f>HLOOKUP(CQ$55,'Jadual2&amp;3-Industryindex'!$K$9:$MP$152,ROWS(CT$38:CT47)+72,0)</f>
        <v>90.660044155063815</v>
      </c>
      <c r="CR67" s="146">
        <f>HLOOKUP(CR$55,'Jadual2&amp;3-Industryindex'!$K$9:$MP$152,ROWS(CU$38:CU47)+72,0)</f>
        <v>106.84625054301694</v>
      </c>
      <c r="CS67" s="146">
        <f>HLOOKUP(CS$55,'Jadual2&amp;3-Industryindex'!$K$9:$MP$152,ROWS(CV$38:CV47)+72,0)</f>
        <v>102.63405474641935</v>
      </c>
      <c r="CT67" s="146">
        <f>HLOOKUP(CT$55,'Jadual2&amp;3-Industryindex'!$K$9:$MP$152,ROWS(CW$38:CW47)+72,0)</f>
        <v>94.714474004839829</v>
      </c>
      <c r="CU67" s="146">
        <f>HLOOKUP(CU$55,'Jadual2&amp;3-Industryindex'!$K$9:$MP$152,ROWS(CX$38:CX47)+72,0)</f>
        <v>95.802814496593172</v>
      </c>
      <c r="CV67" s="146">
        <f>HLOOKUP(CV$55,'Jadual2&amp;3-Industryindex'!$K$9:$MP$152,ROWS(CY$38:CY47)+72,0)</f>
        <v>107.49079320206312</v>
      </c>
      <c r="CW67" s="146">
        <f>HLOOKUP(CW$55,'Jadual2&amp;3-Industryindex'!$K$9:$MP$152,ROWS(CZ$38:CZ47)+72,0)</f>
        <v>102.3782879870885</v>
      </c>
      <c r="CX67" s="146">
        <f>HLOOKUP(CX$55,'Jadual2&amp;3-Industryindex'!$K$9:$MP$152,ROWS(DA$38:DA47)+72,0)</f>
        <v>105.1371066093182</v>
      </c>
      <c r="CY67" s="146">
        <f>HLOOKUP(CY$55,'Jadual2&amp;3-Industryindex'!$K$9:$MP$152,ROWS(DB$38:DB47)+72,0)</f>
        <v>105.40475142388398</v>
      </c>
      <c r="CZ67" s="146">
        <f>HLOOKUP(CZ$55,'Jadual2&amp;3-Industryindex'!$K$9:$MP$152,ROWS(DC$38:DC47)+72,0)</f>
        <v>83.700727962572188</v>
      </c>
      <c r="DA67" s="146">
        <f>HLOOKUP(DA$55,'Jadual2&amp;3-Industryindex'!$K$9:$MP$152,ROWS(DD$38:DD47)+72,0)</f>
        <v>177.46590556943428</v>
      </c>
      <c r="DB67" s="146">
        <f>HLOOKUP(DB$55,'Jadual2&amp;3-Industryindex'!$K$9:$MP$152,ROWS(DE$38:DE47)+72,0)</f>
        <v>86.192303265692331</v>
      </c>
      <c r="DC67" s="146">
        <f>HLOOKUP(DC$55,'Jadual2&amp;3-Industryindex'!$K$9:$MP$152,ROWS(DF$38:DF47)+72,0)</f>
        <v>96.520332329256689</v>
      </c>
      <c r="DD67" s="146">
        <f>HLOOKUP(DD$55,'Jadual2&amp;3-Industryindex'!$K$9:$MP$152,ROWS(DG$38:DG47)+72,0)</f>
        <v>77.024566714010504</v>
      </c>
      <c r="DE67" s="146">
        <f>HLOOKUP(DE$55,'Jadual2&amp;3-Industryindex'!$K$9:$MP$152,ROWS(DH$38:DH47)+72,0)</f>
        <v>119.24134520825363</v>
      </c>
      <c r="DF67" s="146">
        <f>HLOOKUP(DF$55,'Jadual2&amp;3-Industryindex'!$K$9:$MP$152,ROWS(DI$38:DI47)+72,0)</f>
        <v>63.650468666362549</v>
      </c>
      <c r="DG67" s="146">
        <f>HLOOKUP(DG$55,'Jadual2&amp;3-Industryindex'!$K$9:$MP$152,ROWS(DJ$38:DJ47)+72,0)</f>
        <v>102.38846201790433</v>
      </c>
      <c r="DH67" s="146">
        <f>HLOOKUP(DH$55,'Jadual2&amp;3-Industryindex'!$K$9:$MP$152,ROWS(DK$38:DK47)+72,0)</f>
        <v>97.476278198959903</v>
      </c>
      <c r="DI67" s="146">
        <f>HLOOKUP(DI$55,'Jadual2&amp;3-Industryindex'!$K$9:$MP$152,ROWS(DL$38:DL47)+72,0)</f>
        <v>142.34759003113146</v>
      </c>
      <c r="DJ67" s="146">
        <f>HLOOKUP(DJ$55,'Jadual2&amp;3-Industryindex'!$K$9:$MP$152,ROWS(DM$38:DM47)+72,0)</f>
        <v>86.394290868442823</v>
      </c>
      <c r="DK67" s="146">
        <f>HLOOKUP(DK$55,'Jadual2&amp;3-Industryindex'!$K$9:$MP$152,ROWS(DN$38:DN47)+72,0)</f>
        <v>77.97273791791936</v>
      </c>
      <c r="DL67" s="146">
        <f>HLOOKUP(DL$55,'Jadual2&amp;3-Industryindex'!$K$9:$MP$152,ROWS(DO$38:DO47)+72,0)</f>
        <v>95.034691980154363</v>
      </c>
      <c r="DM67" s="146">
        <f>HLOOKUP(DM$55,'Jadual2&amp;3-Industryindex'!$K$9:$MP$152,ROWS(DP$38:DP47)+72,0)</f>
        <v>107.56062731148762</v>
      </c>
      <c r="DN67" s="146">
        <f>HLOOKUP(DN$55,'Jadual2&amp;3-Industryindex'!$K$9:$MP$152,ROWS(DQ$38:DQ47)+72,0)</f>
        <v>107.37352517041219</v>
      </c>
      <c r="DO67" s="146">
        <f>HLOOKUP(DO$55,'Jadual2&amp;3-Industryindex'!$K$9:$MP$152,ROWS(DR$38:DR47)+72,0)</f>
        <v>105.11552775558251</v>
      </c>
      <c r="DP67" s="146">
        <f>HLOOKUP(DP$55,'Jadual2&amp;3-Industryindex'!$K$9:$MP$152,ROWS(DS$38:DS47)+72,0)</f>
        <v>93.360862848698929</v>
      </c>
      <c r="DQ67" s="146">
        <f>HLOOKUP(DQ$55,'Jadual2&amp;3-Industryindex'!$K$9:$MP$152,ROWS(DT$38:DT47)+72,0)</f>
        <v>98.116003046472812</v>
      </c>
      <c r="DR67" s="146">
        <f>HLOOKUP(DR$55,'Jadual2&amp;3-Industryindex'!$K$9:$MP$152,ROWS(DU$38:DU47)+72,0)</f>
        <v>125.29228439593196</v>
      </c>
      <c r="DS67" s="146">
        <f>HLOOKUP(DS$55,'Jadual2&amp;3-Industryindex'!$K$9:$MP$152,ROWS(DV$38:DV47)+72,0)</f>
        <v>120.20286131668479</v>
      </c>
      <c r="DT67" s="146">
        <f>HLOOKUP(DT$55,'Jadual2&amp;3-Industryindex'!$K$9:$MP$152,ROWS(DW$38:DW47)+72,0)</f>
        <v>123.35969041829597</v>
      </c>
      <c r="DU67" s="146">
        <f>HLOOKUP(DU$55,'Jadual2&amp;3-Industryindex'!$K$9:$MP$152,ROWS(DX$38:DX47)+72,0)</f>
        <v>120.43808313138618</v>
      </c>
      <c r="DV67" s="146">
        <f>HLOOKUP(DV$55,'Jadual2&amp;3-Industryindex'!$K$9:$MP$152,ROWS(DY$38:DY47)+72,0)</f>
        <v>120.04502941202932</v>
      </c>
      <c r="DW67" s="146">
        <f>HLOOKUP(DW$55,'Jadual2&amp;3-Industryindex'!$K$9:$MP$152,ROWS(DZ$38:DZ47)+72,0)</f>
        <v>96.792112482763429</v>
      </c>
      <c r="DX67" s="146">
        <f>HLOOKUP(DX$55,'Jadual2&amp;3-Industryindex'!$K$9:$MP$152,ROWS(EA$38:EA47)+72,0)</f>
        <v>84.856867322443222</v>
      </c>
      <c r="DY67" s="146">
        <f>HLOOKUP(DY$55,'Jadual2&amp;3-Industryindex'!$K$9:$MP$152,ROWS(EB$38:EB47)+72,0)</f>
        <v>113.31669620968388</v>
      </c>
      <c r="DZ67" s="146">
        <f>HLOOKUP(DZ$55,'Jadual2&amp;3-Industryindex'!$K$9:$MP$152,ROWS(EC$38:EC47)+72,0)</f>
        <v>95.902664646794875</v>
      </c>
      <c r="EA67" s="146">
        <f>HLOOKUP(EA$55,'Jadual2&amp;3-Industryindex'!$K$9:$MP$152,ROWS(ED$38:ED47)+72,0)</f>
        <v>98.093064313583682</v>
      </c>
      <c r="EB67" s="146">
        <f>HLOOKUP(EB$55,'Jadual2&amp;3-Industryindex'!$K$9:$MP$152,ROWS(EE$38:EE47)+72,0)</f>
        <v>112.20857597590623</v>
      </c>
      <c r="EC67" s="146">
        <f>HLOOKUP(EC$55,'Jadual2&amp;3-Industryindex'!$K$9:$MP$152,ROWS(EF$38:EF47)+72,0)</f>
        <v>113.11537803251839</v>
      </c>
      <c r="ED67" s="146">
        <f>HLOOKUP(ED$55,'Jadual2&amp;3-Industryindex'!$K$9:$MP$152,ROWS(EG$38:EG47)+72,0)</f>
        <v>92.639195643676828</v>
      </c>
      <c r="EE67" s="146">
        <f>HLOOKUP(EE$55,'Jadual2&amp;3-Industryindex'!$K$9:$MP$152,ROWS(EH$38:EH47)+72,0)</f>
        <v>119.45549501392152</v>
      </c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</row>
    <row r="68" spans="1:248">
      <c r="A68" s="132" t="s">
        <v>862</v>
      </c>
      <c r="B68" s="3" t="b">
        <f t="shared" si="5"/>
        <v>0</v>
      </c>
      <c r="C68" s="136">
        <f>'Jadual1-IPP'!E141</f>
        <v>118.07452392485975</v>
      </c>
      <c r="F68" s="146">
        <f>HLOOKUP(F$55,'Jadual2&amp;3-Industryindex'!$K$9:$MP$152,ROWS(I$38:I48)+72,0)</f>
        <v>101.80323350237175</v>
      </c>
      <c r="G68" s="146">
        <f>HLOOKUP(G$55,'Jadual2&amp;3-Industryindex'!$K$9:$MP$152,ROWS(J$38:J48)+72,0)</f>
        <v>112.27710141523187</v>
      </c>
      <c r="H68" s="146">
        <f>HLOOKUP(H$55,'Jadual2&amp;3-Industryindex'!$K$9:$MP$152,ROWS(K$38:K48)+72,0)</f>
        <v>96.007633628029339</v>
      </c>
      <c r="I68" s="146">
        <f>HLOOKUP(I$55,'Jadual2&amp;3-Industryindex'!$K$9:$MP$152,ROWS(L$38:L48)+72,0)</f>
        <v>92.250659320054012</v>
      </c>
      <c r="J68" s="146">
        <f>HLOOKUP(J$55,'Jadual2&amp;3-Industryindex'!$K$9:$MP$152,ROWS(M$38:M48)+72,0)</f>
        <v>96.699125426149152</v>
      </c>
      <c r="K68" s="146">
        <f>HLOOKUP(K$55,'Jadual2&amp;3-Industryindex'!$K$9:$MP$152,ROWS(N$38:N48)+72,0)</f>
        <v>105.5679532094141</v>
      </c>
      <c r="L68" s="146">
        <f>HLOOKUP(L$55,'Jadual2&amp;3-Industryindex'!$K$9:$MP$152,ROWS(O$38:O48)+72,0)</f>
        <v>104.09029395139872</v>
      </c>
      <c r="M68" s="146">
        <f>HLOOKUP(M$55,'Jadual2&amp;3-Industryindex'!$K$9:$MP$152,ROWS(P$38:P48)+72,0)</f>
        <v>94.505247084241148</v>
      </c>
      <c r="N68" s="146">
        <f>HLOOKUP(N$55,'Jadual2&amp;3-Industryindex'!$K$9:$MP$152,ROWS(Q$38:Q48)+72,0)</f>
        <v>91.653616132626851</v>
      </c>
      <c r="O68" s="146">
        <f>HLOOKUP(O$55,'Jadual2&amp;3-Industryindex'!$K$9:$MP$152,ROWS(R$38:R48)+72,0)</f>
        <v>100.85790110060786</v>
      </c>
      <c r="P68" s="146">
        <f>HLOOKUP(P$55,'Jadual2&amp;3-Industryindex'!$K$9:$MP$152,ROWS(S$38:S48)+72,0)</f>
        <v>92.503830730274871</v>
      </c>
      <c r="Q68" s="146">
        <f>HLOOKUP(Q$55,'Jadual2&amp;3-Industryindex'!$K$9:$MP$152,ROWS(T$38:T48)+72,0)</f>
        <v>76.503400957764271</v>
      </c>
      <c r="R68" s="146">
        <f>HLOOKUP(R$55,'Jadual2&amp;3-Industryindex'!$K$9:$MP$152,ROWS(U$38:U48)+72,0)</f>
        <v>97.541818328308779</v>
      </c>
      <c r="S68" s="146">
        <f>HLOOKUP(S$55,'Jadual2&amp;3-Industryindex'!$K$9:$MP$152,ROWS(V$38:V48)+72,0)</f>
        <v>109.11252963846385</v>
      </c>
      <c r="T68" s="146">
        <f>HLOOKUP(T$55,'Jadual2&amp;3-Industryindex'!$K$9:$MP$152,ROWS(W$38:W48)+72,0)</f>
        <v>93.265215113078966</v>
      </c>
      <c r="U68" s="146">
        <f>HLOOKUP(U$55,'Jadual2&amp;3-Industryindex'!$K$9:$MP$152,ROWS(X$38:X48)+72,0)</f>
        <v>106.26031538054268</v>
      </c>
      <c r="V68" s="146">
        <f>HLOOKUP(V$55,'Jadual2&amp;3-Industryindex'!$K$9:$MP$152,ROWS(Y$38:Y48)+72,0)</f>
        <v>101.16752836902957</v>
      </c>
      <c r="W68" s="146">
        <f>HLOOKUP(W$55,'Jadual2&amp;3-Industryindex'!$K$9:$MP$152,ROWS(Z$38:Z48)+72,0)</f>
        <v>92.150596987635623</v>
      </c>
      <c r="X68" s="146">
        <f>HLOOKUP(X$55,'Jadual2&amp;3-Industryindex'!$K$9:$MP$152,ROWS(AA$38:AA48)+72,0)</f>
        <v>101.67991415891295</v>
      </c>
      <c r="Y68" s="146">
        <f>HLOOKUP(Y$55,'Jadual2&amp;3-Industryindex'!$K$9:$MP$152,ROWS(AB$38:AB48)+72,0)</f>
        <v>94.81094024524441</v>
      </c>
      <c r="Z68" s="146">
        <f>HLOOKUP(Z$55,'Jadual2&amp;3-Industryindex'!$K$9:$MP$152,ROWS(AC$38:AC48)+72,0)</f>
        <v>95.837684434711846</v>
      </c>
      <c r="AA68" s="146">
        <f>HLOOKUP(AA$55,'Jadual2&amp;3-Industryindex'!$K$9:$MP$152,ROWS(AD$38:AD48)+72,0)</f>
        <v>103.35888895981891</v>
      </c>
      <c r="AB68" s="146" t="e">
        <f>HLOOKUP(AB$55,'Jadual2&amp;3-Industryindex'!$K$9:$MP$152,ROWS(AE$38:AE48)+72,0)</f>
        <v>#N/A</v>
      </c>
      <c r="AC68" s="146">
        <f>HLOOKUP(AC$55,'Jadual2&amp;3-Industryindex'!$K$9:$MP$152,ROWS(AF$38:AF48)+72,0)</f>
        <v>94.899003116126991</v>
      </c>
      <c r="AD68" s="146">
        <f>HLOOKUP(AD$55,'Jadual2&amp;3-Industryindex'!$K$9:$MP$152,ROWS(AG$38:AG48)+72,0)</f>
        <v>102.48440169058331</v>
      </c>
      <c r="AE68" s="146">
        <f>HLOOKUP(AE$55,'Jadual2&amp;3-Industryindex'!$K$9:$MP$152,ROWS(AH$38:AH48)+72,0)</f>
        <v>97.639826626634417</v>
      </c>
      <c r="AF68" s="146">
        <f>HLOOKUP(AF$55,'Jadual2&amp;3-Industryindex'!$K$9:$MP$152,ROWS(AI$38:AI48)+72,0)</f>
        <v>118.24368779113584</v>
      </c>
      <c r="AG68" s="146">
        <f>HLOOKUP(AG$55,'Jadual2&amp;3-Industryindex'!$K$9:$MP$152,ROWS(AJ$38:AJ48)+72,0)</f>
        <v>94.288739051483532</v>
      </c>
      <c r="AH68" s="146">
        <f>HLOOKUP(AH$55,'Jadual2&amp;3-Industryindex'!$K$9:$MP$152,ROWS(AK$38:AK48)+72,0)</f>
        <v>109.48487472452484</v>
      </c>
      <c r="AI68" s="146">
        <f>HLOOKUP(AI$55,'Jadual2&amp;3-Industryindex'!$K$9:$MP$152,ROWS(AL$38:AL48)+72,0)</f>
        <v>100.43800558849134</v>
      </c>
      <c r="AJ68" s="146">
        <f>HLOOKUP(AJ$55,'Jadual2&amp;3-Industryindex'!$K$9:$MP$152,ROWS(AM$38:AM48)+72,0)</f>
        <v>86.146730660907338</v>
      </c>
      <c r="AK68" s="146">
        <f>HLOOKUP(AK$55,'Jadual2&amp;3-Industryindex'!$K$9:$MP$152,ROWS(AN$38:AN48)+72,0)</f>
        <v>92.06082969433217</v>
      </c>
      <c r="AL68" s="146">
        <f>HLOOKUP(AL$55,'Jadual2&amp;3-Industryindex'!$K$9:$MP$152,ROWS(AO$38:AO48)+72,0)</f>
        <v>111.53844860323645</v>
      </c>
      <c r="AM68" s="146">
        <f>HLOOKUP(AM$55,'Jadual2&amp;3-Industryindex'!$K$9:$MP$152,ROWS(AP$38:AP48)+72,0)</f>
        <v>90.856887261382937</v>
      </c>
      <c r="AN68" s="146">
        <f>HLOOKUP(AN$55,'Jadual2&amp;3-Industryindex'!$K$9:$MP$152,ROWS(AQ$38:AQ48)+72,0)</f>
        <v>127.59895812952811</v>
      </c>
      <c r="AO68" s="146">
        <f>HLOOKUP(AO$55,'Jadual2&amp;3-Industryindex'!$K$9:$MP$152,ROWS(AR$38:AR48)+72,0)</f>
        <v>90.947948178454368</v>
      </c>
      <c r="AP68" s="146">
        <f>HLOOKUP(AP$55,'Jadual2&amp;3-Industryindex'!$K$9:$MP$152,ROWS(AS$38:AS48)+72,0)</f>
        <v>97.982930968931512</v>
      </c>
      <c r="AQ68" s="146">
        <f>HLOOKUP(AQ$55,'Jadual2&amp;3-Industryindex'!$K$9:$MP$152,ROWS(AT$38:AT48)+72,0)</f>
        <v>107.79732901398819</v>
      </c>
      <c r="AR68" s="146">
        <f>HLOOKUP(AR$55,'Jadual2&amp;3-Industryindex'!$K$9:$MP$152,ROWS(AU$38:AU48)+72,0)</f>
        <v>97.627838158130672</v>
      </c>
      <c r="AS68" s="146">
        <f>HLOOKUP(AS$55,'Jadual2&amp;3-Industryindex'!$K$9:$MP$152,ROWS(AV$38:AV48)+72,0)</f>
        <v>100.22467117702263</v>
      </c>
      <c r="AT68" s="146">
        <f>HLOOKUP(AT$55,'Jadual2&amp;3-Industryindex'!$K$9:$MP$152,ROWS(AW$38:AW48)+72,0)</f>
        <v>93.885177134548584</v>
      </c>
      <c r="AU68" s="146">
        <f>HLOOKUP(AU$55,'Jadual2&amp;3-Industryindex'!$K$9:$MP$152,ROWS(AX$38:AX48)+72,0)</f>
        <v>107.29245384004298</v>
      </c>
      <c r="AV68" s="146">
        <f>HLOOKUP(AV$55,'Jadual2&amp;3-Industryindex'!$K$9:$MP$152,ROWS(AY$38:AY48)+72,0)</f>
        <v>97.901371160315207</v>
      </c>
      <c r="AW68" s="146">
        <f>HLOOKUP(AW$55,'Jadual2&amp;3-Industryindex'!$K$9:$MP$152,ROWS(AZ$38:AZ48)+72,0)</f>
        <v>103.08793756734829</v>
      </c>
      <c r="AX68" s="146">
        <f>HLOOKUP(AX$55,'Jadual2&amp;3-Industryindex'!$K$9:$MP$152,ROWS(BA$38:BA48)+72,0)</f>
        <v>96.378049370870698</v>
      </c>
      <c r="AY68" s="146">
        <f>HLOOKUP(AY$55,'Jadual2&amp;3-Industryindex'!$K$9:$MP$152,ROWS(BB$38:BB48)+72,0)</f>
        <v>91.09023789369968</v>
      </c>
      <c r="AZ68" s="146">
        <f>HLOOKUP(AZ$55,'Jadual2&amp;3-Industryindex'!$K$9:$MP$152,ROWS(BC$38:BC48)+72,0)</f>
        <v>110.77914335802245</v>
      </c>
      <c r="BA68" s="146">
        <f>HLOOKUP(BA$55,'Jadual2&amp;3-Industryindex'!$K$9:$MP$152,ROWS(BD$38:BD48)+72,0)</f>
        <v>91.723408861728331</v>
      </c>
      <c r="BB68" s="146">
        <f>HLOOKUP(BB$55,'Jadual2&amp;3-Industryindex'!$K$9:$MP$152,ROWS(BE$38:BE48)+72,0)</f>
        <v>97.876391273199488</v>
      </c>
      <c r="BC68" s="146">
        <f>HLOOKUP(BC$55,'Jadual2&amp;3-Industryindex'!$K$9:$MP$152,ROWS(BF$38:BF48)+72,0)</f>
        <v>111.97069539152503</v>
      </c>
      <c r="BD68" s="146">
        <f>HLOOKUP(BD$55,'Jadual2&amp;3-Industryindex'!$K$9:$MP$152,ROWS(BG$38:BG48)+72,0)</f>
        <v>101.45774119857445</v>
      </c>
      <c r="BE68" s="146">
        <f>HLOOKUP(BE$55,'Jadual2&amp;3-Industryindex'!$K$9:$MP$152,ROWS(BH$38:BH48)+72,0)</f>
        <v>100.47643880443177</v>
      </c>
      <c r="BF68" s="146">
        <f>HLOOKUP(BF$55,'Jadual2&amp;3-Industryindex'!$K$9:$MP$152,ROWS(BI$38:BI48)+72,0)</f>
        <v>105.2035165529451</v>
      </c>
      <c r="BG68" s="146">
        <f>HLOOKUP(BG$55,'Jadual2&amp;3-Industryindex'!$K$9:$MP$152,ROWS(BJ$38:BJ48)+72,0)</f>
        <v>95.174909958054172</v>
      </c>
      <c r="BH68" s="146">
        <f>HLOOKUP(BH$55,'Jadual2&amp;3-Industryindex'!$K$9:$MP$152,ROWS(BK$38:BK48)+72,0)</f>
        <v>83.452655239525299</v>
      </c>
      <c r="BI68" s="146">
        <f>HLOOKUP(BI$55,'Jadual2&amp;3-Industryindex'!$K$9:$MP$152,ROWS(BL$38:BL48)+72,0)</f>
        <v>94.298125003547497</v>
      </c>
      <c r="BJ68" s="146">
        <f>HLOOKUP(BJ$55,'Jadual2&amp;3-Industryindex'!$K$9:$MP$152,ROWS(BM$38:BM48)+72,0)</f>
        <v>80.252203043173196</v>
      </c>
      <c r="BK68" s="146">
        <f>HLOOKUP(BK$55,'Jadual2&amp;3-Industryindex'!$K$9:$MP$152,ROWS(BN$38:BN48)+72,0)</f>
        <v>97.227699303810354</v>
      </c>
      <c r="BL68" s="146">
        <f>HLOOKUP(BL$55,'Jadual2&amp;3-Industryindex'!$K$9:$MP$152,ROWS(BO$38:BO48)+72,0)</f>
        <v>101.74562558891705</v>
      </c>
      <c r="BM68" s="146">
        <f>HLOOKUP(BM$55,'Jadual2&amp;3-Industryindex'!$K$9:$MP$152,ROWS(BP$38:BP48)+72,0)</f>
        <v>105.14843078125193</v>
      </c>
      <c r="BN68" s="146">
        <f>HLOOKUP(BN$55,'Jadual2&amp;3-Industryindex'!$K$9:$MP$152,ROWS(BQ$38:BQ48)+72,0)</f>
        <v>103.23695150958326</v>
      </c>
      <c r="BO68" s="146">
        <f>HLOOKUP(BO$55,'Jadual2&amp;3-Industryindex'!$K$9:$MP$152,ROWS(BR$38:BR48)+72,0)</f>
        <v>101.86643069821208</v>
      </c>
      <c r="BP68" s="146">
        <f>HLOOKUP(BP$55,'Jadual2&amp;3-Industryindex'!$K$9:$MP$152,ROWS(BS$38:BS48)+72,0)</f>
        <v>86.627907669387199</v>
      </c>
      <c r="BQ68" s="146">
        <f>HLOOKUP(BQ$55,'Jadual2&amp;3-Industryindex'!$K$9:$MP$152,ROWS(BT$38:BT48)+72,0)</f>
        <v>95.433648259035195</v>
      </c>
      <c r="BR68" s="146">
        <f>HLOOKUP(BR$55,'Jadual2&amp;3-Industryindex'!$K$9:$MP$152,ROWS(BU$38:BU48)+72,0)</f>
        <v>78.617629580748343</v>
      </c>
      <c r="BS68" s="146">
        <f>HLOOKUP(BS$55,'Jadual2&amp;3-Industryindex'!$K$9:$MP$152,ROWS(BV$38:BV48)+72,0)</f>
        <v>81.817276452709663</v>
      </c>
      <c r="BT68" s="146">
        <f>HLOOKUP(BT$55,'Jadual2&amp;3-Industryindex'!$K$9:$MP$152,ROWS(BW$38:BW48)+72,0)</f>
        <v>97.432795480750372</v>
      </c>
      <c r="BU68" s="146">
        <f>HLOOKUP(BU$55,'Jadual2&amp;3-Industryindex'!$K$9:$MP$152,ROWS(BX$38:BX48)+72,0)</f>
        <v>97.932224212383105</v>
      </c>
      <c r="BV68" s="146">
        <f>HLOOKUP(BV$55,'Jadual2&amp;3-Industryindex'!$K$9:$MP$152,ROWS(BY$38:BY48)+72,0)</f>
        <v>96.069848822701928</v>
      </c>
      <c r="BW68" s="146">
        <f>HLOOKUP(BW$55,'Jadual2&amp;3-Industryindex'!$K$9:$MP$152,ROWS(BZ$38:BZ48)+72,0)</f>
        <v>90.258093712169824</v>
      </c>
      <c r="BX68" s="146">
        <f>HLOOKUP(BX$55,'Jadual2&amp;3-Industryindex'!$K$9:$MP$152,ROWS(CA$38:CA48)+72,0)</f>
        <v>82.653957310868023</v>
      </c>
      <c r="BY68" s="146">
        <f>HLOOKUP(BY$55,'Jadual2&amp;3-Industryindex'!$K$9:$MP$152,ROWS(CB$38:CB48)+72,0)</f>
        <v>92.916249070116635</v>
      </c>
      <c r="BZ68" s="146">
        <f>HLOOKUP(BZ$55,'Jadual2&amp;3-Industryindex'!$K$9:$MP$152,ROWS(CC$38:CC48)+72,0)</f>
        <v>94.081620501569816</v>
      </c>
      <c r="CA68" s="146">
        <f>HLOOKUP(CA$55,'Jadual2&amp;3-Industryindex'!$K$9:$MP$152,ROWS(CD$38:CD48)+72,0)</f>
        <v>108.86811905813227</v>
      </c>
      <c r="CB68" s="146">
        <f>HLOOKUP(CB$55,'Jadual2&amp;3-Industryindex'!$K$9:$MP$152,ROWS(CE$38:CE48)+72,0)</f>
        <v>89.706959051587333</v>
      </c>
      <c r="CC68" s="146">
        <f>HLOOKUP(CC$55,'Jadual2&amp;3-Industryindex'!$K$9:$MP$152,ROWS(CF$38:CF48)+72,0)</f>
        <v>92.720136763501429</v>
      </c>
      <c r="CD68" s="146">
        <f>HLOOKUP(CD$55,'Jadual2&amp;3-Industryindex'!$K$9:$MP$152,ROWS(CG$38:CG48)+72,0)</f>
        <v>101.77808408931799</v>
      </c>
      <c r="CE68" s="146">
        <f>HLOOKUP(CE$55,'Jadual2&amp;3-Industryindex'!$K$9:$MP$152,ROWS(CH$38:CH48)+72,0)</f>
        <v>101.11184108547079</v>
      </c>
      <c r="CF68" s="146">
        <f>HLOOKUP(CF$55,'Jadual2&amp;3-Industryindex'!$K$9:$MP$152,ROWS(CI$38:CI48)+72,0)</f>
        <v>111.45534380470532</v>
      </c>
      <c r="CG68" s="146">
        <f>HLOOKUP(CG$55,'Jadual2&amp;3-Industryindex'!$K$9:$MP$152,ROWS(CJ$38:CJ48)+72,0)</f>
        <v>111.48378578798881</v>
      </c>
      <c r="CH68" s="146">
        <f>HLOOKUP(CH$55,'Jadual2&amp;3-Industryindex'!$K$9:$MP$152,ROWS(CK$38:CK48)+72,0)</f>
        <v>93.368727554891237</v>
      </c>
      <c r="CI68" s="146">
        <f>HLOOKUP(CI$55,'Jadual2&amp;3-Industryindex'!$K$9:$MP$152,ROWS(CL$38:CL48)+72,0)</f>
        <v>89.924994340144707</v>
      </c>
      <c r="CJ68" s="146">
        <f>HLOOKUP(CJ$55,'Jadual2&amp;3-Industryindex'!$K$9:$MP$152,ROWS(CN$38:CN48)+72,0)</f>
        <v>121.12688396428231</v>
      </c>
      <c r="CK68" s="146">
        <f>HLOOKUP(CK$55,'Jadual2&amp;3-Industryindex'!$K$9:$MP$152,ROWS(CO$38:CO48)+72,0)</f>
        <v>106.40298434902739</v>
      </c>
      <c r="CL68" s="146">
        <f>HLOOKUP(CL$55,'Jadual2&amp;3-Industryindex'!$K$9:$MP$152,ROWS(CP$38:CP48)+72,0)</f>
        <v>77.941387886438449</v>
      </c>
      <c r="CM68" s="146">
        <f>HLOOKUP(CM$55,'Jadual2&amp;3-Industryindex'!$K$9:$MP$152,ROWS(CQ$38:CQ48)+72,0)</f>
        <v>99.051702283253647</v>
      </c>
      <c r="CN68" s="146">
        <f>HLOOKUP(CN$55,'Jadual2&amp;3-Industryindex'!$K$9:$MP$152,ROWS(CQ$38:CQ48)+72,0)</f>
        <v>106.14922045391947</v>
      </c>
      <c r="CO68" s="146">
        <f>HLOOKUP(CO$55,'Jadual2&amp;3-Industryindex'!$K$9:$MP$152,ROWS(CR$38:CR48)+72,0)</f>
        <v>97.260263409755439</v>
      </c>
      <c r="CP68" s="146">
        <f>HLOOKUP(CP$55,'Jadual2&amp;3-Industryindex'!$K$9:$MP$152,ROWS(CS$38:CS48)+72,0)</f>
        <v>111.24017547228716</v>
      </c>
      <c r="CQ68" s="146">
        <f>HLOOKUP(CQ$55,'Jadual2&amp;3-Industryindex'!$K$9:$MP$152,ROWS(CT$38:CT48)+72,0)</f>
        <v>87.66347512214881</v>
      </c>
      <c r="CR68" s="146">
        <f>HLOOKUP(CR$55,'Jadual2&amp;3-Industryindex'!$K$9:$MP$152,ROWS(CU$38:CU48)+72,0)</f>
        <v>122.3914991842377</v>
      </c>
      <c r="CS68" s="146">
        <f>HLOOKUP(CS$55,'Jadual2&amp;3-Industryindex'!$K$9:$MP$152,ROWS(CV$38:CV48)+72,0)</f>
        <v>105.06065947173093</v>
      </c>
      <c r="CT68" s="146">
        <f>HLOOKUP(CT$55,'Jadual2&amp;3-Industryindex'!$K$9:$MP$152,ROWS(CW$38:CW48)+72,0)</f>
        <v>93.743726429748506</v>
      </c>
      <c r="CU68" s="146">
        <f>HLOOKUP(CU$55,'Jadual2&amp;3-Industryindex'!$K$9:$MP$152,ROWS(CX$38:CX48)+72,0)</f>
        <v>94.987502819599712</v>
      </c>
      <c r="CV68" s="146">
        <f>HLOOKUP(CV$55,'Jadual2&amp;3-Industryindex'!$K$9:$MP$152,ROWS(CY$38:CY48)+72,0)</f>
        <v>108.67378698183649</v>
      </c>
      <c r="CW68" s="146">
        <f>HLOOKUP(CW$55,'Jadual2&amp;3-Industryindex'!$K$9:$MP$152,ROWS(CZ$38:CZ48)+72,0)</f>
        <v>96.418055223877474</v>
      </c>
      <c r="CX68" s="146">
        <f>HLOOKUP(CX$55,'Jadual2&amp;3-Industryindex'!$K$9:$MP$152,ROWS(DA$38:DA48)+72,0)</f>
        <v>88.86695668573293</v>
      </c>
      <c r="CY68" s="146">
        <f>HLOOKUP(CY$55,'Jadual2&amp;3-Industryindex'!$K$9:$MP$152,ROWS(DB$38:DB48)+72,0)</f>
        <v>100.25158646997923</v>
      </c>
      <c r="CZ68" s="146">
        <f>HLOOKUP(CZ$55,'Jadual2&amp;3-Industryindex'!$K$9:$MP$152,ROWS(DC$38:DC48)+72,0)</f>
        <v>74.446231848915147</v>
      </c>
      <c r="DA68" s="146">
        <f>HLOOKUP(DA$55,'Jadual2&amp;3-Industryindex'!$K$9:$MP$152,ROWS(DD$38:DD48)+72,0)</f>
        <v>91.510923693516204</v>
      </c>
      <c r="DB68" s="146">
        <f>HLOOKUP(DB$55,'Jadual2&amp;3-Industryindex'!$K$9:$MP$152,ROWS(DE$38:DE48)+72,0)</f>
        <v>97.368541688113297</v>
      </c>
      <c r="DC68" s="146">
        <f>HLOOKUP(DC$55,'Jadual2&amp;3-Industryindex'!$K$9:$MP$152,ROWS(DF$38:DF48)+72,0)</f>
        <v>121.03809471977581</v>
      </c>
      <c r="DD68" s="146">
        <f>HLOOKUP(DD$55,'Jadual2&amp;3-Industryindex'!$K$9:$MP$152,ROWS(DG$38:DG48)+72,0)</f>
        <v>90.299457967902285</v>
      </c>
      <c r="DE68" s="146">
        <f>HLOOKUP(DE$55,'Jadual2&amp;3-Industryindex'!$K$9:$MP$152,ROWS(DH$38:DH48)+72,0)</f>
        <v>113.14187956191843</v>
      </c>
      <c r="DF68" s="146">
        <f>HLOOKUP(DF$55,'Jadual2&amp;3-Industryindex'!$K$9:$MP$152,ROWS(DI$38:DI48)+72,0)</f>
        <v>66.868213838671821</v>
      </c>
      <c r="DG68" s="146">
        <f>HLOOKUP(DG$55,'Jadual2&amp;3-Industryindex'!$K$9:$MP$152,ROWS(DJ$38:DJ48)+72,0)</f>
        <v>102.85154663249956</v>
      </c>
      <c r="DH68" s="146">
        <f>HLOOKUP(DH$55,'Jadual2&amp;3-Industryindex'!$K$9:$MP$152,ROWS(DK$38:DK48)+72,0)</f>
        <v>86.121217372079101</v>
      </c>
      <c r="DI68" s="146">
        <f>HLOOKUP(DI$55,'Jadual2&amp;3-Industryindex'!$K$9:$MP$152,ROWS(DL$38:DL48)+72,0)</f>
        <v>83.323799040613508</v>
      </c>
      <c r="DJ68" s="146">
        <f>HLOOKUP(DJ$55,'Jadual2&amp;3-Industryindex'!$K$9:$MP$152,ROWS(DM$38:DM48)+72,0)</f>
        <v>83.631660200295642</v>
      </c>
      <c r="DK68" s="146">
        <f>HLOOKUP(DK$55,'Jadual2&amp;3-Industryindex'!$K$9:$MP$152,ROWS(DN$38:DN48)+72,0)</f>
        <v>81.350470928082316</v>
      </c>
      <c r="DL68" s="146">
        <f>HLOOKUP(DL$55,'Jadual2&amp;3-Industryindex'!$K$9:$MP$152,ROWS(DO$38:DO48)+72,0)</f>
        <v>103.55660404162199</v>
      </c>
      <c r="DM68" s="146">
        <f>HLOOKUP(DM$55,'Jadual2&amp;3-Industryindex'!$K$9:$MP$152,ROWS(DP$38:DP48)+72,0)</f>
        <v>110.4146454246966</v>
      </c>
      <c r="DN68" s="146">
        <f>HLOOKUP(DN$55,'Jadual2&amp;3-Industryindex'!$K$9:$MP$152,ROWS(DQ$38:DQ48)+72,0)</f>
        <v>113.71378381725204</v>
      </c>
      <c r="DO68" s="146">
        <f>HLOOKUP(DO$55,'Jadual2&amp;3-Industryindex'!$K$9:$MP$152,ROWS(DR$38:DR48)+72,0)</f>
        <v>108.06230148285354</v>
      </c>
      <c r="DP68" s="146">
        <f>HLOOKUP(DP$55,'Jadual2&amp;3-Industryindex'!$K$9:$MP$152,ROWS(DS$38:DS48)+72,0)</f>
        <v>77.939961304942315</v>
      </c>
      <c r="DQ68" s="146">
        <f>HLOOKUP(DQ$55,'Jadual2&amp;3-Industryindex'!$K$9:$MP$152,ROWS(DT$38:DT48)+72,0)</f>
        <v>86.403760280933412</v>
      </c>
      <c r="DR68" s="146">
        <f>HLOOKUP(DR$55,'Jadual2&amp;3-Industryindex'!$K$9:$MP$152,ROWS(DU$38:DU48)+72,0)</f>
        <v>136.15518158067755</v>
      </c>
      <c r="DS68" s="146">
        <f>HLOOKUP(DS$55,'Jadual2&amp;3-Industryindex'!$K$9:$MP$152,ROWS(DV$38:DV48)+72,0)</f>
        <v>117.68233522043872</v>
      </c>
      <c r="DT68" s="146">
        <f>HLOOKUP(DT$55,'Jadual2&amp;3-Industryindex'!$K$9:$MP$152,ROWS(DW$38:DW48)+72,0)</f>
        <v>116.73613036948625</v>
      </c>
      <c r="DU68" s="146">
        <f>HLOOKUP(DU$55,'Jadual2&amp;3-Industryindex'!$K$9:$MP$152,ROWS(DX$38:DX48)+72,0)</f>
        <v>115.7830665544962</v>
      </c>
      <c r="DV68" s="146">
        <f>HLOOKUP(DV$55,'Jadual2&amp;3-Industryindex'!$K$9:$MP$152,ROWS(DY$38:DY48)+72,0)</f>
        <v>149.84756149054181</v>
      </c>
      <c r="DW68" s="146">
        <f>HLOOKUP(DW$55,'Jadual2&amp;3-Industryindex'!$K$9:$MP$152,ROWS(DZ$38:DZ48)+72,0)</f>
        <v>92.815507345582191</v>
      </c>
      <c r="DX68" s="146">
        <f>HLOOKUP(DX$55,'Jadual2&amp;3-Industryindex'!$K$9:$MP$152,ROWS(EA$38:EA48)+72,0)</f>
        <v>70.141003532133027</v>
      </c>
      <c r="DY68" s="146">
        <f>HLOOKUP(DY$55,'Jadual2&amp;3-Industryindex'!$K$9:$MP$152,ROWS(EB$38:EB48)+72,0)</f>
        <v>121.32538407520278</v>
      </c>
      <c r="DZ68" s="146">
        <f>HLOOKUP(DZ$55,'Jadual2&amp;3-Industryindex'!$K$9:$MP$152,ROWS(EC$38:EC48)+72,0)</f>
        <v>101.55025227297199</v>
      </c>
      <c r="EA68" s="146">
        <f>HLOOKUP(EA$55,'Jadual2&amp;3-Industryindex'!$K$9:$MP$152,ROWS(ED$38:ED48)+72,0)</f>
        <v>73.035856209271003</v>
      </c>
      <c r="EB68" s="146">
        <f>HLOOKUP(EB$55,'Jadual2&amp;3-Industryindex'!$K$9:$MP$152,ROWS(EE$38:EE48)+72,0)</f>
        <v>86.599675617986051</v>
      </c>
      <c r="EC68" s="146">
        <f>HLOOKUP(EC$55,'Jadual2&amp;3-Industryindex'!$K$9:$MP$152,ROWS(EF$38:EF48)+72,0)</f>
        <v>98.497155000240568</v>
      </c>
      <c r="ED68" s="146">
        <f>HLOOKUP(ED$55,'Jadual2&amp;3-Industryindex'!$K$9:$MP$152,ROWS(EG$38:EG48)+72,0)</f>
        <v>91.546403444301163</v>
      </c>
      <c r="EE68" s="146">
        <f>HLOOKUP(EE$55,'Jadual2&amp;3-Industryindex'!$K$9:$MP$152,ROWS(EH$38:EH48)+72,0)</f>
        <v>86.093059524278672</v>
      </c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</row>
    <row r="69" spans="1:248">
      <c r="A69" s="132" t="s">
        <v>863</v>
      </c>
      <c r="B69" s="3" t="b">
        <f t="shared" si="5"/>
        <v>0</v>
      </c>
      <c r="C69" s="136">
        <f>'Jadual1-IPP'!E142</f>
        <v>118.67555222509161</v>
      </c>
      <c r="F69" s="146">
        <f>HLOOKUP(F$55,'Jadual2&amp;3-Industryindex'!$K$9:$MP$152,ROWS(I$38:I49)+72,0)</f>
        <v>108.85403249974375</v>
      </c>
      <c r="G69" s="146">
        <f>HLOOKUP(G$55,'Jadual2&amp;3-Industryindex'!$K$9:$MP$152,ROWS(J$38:J49)+72,0)</f>
        <v>107.99337750773149</v>
      </c>
      <c r="H69" s="146">
        <f>HLOOKUP(H$55,'Jadual2&amp;3-Industryindex'!$K$9:$MP$152,ROWS(K$38:K49)+72,0)</f>
        <v>115.26251140035956</v>
      </c>
      <c r="I69" s="146">
        <f>HLOOKUP(I$55,'Jadual2&amp;3-Industryindex'!$K$9:$MP$152,ROWS(L$38:L49)+72,0)</f>
        <v>92.375251519781727</v>
      </c>
      <c r="J69" s="146">
        <f>HLOOKUP(J$55,'Jadual2&amp;3-Industryindex'!$K$9:$MP$152,ROWS(M$38:M49)+72,0)</f>
        <v>92.52942543856534</v>
      </c>
      <c r="K69" s="146">
        <f>HLOOKUP(K$55,'Jadual2&amp;3-Industryindex'!$K$9:$MP$152,ROWS(N$38:N49)+72,0)</f>
        <v>99.946000122434071</v>
      </c>
      <c r="L69" s="146">
        <f>HLOOKUP(L$55,'Jadual2&amp;3-Industryindex'!$K$9:$MP$152,ROWS(O$38:O49)+72,0)</f>
        <v>95.058636094622216</v>
      </c>
      <c r="M69" s="146">
        <f>HLOOKUP(M$55,'Jadual2&amp;3-Industryindex'!$K$9:$MP$152,ROWS(P$38:P49)+72,0)</f>
        <v>92.798828767657639</v>
      </c>
      <c r="N69" s="146">
        <f>HLOOKUP(N$55,'Jadual2&amp;3-Industryindex'!$K$9:$MP$152,ROWS(Q$38:Q49)+72,0)</f>
        <v>92.598217197363041</v>
      </c>
      <c r="O69" s="146">
        <f>HLOOKUP(O$55,'Jadual2&amp;3-Industryindex'!$K$9:$MP$152,ROWS(R$38:R49)+72,0)</f>
        <v>100.06446326799794</v>
      </c>
      <c r="P69" s="146">
        <f>HLOOKUP(P$55,'Jadual2&amp;3-Industryindex'!$K$9:$MP$152,ROWS(S$38:S49)+72,0)</f>
        <v>92.623952662674895</v>
      </c>
      <c r="Q69" s="146">
        <f>HLOOKUP(Q$55,'Jadual2&amp;3-Industryindex'!$K$9:$MP$152,ROWS(T$38:T49)+72,0)</f>
        <v>83.128831650568614</v>
      </c>
      <c r="R69" s="146">
        <f>HLOOKUP(R$55,'Jadual2&amp;3-Industryindex'!$K$9:$MP$152,ROWS(U$38:U49)+72,0)</f>
        <v>94.245661764022998</v>
      </c>
      <c r="S69" s="146">
        <f>HLOOKUP(S$55,'Jadual2&amp;3-Industryindex'!$K$9:$MP$152,ROWS(V$38:V49)+72,0)</f>
        <v>99.007964125109226</v>
      </c>
      <c r="T69" s="146">
        <f>HLOOKUP(T$55,'Jadual2&amp;3-Industryindex'!$K$9:$MP$152,ROWS(W$38:W49)+72,0)</f>
        <v>98.974843262205468</v>
      </c>
      <c r="U69" s="146">
        <f>HLOOKUP(U$55,'Jadual2&amp;3-Industryindex'!$K$9:$MP$152,ROWS(X$38:X49)+72,0)</f>
        <v>88.415102283008025</v>
      </c>
      <c r="V69" s="146">
        <f>HLOOKUP(V$55,'Jadual2&amp;3-Industryindex'!$K$9:$MP$152,ROWS(Y$38:Y49)+72,0)</f>
        <v>106.27584905485033</v>
      </c>
      <c r="W69" s="146">
        <f>HLOOKUP(W$55,'Jadual2&amp;3-Industryindex'!$K$9:$MP$152,ROWS(Z$38:Z49)+72,0)</f>
        <v>95.264975081105078</v>
      </c>
      <c r="X69" s="146">
        <f>HLOOKUP(X$55,'Jadual2&amp;3-Industryindex'!$K$9:$MP$152,ROWS(AA$38:AA49)+72,0)</f>
        <v>99.331202048348288</v>
      </c>
      <c r="Y69" s="146">
        <f>HLOOKUP(Y$55,'Jadual2&amp;3-Industryindex'!$K$9:$MP$152,ROWS(AB$38:AB49)+72,0)</f>
        <v>99.478431696761206</v>
      </c>
      <c r="Z69" s="146">
        <f>HLOOKUP(Z$55,'Jadual2&amp;3-Industryindex'!$K$9:$MP$152,ROWS(AC$38:AC49)+72,0)</f>
        <v>88.894872916038224</v>
      </c>
      <c r="AA69" s="146">
        <f>HLOOKUP(AA$55,'Jadual2&amp;3-Industryindex'!$K$9:$MP$152,ROWS(AD$38:AD49)+72,0)</f>
        <v>96.226016819607224</v>
      </c>
      <c r="AB69" s="146" t="e">
        <f>HLOOKUP(AB$55,'Jadual2&amp;3-Industryindex'!$K$9:$MP$152,ROWS(AE$38:AE49)+72,0)</f>
        <v>#N/A</v>
      </c>
      <c r="AC69" s="146">
        <f>HLOOKUP(AC$55,'Jadual2&amp;3-Industryindex'!$K$9:$MP$152,ROWS(AF$38:AF49)+72,0)</f>
        <v>102.18085634901014</v>
      </c>
      <c r="AD69" s="146">
        <f>HLOOKUP(AD$55,'Jadual2&amp;3-Industryindex'!$K$9:$MP$152,ROWS(AG$38:AG49)+72,0)</f>
        <v>99.791425115884792</v>
      </c>
      <c r="AE69" s="146">
        <f>HLOOKUP(AE$55,'Jadual2&amp;3-Industryindex'!$K$9:$MP$152,ROWS(AH$38:AH49)+72,0)</f>
        <v>101.39288200630148</v>
      </c>
      <c r="AF69" s="146">
        <f>HLOOKUP(AF$55,'Jadual2&amp;3-Industryindex'!$K$9:$MP$152,ROWS(AI$38:AI49)+72,0)</f>
        <v>105.54380356661289</v>
      </c>
      <c r="AG69" s="146">
        <f>HLOOKUP(AG$55,'Jadual2&amp;3-Industryindex'!$K$9:$MP$152,ROWS(AJ$38:AJ49)+72,0)</f>
        <v>105.40310552807233</v>
      </c>
      <c r="AH69" s="146">
        <f>HLOOKUP(AH$55,'Jadual2&amp;3-Industryindex'!$K$9:$MP$152,ROWS(AK$38:AK49)+72,0)</f>
        <v>107.47255596980986</v>
      </c>
      <c r="AI69" s="146">
        <f>HLOOKUP(AI$55,'Jadual2&amp;3-Industryindex'!$K$9:$MP$152,ROWS(AL$38:AL49)+72,0)</f>
        <v>119.17570904535488</v>
      </c>
      <c r="AJ69" s="146">
        <f>HLOOKUP(AJ$55,'Jadual2&amp;3-Industryindex'!$K$9:$MP$152,ROWS(AM$38:AM49)+72,0)</f>
        <v>101.45384075406363</v>
      </c>
      <c r="AK69" s="146">
        <f>HLOOKUP(AK$55,'Jadual2&amp;3-Industryindex'!$K$9:$MP$152,ROWS(AN$38:AN49)+72,0)</f>
        <v>107.75973994267117</v>
      </c>
      <c r="AL69" s="146">
        <f>HLOOKUP(AL$55,'Jadual2&amp;3-Industryindex'!$K$9:$MP$152,ROWS(AO$38:AO49)+72,0)</f>
        <v>116.90712758087425</v>
      </c>
      <c r="AM69" s="146">
        <f>HLOOKUP(AM$55,'Jadual2&amp;3-Industryindex'!$K$9:$MP$152,ROWS(AP$38:AP49)+72,0)</f>
        <v>89.2998255206236</v>
      </c>
      <c r="AN69" s="146">
        <f>HLOOKUP(AN$55,'Jadual2&amp;3-Industryindex'!$K$9:$MP$152,ROWS(AQ$38:AQ49)+72,0)</f>
        <v>89.9719700251148</v>
      </c>
      <c r="AO69" s="146">
        <f>HLOOKUP(AO$55,'Jadual2&amp;3-Industryindex'!$K$9:$MP$152,ROWS(AR$38:AR49)+72,0)</f>
        <v>93.97339524495996</v>
      </c>
      <c r="AP69" s="146">
        <f>HLOOKUP(AP$55,'Jadual2&amp;3-Industryindex'!$K$9:$MP$152,ROWS(AS$38:AS49)+72,0)</f>
        <v>97.582885223731068</v>
      </c>
      <c r="AQ69" s="146">
        <f>HLOOKUP(AQ$55,'Jadual2&amp;3-Industryindex'!$K$9:$MP$152,ROWS(AT$38:AT49)+72,0)</f>
        <v>130.74132303508318</v>
      </c>
      <c r="AR69" s="146">
        <f>HLOOKUP(AR$55,'Jadual2&amp;3-Industryindex'!$K$9:$MP$152,ROWS(AU$38:AU49)+72,0)</f>
        <v>102.53792385198004</v>
      </c>
      <c r="AS69" s="146">
        <f>HLOOKUP(AS$55,'Jadual2&amp;3-Industryindex'!$K$9:$MP$152,ROWS(AV$38:AV49)+72,0)</f>
        <v>92.963236703153612</v>
      </c>
      <c r="AT69" s="146">
        <f>HLOOKUP(AT$55,'Jadual2&amp;3-Industryindex'!$K$9:$MP$152,ROWS(AW$38:AW49)+72,0)</f>
        <v>95.459999283730809</v>
      </c>
      <c r="AU69" s="146">
        <f>HLOOKUP(AU$55,'Jadual2&amp;3-Industryindex'!$K$9:$MP$152,ROWS(AX$38:AX49)+72,0)</f>
        <v>84.882259747284664</v>
      </c>
      <c r="AV69" s="146">
        <f>HLOOKUP(AV$55,'Jadual2&amp;3-Industryindex'!$K$9:$MP$152,ROWS(AY$38:AY49)+72,0)</f>
        <v>94.090884603873192</v>
      </c>
      <c r="AW69" s="146">
        <f>HLOOKUP(AW$55,'Jadual2&amp;3-Industryindex'!$K$9:$MP$152,ROWS(AZ$38:AZ49)+72,0)</f>
        <v>102.33761218056343</v>
      </c>
      <c r="AX69" s="146">
        <f>HLOOKUP(AX$55,'Jadual2&amp;3-Industryindex'!$K$9:$MP$152,ROWS(BA$38:BA49)+72,0)</f>
        <v>98.924496533800465</v>
      </c>
      <c r="AY69" s="146">
        <f>HLOOKUP(AY$55,'Jadual2&amp;3-Industryindex'!$K$9:$MP$152,ROWS(BB$38:BB49)+72,0)</f>
        <v>100.56993891607299</v>
      </c>
      <c r="AZ69" s="146">
        <f>HLOOKUP(AZ$55,'Jadual2&amp;3-Industryindex'!$K$9:$MP$152,ROWS(BC$38:BC49)+72,0)</f>
        <v>103.64958632039514</v>
      </c>
      <c r="BA69" s="146">
        <f>HLOOKUP(BA$55,'Jadual2&amp;3-Industryindex'!$K$9:$MP$152,ROWS(BD$38:BD49)+72,0)</f>
        <v>98.426398568181554</v>
      </c>
      <c r="BB69" s="146">
        <f>HLOOKUP(BB$55,'Jadual2&amp;3-Industryindex'!$K$9:$MP$152,ROWS(BE$38:BE49)+72,0)</f>
        <v>98.65467089201357</v>
      </c>
      <c r="BC69" s="146">
        <f>HLOOKUP(BC$55,'Jadual2&amp;3-Industryindex'!$K$9:$MP$152,ROWS(BF$38:BF49)+72,0)</f>
        <v>96.803181679283412</v>
      </c>
      <c r="BD69" s="146">
        <f>HLOOKUP(BD$55,'Jadual2&amp;3-Industryindex'!$K$9:$MP$152,ROWS(BG$38:BG49)+72,0)</f>
        <v>102.11432740418512</v>
      </c>
      <c r="BE69" s="146">
        <f>HLOOKUP(BE$55,'Jadual2&amp;3-Industryindex'!$K$9:$MP$152,ROWS(BH$38:BH49)+72,0)</f>
        <v>96.053972487502193</v>
      </c>
      <c r="BF69" s="146">
        <f>HLOOKUP(BF$55,'Jadual2&amp;3-Industryindex'!$K$9:$MP$152,ROWS(BI$38:BI49)+72,0)</f>
        <v>112.25247807674654</v>
      </c>
      <c r="BG69" s="146">
        <f>HLOOKUP(BG$55,'Jadual2&amp;3-Industryindex'!$K$9:$MP$152,ROWS(BJ$38:BJ49)+72,0)</f>
        <v>95.709591029422796</v>
      </c>
      <c r="BH69" s="146">
        <f>HLOOKUP(BH$55,'Jadual2&amp;3-Industryindex'!$K$9:$MP$152,ROWS(BK$38:BK49)+72,0)</f>
        <v>99.423457922273755</v>
      </c>
      <c r="BI69" s="146">
        <f>HLOOKUP(BI$55,'Jadual2&amp;3-Industryindex'!$K$9:$MP$152,ROWS(BL$38:BL49)+72,0)</f>
        <v>110.64080217496513</v>
      </c>
      <c r="BJ69" s="146">
        <f>HLOOKUP(BJ$55,'Jadual2&amp;3-Industryindex'!$K$9:$MP$152,ROWS(BM$38:BM49)+72,0)</f>
        <v>75.176542209142028</v>
      </c>
      <c r="BK69" s="146">
        <f>HLOOKUP(BK$55,'Jadual2&amp;3-Industryindex'!$K$9:$MP$152,ROWS(BN$38:BN49)+72,0)</f>
        <v>99.536982210530553</v>
      </c>
      <c r="BL69" s="146">
        <f>HLOOKUP(BL$55,'Jadual2&amp;3-Industryindex'!$K$9:$MP$152,ROWS(BO$38:BO49)+72,0)</f>
        <v>120.810057002439</v>
      </c>
      <c r="BM69" s="146">
        <f>HLOOKUP(BM$55,'Jadual2&amp;3-Industryindex'!$K$9:$MP$152,ROWS(BP$38:BP49)+72,0)</f>
        <v>106.45095595443927</v>
      </c>
      <c r="BN69" s="146">
        <f>HLOOKUP(BN$55,'Jadual2&amp;3-Industryindex'!$K$9:$MP$152,ROWS(BQ$38:BQ49)+72,0)</f>
        <v>100.02406105660751</v>
      </c>
      <c r="BO69" s="146">
        <f>HLOOKUP(BO$55,'Jadual2&amp;3-Industryindex'!$K$9:$MP$152,ROWS(BR$38:BR49)+72,0)</f>
        <v>96.630154089146814</v>
      </c>
      <c r="BP69" s="146">
        <f>HLOOKUP(BP$55,'Jadual2&amp;3-Industryindex'!$K$9:$MP$152,ROWS(BS$38:BS49)+72,0)</f>
        <v>90.727351628503996</v>
      </c>
      <c r="BQ69" s="146">
        <f>HLOOKUP(BQ$55,'Jadual2&amp;3-Industryindex'!$K$9:$MP$152,ROWS(BT$38:BT49)+72,0)</f>
        <v>100.74251678330772</v>
      </c>
      <c r="BR69" s="146">
        <f>HLOOKUP(BR$55,'Jadual2&amp;3-Industryindex'!$K$9:$MP$152,ROWS(BU$38:BU49)+72,0)</f>
        <v>104.95310481420667</v>
      </c>
      <c r="BS69" s="146">
        <f>HLOOKUP(BS$55,'Jadual2&amp;3-Industryindex'!$K$9:$MP$152,ROWS(BV$38:BV49)+72,0)</f>
        <v>104.99657549775978</v>
      </c>
      <c r="BT69" s="146">
        <f>HLOOKUP(BT$55,'Jadual2&amp;3-Industryindex'!$K$9:$MP$152,ROWS(BW$38:BW49)+72,0)</f>
        <v>102.79423262289019</v>
      </c>
      <c r="BU69" s="146">
        <f>HLOOKUP(BU$55,'Jadual2&amp;3-Industryindex'!$K$9:$MP$152,ROWS(BX$38:BX49)+72,0)</f>
        <v>104.77469154207795</v>
      </c>
      <c r="BV69" s="146">
        <f>HLOOKUP(BV$55,'Jadual2&amp;3-Industryindex'!$K$9:$MP$152,ROWS(BY$38:BY49)+72,0)</f>
        <v>162.06347521234181</v>
      </c>
      <c r="BW69" s="146">
        <f>HLOOKUP(BW$55,'Jadual2&amp;3-Industryindex'!$K$9:$MP$152,ROWS(BZ$38:BZ49)+72,0)</f>
        <v>93.723138927672807</v>
      </c>
      <c r="BX69" s="146">
        <f>HLOOKUP(BX$55,'Jadual2&amp;3-Industryindex'!$K$9:$MP$152,ROWS(CA$38:CA49)+72,0)</f>
        <v>102.55650926728212</v>
      </c>
      <c r="BY69" s="146">
        <f>HLOOKUP(BY$55,'Jadual2&amp;3-Industryindex'!$K$9:$MP$152,ROWS(CB$38:CB49)+72,0)</f>
        <v>96.591126324621101</v>
      </c>
      <c r="BZ69" s="146">
        <f>HLOOKUP(BZ$55,'Jadual2&amp;3-Industryindex'!$K$9:$MP$152,ROWS(CC$38:CC49)+72,0)</f>
        <v>94.242615112078482</v>
      </c>
      <c r="CA69" s="146">
        <f>HLOOKUP(CA$55,'Jadual2&amp;3-Industryindex'!$K$9:$MP$152,ROWS(CD$38:CD49)+72,0)</f>
        <v>103.79491887965132</v>
      </c>
      <c r="CB69" s="146">
        <f>HLOOKUP(CB$55,'Jadual2&amp;3-Industryindex'!$K$9:$MP$152,ROWS(CE$38:CE49)+72,0)</f>
        <v>95.533991914655971</v>
      </c>
      <c r="CC69" s="146">
        <f>HLOOKUP(CC$55,'Jadual2&amp;3-Industryindex'!$K$9:$MP$152,ROWS(CF$38:CF49)+72,0)</f>
        <v>91.810124486307615</v>
      </c>
      <c r="CD69" s="146">
        <f>HLOOKUP(CD$55,'Jadual2&amp;3-Industryindex'!$K$9:$MP$152,ROWS(CG$38:CG49)+72,0)</f>
        <v>97.503542057749385</v>
      </c>
      <c r="CE69" s="146">
        <f>HLOOKUP(CE$55,'Jadual2&amp;3-Industryindex'!$K$9:$MP$152,ROWS(CH$38:CH49)+72,0)</f>
        <v>105.23638400110343</v>
      </c>
      <c r="CF69" s="146">
        <f>HLOOKUP(CF$55,'Jadual2&amp;3-Industryindex'!$K$9:$MP$152,ROWS(CI$38:CI49)+72,0)</f>
        <v>86.452899694273015</v>
      </c>
      <c r="CG69" s="146">
        <f>HLOOKUP(CG$55,'Jadual2&amp;3-Industryindex'!$K$9:$MP$152,ROWS(CJ$38:CJ49)+72,0)</f>
        <v>101.97182514541524</v>
      </c>
      <c r="CH69" s="146">
        <f>HLOOKUP(CH$55,'Jadual2&amp;3-Industryindex'!$K$9:$MP$152,ROWS(CK$38:CK49)+72,0)</f>
        <v>111.02782347113482</v>
      </c>
      <c r="CI69" s="146">
        <f>HLOOKUP(CI$55,'Jadual2&amp;3-Industryindex'!$K$9:$MP$152,ROWS(CL$38:CL49)+72,0)</f>
        <v>92.00008756008107</v>
      </c>
      <c r="CJ69" s="146">
        <f>HLOOKUP(CJ$55,'Jadual2&amp;3-Industryindex'!$K$9:$MP$152,ROWS(CN$38:CN49)+72,0)</f>
        <v>111.81035733875956</v>
      </c>
      <c r="CK69" s="146">
        <f>HLOOKUP(CK$55,'Jadual2&amp;3-Industryindex'!$K$9:$MP$152,ROWS(CO$38:CO49)+72,0)</f>
        <v>112.10819034668056</v>
      </c>
      <c r="CL69" s="146">
        <f>HLOOKUP(CL$55,'Jadual2&amp;3-Industryindex'!$K$9:$MP$152,ROWS(CP$38:CP49)+72,0)</f>
        <v>68.525774695978342</v>
      </c>
      <c r="CM69" s="146">
        <f>HLOOKUP(CM$55,'Jadual2&amp;3-Industryindex'!$K$9:$MP$152,ROWS(CQ$38:CQ49)+72,0)</f>
        <v>96.381871395944316</v>
      </c>
      <c r="CN69" s="146">
        <f>HLOOKUP(CN$55,'Jadual2&amp;3-Industryindex'!$K$9:$MP$152,ROWS(CQ$38:CQ49)+72,0)</f>
        <v>101.7983137477276</v>
      </c>
      <c r="CO69" s="146">
        <f>HLOOKUP(CO$55,'Jadual2&amp;3-Industryindex'!$K$9:$MP$152,ROWS(CR$38:CR49)+72,0)</f>
        <v>89.036294178241789</v>
      </c>
      <c r="CP69" s="146">
        <f>HLOOKUP(CP$55,'Jadual2&amp;3-Industryindex'!$K$9:$MP$152,ROWS(CS$38:CS49)+72,0)</f>
        <v>105.15163538258719</v>
      </c>
      <c r="CQ69" s="146">
        <f>HLOOKUP(CQ$55,'Jadual2&amp;3-Industryindex'!$K$9:$MP$152,ROWS(CT$38:CT49)+72,0)</f>
        <v>95.969687458460953</v>
      </c>
      <c r="CR69" s="146">
        <f>HLOOKUP(CR$55,'Jadual2&amp;3-Industryindex'!$K$9:$MP$152,ROWS(CU$38:CU49)+72,0)</f>
        <v>121.01104095528221</v>
      </c>
      <c r="CS69" s="146">
        <f>HLOOKUP(CS$55,'Jadual2&amp;3-Industryindex'!$K$9:$MP$152,ROWS(CV$38:CV49)+72,0)</f>
        <v>101.94637898071797</v>
      </c>
      <c r="CT69" s="146">
        <f>HLOOKUP(CT$55,'Jadual2&amp;3-Industryindex'!$K$9:$MP$152,ROWS(CW$38:CW49)+72,0)</f>
        <v>91.947555514737644</v>
      </c>
      <c r="CU69" s="146">
        <f>HLOOKUP(CU$55,'Jadual2&amp;3-Industryindex'!$K$9:$MP$152,ROWS(CX$38:CX49)+72,0)</f>
        <v>98.516556381346163</v>
      </c>
      <c r="CV69" s="146">
        <f>HLOOKUP(CV$55,'Jadual2&amp;3-Industryindex'!$K$9:$MP$152,ROWS(CY$38:CY49)+72,0)</f>
        <v>110.70007827679581</v>
      </c>
      <c r="CW69" s="146">
        <f>HLOOKUP(CW$55,'Jadual2&amp;3-Industryindex'!$K$9:$MP$152,ROWS(CZ$38:CZ49)+72,0)</f>
        <v>101.71104099279347</v>
      </c>
      <c r="CX69" s="146">
        <f>HLOOKUP(CX$55,'Jadual2&amp;3-Industryindex'!$K$9:$MP$152,ROWS(DA$38:DA49)+72,0)</f>
        <v>99.110889541595128</v>
      </c>
      <c r="CY69" s="146">
        <f>HLOOKUP(CY$55,'Jadual2&amp;3-Industryindex'!$K$9:$MP$152,ROWS(DB$38:DB49)+72,0)</f>
        <v>92.394939347710789</v>
      </c>
      <c r="CZ69" s="146">
        <f>HLOOKUP(CZ$55,'Jadual2&amp;3-Industryindex'!$K$9:$MP$152,ROWS(DC$38:DC49)+72,0)</f>
        <v>82.961909013678138</v>
      </c>
      <c r="DA69" s="146">
        <f>HLOOKUP(DA$55,'Jadual2&amp;3-Industryindex'!$K$9:$MP$152,ROWS(DD$38:DD49)+72,0)</f>
        <v>74.604822906588311</v>
      </c>
      <c r="DB69" s="146">
        <f>HLOOKUP(DB$55,'Jadual2&amp;3-Industryindex'!$K$9:$MP$152,ROWS(DE$38:DE49)+72,0)</f>
        <v>103.23306124726302</v>
      </c>
      <c r="DC69" s="146">
        <f>HLOOKUP(DC$55,'Jadual2&amp;3-Industryindex'!$K$9:$MP$152,ROWS(DF$38:DF49)+72,0)</f>
        <v>88.936216163889696</v>
      </c>
      <c r="DD69" s="146">
        <f>HLOOKUP(DD$55,'Jadual2&amp;3-Industryindex'!$K$9:$MP$152,ROWS(DG$38:DG49)+72,0)</f>
        <v>103.94232064250248</v>
      </c>
      <c r="DE69" s="146">
        <f>HLOOKUP(DE$55,'Jadual2&amp;3-Industryindex'!$K$9:$MP$152,ROWS(DH$38:DH49)+72,0)</f>
        <v>87.142393740626218</v>
      </c>
      <c r="DF69" s="146">
        <f>HLOOKUP(DF$55,'Jadual2&amp;3-Industryindex'!$K$9:$MP$152,ROWS(DI$38:DI49)+72,0)</f>
        <v>86.543511947907433</v>
      </c>
      <c r="DG69" s="146">
        <f>HLOOKUP(DG$55,'Jadual2&amp;3-Industryindex'!$K$9:$MP$152,ROWS(DJ$38:DJ49)+72,0)</f>
        <v>106.30590591658164</v>
      </c>
      <c r="DH69" s="146">
        <f>HLOOKUP(DH$55,'Jadual2&amp;3-Industryindex'!$K$9:$MP$152,ROWS(DK$38:DK49)+72,0)</f>
        <v>99.104988093705273</v>
      </c>
      <c r="DI69" s="146">
        <f>HLOOKUP(DI$55,'Jadual2&amp;3-Industryindex'!$K$9:$MP$152,ROWS(DL$38:DL49)+72,0)</f>
        <v>80.692576236280317</v>
      </c>
      <c r="DJ69" s="146">
        <f>HLOOKUP(DJ$55,'Jadual2&amp;3-Industryindex'!$K$9:$MP$152,ROWS(DM$38:DM49)+72,0)</f>
        <v>84.541771489619123</v>
      </c>
      <c r="DK69" s="146">
        <f>HLOOKUP(DK$55,'Jadual2&amp;3-Industryindex'!$K$9:$MP$152,ROWS(DN$38:DN49)+72,0)</f>
        <v>82.235757454812656</v>
      </c>
      <c r="DL69" s="146">
        <f>HLOOKUP(DL$55,'Jadual2&amp;3-Industryindex'!$K$9:$MP$152,ROWS(DO$38:DO49)+72,0)</f>
        <v>95.91812501643858</v>
      </c>
      <c r="DM69" s="146">
        <f>HLOOKUP(DM$55,'Jadual2&amp;3-Industryindex'!$K$9:$MP$152,ROWS(DP$38:DP49)+72,0)</f>
        <v>99.386389348308555</v>
      </c>
      <c r="DN69" s="146">
        <f>HLOOKUP(DN$55,'Jadual2&amp;3-Industryindex'!$K$9:$MP$152,ROWS(DQ$38:DQ49)+72,0)</f>
        <v>109.7471450048845</v>
      </c>
      <c r="DO69" s="146">
        <f>HLOOKUP(DO$55,'Jadual2&amp;3-Industryindex'!$K$9:$MP$152,ROWS(DR$38:DR49)+72,0)</f>
        <v>106.07729159806401</v>
      </c>
      <c r="DP69" s="146">
        <f>HLOOKUP(DP$55,'Jadual2&amp;3-Industryindex'!$K$9:$MP$152,ROWS(DS$38:DS49)+72,0)</f>
        <v>107.04442308779088</v>
      </c>
      <c r="DQ69" s="146">
        <f>HLOOKUP(DQ$55,'Jadual2&amp;3-Industryindex'!$K$9:$MP$152,ROWS(DT$38:DT49)+72,0)</f>
        <v>94.520439015825431</v>
      </c>
      <c r="DR69" s="146">
        <f>HLOOKUP(DR$55,'Jadual2&amp;3-Industryindex'!$K$9:$MP$152,ROWS(DU$38:DU49)+72,0)</f>
        <v>97.694344631886722</v>
      </c>
      <c r="DS69" s="146">
        <f>HLOOKUP(DS$55,'Jadual2&amp;3-Industryindex'!$K$9:$MP$152,ROWS(DV$38:DV49)+72,0)</f>
        <v>111.6779134530544</v>
      </c>
      <c r="DT69" s="146">
        <f>HLOOKUP(DT$55,'Jadual2&amp;3-Industryindex'!$K$9:$MP$152,ROWS(DW$38:DW49)+72,0)</f>
        <v>122.74946537205726</v>
      </c>
      <c r="DU69" s="146">
        <f>HLOOKUP(DU$55,'Jadual2&amp;3-Industryindex'!$K$9:$MP$152,ROWS(DX$38:DX49)+72,0)</f>
        <v>104.17544167124868</v>
      </c>
      <c r="DV69" s="146">
        <f>HLOOKUP(DV$55,'Jadual2&amp;3-Industryindex'!$K$9:$MP$152,ROWS(DY$38:DY49)+72,0)</f>
        <v>137.95343960104489</v>
      </c>
      <c r="DW69" s="146">
        <f>HLOOKUP(DW$55,'Jadual2&amp;3-Industryindex'!$K$9:$MP$152,ROWS(DZ$38:DZ49)+72,0)</f>
        <v>93.076057726657481</v>
      </c>
      <c r="DX69" s="146">
        <f>HLOOKUP(DX$55,'Jadual2&amp;3-Industryindex'!$K$9:$MP$152,ROWS(EA$38:EA49)+72,0)</f>
        <v>82.022626074674776</v>
      </c>
      <c r="DY69" s="146">
        <f>HLOOKUP(DY$55,'Jadual2&amp;3-Industryindex'!$K$9:$MP$152,ROWS(EB$38:EB49)+72,0)</f>
        <v>99.055965693252233</v>
      </c>
      <c r="DZ69" s="146">
        <f>HLOOKUP(DZ$55,'Jadual2&amp;3-Industryindex'!$K$9:$MP$152,ROWS(EC$38:EC49)+72,0)</f>
        <v>96.751096606903985</v>
      </c>
      <c r="EA69" s="146">
        <f>HLOOKUP(EA$55,'Jadual2&amp;3-Industryindex'!$K$9:$MP$152,ROWS(ED$38:ED49)+72,0)</f>
        <v>112.92252987990048</v>
      </c>
      <c r="EB69" s="146">
        <f>HLOOKUP(EB$55,'Jadual2&amp;3-Industryindex'!$K$9:$MP$152,ROWS(EE$38:EE49)+72,0)</f>
        <v>93.30038978043946</v>
      </c>
      <c r="EC69" s="146">
        <f>HLOOKUP(EC$55,'Jadual2&amp;3-Industryindex'!$K$9:$MP$152,ROWS(EF$38:EF49)+72,0)</f>
        <v>104.03731527759982</v>
      </c>
      <c r="ED69" s="146">
        <f>HLOOKUP(ED$55,'Jadual2&amp;3-Industryindex'!$K$9:$MP$152,ROWS(EG$38:EG49)+72,0)</f>
        <v>96.986797010529301</v>
      </c>
      <c r="EE69" s="146">
        <f>HLOOKUP(EE$55,'Jadual2&amp;3-Industryindex'!$K$9:$MP$152,ROWS(EH$38:EH49)+72,0)</f>
        <v>53.912739496869946</v>
      </c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</row>
    <row r="70" spans="1:248">
      <c r="H70" s="124"/>
    </row>
    <row r="71" spans="1:248">
      <c r="C71" s="607" t="s">
        <v>847</v>
      </c>
      <c r="D71" s="607"/>
      <c r="E71" s="142"/>
      <c r="F71" s="144">
        <v>10401</v>
      </c>
      <c r="G71" s="144">
        <v>10402</v>
      </c>
      <c r="H71" s="144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67">
        <v>10101</v>
      </c>
      <c r="EG71" s="167">
        <v>10102</v>
      </c>
      <c r="EH71" s="167">
        <v>10103</v>
      </c>
      <c r="EI71" s="167">
        <v>10104</v>
      </c>
      <c r="EJ71" s="167">
        <v>10201</v>
      </c>
      <c r="EK71" s="167">
        <v>10202</v>
      </c>
      <c r="EL71" s="167">
        <v>10203</v>
      </c>
      <c r="EM71" s="167">
        <v>10204</v>
      </c>
      <c r="EN71" s="167">
        <v>10205</v>
      </c>
      <c r="EO71" s="167">
        <v>10301</v>
      </c>
      <c r="EP71" s="167">
        <v>10302</v>
      </c>
      <c r="EQ71" s="167">
        <v>10303</v>
      </c>
      <c r="ER71" s="167">
        <v>10304</v>
      </c>
      <c r="ES71" s="167">
        <v>10305</v>
      </c>
      <c r="ET71" s="167">
        <v>10306</v>
      </c>
      <c r="EU71" s="167">
        <v>10405</v>
      </c>
      <c r="EV71" s="167">
        <v>10509</v>
      </c>
      <c r="EW71" s="167">
        <v>10619</v>
      </c>
      <c r="EX71" s="167">
        <v>10621</v>
      </c>
      <c r="EY71" s="167">
        <v>10622</v>
      </c>
      <c r="EZ71" s="167">
        <v>10623</v>
      </c>
      <c r="FA71" s="167">
        <v>10714</v>
      </c>
      <c r="FB71" s="167">
        <v>10722</v>
      </c>
      <c r="FC71" s="167">
        <v>10792</v>
      </c>
      <c r="FD71" s="167">
        <v>10795</v>
      </c>
      <c r="FE71" s="167">
        <v>10800</v>
      </c>
      <c r="FF71" s="167">
        <v>11010</v>
      </c>
      <c r="FG71" s="167">
        <v>11020</v>
      </c>
      <c r="FH71" s="167">
        <v>13131</v>
      </c>
      <c r="FI71" s="167">
        <v>13910</v>
      </c>
      <c r="FJ71" s="167">
        <v>13921</v>
      </c>
      <c r="FK71" s="167">
        <v>13922</v>
      </c>
      <c r="FL71" s="167">
        <v>13930</v>
      </c>
      <c r="FM71" s="167">
        <v>13940</v>
      </c>
      <c r="FN71" s="167">
        <v>13990</v>
      </c>
      <c r="FO71" s="167">
        <v>14101</v>
      </c>
      <c r="FP71" s="167">
        <v>14103</v>
      </c>
      <c r="FQ71" s="167">
        <v>14109</v>
      </c>
      <c r="FR71" s="167">
        <v>14200</v>
      </c>
      <c r="FS71" s="167">
        <v>14300</v>
      </c>
      <c r="FT71" s="167">
        <v>15110</v>
      </c>
      <c r="FU71" s="167">
        <v>15202</v>
      </c>
      <c r="FV71" s="167">
        <v>15209</v>
      </c>
      <c r="FW71" s="167">
        <v>16222</v>
      </c>
      <c r="FX71" s="167">
        <v>16291</v>
      </c>
      <c r="FY71" s="167">
        <v>16292</v>
      </c>
      <c r="FZ71" s="167">
        <v>17094</v>
      </c>
      <c r="GA71" s="167">
        <v>17099</v>
      </c>
      <c r="GB71" s="167">
        <v>18200</v>
      </c>
      <c r="GC71" s="167">
        <v>19202</v>
      </c>
      <c r="GD71" s="167">
        <v>20119</v>
      </c>
      <c r="GE71" s="167">
        <v>20129</v>
      </c>
      <c r="GF71" s="167">
        <v>20132</v>
      </c>
      <c r="GG71" s="167">
        <v>20292</v>
      </c>
      <c r="GH71" s="167">
        <v>20300</v>
      </c>
      <c r="GI71" s="167">
        <v>21003</v>
      </c>
      <c r="GJ71" s="167">
        <v>21007</v>
      </c>
      <c r="GK71" s="167">
        <v>21009</v>
      </c>
      <c r="GL71" s="167">
        <v>22191</v>
      </c>
      <c r="GM71" s="167">
        <v>23911</v>
      </c>
      <c r="GN71" s="167">
        <v>23912</v>
      </c>
      <c r="GO71" s="167">
        <v>23929</v>
      </c>
      <c r="GP71" s="167">
        <v>23960</v>
      </c>
      <c r="GQ71" s="167">
        <v>24104</v>
      </c>
      <c r="GR71" s="167">
        <v>24311</v>
      </c>
      <c r="GS71" s="167">
        <v>24312</v>
      </c>
      <c r="GT71" s="167">
        <v>24320</v>
      </c>
      <c r="GU71" s="167">
        <v>25111</v>
      </c>
      <c r="GV71" s="167">
        <v>25112</v>
      </c>
      <c r="GW71" s="167">
        <v>25130</v>
      </c>
      <c r="GX71" s="167">
        <v>25200</v>
      </c>
      <c r="GY71" s="167">
        <v>25930</v>
      </c>
      <c r="GZ71" s="167">
        <v>25994</v>
      </c>
      <c r="HA71" s="167">
        <v>26512</v>
      </c>
      <c r="HB71" s="167">
        <v>26800</v>
      </c>
      <c r="HC71" s="167">
        <v>27200</v>
      </c>
      <c r="HD71" s="167">
        <v>27330</v>
      </c>
      <c r="HE71" s="167">
        <v>27400</v>
      </c>
      <c r="HF71" s="167">
        <v>27900</v>
      </c>
      <c r="HG71" s="167">
        <v>28110</v>
      </c>
      <c r="HH71" s="167">
        <v>28150</v>
      </c>
      <c r="HI71" s="167">
        <v>28170</v>
      </c>
      <c r="HJ71" s="167">
        <v>28191</v>
      </c>
      <c r="HK71" s="167">
        <v>28199</v>
      </c>
      <c r="HL71" s="167">
        <v>28210</v>
      </c>
      <c r="HM71" s="167">
        <v>28230</v>
      </c>
      <c r="HN71" s="167">
        <v>28240</v>
      </c>
      <c r="HO71" s="167">
        <v>28250</v>
      </c>
      <c r="HP71" s="167">
        <v>28260</v>
      </c>
      <c r="HQ71" s="167">
        <v>29102</v>
      </c>
      <c r="HR71" s="167">
        <v>29200</v>
      </c>
      <c r="HS71" s="167">
        <v>30120</v>
      </c>
      <c r="HT71" s="167">
        <v>30200</v>
      </c>
      <c r="HU71" s="167">
        <v>30400</v>
      </c>
      <c r="HV71" s="167">
        <v>30920</v>
      </c>
      <c r="HW71" s="167">
        <v>30990</v>
      </c>
      <c r="HX71" s="167">
        <v>31002</v>
      </c>
      <c r="HY71" s="167">
        <v>31003</v>
      </c>
      <c r="HZ71" s="167">
        <v>31009</v>
      </c>
      <c r="IA71" s="167">
        <v>32110</v>
      </c>
      <c r="IB71" s="167">
        <v>32120</v>
      </c>
      <c r="IC71" s="167">
        <v>32200</v>
      </c>
      <c r="ID71" s="167">
        <v>32300</v>
      </c>
      <c r="IE71" s="167">
        <v>32400</v>
      </c>
      <c r="IF71" s="167">
        <v>32500</v>
      </c>
      <c r="IG71" s="167">
        <v>32901</v>
      </c>
      <c r="IH71" s="167">
        <v>32909</v>
      </c>
      <c r="II71" s="167">
        <v>33110</v>
      </c>
      <c r="IJ71" s="167">
        <v>33120</v>
      </c>
      <c r="IK71" s="167">
        <v>33131</v>
      </c>
      <c r="IL71" s="167">
        <v>33140</v>
      </c>
      <c r="IM71" s="167">
        <v>33190</v>
      </c>
      <c r="IN71" s="167">
        <v>33200</v>
      </c>
    </row>
    <row r="72" spans="1:248" ht="30">
      <c r="A72" s="129" t="s">
        <v>851</v>
      </c>
      <c r="B72" s="129" t="s">
        <v>852</v>
      </c>
      <c r="C72" s="136" t="s">
        <v>849</v>
      </c>
      <c r="D72" s="127" t="s">
        <v>850</v>
      </c>
      <c r="E72" s="127" t="s">
        <v>868</v>
      </c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</row>
    <row r="73" spans="1:248">
      <c r="A73" s="129"/>
      <c r="B73" s="129"/>
      <c r="C73" s="3"/>
      <c r="D73" s="127"/>
      <c r="E73" s="127"/>
      <c r="F73" s="3"/>
      <c r="G73" s="3"/>
      <c r="H73"/>
      <c r="I73"/>
    </row>
    <row r="74" spans="1:248">
      <c r="A74" s="132" t="s">
        <v>853</v>
      </c>
      <c r="B74" s="3" t="e">
        <f t="shared" ref="B74:B85" si="6">D74=D55</f>
        <v>#N/A</v>
      </c>
      <c r="C74" s="157">
        <f>C58</f>
        <v>115.7203198617061</v>
      </c>
      <c r="D74" s="134" t="e">
        <f>E74/$E$56</f>
        <v>#N/A</v>
      </c>
      <c r="E74" s="133" t="e">
        <f t="shared" ref="E74:E85" si="7">SUM(F74:IN74)</f>
        <v>#N/A</v>
      </c>
      <c r="F74" s="146">
        <f t="shared" ref="F74:AK74" si="8">+F58*F$56</f>
        <v>149.95603853822382</v>
      </c>
      <c r="G74" s="146">
        <f t="shared" si="8"/>
        <v>162.84484264503544</v>
      </c>
      <c r="H74" s="146">
        <f t="shared" si="8"/>
        <v>13.304296243386901</v>
      </c>
      <c r="I74" s="146">
        <f t="shared" si="8"/>
        <v>4.2340789998788386</v>
      </c>
      <c r="J74" s="146">
        <f t="shared" si="8"/>
        <v>21.717423368543045</v>
      </c>
      <c r="K74" s="146">
        <f t="shared" si="8"/>
        <v>2.8197796076036283</v>
      </c>
      <c r="L74" s="146">
        <f t="shared" si="8"/>
        <v>52.140733765538293</v>
      </c>
      <c r="M74" s="146">
        <f t="shared" si="8"/>
        <v>11.740309248567396</v>
      </c>
      <c r="N74" s="146">
        <f t="shared" si="8"/>
        <v>15.541857476269978</v>
      </c>
      <c r="O74" s="146">
        <f t="shared" si="8"/>
        <v>14.965152048640192</v>
      </c>
      <c r="P74" s="146">
        <f t="shared" si="8"/>
        <v>49.430843731852484</v>
      </c>
      <c r="Q74" s="146">
        <f t="shared" si="8"/>
        <v>10.334911280937868</v>
      </c>
      <c r="R74" s="146">
        <f t="shared" si="8"/>
        <v>14.117252760960161</v>
      </c>
      <c r="S74" s="146">
        <f t="shared" si="8"/>
        <v>21.859712878776044</v>
      </c>
      <c r="T74" s="146">
        <f t="shared" si="8"/>
        <v>12.946320314742664</v>
      </c>
      <c r="U74" s="146">
        <f t="shared" si="8"/>
        <v>6.9751705347888944</v>
      </c>
      <c r="V74" s="146">
        <f t="shared" si="8"/>
        <v>12.134581124823001</v>
      </c>
      <c r="W74" s="146">
        <f t="shared" si="8"/>
        <v>21.155272274715745</v>
      </c>
      <c r="X74" s="146">
        <f t="shared" si="8"/>
        <v>16.893040451790803</v>
      </c>
      <c r="Y74" s="146">
        <f t="shared" si="8"/>
        <v>15.03015520984418</v>
      </c>
      <c r="Z74" s="146">
        <f t="shared" si="8"/>
        <v>9.8083608637214006</v>
      </c>
      <c r="AA74" s="146">
        <f t="shared" si="8"/>
        <v>18.308614831221181</v>
      </c>
      <c r="AB74" s="146" t="e">
        <f t="shared" si="8"/>
        <v>#N/A</v>
      </c>
      <c r="AC74" s="146">
        <f t="shared" si="8"/>
        <v>41.792170752333739</v>
      </c>
      <c r="AD74" s="146">
        <f t="shared" si="8"/>
        <v>7.8145942446811905</v>
      </c>
      <c r="AE74" s="146">
        <f t="shared" si="8"/>
        <v>59.345724798222761</v>
      </c>
      <c r="AF74" s="146">
        <f t="shared" si="8"/>
        <v>7.3790490385502414</v>
      </c>
      <c r="AG74" s="146">
        <f t="shared" si="8"/>
        <v>27.314890245025875</v>
      </c>
      <c r="AH74" s="146">
        <f t="shared" si="8"/>
        <v>11.133119705445695</v>
      </c>
      <c r="AI74" s="146">
        <f t="shared" si="8"/>
        <v>61.318457961535351</v>
      </c>
      <c r="AJ74" s="146">
        <f t="shared" si="8"/>
        <v>8.2844190355978959</v>
      </c>
      <c r="AK74" s="146">
        <f t="shared" si="8"/>
        <v>2.1242414233936411</v>
      </c>
      <c r="AL74" s="146">
        <f t="shared" ref="AL74:BS74" si="9">+AL58*AL$56</f>
        <v>4.727006857215021</v>
      </c>
      <c r="AM74" s="146">
        <f t="shared" si="9"/>
        <v>44.324379297267953</v>
      </c>
      <c r="AN74" s="146">
        <f t="shared" si="9"/>
        <v>59.610066223536229</v>
      </c>
      <c r="AO74" s="146">
        <f t="shared" si="9"/>
        <v>30.278794724312313</v>
      </c>
      <c r="AP74" s="146">
        <f t="shared" si="9"/>
        <v>14.167274596195865</v>
      </c>
      <c r="AQ74" s="146">
        <f t="shared" si="9"/>
        <v>15.993945771182647</v>
      </c>
      <c r="AR74" s="146">
        <f t="shared" si="9"/>
        <v>26.418527436578415</v>
      </c>
      <c r="AS74" s="146">
        <f t="shared" si="9"/>
        <v>55.68223622448604</v>
      </c>
      <c r="AT74" s="146">
        <f t="shared" si="9"/>
        <v>4.0382926366701435</v>
      </c>
      <c r="AU74" s="146">
        <f t="shared" si="9"/>
        <v>25.685188979795555</v>
      </c>
      <c r="AV74" s="146">
        <f t="shared" si="9"/>
        <v>13.789295516739172</v>
      </c>
      <c r="AW74" s="146">
        <f t="shared" si="9"/>
        <v>81.563127190800131</v>
      </c>
      <c r="AX74" s="146">
        <f t="shared" si="9"/>
        <v>24.32768553200733</v>
      </c>
      <c r="AY74" s="146">
        <f t="shared" si="9"/>
        <v>1120.0366644843548</v>
      </c>
      <c r="AZ74" s="146">
        <f t="shared" si="9"/>
        <v>111.68988813412615</v>
      </c>
      <c r="BA74" s="146">
        <f t="shared" si="9"/>
        <v>244.80548900534191</v>
      </c>
      <c r="BB74" s="146">
        <f t="shared" si="9"/>
        <v>38.371105830736624</v>
      </c>
      <c r="BC74" s="146">
        <f t="shared" si="9"/>
        <v>43.129875241368495</v>
      </c>
      <c r="BD74" s="146">
        <f t="shared" si="9"/>
        <v>128.30742147098877</v>
      </c>
      <c r="BE74" s="146">
        <f t="shared" si="9"/>
        <v>15.860603516288602</v>
      </c>
      <c r="BF74" s="146">
        <f t="shared" si="9"/>
        <v>37.830500601190984</v>
      </c>
      <c r="BG74" s="146">
        <f t="shared" si="9"/>
        <v>10.209663379240844</v>
      </c>
      <c r="BH74" s="146">
        <f t="shared" si="9"/>
        <v>22.945940710574284</v>
      </c>
      <c r="BI74" s="146">
        <f t="shared" si="9"/>
        <v>13.624352780872281</v>
      </c>
      <c r="BJ74" s="146">
        <f t="shared" si="9"/>
        <v>0.92894177925355637</v>
      </c>
      <c r="BK74" s="146">
        <f t="shared" si="9"/>
        <v>48.265007326809183</v>
      </c>
      <c r="BL74" s="146">
        <f t="shared" si="9"/>
        <v>33.563053891265298</v>
      </c>
      <c r="BM74" s="146">
        <f t="shared" si="9"/>
        <v>19.978655250363936</v>
      </c>
      <c r="BN74" s="146">
        <f t="shared" si="9"/>
        <v>3.4987363990966562</v>
      </c>
      <c r="BO74" s="146">
        <f t="shared" si="9"/>
        <v>179.81626676771234</v>
      </c>
      <c r="BP74" s="146">
        <f t="shared" si="9"/>
        <v>29.33251054274545</v>
      </c>
      <c r="BQ74" s="146">
        <f t="shared" si="9"/>
        <v>47.457946647466628</v>
      </c>
      <c r="BR74" s="146">
        <f t="shared" si="9"/>
        <v>38.641976894755523</v>
      </c>
      <c r="BS74" s="146">
        <f t="shared" si="9"/>
        <v>18.532812706592857</v>
      </c>
      <c r="BT74" s="146">
        <f t="shared" ref="BT74:EE77" si="10">+BT58*BT$56</f>
        <v>68.2226330453488</v>
      </c>
      <c r="BU74" s="146">
        <f t="shared" si="10"/>
        <v>9.409900695623314</v>
      </c>
      <c r="BV74" s="146">
        <f t="shared" si="10"/>
        <v>15.95675710718942</v>
      </c>
      <c r="BW74" s="146">
        <f t="shared" si="10"/>
        <v>95.478185476052602</v>
      </c>
      <c r="BX74" s="146">
        <f t="shared" si="10"/>
        <v>19.36065839560883</v>
      </c>
      <c r="BY74" s="146">
        <f t="shared" si="10"/>
        <v>23.800446831896053</v>
      </c>
      <c r="BZ74" s="146">
        <f t="shared" si="10"/>
        <v>22.88990044974101</v>
      </c>
      <c r="CA74" s="146">
        <f t="shared" si="10"/>
        <v>8.6048762625981698</v>
      </c>
      <c r="CB74" s="146">
        <f t="shared" si="10"/>
        <v>85.34852721388431</v>
      </c>
      <c r="CC74" s="146">
        <f t="shared" si="10"/>
        <v>10.076273585363941</v>
      </c>
      <c r="CD74" s="146">
        <f t="shared" si="10"/>
        <v>45.866646023998328</v>
      </c>
      <c r="CE74" s="146">
        <f t="shared" si="10"/>
        <v>44.346697300298295</v>
      </c>
      <c r="CF74" s="146">
        <f t="shared" si="10"/>
        <v>21.467516098457665</v>
      </c>
      <c r="CG74" s="146">
        <f t="shared" si="10"/>
        <v>18.455236312113904</v>
      </c>
      <c r="CH74" s="146">
        <f t="shared" si="10"/>
        <v>20.751388384055804</v>
      </c>
      <c r="CI74" s="146">
        <f t="shared" si="10"/>
        <v>29.836397791530814</v>
      </c>
      <c r="CJ74" s="146">
        <f t="shared" si="10"/>
        <v>88.161031518140973</v>
      </c>
      <c r="CK74" s="146">
        <f t="shared" si="10"/>
        <v>10.876284284878851</v>
      </c>
      <c r="CL74" s="146">
        <f t="shared" si="10"/>
        <v>36.872131567652602</v>
      </c>
      <c r="CM74" s="146">
        <f>+CM58*CM$56</f>
        <v>75.091875264368838</v>
      </c>
      <c r="CN74" s="146">
        <f t="shared" si="10"/>
        <v>37.161817525562959</v>
      </c>
      <c r="CO74" s="146">
        <f t="shared" si="10"/>
        <v>65.159388413041384</v>
      </c>
      <c r="CP74" s="146">
        <f t="shared" si="10"/>
        <v>32.447420412899127</v>
      </c>
      <c r="CQ74" s="146">
        <f t="shared" si="10"/>
        <v>37.889819856569559</v>
      </c>
      <c r="CR74" s="146">
        <f t="shared" si="10"/>
        <v>27.40649829348169</v>
      </c>
      <c r="CS74" s="146">
        <f t="shared" si="10"/>
        <v>44.094367520647729</v>
      </c>
      <c r="CT74" s="146">
        <f t="shared" si="10"/>
        <v>38.059044034723378</v>
      </c>
      <c r="CU74" s="146">
        <f t="shared" si="10"/>
        <v>35.317785786834129</v>
      </c>
      <c r="CV74" s="146">
        <f t="shared" si="10"/>
        <v>55.395261277790077</v>
      </c>
      <c r="CW74" s="146">
        <f t="shared" si="10"/>
        <v>418.42282833382416</v>
      </c>
      <c r="CX74" s="146">
        <f t="shared" si="10"/>
        <v>221.14569868344827</v>
      </c>
      <c r="CY74" s="146">
        <f t="shared" si="10"/>
        <v>34.897123360319306</v>
      </c>
      <c r="CZ74" s="146">
        <f t="shared" si="10"/>
        <v>277.94113778232361</v>
      </c>
      <c r="DA74" s="146">
        <f t="shared" si="10"/>
        <v>0.79622556227682884</v>
      </c>
      <c r="DB74" s="146">
        <f t="shared" si="10"/>
        <v>22.912019320180093</v>
      </c>
      <c r="DC74" s="146">
        <f t="shared" si="10"/>
        <v>62.736085315833641</v>
      </c>
      <c r="DD74" s="146">
        <f t="shared" si="10"/>
        <v>111.41730276361237</v>
      </c>
      <c r="DE74" s="146">
        <f t="shared" si="10"/>
        <v>96.970959071151555</v>
      </c>
      <c r="DF74" s="146">
        <f t="shared" si="10"/>
        <v>267.3443039552098</v>
      </c>
      <c r="DG74" s="146">
        <f t="shared" si="10"/>
        <v>42.604786499022893</v>
      </c>
      <c r="DH74" s="146">
        <f t="shared" si="10"/>
        <v>14.740722133197933</v>
      </c>
      <c r="DI74" s="146">
        <f t="shared" si="10"/>
        <v>46.574244310603532</v>
      </c>
      <c r="DJ74" s="146">
        <f t="shared" si="10"/>
        <v>4.0421561982625116</v>
      </c>
      <c r="DK74" s="146">
        <f t="shared" si="10"/>
        <v>4.7647619647236876</v>
      </c>
      <c r="DL74" s="146">
        <f t="shared" si="10"/>
        <v>27.142842597783805</v>
      </c>
      <c r="DM74" s="146">
        <f t="shared" si="10"/>
        <v>44.411745720011481</v>
      </c>
      <c r="DN74" s="146">
        <f t="shared" si="10"/>
        <v>3.5376604090153267</v>
      </c>
      <c r="DO74" s="146">
        <f t="shared" si="10"/>
        <v>54.836644844091246</v>
      </c>
      <c r="DP74" s="146">
        <f t="shared" si="10"/>
        <v>51.374419193129853</v>
      </c>
      <c r="DQ74" s="146">
        <f t="shared" si="10"/>
        <v>0.19776585844010924</v>
      </c>
      <c r="DR74" s="146">
        <f t="shared" si="10"/>
        <v>18.759468087969442</v>
      </c>
      <c r="DS74" s="146">
        <f t="shared" si="10"/>
        <v>5.8197432208328976</v>
      </c>
      <c r="DT74" s="146">
        <f t="shared" si="10"/>
        <v>13.700364044699455</v>
      </c>
      <c r="DU74" s="146">
        <f t="shared" si="10"/>
        <v>5.546513393341967</v>
      </c>
      <c r="DV74" s="146">
        <f t="shared" si="10"/>
        <v>73.695680284797916</v>
      </c>
      <c r="DW74" s="146">
        <f t="shared" si="10"/>
        <v>34.564543889407979</v>
      </c>
      <c r="DX74" s="146">
        <f t="shared" si="10"/>
        <v>36.451057790785995</v>
      </c>
      <c r="DY74" s="146">
        <f t="shared" si="10"/>
        <v>148.06180117010291</v>
      </c>
      <c r="DZ74" s="146">
        <f t="shared" si="10"/>
        <v>217.28088450207358</v>
      </c>
      <c r="EA74" s="146">
        <f t="shared" si="10"/>
        <v>38.060181964386487</v>
      </c>
      <c r="EB74" s="146">
        <f t="shared" si="10"/>
        <v>38.209486654682507</v>
      </c>
      <c r="EC74" s="146">
        <f t="shared" si="10"/>
        <v>25.891806045726398</v>
      </c>
      <c r="ED74" s="146">
        <f t="shared" si="10"/>
        <v>96.734094942657222</v>
      </c>
      <c r="EE74" s="146">
        <f t="shared" si="10"/>
        <v>34.592753587456762</v>
      </c>
      <c r="EF74" s="146">
        <f t="shared" ref="EF74:GQ77" si="11">+EF58*EF$56</f>
        <v>6.2850842712303896</v>
      </c>
      <c r="EG74" s="146">
        <f t="shared" si="11"/>
        <v>41.774505504581597</v>
      </c>
      <c r="EH74" s="146">
        <f t="shared" si="11"/>
        <v>7.3642823118031595E-2</v>
      </c>
      <c r="EI74" s="146">
        <f t="shared" si="11"/>
        <v>1.3167997036665799</v>
      </c>
      <c r="EJ74" s="146">
        <f t="shared" si="11"/>
        <v>7.3172711084102904</v>
      </c>
      <c r="EK74" s="146">
        <f t="shared" si="11"/>
        <v>11.913955935635199</v>
      </c>
      <c r="EL74" s="146">
        <f t="shared" si="11"/>
        <v>1.24413123587621</v>
      </c>
      <c r="EM74" s="146">
        <f t="shared" si="11"/>
        <v>1.03494647138895</v>
      </c>
      <c r="EN74" s="146">
        <f t="shared" si="11"/>
        <v>0.240160373180725</v>
      </c>
      <c r="EO74" s="146">
        <f t="shared" si="11"/>
        <v>3.4770953348990599</v>
      </c>
      <c r="EP74" s="146">
        <f t="shared" si="11"/>
        <v>1.9091852419150399</v>
      </c>
      <c r="EQ74" s="146">
        <f t="shared" si="11"/>
        <v>0.29772571369399797</v>
      </c>
      <c r="ER74" s="146">
        <f t="shared" si="11"/>
        <v>0.89764143722756395</v>
      </c>
      <c r="ES74" s="146">
        <f t="shared" si="11"/>
        <v>2.13259700348602</v>
      </c>
      <c r="ET74" s="146">
        <f t="shared" si="11"/>
        <v>4.14185319229406</v>
      </c>
      <c r="EU74" s="146">
        <f t="shared" si="11"/>
        <v>1.55319584278261</v>
      </c>
      <c r="EV74" s="146">
        <f t="shared" si="11"/>
        <v>1.5084799666128701</v>
      </c>
      <c r="EW74" s="146">
        <f t="shared" si="11"/>
        <v>0.462970985450535</v>
      </c>
      <c r="EX74" s="146">
        <f t="shared" si="11"/>
        <v>2.0740089727570899E-2</v>
      </c>
      <c r="EY74" s="146">
        <f t="shared" si="11"/>
        <v>0.33340119573692301</v>
      </c>
      <c r="EZ74" s="146">
        <f t="shared" si="11"/>
        <v>0.59015887326430305</v>
      </c>
      <c r="FA74" s="146">
        <f t="shared" si="11"/>
        <v>1.6491517752798399</v>
      </c>
      <c r="FB74" s="146">
        <f t="shared" si="11"/>
        <v>6.4942010116966502</v>
      </c>
      <c r="FC74" s="146">
        <f t="shared" si="11"/>
        <v>2.0890717700710302</v>
      </c>
      <c r="FD74" s="146">
        <f t="shared" si="11"/>
        <v>0.62976889870022501</v>
      </c>
      <c r="FE74" s="146">
        <f t="shared" si="11"/>
        <v>57.563637240652596</v>
      </c>
      <c r="FF74" s="146">
        <f t="shared" si="11"/>
        <v>2.5628752658452498</v>
      </c>
      <c r="FG74" s="146">
        <f t="shared" si="11"/>
        <v>1.53199704481133</v>
      </c>
      <c r="FH74" s="146">
        <f t="shared" si="11"/>
        <v>0.94059132431563997</v>
      </c>
      <c r="FI74" s="146">
        <f t="shared" si="11"/>
        <v>6.7151312398244096</v>
      </c>
      <c r="FJ74" s="146">
        <f t="shared" si="11"/>
        <v>1.6512603275226301</v>
      </c>
      <c r="FK74" s="146">
        <f t="shared" si="11"/>
        <v>4.4232535779341999</v>
      </c>
      <c r="FL74" s="146">
        <f t="shared" si="11"/>
        <v>2.0564401850029399</v>
      </c>
      <c r="FM74" s="146">
        <f t="shared" si="11"/>
        <v>1.2909734281607801</v>
      </c>
      <c r="FN74" s="146">
        <f t="shared" si="11"/>
        <v>3.29630742824058</v>
      </c>
      <c r="FO74" s="146">
        <f t="shared" si="11"/>
        <v>3.4983125095193701</v>
      </c>
      <c r="FP74" s="146">
        <f t="shared" si="11"/>
        <v>10.3377272247586</v>
      </c>
      <c r="FQ74" s="146">
        <f t="shared" si="11"/>
        <v>1.6253306714901601</v>
      </c>
      <c r="FR74" s="146">
        <f t="shared" si="11"/>
        <v>0.56493360059680797</v>
      </c>
      <c r="FS74" s="146">
        <f t="shared" si="11"/>
        <v>2.0048975973762801</v>
      </c>
      <c r="FT74" s="146">
        <f t="shared" si="11"/>
        <v>1.7741146387843501</v>
      </c>
      <c r="FU74" s="146">
        <f t="shared" si="11"/>
        <v>1.3641001963108299</v>
      </c>
      <c r="FV74" s="146">
        <f t="shared" si="11"/>
        <v>1.67006951951855</v>
      </c>
      <c r="FW74" s="146">
        <f t="shared" si="11"/>
        <v>1.1666793531169699</v>
      </c>
      <c r="FX74" s="146">
        <f t="shared" si="11"/>
        <v>1.87742239289559</v>
      </c>
      <c r="FY74" s="146">
        <f t="shared" si="11"/>
        <v>5.3533214408010803</v>
      </c>
      <c r="FZ74" s="146">
        <f t="shared" si="11"/>
        <v>1.4337060228045799</v>
      </c>
      <c r="GA74" s="146">
        <f t="shared" si="11"/>
        <v>9.8363065499209199</v>
      </c>
      <c r="GB74" s="146">
        <f t="shared" si="11"/>
        <v>0.43595502299720901</v>
      </c>
      <c r="GC74" s="146">
        <f t="shared" si="11"/>
        <v>9.6674213849388604</v>
      </c>
      <c r="GD74" s="146">
        <f t="shared" si="11"/>
        <v>6.9278955451372299</v>
      </c>
      <c r="GE74" s="146">
        <f t="shared" si="11"/>
        <v>1.07668176211337</v>
      </c>
      <c r="GF74" s="146">
        <f t="shared" si="11"/>
        <v>8.0794607201209807</v>
      </c>
      <c r="GG74" s="146">
        <f t="shared" si="11"/>
        <v>2.08079496944743E-2</v>
      </c>
      <c r="GH74" s="146">
        <f t="shared" si="11"/>
        <v>3.0091793670325901</v>
      </c>
      <c r="GI74" s="146">
        <f t="shared" si="11"/>
        <v>2.3799494828435699</v>
      </c>
      <c r="GJ74" s="146">
        <f t="shared" si="11"/>
        <v>1.44737258565461</v>
      </c>
      <c r="GK74" s="146">
        <f t="shared" si="11"/>
        <v>5.93585243465962</v>
      </c>
      <c r="GL74" s="146">
        <f t="shared" si="11"/>
        <v>27.110578725884601</v>
      </c>
      <c r="GM74" s="146">
        <f t="shared" si="11"/>
        <v>1.3407211577742599</v>
      </c>
      <c r="GN74" s="146">
        <f t="shared" si="11"/>
        <v>9.1832886017556294</v>
      </c>
      <c r="GO74" s="146">
        <f t="shared" si="11"/>
        <v>2.2713902688136098</v>
      </c>
      <c r="GP74" s="146">
        <f t="shared" si="11"/>
        <v>3.8962431098364401</v>
      </c>
      <c r="GQ74" s="146">
        <f t="shared" si="11"/>
        <v>1.28139425258498</v>
      </c>
      <c r="GR74" s="146">
        <f t="shared" ref="GR74:IN78" si="12">+GR58*GR$56</f>
        <v>8.3447859414683396</v>
      </c>
      <c r="GS74" s="146">
        <f t="shared" si="12"/>
        <v>3.5720911500333998</v>
      </c>
      <c r="GT74" s="146">
        <f t="shared" si="12"/>
        <v>6.2686335610683201</v>
      </c>
      <c r="GU74" s="146">
        <f t="shared" si="12"/>
        <v>10.958349216145701</v>
      </c>
      <c r="GV74" s="146">
        <f t="shared" si="12"/>
        <v>1.7908513236582699</v>
      </c>
      <c r="GW74" s="146">
        <f t="shared" si="12"/>
        <v>6.6034996314171099</v>
      </c>
      <c r="GX74" s="146">
        <f t="shared" si="12"/>
        <v>1.00894189116452</v>
      </c>
      <c r="GY74" s="146">
        <f t="shared" si="12"/>
        <v>30.353222042703401</v>
      </c>
      <c r="GZ74" s="146">
        <f t="shared" si="12"/>
        <v>7.6990713328063896</v>
      </c>
      <c r="HA74" s="146">
        <f t="shared" si="12"/>
        <v>3.6910746516658199</v>
      </c>
      <c r="HB74" s="146">
        <f t="shared" si="12"/>
        <v>0.90988602078236802</v>
      </c>
      <c r="HC74" s="146">
        <f t="shared" si="12"/>
        <v>18.614269282267099</v>
      </c>
      <c r="HD74" s="146">
        <f t="shared" si="12"/>
        <v>1.9742104719784499</v>
      </c>
      <c r="HE74" s="146">
        <f t="shared" si="12"/>
        <v>8.1335199457319707</v>
      </c>
      <c r="HF74" s="146">
        <f t="shared" si="12"/>
        <v>38.773611973785599</v>
      </c>
      <c r="HG74" s="146">
        <f t="shared" si="12"/>
        <v>1.9146532048256</v>
      </c>
      <c r="HH74" s="146">
        <f t="shared" si="12"/>
        <v>8.2040120452220699E-2</v>
      </c>
      <c r="HI74" s="146">
        <f t="shared" si="12"/>
        <v>1.63962263261811</v>
      </c>
      <c r="HJ74" s="146">
        <f t="shared" si="12"/>
        <v>4.2490765656892604</v>
      </c>
      <c r="HK74" s="146">
        <f t="shared" si="12"/>
        <v>19.2051139018104</v>
      </c>
      <c r="HL74" s="146">
        <f t="shared" si="12"/>
        <v>7.6492550379550304</v>
      </c>
      <c r="HM74" s="146">
        <f t="shared" si="12"/>
        <v>1.0310480465229099</v>
      </c>
      <c r="HN74" s="146">
        <f t="shared" si="12"/>
        <v>15.259141309839499</v>
      </c>
      <c r="HO74" s="146">
        <f t="shared" si="12"/>
        <v>2.4931844695140501</v>
      </c>
      <c r="HP74" s="146">
        <f t="shared" si="12"/>
        <v>1.0426606297080601</v>
      </c>
      <c r="HQ74" s="146">
        <f t="shared" si="12"/>
        <v>6.6645148257369797</v>
      </c>
      <c r="HR74" s="146">
        <f t="shared" si="12"/>
        <v>7.6598857580777899</v>
      </c>
      <c r="HS74" s="146">
        <f t="shared" si="12"/>
        <v>0.99867088710698704</v>
      </c>
      <c r="HT74" s="146">
        <f t="shared" si="12"/>
        <v>4.9571307633448196</v>
      </c>
      <c r="HU74" s="146">
        <f t="shared" si="12"/>
        <v>12.6370878032468</v>
      </c>
      <c r="HV74" s="146">
        <f t="shared" si="12"/>
        <v>7.8965930079915401</v>
      </c>
      <c r="HW74" s="146">
        <f t="shared" si="12"/>
        <v>1.4095312039180701</v>
      </c>
      <c r="HX74" s="146">
        <f t="shared" si="12"/>
        <v>18.240591076526599</v>
      </c>
      <c r="HY74" s="146">
        <f t="shared" si="12"/>
        <v>7.0496450692950301</v>
      </c>
      <c r="HZ74" s="146">
        <f t="shared" si="12"/>
        <v>14.719938288286199</v>
      </c>
      <c r="IA74" s="146">
        <f t="shared" si="12"/>
        <v>23.106978737801601</v>
      </c>
      <c r="IB74" s="146">
        <f t="shared" si="12"/>
        <v>0.25570393047218598</v>
      </c>
      <c r="IC74" s="146">
        <f t="shared" si="12"/>
        <v>1.53116751921639E-2</v>
      </c>
      <c r="ID74" s="146">
        <f t="shared" si="12"/>
        <v>2.16738061913553</v>
      </c>
      <c r="IE74" s="146">
        <f t="shared" si="12"/>
        <v>7.7259916694092299</v>
      </c>
      <c r="IF74" s="146">
        <f t="shared" si="12"/>
        <v>14.4365699168882</v>
      </c>
      <c r="IG74" s="146">
        <f t="shared" si="12"/>
        <v>13.7517815693759</v>
      </c>
      <c r="IH74" s="146">
        <f t="shared" si="12"/>
        <v>23.337303166298799</v>
      </c>
      <c r="II74" s="146">
        <f t="shared" si="12"/>
        <v>1.8234633354557299</v>
      </c>
      <c r="IJ74" s="146">
        <f t="shared" si="12"/>
        <v>35.467019760408697</v>
      </c>
      <c r="IK74" s="146">
        <f t="shared" si="12"/>
        <v>3.2549623777055001</v>
      </c>
      <c r="IL74" s="146">
        <f t="shared" si="12"/>
        <v>3.4690562534141001</v>
      </c>
      <c r="IM74" s="146">
        <f t="shared" si="12"/>
        <v>3.5428128528548601</v>
      </c>
      <c r="IN74" s="146">
        <f t="shared" si="12"/>
        <v>7.8075265091511703</v>
      </c>
    </row>
    <row r="75" spans="1:248">
      <c r="A75" s="132" t="s">
        <v>854</v>
      </c>
      <c r="B75" s="3" t="e">
        <f t="shared" si="6"/>
        <v>#N/A</v>
      </c>
      <c r="C75" s="157">
        <f t="shared" ref="C75:C85" si="13">C59</f>
        <v>104.4286007722654</v>
      </c>
      <c r="D75" s="134" t="e">
        <f>E75/$E$56</f>
        <v>#N/A</v>
      </c>
      <c r="E75" s="133" t="e">
        <f t="shared" si="7"/>
        <v>#N/A</v>
      </c>
      <c r="F75" s="146">
        <f>+F59*F$56</f>
        <v>142.2126264622313</v>
      </c>
      <c r="G75" s="146">
        <f t="shared" ref="G75:BQ76" si="14">+G59*G$56</f>
        <v>125.3174031006008</v>
      </c>
      <c r="H75" s="146">
        <f t="shared" si="14"/>
        <v>12.188439013176005</v>
      </c>
      <c r="I75" s="146">
        <f t="shared" si="14"/>
        <v>4.7482506602586962</v>
      </c>
      <c r="J75" s="146">
        <f t="shared" si="14"/>
        <v>20.48566885065242</v>
      </c>
      <c r="K75" s="146">
        <f t="shared" si="14"/>
        <v>3.4940735657604347</v>
      </c>
      <c r="L75" s="146">
        <f t="shared" si="14"/>
        <v>55.951128605077294</v>
      </c>
      <c r="M75" s="146">
        <f t="shared" si="14"/>
        <v>11.286544001209945</v>
      </c>
      <c r="N75" s="146">
        <f t="shared" si="14"/>
        <v>18.204403943545987</v>
      </c>
      <c r="O75" s="146">
        <f t="shared" si="14"/>
        <v>13.934306841964107</v>
      </c>
      <c r="P75" s="146">
        <f t="shared" si="14"/>
        <v>58.044714033073895</v>
      </c>
      <c r="Q75" s="146">
        <f t="shared" si="14"/>
        <v>9.1012589321796717</v>
      </c>
      <c r="R75" s="146">
        <f t="shared" si="14"/>
        <v>14.069077420941843</v>
      </c>
      <c r="S75" s="146">
        <f t="shared" si="14"/>
        <v>20.723067371098804</v>
      </c>
      <c r="T75" s="146">
        <f t="shared" si="14"/>
        <v>13.986829676259378</v>
      </c>
      <c r="U75" s="146">
        <f t="shared" si="14"/>
        <v>6.6563098172203183</v>
      </c>
      <c r="V75" s="146">
        <f t="shared" si="14"/>
        <v>11.293587385705358</v>
      </c>
      <c r="W75" s="146">
        <f t="shared" si="14"/>
        <v>24.95966691075871</v>
      </c>
      <c r="X75" s="146">
        <f t="shared" si="14"/>
        <v>16.01286842255972</v>
      </c>
      <c r="Y75" s="146">
        <f t="shared" si="14"/>
        <v>15.892349814565586</v>
      </c>
      <c r="Z75" s="146">
        <f t="shared" si="14"/>
        <v>10.754941498701557</v>
      </c>
      <c r="AA75" s="146">
        <f t="shared" si="14"/>
        <v>17.644049015267502</v>
      </c>
      <c r="AB75" s="146" t="e">
        <f t="shared" si="14"/>
        <v>#N/A</v>
      </c>
      <c r="AC75" s="146">
        <f t="shared" si="14"/>
        <v>42.361340475895567</v>
      </c>
      <c r="AD75" s="146">
        <f t="shared" si="14"/>
        <v>8.1331615868582805</v>
      </c>
      <c r="AE75" s="146">
        <f t="shared" si="14"/>
        <v>63.297514925699218</v>
      </c>
      <c r="AF75" s="146">
        <f t="shared" si="14"/>
        <v>6.9936995252391192</v>
      </c>
      <c r="AG75" s="146">
        <f t="shared" si="14"/>
        <v>29.645131680322557</v>
      </c>
      <c r="AH75" s="146">
        <f t="shared" si="14"/>
        <v>11.364301977381761</v>
      </c>
      <c r="AI75" s="146">
        <f t="shared" si="14"/>
        <v>62.838166479653303</v>
      </c>
      <c r="AJ75" s="146">
        <f t="shared" si="14"/>
        <v>10.173916021833035</v>
      </c>
      <c r="AK75" s="146">
        <f t="shared" si="14"/>
        <v>1.8643456678302992</v>
      </c>
      <c r="AL75" s="146">
        <f t="shared" si="14"/>
        <v>4.1970287774309627</v>
      </c>
      <c r="AM75" s="146">
        <f t="shared" si="14"/>
        <v>44.286382707992182</v>
      </c>
      <c r="AN75" s="146">
        <f t="shared" si="14"/>
        <v>60.54163158704602</v>
      </c>
      <c r="AO75" s="146">
        <f t="shared" si="14"/>
        <v>29.247996103114943</v>
      </c>
      <c r="AP75" s="146">
        <f t="shared" si="14"/>
        <v>12.905695657976</v>
      </c>
      <c r="AQ75" s="146">
        <f t="shared" si="14"/>
        <v>16.119063340599887</v>
      </c>
      <c r="AR75" s="146">
        <f t="shared" si="14"/>
        <v>28.240830279123067</v>
      </c>
      <c r="AS75" s="146">
        <f t="shared" si="14"/>
        <v>60.982444000160477</v>
      </c>
      <c r="AT75" s="146">
        <f t="shared" si="14"/>
        <v>3.4620414830731625</v>
      </c>
      <c r="AU75" s="146">
        <f t="shared" si="14"/>
        <v>30.607153825737274</v>
      </c>
      <c r="AV75" s="146">
        <f t="shared" si="14"/>
        <v>15.001880754716529</v>
      </c>
      <c r="AW75" s="146">
        <f t="shared" si="14"/>
        <v>84.388222707617103</v>
      </c>
      <c r="AX75" s="146">
        <f t="shared" si="14"/>
        <v>25.906143694190813</v>
      </c>
      <c r="AY75" s="146">
        <f t="shared" si="14"/>
        <v>1054.3808162003513</v>
      </c>
      <c r="AZ75" s="146">
        <f t="shared" si="14"/>
        <v>136.4147674037292</v>
      </c>
      <c r="BA75" s="146">
        <f t="shared" si="14"/>
        <v>248.6303684382809</v>
      </c>
      <c r="BB75" s="146">
        <f t="shared" si="14"/>
        <v>39.371929972937174</v>
      </c>
      <c r="BC75" s="146">
        <f t="shared" si="14"/>
        <v>48.486529497689176</v>
      </c>
      <c r="BD75" s="146">
        <f t="shared" si="14"/>
        <v>130.11712014310328</v>
      </c>
      <c r="BE75" s="146">
        <f t="shared" si="14"/>
        <v>11.864719969074256</v>
      </c>
      <c r="BF75" s="146">
        <f t="shared" si="14"/>
        <v>41.684127088658919</v>
      </c>
      <c r="BG75" s="146">
        <f t="shared" si="14"/>
        <v>7.1053960646628651</v>
      </c>
      <c r="BH75" s="146">
        <f t="shared" si="14"/>
        <v>20.666462284934322</v>
      </c>
      <c r="BI75" s="146">
        <f t="shared" si="14"/>
        <v>13.120949893920869</v>
      </c>
      <c r="BJ75" s="146">
        <f t="shared" si="14"/>
        <v>1.2311123710512439</v>
      </c>
      <c r="BK75" s="146">
        <f t="shared" si="14"/>
        <v>51.625367744951916</v>
      </c>
      <c r="BL75" s="146">
        <f t="shared" si="14"/>
        <v>42.549168895862593</v>
      </c>
      <c r="BM75" s="146">
        <f t="shared" si="14"/>
        <v>21.443526931768133</v>
      </c>
      <c r="BN75" s="146">
        <f t="shared" si="14"/>
        <v>4.076828590548546</v>
      </c>
      <c r="BO75" s="146">
        <f t="shared" si="14"/>
        <v>383.70284980935293</v>
      </c>
      <c r="BP75" s="146">
        <f t="shared" si="14"/>
        <v>31.866791110937921</v>
      </c>
      <c r="BQ75" s="146">
        <f t="shared" si="14"/>
        <v>49.387854141095239</v>
      </c>
      <c r="BR75" s="146">
        <f t="shared" ref="BR75:BS85" si="15">+BR59*BR$56</f>
        <v>57.151536729212005</v>
      </c>
      <c r="BS75" s="146">
        <f t="shared" si="15"/>
        <v>16.940585463762037</v>
      </c>
      <c r="BT75" s="146">
        <f t="shared" si="10"/>
        <v>78.486041267032121</v>
      </c>
      <c r="BU75" s="146">
        <f t="shared" si="10"/>
        <v>9.9719102489916018</v>
      </c>
      <c r="BV75" s="146">
        <f t="shared" si="10"/>
        <v>13.278863342098722</v>
      </c>
      <c r="BW75" s="146">
        <f t="shared" si="10"/>
        <v>102.47412587875534</v>
      </c>
      <c r="BX75" s="146">
        <f t="shared" si="10"/>
        <v>17.337592752135787</v>
      </c>
      <c r="BY75" s="146">
        <f t="shared" si="10"/>
        <v>19.621036538056099</v>
      </c>
      <c r="BZ75" s="146">
        <f t="shared" si="10"/>
        <v>18.37043071285569</v>
      </c>
      <c r="CA75" s="146">
        <f t="shared" si="10"/>
        <v>7.6213240926917143</v>
      </c>
      <c r="CB75" s="146">
        <f t="shared" si="10"/>
        <v>105.59971363843128</v>
      </c>
      <c r="CC75" s="146">
        <f t="shared" si="10"/>
        <v>10.457668782199324</v>
      </c>
      <c r="CD75" s="146">
        <f t="shared" si="10"/>
        <v>49.704358967811316</v>
      </c>
      <c r="CE75" s="146">
        <f t="shared" si="10"/>
        <v>33.956657751442464</v>
      </c>
      <c r="CF75" s="146">
        <f t="shared" si="10"/>
        <v>21.26016504148993</v>
      </c>
      <c r="CG75" s="146">
        <f t="shared" si="10"/>
        <v>24.381609750815077</v>
      </c>
      <c r="CH75" s="146">
        <f t="shared" si="10"/>
        <v>24.390025901240431</v>
      </c>
      <c r="CI75" s="146">
        <f t="shared" si="10"/>
        <v>25.267758162737564</v>
      </c>
      <c r="CJ75" s="146">
        <f t="shared" si="10"/>
        <v>99.607256043211223</v>
      </c>
      <c r="CK75" s="146">
        <f t="shared" si="10"/>
        <v>11.204724729364163</v>
      </c>
      <c r="CL75" s="146">
        <f t="shared" si="10"/>
        <v>31.41534845822483</v>
      </c>
      <c r="CM75" s="146">
        <f t="shared" si="10"/>
        <v>82.530097177083562</v>
      </c>
      <c r="CN75" s="146">
        <f t="shared" si="10"/>
        <v>38.28501491206471</v>
      </c>
      <c r="CO75" s="146">
        <f t="shared" si="10"/>
        <v>60.460037817870408</v>
      </c>
      <c r="CP75" s="146">
        <f t="shared" si="10"/>
        <v>41.796513333771927</v>
      </c>
      <c r="CQ75" s="146">
        <f t="shared" si="10"/>
        <v>34.139457702854621</v>
      </c>
      <c r="CR75" s="146">
        <f t="shared" si="10"/>
        <v>27.002859141884013</v>
      </c>
      <c r="CS75" s="146">
        <f t="shared" si="10"/>
        <v>44.883937773733535</v>
      </c>
      <c r="CT75" s="146">
        <f t="shared" si="10"/>
        <v>30.12643318694202</v>
      </c>
      <c r="CU75" s="146">
        <f t="shared" si="10"/>
        <v>34.598588724830975</v>
      </c>
      <c r="CV75" s="146">
        <f t="shared" si="10"/>
        <v>61.380077415531893</v>
      </c>
      <c r="CW75" s="146">
        <f t="shared" si="10"/>
        <v>430.29286337811601</v>
      </c>
      <c r="CX75" s="146">
        <f t="shared" si="10"/>
        <v>271.02407793715508</v>
      </c>
      <c r="CY75" s="146">
        <f t="shared" si="10"/>
        <v>45.642008469845337</v>
      </c>
      <c r="CZ75" s="146">
        <f t="shared" si="10"/>
        <v>308.79161787872164</v>
      </c>
      <c r="DA75" s="146">
        <f t="shared" si="10"/>
        <v>0.92045224826898409</v>
      </c>
      <c r="DB75" s="146">
        <f t="shared" si="10"/>
        <v>20.033323787697299</v>
      </c>
      <c r="DC75" s="146">
        <f t="shared" si="10"/>
        <v>70.82270817380153</v>
      </c>
      <c r="DD75" s="146">
        <f t="shared" si="10"/>
        <v>119.97661754809006</v>
      </c>
      <c r="DE75" s="146">
        <f t="shared" si="10"/>
        <v>97.664424461064073</v>
      </c>
      <c r="DF75" s="146">
        <f t="shared" si="10"/>
        <v>336.89545168290124</v>
      </c>
      <c r="DG75" s="146">
        <f t="shared" si="10"/>
        <v>45.827121841078807</v>
      </c>
      <c r="DH75" s="146">
        <f t="shared" si="10"/>
        <v>16.332923460611767</v>
      </c>
      <c r="DI75" s="146">
        <f t="shared" si="10"/>
        <v>49.729359892910502</v>
      </c>
      <c r="DJ75" s="146">
        <f t="shared" si="10"/>
        <v>4.1331060434572526</v>
      </c>
      <c r="DK75" s="146">
        <f t="shared" si="10"/>
        <v>3.2547902058197629</v>
      </c>
      <c r="DL75" s="146">
        <f t="shared" si="10"/>
        <v>26.831446981418129</v>
      </c>
      <c r="DM75" s="146">
        <f t="shared" si="10"/>
        <v>44.873774347910505</v>
      </c>
      <c r="DN75" s="146">
        <f t="shared" si="10"/>
        <v>3.0804181445806074</v>
      </c>
      <c r="DO75" s="146">
        <f t="shared" si="10"/>
        <v>62.221082949921538</v>
      </c>
      <c r="DP75" s="146">
        <f t="shared" si="10"/>
        <v>53.477764802825511</v>
      </c>
      <c r="DQ75" s="146">
        <f t="shared" si="10"/>
        <v>0.19160882566069068</v>
      </c>
      <c r="DR75" s="146">
        <f t="shared" si="10"/>
        <v>17.028669452511021</v>
      </c>
      <c r="DS75" s="146">
        <f t="shared" si="10"/>
        <v>4.3991629197236488</v>
      </c>
      <c r="DT75" s="146">
        <f t="shared" si="10"/>
        <v>12.779225932273174</v>
      </c>
      <c r="DU75" s="146">
        <f t="shared" si="10"/>
        <v>6.5108301764301277</v>
      </c>
      <c r="DV75" s="146">
        <f t="shared" si="10"/>
        <v>88.780178472063369</v>
      </c>
      <c r="DW75" s="146">
        <f t="shared" si="10"/>
        <v>32.042374798326051</v>
      </c>
      <c r="DX75" s="146">
        <f t="shared" si="10"/>
        <v>36.207183094301307</v>
      </c>
      <c r="DY75" s="146">
        <f t="shared" si="10"/>
        <v>190.86070477134592</v>
      </c>
      <c r="DZ75" s="146">
        <f t="shared" si="10"/>
        <v>225.31013571699944</v>
      </c>
      <c r="EA75" s="146">
        <f t="shared" si="10"/>
        <v>39.623126931142792</v>
      </c>
      <c r="EB75" s="146">
        <f t="shared" si="10"/>
        <v>33.233762999120799</v>
      </c>
      <c r="EC75" s="146">
        <f t="shared" si="10"/>
        <v>26.571422170994172</v>
      </c>
      <c r="ED75" s="146">
        <f t="shared" si="10"/>
        <v>95.988790629381796</v>
      </c>
      <c r="EE75" s="146">
        <f t="shared" si="10"/>
        <v>40.936922643048241</v>
      </c>
      <c r="EF75" s="146">
        <f t="shared" si="11"/>
        <v>5.9937018032945897</v>
      </c>
      <c r="EG75" s="146">
        <f t="shared" si="11"/>
        <v>36.6659731357597</v>
      </c>
      <c r="EH75" s="146">
        <f t="shared" si="11"/>
        <v>6.0833896943606101E-2</v>
      </c>
      <c r="EI75" s="146">
        <f t="shared" si="11"/>
        <v>1.2488105684434501</v>
      </c>
      <c r="EJ75" s="146">
        <f t="shared" si="11"/>
        <v>7.7465353298619597</v>
      </c>
      <c r="EK75" s="146">
        <f t="shared" si="11"/>
        <v>11.3923983655956</v>
      </c>
      <c r="EL75" s="146">
        <f t="shared" si="11"/>
        <v>1.2468516241594101</v>
      </c>
      <c r="EM75" s="146">
        <f t="shared" si="11"/>
        <v>1.12081179360939</v>
      </c>
      <c r="EN75" s="146">
        <f t="shared" si="11"/>
        <v>0.194599189564262</v>
      </c>
      <c r="EO75" s="146">
        <f t="shared" si="11"/>
        <v>3.7441916589344899</v>
      </c>
      <c r="EP75" s="146">
        <f t="shared" si="11"/>
        <v>1.9170481392301399</v>
      </c>
      <c r="EQ75" s="146">
        <f t="shared" si="11"/>
        <v>0.30974469499451102</v>
      </c>
      <c r="ER75" s="146">
        <f t="shared" si="11"/>
        <v>0.84532948644902095</v>
      </c>
      <c r="ES75" s="146">
        <f t="shared" si="11"/>
        <v>1.6032045790257701</v>
      </c>
      <c r="ET75" s="146">
        <f t="shared" si="11"/>
        <v>3.8888226078798298</v>
      </c>
      <c r="EU75" s="146">
        <f t="shared" si="11"/>
        <v>1.72995777674701</v>
      </c>
      <c r="EV75" s="146">
        <f t="shared" si="11"/>
        <v>1.4605170397981799</v>
      </c>
      <c r="EW75" s="146">
        <f t="shared" si="11"/>
        <v>0.43828816215557298</v>
      </c>
      <c r="EX75" s="146">
        <f t="shared" si="11"/>
        <v>2.29739621811192E-2</v>
      </c>
      <c r="EY75" s="146">
        <f t="shared" si="11"/>
        <v>0.31870026854705003</v>
      </c>
      <c r="EZ75" s="146">
        <f t="shared" si="11"/>
        <v>0.46398111416939802</v>
      </c>
      <c r="FA75" s="146">
        <f t="shared" si="11"/>
        <v>1.6490874852180399</v>
      </c>
      <c r="FB75" s="146">
        <f t="shared" si="11"/>
        <v>6.3740753916998196</v>
      </c>
      <c r="FC75" s="146">
        <f t="shared" si="11"/>
        <v>1.9619838711779101</v>
      </c>
      <c r="FD75" s="146">
        <f t="shared" si="11"/>
        <v>0.53113254837760404</v>
      </c>
      <c r="FE75" s="146">
        <f t="shared" si="11"/>
        <v>53.152835362451199</v>
      </c>
      <c r="FF75" s="146">
        <f t="shared" si="11"/>
        <v>2.3558360175705202</v>
      </c>
      <c r="FG75" s="146">
        <f t="shared" si="11"/>
        <v>1.49613811233322</v>
      </c>
      <c r="FH75" s="146">
        <f t="shared" si="11"/>
        <v>1.0036528935883799</v>
      </c>
      <c r="FI75" s="146">
        <f t="shared" si="11"/>
        <v>6.6951769269334998</v>
      </c>
      <c r="FJ75" s="146">
        <f t="shared" si="11"/>
        <v>1.44737160731062</v>
      </c>
      <c r="FK75" s="146">
        <f t="shared" si="11"/>
        <v>4.4653025198447303</v>
      </c>
      <c r="FL75" s="146">
        <f t="shared" si="11"/>
        <v>1.9427259703713899</v>
      </c>
      <c r="FM75" s="146">
        <f t="shared" si="11"/>
        <v>1.28303472888541</v>
      </c>
      <c r="FN75" s="146">
        <f t="shared" si="11"/>
        <v>2.95795458388986</v>
      </c>
      <c r="FO75" s="146">
        <f t="shared" si="11"/>
        <v>3.4973656009060901</v>
      </c>
      <c r="FP75" s="146">
        <f t="shared" si="11"/>
        <v>10.0609346631152</v>
      </c>
      <c r="FQ75" s="146">
        <f t="shared" si="11"/>
        <v>1.84476736671246</v>
      </c>
      <c r="FR75" s="146">
        <f t="shared" si="11"/>
        <v>0.53274207272706098</v>
      </c>
      <c r="FS75" s="146">
        <f t="shared" si="11"/>
        <v>1.8599015979575899</v>
      </c>
      <c r="FT75" s="146">
        <f t="shared" si="11"/>
        <v>1.0791864915862199</v>
      </c>
      <c r="FU75" s="146">
        <f t="shared" si="11"/>
        <v>1.2665565907685301</v>
      </c>
      <c r="FV75" s="146">
        <f t="shared" si="11"/>
        <v>1.7674845665244201</v>
      </c>
      <c r="FW75" s="146">
        <f t="shared" si="11"/>
        <v>1.25472257012636</v>
      </c>
      <c r="FX75" s="146">
        <f t="shared" si="11"/>
        <v>1.9044251453360701</v>
      </c>
      <c r="FY75" s="146">
        <f t="shared" si="11"/>
        <v>5.3817990918227201</v>
      </c>
      <c r="FZ75" s="146">
        <f t="shared" si="11"/>
        <v>1.3641715739095699</v>
      </c>
      <c r="GA75" s="146">
        <f t="shared" si="11"/>
        <v>8.7490555492848205</v>
      </c>
      <c r="GB75" s="146">
        <f t="shared" si="11"/>
        <v>0.407491724505538</v>
      </c>
      <c r="GC75" s="146">
        <f t="shared" si="11"/>
        <v>11.859511047305</v>
      </c>
      <c r="GD75" s="146">
        <f t="shared" si="11"/>
        <v>7.1651846015915304</v>
      </c>
      <c r="GE75" s="146">
        <f t="shared" si="11"/>
        <v>1.0888311063065499</v>
      </c>
      <c r="GF75" s="146">
        <f t="shared" si="11"/>
        <v>7.3252558636972802</v>
      </c>
      <c r="GG75" s="146">
        <f t="shared" si="11"/>
        <v>2.0183531503292201E-2</v>
      </c>
      <c r="GH75" s="146">
        <f t="shared" si="11"/>
        <v>2.8550938709082798</v>
      </c>
      <c r="GI75" s="146">
        <f t="shared" si="11"/>
        <v>2.53507528597711</v>
      </c>
      <c r="GJ75" s="146">
        <f t="shared" si="11"/>
        <v>1.1954715353998999</v>
      </c>
      <c r="GK75" s="146">
        <f t="shared" si="11"/>
        <v>5.5182531787225102</v>
      </c>
      <c r="GL75" s="146">
        <f t="shared" si="11"/>
        <v>23.0110796487836</v>
      </c>
      <c r="GM75" s="146">
        <f t="shared" si="11"/>
        <v>1.33354086379212</v>
      </c>
      <c r="GN75" s="146">
        <f t="shared" si="11"/>
        <v>9.4122140828507206</v>
      </c>
      <c r="GO75" s="146">
        <f t="shared" si="11"/>
        <v>2.3267316839596099</v>
      </c>
      <c r="GP75" s="146">
        <f t="shared" si="11"/>
        <v>3.4509978420928902</v>
      </c>
      <c r="GQ75" s="146">
        <f t="shared" si="11"/>
        <v>1.5072635004239801</v>
      </c>
      <c r="GR75" s="146">
        <f t="shared" si="12"/>
        <v>8.1995488387988207</v>
      </c>
      <c r="GS75" s="146">
        <f t="shared" si="12"/>
        <v>3.9202866626228698</v>
      </c>
      <c r="GT75" s="146">
        <f t="shared" si="12"/>
        <v>5.8659641454753499</v>
      </c>
      <c r="GU75" s="146">
        <f t="shared" si="12"/>
        <v>10.4000604471027</v>
      </c>
      <c r="GV75" s="146">
        <f t="shared" si="12"/>
        <v>2.11469692304042</v>
      </c>
      <c r="GW75" s="146">
        <f t="shared" si="12"/>
        <v>8.69567651523049</v>
      </c>
      <c r="GX75" s="146">
        <f t="shared" si="12"/>
        <v>1.32635533753179</v>
      </c>
      <c r="GY75" s="146">
        <f t="shared" si="12"/>
        <v>26.7423097814683</v>
      </c>
      <c r="GZ75" s="146">
        <f t="shared" si="12"/>
        <v>7.3470552876884101</v>
      </c>
      <c r="HA75" s="146">
        <f t="shared" si="12"/>
        <v>3.2358581180285002</v>
      </c>
      <c r="HB75" s="146">
        <f t="shared" si="12"/>
        <v>0.64749130358310902</v>
      </c>
      <c r="HC75" s="146">
        <f t="shared" si="12"/>
        <v>17.824909102928</v>
      </c>
      <c r="HD75" s="146">
        <f t="shared" si="12"/>
        <v>2.0619962587639602</v>
      </c>
      <c r="HE75" s="146">
        <f t="shared" si="12"/>
        <v>7.2488268559314504</v>
      </c>
      <c r="HF75" s="146">
        <f t="shared" si="12"/>
        <v>30.6803782986233</v>
      </c>
      <c r="HG75" s="146">
        <f t="shared" si="12"/>
        <v>2.8694193686563501</v>
      </c>
      <c r="HH75" s="146">
        <f t="shared" si="12"/>
        <v>7.98259285823716E-2</v>
      </c>
      <c r="HI75" s="146">
        <f t="shared" si="12"/>
        <v>1.64641927507829</v>
      </c>
      <c r="HJ75" s="146">
        <f t="shared" si="12"/>
        <v>5.2330758130392896</v>
      </c>
      <c r="HK75" s="146">
        <f t="shared" si="12"/>
        <v>21.016474002818299</v>
      </c>
      <c r="HL75" s="146">
        <f t="shared" si="12"/>
        <v>5.9774912182091704</v>
      </c>
      <c r="HM75" s="146">
        <f t="shared" si="12"/>
        <v>0.92762236561946798</v>
      </c>
      <c r="HN75" s="146">
        <f t="shared" si="12"/>
        <v>14.4054156663546</v>
      </c>
      <c r="HO75" s="146">
        <f t="shared" si="12"/>
        <v>2.5578968252102099</v>
      </c>
      <c r="HP75" s="146">
        <f t="shared" si="12"/>
        <v>0.81793465214662497</v>
      </c>
      <c r="HQ75" s="146">
        <f t="shared" si="12"/>
        <v>5.8543302652302902</v>
      </c>
      <c r="HR75" s="146">
        <f t="shared" si="12"/>
        <v>7.5848725448238996</v>
      </c>
      <c r="HS75" s="146">
        <f t="shared" si="12"/>
        <v>0.70590918505706202</v>
      </c>
      <c r="HT75" s="146">
        <f t="shared" si="12"/>
        <v>3.9621072016820502</v>
      </c>
      <c r="HU75" s="146">
        <f t="shared" si="12"/>
        <v>8.7842876543852704</v>
      </c>
      <c r="HV75" s="146">
        <f t="shared" si="12"/>
        <v>6.2441178724344804</v>
      </c>
      <c r="HW75" s="146">
        <f t="shared" si="12"/>
        <v>1.00946648351698</v>
      </c>
      <c r="HX75" s="146">
        <f t="shared" si="12"/>
        <v>17.772367130133301</v>
      </c>
      <c r="HY75" s="146">
        <f t="shared" si="12"/>
        <v>6.9936631989213502</v>
      </c>
      <c r="HZ75" s="146">
        <f t="shared" si="12"/>
        <v>14.488825135864801</v>
      </c>
      <c r="IA75" s="146">
        <f t="shared" si="12"/>
        <v>22.326576155897602</v>
      </c>
      <c r="IB75" s="146">
        <f t="shared" si="12"/>
        <v>0.234513613813289</v>
      </c>
      <c r="IC75" s="146">
        <f t="shared" si="12"/>
        <v>1.53099409056781E-2</v>
      </c>
      <c r="ID75" s="146">
        <f t="shared" si="12"/>
        <v>1.83270213516106</v>
      </c>
      <c r="IE75" s="146">
        <f t="shared" si="12"/>
        <v>7.2529743823659798</v>
      </c>
      <c r="IF75" s="146">
        <f t="shared" si="12"/>
        <v>14.1113564268564</v>
      </c>
      <c r="IG75" s="146">
        <f t="shared" si="12"/>
        <v>12.397652002114899</v>
      </c>
      <c r="IH75" s="146">
        <f t="shared" si="12"/>
        <v>18.907433172341602</v>
      </c>
      <c r="II75" s="146">
        <f t="shared" si="12"/>
        <v>1.98849973503688</v>
      </c>
      <c r="IJ75" s="146">
        <f t="shared" si="12"/>
        <v>29.819936649430101</v>
      </c>
      <c r="IK75" s="146">
        <f t="shared" si="12"/>
        <v>3.4870692440262698</v>
      </c>
      <c r="IL75" s="146">
        <f t="shared" si="12"/>
        <v>2.8535181511053298</v>
      </c>
      <c r="IM75" s="146">
        <f t="shared" si="12"/>
        <v>3.9986412785871202</v>
      </c>
      <c r="IN75" s="146">
        <f t="shared" si="12"/>
        <v>7.8500312510720196</v>
      </c>
    </row>
    <row r="76" spans="1:248">
      <c r="A76" s="132" t="s">
        <v>855</v>
      </c>
      <c r="B76" s="3" t="e">
        <f t="shared" si="6"/>
        <v>#N/A</v>
      </c>
      <c r="C76" s="158">
        <f t="shared" si="13"/>
        <v>114.00881010827709</v>
      </c>
      <c r="D76" s="159" t="e">
        <f>E76/$E$56</f>
        <v>#N/A</v>
      </c>
      <c r="E76" s="156" t="e">
        <f t="shared" si="7"/>
        <v>#N/A</v>
      </c>
      <c r="F76" s="146">
        <f>+F60*F$56</f>
        <v>147.80837354099407</v>
      </c>
      <c r="G76" s="146">
        <f>+G60*G$56</f>
        <v>114.50904649726695</v>
      </c>
      <c r="H76" s="146">
        <f t="shared" si="14"/>
        <v>12.893748587828391</v>
      </c>
      <c r="I76" s="146">
        <f t="shared" si="14"/>
        <v>5.1181384695612708</v>
      </c>
      <c r="J76" s="146">
        <f t="shared" si="14"/>
        <v>25.837752930504404</v>
      </c>
      <c r="K76" s="146">
        <f t="shared" si="14"/>
        <v>3.810065729294521</v>
      </c>
      <c r="L76" s="146">
        <f t="shared" si="14"/>
        <v>58.350610544944288</v>
      </c>
      <c r="M76" s="146">
        <f t="shared" si="14"/>
        <v>13.06027013997819</v>
      </c>
      <c r="N76" s="146">
        <f t="shared" si="14"/>
        <v>17.793149440125685</v>
      </c>
      <c r="O76" s="146">
        <f t="shared" si="14"/>
        <v>14.833466119398947</v>
      </c>
      <c r="P76" s="146">
        <f t="shared" si="14"/>
        <v>57.673079925522998</v>
      </c>
      <c r="Q76" s="146">
        <f t="shared" si="14"/>
        <v>8.2791796307733829</v>
      </c>
      <c r="R76" s="146">
        <f t="shared" si="14"/>
        <v>14.387590163956233</v>
      </c>
      <c r="S76" s="146">
        <f t="shared" si="14"/>
        <v>23.523118822936091</v>
      </c>
      <c r="T76" s="146">
        <f t="shared" si="14"/>
        <v>15.725621711867129</v>
      </c>
      <c r="U76" s="146">
        <f t="shared" si="14"/>
        <v>7.3247572735652904</v>
      </c>
      <c r="V76" s="146">
        <f t="shared" si="14"/>
        <v>10.345257804511693</v>
      </c>
      <c r="W76" s="146">
        <f t="shared" si="14"/>
        <v>29.793157591353093</v>
      </c>
      <c r="X76" s="146">
        <f t="shared" si="14"/>
        <v>20.104613430624546</v>
      </c>
      <c r="Y76" s="146">
        <f t="shared" si="14"/>
        <v>16.163717471923643</v>
      </c>
      <c r="Z76" s="146">
        <f t="shared" si="14"/>
        <v>12.264856652075391</v>
      </c>
      <c r="AA76" s="146">
        <f t="shared" si="14"/>
        <v>17.202401555895321</v>
      </c>
      <c r="AB76" s="146" t="e">
        <f t="shared" si="14"/>
        <v>#N/A</v>
      </c>
      <c r="AC76" s="146">
        <f t="shared" si="14"/>
        <v>46.619014090778251</v>
      </c>
      <c r="AD76" s="146">
        <f t="shared" si="14"/>
        <v>8.2050476852624303</v>
      </c>
      <c r="AE76" s="146">
        <f t="shared" si="14"/>
        <v>65.918342661284044</v>
      </c>
      <c r="AF76" s="146">
        <f t="shared" si="14"/>
        <v>8.093864475320462</v>
      </c>
      <c r="AG76" s="146">
        <f t="shared" si="14"/>
        <v>33.325983597200178</v>
      </c>
      <c r="AH76" s="146">
        <f t="shared" si="14"/>
        <v>9.2166957656940021</v>
      </c>
      <c r="AI76" s="146">
        <f t="shared" si="14"/>
        <v>62.555877176118365</v>
      </c>
      <c r="AJ76" s="146">
        <f t="shared" si="14"/>
        <v>11.17270622014361</v>
      </c>
      <c r="AK76" s="146">
        <f t="shared" si="14"/>
        <v>1.6189587614638357</v>
      </c>
      <c r="AL76" s="146">
        <f t="shared" si="14"/>
        <v>4.4928885647818833</v>
      </c>
      <c r="AM76" s="146">
        <f t="shared" si="14"/>
        <v>48.286527906064471</v>
      </c>
      <c r="AN76" s="146">
        <f t="shared" si="14"/>
        <v>60.019353602031153</v>
      </c>
      <c r="AO76" s="146">
        <f t="shared" si="14"/>
        <v>38.991029507991513</v>
      </c>
      <c r="AP76" s="146">
        <f t="shared" si="14"/>
        <v>12.228488654203698</v>
      </c>
      <c r="AQ76" s="146">
        <f t="shared" si="14"/>
        <v>19.23892139859392</v>
      </c>
      <c r="AR76" s="146">
        <f t="shared" si="14"/>
        <v>28.491046443453666</v>
      </c>
      <c r="AS76" s="146">
        <f t="shared" si="14"/>
        <v>74.27807502255655</v>
      </c>
      <c r="AT76" s="146">
        <f t="shared" si="14"/>
        <v>2.9085346377022492</v>
      </c>
      <c r="AU76" s="146">
        <f t="shared" si="14"/>
        <v>26.551945769752894</v>
      </c>
      <c r="AV76" s="146">
        <f t="shared" si="14"/>
        <v>16.960906134482073</v>
      </c>
      <c r="AW76" s="146">
        <f t="shared" si="14"/>
        <v>86.151222064381798</v>
      </c>
      <c r="AX76" s="146">
        <f t="shared" si="14"/>
        <v>26.267229900902553</v>
      </c>
      <c r="AY76" s="146">
        <f t="shared" si="14"/>
        <v>1097.6371737520135</v>
      </c>
      <c r="AZ76" s="146">
        <f t="shared" si="14"/>
        <v>164.05426478435604</v>
      </c>
      <c r="BA76" s="146">
        <f t="shared" si="14"/>
        <v>254.08961778055163</v>
      </c>
      <c r="BB76" s="146">
        <f t="shared" si="14"/>
        <v>40.142220432081871</v>
      </c>
      <c r="BC76" s="146">
        <f t="shared" si="14"/>
        <v>44.546717739660451</v>
      </c>
      <c r="BD76" s="146">
        <f t="shared" si="14"/>
        <v>124.33420382001756</v>
      </c>
      <c r="BE76" s="146">
        <f t="shared" si="14"/>
        <v>10.558798794878388</v>
      </c>
      <c r="BF76" s="146">
        <f t="shared" si="14"/>
        <v>45.359551556037566</v>
      </c>
      <c r="BG76" s="146">
        <f t="shared" si="14"/>
        <v>7.4309630430370905</v>
      </c>
      <c r="BH76" s="146">
        <f t="shared" si="14"/>
        <v>23.067955246357478</v>
      </c>
      <c r="BI76" s="146">
        <f t="shared" si="14"/>
        <v>14.820058134236191</v>
      </c>
      <c r="BJ76" s="146">
        <f t="shared" si="14"/>
        <v>1.5350913255724259</v>
      </c>
      <c r="BK76" s="146">
        <f t="shared" si="14"/>
        <v>52.376179887461255</v>
      </c>
      <c r="BL76" s="146">
        <f t="shared" si="14"/>
        <v>47.552126218966436</v>
      </c>
      <c r="BM76" s="146">
        <f t="shared" si="14"/>
        <v>21.963824240685557</v>
      </c>
      <c r="BN76" s="146">
        <f t="shared" si="14"/>
        <v>4.3769361756251728</v>
      </c>
      <c r="BO76" s="146">
        <f t="shared" si="14"/>
        <v>275.31968677104726</v>
      </c>
      <c r="BP76" s="146">
        <f t="shared" si="14"/>
        <v>29.288555249632946</v>
      </c>
      <c r="BQ76" s="146">
        <f t="shared" si="14"/>
        <v>51.32848967954903</v>
      </c>
      <c r="BR76" s="146">
        <f t="shared" si="15"/>
        <v>63.233649714129761</v>
      </c>
      <c r="BS76" s="146">
        <f t="shared" si="15"/>
        <v>19.392694053220783</v>
      </c>
      <c r="BT76" s="146">
        <f t="shared" si="10"/>
        <v>84.335987674316925</v>
      </c>
      <c r="BU76" s="146">
        <f t="shared" si="10"/>
        <v>9.8423504322755644</v>
      </c>
      <c r="BV76" s="146">
        <f t="shared" si="10"/>
        <v>12.991577331801295</v>
      </c>
      <c r="BW76" s="146">
        <f t="shared" si="10"/>
        <v>103.54209724116242</v>
      </c>
      <c r="BX76" s="146">
        <f t="shared" si="10"/>
        <v>18.300723583044981</v>
      </c>
      <c r="BY76" s="146">
        <f t="shared" si="10"/>
        <v>23.835941969375575</v>
      </c>
      <c r="BZ76" s="146">
        <f t="shared" si="10"/>
        <v>14.82840289559943</v>
      </c>
      <c r="CA76" s="146">
        <f t="shared" si="10"/>
        <v>7.5751274407911549</v>
      </c>
      <c r="CB76" s="146">
        <f t="shared" si="10"/>
        <v>127.73923671382084</v>
      </c>
      <c r="CC76" s="146">
        <f t="shared" si="10"/>
        <v>8.6195710967448917</v>
      </c>
      <c r="CD76" s="146">
        <f t="shared" si="10"/>
        <v>53.783880733967763</v>
      </c>
      <c r="CE76" s="146">
        <f t="shared" si="10"/>
        <v>34.016439090231174</v>
      </c>
      <c r="CF76" s="146">
        <f t="shared" si="10"/>
        <v>17.881708849969872</v>
      </c>
      <c r="CG76" s="146">
        <f t="shared" si="10"/>
        <v>25.242988673950872</v>
      </c>
      <c r="CH76" s="146">
        <f t="shared" si="10"/>
        <v>20.817205563229837</v>
      </c>
      <c r="CI76" s="146">
        <f t="shared" si="10"/>
        <v>28.680508996787292</v>
      </c>
      <c r="CJ76" s="146">
        <f t="shared" si="10"/>
        <v>103.65908383812618</v>
      </c>
      <c r="CK76" s="146">
        <f t="shared" si="10"/>
        <v>10.16844011840559</v>
      </c>
      <c r="CL76" s="146">
        <f t="shared" si="10"/>
        <v>35.099133080096706</v>
      </c>
      <c r="CM76" s="146">
        <f t="shared" si="10"/>
        <v>90.621306164917115</v>
      </c>
      <c r="CN76" s="146">
        <f t="shared" si="10"/>
        <v>37.523106349236343</v>
      </c>
      <c r="CO76" s="146">
        <f t="shared" si="10"/>
        <v>67.46037832941721</v>
      </c>
      <c r="CP76" s="146">
        <f t="shared" si="10"/>
        <v>43.961353204731509</v>
      </c>
      <c r="CQ76" s="146">
        <f t="shared" si="10"/>
        <v>36.016363336215292</v>
      </c>
      <c r="CR76" s="146">
        <f t="shared" si="10"/>
        <v>36.62090680993861</v>
      </c>
      <c r="CS76" s="146">
        <f t="shared" si="10"/>
        <v>41.14294409118591</v>
      </c>
      <c r="CT76" s="146">
        <f t="shared" si="10"/>
        <v>31.469241844080535</v>
      </c>
      <c r="CU76" s="146">
        <f t="shared" si="10"/>
        <v>33.383106731282346</v>
      </c>
      <c r="CV76" s="146">
        <f t="shared" si="10"/>
        <v>62.555005363282149</v>
      </c>
      <c r="CW76" s="146">
        <f t="shared" si="10"/>
        <v>513.32244628693491</v>
      </c>
      <c r="CX76" s="146">
        <f t="shared" si="10"/>
        <v>271.85676270219403</v>
      </c>
      <c r="CY76" s="146">
        <f t="shared" si="10"/>
        <v>52.689176829738088</v>
      </c>
      <c r="CZ76" s="146">
        <f t="shared" si="10"/>
        <v>432.88725772239667</v>
      </c>
      <c r="DA76" s="146">
        <f t="shared" si="10"/>
        <v>0.85561554670732309</v>
      </c>
      <c r="DB76" s="146">
        <f t="shared" si="10"/>
        <v>20.791682055962703</v>
      </c>
      <c r="DC76" s="146">
        <f t="shared" si="10"/>
        <v>77.711597015718723</v>
      </c>
      <c r="DD76" s="146">
        <f t="shared" si="10"/>
        <v>132.01838484851726</v>
      </c>
      <c r="DE76" s="146">
        <f t="shared" si="10"/>
        <v>89.279971628050973</v>
      </c>
      <c r="DF76" s="146">
        <f t="shared" si="10"/>
        <v>411.50091308596649</v>
      </c>
      <c r="DG76" s="146">
        <f t="shared" si="10"/>
        <v>55.129036926722414</v>
      </c>
      <c r="DH76" s="146">
        <f t="shared" si="10"/>
        <v>10.676673168370431</v>
      </c>
      <c r="DI76" s="146">
        <f t="shared" si="10"/>
        <v>52.375859800578397</v>
      </c>
      <c r="DJ76" s="146">
        <f t="shared" si="10"/>
        <v>4.5334863718029661</v>
      </c>
      <c r="DK76" s="146">
        <f t="shared" si="10"/>
        <v>2.3311702352005912</v>
      </c>
      <c r="DL76" s="146">
        <f t="shared" si="10"/>
        <v>33.992219666819409</v>
      </c>
      <c r="DM76" s="146">
        <f t="shared" si="10"/>
        <v>42.2438169978698</v>
      </c>
      <c r="DN76" s="146">
        <f t="shared" si="10"/>
        <v>3.4754225843352335</v>
      </c>
      <c r="DO76" s="146">
        <f t="shared" si="10"/>
        <v>74.095191890016025</v>
      </c>
      <c r="DP76" s="146">
        <f t="shared" si="10"/>
        <v>64.520536351372698</v>
      </c>
      <c r="DQ76" s="146">
        <f t="shared" si="10"/>
        <v>0.20185849841142184</v>
      </c>
      <c r="DR76" s="146">
        <f t="shared" si="10"/>
        <v>16.204914327538269</v>
      </c>
      <c r="DS76" s="146">
        <f t="shared" si="10"/>
        <v>3.0183687474509568</v>
      </c>
      <c r="DT76" s="146">
        <f t="shared" si="10"/>
        <v>12.389807373253261</v>
      </c>
      <c r="DU76" s="146">
        <f t="shared" si="10"/>
        <v>5.1098752050767731</v>
      </c>
      <c r="DV76" s="146">
        <f t="shared" si="10"/>
        <v>94.966822723850498</v>
      </c>
      <c r="DW76" s="146">
        <f t="shared" si="10"/>
        <v>35.532951319689062</v>
      </c>
      <c r="DX76" s="146">
        <f t="shared" si="10"/>
        <v>33.985519869743868</v>
      </c>
      <c r="DY76" s="146">
        <f t="shared" si="10"/>
        <v>200.47873765192799</v>
      </c>
      <c r="DZ76" s="146">
        <f t="shared" si="10"/>
        <v>234.01903556045707</v>
      </c>
      <c r="EA76" s="146">
        <f t="shared" si="10"/>
        <v>43.010498936614191</v>
      </c>
      <c r="EB76" s="146">
        <f t="shared" si="10"/>
        <v>32.089577724057847</v>
      </c>
      <c r="EC76" s="146">
        <f t="shared" si="10"/>
        <v>25.875220758447739</v>
      </c>
      <c r="ED76" s="146">
        <f t="shared" si="10"/>
        <v>99.839377366976478</v>
      </c>
      <c r="EE76" s="146">
        <f t="shared" si="10"/>
        <v>37.60039602104289</v>
      </c>
      <c r="EF76" s="146">
        <f t="shared" si="11"/>
        <v>5.9631961948118901</v>
      </c>
      <c r="EG76" s="146">
        <f t="shared" si="11"/>
        <v>36.550866058905598</v>
      </c>
      <c r="EH76" s="146">
        <f t="shared" si="11"/>
        <v>5.8754094154724101E-2</v>
      </c>
      <c r="EI76" s="146">
        <f t="shared" si="11"/>
        <v>1.27395826220199</v>
      </c>
      <c r="EJ76" s="146">
        <f t="shared" si="11"/>
        <v>7.81922342804158</v>
      </c>
      <c r="EK76" s="146">
        <f t="shared" si="11"/>
        <v>11.4622701611721</v>
      </c>
      <c r="EL76" s="146">
        <f t="shared" si="11"/>
        <v>1.2646913528422601</v>
      </c>
      <c r="EM76" s="146">
        <f t="shared" si="11"/>
        <v>1.05555789326924</v>
      </c>
      <c r="EN76" s="146">
        <f t="shared" si="11"/>
        <v>0.19811604238771199</v>
      </c>
      <c r="EO76" s="146">
        <f t="shared" si="11"/>
        <v>3.1745939144217101</v>
      </c>
      <c r="EP76" s="146">
        <f t="shared" si="11"/>
        <v>1.7219149859313501</v>
      </c>
      <c r="EQ76" s="146">
        <f t="shared" si="11"/>
        <v>0.18217760935973401</v>
      </c>
      <c r="ER76" s="146">
        <f t="shared" si="11"/>
        <v>0.98043933586184195</v>
      </c>
      <c r="ES76" s="146">
        <f t="shared" si="11"/>
        <v>1.3357269868706001</v>
      </c>
      <c r="ET76" s="146">
        <f t="shared" si="11"/>
        <v>3.6590946995520399</v>
      </c>
      <c r="EU76" s="146">
        <f t="shared" si="11"/>
        <v>1.39677768601423</v>
      </c>
      <c r="EV76" s="146">
        <f t="shared" si="11"/>
        <v>1.44336194567024</v>
      </c>
      <c r="EW76" s="146">
        <f t="shared" si="11"/>
        <v>0.462970985450535</v>
      </c>
      <c r="EX76" s="146">
        <f t="shared" si="11"/>
        <v>2.0740089727570899E-2</v>
      </c>
      <c r="EY76" s="146">
        <f t="shared" si="11"/>
        <v>0.30700959419743101</v>
      </c>
      <c r="EZ76" s="146">
        <f t="shared" si="11"/>
        <v>0.52611347982212298</v>
      </c>
      <c r="FA76" s="146">
        <f t="shared" si="11"/>
        <v>1.6491517752798399</v>
      </c>
      <c r="FB76" s="146">
        <f t="shared" si="11"/>
        <v>6.1652202323493004</v>
      </c>
      <c r="FC76" s="146">
        <f t="shared" si="11"/>
        <v>2.2370727838994502</v>
      </c>
      <c r="FD76" s="146">
        <f t="shared" si="11"/>
        <v>0.70344234598410205</v>
      </c>
      <c r="FE76" s="146">
        <f t="shared" si="11"/>
        <v>57.716951367232603</v>
      </c>
      <c r="FF76" s="146">
        <f t="shared" si="11"/>
        <v>2.32375901441607</v>
      </c>
      <c r="FG76" s="146">
        <f t="shared" si="11"/>
        <v>1.47101035450494</v>
      </c>
      <c r="FH76" s="146">
        <f t="shared" si="11"/>
        <v>1.0190840724839301</v>
      </c>
      <c r="FI76" s="146">
        <f t="shared" si="11"/>
        <v>7.0125089061784198</v>
      </c>
      <c r="FJ76" s="146">
        <f t="shared" si="11"/>
        <v>1.4037194329715701</v>
      </c>
      <c r="FK76" s="146">
        <f t="shared" si="11"/>
        <v>4.4232535779341999</v>
      </c>
      <c r="FL76" s="146">
        <f t="shared" si="11"/>
        <v>2.25381617504318</v>
      </c>
      <c r="FM76" s="146">
        <f t="shared" si="11"/>
        <v>1.2909734281607801</v>
      </c>
      <c r="FN76" s="146">
        <f t="shared" si="11"/>
        <v>3.2533725637490298</v>
      </c>
      <c r="FO76" s="146">
        <f t="shared" si="11"/>
        <v>3.4239319382083901</v>
      </c>
      <c r="FP76" s="146">
        <f t="shared" si="11"/>
        <v>11.024837113097499</v>
      </c>
      <c r="FQ76" s="146">
        <f t="shared" si="11"/>
        <v>1.8463791505068601</v>
      </c>
      <c r="FR76" s="146">
        <f t="shared" si="11"/>
        <v>0.59556606441565296</v>
      </c>
      <c r="FS76" s="146">
        <f t="shared" si="11"/>
        <v>1.66287080014846</v>
      </c>
      <c r="FT76" s="146">
        <f t="shared" si="11"/>
        <v>1.43999584904448</v>
      </c>
      <c r="FU76" s="146">
        <f t="shared" si="11"/>
        <v>1.22894113508801</v>
      </c>
      <c r="FV76" s="146">
        <f t="shared" si="11"/>
        <v>1.6511406902936701</v>
      </c>
      <c r="FW76" s="146">
        <f t="shared" si="11"/>
        <v>0.956197614426475</v>
      </c>
      <c r="FX76" s="146">
        <f t="shared" si="11"/>
        <v>1.93672679639874</v>
      </c>
      <c r="FY76" s="146">
        <f t="shared" si="11"/>
        <v>4.2858597195584602</v>
      </c>
      <c r="FZ76" s="146">
        <f t="shared" si="11"/>
        <v>1.4073321717682901</v>
      </c>
      <c r="GA76" s="146">
        <f t="shared" si="11"/>
        <v>10.519104934472001</v>
      </c>
      <c r="GB76" s="146">
        <f t="shared" si="11"/>
        <v>0.43288399727850602</v>
      </c>
      <c r="GC76" s="146">
        <f t="shared" si="11"/>
        <v>10.358755993160701</v>
      </c>
      <c r="GD76" s="146">
        <f t="shared" si="11"/>
        <v>8.1977691896020808</v>
      </c>
      <c r="GE76" s="146">
        <f t="shared" si="11"/>
        <v>1.1421765819287799</v>
      </c>
      <c r="GF76" s="146">
        <f t="shared" si="11"/>
        <v>7.3155435503766801</v>
      </c>
      <c r="GG76" s="146">
        <f t="shared" si="11"/>
        <v>2.0893353520756101E-2</v>
      </c>
      <c r="GH76" s="146">
        <f t="shared" si="11"/>
        <v>2.7853995976242998</v>
      </c>
      <c r="GI76" s="146">
        <f t="shared" si="11"/>
        <v>2.6365342913788101</v>
      </c>
      <c r="GJ76" s="146">
        <f t="shared" si="11"/>
        <v>1.2316725439434599</v>
      </c>
      <c r="GK76" s="146">
        <f t="shared" si="11"/>
        <v>5.8018223299095597</v>
      </c>
      <c r="GL76" s="146">
        <f t="shared" si="11"/>
        <v>24.0761196550948</v>
      </c>
      <c r="GM76" s="146">
        <f t="shared" si="11"/>
        <v>1.26227986113792</v>
      </c>
      <c r="GN76" s="146">
        <f t="shared" si="11"/>
        <v>9.3571317380359798</v>
      </c>
      <c r="GO76" s="146">
        <f t="shared" si="11"/>
        <v>2.22335669885222</v>
      </c>
      <c r="GP76" s="146">
        <f t="shared" si="11"/>
        <v>3.72497737934391</v>
      </c>
      <c r="GQ76" s="146">
        <f t="shared" si="11"/>
        <v>1.3506563318603699</v>
      </c>
      <c r="GR76" s="146">
        <f t="shared" si="12"/>
        <v>8.6572274763527801</v>
      </c>
      <c r="GS76" s="146">
        <f t="shared" si="12"/>
        <v>3.8536361866545898</v>
      </c>
      <c r="GT76" s="146">
        <f t="shared" si="12"/>
        <v>7.4007345891082901</v>
      </c>
      <c r="GU76" s="146">
        <f t="shared" si="12"/>
        <v>13.102030260762801</v>
      </c>
      <c r="GV76" s="146">
        <f t="shared" si="12"/>
        <v>1.95277407027893</v>
      </c>
      <c r="GW76" s="146">
        <f t="shared" si="12"/>
        <v>9.0667702361105693</v>
      </c>
      <c r="GX76" s="146">
        <f t="shared" si="12"/>
        <v>0.95813058334303103</v>
      </c>
      <c r="GY76" s="146">
        <f t="shared" si="12"/>
        <v>29.885759444797198</v>
      </c>
      <c r="GZ76" s="146">
        <f t="shared" si="12"/>
        <v>6.8937594465186898</v>
      </c>
      <c r="HA76" s="146">
        <f t="shared" si="12"/>
        <v>3.6240051359238201</v>
      </c>
      <c r="HB76" s="146">
        <f t="shared" si="12"/>
        <v>0.71627638399137605</v>
      </c>
      <c r="HC76" s="146">
        <f t="shared" si="12"/>
        <v>18.027167335919899</v>
      </c>
      <c r="HD76" s="146">
        <f t="shared" si="12"/>
        <v>2.1875718765810501</v>
      </c>
      <c r="HE76" s="146">
        <f t="shared" si="12"/>
        <v>7.2492834966682498</v>
      </c>
      <c r="HF76" s="146">
        <f t="shared" si="12"/>
        <v>41.898709665778199</v>
      </c>
      <c r="HG76" s="146">
        <f t="shared" si="12"/>
        <v>2.9084277861502801</v>
      </c>
      <c r="HH76" s="146">
        <f t="shared" si="12"/>
        <v>7.7604943515366606E-2</v>
      </c>
      <c r="HI76" s="146">
        <f t="shared" si="12"/>
        <v>1.4290674933313801</v>
      </c>
      <c r="HJ76" s="146">
        <f t="shared" si="12"/>
        <v>4.4650897382982899</v>
      </c>
      <c r="HK76" s="146">
        <f t="shared" si="12"/>
        <v>22.169070792940602</v>
      </c>
      <c r="HL76" s="146">
        <f t="shared" si="12"/>
        <v>9.1135623889519692</v>
      </c>
      <c r="HM76" s="146">
        <f t="shared" si="12"/>
        <v>0.94883518484122498</v>
      </c>
      <c r="HN76" s="146">
        <f t="shared" si="12"/>
        <v>21.984307233317601</v>
      </c>
      <c r="HO76" s="146">
        <f t="shared" si="12"/>
        <v>2.6079558885539602</v>
      </c>
      <c r="HP76" s="146">
        <f t="shared" si="12"/>
        <v>0.99424860149861005</v>
      </c>
      <c r="HQ76" s="146">
        <f t="shared" si="12"/>
        <v>5.5287235894076598</v>
      </c>
      <c r="HR76" s="146">
        <f t="shared" si="12"/>
        <v>7.9911666968222299</v>
      </c>
      <c r="HS76" s="146">
        <f t="shared" si="12"/>
        <v>1.1210192858630099</v>
      </c>
      <c r="HT76" s="146">
        <f t="shared" si="12"/>
        <v>4.6931008362021602</v>
      </c>
      <c r="HU76" s="146">
        <f t="shared" si="12"/>
        <v>11.7996454978689</v>
      </c>
      <c r="HV76" s="146">
        <f t="shared" si="12"/>
        <v>6.9560767423638801</v>
      </c>
      <c r="HW76" s="146">
        <f t="shared" si="12"/>
        <v>1.3593983860744301</v>
      </c>
      <c r="HX76" s="146">
        <f t="shared" si="12"/>
        <v>21.493308275329301</v>
      </c>
      <c r="HY76" s="146">
        <f t="shared" si="12"/>
        <v>3.9447358932132999</v>
      </c>
      <c r="HZ76" s="146">
        <f t="shared" si="12"/>
        <v>16.825111825050101</v>
      </c>
      <c r="IA76" s="146">
        <f t="shared" si="12"/>
        <v>23.694968170865099</v>
      </c>
      <c r="IB76" s="146">
        <f t="shared" si="12"/>
        <v>0.24375478435905601</v>
      </c>
      <c r="IC76" s="146">
        <f t="shared" si="12"/>
        <v>1.5404857719518199E-2</v>
      </c>
      <c r="ID76" s="146">
        <f t="shared" si="12"/>
        <v>1.9615627488765901</v>
      </c>
      <c r="IE76" s="146">
        <f t="shared" si="12"/>
        <v>7.7946397687901197</v>
      </c>
      <c r="IF76" s="146">
        <f t="shared" si="12"/>
        <v>14.1701945930176</v>
      </c>
      <c r="IG76" s="146">
        <f t="shared" si="12"/>
        <v>12.4053744795788</v>
      </c>
      <c r="IH76" s="146">
        <f t="shared" si="12"/>
        <v>18.5792420043101</v>
      </c>
      <c r="II76" s="146">
        <f t="shared" si="12"/>
        <v>2.33534619284683</v>
      </c>
      <c r="IJ76" s="146">
        <f t="shared" si="12"/>
        <v>39.1100365294649</v>
      </c>
      <c r="IK76" s="146">
        <f t="shared" si="12"/>
        <v>4.0239988215239304</v>
      </c>
      <c r="IL76" s="146">
        <f t="shared" si="12"/>
        <v>2.9935500790924001</v>
      </c>
      <c r="IM76" s="146">
        <f t="shared" si="12"/>
        <v>4.1311950001058904</v>
      </c>
      <c r="IN76" s="146">
        <f t="shared" si="12"/>
        <v>8.78882390678924</v>
      </c>
    </row>
    <row r="77" spans="1:248">
      <c r="A77" s="132" t="s">
        <v>856</v>
      </c>
      <c r="B77" s="3" t="e">
        <f t="shared" si="6"/>
        <v>#N/A</v>
      </c>
      <c r="C77" s="160">
        <f t="shared" si="13"/>
        <v>111.56199207646605</v>
      </c>
      <c r="D77" s="161" t="e">
        <f>E77/$E$56</f>
        <v>#N/A</v>
      </c>
      <c r="E77" s="133" t="e">
        <f t="shared" si="7"/>
        <v>#N/A</v>
      </c>
      <c r="F77" s="146">
        <f t="shared" ref="F77:BQ78" si="16">+F61*F$56</f>
        <v>149.2580522735345</v>
      </c>
      <c r="G77" s="146">
        <f t="shared" si="16"/>
        <v>140.06490739951315</v>
      </c>
      <c r="H77" s="146">
        <f t="shared" si="16"/>
        <v>13.398167275559858</v>
      </c>
      <c r="I77" s="146">
        <f t="shared" si="16"/>
        <v>4.5652359516900267</v>
      </c>
      <c r="J77" s="146">
        <f t="shared" si="16"/>
        <v>30.253673475448245</v>
      </c>
      <c r="K77" s="146">
        <f t="shared" si="16"/>
        <v>3.3487684754001492</v>
      </c>
      <c r="L77" s="146">
        <f t="shared" si="16"/>
        <v>55.035645086944484</v>
      </c>
      <c r="M77" s="146">
        <f t="shared" si="16"/>
        <v>12.704681545783966</v>
      </c>
      <c r="N77" s="146">
        <f t="shared" si="16"/>
        <v>21.337400029803401</v>
      </c>
      <c r="O77" s="146">
        <f t="shared" si="16"/>
        <v>13.14791857225395</v>
      </c>
      <c r="P77" s="146">
        <f t="shared" si="16"/>
        <v>63.115940669070092</v>
      </c>
      <c r="Q77" s="146">
        <f t="shared" si="16"/>
        <v>7.6038579988455552</v>
      </c>
      <c r="R77" s="146">
        <f t="shared" si="16"/>
        <v>14.274093133652102</v>
      </c>
      <c r="S77" s="146">
        <f t="shared" si="16"/>
        <v>26.178666885585919</v>
      </c>
      <c r="T77" s="146">
        <f t="shared" si="16"/>
        <v>16.824332350312435</v>
      </c>
      <c r="U77" s="146">
        <f t="shared" si="16"/>
        <v>7.6663517833773769</v>
      </c>
      <c r="V77" s="146">
        <f t="shared" si="16"/>
        <v>10.281321844994942</v>
      </c>
      <c r="W77" s="146">
        <f t="shared" si="16"/>
        <v>28.07311619009538</v>
      </c>
      <c r="X77" s="146">
        <f t="shared" si="16"/>
        <v>20.61443962499143</v>
      </c>
      <c r="Y77" s="146">
        <f t="shared" si="16"/>
        <v>16.293398437375821</v>
      </c>
      <c r="Z77" s="146">
        <f t="shared" si="16"/>
        <v>14.574184753485701</v>
      </c>
      <c r="AA77" s="146">
        <f t="shared" si="16"/>
        <v>16.526447445427355</v>
      </c>
      <c r="AB77" s="146" t="e">
        <f t="shared" si="16"/>
        <v>#N/A</v>
      </c>
      <c r="AC77" s="146">
        <f t="shared" si="16"/>
        <v>48.966194971656037</v>
      </c>
      <c r="AD77" s="146">
        <f t="shared" si="16"/>
        <v>8.4810606347137565</v>
      </c>
      <c r="AE77" s="146">
        <f t="shared" si="16"/>
        <v>73.368419941329449</v>
      </c>
      <c r="AF77" s="146">
        <f t="shared" si="16"/>
        <v>9.6857994283411308</v>
      </c>
      <c r="AG77" s="146">
        <f t="shared" si="16"/>
        <v>27.504488726074168</v>
      </c>
      <c r="AH77" s="146">
        <f t="shared" si="16"/>
        <v>6.7555425021723003</v>
      </c>
      <c r="AI77" s="146">
        <f t="shared" si="16"/>
        <v>60.278483618033221</v>
      </c>
      <c r="AJ77" s="146">
        <f t="shared" si="16"/>
        <v>11.790431065573809</v>
      </c>
      <c r="AK77" s="146">
        <f t="shared" si="16"/>
        <v>1.7243642530530146</v>
      </c>
      <c r="AL77" s="146">
        <f t="shared" si="16"/>
        <v>5.2334459731499914</v>
      </c>
      <c r="AM77" s="146">
        <f t="shared" si="16"/>
        <v>48.016683764623991</v>
      </c>
      <c r="AN77" s="146">
        <f t="shared" si="16"/>
        <v>36.70756685952292</v>
      </c>
      <c r="AO77" s="146">
        <f t="shared" si="16"/>
        <v>42.342366140413787</v>
      </c>
      <c r="AP77" s="146">
        <f t="shared" si="16"/>
        <v>9.9945153865491481</v>
      </c>
      <c r="AQ77" s="146">
        <f t="shared" si="16"/>
        <v>20.818593826948181</v>
      </c>
      <c r="AR77" s="146">
        <f t="shared" si="16"/>
        <v>24.68129250427781</v>
      </c>
      <c r="AS77" s="146">
        <f t="shared" si="16"/>
        <v>76.524305739668847</v>
      </c>
      <c r="AT77" s="146">
        <f t="shared" si="16"/>
        <v>2.4118354762125835</v>
      </c>
      <c r="AU77" s="146">
        <f t="shared" si="16"/>
        <v>29.948079341730836</v>
      </c>
      <c r="AV77" s="146">
        <f t="shared" si="16"/>
        <v>16.266110810041287</v>
      </c>
      <c r="AW77" s="146">
        <f t="shared" si="16"/>
        <v>89.506773355112998</v>
      </c>
      <c r="AX77" s="146">
        <f t="shared" si="16"/>
        <v>28.006510653126778</v>
      </c>
      <c r="AY77" s="146">
        <f t="shared" si="16"/>
        <v>1105.8723385417013</v>
      </c>
      <c r="AZ77" s="146">
        <f t="shared" si="16"/>
        <v>169.85893463892859</v>
      </c>
      <c r="BA77" s="146">
        <f t="shared" si="16"/>
        <v>250.71016688398367</v>
      </c>
      <c r="BB77" s="146">
        <f t="shared" si="16"/>
        <v>41.302627294469069</v>
      </c>
      <c r="BC77" s="146">
        <f t="shared" si="16"/>
        <v>49.510929719870155</v>
      </c>
      <c r="BD77" s="146">
        <f t="shared" si="16"/>
        <v>120.64299666340699</v>
      </c>
      <c r="BE77" s="146">
        <f t="shared" si="16"/>
        <v>9.3698621339308907</v>
      </c>
      <c r="BF77" s="146">
        <f t="shared" si="16"/>
        <v>47.025446434145927</v>
      </c>
      <c r="BG77" s="146">
        <f t="shared" si="16"/>
        <v>6.1375000486915567</v>
      </c>
      <c r="BH77" s="146">
        <f t="shared" si="16"/>
        <v>17.932251686962815</v>
      </c>
      <c r="BI77" s="146">
        <f t="shared" si="16"/>
        <v>16.158636361513732</v>
      </c>
      <c r="BJ77" s="146">
        <f t="shared" si="16"/>
        <v>1.6603356253356814</v>
      </c>
      <c r="BK77" s="146">
        <f t="shared" si="16"/>
        <v>51.008586710807172</v>
      </c>
      <c r="BL77" s="146">
        <f t="shared" si="16"/>
        <v>51.587487609073008</v>
      </c>
      <c r="BM77" s="146">
        <f t="shared" si="16"/>
        <v>18.484039861776012</v>
      </c>
      <c r="BN77" s="146">
        <f t="shared" si="16"/>
        <v>4.6057623478082732</v>
      </c>
      <c r="BO77" s="146">
        <f t="shared" si="16"/>
        <v>254.39310009202268</v>
      </c>
      <c r="BP77" s="146">
        <f t="shared" si="16"/>
        <v>26.007889647956326</v>
      </c>
      <c r="BQ77" s="146">
        <f t="shared" si="16"/>
        <v>51.148231570723176</v>
      </c>
      <c r="BR77" s="146">
        <f t="shared" si="15"/>
        <v>54.897205345431658</v>
      </c>
      <c r="BS77" s="146">
        <f t="shared" si="15"/>
        <v>19.663689687200993</v>
      </c>
      <c r="BT77" s="146">
        <f t="shared" si="10"/>
        <v>72.876723947942466</v>
      </c>
      <c r="BU77" s="146">
        <f t="shared" si="10"/>
        <v>8.5639933095923926</v>
      </c>
      <c r="BV77" s="146">
        <f t="shared" si="10"/>
        <v>11.026596314568781</v>
      </c>
      <c r="BW77" s="146">
        <f t="shared" si="10"/>
        <v>95.262863240236996</v>
      </c>
      <c r="BX77" s="146">
        <f t="shared" si="10"/>
        <v>18.365855379888362</v>
      </c>
      <c r="BY77" s="146">
        <f t="shared" si="10"/>
        <v>19.18034138949405</v>
      </c>
      <c r="BZ77" s="148">
        <f t="shared" si="10"/>
        <v>15.284363760006432</v>
      </c>
      <c r="CA77" s="146">
        <f t="shared" si="10"/>
        <v>7.0090676842277064</v>
      </c>
      <c r="CB77" s="146">
        <f t="shared" si="10"/>
        <v>121.74516254555101</v>
      </c>
      <c r="CC77" s="146">
        <f t="shared" si="10"/>
        <v>9.9122474550068045</v>
      </c>
      <c r="CD77" s="146">
        <f t="shared" si="10"/>
        <v>62.812200062662804</v>
      </c>
      <c r="CE77" s="146">
        <f t="shared" si="10"/>
        <v>34.927853834909321</v>
      </c>
      <c r="CF77" s="146">
        <f t="shared" si="10"/>
        <v>16.938665956930603</v>
      </c>
      <c r="CG77" s="146">
        <f t="shared" si="10"/>
        <v>22.650643033048407</v>
      </c>
      <c r="CH77" s="146">
        <f t="shared" si="10"/>
        <v>21.704841381865727</v>
      </c>
      <c r="CI77" s="146">
        <f t="shared" si="10"/>
        <v>30.534050659950985</v>
      </c>
      <c r="CJ77" s="146">
        <f t="shared" si="10"/>
        <v>121.36945374848699</v>
      </c>
      <c r="CK77" s="146">
        <f t="shared" si="10"/>
        <v>9.1721299529876159</v>
      </c>
      <c r="CL77" s="146">
        <f t="shared" si="10"/>
        <v>27.656036018971054</v>
      </c>
      <c r="CM77" s="146">
        <f t="shared" si="10"/>
        <v>83.199273356789519</v>
      </c>
      <c r="CN77" s="146">
        <f t="shared" si="10"/>
        <v>33.698931011362959</v>
      </c>
      <c r="CO77" s="146">
        <f t="shared" si="10"/>
        <v>76.000905321427311</v>
      </c>
      <c r="CP77" s="146">
        <f t="shared" si="10"/>
        <v>49.875721243086716</v>
      </c>
      <c r="CQ77" s="146">
        <f t="shared" si="10"/>
        <v>34.408522702618534</v>
      </c>
      <c r="CR77" s="146">
        <f t="shared" si="10"/>
        <v>41.059719063285776</v>
      </c>
      <c r="CS77" s="146">
        <f t="shared" si="10"/>
        <v>37.223116398994222</v>
      </c>
      <c r="CT77" s="146">
        <f t="shared" si="10"/>
        <v>29.389086091544776</v>
      </c>
      <c r="CU77" s="146">
        <f t="shared" si="10"/>
        <v>27.506457005675063</v>
      </c>
      <c r="CV77" s="146">
        <f t="shared" si="10"/>
        <v>57.503167081623808</v>
      </c>
      <c r="CW77" s="146">
        <f t="shared" si="10"/>
        <v>525.32710097936263</v>
      </c>
      <c r="CX77" s="146">
        <f t="shared" si="10"/>
        <v>252.28869712916978</v>
      </c>
      <c r="CY77" s="146">
        <f t="shared" si="10"/>
        <v>47.603771967570232</v>
      </c>
      <c r="CZ77" s="146">
        <f t="shared" si="10"/>
        <v>477.29025562277235</v>
      </c>
      <c r="DA77" s="146">
        <f t="shared" si="10"/>
        <v>0.81832976427806214</v>
      </c>
      <c r="DB77" s="146">
        <f t="shared" si="10"/>
        <v>25.973911997371751</v>
      </c>
      <c r="DC77" s="146">
        <f t="shared" si="10"/>
        <v>65.779864971616917</v>
      </c>
      <c r="DD77" s="146">
        <f t="shared" si="10"/>
        <v>134.24970953293723</v>
      </c>
      <c r="DE77" s="146">
        <f t="shared" si="10"/>
        <v>94.835965935409618</v>
      </c>
      <c r="DF77" s="146">
        <f t="shared" si="10"/>
        <v>440.0832860164997</v>
      </c>
      <c r="DG77" s="146">
        <f t="shared" si="10"/>
        <v>67.669033588611498</v>
      </c>
      <c r="DH77" s="146">
        <f t="shared" si="10"/>
        <v>9.694974897699387</v>
      </c>
      <c r="DI77" s="146">
        <f t="shared" si="10"/>
        <v>49.698088765921597</v>
      </c>
      <c r="DJ77" s="146">
        <f t="shared" si="10"/>
        <v>4.3303116727456903</v>
      </c>
      <c r="DK77" s="146">
        <f t="shared" si="10"/>
        <v>1.6411907032058666</v>
      </c>
      <c r="DL77" s="146">
        <f t="shared" si="10"/>
        <v>38.042504241358998</v>
      </c>
      <c r="DM77" s="146">
        <f t="shared" si="10"/>
        <v>40.716134913753521</v>
      </c>
      <c r="DN77" s="146">
        <f t="shared" si="10"/>
        <v>3.8624206695159033</v>
      </c>
      <c r="DO77" s="146">
        <f t="shared" si="10"/>
        <v>74.849846938771563</v>
      </c>
      <c r="DP77" s="146">
        <f t="shared" si="10"/>
        <v>57.705648340128924</v>
      </c>
      <c r="DQ77" s="146">
        <f t="shared" si="10"/>
        <v>0.21350676858715925</v>
      </c>
      <c r="DR77" s="146">
        <f t="shared" si="10"/>
        <v>13.424157563897289</v>
      </c>
      <c r="DS77" s="146">
        <f t="shared" si="10"/>
        <v>2.5355749318296694</v>
      </c>
      <c r="DT77" s="146">
        <f t="shared" si="10"/>
        <v>10.935261458905506</v>
      </c>
      <c r="DU77" s="146">
        <f t="shared" si="10"/>
        <v>4.5483582438044747</v>
      </c>
      <c r="DV77" s="146">
        <f t="shared" si="10"/>
        <v>111.56607395336592</v>
      </c>
      <c r="DW77" s="146">
        <f t="shared" si="10"/>
        <v>33.64796448437211</v>
      </c>
      <c r="DX77" s="146">
        <f t="shared" si="10"/>
        <v>34.399022005382299</v>
      </c>
      <c r="DY77" s="146">
        <f t="shared" si="10"/>
        <v>234.09852595245471</v>
      </c>
      <c r="DZ77" s="146">
        <f t="shared" si="10"/>
        <v>230.50094857494085</v>
      </c>
      <c r="EA77" s="146">
        <f t="shared" si="10"/>
        <v>44.325257609288663</v>
      </c>
      <c r="EB77" s="146">
        <f t="shared" si="10"/>
        <v>26.615650528847155</v>
      </c>
      <c r="EC77" s="146">
        <f t="shared" si="10"/>
        <v>28.335163458602707</v>
      </c>
      <c r="ED77" s="146">
        <f t="shared" si="10"/>
        <v>83.730902473795496</v>
      </c>
      <c r="EE77" s="146">
        <f t="shared" si="10"/>
        <v>45.304430825363788</v>
      </c>
      <c r="EF77" s="146">
        <f t="shared" si="11"/>
        <v>5.8283823353791799</v>
      </c>
      <c r="EG77" s="146">
        <f t="shared" si="11"/>
        <v>37.6144345364279</v>
      </c>
      <c r="EH77" s="146">
        <f t="shared" si="11"/>
        <v>6.1235548981942001E-2</v>
      </c>
      <c r="EI77" s="146">
        <f t="shared" si="11"/>
        <v>1.29880420546578</v>
      </c>
      <c r="EJ77" s="146">
        <f t="shared" si="11"/>
        <v>10.6499828279645</v>
      </c>
      <c r="EK77" s="146">
        <f t="shared" si="11"/>
        <v>11.785601433373699</v>
      </c>
      <c r="EL77" s="146">
        <f t="shared" si="11"/>
        <v>1.4907620243359401</v>
      </c>
      <c r="EM77" s="146">
        <f t="shared" si="11"/>
        <v>1.0318284572881</v>
      </c>
      <c r="EN77" s="146">
        <f t="shared" si="11"/>
        <v>0.212072773237551</v>
      </c>
      <c r="EO77" s="146">
        <f t="shared" si="11"/>
        <v>3.0679226130687201</v>
      </c>
      <c r="EP77" s="146">
        <f t="shared" si="11"/>
        <v>1.6961528273678199</v>
      </c>
      <c r="EQ77" s="146">
        <f t="shared" si="11"/>
        <v>0.26853356695758301</v>
      </c>
      <c r="ER77" s="146">
        <f t="shared" si="11"/>
        <v>0.931307036241657</v>
      </c>
      <c r="ES77" s="146">
        <f t="shared" si="11"/>
        <v>1.31192046877987</v>
      </c>
      <c r="ET77" s="146">
        <f t="shared" si="11"/>
        <v>3.7055377140425598</v>
      </c>
      <c r="EU77" s="146">
        <f t="shared" si="11"/>
        <v>1.6454956796423601</v>
      </c>
      <c r="EV77" s="146">
        <f t="shared" si="11"/>
        <v>1.5648679031172399</v>
      </c>
      <c r="EW77" s="146">
        <f t="shared" si="11"/>
        <v>0.49842415583156602</v>
      </c>
      <c r="EX77" s="146">
        <f t="shared" si="11"/>
        <v>2.0740089727570899E-2</v>
      </c>
      <c r="EY77" s="146">
        <f t="shared" si="11"/>
        <v>0.30700959419743101</v>
      </c>
      <c r="EZ77" s="146">
        <f t="shared" si="11"/>
        <v>0.52611347982212298</v>
      </c>
      <c r="FA77" s="146">
        <f t="shared" si="11"/>
        <v>1.6491517752798399</v>
      </c>
      <c r="FB77" s="146">
        <f t="shared" si="11"/>
        <v>6.1652202323493004</v>
      </c>
      <c r="FC77" s="146">
        <f t="shared" si="11"/>
        <v>2.4256576590110099</v>
      </c>
      <c r="FD77" s="146">
        <f t="shared" si="11"/>
        <v>0.622862554280606</v>
      </c>
      <c r="FE77" s="146">
        <f t="shared" si="11"/>
        <v>60.176933447473701</v>
      </c>
      <c r="FF77" s="146">
        <f t="shared" si="11"/>
        <v>2.2334433405195102</v>
      </c>
      <c r="FG77" s="146">
        <f t="shared" si="11"/>
        <v>1.5754246498639899</v>
      </c>
      <c r="FH77" s="146">
        <f t="shared" si="11"/>
        <v>0.96222707673981001</v>
      </c>
      <c r="FI77" s="146">
        <f t="shared" si="11"/>
        <v>6.6811077465668403</v>
      </c>
      <c r="FJ77" s="146">
        <f t="shared" si="11"/>
        <v>1.58951809685195</v>
      </c>
      <c r="FK77" s="146">
        <f t="shared" si="11"/>
        <v>4.4372698919043696</v>
      </c>
      <c r="FL77" s="146">
        <f t="shared" si="11"/>
        <v>2.1457316359958201</v>
      </c>
      <c r="FM77" s="146">
        <f t="shared" si="11"/>
        <v>1.2883271950689901</v>
      </c>
      <c r="FN77" s="146">
        <f t="shared" si="11"/>
        <v>3.3700599032257101</v>
      </c>
      <c r="FO77" s="146">
        <f t="shared" si="11"/>
        <v>3.14326028289002</v>
      </c>
      <c r="FP77" s="146">
        <f t="shared" si="11"/>
        <v>13.149172815621201</v>
      </c>
      <c r="FQ77" s="146">
        <f t="shared" si="11"/>
        <v>2.4729087961581602</v>
      </c>
      <c r="FR77" s="146">
        <f t="shared" si="11"/>
        <v>0.75500894780252104</v>
      </c>
      <c r="FS77" s="146">
        <f t="shared" si="11"/>
        <v>1.8425566651607801</v>
      </c>
      <c r="FT77" s="146">
        <f t="shared" si="11"/>
        <v>1.33088793263835</v>
      </c>
      <c r="FU77" s="146">
        <f t="shared" si="11"/>
        <v>1.3479927505733</v>
      </c>
      <c r="FV77" s="146">
        <f t="shared" si="11"/>
        <v>1.5987319379212099</v>
      </c>
      <c r="FW77" s="146">
        <f t="shared" si="11"/>
        <v>1.05765851291694</v>
      </c>
      <c r="FX77" s="146">
        <f t="shared" si="11"/>
        <v>1.79406543822205</v>
      </c>
      <c r="FY77" s="146">
        <f t="shared" si="11"/>
        <v>3.9923007997742999</v>
      </c>
      <c r="FZ77" s="146">
        <f t="shared" si="11"/>
        <v>1.3410393600033801</v>
      </c>
      <c r="GA77" s="146">
        <f t="shared" si="11"/>
        <v>8.5722855137637808</v>
      </c>
      <c r="GB77" s="146">
        <f t="shared" si="11"/>
        <v>0.43758497900682902</v>
      </c>
      <c r="GC77" s="146">
        <f t="shared" si="11"/>
        <v>7.6987069429047503</v>
      </c>
      <c r="GD77" s="146">
        <f t="shared" si="11"/>
        <v>6.16514155097029</v>
      </c>
      <c r="GE77" s="146">
        <f t="shared" si="11"/>
        <v>1.14541282082733</v>
      </c>
      <c r="GF77" s="146">
        <f t="shared" si="11"/>
        <v>7.3493868646741598</v>
      </c>
      <c r="GG77" s="146">
        <f t="shared" si="11"/>
        <v>2.09406991632318E-2</v>
      </c>
      <c r="GH77" s="146">
        <f t="shared" si="11"/>
        <v>2.79687144706359</v>
      </c>
      <c r="GI77" s="146">
        <f t="shared" si="11"/>
        <v>3.2051593893930201</v>
      </c>
      <c r="GJ77" s="146">
        <f t="shared" si="11"/>
        <v>1.2687816073793901</v>
      </c>
      <c r="GK77" s="146">
        <f t="shared" si="11"/>
        <v>5.8448903326959902</v>
      </c>
      <c r="GL77" s="146">
        <f t="shared" si="11"/>
        <v>24.992002889095598</v>
      </c>
      <c r="GM77" s="146">
        <f t="shared" si="11"/>
        <v>1.55756859191351</v>
      </c>
      <c r="GN77" s="146">
        <f t="shared" si="11"/>
        <v>9.3571317380359798</v>
      </c>
      <c r="GO77" s="146">
        <f t="shared" si="11"/>
        <v>2.52421448449598</v>
      </c>
      <c r="GP77" s="146">
        <f t="shared" si="11"/>
        <v>3.8785821009593899</v>
      </c>
      <c r="GQ77" s="146">
        <f>+GQ61*GQ$56</f>
        <v>1.16551963839664</v>
      </c>
      <c r="GR77" s="146">
        <f t="shared" si="12"/>
        <v>8.5643189274740195</v>
      </c>
      <c r="GS77" s="146">
        <f t="shared" si="12"/>
        <v>3.7532999491650498</v>
      </c>
      <c r="GT77" s="146">
        <f t="shared" si="12"/>
        <v>7.7630947478752796</v>
      </c>
      <c r="GU77" s="146">
        <f t="shared" si="12"/>
        <v>12.6552488656297</v>
      </c>
      <c r="GV77" s="146">
        <f t="shared" si="12"/>
        <v>2.03384716153279</v>
      </c>
      <c r="GW77" s="146">
        <f t="shared" si="12"/>
        <v>9.3905834588288108</v>
      </c>
      <c r="GX77" s="146">
        <f t="shared" si="12"/>
        <v>1.14223899235777</v>
      </c>
      <c r="GY77" s="146">
        <f t="shared" si="12"/>
        <v>36.2080734655584</v>
      </c>
      <c r="GZ77" s="146">
        <f t="shared" si="12"/>
        <v>5.6713546409845099</v>
      </c>
      <c r="HA77" s="146">
        <f t="shared" si="12"/>
        <v>3.73880837413782</v>
      </c>
      <c r="HB77" s="146">
        <f t="shared" si="12"/>
        <v>0.75832310297390804</v>
      </c>
      <c r="HC77" s="146">
        <f t="shared" si="12"/>
        <v>20.428577501724799</v>
      </c>
      <c r="HD77" s="146">
        <f t="shared" si="12"/>
        <v>2.0745928691078199</v>
      </c>
      <c r="HE77" s="146">
        <f t="shared" si="12"/>
        <v>6.8491364749557402</v>
      </c>
      <c r="HF77" s="146">
        <f t="shared" si="12"/>
        <v>41.702762973312701</v>
      </c>
      <c r="HG77" s="146">
        <f t="shared" si="12"/>
        <v>2.7853092032413902</v>
      </c>
      <c r="HH77" s="146">
        <f t="shared" si="12"/>
        <v>7.9823664183319598E-2</v>
      </c>
      <c r="HI77" s="146">
        <f t="shared" si="12"/>
        <v>1.34496063261705</v>
      </c>
      <c r="HJ77" s="146">
        <f t="shared" si="12"/>
        <v>4.19401385515242</v>
      </c>
      <c r="HK77" s="146">
        <f t="shared" si="12"/>
        <v>20.7968862325231</v>
      </c>
      <c r="HL77" s="146">
        <f t="shared" si="12"/>
        <v>8.4957264298905297</v>
      </c>
      <c r="HM77" s="146">
        <f t="shared" si="12"/>
        <v>0.96916853232786704</v>
      </c>
      <c r="HN77" s="146">
        <f t="shared" si="12"/>
        <v>23.566880208080502</v>
      </c>
      <c r="HO77" s="146">
        <f t="shared" si="12"/>
        <v>2.6915510677063499</v>
      </c>
      <c r="HP77" s="146">
        <f t="shared" si="12"/>
        <v>0.95161462778443195</v>
      </c>
      <c r="HQ77" s="146">
        <f t="shared" si="12"/>
        <v>5.3527905695646201</v>
      </c>
      <c r="HR77" s="146">
        <f t="shared" si="12"/>
        <v>5.7674775257262203</v>
      </c>
      <c r="HS77" s="146">
        <f t="shared" si="12"/>
        <v>1.13234271299294</v>
      </c>
      <c r="HT77" s="146">
        <f t="shared" si="12"/>
        <v>4.7405058951537002</v>
      </c>
      <c r="HU77" s="146">
        <f t="shared" si="12"/>
        <v>11.918833836231199</v>
      </c>
      <c r="HV77" s="146">
        <f t="shared" si="12"/>
        <v>6.1427616730916403</v>
      </c>
      <c r="HW77" s="146">
        <f t="shared" si="12"/>
        <v>1.37312968290347</v>
      </c>
      <c r="HX77" s="146">
        <f t="shared" si="12"/>
        <v>14.4358229661389</v>
      </c>
      <c r="HY77" s="146">
        <f t="shared" si="12"/>
        <v>5.7498245259442697</v>
      </c>
      <c r="HZ77" s="146">
        <f t="shared" si="12"/>
        <v>11.294894547238499</v>
      </c>
      <c r="IA77" s="146">
        <f t="shared" si="12"/>
        <v>20.682107227075601</v>
      </c>
      <c r="IB77" s="146">
        <f t="shared" si="12"/>
        <v>0.27095250888296701</v>
      </c>
      <c r="IC77" s="146">
        <f t="shared" si="12"/>
        <v>1.84858292634218E-2</v>
      </c>
      <c r="ID77" s="146">
        <f t="shared" si="12"/>
        <v>2.2449928646579802</v>
      </c>
      <c r="IE77" s="146">
        <f t="shared" si="12"/>
        <v>6.76982636112814</v>
      </c>
      <c r="IF77" s="146">
        <f t="shared" si="12"/>
        <v>13.6268166467634</v>
      </c>
      <c r="IG77" s="146">
        <f t="shared" si="12"/>
        <v>11.7291284985315</v>
      </c>
      <c r="IH77" s="146">
        <f t="shared" si="12"/>
        <v>20.757676029704498</v>
      </c>
      <c r="II77" s="146">
        <f t="shared" si="12"/>
        <v>2.47803603622526</v>
      </c>
      <c r="IJ77" s="146">
        <f t="shared" si="12"/>
        <v>36.737935387776297</v>
      </c>
      <c r="IK77" s="146">
        <f t="shared" si="12"/>
        <v>4.2698654786204102</v>
      </c>
      <c r="IL77" s="146">
        <f t="shared" si="12"/>
        <v>3.1764562337514199</v>
      </c>
      <c r="IM77" s="146">
        <f t="shared" si="12"/>
        <v>4.2678056025006601</v>
      </c>
      <c r="IN77" s="146">
        <f t="shared" si="12"/>
        <v>8.88552693092144</v>
      </c>
    </row>
    <row r="78" spans="1:248" ht="18.75">
      <c r="A78" s="132" t="s">
        <v>37</v>
      </c>
      <c r="B78" s="3" t="e">
        <f t="shared" si="6"/>
        <v>#N/A</v>
      </c>
      <c r="C78" s="162">
        <f t="shared" si="13"/>
        <v>115.14018219524061</v>
      </c>
      <c r="D78" s="163" t="e">
        <f>E78/$E$56</f>
        <v>#N/A</v>
      </c>
      <c r="E78" s="133" t="e">
        <f t="shared" si="7"/>
        <v>#N/A</v>
      </c>
      <c r="F78" s="146">
        <f>+F62*F$56</f>
        <v>162.09519142106947</v>
      </c>
      <c r="G78" s="146">
        <f t="shared" si="16"/>
        <v>107.27225490174399</v>
      </c>
      <c r="H78" s="146">
        <f t="shared" si="16"/>
        <v>13.648893700044864</v>
      </c>
      <c r="I78" s="146">
        <f t="shared" si="16"/>
        <v>4.590443254822671</v>
      </c>
      <c r="J78" s="146">
        <f t="shared" si="16"/>
        <v>26.012452921876296</v>
      </c>
      <c r="K78" s="146">
        <f t="shared" si="16"/>
        <v>3.2534215640267528</v>
      </c>
      <c r="L78" s="146">
        <f t="shared" si="16"/>
        <v>58.765088967087316</v>
      </c>
      <c r="M78" s="146">
        <f t="shared" si="16"/>
        <v>10.733069907005381</v>
      </c>
      <c r="N78" s="146">
        <f t="shared" si="16"/>
        <v>22.774791594897735</v>
      </c>
      <c r="O78" s="146">
        <f t="shared" si="16"/>
        <v>12.320829175311236</v>
      </c>
      <c r="P78" s="146">
        <f t="shared" si="16"/>
        <v>65.413850447869564</v>
      </c>
      <c r="Q78" s="146">
        <f t="shared" si="16"/>
        <v>8.2249118678185997</v>
      </c>
      <c r="R78" s="146">
        <f t="shared" si="16"/>
        <v>14.262300386422105</v>
      </c>
      <c r="S78" s="146">
        <f t="shared" si="16"/>
        <v>27.789569487471841</v>
      </c>
      <c r="T78" s="146">
        <f t="shared" si="16"/>
        <v>17.427982810807769</v>
      </c>
      <c r="U78" s="146">
        <f t="shared" si="16"/>
        <v>7.6436089344163261</v>
      </c>
      <c r="V78" s="146">
        <f t="shared" si="16"/>
        <v>8.5017183510123076</v>
      </c>
      <c r="W78" s="146">
        <f t="shared" si="16"/>
        <v>27.819057999379304</v>
      </c>
      <c r="X78" s="146">
        <f t="shared" si="16"/>
        <v>20.803956421474883</v>
      </c>
      <c r="Y78" s="146">
        <f t="shared" si="16"/>
        <v>17.382042768606446</v>
      </c>
      <c r="Z78" s="146">
        <f t="shared" si="16"/>
        <v>17.134649971250116</v>
      </c>
      <c r="AA78" s="146">
        <f t="shared" si="16"/>
        <v>16.878006949972242</v>
      </c>
      <c r="AB78" s="146" t="e">
        <f t="shared" si="16"/>
        <v>#N/A</v>
      </c>
      <c r="AC78" s="146">
        <f t="shared" si="16"/>
        <v>51.602215020185533</v>
      </c>
      <c r="AD78" s="146">
        <f t="shared" si="16"/>
        <v>9.6753127080402042</v>
      </c>
      <c r="AE78" s="146">
        <f t="shared" si="16"/>
        <v>79.287509034661255</v>
      </c>
      <c r="AF78" s="146">
        <f t="shared" si="16"/>
        <v>11.772762105008576</v>
      </c>
      <c r="AG78" s="146">
        <f t="shared" si="16"/>
        <v>24.006646633699962</v>
      </c>
      <c r="AH78" s="146">
        <f t="shared" si="16"/>
        <v>7.9468718042498807</v>
      </c>
      <c r="AI78" s="146">
        <f t="shared" si="16"/>
        <v>63.302228464619233</v>
      </c>
      <c r="AJ78" s="146">
        <f t="shared" si="16"/>
        <v>12.945877854090327</v>
      </c>
      <c r="AK78" s="146">
        <f t="shared" si="16"/>
        <v>1.6892916634813175</v>
      </c>
      <c r="AL78" s="146">
        <f t="shared" si="16"/>
        <v>5.4524589520184543</v>
      </c>
      <c r="AM78" s="146">
        <f t="shared" si="16"/>
        <v>40.723778927987802</v>
      </c>
      <c r="AN78" s="146">
        <f t="shared" si="16"/>
        <v>43.445371793261955</v>
      </c>
      <c r="AO78" s="146">
        <f t="shared" si="16"/>
        <v>43.936616531911291</v>
      </c>
      <c r="AP78" s="146">
        <f t="shared" si="16"/>
        <v>11.653052898515933</v>
      </c>
      <c r="AQ78" s="146">
        <f t="shared" si="16"/>
        <v>17.430313610292888</v>
      </c>
      <c r="AR78" s="146">
        <f t="shared" si="16"/>
        <v>22.397728948026582</v>
      </c>
      <c r="AS78" s="146">
        <f t="shared" si="16"/>
        <v>81.485162859223522</v>
      </c>
      <c r="AT78" s="146">
        <f t="shared" si="16"/>
        <v>1.7319133361301051</v>
      </c>
      <c r="AU78" s="146">
        <f t="shared" si="16"/>
        <v>26.670651963923589</v>
      </c>
      <c r="AV78" s="146">
        <f t="shared" si="16"/>
        <v>22.192249719194223</v>
      </c>
      <c r="AW78" s="146">
        <f t="shared" si="16"/>
        <v>95.841330673627766</v>
      </c>
      <c r="AX78" s="146">
        <f t="shared" si="16"/>
        <v>28.846101434996083</v>
      </c>
      <c r="AY78" s="146">
        <f t="shared" si="16"/>
        <v>1123.6957627807521</v>
      </c>
      <c r="AZ78" s="146">
        <f t="shared" si="16"/>
        <v>160.32246326785727</v>
      </c>
      <c r="BA78" s="146">
        <f t="shared" si="16"/>
        <v>266.07593428202898</v>
      </c>
      <c r="BB78" s="146">
        <f t="shared" si="16"/>
        <v>42.021011335223555</v>
      </c>
      <c r="BC78" s="146">
        <f t="shared" si="16"/>
        <v>57.427931206699355</v>
      </c>
      <c r="BD78" s="146">
        <f t="shared" si="16"/>
        <v>123.52940249373773</v>
      </c>
      <c r="BE78" s="146">
        <f t="shared" si="16"/>
        <v>11.782772592528016</v>
      </c>
      <c r="BF78" s="146">
        <f t="shared" si="16"/>
        <v>46.51488506869152</v>
      </c>
      <c r="BG78" s="146">
        <f t="shared" si="16"/>
        <v>5.4112892386814915</v>
      </c>
      <c r="BH78" s="146">
        <f t="shared" si="16"/>
        <v>19.769579128026141</v>
      </c>
      <c r="BI78" s="146">
        <f t="shared" si="16"/>
        <v>14.374831596399511</v>
      </c>
      <c r="BJ78" s="146">
        <f t="shared" si="16"/>
        <v>1.7603982679579102</v>
      </c>
      <c r="BK78" s="146">
        <f t="shared" si="16"/>
        <v>43.367583345567269</v>
      </c>
      <c r="BL78" s="146">
        <f t="shared" si="16"/>
        <v>53.586762558459689</v>
      </c>
      <c r="BM78" s="146">
        <f t="shared" si="16"/>
        <v>15.80813025875856</v>
      </c>
      <c r="BN78" s="146">
        <f t="shared" si="16"/>
        <v>3.6024922379081112</v>
      </c>
      <c r="BO78" s="146">
        <f t="shared" si="16"/>
        <v>283.89571895945215</v>
      </c>
      <c r="BP78" s="146">
        <f t="shared" si="16"/>
        <v>27.048842137119056</v>
      </c>
      <c r="BQ78" s="146">
        <f t="shared" si="16"/>
        <v>44.485585138081099</v>
      </c>
      <c r="BR78" s="146">
        <f t="shared" si="15"/>
        <v>61.003149518764815</v>
      </c>
      <c r="BS78" s="146">
        <f t="shared" si="15"/>
        <v>20.819669111517328</v>
      </c>
      <c r="BT78" s="146">
        <f t="shared" ref="BT78:EE81" si="17">+BT62*BT$56</f>
        <v>77.876548768629434</v>
      </c>
      <c r="BU78" s="146">
        <f t="shared" si="17"/>
        <v>8.366622465333835</v>
      </c>
      <c r="BV78" s="146">
        <f t="shared" si="17"/>
        <v>10.562281792330127</v>
      </c>
      <c r="BW78" s="146">
        <f t="shared" si="17"/>
        <v>95.253448435817901</v>
      </c>
      <c r="BX78" s="146">
        <f t="shared" si="17"/>
        <v>17.558495653751656</v>
      </c>
      <c r="BY78" s="146">
        <f t="shared" si="17"/>
        <v>23.204865346943798</v>
      </c>
      <c r="BZ78" s="148">
        <f t="shared" si="17"/>
        <v>15.234872956728825</v>
      </c>
      <c r="CA78" s="146">
        <f t="shared" si="17"/>
        <v>6.597791979039747</v>
      </c>
      <c r="CB78" s="146">
        <f t="shared" si="17"/>
        <v>150.03032725521314</v>
      </c>
      <c r="CC78" s="146">
        <f t="shared" si="17"/>
        <v>11.013710002274269</v>
      </c>
      <c r="CD78" s="146">
        <f t="shared" si="17"/>
        <v>61.822576950604635</v>
      </c>
      <c r="CE78" s="146">
        <f t="shared" si="17"/>
        <v>33.082868728978269</v>
      </c>
      <c r="CF78" s="146">
        <f t="shared" si="17"/>
        <v>18.657261892138784</v>
      </c>
      <c r="CG78" s="146">
        <f t="shared" si="17"/>
        <v>15.551130023088197</v>
      </c>
      <c r="CH78" s="146">
        <f t="shared" si="17"/>
        <v>22.250739796249462</v>
      </c>
      <c r="CI78" s="146">
        <f t="shared" si="17"/>
        <v>34.920492598225295</v>
      </c>
      <c r="CJ78" s="146">
        <f t="shared" si="17"/>
        <v>128.90512708800799</v>
      </c>
      <c r="CK78" s="146">
        <f t="shared" si="17"/>
        <v>7.4553052009452081</v>
      </c>
      <c r="CL78" s="146">
        <f t="shared" si="17"/>
        <v>28.584629331742061</v>
      </c>
      <c r="CM78" s="146">
        <f t="shared" si="17"/>
        <v>83.402084095148368</v>
      </c>
      <c r="CN78" s="146">
        <f t="shared" si="17"/>
        <v>34.450188774426863</v>
      </c>
      <c r="CO78" s="146">
        <f t="shared" si="17"/>
        <v>84.103265218019587</v>
      </c>
      <c r="CP78" s="146">
        <f t="shared" si="17"/>
        <v>51.830586340222808</v>
      </c>
      <c r="CQ78" s="146">
        <f t="shared" si="17"/>
        <v>42.692399513271297</v>
      </c>
      <c r="CR78" s="146">
        <f t="shared" si="17"/>
        <v>53.180322584947788</v>
      </c>
      <c r="CS78" s="146">
        <f t="shared" si="17"/>
        <v>40.381956687383251</v>
      </c>
      <c r="CT78" s="146">
        <f t="shared" si="17"/>
        <v>31.123662543951355</v>
      </c>
      <c r="CU78" s="146">
        <f t="shared" si="17"/>
        <v>31.353226336931474</v>
      </c>
      <c r="CV78" s="146">
        <f t="shared" si="17"/>
        <v>67.625860634744527</v>
      </c>
      <c r="CW78" s="146">
        <f t="shared" si="17"/>
        <v>505.33399796323653</v>
      </c>
      <c r="CX78" s="146">
        <f t="shared" si="17"/>
        <v>185.39444202212155</v>
      </c>
      <c r="CY78" s="146">
        <f t="shared" si="17"/>
        <v>56.729805660749982</v>
      </c>
      <c r="CZ78" s="146">
        <f t="shared" si="17"/>
        <v>442.8256738462278</v>
      </c>
      <c r="DA78" s="146">
        <f t="shared" si="17"/>
        <v>0.81578633730128125</v>
      </c>
      <c r="DB78" s="146">
        <f t="shared" si="17"/>
        <v>27.220975096995183</v>
      </c>
      <c r="DC78" s="146">
        <f t="shared" si="17"/>
        <v>66.58042723134345</v>
      </c>
      <c r="DD78" s="146">
        <f t="shared" si="17"/>
        <v>161.23548196037035</v>
      </c>
      <c r="DE78" s="146">
        <f t="shared" si="17"/>
        <v>97.709991366081582</v>
      </c>
      <c r="DF78" s="146">
        <f t="shared" si="17"/>
        <v>526.86453311372941</v>
      </c>
      <c r="DG78" s="146">
        <f t="shared" si="17"/>
        <v>61.387165176393218</v>
      </c>
      <c r="DH78" s="146">
        <f t="shared" si="17"/>
        <v>12.678123405169423</v>
      </c>
      <c r="DI78" s="146">
        <f t="shared" si="17"/>
        <v>56.373366910716712</v>
      </c>
      <c r="DJ78" s="146">
        <f t="shared" si="17"/>
        <v>4.2292109967249294</v>
      </c>
      <c r="DK78" s="146">
        <f t="shared" si="17"/>
        <v>1.4236500298840782</v>
      </c>
      <c r="DL78" s="146">
        <f t="shared" si="17"/>
        <v>40.042183617344151</v>
      </c>
      <c r="DM78" s="146">
        <f t="shared" si="17"/>
        <v>42.242302282565952</v>
      </c>
      <c r="DN78" s="146">
        <f t="shared" si="17"/>
        <v>3.9917624326181262</v>
      </c>
      <c r="DO78" s="146">
        <f t="shared" si="17"/>
        <v>68.260469082955581</v>
      </c>
      <c r="DP78" s="146">
        <f t="shared" si="17"/>
        <v>56.329142143452266</v>
      </c>
      <c r="DQ78" s="146">
        <f t="shared" si="17"/>
        <v>0.21281641476966379</v>
      </c>
      <c r="DR78" s="146">
        <f t="shared" si="17"/>
        <v>13.409592709959568</v>
      </c>
      <c r="DS78" s="146">
        <f t="shared" si="17"/>
        <v>2.5463690927980625</v>
      </c>
      <c r="DT78" s="146">
        <f t="shared" si="17"/>
        <v>11.969965637419014</v>
      </c>
      <c r="DU78" s="146">
        <f t="shared" si="17"/>
        <v>4.6589662474619358</v>
      </c>
      <c r="DV78" s="146">
        <f t="shared" si="17"/>
        <v>121.53999905611707</v>
      </c>
      <c r="DW78" s="146">
        <f t="shared" si="17"/>
        <v>28.444134390519693</v>
      </c>
      <c r="DX78" s="146">
        <f t="shared" si="17"/>
        <v>36.798867956152144</v>
      </c>
      <c r="DY78" s="146">
        <f t="shared" si="17"/>
        <v>254.2290999452114</v>
      </c>
      <c r="DZ78" s="146">
        <f t="shared" si="17"/>
        <v>236.93257650456695</v>
      </c>
      <c r="EA78" s="146">
        <f t="shared" si="17"/>
        <v>48.522064212780045</v>
      </c>
      <c r="EB78" s="146">
        <f t="shared" si="17"/>
        <v>23.474265837720139</v>
      </c>
      <c r="EC78" s="146">
        <f t="shared" si="17"/>
        <v>31.09103370789488</v>
      </c>
      <c r="ED78" s="146">
        <f t="shared" si="17"/>
        <v>91.190245622522923</v>
      </c>
      <c r="EE78" s="146">
        <f t="shared" si="17"/>
        <v>53.412076409998207</v>
      </c>
      <c r="EF78" s="146">
        <f t="shared" ref="EF78:GQ78" si="18">+EF62*EF$56</f>
        <v>5.8283823353791799</v>
      </c>
      <c r="EG78" s="146">
        <f t="shared" si="18"/>
        <v>37.6144345364279</v>
      </c>
      <c r="EH78" s="146">
        <f t="shared" si="18"/>
        <v>6.1235548981942001E-2</v>
      </c>
      <c r="EI78" s="146">
        <f t="shared" si="18"/>
        <v>1.29880420546578</v>
      </c>
      <c r="EJ78" s="146">
        <f t="shared" si="18"/>
        <v>10.6499828279645</v>
      </c>
      <c r="EK78" s="146">
        <f t="shared" si="18"/>
        <v>11.785601433373699</v>
      </c>
      <c r="EL78" s="146">
        <f t="shared" si="18"/>
        <v>1.4907620243359401</v>
      </c>
      <c r="EM78" s="146">
        <f t="shared" si="18"/>
        <v>1.0318284572881</v>
      </c>
      <c r="EN78" s="146">
        <f t="shared" si="18"/>
        <v>0.212072773237551</v>
      </c>
      <c r="EO78" s="146">
        <f t="shared" si="18"/>
        <v>3.0679226130687201</v>
      </c>
      <c r="EP78" s="146">
        <f t="shared" si="18"/>
        <v>1.6961528273678199</v>
      </c>
      <c r="EQ78" s="146">
        <f t="shared" si="18"/>
        <v>0.26853356695758301</v>
      </c>
      <c r="ER78" s="146">
        <f t="shared" si="18"/>
        <v>0.931307036241657</v>
      </c>
      <c r="ES78" s="146">
        <f t="shared" si="18"/>
        <v>1.31192046877987</v>
      </c>
      <c r="ET78" s="146">
        <f t="shared" si="18"/>
        <v>3.7055377140425598</v>
      </c>
      <c r="EU78" s="146">
        <f t="shared" si="18"/>
        <v>1.6454956796423601</v>
      </c>
      <c r="EV78" s="146">
        <f t="shared" si="18"/>
        <v>1.5648679031172399</v>
      </c>
      <c r="EW78" s="146">
        <f t="shared" si="18"/>
        <v>0.49842415583156602</v>
      </c>
      <c r="EX78" s="146">
        <f t="shared" si="18"/>
        <v>2.0740089727570899E-2</v>
      </c>
      <c r="EY78" s="146">
        <f t="shared" si="18"/>
        <v>0.30700959419743101</v>
      </c>
      <c r="EZ78" s="146">
        <f t="shared" si="18"/>
        <v>0.52611347982212298</v>
      </c>
      <c r="FA78" s="146">
        <f t="shared" si="18"/>
        <v>1.6491517752798399</v>
      </c>
      <c r="FB78" s="146">
        <f t="shared" si="18"/>
        <v>6.1652202323493004</v>
      </c>
      <c r="FC78" s="146">
        <f t="shared" si="18"/>
        <v>2.4256576590110099</v>
      </c>
      <c r="FD78" s="146">
        <f t="shared" si="18"/>
        <v>0.622862554280606</v>
      </c>
      <c r="FE78" s="146">
        <f t="shared" si="18"/>
        <v>60.176933447473701</v>
      </c>
      <c r="FF78" s="146">
        <f t="shared" si="18"/>
        <v>2.2334433405195102</v>
      </c>
      <c r="FG78" s="146">
        <f t="shared" si="18"/>
        <v>1.5754246498639899</v>
      </c>
      <c r="FH78" s="146">
        <f t="shared" si="18"/>
        <v>0.96222707673981001</v>
      </c>
      <c r="FI78" s="146">
        <f t="shared" si="18"/>
        <v>6.6811077465668403</v>
      </c>
      <c r="FJ78" s="146">
        <f t="shared" si="18"/>
        <v>1.58951809685195</v>
      </c>
      <c r="FK78" s="146">
        <f t="shared" si="18"/>
        <v>4.4372698919043696</v>
      </c>
      <c r="FL78" s="146">
        <f t="shared" si="18"/>
        <v>2.1457316359958201</v>
      </c>
      <c r="FM78" s="146">
        <f t="shared" si="18"/>
        <v>1.2883271950689901</v>
      </c>
      <c r="FN78" s="146">
        <f t="shared" si="18"/>
        <v>3.3700599032257101</v>
      </c>
      <c r="FO78" s="146">
        <f t="shared" si="18"/>
        <v>3.14326028289002</v>
      </c>
      <c r="FP78" s="146">
        <f t="shared" si="18"/>
        <v>13.149172815621201</v>
      </c>
      <c r="FQ78" s="146">
        <f t="shared" si="18"/>
        <v>2.4729087961581602</v>
      </c>
      <c r="FR78" s="146">
        <f t="shared" si="18"/>
        <v>0.75500894780252104</v>
      </c>
      <c r="FS78" s="146">
        <f t="shared" si="18"/>
        <v>1.8425566651607801</v>
      </c>
      <c r="FT78" s="146">
        <f t="shared" si="18"/>
        <v>1.33088793263835</v>
      </c>
      <c r="FU78" s="146">
        <f t="shared" si="18"/>
        <v>1.3479927505733</v>
      </c>
      <c r="FV78" s="146">
        <f t="shared" si="18"/>
        <v>1.5987319379212099</v>
      </c>
      <c r="FW78" s="146">
        <f t="shared" si="18"/>
        <v>1.05765851291694</v>
      </c>
      <c r="FX78" s="146">
        <f t="shared" si="18"/>
        <v>1.79406543822205</v>
      </c>
      <c r="FY78" s="146">
        <f t="shared" si="18"/>
        <v>3.9923007997742999</v>
      </c>
      <c r="FZ78" s="146">
        <f t="shared" si="18"/>
        <v>1.3410393600033801</v>
      </c>
      <c r="GA78" s="146">
        <f t="shared" si="18"/>
        <v>8.5722855137637808</v>
      </c>
      <c r="GB78" s="146">
        <f t="shared" si="18"/>
        <v>0.43758497900682902</v>
      </c>
      <c r="GC78" s="146">
        <f t="shared" si="18"/>
        <v>7.6987069429047503</v>
      </c>
      <c r="GD78" s="146">
        <f t="shared" si="18"/>
        <v>6.16514155097029</v>
      </c>
      <c r="GE78" s="146">
        <f t="shared" si="18"/>
        <v>1.14541282082733</v>
      </c>
      <c r="GF78" s="146">
        <f t="shared" si="18"/>
        <v>7.3493868646741598</v>
      </c>
      <c r="GG78" s="146">
        <f t="shared" si="18"/>
        <v>2.09406991632318E-2</v>
      </c>
      <c r="GH78" s="146">
        <f t="shared" si="18"/>
        <v>2.79687144706359</v>
      </c>
      <c r="GI78" s="146">
        <f t="shared" si="18"/>
        <v>3.2051593893930201</v>
      </c>
      <c r="GJ78" s="146">
        <f t="shared" si="18"/>
        <v>1.2687816073793901</v>
      </c>
      <c r="GK78" s="146">
        <f t="shared" si="18"/>
        <v>5.8448903326959902</v>
      </c>
      <c r="GL78" s="146">
        <f t="shared" si="18"/>
        <v>24.992002889095598</v>
      </c>
      <c r="GM78" s="146">
        <f t="shared" si="18"/>
        <v>1.55756859191351</v>
      </c>
      <c r="GN78" s="146">
        <f t="shared" si="18"/>
        <v>9.3571317380359798</v>
      </c>
      <c r="GO78" s="146">
        <f t="shared" si="18"/>
        <v>2.52421448449598</v>
      </c>
      <c r="GP78" s="146">
        <f t="shared" si="18"/>
        <v>3.8785821009593899</v>
      </c>
      <c r="GQ78" s="146">
        <f t="shared" si="18"/>
        <v>1.16551963839664</v>
      </c>
      <c r="GR78" s="146">
        <f t="shared" si="12"/>
        <v>8.5643189274740195</v>
      </c>
      <c r="GS78" s="146">
        <f t="shared" si="12"/>
        <v>3.7532999491650498</v>
      </c>
      <c r="GT78" s="146">
        <f t="shared" si="12"/>
        <v>7.7630947478752796</v>
      </c>
      <c r="GU78" s="146">
        <f t="shared" si="12"/>
        <v>12.6552488656297</v>
      </c>
      <c r="GV78" s="146">
        <f t="shared" si="12"/>
        <v>2.03384716153279</v>
      </c>
      <c r="GW78" s="146">
        <f t="shared" si="12"/>
        <v>9.3905834588288108</v>
      </c>
      <c r="GX78" s="146">
        <f t="shared" si="12"/>
        <v>1.14223899235777</v>
      </c>
      <c r="GY78" s="146">
        <f t="shared" si="12"/>
        <v>36.2080734655584</v>
      </c>
      <c r="GZ78" s="146">
        <f t="shared" si="12"/>
        <v>5.6713546409845099</v>
      </c>
      <c r="HA78" s="146">
        <f t="shared" si="12"/>
        <v>3.73880837413782</v>
      </c>
      <c r="HB78" s="146">
        <f t="shared" si="12"/>
        <v>0.75832310297390804</v>
      </c>
      <c r="HC78" s="146">
        <f t="shared" si="12"/>
        <v>20.428577501724799</v>
      </c>
      <c r="HD78" s="146">
        <f t="shared" si="12"/>
        <v>2.0745928691078199</v>
      </c>
      <c r="HE78" s="146">
        <f t="shared" si="12"/>
        <v>6.8491364749557402</v>
      </c>
      <c r="HF78" s="146">
        <f t="shared" si="12"/>
        <v>41.702762973312701</v>
      </c>
      <c r="HG78" s="146">
        <f t="shared" si="12"/>
        <v>2.7853092032413902</v>
      </c>
      <c r="HH78" s="146">
        <f t="shared" si="12"/>
        <v>7.9823664183319598E-2</v>
      </c>
      <c r="HI78" s="146">
        <f t="shared" si="12"/>
        <v>1.34496063261705</v>
      </c>
      <c r="HJ78" s="146">
        <f t="shared" si="12"/>
        <v>4.19401385515242</v>
      </c>
      <c r="HK78" s="146">
        <f t="shared" si="12"/>
        <v>20.7968862325231</v>
      </c>
      <c r="HL78" s="146">
        <f t="shared" si="12"/>
        <v>8.4957264298905297</v>
      </c>
      <c r="HM78" s="146">
        <f t="shared" si="12"/>
        <v>0.96916853232786704</v>
      </c>
      <c r="HN78" s="146">
        <f t="shared" si="12"/>
        <v>23.566880208080502</v>
      </c>
      <c r="HO78" s="146">
        <f t="shared" si="12"/>
        <v>2.6915510677063499</v>
      </c>
      <c r="HP78" s="146">
        <f t="shared" si="12"/>
        <v>0.95161462778443195</v>
      </c>
      <c r="HQ78" s="146">
        <f t="shared" si="12"/>
        <v>5.3527905695646201</v>
      </c>
      <c r="HR78" s="146">
        <f t="shared" si="12"/>
        <v>5.7674775257262203</v>
      </c>
      <c r="HS78" s="146">
        <f t="shared" si="12"/>
        <v>1.13234271299294</v>
      </c>
      <c r="HT78" s="146">
        <f t="shared" si="12"/>
        <v>4.7405058951537002</v>
      </c>
      <c r="HU78" s="146">
        <f t="shared" si="12"/>
        <v>11.918833836231199</v>
      </c>
      <c r="HV78" s="146">
        <f t="shared" si="12"/>
        <v>6.1427616730916403</v>
      </c>
      <c r="HW78" s="146">
        <f t="shared" si="12"/>
        <v>1.37312968290347</v>
      </c>
      <c r="HX78" s="146">
        <f t="shared" si="12"/>
        <v>14.4358229661389</v>
      </c>
      <c r="HY78" s="146">
        <f t="shared" si="12"/>
        <v>5.7498245259442697</v>
      </c>
      <c r="HZ78" s="146">
        <f t="shared" si="12"/>
        <v>11.294894547238499</v>
      </c>
      <c r="IA78" s="146">
        <f t="shared" si="12"/>
        <v>20.682107227075601</v>
      </c>
      <c r="IB78" s="146">
        <f t="shared" si="12"/>
        <v>0.27095250888296701</v>
      </c>
      <c r="IC78" s="146">
        <f t="shared" si="12"/>
        <v>1.84858292634218E-2</v>
      </c>
      <c r="ID78" s="146">
        <f t="shared" si="12"/>
        <v>2.2449928646579802</v>
      </c>
      <c r="IE78" s="146">
        <f t="shared" si="12"/>
        <v>6.76982636112814</v>
      </c>
      <c r="IF78" s="146">
        <f t="shared" si="12"/>
        <v>13.6268166467634</v>
      </c>
      <c r="IG78" s="146">
        <f t="shared" si="12"/>
        <v>11.7291284985315</v>
      </c>
      <c r="IH78" s="146">
        <f t="shared" si="12"/>
        <v>20.757676029704498</v>
      </c>
      <c r="II78" s="146">
        <f t="shared" si="12"/>
        <v>2.47803603622526</v>
      </c>
      <c r="IJ78" s="146">
        <f t="shared" si="12"/>
        <v>36.737935387776297</v>
      </c>
      <c r="IK78" s="146">
        <f t="shared" si="12"/>
        <v>4.2698654786204102</v>
      </c>
      <c r="IL78" s="146">
        <f t="shared" si="12"/>
        <v>3.1764562337514199</v>
      </c>
      <c r="IM78" s="146">
        <f t="shared" si="12"/>
        <v>4.2678056025006601</v>
      </c>
      <c r="IN78" s="146">
        <f t="shared" si="12"/>
        <v>8.88552693092144</v>
      </c>
    </row>
    <row r="79" spans="1:248" ht="18.75">
      <c r="A79" s="132" t="s">
        <v>857</v>
      </c>
      <c r="B79" s="3" t="e">
        <f t="shared" si="6"/>
        <v>#N/A</v>
      </c>
      <c r="C79" s="164">
        <f t="shared" si="13"/>
        <v>116.87509783733346</v>
      </c>
      <c r="D79" s="163" t="e">
        <f t="shared" ref="D79:D85" si="19">E79/$E$56</f>
        <v>#N/A</v>
      </c>
      <c r="E79" s="133" t="e">
        <f t="shared" si="7"/>
        <v>#N/A</v>
      </c>
      <c r="F79" s="146">
        <f t="shared" ref="F79:BQ81" si="20">+F63*F$56</f>
        <v>160.40860912900922</v>
      </c>
      <c r="G79" s="146">
        <f t="shared" si="20"/>
        <v>156.33175076024378</v>
      </c>
      <c r="H79" s="146">
        <f t="shared" si="20"/>
        <v>13.039554855666706</v>
      </c>
      <c r="I79" s="146">
        <f t="shared" si="20"/>
        <v>4.9618408716566771</v>
      </c>
      <c r="J79" s="146">
        <f t="shared" si="20"/>
        <v>24.935512634734021</v>
      </c>
      <c r="K79" s="146">
        <f t="shared" si="20"/>
        <v>3.4964529103709907</v>
      </c>
      <c r="L79" s="146">
        <f t="shared" si="20"/>
        <v>54.075038711191979</v>
      </c>
      <c r="M79" s="146">
        <f t="shared" si="20"/>
        <v>10.861599474128408</v>
      </c>
      <c r="N79" s="146">
        <f t="shared" si="20"/>
        <v>19.207481241991939</v>
      </c>
      <c r="O79" s="146">
        <f t="shared" si="20"/>
        <v>10.570789881641796</v>
      </c>
      <c r="P79" s="146">
        <f t="shared" si="20"/>
        <v>77.865904917506072</v>
      </c>
      <c r="Q79" s="146">
        <f t="shared" si="20"/>
        <v>8.6128630111416413</v>
      </c>
      <c r="R79" s="146">
        <f t="shared" si="20"/>
        <v>15.606688580584551</v>
      </c>
      <c r="S79" s="146">
        <f t="shared" si="20"/>
        <v>33.821992061918849</v>
      </c>
      <c r="T79" s="146">
        <f t="shared" si="20"/>
        <v>20.499626601879477</v>
      </c>
      <c r="U79" s="146">
        <f t="shared" si="20"/>
        <v>8.1735728299097268</v>
      </c>
      <c r="V79" s="146">
        <f t="shared" si="20"/>
        <v>8.0724660860795012</v>
      </c>
      <c r="W79" s="146">
        <f t="shared" si="20"/>
        <v>30.268440376891785</v>
      </c>
      <c r="X79" s="146">
        <f t="shared" si="20"/>
        <v>23.337014333409989</v>
      </c>
      <c r="Y79" s="146">
        <f t="shared" si="20"/>
        <v>18.511082247695487</v>
      </c>
      <c r="Z79" s="146">
        <f t="shared" si="20"/>
        <v>18.673245573033146</v>
      </c>
      <c r="AA79" s="146">
        <f t="shared" si="20"/>
        <v>19.238377824120072</v>
      </c>
      <c r="AB79" s="146" t="e">
        <f t="shared" si="20"/>
        <v>#N/A</v>
      </c>
      <c r="AC79" s="146">
        <f t="shared" si="20"/>
        <v>56.586185686023775</v>
      </c>
      <c r="AD79" s="146">
        <f t="shared" si="20"/>
        <v>10.566279282224778</v>
      </c>
      <c r="AE79" s="146">
        <f t="shared" si="20"/>
        <v>79.26850926507791</v>
      </c>
      <c r="AF79" s="146">
        <f t="shared" si="20"/>
        <v>12.42407217242285</v>
      </c>
      <c r="AG79" s="146">
        <f t="shared" si="20"/>
        <v>21.301924206878507</v>
      </c>
      <c r="AH79" s="146">
        <f t="shared" si="20"/>
        <v>7.6750982293991097</v>
      </c>
      <c r="AI79" s="146">
        <f t="shared" si="20"/>
        <v>65.077461524437709</v>
      </c>
      <c r="AJ79" s="146">
        <f t="shared" si="20"/>
        <v>14.181712220384711</v>
      </c>
      <c r="AK79" s="146">
        <f t="shared" si="20"/>
        <v>1.9537869301071451</v>
      </c>
      <c r="AL79" s="146">
        <f t="shared" si="20"/>
        <v>5.7891129527167209</v>
      </c>
      <c r="AM79" s="146">
        <f t="shared" si="20"/>
        <v>46.490801048171974</v>
      </c>
      <c r="AN79" s="146">
        <f t="shared" si="20"/>
        <v>37.029457910520641</v>
      </c>
      <c r="AO79" s="146">
        <f t="shared" si="20"/>
        <v>44.868860699802418</v>
      </c>
      <c r="AP79" s="146">
        <f t="shared" si="20"/>
        <v>11.93472440464312</v>
      </c>
      <c r="AQ79" s="146">
        <f t="shared" si="20"/>
        <v>20.632734267231104</v>
      </c>
      <c r="AR79" s="146">
        <f t="shared" si="20"/>
        <v>21.940990123569062</v>
      </c>
      <c r="AS79" s="146">
        <f t="shared" si="20"/>
        <v>78.381670602049596</v>
      </c>
      <c r="AT79" s="146">
        <f t="shared" si="20"/>
        <v>2.0180187958538482</v>
      </c>
      <c r="AU79" s="146">
        <f t="shared" si="20"/>
        <v>27.867888219352007</v>
      </c>
      <c r="AV79" s="146">
        <f t="shared" si="20"/>
        <v>23.913377743729175</v>
      </c>
      <c r="AW79" s="146">
        <f t="shared" si="20"/>
        <v>110.5926040264666</v>
      </c>
      <c r="AX79" s="146">
        <f t="shared" si="20"/>
        <v>23.644882950411358</v>
      </c>
      <c r="AY79" s="146">
        <f t="shared" si="20"/>
        <v>1110.6507858976354</v>
      </c>
      <c r="AZ79" s="146">
        <f t="shared" si="20"/>
        <v>151.23556796795836</v>
      </c>
      <c r="BA79" s="146">
        <f t="shared" si="20"/>
        <v>308.42018607540621</v>
      </c>
      <c r="BB79" s="146">
        <f t="shared" si="20"/>
        <v>42.263333528025335</v>
      </c>
      <c r="BC79" s="146">
        <f t="shared" si="20"/>
        <v>54.69573406547962</v>
      </c>
      <c r="BD79" s="146">
        <f t="shared" si="20"/>
        <v>141.15440389069417</v>
      </c>
      <c r="BE79" s="146">
        <f t="shared" si="20"/>
        <v>9.7897812325727305</v>
      </c>
      <c r="BF79" s="146">
        <f t="shared" si="20"/>
        <v>42.131025196912134</v>
      </c>
      <c r="BG79" s="146">
        <f t="shared" si="20"/>
        <v>5.4736221019137812</v>
      </c>
      <c r="BH79" s="146">
        <f t="shared" si="20"/>
        <v>16.55135863524033</v>
      </c>
      <c r="BI79" s="146">
        <f t="shared" si="20"/>
        <v>12.711422716135349</v>
      </c>
      <c r="BJ79" s="146">
        <f t="shared" si="20"/>
        <v>1.7894340187369826</v>
      </c>
      <c r="BK79" s="146">
        <f t="shared" si="20"/>
        <v>45.080172902887334</v>
      </c>
      <c r="BL79" s="146">
        <f t="shared" si="20"/>
        <v>58.180642862541177</v>
      </c>
      <c r="BM79" s="146">
        <f t="shared" si="20"/>
        <v>13.220926156640443</v>
      </c>
      <c r="BN79" s="146">
        <f t="shared" si="20"/>
        <v>3.404616884571257</v>
      </c>
      <c r="BO79" s="146">
        <f t="shared" si="20"/>
        <v>306.33038053390106</v>
      </c>
      <c r="BP79" s="146">
        <f t="shared" si="20"/>
        <v>25.995864514012286</v>
      </c>
      <c r="BQ79" s="146">
        <f t="shared" si="20"/>
        <v>44.521902373694537</v>
      </c>
      <c r="BR79" s="146">
        <f t="shared" si="15"/>
        <v>71.231341025569108</v>
      </c>
      <c r="BS79" s="146">
        <f t="shared" si="15"/>
        <v>22.229958214065629</v>
      </c>
      <c r="BT79" s="146">
        <f t="shared" si="17"/>
        <v>78.782360271741595</v>
      </c>
      <c r="BU79" s="146">
        <f t="shared" si="17"/>
        <v>8.9754021776821808</v>
      </c>
      <c r="BV79" s="146">
        <f t="shared" si="17"/>
        <v>8.8348093946479445</v>
      </c>
      <c r="BW79" s="146">
        <f t="shared" si="17"/>
        <v>97.101257503686767</v>
      </c>
      <c r="BX79" s="146">
        <f t="shared" si="17"/>
        <v>16.361002852610838</v>
      </c>
      <c r="BY79" s="146">
        <f t="shared" si="17"/>
        <v>24.53041832007316</v>
      </c>
      <c r="BZ79" s="146">
        <f t="shared" si="17"/>
        <v>17.680062979643562</v>
      </c>
      <c r="CA79" s="146">
        <f t="shared" si="17"/>
        <v>6.7268808315744488</v>
      </c>
      <c r="CB79" s="146">
        <f t="shared" si="17"/>
        <v>176.38830520715678</v>
      </c>
      <c r="CC79" s="146">
        <f t="shared" si="17"/>
        <v>13.617232315051828</v>
      </c>
      <c r="CD79" s="146">
        <f t="shared" si="17"/>
        <v>50.256059520970368</v>
      </c>
      <c r="CE79" s="146">
        <f t="shared" si="17"/>
        <v>28.23905546251482</v>
      </c>
      <c r="CF79" s="146">
        <f t="shared" si="17"/>
        <v>14.628345129451541</v>
      </c>
      <c r="CG79" s="146">
        <f t="shared" si="17"/>
        <v>14.647343560542629</v>
      </c>
      <c r="CH79" s="146">
        <f t="shared" si="17"/>
        <v>24.307259904084759</v>
      </c>
      <c r="CI79" s="146">
        <f t="shared" si="17"/>
        <v>34.261694600006791</v>
      </c>
      <c r="CJ79" s="146">
        <f t="shared" si="17"/>
        <v>132.08062156125123</v>
      </c>
      <c r="CK79" s="146">
        <f t="shared" si="17"/>
        <v>6.1389438122834363</v>
      </c>
      <c r="CL79" s="146">
        <f t="shared" si="17"/>
        <v>27.191580772862544</v>
      </c>
      <c r="CM79" s="146">
        <f t="shared" si="17"/>
        <v>92.100312704283027</v>
      </c>
      <c r="CN79" s="146">
        <f t="shared" si="17"/>
        <v>36.648197199341766</v>
      </c>
      <c r="CO79" s="146">
        <f t="shared" si="17"/>
        <v>85.715674005989712</v>
      </c>
      <c r="CP79" s="146">
        <f t="shared" si="17"/>
        <v>54.121614490210611</v>
      </c>
      <c r="CQ79" s="146">
        <f t="shared" si="17"/>
        <v>47.34962476770837</v>
      </c>
      <c r="CR79" s="146">
        <f t="shared" si="17"/>
        <v>63.89580509665663</v>
      </c>
      <c r="CS79" s="146">
        <f t="shared" si="17"/>
        <v>40.75168807643076</v>
      </c>
      <c r="CT79" s="146">
        <f t="shared" si="17"/>
        <v>32.128284628125733</v>
      </c>
      <c r="CU79" s="146">
        <f t="shared" si="17"/>
        <v>27.326964645911268</v>
      </c>
      <c r="CV79" s="146">
        <f t="shared" si="17"/>
        <v>75.460910902556734</v>
      </c>
      <c r="CW79" s="146">
        <f t="shared" si="17"/>
        <v>519.45850815820961</v>
      </c>
      <c r="CX79" s="146">
        <f t="shared" si="17"/>
        <v>132.72331966556314</v>
      </c>
      <c r="CY79" s="146">
        <f t="shared" si="17"/>
        <v>61.611096918844929</v>
      </c>
      <c r="CZ79" s="146">
        <f t="shared" si="17"/>
        <v>584.89838339833852</v>
      </c>
      <c r="DA79" s="146">
        <f t="shared" si="17"/>
        <v>0.9255648587944949</v>
      </c>
      <c r="DB79" s="146">
        <f t="shared" si="17"/>
        <v>19.355799034842054</v>
      </c>
      <c r="DC79" s="146">
        <f t="shared" si="17"/>
        <v>63.602912592297201</v>
      </c>
      <c r="DD79" s="146">
        <f t="shared" si="17"/>
        <v>185.00814019985464</v>
      </c>
      <c r="DE79" s="146">
        <f t="shared" si="17"/>
        <v>76.793456044113015</v>
      </c>
      <c r="DF79" s="146">
        <f t="shared" si="17"/>
        <v>620.37724247196024</v>
      </c>
      <c r="DG79" s="146">
        <f t="shared" si="17"/>
        <v>55.639861146177822</v>
      </c>
      <c r="DH79" s="146">
        <f t="shared" si="17"/>
        <v>14.701709232631027</v>
      </c>
      <c r="DI79" s="146">
        <f t="shared" si="17"/>
        <v>66.232620941868149</v>
      </c>
      <c r="DJ79" s="146">
        <f t="shared" si="17"/>
        <v>4.4332180639094343</v>
      </c>
      <c r="DK79" s="146">
        <f t="shared" si="17"/>
        <v>1.4399655746210864</v>
      </c>
      <c r="DL79" s="146">
        <f t="shared" si="17"/>
        <v>46.069423709617915</v>
      </c>
      <c r="DM79" s="146">
        <f t="shared" si="17"/>
        <v>46.009416022541231</v>
      </c>
      <c r="DN79" s="146">
        <f t="shared" si="17"/>
        <v>3.8470381638781466</v>
      </c>
      <c r="DO79" s="146">
        <f t="shared" si="17"/>
        <v>62.686114830047238</v>
      </c>
      <c r="DP79" s="146">
        <f t="shared" si="17"/>
        <v>58.480876726159863</v>
      </c>
      <c r="DQ79" s="146">
        <f t="shared" si="17"/>
        <v>0.21464332739802677</v>
      </c>
      <c r="DR79" s="146">
        <f t="shared" si="17"/>
        <v>12.714717390597327</v>
      </c>
      <c r="DS79" s="146">
        <f t="shared" si="17"/>
        <v>2.4709416307607244</v>
      </c>
      <c r="DT79" s="146">
        <f t="shared" si="17"/>
        <v>11.810659173093731</v>
      </c>
      <c r="DU79" s="146">
        <f t="shared" si="17"/>
        <v>3.8015229338986947</v>
      </c>
      <c r="DV79" s="146">
        <f t="shared" si="17"/>
        <v>147.62214464948184</v>
      </c>
      <c r="DW79" s="146">
        <f t="shared" si="17"/>
        <v>26.941505905734552</v>
      </c>
      <c r="DX79" s="146">
        <f t="shared" si="17"/>
        <v>39.324474565359886</v>
      </c>
      <c r="DY79" s="146">
        <f t="shared" si="17"/>
        <v>216.28720458739826</v>
      </c>
      <c r="DZ79" s="146">
        <f t="shared" si="17"/>
        <v>224.94664339174307</v>
      </c>
      <c r="EA79" s="146">
        <f t="shared" si="17"/>
        <v>51.269917328667056</v>
      </c>
      <c r="EB79" s="146">
        <f t="shared" si="17"/>
        <v>18.693156181380871</v>
      </c>
      <c r="EC79" s="146">
        <f t="shared" si="17"/>
        <v>30.445353453016644</v>
      </c>
      <c r="ED79" s="146">
        <f t="shared" si="17"/>
        <v>93.240442218314513</v>
      </c>
      <c r="EE79" s="146">
        <f t="shared" si="17"/>
        <v>67.543445856429017</v>
      </c>
    </row>
    <row r="80" spans="1:248" ht="18.75">
      <c r="A80" s="132" t="s">
        <v>858</v>
      </c>
      <c r="B80" s="3" t="e">
        <f t="shared" si="6"/>
        <v>#N/A</v>
      </c>
      <c r="C80" s="136">
        <f t="shared" si="13"/>
        <v>118.99881385404804</v>
      </c>
      <c r="D80" s="163" t="e">
        <f t="shared" si="19"/>
        <v>#N/A</v>
      </c>
      <c r="E80" s="133" t="e">
        <f t="shared" si="7"/>
        <v>#N/A</v>
      </c>
      <c r="F80" s="146">
        <f t="shared" si="20"/>
        <v>0</v>
      </c>
      <c r="G80" s="146">
        <f t="shared" si="20"/>
        <v>0</v>
      </c>
      <c r="H80" s="146">
        <f t="shared" si="20"/>
        <v>0</v>
      </c>
      <c r="I80" s="146">
        <f t="shared" si="20"/>
        <v>0</v>
      </c>
      <c r="J80" s="146">
        <f t="shared" si="20"/>
        <v>0</v>
      </c>
      <c r="K80" s="146">
        <f t="shared" si="20"/>
        <v>0</v>
      </c>
      <c r="L80" s="146">
        <f t="shared" si="20"/>
        <v>0</v>
      </c>
      <c r="M80" s="146">
        <f t="shared" si="20"/>
        <v>0</v>
      </c>
      <c r="N80" s="146">
        <f t="shared" si="20"/>
        <v>0</v>
      </c>
      <c r="O80" s="146">
        <f t="shared" si="20"/>
        <v>0</v>
      </c>
      <c r="P80" s="146">
        <f t="shared" si="20"/>
        <v>0</v>
      </c>
      <c r="Q80" s="146">
        <f t="shared" si="20"/>
        <v>0</v>
      </c>
      <c r="R80" s="146">
        <f t="shared" si="20"/>
        <v>0</v>
      </c>
      <c r="S80" s="146">
        <f t="shared" si="20"/>
        <v>0</v>
      </c>
      <c r="T80" s="146">
        <f t="shared" si="20"/>
        <v>0</v>
      </c>
      <c r="U80" s="146">
        <f t="shared" si="20"/>
        <v>0</v>
      </c>
      <c r="V80" s="146">
        <f t="shared" si="20"/>
        <v>0</v>
      </c>
      <c r="W80" s="146">
        <f t="shared" si="20"/>
        <v>0</v>
      </c>
      <c r="X80" s="146">
        <f t="shared" si="20"/>
        <v>0</v>
      </c>
      <c r="Y80" s="146">
        <f t="shared" si="20"/>
        <v>0</v>
      </c>
      <c r="Z80" s="146">
        <f t="shared" si="20"/>
        <v>0</v>
      </c>
      <c r="AA80" s="146">
        <f t="shared" si="20"/>
        <v>0</v>
      </c>
      <c r="AB80" s="146" t="e">
        <f t="shared" si="20"/>
        <v>#N/A</v>
      </c>
      <c r="AC80" s="146">
        <f t="shared" si="20"/>
        <v>0</v>
      </c>
      <c r="AD80" s="146">
        <f t="shared" si="20"/>
        <v>0</v>
      </c>
      <c r="AE80" s="146">
        <f t="shared" si="20"/>
        <v>0</v>
      </c>
      <c r="AF80" s="146">
        <f t="shared" si="20"/>
        <v>0</v>
      </c>
      <c r="AG80" s="146">
        <f t="shared" si="20"/>
        <v>0</v>
      </c>
      <c r="AH80" s="146">
        <f t="shared" si="20"/>
        <v>0</v>
      </c>
      <c r="AI80" s="146">
        <f t="shared" si="20"/>
        <v>0</v>
      </c>
      <c r="AJ80" s="146">
        <f t="shared" si="20"/>
        <v>0</v>
      </c>
      <c r="AK80" s="146">
        <f t="shared" si="20"/>
        <v>0</v>
      </c>
      <c r="AL80" s="146">
        <f t="shared" si="20"/>
        <v>0</v>
      </c>
      <c r="AM80" s="146">
        <f t="shared" si="20"/>
        <v>0</v>
      </c>
      <c r="AN80" s="146">
        <f t="shared" si="20"/>
        <v>0</v>
      </c>
      <c r="AO80" s="146">
        <f t="shared" si="20"/>
        <v>0</v>
      </c>
      <c r="AP80" s="146">
        <f t="shared" si="20"/>
        <v>0</v>
      </c>
      <c r="AQ80" s="146">
        <f t="shared" si="20"/>
        <v>0</v>
      </c>
      <c r="AR80" s="146">
        <f t="shared" si="20"/>
        <v>0</v>
      </c>
      <c r="AS80" s="146">
        <f t="shared" si="20"/>
        <v>0</v>
      </c>
      <c r="AT80" s="146">
        <f t="shared" si="20"/>
        <v>0</v>
      </c>
      <c r="AU80" s="146">
        <f t="shared" si="20"/>
        <v>0</v>
      </c>
      <c r="AV80" s="146">
        <f t="shared" si="20"/>
        <v>0</v>
      </c>
      <c r="AW80" s="146">
        <f t="shared" si="20"/>
        <v>0</v>
      </c>
      <c r="AX80" s="146">
        <f t="shared" si="20"/>
        <v>0</v>
      </c>
      <c r="AY80" s="146">
        <f t="shared" si="20"/>
        <v>0</v>
      </c>
      <c r="AZ80" s="146">
        <f t="shared" si="20"/>
        <v>0</v>
      </c>
      <c r="BA80" s="146">
        <f t="shared" si="20"/>
        <v>0</v>
      </c>
      <c r="BB80" s="146">
        <f t="shared" si="20"/>
        <v>0</v>
      </c>
      <c r="BC80" s="146">
        <f t="shared" si="20"/>
        <v>0</v>
      </c>
      <c r="BD80" s="146">
        <f t="shared" si="20"/>
        <v>0</v>
      </c>
      <c r="BE80" s="146">
        <f t="shared" si="20"/>
        <v>0</v>
      </c>
      <c r="BF80" s="146">
        <f t="shared" si="20"/>
        <v>0</v>
      </c>
      <c r="BG80" s="146">
        <f t="shared" si="20"/>
        <v>0</v>
      </c>
      <c r="BH80" s="146">
        <f t="shared" si="20"/>
        <v>0</v>
      </c>
      <c r="BI80" s="146">
        <f t="shared" si="20"/>
        <v>0</v>
      </c>
      <c r="BJ80" s="146">
        <f t="shared" si="20"/>
        <v>0</v>
      </c>
      <c r="BK80" s="146">
        <f t="shared" si="20"/>
        <v>0</v>
      </c>
      <c r="BL80" s="146">
        <f t="shared" si="20"/>
        <v>0</v>
      </c>
      <c r="BM80" s="146">
        <f t="shared" si="20"/>
        <v>0</v>
      </c>
      <c r="BN80" s="146">
        <f t="shared" si="20"/>
        <v>0</v>
      </c>
      <c r="BO80" s="146">
        <f t="shared" si="20"/>
        <v>0</v>
      </c>
      <c r="BP80" s="146">
        <f t="shared" si="20"/>
        <v>0</v>
      </c>
      <c r="BQ80" s="146">
        <f t="shared" si="20"/>
        <v>0</v>
      </c>
      <c r="BR80" s="146">
        <f t="shared" si="15"/>
        <v>0</v>
      </c>
      <c r="BS80" s="146">
        <f t="shared" si="15"/>
        <v>0</v>
      </c>
      <c r="BT80" s="146">
        <f t="shared" si="17"/>
        <v>0</v>
      </c>
      <c r="BU80" s="146">
        <f t="shared" si="17"/>
        <v>0</v>
      </c>
      <c r="BV80" s="146">
        <f t="shared" si="17"/>
        <v>0</v>
      </c>
      <c r="BW80" s="146">
        <f t="shared" si="17"/>
        <v>0</v>
      </c>
      <c r="BX80" s="146">
        <f t="shared" si="17"/>
        <v>0</v>
      </c>
      <c r="BY80" s="146">
        <f t="shared" si="17"/>
        <v>0</v>
      </c>
      <c r="BZ80" s="146">
        <f t="shared" si="17"/>
        <v>0</v>
      </c>
      <c r="CA80" s="146">
        <f t="shared" si="17"/>
        <v>0</v>
      </c>
      <c r="CB80" s="146">
        <f t="shared" si="17"/>
        <v>0</v>
      </c>
      <c r="CC80" s="146">
        <f t="shared" si="17"/>
        <v>0</v>
      </c>
      <c r="CD80" s="146">
        <f t="shared" si="17"/>
        <v>0</v>
      </c>
      <c r="CE80" s="146">
        <f t="shared" si="17"/>
        <v>0</v>
      </c>
      <c r="CF80" s="146">
        <f t="shared" si="17"/>
        <v>0</v>
      </c>
      <c r="CG80" s="146">
        <f t="shared" si="17"/>
        <v>0</v>
      </c>
      <c r="CH80" s="146">
        <f t="shared" si="17"/>
        <v>0</v>
      </c>
      <c r="CI80" s="146">
        <f t="shared" si="17"/>
        <v>0</v>
      </c>
      <c r="CJ80" s="146">
        <f t="shared" si="17"/>
        <v>0</v>
      </c>
      <c r="CK80" s="146">
        <f t="shared" si="17"/>
        <v>0</v>
      </c>
      <c r="CL80" s="146">
        <f t="shared" si="17"/>
        <v>0</v>
      </c>
      <c r="CM80" s="146">
        <f t="shared" si="17"/>
        <v>0</v>
      </c>
      <c r="CN80" s="146">
        <f t="shared" si="17"/>
        <v>0</v>
      </c>
      <c r="CO80" s="146">
        <f t="shared" si="17"/>
        <v>0</v>
      </c>
      <c r="CP80" s="146">
        <f t="shared" si="17"/>
        <v>0</v>
      </c>
      <c r="CQ80" s="146">
        <f t="shared" si="17"/>
        <v>0</v>
      </c>
      <c r="CR80" s="146">
        <f t="shared" si="17"/>
        <v>0</v>
      </c>
      <c r="CS80" s="146">
        <f t="shared" si="17"/>
        <v>0</v>
      </c>
      <c r="CT80" s="146">
        <f t="shared" si="17"/>
        <v>0</v>
      </c>
      <c r="CU80" s="146">
        <f t="shared" si="17"/>
        <v>0</v>
      </c>
      <c r="CV80" s="146">
        <f t="shared" si="17"/>
        <v>0</v>
      </c>
      <c r="CW80" s="146">
        <f t="shared" si="17"/>
        <v>0</v>
      </c>
      <c r="CX80" s="146">
        <f t="shared" si="17"/>
        <v>0</v>
      </c>
      <c r="CY80" s="146">
        <f t="shared" si="17"/>
        <v>0</v>
      </c>
      <c r="CZ80" s="146">
        <f t="shared" si="17"/>
        <v>0</v>
      </c>
      <c r="DA80" s="146">
        <f t="shared" si="17"/>
        <v>0</v>
      </c>
      <c r="DB80" s="146">
        <f t="shared" si="17"/>
        <v>0</v>
      </c>
      <c r="DC80" s="146">
        <f t="shared" si="17"/>
        <v>0</v>
      </c>
      <c r="DD80" s="146">
        <f t="shared" si="17"/>
        <v>0</v>
      </c>
      <c r="DE80" s="146">
        <f t="shared" si="17"/>
        <v>0</v>
      </c>
      <c r="DF80" s="146">
        <f t="shared" si="17"/>
        <v>0</v>
      </c>
      <c r="DG80" s="146">
        <f t="shared" si="17"/>
        <v>0</v>
      </c>
      <c r="DH80" s="146">
        <f t="shared" si="17"/>
        <v>0</v>
      </c>
      <c r="DI80" s="146">
        <f t="shared" si="17"/>
        <v>0</v>
      </c>
      <c r="DJ80" s="146">
        <f t="shared" si="17"/>
        <v>0</v>
      </c>
      <c r="DK80" s="146">
        <f t="shared" si="17"/>
        <v>0</v>
      </c>
      <c r="DL80" s="146">
        <f t="shared" si="17"/>
        <v>0</v>
      </c>
      <c r="DM80" s="146">
        <f t="shared" si="17"/>
        <v>0</v>
      </c>
      <c r="DN80" s="146">
        <f t="shared" si="17"/>
        <v>0</v>
      </c>
      <c r="DO80" s="146">
        <f t="shared" si="17"/>
        <v>0</v>
      </c>
      <c r="DP80" s="146">
        <f t="shared" si="17"/>
        <v>0</v>
      </c>
      <c r="DQ80" s="146">
        <f t="shared" si="17"/>
        <v>0</v>
      </c>
      <c r="DR80" s="146">
        <f t="shared" si="17"/>
        <v>0</v>
      </c>
      <c r="DS80" s="146">
        <f t="shared" si="17"/>
        <v>0</v>
      </c>
      <c r="DT80" s="146">
        <f t="shared" si="17"/>
        <v>0</v>
      </c>
      <c r="DU80" s="146">
        <f t="shared" si="17"/>
        <v>0</v>
      </c>
      <c r="DV80" s="146">
        <f t="shared" si="17"/>
        <v>0</v>
      </c>
      <c r="DW80" s="146">
        <f t="shared" si="17"/>
        <v>0</v>
      </c>
      <c r="DX80" s="146">
        <f t="shared" si="17"/>
        <v>0</v>
      </c>
      <c r="DY80" s="146">
        <f t="shared" si="17"/>
        <v>0</v>
      </c>
      <c r="DZ80" s="146">
        <f t="shared" si="17"/>
        <v>0</v>
      </c>
      <c r="EA80" s="146">
        <f t="shared" si="17"/>
        <v>0</v>
      </c>
      <c r="EB80" s="146">
        <f t="shared" si="17"/>
        <v>0</v>
      </c>
      <c r="EC80" s="146">
        <f t="shared" si="17"/>
        <v>0</v>
      </c>
      <c r="ED80" s="146">
        <f t="shared" si="17"/>
        <v>0</v>
      </c>
      <c r="EE80" s="146">
        <f t="shared" si="17"/>
        <v>0</v>
      </c>
    </row>
    <row r="81" spans="1:156" ht="18.75">
      <c r="A81" s="132" t="s">
        <v>859</v>
      </c>
      <c r="B81" s="3" t="e">
        <f t="shared" si="6"/>
        <v>#N/A</v>
      </c>
      <c r="C81" s="136">
        <f t="shared" si="13"/>
        <v>117.7898938910425</v>
      </c>
      <c r="D81" s="163" t="e">
        <f t="shared" si="19"/>
        <v>#N/A</v>
      </c>
      <c r="E81" s="133" t="e">
        <f t="shared" si="7"/>
        <v>#N/A</v>
      </c>
      <c r="F81" s="146">
        <f>+F65*F$56</f>
        <v>135.36610603527649</v>
      </c>
      <c r="G81" s="146">
        <f t="shared" si="20"/>
        <v>101.86887327906916</v>
      </c>
      <c r="H81" s="146">
        <f t="shared" si="20"/>
        <v>12.798831210842845</v>
      </c>
      <c r="I81" s="146">
        <f t="shared" si="20"/>
        <v>5.4271828308479648</v>
      </c>
      <c r="J81" s="146">
        <f t="shared" si="20"/>
        <v>20.565196895241638</v>
      </c>
      <c r="K81" s="146">
        <f t="shared" si="20"/>
        <v>2.1871084067408639</v>
      </c>
      <c r="L81" s="146">
        <f t="shared" si="20"/>
        <v>43.34757678982259</v>
      </c>
      <c r="M81" s="146">
        <f t="shared" si="20"/>
        <v>8.9232877477280912</v>
      </c>
      <c r="N81" s="146">
        <f t="shared" si="20"/>
        <v>14.188286719529751</v>
      </c>
      <c r="O81" s="146">
        <f t="shared" si="20"/>
        <v>12.602806990906048</v>
      </c>
      <c r="P81" s="146">
        <f t="shared" si="20"/>
        <v>41.953270892985856</v>
      </c>
      <c r="Q81" s="146">
        <f t="shared" si="20"/>
        <v>11.96833175211804</v>
      </c>
      <c r="R81" s="146">
        <f t="shared" si="20"/>
        <v>11.384158141979951</v>
      </c>
      <c r="S81" s="146">
        <f t="shared" si="20"/>
        <v>17.952789954461032</v>
      </c>
      <c r="T81" s="146">
        <f t="shared" si="20"/>
        <v>9.5905742124596127</v>
      </c>
      <c r="U81" s="146">
        <f t="shared" si="20"/>
        <v>5.580180645367502</v>
      </c>
      <c r="V81" s="146">
        <f t="shared" si="20"/>
        <v>8.4560702090556816</v>
      </c>
      <c r="W81" s="146">
        <f t="shared" si="20"/>
        <v>15.242900713940053</v>
      </c>
      <c r="X81" s="146">
        <f t="shared" si="20"/>
        <v>17.858130144403788</v>
      </c>
      <c r="Y81" s="146">
        <f t="shared" si="20"/>
        <v>12.799357502869732</v>
      </c>
      <c r="Z81" s="146">
        <f t="shared" si="20"/>
        <v>7.8340417273039584</v>
      </c>
      <c r="AA81" s="146">
        <f t="shared" si="20"/>
        <v>16.707234542435017</v>
      </c>
      <c r="AB81" s="146" t="e">
        <f t="shared" si="20"/>
        <v>#N/A</v>
      </c>
      <c r="AC81" s="146">
        <f t="shared" si="20"/>
        <v>36.40201582290792</v>
      </c>
      <c r="AD81" s="146">
        <f t="shared" si="20"/>
        <v>5.9182962459048278</v>
      </c>
      <c r="AE81" s="146">
        <f t="shared" si="20"/>
        <v>50.65608924337473</v>
      </c>
      <c r="AF81" s="146">
        <f t="shared" si="20"/>
        <v>5.0762128758647114</v>
      </c>
      <c r="AG81" s="146">
        <f t="shared" si="20"/>
        <v>21.087823166644057</v>
      </c>
      <c r="AH81" s="146">
        <f t="shared" si="20"/>
        <v>9.077265221448414</v>
      </c>
      <c r="AI81" s="146">
        <f t="shared" si="20"/>
        <v>42.766846267442062</v>
      </c>
      <c r="AJ81" s="146">
        <f t="shared" si="20"/>
        <v>3.6353019291397017</v>
      </c>
      <c r="AK81" s="146">
        <f t="shared" si="20"/>
        <v>2.5618787549244644</v>
      </c>
      <c r="AL81" s="146">
        <f t="shared" si="20"/>
        <v>4.6478715679652387</v>
      </c>
      <c r="AM81" s="146">
        <f t="shared" si="20"/>
        <v>29.439674099331445</v>
      </c>
      <c r="AN81" s="146">
        <f t="shared" si="20"/>
        <v>50.921773059187139</v>
      </c>
      <c r="AO81" s="146">
        <f t="shared" si="20"/>
        <v>26.420137471032557</v>
      </c>
      <c r="AP81" s="146">
        <f t="shared" si="20"/>
        <v>14.065190820117413</v>
      </c>
      <c r="AQ81" s="146">
        <f t="shared" si="20"/>
        <v>4.5286670065984618</v>
      </c>
      <c r="AR81" s="146">
        <f t="shared" si="20"/>
        <v>23.104721811956583</v>
      </c>
      <c r="AS81" s="146">
        <f t="shared" si="20"/>
        <v>37.675737276032386</v>
      </c>
      <c r="AT81" s="146">
        <f t="shared" si="20"/>
        <v>3.5647818956039945</v>
      </c>
      <c r="AU81" s="146">
        <f t="shared" si="20"/>
        <v>24.284438382591517</v>
      </c>
      <c r="AV81" s="146">
        <f t="shared" si="20"/>
        <v>10.450800128142108</v>
      </c>
      <c r="AW81" s="146">
        <f t="shared" si="20"/>
        <v>69.291740894922185</v>
      </c>
      <c r="AX81" s="146">
        <f t="shared" si="20"/>
        <v>13.870626916874297</v>
      </c>
      <c r="AY81" s="146">
        <f t="shared" si="20"/>
        <v>998.55316795238139</v>
      </c>
      <c r="AZ81" s="146">
        <f t="shared" si="20"/>
        <v>86.657427850920513</v>
      </c>
      <c r="BA81" s="146">
        <f t="shared" si="20"/>
        <v>199.63931767217946</v>
      </c>
      <c r="BB81" s="146">
        <f t="shared" si="20"/>
        <v>25.785883259005185</v>
      </c>
      <c r="BC81" s="146">
        <f t="shared" si="20"/>
        <v>33.126577047805007</v>
      </c>
      <c r="BD81" s="146">
        <f t="shared" si="20"/>
        <v>115.03350090095157</v>
      </c>
      <c r="BE81" s="146">
        <f t="shared" si="20"/>
        <v>14.404379970054617</v>
      </c>
      <c r="BF81" s="146">
        <f t="shared" si="20"/>
        <v>33.438452166487416</v>
      </c>
      <c r="BG81" s="146">
        <f t="shared" si="20"/>
        <v>10.570730278734878</v>
      </c>
      <c r="BH81" s="146">
        <f t="shared" si="20"/>
        <v>27.580752498430407</v>
      </c>
      <c r="BI81" s="146">
        <f t="shared" si="20"/>
        <v>16.054593686821725</v>
      </c>
      <c r="BJ81" s="146">
        <f t="shared" si="20"/>
        <v>0.59974624728668047</v>
      </c>
      <c r="BK81" s="146">
        <f t="shared" si="20"/>
        <v>37.737694941147282</v>
      </c>
      <c r="BL81" s="146">
        <f t="shared" si="20"/>
        <v>23.126331414247694</v>
      </c>
      <c r="BM81" s="146">
        <f t="shared" si="20"/>
        <v>14.990926916435235</v>
      </c>
      <c r="BN81" s="146">
        <f t="shared" si="20"/>
        <v>3.6914616121595945</v>
      </c>
      <c r="BO81" s="146">
        <f t="shared" si="20"/>
        <v>111.4209527251589</v>
      </c>
      <c r="BP81" s="146">
        <f t="shared" si="20"/>
        <v>21.878288758433371</v>
      </c>
      <c r="BQ81" s="146">
        <f t="shared" si="20"/>
        <v>38.579556233911681</v>
      </c>
      <c r="BR81" s="146">
        <f t="shared" si="15"/>
        <v>36.781533327875032</v>
      </c>
      <c r="BS81" s="146">
        <f t="shared" si="15"/>
        <v>17.638976308895895</v>
      </c>
      <c r="BT81" s="146">
        <f t="shared" si="17"/>
        <v>66.900189744516098</v>
      </c>
      <c r="BU81" s="146">
        <f t="shared" si="17"/>
        <v>7.6235962844067418</v>
      </c>
      <c r="BV81" s="146">
        <f t="shared" si="17"/>
        <v>15.393945198341733</v>
      </c>
      <c r="BW81" s="146">
        <f t="shared" si="17"/>
        <v>79.533561665297654</v>
      </c>
      <c r="BX81" s="146">
        <f t="shared" si="17"/>
        <v>12.269007797261779</v>
      </c>
      <c r="BY81" s="146">
        <f t="shared" si="17"/>
        <v>19.196604656044617</v>
      </c>
      <c r="BZ81" s="146">
        <f t="shared" si="17"/>
        <v>26.447841398231656</v>
      </c>
      <c r="CA81" s="146">
        <f t="shared" si="17"/>
        <v>7.4179864772516924</v>
      </c>
      <c r="CB81" s="146">
        <f t="shared" si="17"/>
        <v>68.734667837393658</v>
      </c>
      <c r="CC81" s="146">
        <f t="shared" si="17"/>
        <v>8.4198459016613239</v>
      </c>
      <c r="CD81" s="146">
        <f t="shared" si="17"/>
        <v>35.679419186952387</v>
      </c>
      <c r="CE81" s="146">
        <f t="shared" si="17"/>
        <v>33.817028588785107</v>
      </c>
      <c r="CF81" s="146">
        <f t="shared" si="17"/>
        <v>14.875013210613234</v>
      </c>
      <c r="CG81" s="146">
        <f t="shared" si="17"/>
        <v>22.334901652976015</v>
      </c>
      <c r="CH81" s="146">
        <f t="shared" si="17"/>
        <v>18.05085875553419</v>
      </c>
      <c r="CI81" s="146">
        <f t="shared" si="17"/>
        <v>24.397041468111418</v>
      </c>
      <c r="CJ81" s="146">
        <f t="shared" si="17"/>
        <v>77.060496124966022</v>
      </c>
      <c r="CK81" s="146">
        <f t="shared" si="17"/>
        <v>9.9018970242403253</v>
      </c>
      <c r="CL81" s="146">
        <f t="shared" si="17"/>
        <v>33.653808520493207</v>
      </c>
      <c r="CM81" s="146">
        <f t="shared" si="17"/>
        <v>55.997193048381156</v>
      </c>
      <c r="CN81" s="146">
        <f t="shared" si="17"/>
        <v>23.913809872134834</v>
      </c>
      <c r="CO81" s="146">
        <f t="shared" si="17"/>
        <v>55.76047443064121</v>
      </c>
      <c r="CP81" s="146">
        <f t="shared" si="17"/>
        <v>31.000936246823468</v>
      </c>
      <c r="CQ81" s="146">
        <f t="shared" si="17"/>
        <v>24.880070462974818</v>
      </c>
      <c r="CR81" s="146">
        <f t="shared" si="17"/>
        <v>24.853627304442742</v>
      </c>
      <c r="CS81" s="146">
        <f t="shared" si="17"/>
        <v>38.537288330012849</v>
      </c>
      <c r="CT81" s="146">
        <f t="shared" si="17"/>
        <v>82.501777545612725</v>
      </c>
      <c r="CU81" s="146">
        <f t="shared" si="17"/>
        <v>32.642389508193986</v>
      </c>
      <c r="CV81" s="146">
        <f t="shared" si="17"/>
        <v>42.781830104902198</v>
      </c>
      <c r="CW81" s="146">
        <f t="shared" si="17"/>
        <v>325.6378861550848</v>
      </c>
      <c r="CX81" s="146">
        <f t="shared" si="17"/>
        <v>185.34166526639271</v>
      </c>
      <c r="CY81" s="146">
        <f t="shared" si="17"/>
        <v>27.932917806966302</v>
      </c>
      <c r="CZ81" s="146">
        <f t="shared" si="17"/>
        <v>221.28550522096938</v>
      </c>
      <c r="DA81" s="146">
        <f t="shared" si="17"/>
        <v>0.5851023140617283</v>
      </c>
      <c r="DB81" s="146">
        <f t="shared" si="17"/>
        <v>17.128751718208338</v>
      </c>
      <c r="DC81" s="146">
        <f t="shared" si="17"/>
        <v>80.033552328265415</v>
      </c>
      <c r="DD81" s="146">
        <f t="shared" si="17"/>
        <v>115.96730629671971</v>
      </c>
      <c r="DE81" s="146">
        <f t="shared" si="17"/>
        <v>93.756020443912391</v>
      </c>
      <c r="DF81" s="146">
        <f t="shared" si="17"/>
        <v>221.09513219545306</v>
      </c>
      <c r="DG81" s="146">
        <f t="shared" si="17"/>
        <v>32.441026485177176</v>
      </c>
      <c r="DH81" s="146">
        <f t="shared" si="17"/>
        <v>13.472183745315231</v>
      </c>
      <c r="DI81" s="146">
        <f t="shared" si="17"/>
        <v>40.008219605648158</v>
      </c>
      <c r="DJ81" s="146">
        <f t="shared" si="17"/>
        <v>3.4208543439318988</v>
      </c>
      <c r="DK81" s="146">
        <f t="shared" si="17"/>
        <v>4.2882830638515355</v>
      </c>
      <c r="DL81" s="146">
        <f t="shared" si="17"/>
        <v>20.067079897413834</v>
      </c>
      <c r="DM81" s="146">
        <f t="shared" si="17"/>
        <v>40.204992178643245</v>
      </c>
      <c r="DN81" s="146">
        <f t="shared" si="17"/>
        <v>2.4400002965429031</v>
      </c>
      <c r="DO81" s="146">
        <f t="shared" si="17"/>
        <v>45.247594143424905</v>
      </c>
      <c r="DP81" s="146">
        <f t="shared" si="17"/>
        <v>49.077068288551757</v>
      </c>
      <c r="DQ81" s="146">
        <f t="shared" si="17"/>
        <v>0.19430896233205544</v>
      </c>
      <c r="DR81" s="146">
        <f t="shared" si="17"/>
        <v>16.486858135286109</v>
      </c>
      <c r="DS81" s="146">
        <f t="shared" si="17"/>
        <v>5.444521042453097</v>
      </c>
      <c r="DT81" s="146">
        <f t="shared" si="17"/>
        <v>7.5337125505831901</v>
      </c>
      <c r="DU81" s="146">
        <f t="shared" si="17"/>
        <v>6.8898951215473252</v>
      </c>
      <c r="DV81" s="146">
        <f t="shared" si="17"/>
        <v>74.60598951118736</v>
      </c>
      <c r="DW81" s="146">
        <f t="shared" si="17"/>
        <v>30.957352688339103</v>
      </c>
      <c r="DX81" s="146">
        <f t="shared" si="17"/>
        <v>17.02375460396976</v>
      </c>
      <c r="DY81" s="146">
        <f t="shared" si="17"/>
        <v>168.36535050227346</v>
      </c>
      <c r="DZ81" s="146">
        <f t="shared" si="17"/>
        <v>154.11926973569831</v>
      </c>
      <c r="EA81" s="146">
        <f t="shared" si="17"/>
        <v>43.993140174349257</v>
      </c>
      <c r="EB81" s="146">
        <f t="shared" si="17"/>
        <v>22.214340746118392</v>
      </c>
      <c r="EC81" s="146">
        <f t="shared" si="17"/>
        <v>26.86893767873995</v>
      </c>
      <c r="ED81" s="146">
        <f t="shared" si="17"/>
        <v>73.963752582715514</v>
      </c>
      <c r="EE81" s="146">
        <f>+EE65*EE$56</f>
        <v>31.68759880764685</v>
      </c>
    </row>
    <row r="82" spans="1:156" ht="18.75">
      <c r="A82" s="132" t="s">
        <v>860</v>
      </c>
      <c r="B82" s="3" t="e">
        <f t="shared" si="6"/>
        <v>#N/A</v>
      </c>
      <c r="C82" s="136">
        <f t="shared" si="13"/>
        <v>119.1230865730433</v>
      </c>
      <c r="D82" s="163" t="e">
        <f t="shared" si="19"/>
        <v>#N/A</v>
      </c>
      <c r="E82" s="133" t="e">
        <f t="shared" si="7"/>
        <v>#N/A</v>
      </c>
      <c r="F82" s="146">
        <f t="shared" ref="F82:BQ85" si="21">+F66*F$56</f>
        <v>130.81081702486122</v>
      </c>
      <c r="G82" s="146">
        <f t="shared" si="21"/>
        <v>79.571265363469948</v>
      </c>
      <c r="H82" s="146">
        <f t="shared" si="21"/>
        <v>10.101105502698616</v>
      </c>
      <c r="I82" s="146">
        <f t="shared" si="21"/>
        <v>4.4495829267841787</v>
      </c>
      <c r="J82" s="146">
        <f t="shared" si="21"/>
        <v>17.590446067876464</v>
      </c>
      <c r="K82" s="146">
        <f t="shared" si="21"/>
        <v>2.4954309529885039</v>
      </c>
      <c r="L82" s="146">
        <f t="shared" si="21"/>
        <v>38.90313590301902</v>
      </c>
      <c r="M82" s="146">
        <f t="shared" si="21"/>
        <v>8.6433530598015196</v>
      </c>
      <c r="N82" s="146">
        <f t="shared" si="21"/>
        <v>11.006083589130681</v>
      </c>
      <c r="O82" s="146">
        <f t="shared" si="21"/>
        <v>10.15167109453148</v>
      </c>
      <c r="P82" s="146">
        <f t="shared" si="21"/>
        <v>33.278113566052063</v>
      </c>
      <c r="Q82" s="146">
        <f t="shared" si="21"/>
        <v>9.3876087324980624</v>
      </c>
      <c r="R82" s="146">
        <f t="shared" si="21"/>
        <v>10.471605463595514</v>
      </c>
      <c r="S82" s="146">
        <f t="shared" si="21"/>
        <v>13.692555889243996</v>
      </c>
      <c r="T82" s="146">
        <f t="shared" si="21"/>
        <v>8.951459614168348</v>
      </c>
      <c r="U82" s="146">
        <f t="shared" si="21"/>
        <v>4.6765265330447487</v>
      </c>
      <c r="V82" s="146">
        <f t="shared" si="21"/>
        <v>8.0579660180205543</v>
      </c>
      <c r="W82" s="146">
        <f t="shared" si="21"/>
        <v>15.085098520746421</v>
      </c>
      <c r="X82" s="146">
        <f t="shared" si="21"/>
        <v>14.021123298506733</v>
      </c>
      <c r="Y82" s="146">
        <f t="shared" si="21"/>
        <v>11.682906128671995</v>
      </c>
      <c r="Z82" s="146">
        <f t="shared" si="21"/>
        <v>5.5020061948587058</v>
      </c>
      <c r="AA82" s="146">
        <f t="shared" si="21"/>
        <v>13.183367092317926</v>
      </c>
      <c r="AB82" s="146" t="e">
        <f t="shared" si="21"/>
        <v>#N/A</v>
      </c>
      <c r="AC82" s="146">
        <f t="shared" si="21"/>
        <v>30.560968113686123</v>
      </c>
      <c r="AD82" s="146">
        <f t="shared" si="21"/>
        <v>4.373720162770721</v>
      </c>
      <c r="AE82" s="146">
        <f t="shared" si="21"/>
        <v>51.195069254352632</v>
      </c>
      <c r="AF82" s="146">
        <f t="shared" si="21"/>
        <v>5.8711790708719294</v>
      </c>
      <c r="AG82" s="146">
        <f t="shared" si="21"/>
        <v>20.660462023600736</v>
      </c>
      <c r="AH82" s="146">
        <f t="shared" si="21"/>
        <v>9.581601695587306</v>
      </c>
      <c r="AI82" s="146">
        <f t="shared" si="21"/>
        <v>39.676932922835867</v>
      </c>
      <c r="AJ82" s="146">
        <f t="shared" si="21"/>
        <v>3.6824411880674859</v>
      </c>
      <c r="AK82" s="146">
        <f t="shared" si="21"/>
        <v>1.7848143358756765</v>
      </c>
      <c r="AL82" s="146">
        <f t="shared" si="21"/>
        <v>4.5155751801684216</v>
      </c>
      <c r="AM82" s="146">
        <f t="shared" si="21"/>
        <v>28.483963067439387</v>
      </c>
      <c r="AN82" s="146">
        <f t="shared" si="21"/>
        <v>53.676235633521969</v>
      </c>
      <c r="AO82" s="146">
        <f t="shared" si="21"/>
        <v>24.170810925877539</v>
      </c>
      <c r="AP82" s="146">
        <f t="shared" si="21"/>
        <v>12.358283667090138</v>
      </c>
      <c r="AQ82" s="146">
        <f t="shared" si="21"/>
        <v>4.4694199364202998</v>
      </c>
      <c r="AR82" s="146">
        <f t="shared" si="21"/>
        <v>21.848294176519815</v>
      </c>
      <c r="AS82" s="146">
        <f t="shared" si="21"/>
        <v>42.257546323444068</v>
      </c>
      <c r="AT82" s="146">
        <f t="shared" si="21"/>
        <v>4.3182857771101029</v>
      </c>
      <c r="AU82" s="146">
        <f t="shared" si="21"/>
        <v>16.040565753470112</v>
      </c>
      <c r="AV82" s="146">
        <f t="shared" si="21"/>
        <v>9.0274623761160431</v>
      </c>
      <c r="AW82" s="146">
        <f t="shared" si="21"/>
        <v>51.197939211232949</v>
      </c>
      <c r="AX82" s="146">
        <f t="shared" si="21"/>
        <v>21.882784808744855</v>
      </c>
      <c r="AY82" s="146">
        <f t="shared" si="21"/>
        <v>925.06741110141377</v>
      </c>
      <c r="AZ82" s="146">
        <f t="shared" si="21"/>
        <v>100.69653110656354</v>
      </c>
      <c r="BA82" s="146">
        <f t="shared" si="21"/>
        <v>184.27637788019396</v>
      </c>
      <c r="BB82" s="146">
        <f t="shared" si="21"/>
        <v>25.950356144823669</v>
      </c>
      <c r="BC82" s="146">
        <f t="shared" si="21"/>
        <v>32.102761238090956</v>
      </c>
      <c r="BD82" s="146">
        <f t="shared" si="21"/>
        <v>108.91669939188553</v>
      </c>
      <c r="BE82" s="146">
        <f t="shared" si="21"/>
        <v>13.743831013092516</v>
      </c>
      <c r="BF82" s="146">
        <f t="shared" si="21"/>
        <v>28.721115972705714</v>
      </c>
      <c r="BG82" s="146">
        <f t="shared" si="21"/>
        <v>9.1049359439356259</v>
      </c>
      <c r="BH82" s="146">
        <f t="shared" si="21"/>
        <v>22.962300908925823</v>
      </c>
      <c r="BI82" s="146">
        <f t="shared" si="21"/>
        <v>14.646643652447178</v>
      </c>
      <c r="BJ82" s="146">
        <f t="shared" si="21"/>
        <v>0.65308003332104037</v>
      </c>
      <c r="BK82" s="146">
        <f t="shared" si="21"/>
        <v>37.535885206154553</v>
      </c>
      <c r="BL82" s="146">
        <f t="shared" si="21"/>
        <v>25.954719043391904</v>
      </c>
      <c r="BM82" s="146">
        <f t="shared" si="21"/>
        <v>13.871751605126128</v>
      </c>
      <c r="BN82" s="146">
        <f t="shared" si="21"/>
        <v>3.4247883993613084</v>
      </c>
      <c r="BO82" s="146">
        <f t="shared" si="21"/>
        <v>102.68815767173749</v>
      </c>
      <c r="BP82" s="146">
        <f t="shared" si="21"/>
        <v>22.065551000843488</v>
      </c>
      <c r="BQ82" s="146">
        <f t="shared" si="21"/>
        <v>32.484274253382559</v>
      </c>
      <c r="BR82" s="146">
        <f t="shared" si="15"/>
        <v>34.785680064437742</v>
      </c>
      <c r="BS82" s="146">
        <f t="shared" si="15"/>
        <v>17.992567876133769</v>
      </c>
      <c r="BT82" s="146">
        <f t="shared" ref="BT82:EE85" si="22">+BT66*BT$56</f>
        <v>60.139508215135812</v>
      </c>
      <c r="BU82" s="146">
        <f t="shared" si="22"/>
        <v>7.0433015249312865</v>
      </c>
      <c r="BV82" s="146">
        <f t="shared" si="22"/>
        <v>13.360171670169592</v>
      </c>
      <c r="BW82" s="146">
        <f t="shared" si="22"/>
        <v>80.275102601126733</v>
      </c>
      <c r="BX82" s="146">
        <f t="shared" si="22"/>
        <v>12.264114719542357</v>
      </c>
      <c r="BY82" s="146">
        <f t="shared" si="22"/>
        <v>19.777711529972201</v>
      </c>
      <c r="BZ82" s="146">
        <f t="shared" si="22"/>
        <v>24.755915444330061</v>
      </c>
      <c r="CA82" s="146">
        <f t="shared" si="22"/>
        <v>6.7243182548950378</v>
      </c>
      <c r="CB82" s="146">
        <f t="shared" si="22"/>
        <v>59.08770697582613</v>
      </c>
      <c r="CC82" s="146">
        <f t="shared" si="22"/>
        <v>7.8877201370996577</v>
      </c>
      <c r="CD82" s="146">
        <f t="shared" si="22"/>
        <v>29.184111822452106</v>
      </c>
      <c r="CE82" s="146">
        <f t="shared" si="22"/>
        <v>36.512583123468033</v>
      </c>
      <c r="CF82" s="146">
        <f t="shared" si="22"/>
        <v>13.697300327897375</v>
      </c>
      <c r="CG82" s="146">
        <f t="shared" si="22"/>
        <v>20.104609238517661</v>
      </c>
      <c r="CH82" s="146">
        <f t="shared" si="22"/>
        <v>17.34325819176625</v>
      </c>
      <c r="CI82" s="146">
        <f t="shared" si="22"/>
        <v>23.56263049334428</v>
      </c>
      <c r="CJ82" s="146">
        <f t="shared" si="22"/>
        <v>79.477058952520977</v>
      </c>
      <c r="CK82" s="146">
        <f t="shared" si="22"/>
        <v>8.7516650198755173</v>
      </c>
      <c r="CL82" s="146">
        <f t="shared" si="22"/>
        <v>37.355132298132247</v>
      </c>
      <c r="CM82" s="146">
        <f t="shared" si="22"/>
        <v>57.46285487724893</v>
      </c>
      <c r="CN82" s="146">
        <f t="shared" si="22"/>
        <v>25.749528368614836</v>
      </c>
      <c r="CO82" s="146">
        <f t="shared" si="22"/>
        <v>55.443333395573369</v>
      </c>
      <c r="CP82" s="146">
        <f t="shared" si="22"/>
        <v>25.732485511682238</v>
      </c>
      <c r="CQ82" s="146">
        <f t="shared" si="22"/>
        <v>29.0448082498161</v>
      </c>
      <c r="CR82" s="146">
        <f t="shared" si="22"/>
        <v>24.092476758274195</v>
      </c>
      <c r="CS82" s="146">
        <f t="shared" si="22"/>
        <v>34.80614402755689</v>
      </c>
      <c r="CT82" s="146">
        <f t="shared" si="22"/>
        <v>29.439865908100774</v>
      </c>
      <c r="CU82" s="146">
        <f t="shared" si="22"/>
        <v>23.382714373775578</v>
      </c>
      <c r="CV82" s="146">
        <f t="shared" si="22"/>
        <v>35.351956546933152</v>
      </c>
      <c r="CW82" s="146">
        <f t="shared" si="22"/>
        <v>270.62311047280332</v>
      </c>
      <c r="CX82" s="146">
        <f t="shared" si="22"/>
        <v>104.61064167999712</v>
      </c>
      <c r="CY82" s="146">
        <f t="shared" si="22"/>
        <v>23.062370600607295</v>
      </c>
      <c r="CZ82" s="146">
        <f t="shared" si="22"/>
        <v>161.24733982976477</v>
      </c>
      <c r="DA82" s="146">
        <f t="shared" si="22"/>
        <v>0.82632308472688687</v>
      </c>
      <c r="DB82" s="146">
        <f t="shared" si="22"/>
        <v>15.937144425289018</v>
      </c>
      <c r="DC82" s="146">
        <f t="shared" si="22"/>
        <v>59.472568985165374</v>
      </c>
      <c r="DD82" s="146">
        <f t="shared" si="22"/>
        <v>95.28105612824919</v>
      </c>
      <c r="DE82" s="146">
        <f t="shared" si="22"/>
        <v>72.681879204795493</v>
      </c>
      <c r="DF82" s="146">
        <f t="shared" si="22"/>
        <v>192.88483715111133</v>
      </c>
      <c r="DG82" s="146">
        <f t="shared" si="22"/>
        <v>28.467256108003607</v>
      </c>
      <c r="DH82" s="146">
        <f t="shared" si="22"/>
        <v>21.388660475385905</v>
      </c>
      <c r="DI82" s="146">
        <f t="shared" si="22"/>
        <v>40.904959243124964</v>
      </c>
      <c r="DJ82" s="146">
        <f t="shared" si="22"/>
        <v>3.2104204150865416</v>
      </c>
      <c r="DK82" s="146">
        <f t="shared" si="22"/>
        <v>3.6390188877926026</v>
      </c>
      <c r="DL82" s="146">
        <f t="shared" si="22"/>
        <v>20.200501610440675</v>
      </c>
      <c r="DM82" s="146">
        <f t="shared" si="22"/>
        <v>36.612460088192634</v>
      </c>
      <c r="DN82" s="146">
        <f t="shared" si="22"/>
        <v>2.5980584845013985</v>
      </c>
      <c r="DO82" s="146">
        <f t="shared" si="22"/>
        <v>42.663623923396315</v>
      </c>
      <c r="DP82" s="146">
        <f t="shared" si="22"/>
        <v>31.82616651565306</v>
      </c>
      <c r="DQ82" s="146">
        <f t="shared" si="22"/>
        <v>0.11928250326924177</v>
      </c>
      <c r="DR82" s="146">
        <f t="shared" si="22"/>
        <v>13.600864501386953</v>
      </c>
      <c r="DS82" s="146">
        <f t="shared" si="22"/>
        <v>5.2045278546846001</v>
      </c>
      <c r="DT82" s="146">
        <f t="shared" si="22"/>
        <v>10.192947749976611</v>
      </c>
      <c r="DU82" s="146">
        <f t="shared" si="22"/>
        <v>5.7223871278342608</v>
      </c>
      <c r="DV82" s="146">
        <f t="shared" si="22"/>
        <v>53.68845530209569</v>
      </c>
      <c r="DW82" s="146">
        <f t="shared" si="22"/>
        <v>23.149533230722</v>
      </c>
      <c r="DX82" s="146">
        <f t="shared" si="22"/>
        <v>28.24520527725954</v>
      </c>
      <c r="DY82" s="146">
        <f t="shared" si="22"/>
        <v>154.95516199771274</v>
      </c>
      <c r="DZ82" s="146">
        <f t="shared" si="22"/>
        <v>140.19181906494168</v>
      </c>
      <c r="EA82" s="146">
        <f t="shared" si="22"/>
        <v>39.066483628750973</v>
      </c>
      <c r="EB82" s="146">
        <f t="shared" si="22"/>
        <v>26.346348654543704</v>
      </c>
      <c r="EC82" s="146">
        <f t="shared" si="22"/>
        <v>27.200869940598942</v>
      </c>
      <c r="ED82" s="146">
        <f t="shared" si="22"/>
        <v>71.404800678277809</v>
      </c>
      <c r="EE82" s="146">
        <f t="shared" si="22"/>
        <v>31.434589582323483</v>
      </c>
    </row>
    <row r="83" spans="1:156" ht="18.75">
      <c r="A83" s="132" t="s">
        <v>861</v>
      </c>
      <c r="B83" s="3" t="e">
        <f t="shared" si="6"/>
        <v>#N/A</v>
      </c>
      <c r="C83" s="136">
        <f t="shared" si="13"/>
        <v>121.67369584311483</v>
      </c>
      <c r="D83" s="163" t="e">
        <f t="shared" si="19"/>
        <v>#N/A</v>
      </c>
      <c r="E83" s="133" t="e">
        <f t="shared" si="7"/>
        <v>#N/A</v>
      </c>
      <c r="F83" s="146">
        <f t="shared" si="21"/>
        <v>174.37325377535001</v>
      </c>
      <c r="G83" s="146">
        <f t="shared" si="21"/>
        <v>116.70110946825321</v>
      </c>
      <c r="H83" s="146">
        <f t="shared" si="21"/>
        <v>15.463454374006918</v>
      </c>
      <c r="I83" s="146">
        <f t="shared" si="21"/>
        <v>3.8233359113280043</v>
      </c>
      <c r="J83" s="146">
        <f t="shared" si="21"/>
        <v>18.109169453156177</v>
      </c>
      <c r="K83" s="146">
        <f t="shared" si="21"/>
        <v>2.694948713094595</v>
      </c>
      <c r="L83" s="146">
        <f t="shared" si="21"/>
        <v>42.683526617570926</v>
      </c>
      <c r="M83" s="146">
        <f t="shared" si="21"/>
        <v>9.2970278428038977</v>
      </c>
      <c r="N83" s="146">
        <f t="shared" si="21"/>
        <v>12.998041511938805</v>
      </c>
      <c r="O83" s="146">
        <f t="shared" si="21"/>
        <v>12.733372894615151</v>
      </c>
      <c r="P83" s="146">
        <f t="shared" si="21"/>
        <v>34.045323620203085</v>
      </c>
      <c r="Q83" s="146">
        <f t="shared" si="21"/>
        <v>6.9315145009694819</v>
      </c>
      <c r="R83" s="146">
        <f t="shared" si="21"/>
        <v>11.622285154579171</v>
      </c>
      <c r="S83" s="146">
        <f t="shared" si="21"/>
        <v>17.516185965556332</v>
      </c>
      <c r="T83" s="146">
        <f t="shared" si="21"/>
        <v>9.8255517603976852</v>
      </c>
      <c r="U83" s="146">
        <f t="shared" si="21"/>
        <v>4.8202900459313289</v>
      </c>
      <c r="V83" s="146">
        <f t="shared" si="21"/>
        <v>8.5498359089454521</v>
      </c>
      <c r="W83" s="146">
        <f t="shared" si="21"/>
        <v>14.878327958989493</v>
      </c>
      <c r="X83" s="146">
        <f t="shared" si="21"/>
        <v>14.161331841129641</v>
      </c>
      <c r="Y83" s="146">
        <f t="shared" si="21"/>
        <v>11.697048389864147</v>
      </c>
      <c r="Z83" s="146">
        <f t="shared" si="21"/>
        <v>5.8406486609298582</v>
      </c>
      <c r="AA83" s="146">
        <f t="shared" si="21"/>
        <v>14.855916077142416</v>
      </c>
      <c r="AB83" s="146" t="e">
        <f t="shared" si="21"/>
        <v>#N/A</v>
      </c>
      <c r="AC83" s="146">
        <f t="shared" si="21"/>
        <v>32.651875691661324</v>
      </c>
      <c r="AD83" s="146">
        <f t="shared" si="21"/>
        <v>6.1343200710336667</v>
      </c>
      <c r="AE83" s="146">
        <f t="shared" si="21"/>
        <v>52.325568032582595</v>
      </c>
      <c r="AF83" s="146">
        <f t="shared" si="21"/>
        <v>8.2235706733839411</v>
      </c>
      <c r="AG83" s="146">
        <f t="shared" si="21"/>
        <v>21.874553037275128</v>
      </c>
      <c r="AH83" s="146">
        <f t="shared" si="21"/>
        <v>10.676585041692316</v>
      </c>
      <c r="AI83" s="146">
        <f t="shared" si="21"/>
        <v>43.229430026773343</v>
      </c>
      <c r="AJ83" s="146">
        <f t="shared" si="21"/>
        <v>4.2869092982944048</v>
      </c>
      <c r="AK83" s="146">
        <f t="shared" si="21"/>
        <v>1.6485433215375678</v>
      </c>
      <c r="AL83" s="146">
        <f t="shared" si="21"/>
        <v>4.2235370168638298</v>
      </c>
      <c r="AM83" s="146">
        <f t="shared" si="21"/>
        <v>30.251235182102203</v>
      </c>
      <c r="AN83" s="146">
        <f t="shared" si="21"/>
        <v>68.130244885667977</v>
      </c>
      <c r="AO83" s="146">
        <f t="shared" si="21"/>
        <v>26.584328919581818</v>
      </c>
      <c r="AP83" s="146">
        <f t="shared" si="21"/>
        <v>13.822067073065222</v>
      </c>
      <c r="AQ83" s="146">
        <f t="shared" si="21"/>
        <v>5.2042901047094672</v>
      </c>
      <c r="AR83" s="146">
        <f t="shared" si="21"/>
        <v>26.769602933963959</v>
      </c>
      <c r="AS83" s="146">
        <f t="shared" si="21"/>
        <v>46.089561964983133</v>
      </c>
      <c r="AT83" s="146">
        <f t="shared" si="21"/>
        <v>4.3509975860578551</v>
      </c>
      <c r="AU83" s="146">
        <f t="shared" si="21"/>
        <v>21.160741459337956</v>
      </c>
      <c r="AV83" s="146">
        <f t="shared" si="21"/>
        <v>11.330067059017415</v>
      </c>
      <c r="AW83" s="146">
        <f t="shared" si="21"/>
        <v>59.098799462516794</v>
      </c>
      <c r="AX83" s="146">
        <f t="shared" si="21"/>
        <v>18.513230023942132</v>
      </c>
      <c r="AY83" s="146">
        <f t="shared" si="21"/>
        <v>990.92136669669799</v>
      </c>
      <c r="AZ83" s="146">
        <f t="shared" si="21"/>
        <v>99.122141380374273</v>
      </c>
      <c r="BA83" s="146">
        <f t="shared" si="21"/>
        <v>206.4076116964257</v>
      </c>
      <c r="BB83" s="146">
        <f t="shared" si="21"/>
        <v>27.774653816353208</v>
      </c>
      <c r="BC83" s="146">
        <f t="shared" si="21"/>
        <v>35.397118371458937</v>
      </c>
      <c r="BD83" s="146">
        <f t="shared" si="21"/>
        <v>116.59228904655292</v>
      </c>
      <c r="BE83" s="146">
        <f t="shared" si="21"/>
        <v>15.040985174881639</v>
      </c>
      <c r="BF83" s="146">
        <f t="shared" si="21"/>
        <v>35.325997178252543</v>
      </c>
      <c r="BG83" s="146">
        <f t="shared" si="21"/>
        <v>10.780966609561332</v>
      </c>
      <c r="BH83" s="146">
        <f t="shared" si="21"/>
        <v>21.759580918523845</v>
      </c>
      <c r="BI83" s="146">
        <f t="shared" si="21"/>
        <v>14.208852544835761</v>
      </c>
      <c r="BJ83" s="146">
        <f t="shared" si="21"/>
        <v>0.62073387800115432</v>
      </c>
      <c r="BK83" s="146">
        <f t="shared" si="21"/>
        <v>49.224609326974914</v>
      </c>
      <c r="BL83" s="146">
        <f t="shared" si="21"/>
        <v>27.897608250353588</v>
      </c>
      <c r="BM83" s="146">
        <f t="shared" si="21"/>
        <v>17.653642584668518</v>
      </c>
      <c r="BN83" s="146">
        <f t="shared" si="21"/>
        <v>4.1118711407741237</v>
      </c>
      <c r="BO83" s="146">
        <f t="shared" si="21"/>
        <v>120.67628161067209</v>
      </c>
      <c r="BP83" s="146">
        <f t="shared" si="21"/>
        <v>23.702482946169461</v>
      </c>
      <c r="BQ83" s="146">
        <f t="shared" si="21"/>
        <v>35.407185598264398</v>
      </c>
      <c r="BR83" s="146">
        <f t="shared" si="15"/>
        <v>27.900635598420219</v>
      </c>
      <c r="BS83" s="146">
        <f t="shared" si="15"/>
        <v>15.049414306082079</v>
      </c>
      <c r="BT83" s="146">
        <f t="shared" si="22"/>
        <v>63.760560650534174</v>
      </c>
      <c r="BU83" s="146">
        <f t="shared" si="22"/>
        <v>7.0164657498318785</v>
      </c>
      <c r="BV83" s="146">
        <f t="shared" si="22"/>
        <v>19.117508335097</v>
      </c>
      <c r="BW83" s="146">
        <f t="shared" si="22"/>
        <v>81.820809258356377</v>
      </c>
      <c r="BX83" s="146">
        <f t="shared" si="22"/>
        <v>12.774113746867444</v>
      </c>
      <c r="BY83" s="146">
        <f t="shared" si="22"/>
        <v>21.354291846989458</v>
      </c>
      <c r="BZ83" s="146">
        <f t="shared" si="22"/>
        <v>27.233741294713358</v>
      </c>
      <c r="CA83" s="146">
        <f t="shared" si="22"/>
        <v>7.3998228147743639</v>
      </c>
      <c r="CB83" s="146">
        <f t="shared" si="22"/>
        <v>76.246581783992042</v>
      </c>
      <c r="CC83" s="146">
        <f t="shared" si="22"/>
        <v>9.0083708384181467</v>
      </c>
      <c r="CD83" s="146">
        <f t="shared" si="22"/>
        <v>32.691627887988027</v>
      </c>
      <c r="CE83" s="146">
        <f t="shared" si="22"/>
        <v>37.00520944557482</v>
      </c>
      <c r="CF83" s="146">
        <f t="shared" si="22"/>
        <v>19.525835884317683</v>
      </c>
      <c r="CG83" s="146">
        <f t="shared" si="22"/>
        <v>20.673205027717316</v>
      </c>
      <c r="CH83" s="146">
        <f t="shared" si="22"/>
        <v>19.300447338722105</v>
      </c>
      <c r="CI83" s="146">
        <f t="shared" si="22"/>
        <v>21.744712057969032</v>
      </c>
      <c r="CJ83" s="146">
        <f t="shared" si="22"/>
        <v>91.115689542509315</v>
      </c>
      <c r="CK83" s="146">
        <f t="shared" si="22"/>
        <v>10.825117995367638</v>
      </c>
      <c r="CL83" s="146">
        <f t="shared" si="22"/>
        <v>39.350574057193995</v>
      </c>
      <c r="CM83" s="146">
        <f t="shared" si="22"/>
        <v>57.703800698853613</v>
      </c>
      <c r="CN83" s="146">
        <f t="shared" si="22"/>
        <v>31.3845899701513</v>
      </c>
      <c r="CO83" s="146">
        <f t="shared" si="22"/>
        <v>61.498917848741307</v>
      </c>
      <c r="CP83" s="146">
        <f t="shared" si="22"/>
        <v>23.821392575244136</v>
      </c>
      <c r="CQ83" s="146">
        <f t="shared" si="22"/>
        <v>29.314432593803016</v>
      </c>
      <c r="CR83" s="146">
        <f t="shared" si="22"/>
        <v>26.569276484882696</v>
      </c>
      <c r="CS83" s="146">
        <f t="shared" si="22"/>
        <v>42.581031901269462</v>
      </c>
      <c r="CT83" s="146">
        <f t="shared" si="22"/>
        <v>32.940992523570159</v>
      </c>
      <c r="CU83" s="146">
        <f t="shared" si="22"/>
        <v>29.365833128476865</v>
      </c>
      <c r="CV83" s="146">
        <f t="shared" si="22"/>
        <v>48.857675124008416</v>
      </c>
      <c r="CW83" s="146">
        <f t="shared" si="22"/>
        <v>332.93119975138359</v>
      </c>
      <c r="CX83" s="146">
        <f t="shared" si="22"/>
        <v>184.672673260256</v>
      </c>
      <c r="CY83" s="146">
        <f t="shared" si="22"/>
        <v>31.067864491972642</v>
      </c>
      <c r="CZ83" s="146">
        <f t="shared" si="22"/>
        <v>182.97674486736631</v>
      </c>
      <c r="DA83" s="146">
        <f t="shared" si="22"/>
        <v>1.2793281457382013</v>
      </c>
      <c r="DB83" s="146">
        <f t="shared" si="22"/>
        <v>16.107567761106996</v>
      </c>
      <c r="DC83" s="146">
        <f t="shared" si="22"/>
        <v>63.337771778793787</v>
      </c>
      <c r="DD83" s="146">
        <f t="shared" si="22"/>
        <v>89.295658604973326</v>
      </c>
      <c r="DE83" s="146">
        <f t="shared" si="22"/>
        <v>108.36319278290694</v>
      </c>
      <c r="DF83" s="146">
        <f t="shared" si="22"/>
        <v>154.73306888024095</v>
      </c>
      <c r="DG83" s="146">
        <f t="shared" si="22"/>
        <v>40.130565984317379</v>
      </c>
      <c r="DH83" s="146">
        <f t="shared" si="22"/>
        <v>12.691107391616804</v>
      </c>
      <c r="DI83" s="146">
        <f t="shared" si="22"/>
        <v>57.165950951578267</v>
      </c>
      <c r="DJ83" s="146">
        <f t="shared" si="22"/>
        <v>3.3469224023373818</v>
      </c>
      <c r="DK83" s="146">
        <f t="shared" si="22"/>
        <v>3.8928071768254719</v>
      </c>
      <c r="DL83" s="146">
        <f t="shared" si="22"/>
        <v>19.832117011047458</v>
      </c>
      <c r="DM83" s="146">
        <f t="shared" si="22"/>
        <v>47.049153007810418</v>
      </c>
      <c r="DN83" s="146">
        <f t="shared" si="22"/>
        <v>3.0960504548188852</v>
      </c>
      <c r="DO83" s="146">
        <f t="shared" si="22"/>
        <v>48.277690027381787</v>
      </c>
      <c r="DP83" s="146">
        <f t="shared" si="22"/>
        <v>44.102864003342994</v>
      </c>
      <c r="DQ83" s="146">
        <f t="shared" si="22"/>
        <v>0.13923413781226152</v>
      </c>
      <c r="DR83" s="146">
        <f t="shared" si="22"/>
        <v>17.343965612948615</v>
      </c>
      <c r="DS83" s="146">
        <f t="shared" si="22"/>
        <v>6.140919725455662</v>
      </c>
      <c r="DT83" s="146">
        <f t="shared" si="22"/>
        <v>10.406105150317455</v>
      </c>
      <c r="DU83" s="146">
        <f t="shared" si="22"/>
        <v>6.9284457661800527</v>
      </c>
      <c r="DV83" s="146">
        <f t="shared" si="22"/>
        <v>79.645115056259016</v>
      </c>
      <c r="DW83" s="146">
        <f t="shared" si="22"/>
        <v>31.637376356680715</v>
      </c>
      <c r="DX83" s="146">
        <f t="shared" si="22"/>
        <v>22.161918281811563</v>
      </c>
      <c r="DY83" s="146">
        <f t="shared" si="22"/>
        <v>179.26492354938722</v>
      </c>
      <c r="DZ83" s="146">
        <f t="shared" si="22"/>
        <v>136.09270566172984</v>
      </c>
      <c r="EA83" s="146">
        <f t="shared" si="22"/>
        <v>43.066734900915336</v>
      </c>
      <c r="EB83" s="146">
        <f t="shared" si="22"/>
        <v>31.197838161396895</v>
      </c>
      <c r="EC83" s="146">
        <f t="shared" si="22"/>
        <v>29.902037464667806</v>
      </c>
      <c r="ED83" s="146">
        <f t="shared" si="22"/>
        <v>66.687681794247155</v>
      </c>
      <c r="EE83" s="146">
        <f t="shared" si="22"/>
        <v>29.264300650069746</v>
      </c>
    </row>
    <row r="84" spans="1:156" ht="18.75">
      <c r="A84" s="132" t="s">
        <v>862</v>
      </c>
      <c r="B84" s="3" t="e">
        <f t="shared" si="6"/>
        <v>#N/A</v>
      </c>
      <c r="C84" s="136">
        <f t="shared" si="13"/>
        <v>118.07452392485975</v>
      </c>
      <c r="D84" s="163" t="e">
        <f t="shared" si="19"/>
        <v>#N/A</v>
      </c>
      <c r="E84" s="133" t="e">
        <f t="shared" si="7"/>
        <v>#N/A</v>
      </c>
      <c r="F84" s="146">
        <f t="shared" si="21"/>
        <v>197.49701060379073</v>
      </c>
      <c r="G84" s="146">
        <f t="shared" si="21"/>
        <v>153.39932831729064</v>
      </c>
      <c r="H84" s="146">
        <f t="shared" si="21"/>
        <v>15.990548744075587</v>
      </c>
      <c r="I84" s="146">
        <f t="shared" si="21"/>
        <v>3.9105563440771811</v>
      </c>
      <c r="J84" s="146">
        <f t="shared" si="21"/>
        <v>17.700849059464083</v>
      </c>
      <c r="K84" s="146">
        <f t="shared" si="21"/>
        <v>2.6506395730283225</v>
      </c>
      <c r="L84" s="146">
        <f t="shared" si="21"/>
        <v>45.275076406033051</v>
      </c>
      <c r="M84" s="146">
        <f t="shared" si="21"/>
        <v>8.3988029106724706</v>
      </c>
      <c r="N84" s="146">
        <f t="shared" si="21"/>
        <v>12.125878774520551</v>
      </c>
      <c r="O84" s="146">
        <f t="shared" si="21"/>
        <v>13.227873166509969</v>
      </c>
      <c r="P84" s="146">
        <f t="shared" si="21"/>
        <v>33.67328030064516</v>
      </c>
      <c r="Q84" s="146">
        <f t="shared" si="21"/>
        <v>6.7009206050022101</v>
      </c>
      <c r="R84" s="146">
        <f t="shared" si="21"/>
        <v>11.473174858296627</v>
      </c>
      <c r="S84" s="146">
        <f t="shared" si="21"/>
        <v>18.109973167769986</v>
      </c>
      <c r="T84" s="146">
        <f t="shared" si="21"/>
        <v>9.9295936826210127</v>
      </c>
      <c r="U84" s="146">
        <f t="shared" si="21"/>
        <v>5.3346256918582249</v>
      </c>
      <c r="V84" s="146">
        <f t="shared" si="21"/>
        <v>8.6562207127904411</v>
      </c>
      <c r="W84" s="146">
        <f t="shared" si="21"/>
        <v>15.48271152749124</v>
      </c>
      <c r="X84" s="146">
        <f t="shared" si="21"/>
        <v>15.185142768686505</v>
      </c>
      <c r="Y84" s="146">
        <f t="shared" si="21"/>
        <v>11.989888979870429</v>
      </c>
      <c r="Z84" s="146">
        <f t="shared" si="21"/>
        <v>6.3715887197113332</v>
      </c>
      <c r="AA84" s="146">
        <f t="shared" si="21"/>
        <v>15.071254419972274</v>
      </c>
      <c r="AB84" s="146" t="e">
        <f t="shared" si="21"/>
        <v>#N/A</v>
      </c>
      <c r="AC84" s="146">
        <f t="shared" si="21"/>
        <v>35.876262898636732</v>
      </c>
      <c r="AD84" s="146">
        <f t="shared" si="21"/>
        <v>6.2266226688824071</v>
      </c>
      <c r="AE84" s="146">
        <f t="shared" si="21"/>
        <v>50.422185121118737</v>
      </c>
      <c r="AF84" s="146">
        <f t="shared" si="21"/>
        <v>8.2057087351438032</v>
      </c>
      <c r="AG84" s="146">
        <f t="shared" si="21"/>
        <v>20.713820810651363</v>
      </c>
      <c r="AH84" s="146">
        <f t="shared" si="21"/>
        <v>11.609191065549414</v>
      </c>
      <c r="AI84" s="146">
        <f t="shared" si="21"/>
        <v>45.789914930178838</v>
      </c>
      <c r="AJ84" s="146">
        <f t="shared" si="21"/>
        <v>4.5310109082083123</v>
      </c>
      <c r="AK84" s="146">
        <f t="shared" si="21"/>
        <v>1.6819165143323114</v>
      </c>
      <c r="AL84" s="146">
        <f t="shared" si="21"/>
        <v>4.5893047747873155</v>
      </c>
      <c r="AM84" s="146">
        <f t="shared" si="21"/>
        <v>31.6122147825876</v>
      </c>
      <c r="AN84" s="146">
        <f t="shared" si="21"/>
        <v>72.144088707457286</v>
      </c>
      <c r="AO84" s="146">
        <f t="shared" si="21"/>
        <v>23.137271499745619</v>
      </c>
      <c r="AP84" s="146">
        <f t="shared" si="21"/>
        <v>13.488260130972767</v>
      </c>
      <c r="AQ84" s="146">
        <f t="shared" si="21"/>
        <v>5.9668842396754762</v>
      </c>
      <c r="AR84" s="146">
        <f t="shared" si="21"/>
        <v>23.41864965383154</v>
      </c>
      <c r="AS84" s="146">
        <f t="shared" si="21"/>
        <v>45.529457101735332</v>
      </c>
      <c r="AT84" s="146">
        <f t="shared" si="21"/>
        <v>3.7677513556374285</v>
      </c>
      <c r="AU84" s="146">
        <f t="shared" si="21"/>
        <v>23.077250972218135</v>
      </c>
      <c r="AV84" s="146">
        <f t="shared" si="21"/>
        <v>10.896052272874297</v>
      </c>
      <c r="AW84" s="146">
        <f t="shared" si="21"/>
        <v>75.319405833169697</v>
      </c>
      <c r="AX84" s="146">
        <f t="shared" si="21"/>
        <v>18.564091538799655</v>
      </c>
      <c r="AY84" s="146">
        <f t="shared" si="21"/>
        <v>843.64998661221887</v>
      </c>
      <c r="AZ84" s="146">
        <f t="shared" si="21"/>
        <v>115.90466789663515</v>
      </c>
      <c r="BA84" s="146">
        <f t="shared" si="21"/>
        <v>183.81784532692666</v>
      </c>
      <c r="BB84" s="146">
        <f t="shared" si="21"/>
        <v>28.654159921835234</v>
      </c>
      <c r="BC84" s="146">
        <f t="shared" si="21"/>
        <v>42.12593171485112</v>
      </c>
      <c r="BD84" s="146">
        <f t="shared" si="21"/>
        <v>112.54531333115581</v>
      </c>
      <c r="BE84" s="146">
        <f t="shared" si="21"/>
        <v>14.02151206447015</v>
      </c>
      <c r="BF84" s="146">
        <f t="shared" si="21"/>
        <v>34.268286384138698</v>
      </c>
      <c r="BG84" s="146">
        <f t="shared" si="21"/>
        <v>9.3455217758531823</v>
      </c>
      <c r="BH84" s="146">
        <f t="shared" si="21"/>
        <v>19.383509732975259</v>
      </c>
      <c r="BI84" s="146">
        <f t="shared" si="21"/>
        <v>14.586200957997836</v>
      </c>
      <c r="BJ84" s="146">
        <f t="shared" si="21"/>
        <v>0.52571669293293144</v>
      </c>
      <c r="BK84" s="146">
        <f t="shared" si="21"/>
        <v>41.399119405886296</v>
      </c>
      <c r="BL84" s="146">
        <f t="shared" si="21"/>
        <v>30.43672421043247</v>
      </c>
      <c r="BM84" s="146">
        <f t="shared" si="21"/>
        <v>18.393164671681372</v>
      </c>
      <c r="BN84" s="146">
        <f t="shared" si="21"/>
        <v>3.9666172728189539</v>
      </c>
      <c r="BO84" s="146">
        <f t="shared" si="21"/>
        <v>118.25201817482484</v>
      </c>
      <c r="BP84" s="146">
        <f t="shared" si="21"/>
        <v>21.184478063657295</v>
      </c>
      <c r="BQ84" s="146">
        <f t="shared" si="21"/>
        <v>35.763429119776802</v>
      </c>
      <c r="BR84" s="146">
        <f t="shared" si="15"/>
        <v>28.460237000923041</v>
      </c>
      <c r="BS84" s="146">
        <f t="shared" si="15"/>
        <v>14.186137963136188</v>
      </c>
      <c r="BT84" s="146">
        <f t="shared" si="22"/>
        <v>60.871603931770032</v>
      </c>
      <c r="BU84" s="146">
        <f t="shared" si="22"/>
        <v>7.3286817950577303</v>
      </c>
      <c r="BV84" s="146">
        <f t="shared" si="22"/>
        <v>16.177934138035173</v>
      </c>
      <c r="BW84" s="146">
        <f t="shared" si="22"/>
        <v>77.716855268922444</v>
      </c>
      <c r="BX84" s="146">
        <f t="shared" si="22"/>
        <v>12.229271567994335</v>
      </c>
      <c r="BY84" s="146">
        <f t="shared" si="22"/>
        <v>21.276324433789068</v>
      </c>
      <c r="BZ84" s="146">
        <f t="shared" si="22"/>
        <v>21.305848310677199</v>
      </c>
      <c r="CA84" s="146">
        <f t="shared" si="22"/>
        <v>7.9789611851939979</v>
      </c>
      <c r="CB84" s="146">
        <f t="shared" si="22"/>
        <v>66.679835552920537</v>
      </c>
      <c r="CC84" s="146">
        <f t="shared" si="22"/>
        <v>8.4499479372238788</v>
      </c>
      <c r="CD84" s="146">
        <f t="shared" si="22"/>
        <v>36.216094261924589</v>
      </c>
      <c r="CE84" s="146">
        <f t="shared" si="22"/>
        <v>38.814853378961537</v>
      </c>
      <c r="CF84" s="146">
        <f t="shared" si="22"/>
        <v>20.345229780783384</v>
      </c>
      <c r="CG84" s="146">
        <f t="shared" si="22"/>
        <v>20.819739680603192</v>
      </c>
      <c r="CH84" s="146">
        <f t="shared" si="22"/>
        <v>19.263697328783213</v>
      </c>
      <c r="CI84" s="146">
        <f t="shared" si="22"/>
        <v>21.044585941813107</v>
      </c>
      <c r="CJ84" s="146">
        <f t="shared" si="22"/>
        <v>95.395712154497801</v>
      </c>
      <c r="CK84" s="146">
        <f t="shared" si="22"/>
        <v>11.782835221375509</v>
      </c>
      <c r="CL84" s="146">
        <f t="shared" si="22"/>
        <v>25.400430330529282</v>
      </c>
      <c r="CM84" s="146">
        <f t="shared" si="22"/>
        <v>70.302907095564407</v>
      </c>
      <c r="CN84" s="146">
        <f t="shared" si="22"/>
        <v>33.647348980973945</v>
      </c>
      <c r="CO84" s="146">
        <f t="shared" si="22"/>
        <v>52.224955316653087</v>
      </c>
      <c r="CP84" s="146">
        <f t="shared" si="22"/>
        <v>34.500217077239405</v>
      </c>
      <c r="CQ84" s="146">
        <f t="shared" si="22"/>
        <v>28.345508281590909</v>
      </c>
      <c r="CR84" s="146">
        <f t="shared" si="22"/>
        <v>30.434887183206214</v>
      </c>
      <c r="CS84" s="146">
        <f t="shared" si="22"/>
        <v>43.58778675934807</v>
      </c>
      <c r="CT84" s="146">
        <f t="shared" si="22"/>
        <v>32.603373707129045</v>
      </c>
      <c r="CU84" s="146">
        <f t="shared" si="22"/>
        <v>29.115920776944225</v>
      </c>
      <c r="CV84" s="146">
        <f t="shared" si="22"/>
        <v>49.395380019880193</v>
      </c>
      <c r="CW84" s="146">
        <f t="shared" si="22"/>
        <v>313.54869703846845</v>
      </c>
      <c r="CX84" s="146">
        <f t="shared" si="22"/>
        <v>156.09425620433768</v>
      </c>
      <c r="CY84" s="146">
        <f t="shared" si="22"/>
        <v>29.548978214741517</v>
      </c>
      <c r="CZ84" s="146">
        <f t="shared" si="22"/>
        <v>162.74564753423601</v>
      </c>
      <c r="DA84" s="146">
        <f t="shared" si="22"/>
        <v>0.6596900962354767</v>
      </c>
      <c r="DB84" s="146">
        <f t="shared" si="22"/>
        <v>18.196176730616788</v>
      </c>
      <c r="DC84" s="146">
        <f t="shared" si="22"/>
        <v>79.426614423056918</v>
      </c>
      <c r="DD84" s="146">
        <f t="shared" si="22"/>
        <v>104.68542589606344</v>
      </c>
      <c r="DE84" s="146">
        <f t="shared" si="22"/>
        <v>102.82016934122917</v>
      </c>
      <c r="DF84" s="146">
        <f t="shared" si="22"/>
        <v>162.55534569639133</v>
      </c>
      <c r="DG84" s="146">
        <f t="shared" si="22"/>
        <v>40.312069322838923</v>
      </c>
      <c r="DH84" s="146">
        <f t="shared" si="22"/>
        <v>11.212713888551942</v>
      </c>
      <c r="DI84" s="146">
        <f t="shared" si="22"/>
        <v>33.462345291642414</v>
      </c>
      <c r="DJ84" s="146">
        <f t="shared" si="22"/>
        <v>3.2398978480565215</v>
      </c>
      <c r="DK84" s="146">
        <f t="shared" si="22"/>
        <v>4.0614412873424612</v>
      </c>
      <c r="DL84" s="146">
        <f t="shared" si="22"/>
        <v>21.610494502881448</v>
      </c>
      <c r="DM84" s="146">
        <f t="shared" si="22"/>
        <v>48.29755717066984</v>
      </c>
      <c r="DN84" s="146">
        <f t="shared" si="22"/>
        <v>3.2788679662684119</v>
      </c>
      <c r="DO84" s="146">
        <f t="shared" si="22"/>
        <v>49.631090724915438</v>
      </c>
      <c r="DP84" s="146">
        <f t="shared" si="22"/>
        <v>36.818163510638435</v>
      </c>
      <c r="DQ84" s="146">
        <f t="shared" si="22"/>
        <v>0.12261356652242442</v>
      </c>
      <c r="DR84" s="146">
        <f t="shared" si="22"/>
        <v>18.847695201227566</v>
      </c>
      <c r="DS84" s="146">
        <f t="shared" si="22"/>
        <v>6.0121511732480384</v>
      </c>
      <c r="DT84" s="146">
        <f t="shared" si="22"/>
        <v>9.8473694555079199</v>
      </c>
      <c r="DU84" s="146">
        <f t="shared" si="22"/>
        <v>6.6606564668562873</v>
      </c>
      <c r="DV84" s="146">
        <f t="shared" si="22"/>
        <v>99.417912880432183</v>
      </c>
      <c r="DW84" s="146">
        <f t="shared" si="22"/>
        <v>30.337587044103032</v>
      </c>
      <c r="DX84" s="146">
        <f t="shared" si="22"/>
        <v>18.318602106493977</v>
      </c>
      <c r="DY84" s="146">
        <f t="shared" si="22"/>
        <v>191.93452005162322</v>
      </c>
      <c r="DZ84" s="146">
        <f t="shared" si="22"/>
        <v>144.10703439116452</v>
      </c>
      <c r="EA84" s="146">
        <f t="shared" si="22"/>
        <v>32.06562950843076</v>
      </c>
      <c r="EB84" s="146">
        <f t="shared" si="22"/>
        <v>24.077684270224761</v>
      </c>
      <c r="EC84" s="146">
        <f t="shared" si="22"/>
        <v>26.037711849698113</v>
      </c>
      <c r="ED84" s="146">
        <f t="shared" si="22"/>
        <v>65.90101932429755</v>
      </c>
      <c r="EE84" s="146">
        <f t="shared" si="22"/>
        <v>21.091145095579076</v>
      </c>
    </row>
    <row r="85" spans="1:156" ht="18.75">
      <c r="A85" s="132" t="s">
        <v>863</v>
      </c>
      <c r="B85" s="3" t="e">
        <f t="shared" si="6"/>
        <v>#N/A</v>
      </c>
      <c r="C85" s="136">
        <f t="shared" si="13"/>
        <v>118.67555222509161</v>
      </c>
      <c r="D85" s="163" t="e">
        <f t="shared" si="19"/>
        <v>#N/A</v>
      </c>
      <c r="E85" s="133" t="e">
        <f t="shared" si="7"/>
        <v>#N/A</v>
      </c>
      <c r="F85" s="146">
        <f t="shared" si="21"/>
        <v>211.17547322665754</v>
      </c>
      <c r="G85" s="146">
        <f t="shared" si="21"/>
        <v>147.54666235224167</v>
      </c>
      <c r="H85" s="146">
        <f t="shared" si="21"/>
        <v>19.19754437499148</v>
      </c>
      <c r="I85" s="146">
        <f t="shared" si="21"/>
        <v>3.9158378761622514</v>
      </c>
      <c r="J85" s="146">
        <f t="shared" si="21"/>
        <v>16.937582279354082</v>
      </c>
      <c r="K85" s="146">
        <f t="shared" si="21"/>
        <v>2.5094814764940692</v>
      </c>
      <c r="L85" s="146">
        <f t="shared" si="21"/>
        <v>41.346669788893216</v>
      </c>
      <c r="M85" s="146">
        <f t="shared" si="21"/>
        <v>8.2471513191860097</v>
      </c>
      <c r="N85" s="146">
        <f t="shared" si="21"/>
        <v>12.250850581248825</v>
      </c>
      <c r="O85" s="146">
        <f t="shared" si="21"/>
        <v>13.123810967111181</v>
      </c>
      <c r="P85" s="146">
        <f t="shared" si="21"/>
        <v>33.717007133015542</v>
      </c>
      <c r="Q85" s="146">
        <f t="shared" si="21"/>
        <v>7.2812410154756861</v>
      </c>
      <c r="R85" s="146">
        <f t="shared" si="21"/>
        <v>11.08547057647684</v>
      </c>
      <c r="S85" s="146">
        <f t="shared" si="21"/>
        <v>16.432865956296098</v>
      </c>
      <c r="T85" s="146">
        <f t="shared" si="21"/>
        <v>10.53747613408958</v>
      </c>
      <c r="U85" s="146">
        <f t="shared" si="21"/>
        <v>4.4387358958805923</v>
      </c>
      <c r="V85" s="146">
        <f t="shared" si="21"/>
        <v>9.0933051413719177</v>
      </c>
      <c r="W85" s="146">
        <f t="shared" si="21"/>
        <v>16.005974742109323</v>
      </c>
      <c r="X85" s="146">
        <f t="shared" si="21"/>
        <v>14.834379994971663</v>
      </c>
      <c r="Y85" s="146">
        <f t="shared" si="21"/>
        <v>12.580144747542636</v>
      </c>
      <c r="Z85" s="146">
        <f t="shared" si="21"/>
        <v>5.9100089161467082</v>
      </c>
      <c r="AA85" s="146">
        <f t="shared" si="21"/>
        <v>14.03117618526859</v>
      </c>
      <c r="AB85" s="146" t="e">
        <f t="shared" si="21"/>
        <v>#N/A</v>
      </c>
      <c r="AC85" s="146">
        <f t="shared" si="21"/>
        <v>38.629144092262337</v>
      </c>
      <c r="AD85" s="146">
        <f t="shared" si="21"/>
        <v>6.0630060725011079</v>
      </c>
      <c r="AE85" s="146">
        <f t="shared" si="21"/>
        <v>52.360300536327422</v>
      </c>
      <c r="AF85" s="146">
        <f t="shared" si="21"/>
        <v>7.3243800751263572</v>
      </c>
      <c r="AG85" s="146">
        <f t="shared" si="21"/>
        <v>23.155480312474435</v>
      </c>
      <c r="AH85" s="146">
        <f t="shared" si="21"/>
        <v>11.395815537952069</v>
      </c>
      <c r="AI85" s="146">
        <f t="shared" si="21"/>
        <v>54.332476505844106</v>
      </c>
      <c r="AJ85" s="146">
        <f t="shared" si="21"/>
        <v>5.3361103272244561</v>
      </c>
      <c r="AK85" s="146">
        <f t="shared" si="21"/>
        <v>1.968729662675333</v>
      </c>
      <c r="AL85" s="146">
        <f t="shared" si="21"/>
        <v>4.8102017334138187</v>
      </c>
      <c r="AM85" s="146">
        <f t="shared" si="21"/>
        <v>31.07045981318139</v>
      </c>
      <c r="AN85" s="146">
        <f t="shared" si="21"/>
        <v>50.869896446078251</v>
      </c>
      <c r="AO85" s="146">
        <f t="shared" si="21"/>
        <v>23.90694900856084</v>
      </c>
      <c r="AP85" s="146">
        <f t="shared" si="21"/>
        <v>13.433190120082161</v>
      </c>
      <c r="AQ85" s="146">
        <f t="shared" si="21"/>
        <v>7.236898604334872</v>
      </c>
      <c r="AR85" s="146">
        <f t="shared" si="21"/>
        <v>24.596465108971497</v>
      </c>
      <c r="AS85" s="146">
        <f t="shared" si="21"/>
        <v>42.230776592311258</v>
      </c>
      <c r="AT85" s="146">
        <f t="shared" si="21"/>
        <v>3.8309513033668314</v>
      </c>
      <c r="AU85" s="146">
        <f t="shared" si="21"/>
        <v>18.257101419242854</v>
      </c>
      <c r="AV85" s="146">
        <f t="shared" si="21"/>
        <v>10.471959533293679</v>
      </c>
      <c r="AW85" s="146">
        <f t="shared" si="21"/>
        <v>74.771193659681813</v>
      </c>
      <c r="AX85" s="146">
        <f t="shared" si="21"/>
        <v>19.0545816300593</v>
      </c>
      <c r="AY85" s="146">
        <f t="shared" si="21"/>
        <v>931.4480846910277</v>
      </c>
      <c r="AZ85" s="146">
        <f t="shared" si="21"/>
        <v>108.44524082717615</v>
      </c>
      <c r="BA85" s="146">
        <f t="shared" si="21"/>
        <v>197.25093880196548</v>
      </c>
      <c r="BB85" s="146">
        <f t="shared" si="21"/>
        <v>28.88200801034062</v>
      </c>
      <c r="BC85" s="146">
        <f t="shared" si="21"/>
        <v>36.419566806677835</v>
      </c>
      <c r="BD85" s="146">
        <f t="shared" si="21"/>
        <v>113.27365302575572</v>
      </c>
      <c r="BE85" s="146">
        <f t="shared" si="21"/>
        <v>13.404355788278504</v>
      </c>
      <c r="BF85" s="146">
        <f t="shared" si="21"/>
        <v>36.564367733157447</v>
      </c>
      <c r="BG85" s="146">
        <f t="shared" si="21"/>
        <v>9.3980237808229194</v>
      </c>
      <c r="BH85" s="146">
        <f t="shared" si="21"/>
        <v>23.093040704230226</v>
      </c>
      <c r="BI85" s="146">
        <f t="shared" si="21"/>
        <v>17.11411520236922</v>
      </c>
      <c r="BJ85" s="146">
        <f t="shared" si="21"/>
        <v>0.49246701844510993</v>
      </c>
      <c r="BK85" s="146">
        <f t="shared" si="21"/>
        <v>42.382401736763534</v>
      </c>
      <c r="BL85" s="146">
        <f t="shared" si="21"/>
        <v>36.139758987637471</v>
      </c>
      <c r="BM85" s="146">
        <f t="shared" si="21"/>
        <v>18.621009821831883</v>
      </c>
      <c r="BN85" s="146">
        <f t="shared" si="21"/>
        <v>3.8431701293291956</v>
      </c>
      <c r="BO85" s="146">
        <f t="shared" si="21"/>
        <v>112.1734673460633</v>
      </c>
      <c r="BP85" s="146">
        <f t="shared" si="21"/>
        <v>22.186979254803941</v>
      </c>
      <c r="BQ85" s="146">
        <f>+BQ69*BQ$56</f>
        <v>37.752909210265322</v>
      </c>
      <c r="BR85" s="146">
        <f t="shared" si="15"/>
        <v>37.993898479565509</v>
      </c>
      <c r="BS85" s="146">
        <f t="shared" si="15"/>
        <v>18.205151408688025</v>
      </c>
      <c r="BT85" s="146">
        <f t="shared" si="22"/>
        <v>64.221187371422999</v>
      </c>
      <c r="BU85" s="146">
        <f t="shared" si="22"/>
        <v>7.8407325133551211</v>
      </c>
      <c r="BV85" s="146">
        <f t="shared" si="22"/>
        <v>27.291103923823403</v>
      </c>
      <c r="BW85" s="146">
        <f t="shared" si="22"/>
        <v>80.700437199782655</v>
      </c>
      <c r="BX85" s="146">
        <f t="shared" si="22"/>
        <v>15.174003081038315</v>
      </c>
      <c r="BY85" s="146">
        <f t="shared" si="22"/>
        <v>22.117812133773455</v>
      </c>
      <c r="BZ85" s="146">
        <f t="shared" si="22"/>
        <v>21.342307363274799</v>
      </c>
      <c r="CA85" s="146">
        <f t="shared" si="22"/>
        <v>7.6071455640643242</v>
      </c>
      <c r="CB85" s="146">
        <f t="shared" si="22"/>
        <v>71.011111489355315</v>
      </c>
      <c r="CC85" s="146">
        <f t="shared" si="22"/>
        <v>8.3670149667502063</v>
      </c>
      <c r="CD85" s="146">
        <f t="shared" si="22"/>
        <v>34.69506723015229</v>
      </c>
      <c r="CE85" s="146">
        <f t="shared" si="22"/>
        <v>40.398184537872858</v>
      </c>
      <c r="CF85" s="146">
        <f t="shared" si="22"/>
        <v>15.781245200562077</v>
      </c>
      <c r="CG85" s="146">
        <f t="shared" si="22"/>
        <v>19.043368856534343</v>
      </c>
      <c r="CH85" s="146">
        <f t="shared" si="22"/>
        <v>22.907095795689358</v>
      </c>
      <c r="CI85" s="146">
        <f t="shared" si="22"/>
        <v>21.530207074454417</v>
      </c>
      <c r="CJ85" s="146">
        <f t="shared" si="22"/>
        <v>88.058309728541246</v>
      </c>
      <c r="CK85" s="146">
        <f t="shared" si="22"/>
        <v>12.414617333368168</v>
      </c>
      <c r="CL85" s="146">
        <f t="shared" si="22"/>
        <v>22.33196268645866</v>
      </c>
      <c r="CM85" s="146">
        <f t="shared" si="22"/>
        <v>68.407968709804734</v>
      </c>
      <c r="CN85" s="146">
        <f t="shared" si="22"/>
        <v>32.268191642833628</v>
      </c>
      <c r="CO85" s="146">
        <f t="shared" si="22"/>
        <v>47.809005672018969</v>
      </c>
      <c r="CP85" s="146">
        <f t="shared" si="22"/>
        <v>32.611906906149699</v>
      </c>
      <c r="CQ85" s="146">
        <f t="shared" si="22"/>
        <v>31.031276901184476</v>
      </c>
      <c r="CR85" s="146">
        <f t="shared" si="22"/>
        <v>30.091610969258181</v>
      </c>
      <c r="CS85" s="146">
        <f t="shared" si="22"/>
        <v>42.295727537241284</v>
      </c>
      <c r="CT85" s="146">
        <f t="shared" si="22"/>
        <v>31.978678766845643</v>
      </c>
      <c r="CU85" s="146">
        <f t="shared" si="22"/>
        <v>30.197659330662692</v>
      </c>
      <c r="CV85" s="146">
        <f t="shared" si="22"/>
        <v>50.316388032255979</v>
      </c>
      <c r="CW85" s="146">
        <f t="shared" si="22"/>
        <v>330.76133203129473</v>
      </c>
      <c r="CX85" s="146">
        <f t="shared" si="22"/>
        <v>174.087660495178</v>
      </c>
      <c r="CY85" s="146">
        <f t="shared" si="22"/>
        <v>27.233245338770104</v>
      </c>
      <c r="CZ85" s="146">
        <f t="shared" si="22"/>
        <v>181.36162526678874</v>
      </c>
      <c r="DA85" s="146">
        <f t="shared" si="22"/>
        <v>0.5378162607964696</v>
      </c>
      <c r="DB85" s="146">
        <f t="shared" si="22"/>
        <v>19.292134752461894</v>
      </c>
      <c r="DC85" s="146">
        <f t="shared" si="22"/>
        <v>58.360985984198351</v>
      </c>
      <c r="DD85" s="146">
        <f t="shared" si="22"/>
        <v>120.50178760711266</v>
      </c>
      <c r="DE85" s="146">
        <f t="shared" si="22"/>
        <v>79.192565263225788</v>
      </c>
      <c r="DF85" s="146">
        <f t="shared" si="22"/>
        <v>210.38561814157313</v>
      </c>
      <c r="DG85" s="146">
        <f t="shared" si="22"/>
        <v>41.665985481469711</v>
      </c>
      <c r="DH85" s="146">
        <f t="shared" si="22"/>
        <v>12.903160339943497</v>
      </c>
      <c r="DI85" s="146">
        <f t="shared" si="22"/>
        <v>32.405661762667393</v>
      </c>
      <c r="DJ85" s="146">
        <f t="shared" si="22"/>
        <v>3.2751556391933843</v>
      </c>
      <c r="DK85" s="146">
        <f t="shared" si="22"/>
        <v>4.1056394242403931</v>
      </c>
      <c r="DL85" s="146">
        <f t="shared" si="22"/>
        <v>20.016474396565918</v>
      </c>
      <c r="DM85" s="146">
        <f t="shared" si="22"/>
        <v>43.473579098798922</v>
      </c>
      <c r="DN85" s="146">
        <f t="shared" si="22"/>
        <v>3.1644923426717968</v>
      </c>
      <c r="DO85" s="146">
        <f t="shared" si="22"/>
        <v>48.719411033386059</v>
      </c>
      <c r="DP85" s="146">
        <f t="shared" si="22"/>
        <v>50.566859492376054</v>
      </c>
      <c r="DQ85" s="146">
        <f t="shared" si="22"/>
        <v>0.13413175652672499</v>
      </c>
      <c r="DR85" s="146">
        <f t="shared" si="22"/>
        <v>13.523636846787424</v>
      </c>
      <c r="DS85" s="146">
        <f t="shared" si="22"/>
        <v>5.7053974764775308</v>
      </c>
      <c r="DT85" s="146">
        <f t="shared" si="22"/>
        <v>10.354629129463436</v>
      </c>
      <c r="DU85" s="146">
        <f t="shared" si="22"/>
        <v>5.9929042294679764</v>
      </c>
      <c r="DV85" s="146">
        <f t="shared" si="22"/>
        <v>91.526634824006265</v>
      </c>
      <c r="DW85" s="146">
        <f t="shared" si="22"/>
        <v>30.422750289893575</v>
      </c>
      <c r="DX85" s="146">
        <f t="shared" si="22"/>
        <v>21.421704497047308</v>
      </c>
      <c r="DY85" s="146">
        <f t="shared" si="22"/>
        <v>156.70471087731971</v>
      </c>
      <c r="DZ85" s="146">
        <f t="shared" si="22"/>
        <v>137.29669098837729</v>
      </c>
      <c r="EA85" s="146">
        <f t="shared" si="22"/>
        <v>49.577456802977252</v>
      </c>
      <c r="EB85" s="146">
        <f t="shared" si="22"/>
        <v>25.940712957540864</v>
      </c>
      <c r="EC85" s="146">
        <f t="shared" si="22"/>
        <v>27.502252596105166</v>
      </c>
      <c r="ED85" s="146">
        <f t="shared" si="22"/>
        <v>69.817366313919266</v>
      </c>
      <c r="EE85" s="146">
        <f>+EE69*EE$56</f>
        <v>13.20758511210742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32" t="s">
        <v>869</v>
      </c>
      <c r="F93" s="165">
        <v>43101</v>
      </c>
      <c r="G93" s="165">
        <v>43132</v>
      </c>
      <c r="H93" s="165">
        <v>43160</v>
      </c>
      <c r="I93" s="165">
        <v>43191</v>
      </c>
      <c r="J93" s="165">
        <v>43221</v>
      </c>
    </row>
    <row r="94" spans="1:156">
      <c r="A94" s="166">
        <v>10401</v>
      </c>
      <c r="B94" s="3" t="s">
        <v>870</v>
      </c>
      <c r="C94" s="124" t="e">
        <f>VLOOKUP(A94,#REF!,61,0)</f>
        <v>#REF!</v>
      </c>
      <c r="D94" s="166">
        <v>10401</v>
      </c>
      <c r="E94" s="124" t="str">
        <f t="shared" ref="E94:E157" si="23">VLOOKUP(D94,$A$94:$B$223,2,0)</f>
        <v>Sediada</v>
      </c>
      <c r="F94" s="124" t="e">
        <f>VLOOKUP($D94,#REF!,38,0)</f>
        <v>#REF!</v>
      </c>
      <c r="G94" s="124" t="e">
        <f>VLOOKUP($D94,#REF!,39,0)</f>
        <v>#REF!</v>
      </c>
      <c r="H94" s="124" t="e">
        <f>VLOOKUP($D94,#REF!,40,0)</f>
        <v>#REF!</v>
      </c>
      <c r="I94" s="124" t="e">
        <f>VLOOKUP($D94,#REF!,41,0)</f>
        <v>#REF!</v>
      </c>
      <c r="J94" s="124" t="e">
        <f>VLOOKUP($D94,#REF!,42,0)</f>
        <v>#REF!</v>
      </c>
    </row>
    <row r="95" spans="1:156">
      <c r="A95" s="166">
        <v>10402</v>
      </c>
      <c r="B95" s="3" t="s">
        <v>870</v>
      </c>
      <c r="C95" s="124" t="e">
        <f>VLOOKUP(A95,#REF!,61,0)</f>
        <v>#REF!</v>
      </c>
      <c r="D95" s="166">
        <v>10402</v>
      </c>
      <c r="E95" s="124" t="str">
        <f t="shared" si="23"/>
        <v>Sediada</v>
      </c>
      <c r="F95" s="124" t="e">
        <f>VLOOKUP($D95,#REF!,38,0)</f>
        <v>#REF!</v>
      </c>
      <c r="G95" s="124" t="e">
        <f>VLOOKUP($D95,#REF!,39,0)</f>
        <v>#REF!</v>
      </c>
      <c r="H95" s="124" t="e">
        <f>VLOOKUP($D95,#REF!,40,0)</f>
        <v>#REF!</v>
      </c>
      <c r="I95" s="124" t="e">
        <f>VLOOKUP($D95,#REF!,41,0)</f>
        <v>#REF!</v>
      </c>
      <c r="J95" s="124" t="e">
        <f>VLOOKUP($D95,#REF!,42,0)</f>
        <v>#REF!</v>
      </c>
    </row>
    <row r="96" spans="1:156">
      <c r="A96" s="166">
        <v>10403</v>
      </c>
      <c r="B96" s="3" t="s">
        <v>870</v>
      </c>
      <c r="C96" s="124" t="e">
        <f>VLOOKUP(A96,#REF!,61,0)</f>
        <v>#REF!</v>
      </c>
      <c r="D96" s="166">
        <v>10403</v>
      </c>
      <c r="E96" s="124" t="str">
        <f t="shared" si="23"/>
        <v>Sediada</v>
      </c>
      <c r="F96" s="124" t="e">
        <f>VLOOKUP($D96,#REF!,38,0)</f>
        <v>#REF!</v>
      </c>
      <c r="G96" s="124" t="e">
        <f>VLOOKUP($D96,#REF!,39,0)</f>
        <v>#REF!</v>
      </c>
      <c r="H96" s="124" t="e">
        <f>VLOOKUP($D96,#REF!,40,0)</f>
        <v>#REF!</v>
      </c>
      <c r="I96" s="124" t="e">
        <f>VLOOKUP($D96,#REF!,41,0)</f>
        <v>#REF!</v>
      </c>
      <c r="J96" s="124" t="e">
        <f>VLOOKUP($D96,#REF!,42,0)</f>
        <v>#REF!</v>
      </c>
    </row>
    <row r="97" spans="1:10">
      <c r="A97" s="142">
        <v>10404</v>
      </c>
      <c r="B97" s="3" t="s">
        <v>870</v>
      </c>
      <c r="C97" s="124" t="e">
        <f>VLOOKUP(A97,#REF!,61,0)</f>
        <v>#REF!</v>
      </c>
      <c r="D97" s="166">
        <v>10404</v>
      </c>
      <c r="E97" s="124" t="str">
        <f t="shared" si="23"/>
        <v>Sediada</v>
      </c>
      <c r="F97" s="124" t="e">
        <f>VLOOKUP($D97,#REF!,38,0)</f>
        <v>#REF!</v>
      </c>
      <c r="G97" s="124" t="e">
        <f>VLOOKUP($D97,#REF!,39,0)</f>
        <v>#REF!</v>
      </c>
      <c r="H97" s="124" t="e">
        <f>VLOOKUP($D97,#REF!,40,0)</f>
        <v>#REF!</v>
      </c>
      <c r="I97" s="124" t="e">
        <f>VLOOKUP($D97,#REF!,41,0)</f>
        <v>#REF!</v>
      </c>
      <c r="J97" s="124" t="e">
        <f>VLOOKUP($D97,#REF!,42,0)</f>
        <v>#REF!</v>
      </c>
    </row>
    <row r="98" spans="1:10">
      <c r="A98" s="142">
        <v>10406</v>
      </c>
      <c r="B98" s="3" t="s">
        <v>870</v>
      </c>
      <c r="C98" s="124" t="e">
        <f>VLOOKUP(A98,#REF!,61,0)</f>
        <v>#REF!</v>
      </c>
      <c r="D98" s="166">
        <v>10406</v>
      </c>
      <c r="E98" s="124" t="str">
        <f t="shared" si="23"/>
        <v>Sediada</v>
      </c>
      <c r="F98" s="124" t="e">
        <f>VLOOKUP($D98,#REF!,38,0)</f>
        <v>#REF!</v>
      </c>
      <c r="G98" s="124" t="e">
        <f>VLOOKUP($D98,#REF!,39,0)</f>
        <v>#REF!</v>
      </c>
      <c r="H98" s="124" t="e">
        <f>VLOOKUP($D98,#REF!,40,0)</f>
        <v>#REF!</v>
      </c>
      <c r="I98" s="124" t="e">
        <f>VLOOKUP($D98,#REF!,41,0)</f>
        <v>#REF!</v>
      </c>
      <c r="J98" s="124" t="e">
        <f>VLOOKUP($D98,#REF!,42,0)</f>
        <v>#REF!</v>
      </c>
    </row>
    <row r="99" spans="1:10">
      <c r="A99" s="142">
        <v>10501</v>
      </c>
      <c r="B99" s="3" t="s">
        <v>870</v>
      </c>
      <c r="C99" s="124" t="e">
        <f>VLOOKUP(A99,#REF!,61,0)</f>
        <v>#REF!</v>
      </c>
      <c r="D99" s="166">
        <v>10501</v>
      </c>
      <c r="E99" s="124" t="str">
        <f t="shared" si="23"/>
        <v>Sediada</v>
      </c>
      <c r="F99" s="124" t="e">
        <f>VLOOKUP($D99,#REF!,38,0)</f>
        <v>#REF!</v>
      </c>
      <c r="G99" s="124" t="e">
        <f>VLOOKUP($D99,#REF!,39,0)</f>
        <v>#REF!</v>
      </c>
      <c r="H99" s="124" t="e">
        <f>VLOOKUP($D99,#REF!,40,0)</f>
        <v>#REF!</v>
      </c>
      <c r="I99" s="124" t="e">
        <f>VLOOKUP($D99,#REF!,41,0)</f>
        <v>#REF!</v>
      </c>
      <c r="J99" s="124" t="e">
        <f>VLOOKUP($D99,#REF!,42,0)</f>
        <v>#REF!</v>
      </c>
    </row>
    <row r="100" spans="1:10">
      <c r="A100" s="142">
        <v>10502</v>
      </c>
      <c r="B100" s="3" t="s">
        <v>870</v>
      </c>
      <c r="C100" s="124" t="e">
        <f>VLOOKUP(A100,#REF!,61,0)</f>
        <v>#REF!</v>
      </c>
      <c r="D100" s="166">
        <v>10502</v>
      </c>
      <c r="E100" s="124" t="str">
        <f t="shared" si="23"/>
        <v>Sediada</v>
      </c>
      <c r="F100" s="124" t="e">
        <f>VLOOKUP($D100,#REF!,38,0)</f>
        <v>#REF!</v>
      </c>
      <c r="G100" s="124" t="e">
        <f>VLOOKUP($D100,#REF!,39,0)</f>
        <v>#REF!</v>
      </c>
      <c r="H100" s="124" t="e">
        <f>VLOOKUP($D100,#REF!,40,0)</f>
        <v>#REF!</v>
      </c>
      <c r="I100" s="124" t="e">
        <f>VLOOKUP($D100,#REF!,41,0)</f>
        <v>#REF!</v>
      </c>
      <c r="J100" s="124" t="e">
        <f>VLOOKUP($D100,#REF!,42,0)</f>
        <v>#REF!</v>
      </c>
    </row>
    <row r="101" spans="1:10">
      <c r="A101" s="142">
        <v>10611</v>
      </c>
      <c r="B101" s="3" t="s">
        <v>870</v>
      </c>
      <c r="C101" s="124" t="e">
        <f>VLOOKUP(A101,#REF!,61,0)</f>
        <v>#REF!</v>
      </c>
      <c r="D101" s="166">
        <v>10611</v>
      </c>
      <c r="E101" s="124" t="str">
        <f t="shared" si="23"/>
        <v>Sediada</v>
      </c>
      <c r="F101" s="124" t="e">
        <f>VLOOKUP($D101,#REF!,38,0)</f>
        <v>#REF!</v>
      </c>
      <c r="G101" s="124" t="e">
        <f>VLOOKUP($D101,#REF!,39,0)</f>
        <v>#REF!</v>
      </c>
      <c r="H101" s="124" t="e">
        <f>VLOOKUP($D101,#REF!,40,0)</f>
        <v>#REF!</v>
      </c>
      <c r="I101" s="124" t="e">
        <f>VLOOKUP($D101,#REF!,41,0)</f>
        <v>#REF!</v>
      </c>
      <c r="J101" s="124" t="e">
        <f>VLOOKUP($D101,#REF!,42,0)</f>
        <v>#REF!</v>
      </c>
    </row>
    <row r="102" spans="1:10">
      <c r="A102" s="142">
        <v>10613</v>
      </c>
      <c r="B102" s="3" t="s">
        <v>870</v>
      </c>
      <c r="C102" s="124" t="e">
        <f>VLOOKUP(A102,#REF!,61,0)</f>
        <v>#REF!</v>
      </c>
      <c r="D102" s="166">
        <v>10613</v>
      </c>
      <c r="E102" s="124" t="str">
        <f t="shared" si="23"/>
        <v>Sediada</v>
      </c>
      <c r="F102" s="124" t="e">
        <f>VLOOKUP($D102,#REF!,38,0)</f>
        <v>#REF!</v>
      </c>
      <c r="G102" s="124" t="e">
        <f>VLOOKUP($D102,#REF!,39,0)</f>
        <v>#REF!</v>
      </c>
      <c r="H102" s="124" t="e">
        <f>VLOOKUP($D102,#REF!,40,0)</f>
        <v>#REF!</v>
      </c>
      <c r="I102" s="124" t="e">
        <f>VLOOKUP($D102,#REF!,41,0)</f>
        <v>#REF!</v>
      </c>
      <c r="J102" s="124" t="e">
        <f>VLOOKUP($D102,#REF!,42,0)</f>
        <v>#REF!</v>
      </c>
    </row>
    <row r="103" spans="1:10">
      <c r="A103" s="142">
        <v>10711</v>
      </c>
      <c r="B103" s="3" t="s">
        <v>870</v>
      </c>
      <c r="C103" s="124" t="e">
        <f>VLOOKUP(A103,#REF!,61,0)</f>
        <v>#REF!</v>
      </c>
      <c r="D103" s="166">
        <v>10711</v>
      </c>
      <c r="E103" s="124" t="str">
        <f t="shared" si="23"/>
        <v>Sediada</v>
      </c>
      <c r="F103" s="124" t="e">
        <f>VLOOKUP($D103,#REF!,38,0)</f>
        <v>#REF!</v>
      </c>
      <c r="G103" s="124" t="e">
        <f>VLOOKUP($D103,#REF!,39,0)</f>
        <v>#REF!</v>
      </c>
      <c r="H103" s="124" t="e">
        <f>VLOOKUP($D103,#REF!,40,0)</f>
        <v>#REF!</v>
      </c>
      <c r="I103" s="124" t="e">
        <f>VLOOKUP($D103,#REF!,41,0)</f>
        <v>#REF!</v>
      </c>
      <c r="J103" s="124" t="e">
        <f>VLOOKUP($D103,#REF!,42,0)</f>
        <v>#REF!</v>
      </c>
    </row>
    <row r="104" spans="1:10">
      <c r="A104" s="142">
        <v>10712</v>
      </c>
      <c r="B104" s="3" t="s">
        <v>870</v>
      </c>
      <c r="C104" s="124" t="e">
        <f>VLOOKUP(A104,#REF!,61,0)</f>
        <v>#REF!</v>
      </c>
      <c r="D104" s="166">
        <v>10712</v>
      </c>
      <c r="E104" s="124" t="str">
        <f t="shared" si="23"/>
        <v>Sediada</v>
      </c>
      <c r="F104" s="124" t="e">
        <f>VLOOKUP($D104,#REF!,38,0)</f>
        <v>#REF!</v>
      </c>
      <c r="G104" s="124" t="e">
        <f>VLOOKUP($D104,#REF!,39,0)</f>
        <v>#REF!</v>
      </c>
      <c r="H104" s="124" t="e">
        <f>VLOOKUP($D104,#REF!,40,0)</f>
        <v>#REF!</v>
      </c>
      <c r="I104" s="124" t="e">
        <f>VLOOKUP($D104,#REF!,41,0)</f>
        <v>#REF!</v>
      </c>
      <c r="J104" s="124" t="e">
        <f>VLOOKUP($D104,#REF!,42,0)</f>
        <v>#REF!</v>
      </c>
    </row>
    <row r="105" spans="1:10">
      <c r="A105" s="142">
        <v>10713</v>
      </c>
      <c r="B105" s="3" t="s">
        <v>870</v>
      </c>
      <c r="C105" s="124" t="e">
        <f>VLOOKUP(A105,#REF!,61,0)</f>
        <v>#REF!</v>
      </c>
      <c r="D105" s="166">
        <v>10713</v>
      </c>
      <c r="E105" s="124" t="str">
        <f t="shared" si="23"/>
        <v>Sediada</v>
      </c>
      <c r="F105" s="124" t="e">
        <f>VLOOKUP($D105,#REF!,38,0)</f>
        <v>#REF!</v>
      </c>
      <c r="G105" s="124" t="e">
        <f>VLOOKUP($D105,#REF!,39,0)</f>
        <v>#REF!</v>
      </c>
      <c r="H105" s="124" t="e">
        <f>VLOOKUP($D105,#REF!,40,0)</f>
        <v>#REF!</v>
      </c>
      <c r="I105" s="124" t="e">
        <f>VLOOKUP($D105,#REF!,41,0)</f>
        <v>#REF!</v>
      </c>
      <c r="J105" s="124" t="e">
        <f>VLOOKUP($D105,#REF!,42,0)</f>
        <v>#REF!</v>
      </c>
    </row>
    <row r="106" spans="1:10">
      <c r="A106" s="142">
        <v>10721</v>
      </c>
      <c r="B106" s="3" t="s">
        <v>870</v>
      </c>
      <c r="C106" s="124" t="e">
        <f>VLOOKUP(A106,#REF!,61,0)</f>
        <v>#REF!</v>
      </c>
      <c r="D106" s="166">
        <v>10721</v>
      </c>
      <c r="E106" s="124" t="str">
        <f t="shared" si="23"/>
        <v>Sediada</v>
      </c>
      <c r="F106" s="124" t="e">
        <f>VLOOKUP($D106,#REF!,38,0)</f>
        <v>#REF!</v>
      </c>
      <c r="G106" s="124" t="e">
        <f>VLOOKUP($D106,#REF!,39,0)</f>
        <v>#REF!</v>
      </c>
      <c r="H106" s="124" t="e">
        <f>VLOOKUP($D106,#REF!,40,0)</f>
        <v>#REF!</v>
      </c>
      <c r="I106" s="124" t="e">
        <f>VLOOKUP($D106,#REF!,41,0)</f>
        <v>#REF!</v>
      </c>
      <c r="J106" s="124" t="e">
        <f>VLOOKUP($D106,#REF!,42,0)</f>
        <v>#REF!</v>
      </c>
    </row>
    <row r="107" spans="1:10">
      <c r="A107" s="142">
        <v>10731</v>
      </c>
      <c r="B107" s="3" t="s">
        <v>870</v>
      </c>
      <c r="C107" s="124" t="e">
        <f>VLOOKUP(A107,#REF!,61,0)</f>
        <v>#REF!</v>
      </c>
      <c r="D107" s="166">
        <v>10731</v>
      </c>
      <c r="E107" s="124" t="str">
        <f t="shared" si="23"/>
        <v>Sediada</v>
      </c>
      <c r="F107" s="124" t="e">
        <f>VLOOKUP($D107,#REF!,38,0)</f>
        <v>#REF!</v>
      </c>
      <c r="G107" s="124" t="e">
        <f>VLOOKUP($D107,#REF!,39,0)</f>
        <v>#REF!</v>
      </c>
      <c r="H107" s="124" t="e">
        <f>VLOOKUP($D107,#REF!,40,0)</f>
        <v>#REF!</v>
      </c>
      <c r="I107" s="124" t="e">
        <f>VLOOKUP($D107,#REF!,41,0)</f>
        <v>#REF!</v>
      </c>
      <c r="J107" s="124" t="e">
        <f>VLOOKUP($D107,#REF!,42,0)</f>
        <v>#REF!</v>
      </c>
    </row>
    <row r="108" spans="1:10">
      <c r="A108" s="142">
        <v>10732</v>
      </c>
      <c r="B108" s="3" t="s">
        <v>870</v>
      </c>
      <c r="C108" s="124" t="e">
        <f>VLOOKUP(A108,#REF!,61,0)</f>
        <v>#REF!</v>
      </c>
      <c r="D108" s="166">
        <v>10732</v>
      </c>
      <c r="E108" s="124" t="str">
        <f t="shared" si="23"/>
        <v>Sediada</v>
      </c>
      <c r="F108" s="124" t="e">
        <f>VLOOKUP($D108,#REF!,38,0)</f>
        <v>#REF!</v>
      </c>
      <c r="G108" s="124" t="e">
        <f>VLOOKUP($D108,#REF!,39,0)</f>
        <v>#REF!</v>
      </c>
      <c r="H108" s="124" t="e">
        <f>VLOOKUP($D108,#REF!,40,0)</f>
        <v>#REF!</v>
      </c>
      <c r="I108" s="124" t="e">
        <f>VLOOKUP($D108,#REF!,41,0)</f>
        <v>#REF!</v>
      </c>
      <c r="J108" s="124" t="e">
        <f>VLOOKUP($D108,#REF!,42,0)</f>
        <v>#REF!</v>
      </c>
    </row>
    <row r="109" spans="1:10">
      <c r="A109" s="142">
        <v>10733</v>
      </c>
      <c r="B109" s="3" t="s">
        <v>870</v>
      </c>
      <c r="C109" s="124" t="e">
        <f>VLOOKUP(A109,#REF!,61,0)</f>
        <v>#REF!</v>
      </c>
      <c r="D109" s="166">
        <v>10733</v>
      </c>
      <c r="E109" s="124" t="str">
        <f t="shared" si="23"/>
        <v>Sediada</v>
      </c>
      <c r="F109" s="124" t="e">
        <f>VLOOKUP($D109,#REF!,38,0)</f>
        <v>#REF!</v>
      </c>
      <c r="G109" s="124" t="e">
        <f>VLOOKUP($D109,#REF!,39,0)</f>
        <v>#REF!</v>
      </c>
      <c r="H109" s="124" t="e">
        <f>VLOOKUP($D109,#REF!,40,0)</f>
        <v>#REF!</v>
      </c>
      <c r="I109" s="124" t="e">
        <f>VLOOKUP($D109,#REF!,41,0)</f>
        <v>#REF!</v>
      </c>
      <c r="J109" s="124" t="e">
        <f>VLOOKUP($D109,#REF!,42,0)</f>
        <v>#REF!</v>
      </c>
    </row>
    <row r="110" spans="1:10">
      <c r="A110" s="142">
        <v>10741</v>
      </c>
      <c r="B110" s="3" t="s">
        <v>870</v>
      </c>
      <c r="C110" s="124" t="e">
        <f>VLOOKUP(A110,#REF!,61,0)</f>
        <v>#REF!</v>
      </c>
      <c r="D110" s="166">
        <v>10741</v>
      </c>
      <c r="E110" s="124" t="str">
        <f t="shared" si="23"/>
        <v>Sediada</v>
      </c>
      <c r="F110" s="124" t="e">
        <f>VLOOKUP($D110,#REF!,38,0)</f>
        <v>#REF!</v>
      </c>
      <c r="G110" s="124" t="e">
        <f>VLOOKUP($D110,#REF!,39,0)</f>
        <v>#REF!</v>
      </c>
      <c r="H110" s="124" t="e">
        <f>VLOOKUP($D110,#REF!,40,0)</f>
        <v>#REF!</v>
      </c>
      <c r="I110" s="124" t="e">
        <f>VLOOKUP($D110,#REF!,41,0)</f>
        <v>#REF!</v>
      </c>
      <c r="J110" s="124" t="e">
        <f>VLOOKUP($D110,#REF!,42,0)</f>
        <v>#REF!</v>
      </c>
    </row>
    <row r="111" spans="1:10">
      <c r="A111" s="142">
        <v>10750</v>
      </c>
      <c r="B111" s="3" t="s">
        <v>870</v>
      </c>
      <c r="C111" s="124" t="e">
        <f>VLOOKUP(A111,#REF!,61,0)</f>
        <v>#REF!</v>
      </c>
      <c r="D111" s="166">
        <v>10750</v>
      </c>
      <c r="E111" s="124" t="str">
        <f t="shared" si="23"/>
        <v>Sediada</v>
      </c>
      <c r="F111" s="124" t="e">
        <f>VLOOKUP($D111,#REF!,38,0)</f>
        <v>#REF!</v>
      </c>
      <c r="G111" s="124" t="e">
        <f>VLOOKUP($D111,#REF!,39,0)</f>
        <v>#REF!</v>
      </c>
      <c r="H111" s="124" t="e">
        <f>VLOOKUP($D111,#REF!,40,0)</f>
        <v>#REF!</v>
      </c>
      <c r="I111" s="124" t="e">
        <f>VLOOKUP($D111,#REF!,41,0)</f>
        <v>#REF!</v>
      </c>
      <c r="J111" s="124" t="e">
        <f>VLOOKUP($D111,#REF!,42,0)</f>
        <v>#REF!</v>
      </c>
    </row>
    <row r="112" spans="1:10">
      <c r="A112" s="142">
        <v>10791</v>
      </c>
      <c r="B112" s="3" t="s">
        <v>870</v>
      </c>
      <c r="C112" s="124" t="e">
        <f>VLOOKUP(A112,#REF!,61,0)</f>
        <v>#REF!</v>
      </c>
      <c r="D112" s="166">
        <v>10791</v>
      </c>
      <c r="E112" s="124" t="str">
        <f t="shared" si="23"/>
        <v>Sediada</v>
      </c>
      <c r="F112" s="124" t="e">
        <f>VLOOKUP($D112,#REF!,38,0)</f>
        <v>#REF!</v>
      </c>
      <c r="G112" s="124" t="e">
        <f>VLOOKUP($D112,#REF!,39,0)</f>
        <v>#REF!</v>
      </c>
      <c r="H112" s="124" t="e">
        <f>VLOOKUP($D112,#REF!,40,0)</f>
        <v>#REF!</v>
      </c>
      <c r="I112" s="124" t="e">
        <f>VLOOKUP($D112,#REF!,41,0)</f>
        <v>#REF!</v>
      </c>
      <c r="J112" s="124" t="e">
        <f>VLOOKUP($D112,#REF!,42,0)</f>
        <v>#REF!</v>
      </c>
    </row>
    <row r="113" spans="1:10">
      <c r="A113" s="142">
        <v>10793</v>
      </c>
      <c r="B113" s="3" t="s">
        <v>870</v>
      </c>
      <c r="C113" s="124" t="e">
        <f>VLOOKUP(A113,#REF!,61,0)</f>
        <v>#REF!</v>
      </c>
      <c r="D113" s="166">
        <v>10793</v>
      </c>
      <c r="E113" s="124" t="str">
        <f t="shared" si="23"/>
        <v>Sediada</v>
      </c>
      <c r="F113" s="124" t="e">
        <f>VLOOKUP($D113,#REF!,38,0)</f>
        <v>#REF!</v>
      </c>
      <c r="G113" s="124" t="e">
        <f>VLOOKUP($D113,#REF!,39,0)</f>
        <v>#REF!</v>
      </c>
      <c r="H113" s="124" t="e">
        <f>VLOOKUP($D113,#REF!,40,0)</f>
        <v>#REF!</v>
      </c>
      <c r="I113" s="124" t="e">
        <f>VLOOKUP($D113,#REF!,41,0)</f>
        <v>#REF!</v>
      </c>
      <c r="J113" s="124" t="e">
        <f>VLOOKUP($D113,#REF!,42,0)</f>
        <v>#REF!</v>
      </c>
    </row>
    <row r="114" spans="1:10">
      <c r="A114" s="142">
        <v>10794</v>
      </c>
      <c r="B114" s="3" t="s">
        <v>870</v>
      </c>
      <c r="C114" s="124" t="e">
        <f>VLOOKUP(A114,#REF!,61,0)</f>
        <v>#REF!</v>
      </c>
      <c r="D114" s="166">
        <v>10794</v>
      </c>
      <c r="E114" s="124" t="str">
        <f t="shared" si="23"/>
        <v>Sediada</v>
      </c>
      <c r="F114" s="124" t="e">
        <f>VLOOKUP($D114,#REF!,38,0)</f>
        <v>#REF!</v>
      </c>
      <c r="G114" s="124" t="e">
        <f>VLOOKUP($D114,#REF!,39,0)</f>
        <v>#REF!</v>
      </c>
      <c r="H114" s="124" t="e">
        <f>VLOOKUP($D114,#REF!,40,0)</f>
        <v>#REF!</v>
      </c>
      <c r="I114" s="124" t="e">
        <f>VLOOKUP($D114,#REF!,41,0)</f>
        <v>#REF!</v>
      </c>
      <c r="J114" s="124" t="e">
        <f>VLOOKUP($D114,#REF!,42,0)</f>
        <v>#REF!</v>
      </c>
    </row>
    <row r="115" spans="1:10">
      <c r="A115" s="142">
        <v>10799</v>
      </c>
      <c r="B115" s="3" t="s">
        <v>870</v>
      </c>
      <c r="C115" s="124" t="e">
        <f>VLOOKUP(A115,#REF!,61,0)</f>
        <v>#REF!</v>
      </c>
      <c r="D115" s="166">
        <v>10799</v>
      </c>
      <c r="E115" s="124" t="str">
        <f t="shared" si="23"/>
        <v>Sediada</v>
      </c>
      <c r="F115" s="124" t="e">
        <f>VLOOKUP($D115,#REF!,38,0)</f>
        <v>#REF!</v>
      </c>
      <c r="G115" s="124" t="e">
        <f>VLOOKUP($D115,#REF!,39,0)</f>
        <v>#REF!</v>
      </c>
      <c r="H115" s="124" t="e">
        <f>VLOOKUP($D115,#REF!,40,0)</f>
        <v>#REF!</v>
      </c>
      <c r="I115" s="124" t="e">
        <f>VLOOKUP($D115,#REF!,41,0)</f>
        <v>#REF!</v>
      </c>
      <c r="J115" s="124" t="e">
        <f>VLOOKUP($D115,#REF!,42,0)</f>
        <v>#REF!</v>
      </c>
    </row>
    <row r="116" spans="1:10">
      <c r="A116" s="142">
        <v>11030</v>
      </c>
      <c r="B116" s="3" t="s">
        <v>870</v>
      </c>
      <c r="C116" s="124" t="e">
        <f>VLOOKUP(A116,#REF!,61,0)</f>
        <v>#REF!</v>
      </c>
      <c r="D116" s="166">
        <v>11030</v>
      </c>
      <c r="E116" s="124" t="str">
        <f t="shared" si="23"/>
        <v>Sediada</v>
      </c>
      <c r="F116" s="124" t="e">
        <f>VLOOKUP($D116,#REF!,38,0)</f>
        <v>#REF!</v>
      </c>
      <c r="G116" s="124" t="e">
        <f>VLOOKUP($D116,#REF!,39,0)</f>
        <v>#REF!</v>
      </c>
      <c r="H116" s="124" t="e">
        <f>VLOOKUP($D116,#REF!,40,0)</f>
        <v>#REF!</v>
      </c>
      <c r="I116" s="124" t="e">
        <f>VLOOKUP($D116,#REF!,41,0)</f>
        <v>#REF!</v>
      </c>
      <c r="J116" s="124" t="e">
        <f>VLOOKUP($D116,#REF!,42,0)</f>
        <v>#REF!</v>
      </c>
    </row>
    <row r="117" spans="1:10">
      <c r="A117" s="142">
        <v>11041</v>
      </c>
      <c r="B117" s="3" t="s">
        <v>870</v>
      </c>
      <c r="C117" s="124" t="e">
        <f>VLOOKUP(A117,#REF!,61,0)</f>
        <v>#REF!</v>
      </c>
      <c r="D117" s="166">
        <v>11041</v>
      </c>
      <c r="E117" s="124" t="str">
        <f t="shared" si="23"/>
        <v>Sediada</v>
      </c>
      <c r="F117" s="124" t="e">
        <f>VLOOKUP($D117,#REF!,38,0)</f>
        <v>#REF!</v>
      </c>
      <c r="G117" s="124" t="e">
        <f>VLOOKUP($D117,#REF!,39,0)</f>
        <v>#REF!</v>
      </c>
      <c r="H117" s="124" t="e">
        <f>VLOOKUP($D117,#REF!,40,0)</f>
        <v>#REF!</v>
      </c>
      <c r="I117" s="124" t="e">
        <f>VLOOKUP($D117,#REF!,41,0)</f>
        <v>#REF!</v>
      </c>
      <c r="J117" s="124" t="e">
        <f>VLOOKUP($D117,#REF!,42,0)</f>
        <v>#REF!</v>
      </c>
    </row>
    <row r="118" spans="1:10">
      <c r="A118" s="142">
        <v>11042</v>
      </c>
      <c r="B118" s="3" t="s">
        <v>870</v>
      </c>
      <c r="C118" s="124" t="e">
        <f>VLOOKUP(A118,#REF!,61,0)</f>
        <v>#REF!</v>
      </c>
      <c r="D118" s="166">
        <v>11042</v>
      </c>
      <c r="E118" s="124" t="str">
        <f t="shared" si="23"/>
        <v>Sediada</v>
      </c>
      <c r="F118" s="124" t="e">
        <f>VLOOKUP($D118,#REF!,38,0)</f>
        <v>#REF!</v>
      </c>
      <c r="G118" s="124" t="e">
        <f>VLOOKUP($D118,#REF!,39,0)</f>
        <v>#REF!</v>
      </c>
      <c r="H118" s="124" t="e">
        <f>VLOOKUP($D118,#REF!,40,0)</f>
        <v>#REF!</v>
      </c>
      <c r="I118" s="124" t="e">
        <f>VLOOKUP($D118,#REF!,41,0)</f>
        <v>#REF!</v>
      </c>
      <c r="J118" s="124" t="e">
        <f>VLOOKUP($D118,#REF!,42,0)</f>
        <v>#REF!</v>
      </c>
    </row>
    <row r="119" spans="1:10">
      <c r="A119" s="142">
        <v>12000</v>
      </c>
      <c r="B119" s="3" t="s">
        <v>870</v>
      </c>
      <c r="C119" s="124" t="e">
        <f>VLOOKUP(A119,#REF!,61,0)</f>
        <v>#REF!</v>
      </c>
      <c r="D119" s="166">
        <v>12000</v>
      </c>
      <c r="E119" s="124" t="str">
        <f t="shared" si="23"/>
        <v>Sediada</v>
      </c>
      <c r="F119" s="124" t="e">
        <f>VLOOKUP($D119,#REF!,38,0)</f>
        <v>#REF!</v>
      </c>
      <c r="G119" s="124" t="e">
        <f>VLOOKUP($D119,#REF!,39,0)</f>
        <v>#REF!</v>
      </c>
      <c r="H119" s="124" t="e">
        <f>VLOOKUP($D119,#REF!,40,0)</f>
        <v>#REF!</v>
      </c>
      <c r="I119" s="124" t="e">
        <f>VLOOKUP($D119,#REF!,41,0)</f>
        <v>#REF!</v>
      </c>
      <c r="J119" s="124" t="e">
        <f>VLOOKUP($D119,#REF!,42,0)</f>
        <v>#REF!</v>
      </c>
    </row>
    <row r="120" spans="1:10">
      <c r="A120" s="142">
        <v>13110</v>
      </c>
      <c r="B120" s="3" t="s">
        <v>870</v>
      </c>
      <c r="C120" s="124" t="e">
        <f>VLOOKUP(A120,#REF!,61,0)</f>
        <v>#REF!</v>
      </c>
      <c r="D120" s="166">
        <v>13110</v>
      </c>
      <c r="E120" s="124" t="str">
        <f t="shared" si="23"/>
        <v>Sediada</v>
      </c>
      <c r="F120" s="124" t="e">
        <f>VLOOKUP($D120,#REF!,38,0)</f>
        <v>#REF!</v>
      </c>
      <c r="G120" s="124" t="e">
        <f>VLOOKUP($D120,#REF!,39,0)</f>
        <v>#REF!</v>
      </c>
      <c r="H120" s="124" t="e">
        <f>VLOOKUP($D120,#REF!,40,0)</f>
        <v>#REF!</v>
      </c>
      <c r="I120" s="124" t="e">
        <f>VLOOKUP($D120,#REF!,41,0)</f>
        <v>#REF!</v>
      </c>
      <c r="J120" s="124" t="e">
        <f>VLOOKUP($D120,#REF!,42,0)</f>
        <v>#REF!</v>
      </c>
    </row>
    <row r="121" spans="1:10">
      <c r="A121" s="142">
        <v>13120</v>
      </c>
      <c r="B121" s="3" t="s">
        <v>870</v>
      </c>
      <c r="C121" s="124" t="e">
        <f>VLOOKUP(A121,#REF!,61,0)</f>
        <v>#REF!</v>
      </c>
      <c r="D121" s="166">
        <v>13120</v>
      </c>
      <c r="E121" s="124" t="str">
        <f t="shared" si="23"/>
        <v>Sediada</v>
      </c>
      <c r="F121" s="124" t="e">
        <f>VLOOKUP($D121,#REF!,38,0)</f>
        <v>#REF!</v>
      </c>
      <c r="G121" s="124" t="e">
        <f>VLOOKUP($D121,#REF!,39,0)</f>
        <v>#REF!</v>
      </c>
      <c r="H121" s="124" t="e">
        <f>VLOOKUP($D121,#REF!,40,0)</f>
        <v>#REF!</v>
      </c>
      <c r="I121" s="124" t="e">
        <f>VLOOKUP($D121,#REF!,41,0)</f>
        <v>#REF!</v>
      </c>
      <c r="J121" s="124" t="e">
        <f>VLOOKUP($D121,#REF!,42,0)</f>
        <v>#REF!</v>
      </c>
    </row>
    <row r="122" spans="1:10">
      <c r="A122" s="142">
        <v>13132</v>
      </c>
      <c r="B122" s="3" t="s">
        <v>870</v>
      </c>
      <c r="C122" s="124" t="e">
        <f>VLOOKUP(A122,#REF!,61,0)</f>
        <v>#REF!</v>
      </c>
      <c r="D122" s="166">
        <v>13132</v>
      </c>
      <c r="E122" s="124" t="str">
        <f t="shared" si="23"/>
        <v>Sediada</v>
      </c>
      <c r="F122" s="124" t="e">
        <f>VLOOKUP($D122,#REF!,38,0)</f>
        <v>#REF!</v>
      </c>
      <c r="G122" s="124" t="e">
        <f>VLOOKUP($D122,#REF!,39,0)</f>
        <v>#REF!</v>
      </c>
      <c r="H122" s="124" t="e">
        <f>VLOOKUP($D122,#REF!,40,0)</f>
        <v>#REF!</v>
      </c>
      <c r="I122" s="124" t="e">
        <f>VLOOKUP($D122,#REF!,41,0)</f>
        <v>#REF!</v>
      </c>
      <c r="J122" s="124" t="e">
        <f>VLOOKUP($D122,#REF!,42,0)</f>
        <v>#REF!</v>
      </c>
    </row>
    <row r="123" spans="1:10">
      <c r="A123" s="142">
        <v>14102</v>
      </c>
      <c r="B123" s="3" t="s">
        <v>870</v>
      </c>
      <c r="C123" s="124" t="e">
        <f>VLOOKUP(A123,#REF!,61,0)</f>
        <v>#REF!</v>
      </c>
      <c r="D123" s="166">
        <v>14102</v>
      </c>
      <c r="E123" s="124" t="str">
        <f t="shared" si="23"/>
        <v>Sediada</v>
      </c>
      <c r="F123" s="124" t="e">
        <f>VLOOKUP($D123,#REF!,38,0)</f>
        <v>#REF!</v>
      </c>
      <c r="G123" s="124" t="e">
        <f>VLOOKUP($D123,#REF!,39,0)</f>
        <v>#REF!</v>
      </c>
      <c r="H123" s="124" t="e">
        <f>VLOOKUP($D123,#REF!,40,0)</f>
        <v>#REF!</v>
      </c>
      <c r="I123" s="124" t="e">
        <f>VLOOKUP($D123,#REF!,41,0)</f>
        <v>#REF!</v>
      </c>
      <c r="J123" s="124" t="e">
        <f>VLOOKUP($D123,#REF!,42,0)</f>
        <v>#REF!</v>
      </c>
    </row>
    <row r="124" spans="1:10">
      <c r="A124" s="142">
        <v>15120</v>
      </c>
      <c r="B124" s="3" t="s">
        <v>870</v>
      </c>
      <c r="C124" s="124" t="e">
        <f>VLOOKUP(A124,#REF!,61,0)</f>
        <v>#REF!</v>
      </c>
      <c r="D124" s="166">
        <v>15120</v>
      </c>
      <c r="E124" s="124" t="str">
        <f t="shared" si="23"/>
        <v>Sediada</v>
      </c>
      <c r="F124" s="124" t="e">
        <f>VLOOKUP($D124,#REF!,38,0)</f>
        <v>#REF!</v>
      </c>
      <c r="G124" s="124" t="e">
        <f>VLOOKUP($D124,#REF!,39,0)</f>
        <v>#REF!</v>
      </c>
      <c r="H124" s="124" t="e">
        <f>VLOOKUP($D124,#REF!,40,0)</f>
        <v>#REF!</v>
      </c>
      <c r="I124" s="124" t="e">
        <f>VLOOKUP($D124,#REF!,41,0)</f>
        <v>#REF!</v>
      </c>
      <c r="J124" s="124" t="e">
        <f>VLOOKUP($D124,#REF!,42,0)</f>
        <v>#REF!</v>
      </c>
    </row>
    <row r="125" spans="1:10">
      <c r="A125" s="142">
        <v>15201</v>
      </c>
      <c r="B125" s="3" t="s">
        <v>870</v>
      </c>
      <c r="C125" s="124" t="e">
        <f>VLOOKUP(A125,#REF!,61,0)</f>
        <v>#REF!</v>
      </c>
      <c r="D125" s="166">
        <v>15201</v>
      </c>
      <c r="E125" s="124" t="str">
        <f t="shared" si="23"/>
        <v>Sediada</v>
      </c>
      <c r="F125" s="124" t="e">
        <f>VLOOKUP($D125,#REF!,38,0)</f>
        <v>#REF!</v>
      </c>
      <c r="G125" s="124" t="e">
        <f>VLOOKUP($D125,#REF!,39,0)</f>
        <v>#REF!</v>
      </c>
      <c r="H125" s="124" t="e">
        <f>VLOOKUP($D125,#REF!,40,0)</f>
        <v>#REF!</v>
      </c>
      <c r="I125" s="124" t="e">
        <f>VLOOKUP($D125,#REF!,41,0)</f>
        <v>#REF!</v>
      </c>
      <c r="J125" s="124" t="e">
        <f>VLOOKUP($D125,#REF!,42,0)</f>
        <v>#REF!</v>
      </c>
    </row>
    <row r="126" spans="1:10">
      <c r="A126" s="142">
        <v>15203</v>
      </c>
      <c r="B126" s="3" t="s">
        <v>870</v>
      </c>
      <c r="C126" s="124" t="e">
        <f>VLOOKUP(A126,#REF!,61,0)</f>
        <v>#REF!</v>
      </c>
      <c r="D126" s="166">
        <v>15203</v>
      </c>
      <c r="E126" s="124" t="str">
        <f t="shared" si="23"/>
        <v>Sediada</v>
      </c>
      <c r="F126" s="124" t="e">
        <f>VLOOKUP($D126,#REF!,38,0)</f>
        <v>#REF!</v>
      </c>
      <c r="G126" s="124" t="e">
        <f>VLOOKUP($D126,#REF!,39,0)</f>
        <v>#REF!</v>
      </c>
      <c r="H126" s="124" t="e">
        <f>VLOOKUP($D126,#REF!,40,0)</f>
        <v>#REF!</v>
      </c>
      <c r="I126" s="124" t="e">
        <f>VLOOKUP($D126,#REF!,41,0)</f>
        <v>#REF!</v>
      </c>
      <c r="J126" s="124" t="e">
        <f>VLOOKUP($D126,#REF!,42,0)</f>
        <v>#REF!</v>
      </c>
    </row>
    <row r="127" spans="1:10">
      <c r="A127" s="142">
        <v>16100</v>
      </c>
      <c r="B127" s="3" t="s">
        <v>870</v>
      </c>
      <c r="C127" s="124" t="e">
        <f>VLOOKUP(A127,#REF!,61,0)</f>
        <v>#REF!</v>
      </c>
      <c r="D127" s="166">
        <v>16100</v>
      </c>
      <c r="E127" s="124" t="str">
        <f t="shared" si="23"/>
        <v>Sediada</v>
      </c>
      <c r="F127" s="124" t="e">
        <f>VLOOKUP($D127,#REF!,38,0)</f>
        <v>#REF!</v>
      </c>
      <c r="G127" s="124" t="e">
        <f>VLOOKUP($D127,#REF!,39,0)</f>
        <v>#REF!</v>
      </c>
      <c r="H127" s="124" t="e">
        <f>VLOOKUP($D127,#REF!,40,0)</f>
        <v>#REF!</v>
      </c>
      <c r="I127" s="124" t="e">
        <f>VLOOKUP($D127,#REF!,41,0)</f>
        <v>#REF!</v>
      </c>
      <c r="J127" s="124" t="e">
        <f>VLOOKUP($D127,#REF!,42,0)</f>
        <v>#REF!</v>
      </c>
    </row>
    <row r="128" spans="1:10">
      <c r="A128" s="142">
        <v>16211</v>
      </c>
      <c r="B128" s="3" t="s">
        <v>870</v>
      </c>
      <c r="C128" s="124" t="e">
        <f>VLOOKUP(A128,#REF!,61,0)</f>
        <v>#REF!</v>
      </c>
      <c r="D128" s="166">
        <v>16211</v>
      </c>
      <c r="E128" s="124" t="str">
        <f t="shared" si="23"/>
        <v>Sediada</v>
      </c>
      <c r="F128" s="124" t="e">
        <f>VLOOKUP($D128,#REF!,38,0)</f>
        <v>#REF!</v>
      </c>
      <c r="G128" s="124" t="e">
        <f>VLOOKUP($D128,#REF!,39,0)</f>
        <v>#REF!</v>
      </c>
      <c r="H128" s="124" t="e">
        <f>VLOOKUP($D128,#REF!,40,0)</f>
        <v>#REF!</v>
      </c>
      <c r="I128" s="124" t="e">
        <f>VLOOKUP($D128,#REF!,41,0)</f>
        <v>#REF!</v>
      </c>
      <c r="J128" s="124" t="e">
        <f>VLOOKUP($D128,#REF!,42,0)</f>
        <v>#REF!</v>
      </c>
    </row>
    <row r="129" spans="1:10">
      <c r="A129" s="142">
        <v>16212</v>
      </c>
      <c r="B129" s="3" t="s">
        <v>870</v>
      </c>
      <c r="C129" s="124" t="e">
        <f>VLOOKUP(A129,#REF!,61,0)</f>
        <v>#REF!</v>
      </c>
      <c r="D129" s="166">
        <v>16212</v>
      </c>
      <c r="E129" s="124" t="str">
        <f t="shared" si="23"/>
        <v>Sediada</v>
      </c>
      <c r="F129" s="124" t="e">
        <f>VLOOKUP($D129,#REF!,38,0)</f>
        <v>#REF!</v>
      </c>
      <c r="G129" s="124" t="e">
        <f>VLOOKUP($D129,#REF!,39,0)</f>
        <v>#REF!</v>
      </c>
      <c r="H129" s="124" t="e">
        <f>VLOOKUP($D129,#REF!,40,0)</f>
        <v>#REF!</v>
      </c>
      <c r="I129" s="124" t="e">
        <f>VLOOKUP($D129,#REF!,41,0)</f>
        <v>#REF!</v>
      </c>
      <c r="J129" s="124" t="e">
        <f>VLOOKUP($D129,#REF!,42,0)</f>
        <v>#REF!</v>
      </c>
    </row>
    <row r="130" spans="1:10">
      <c r="A130" s="142">
        <v>16221</v>
      </c>
      <c r="B130" s="3" t="s">
        <v>870</v>
      </c>
      <c r="C130" s="124" t="e">
        <f>VLOOKUP(A130,#REF!,61,0)</f>
        <v>#REF!</v>
      </c>
      <c r="D130" s="166">
        <v>16221</v>
      </c>
      <c r="E130" s="124" t="str">
        <f t="shared" si="23"/>
        <v>Sediada</v>
      </c>
      <c r="F130" s="124" t="e">
        <f>VLOOKUP($D130,#REF!,38,0)</f>
        <v>#REF!</v>
      </c>
      <c r="G130" s="124" t="e">
        <f>VLOOKUP($D130,#REF!,39,0)</f>
        <v>#REF!</v>
      </c>
      <c r="H130" s="124" t="e">
        <f>VLOOKUP($D130,#REF!,40,0)</f>
        <v>#REF!</v>
      </c>
      <c r="I130" s="124" t="e">
        <f>VLOOKUP($D130,#REF!,41,0)</f>
        <v>#REF!</v>
      </c>
      <c r="J130" s="124" t="e">
        <f>VLOOKUP($D130,#REF!,42,0)</f>
        <v>#REF!</v>
      </c>
    </row>
    <row r="131" spans="1:10">
      <c r="A131" s="142">
        <v>16230</v>
      </c>
      <c r="B131" s="3" t="s">
        <v>870</v>
      </c>
      <c r="C131" s="124" t="e">
        <f>VLOOKUP(A131,#REF!,61,0)</f>
        <v>#REF!</v>
      </c>
      <c r="D131" s="166">
        <v>16230</v>
      </c>
      <c r="E131" s="124" t="str">
        <f t="shared" si="23"/>
        <v>Sediada</v>
      </c>
      <c r="F131" s="124" t="e">
        <f>VLOOKUP($D131,#REF!,38,0)</f>
        <v>#REF!</v>
      </c>
      <c r="G131" s="124" t="e">
        <f>VLOOKUP($D131,#REF!,39,0)</f>
        <v>#REF!</v>
      </c>
      <c r="H131" s="124" t="e">
        <f>VLOOKUP($D131,#REF!,40,0)</f>
        <v>#REF!</v>
      </c>
      <c r="I131" s="124" t="e">
        <f>VLOOKUP($D131,#REF!,41,0)</f>
        <v>#REF!</v>
      </c>
      <c r="J131" s="124" t="e">
        <f>VLOOKUP($D131,#REF!,42,0)</f>
        <v>#REF!</v>
      </c>
    </row>
    <row r="132" spans="1:10">
      <c r="A132" s="142">
        <v>17010</v>
      </c>
      <c r="B132" s="3" t="s">
        <v>870</v>
      </c>
      <c r="C132" s="124" t="e">
        <f>VLOOKUP(A132,#REF!,61,0)</f>
        <v>#REF!</v>
      </c>
      <c r="D132" s="166">
        <v>17010</v>
      </c>
      <c r="E132" s="124" t="str">
        <f t="shared" si="23"/>
        <v>Sediada</v>
      </c>
      <c r="F132" s="124" t="e">
        <f>VLOOKUP($D132,#REF!,38,0)</f>
        <v>#REF!</v>
      </c>
      <c r="G132" s="124" t="e">
        <f>VLOOKUP($D132,#REF!,39,0)</f>
        <v>#REF!</v>
      </c>
      <c r="H132" s="124" t="e">
        <f>VLOOKUP($D132,#REF!,40,0)</f>
        <v>#REF!</v>
      </c>
      <c r="I132" s="124" t="e">
        <f>VLOOKUP($D132,#REF!,41,0)</f>
        <v>#REF!</v>
      </c>
      <c r="J132" s="124" t="e">
        <f>VLOOKUP($D132,#REF!,42,0)</f>
        <v>#REF!</v>
      </c>
    </row>
    <row r="133" spans="1:10">
      <c r="A133" s="142">
        <v>17020</v>
      </c>
      <c r="B133" s="3" t="s">
        <v>870</v>
      </c>
      <c r="C133" s="124" t="e">
        <f>VLOOKUP(A133,#REF!,61,0)</f>
        <v>#REF!</v>
      </c>
      <c r="D133" s="166">
        <v>17020</v>
      </c>
      <c r="E133" s="124" t="str">
        <f t="shared" si="23"/>
        <v>Sediada</v>
      </c>
      <c r="F133" s="124" t="e">
        <f>VLOOKUP($D133,#REF!,38,0)</f>
        <v>#REF!</v>
      </c>
      <c r="G133" s="124" t="e">
        <f>VLOOKUP($D133,#REF!,39,0)</f>
        <v>#REF!</v>
      </c>
      <c r="H133" s="124" t="e">
        <f>VLOOKUP($D133,#REF!,40,0)</f>
        <v>#REF!</v>
      </c>
      <c r="I133" s="124" t="e">
        <f>VLOOKUP($D133,#REF!,41,0)</f>
        <v>#REF!</v>
      </c>
      <c r="J133" s="124" t="e">
        <f>VLOOKUP($D133,#REF!,42,0)</f>
        <v>#REF!</v>
      </c>
    </row>
    <row r="134" spans="1:10">
      <c r="A134" s="142">
        <v>17091</v>
      </c>
      <c r="B134" s="3" t="s">
        <v>870</v>
      </c>
      <c r="C134" s="124" t="e">
        <f>VLOOKUP(A134,#REF!,61,0)</f>
        <v>#REF!</v>
      </c>
      <c r="D134" s="166">
        <v>17091</v>
      </c>
      <c r="E134" s="124" t="str">
        <f t="shared" si="23"/>
        <v>Sediada</v>
      </c>
      <c r="F134" s="124" t="e">
        <f>VLOOKUP($D134,#REF!,38,0)</f>
        <v>#REF!</v>
      </c>
      <c r="G134" s="124" t="e">
        <f>VLOOKUP($D134,#REF!,39,0)</f>
        <v>#REF!</v>
      </c>
      <c r="H134" s="124" t="e">
        <f>VLOOKUP($D134,#REF!,40,0)</f>
        <v>#REF!</v>
      </c>
      <c r="I134" s="124" t="e">
        <f>VLOOKUP($D134,#REF!,41,0)</f>
        <v>#REF!</v>
      </c>
      <c r="J134" s="124" t="e">
        <f>VLOOKUP($D134,#REF!,42,0)</f>
        <v>#REF!</v>
      </c>
    </row>
    <row r="135" spans="1:10">
      <c r="A135" s="142">
        <v>17092</v>
      </c>
      <c r="B135" s="3" t="s">
        <v>870</v>
      </c>
      <c r="C135" s="124" t="e">
        <f>VLOOKUP(A135,#REF!,61,0)</f>
        <v>#REF!</v>
      </c>
      <c r="D135" s="166">
        <v>17092</v>
      </c>
      <c r="E135" s="124" t="str">
        <f t="shared" si="23"/>
        <v>Sediada</v>
      </c>
      <c r="F135" s="124" t="e">
        <f>VLOOKUP($D135,#REF!,38,0)</f>
        <v>#REF!</v>
      </c>
      <c r="G135" s="124" t="e">
        <f>VLOOKUP($D135,#REF!,39,0)</f>
        <v>#REF!</v>
      </c>
      <c r="H135" s="124" t="e">
        <f>VLOOKUP($D135,#REF!,40,0)</f>
        <v>#REF!</v>
      </c>
      <c r="I135" s="124" t="e">
        <f>VLOOKUP($D135,#REF!,41,0)</f>
        <v>#REF!</v>
      </c>
      <c r="J135" s="124" t="e">
        <f>VLOOKUP($D135,#REF!,42,0)</f>
        <v>#REF!</v>
      </c>
    </row>
    <row r="136" spans="1:10">
      <c r="A136" s="142">
        <v>17093</v>
      </c>
      <c r="B136" s="3" t="s">
        <v>870</v>
      </c>
      <c r="C136" s="124" t="e">
        <f>VLOOKUP(A136,#REF!,61,0)</f>
        <v>#REF!</v>
      </c>
      <c r="D136" s="166">
        <v>17093</v>
      </c>
      <c r="E136" s="124" t="str">
        <f t="shared" si="23"/>
        <v>Sediada</v>
      </c>
      <c r="F136" s="124" t="e">
        <f>VLOOKUP($D136,#REF!,38,0)</f>
        <v>#REF!</v>
      </c>
      <c r="G136" s="124" t="e">
        <f>VLOOKUP($D136,#REF!,39,0)</f>
        <v>#REF!</v>
      </c>
      <c r="H136" s="124" t="e">
        <f>VLOOKUP($D136,#REF!,40,0)</f>
        <v>#REF!</v>
      </c>
      <c r="I136" s="124" t="e">
        <f>VLOOKUP($D136,#REF!,41,0)</f>
        <v>#REF!</v>
      </c>
      <c r="J136" s="124" t="e">
        <f>VLOOKUP($D136,#REF!,42,0)</f>
        <v>#REF!</v>
      </c>
    </row>
    <row r="137" spans="1:10">
      <c r="A137" s="142">
        <v>18110</v>
      </c>
      <c r="B137" s="3" t="s">
        <v>870</v>
      </c>
      <c r="C137" s="124" t="e">
        <f>VLOOKUP(A137,#REF!,61,0)</f>
        <v>#REF!</v>
      </c>
      <c r="D137" s="166">
        <v>18110</v>
      </c>
      <c r="E137" s="124" t="str">
        <f t="shared" si="23"/>
        <v>Sediada</v>
      </c>
      <c r="F137" s="124" t="e">
        <f>VLOOKUP($D137,#REF!,38,0)</f>
        <v>#REF!</v>
      </c>
      <c r="G137" s="124" t="e">
        <f>VLOOKUP($D137,#REF!,39,0)</f>
        <v>#REF!</v>
      </c>
      <c r="H137" s="124" t="e">
        <f>VLOOKUP($D137,#REF!,40,0)</f>
        <v>#REF!</v>
      </c>
      <c r="I137" s="124" t="e">
        <f>VLOOKUP($D137,#REF!,41,0)</f>
        <v>#REF!</v>
      </c>
      <c r="J137" s="124" t="e">
        <f>VLOOKUP($D137,#REF!,42,0)</f>
        <v>#REF!</v>
      </c>
    </row>
    <row r="138" spans="1:10">
      <c r="A138" s="142">
        <v>18120</v>
      </c>
      <c r="B138" s="3" t="s">
        <v>870</v>
      </c>
      <c r="C138" s="124" t="e">
        <f>VLOOKUP(A138,#REF!,61,0)</f>
        <v>#REF!</v>
      </c>
      <c r="D138" s="166">
        <v>18120</v>
      </c>
      <c r="E138" s="124" t="str">
        <f t="shared" si="23"/>
        <v>Sediada</v>
      </c>
      <c r="F138" s="124" t="e">
        <f>VLOOKUP($D138,#REF!,38,0)</f>
        <v>#REF!</v>
      </c>
      <c r="G138" s="124" t="e">
        <f>VLOOKUP($D138,#REF!,39,0)</f>
        <v>#REF!</v>
      </c>
      <c r="H138" s="124" t="e">
        <f>VLOOKUP($D138,#REF!,40,0)</f>
        <v>#REF!</v>
      </c>
      <c r="I138" s="124" t="e">
        <f>VLOOKUP($D138,#REF!,41,0)</f>
        <v>#REF!</v>
      </c>
      <c r="J138" s="124" t="e">
        <f>VLOOKUP($D138,#REF!,42,0)</f>
        <v>#REF!</v>
      </c>
    </row>
    <row r="139" spans="1:10">
      <c r="A139" s="142">
        <v>19201</v>
      </c>
      <c r="B139" s="3" t="s">
        <v>870</v>
      </c>
      <c r="C139" s="124" t="e">
        <f>VLOOKUP(A139,#REF!,61,0)</f>
        <v>#REF!</v>
      </c>
      <c r="D139" s="166">
        <v>19201</v>
      </c>
      <c r="E139" s="124" t="str">
        <f t="shared" si="23"/>
        <v>Sediada</v>
      </c>
      <c r="F139" s="124" t="e">
        <f>VLOOKUP($D139,#REF!,38,0)</f>
        <v>#REF!</v>
      </c>
      <c r="G139" s="124" t="e">
        <f>VLOOKUP($D139,#REF!,39,0)</f>
        <v>#REF!</v>
      </c>
      <c r="H139" s="124" t="e">
        <f>VLOOKUP($D139,#REF!,40,0)</f>
        <v>#REF!</v>
      </c>
      <c r="I139" s="124" t="e">
        <f>VLOOKUP($D139,#REF!,41,0)</f>
        <v>#REF!</v>
      </c>
      <c r="J139" s="124" t="e">
        <f>VLOOKUP($D139,#REF!,42,0)</f>
        <v>#REF!</v>
      </c>
    </row>
    <row r="140" spans="1:10">
      <c r="A140" s="142">
        <v>20111</v>
      </c>
      <c r="B140" s="3" t="s">
        <v>870</v>
      </c>
      <c r="C140" s="124" t="e">
        <f>VLOOKUP(A140,#REF!,61,0)</f>
        <v>#REF!</v>
      </c>
      <c r="D140" s="166">
        <v>20111</v>
      </c>
      <c r="E140" s="124" t="str">
        <f t="shared" si="23"/>
        <v>Sediada</v>
      </c>
      <c r="F140" s="124" t="e">
        <f>VLOOKUP($D140,#REF!,38,0)</f>
        <v>#REF!</v>
      </c>
      <c r="G140" s="124" t="e">
        <f>VLOOKUP($D140,#REF!,39,0)</f>
        <v>#REF!</v>
      </c>
      <c r="H140" s="124" t="e">
        <f>VLOOKUP($D140,#REF!,40,0)</f>
        <v>#REF!</v>
      </c>
      <c r="I140" s="124" t="e">
        <f>VLOOKUP($D140,#REF!,41,0)</f>
        <v>#REF!</v>
      </c>
      <c r="J140" s="124" t="e">
        <f>VLOOKUP($D140,#REF!,42,0)</f>
        <v>#REF!</v>
      </c>
    </row>
    <row r="141" spans="1:10">
      <c r="A141" s="142">
        <v>20112</v>
      </c>
      <c r="B141" s="3" t="s">
        <v>870</v>
      </c>
      <c r="C141" s="124" t="e">
        <f>VLOOKUP(A141,#REF!,61,0)</f>
        <v>#REF!</v>
      </c>
      <c r="D141" s="166">
        <v>20112</v>
      </c>
      <c r="E141" s="124" t="str">
        <f t="shared" si="23"/>
        <v>Sediada</v>
      </c>
      <c r="F141" s="124" t="e">
        <f>VLOOKUP($D141,#REF!,38,0)</f>
        <v>#REF!</v>
      </c>
      <c r="G141" s="124" t="e">
        <f>VLOOKUP($D141,#REF!,39,0)</f>
        <v>#REF!</v>
      </c>
      <c r="H141" s="124" t="e">
        <f>VLOOKUP($D141,#REF!,40,0)</f>
        <v>#REF!</v>
      </c>
      <c r="I141" s="124" t="e">
        <f>VLOOKUP($D141,#REF!,41,0)</f>
        <v>#REF!</v>
      </c>
      <c r="J141" s="124" t="e">
        <f>VLOOKUP($D141,#REF!,42,0)</f>
        <v>#REF!</v>
      </c>
    </row>
    <row r="142" spans="1:10">
      <c r="A142" s="142">
        <v>20113</v>
      </c>
      <c r="B142" s="3" t="s">
        <v>870</v>
      </c>
      <c r="C142" s="124" t="e">
        <f>VLOOKUP(A142,#REF!,61,0)</f>
        <v>#REF!</v>
      </c>
      <c r="D142" s="166">
        <v>20113</v>
      </c>
      <c r="E142" s="124" t="str">
        <f t="shared" si="23"/>
        <v>Sediada</v>
      </c>
      <c r="F142" s="124" t="e">
        <f>VLOOKUP($D142,#REF!,38,0)</f>
        <v>#REF!</v>
      </c>
      <c r="G142" s="124" t="e">
        <f>VLOOKUP($D142,#REF!,39,0)</f>
        <v>#REF!</v>
      </c>
      <c r="H142" s="124" t="e">
        <f>VLOOKUP($D142,#REF!,40,0)</f>
        <v>#REF!</v>
      </c>
      <c r="I142" s="124" t="e">
        <f>VLOOKUP($D142,#REF!,41,0)</f>
        <v>#REF!</v>
      </c>
      <c r="J142" s="124" t="e">
        <f>VLOOKUP($D142,#REF!,42,0)</f>
        <v>#REF!</v>
      </c>
    </row>
    <row r="143" spans="1:10">
      <c r="A143" s="142">
        <v>20121</v>
      </c>
      <c r="B143" s="3" t="s">
        <v>870</v>
      </c>
      <c r="C143" s="124" t="e">
        <f>VLOOKUP(A143,#REF!,61,0)</f>
        <v>#REF!</v>
      </c>
      <c r="D143" s="166">
        <v>20121</v>
      </c>
      <c r="E143" s="124" t="str">
        <f t="shared" si="23"/>
        <v>Sediada</v>
      </c>
      <c r="F143" s="124" t="e">
        <f>VLOOKUP($D143,#REF!,38,0)</f>
        <v>#REF!</v>
      </c>
      <c r="G143" s="124" t="e">
        <f>VLOOKUP($D143,#REF!,39,0)</f>
        <v>#REF!</v>
      </c>
      <c r="H143" s="124" t="e">
        <f>VLOOKUP($D143,#REF!,40,0)</f>
        <v>#REF!</v>
      </c>
      <c r="I143" s="124" t="e">
        <f>VLOOKUP($D143,#REF!,41,0)</f>
        <v>#REF!</v>
      </c>
      <c r="J143" s="124" t="e">
        <f>VLOOKUP($D143,#REF!,42,0)</f>
        <v>#REF!</v>
      </c>
    </row>
    <row r="144" spans="1:10">
      <c r="A144" s="142">
        <v>20131</v>
      </c>
      <c r="B144" s="3" t="s">
        <v>870</v>
      </c>
      <c r="C144" s="124" t="e">
        <f>VLOOKUP(A144,#REF!,61,0)</f>
        <v>#REF!</v>
      </c>
      <c r="D144" s="166">
        <v>20131</v>
      </c>
      <c r="E144" s="124" t="str">
        <f t="shared" si="23"/>
        <v>Sediada</v>
      </c>
      <c r="F144" s="124" t="e">
        <f>VLOOKUP($D144,#REF!,38,0)</f>
        <v>#REF!</v>
      </c>
      <c r="G144" s="124" t="e">
        <f>VLOOKUP($D144,#REF!,39,0)</f>
        <v>#REF!</v>
      </c>
      <c r="H144" s="124" t="e">
        <f>VLOOKUP($D144,#REF!,40,0)</f>
        <v>#REF!</v>
      </c>
      <c r="I144" s="124" t="e">
        <f>VLOOKUP($D144,#REF!,41,0)</f>
        <v>#REF!</v>
      </c>
      <c r="J144" s="124" t="e">
        <f>VLOOKUP($D144,#REF!,42,0)</f>
        <v>#REF!</v>
      </c>
    </row>
    <row r="145" spans="1:10">
      <c r="A145" s="142">
        <v>20210</v>
      </c>
      <c r="B145" s="3" t="s">
        <v>870</v>
      </c>
      <c r="C145" s="124" t="e">
        <f>VLOOKUP(A145,#REF!,61,0)</f>
        <v>#REF!</v>
      </c>
      <c r="D145" s="166">
        <v>20210</v>
      </c>
      <c r="E145" s="124" t="str">
        <f t="shared" si="23"/>
        <v>Sediada</v>
      </c>
      <c r="F145" s="124" t="e">
        <f>VLOOKUP($D145,#REF!,38,0)</f>
        <v>#REF!</v>
      </c>
      <c r="G145" s="124" t="e">
        <f>VLOOKUP($D145,#REF!,39,0)</f>
        <v>#REF!</v>
      </c>
      <c r="H145" s="124" t="e">
        <f>VLOOKUP($D145,#REF!,40,0)</f>
        <v>#REF!</v>
      </c>
      <c r="I145" s="124" t="e">
        <f>VLOOKUP($D145,#REF!,41,0)</f>
        <v>#REF!</v>
      </c>
      <c r="J145" s="124" t="e">
        <f>VLOOKUP($D145,#REF!,42,0)</f>
        <v>#REF!</v>
      </c>
    </row>
    <row r="146" spans="1:10">
      <c r="A146" s="142">
        <v>20221</v>
      </c>
      <c r="B146" s="3" t="s">
        <v>870</v>
      </c>
      <c r="C146" s="124" t="e">
        <f>VLOOKUP(A146,#REF!,61,0)</f>
        <v>#REF!</v>
      </c>
      <c r="D146" s="166">
        <v>20221</v>
      </c>
      <c r="E146" s="124" t="str">
        <f t="shared" si="23"/>
        <v>Sediada</v>
      </c>
      <c r="F146" s="124" t="e">
        <f>VLOOKUP($D146,#REF!,38,0)</f>
        <v>#REF!</v>
      </c>
      <c r="G146" s="124" t="e">
        <f>VLOOKUP($D146,#REF!,39,0)</f>
        <v>#REF!</v>
      </c>
      <c r="H146" s="124" t="e">
        <f>VLOOKUP($D146,#REF!,40,0)</f>
        <v>#REF!</v>
      </c>
      <c r="I146" s="124" t="e">
        <f>VLOOKUP($D146,#REF!,41,0)</f>
        <v>#REF!</v>
      </c>
      <c r="J146" s="124" t="e">
        <f>VLOOKUP($D146,#REF!,42,0)</f>
        <v>#REF!</v>
      </c>
    </row>
    <row r="147" spans="1:10">
      <c r="A147" s="142">
        <v>20222</v>
      </c>
      <c r="B147" s="3" t="s">
        <v>870</v>
      </c>
      <c r="C147" s="124" t="e">
        <f>VLOOKUP(A147,#REF!,61,0)</f>
        <v>#REF!</v>
      </c>
      <c r="D147" s="166">
        <v>20222</v>
      </c>
      <c r="E147" s="124" t="str">
        <f t="shared" si="23"/>
        <v>Sediada</v>
      </c>
      <c r="F147" s="124" t="e">
        <f>VLOOKUP($D147,#REF!,38,0)</f>
        <v>#REF!</v>
      </c>
      <c r="G147" s="124" t="e">
        <f>VLOOKUP($D147,#REF!,39,0)</f>
        <v>#REF!</v>
      </c>
      <c r="H147" s="124" t="e">
        <f>VLOOKUP($D147,#REF!,40,0)</f>
        <v>#REF!</v>
      </c>
      <c r="I147" s="124" t="e">
        <f>VLOOKUP($D147,#REF!,41,0)</f>
        <v>#REF!</v>
      </c>
      <c r="J147" s="124" t="e">
        <f>VLOOKUP($D147,#REF!,42,0)</f>
        <v>#REF!</v>
      </c>
    </row>
    <row r="148" spans="1:10">
      <c r="A148" s="142">
        <v>20231</v>
      </c>
      <c r="B148" s="3" t="s">
        <v>870</v>
      </c>
      <c r="C148" s="124" t="e">
        <f>VLOOKUP(A148,#REF!,61,0)</f>
        <v>#REF!</v>
      </c>
      <c r="D148" s="166">
        <v>20231</v>
      </c>
      <c r="E148" s="124" t="str">
        <f t="shared" si="23"/>
        <v>Sediada</v>
      </c>
      <c r="F148" s="124" t="e">
        <f>VLOOKUP($D148,#REF!,38,0)</f>
        <v>#REF!</v>
      </c>
      <c r="G148" s="124" t="e">
        <f>VLOOKUP($D148,#REF!,39,0)</f>
        <v>#REF!</v>
      </c>
      <c r="H148" s="124" t="e">
        <f>VLOOKUP($D148,#REF!,40,0)</f>
        <v>#REF!</v>
      </c>
      <c r="I148" s="124" t="e">
        <f>VLOOKUP($D148,#REF!,41,0)</f>
        <v>#REF!</v>
      </c>
      <c r="J148" s="124" t="e">
        <f>VLOOKUP($D148,#REF!,42,0)</f>
        <v>#REF!</v>
      </c>
    </row>
    <row r="149" spans="1:10">
      <c r="A149" s="142">
        <v>20232</v>
      </c>
      <c r="B149" s="3" t="s">
        <v>870</v>
      </c>
      <c r="C149" s="124" t="e">
        <f>VLOOKUP(A149,#REF!,61,0)</f>
        <v>#REF!</v>
      </c>
      <c r="D149" s="166">
        <v>20232</v>
      </c>
      <c r="E149" s="124" t="str">
        <f t="shared" si="23"/>
        <v>Sediada</v>
      </c>
      <c r="F149" s="124" t="e">
        <f>VLOOKUP($D149,#REF!,38,0)</f>
        <v>#REF!</v>
      </c>
      <c r="G149" s="124" t="e">
        <f>VLOOKUP($D149,#REF!,39,0)</f>
        <v>#REF!</v>
      </c>
      <c r="H149" s="124" t="e">
        <f>VLOOKUP($D149,#REF!,40,0)</f>
        <v>#REF!</v>
      </c>
      <c r="I149" s="124" t="e">
        <f>VLOOKUP($D149,#REF!,41,0)</f>
        <v>#REF!</v>
      </c>
      <c r="J149" s="124" t="e">
        <f>VLOOKUP($D149,#REF!,42,0)</f>
        <v>#REF!</v>
      </c>
    </row>
    <row r="150" spans="1:10">
      <c r="A150" s="142">
        <v>20291</v>
      </c>
      <c r="B150" s="3" t="s">
        <v>870</v>
      </c>
      <c r="C150" s="124" t="e">
        <f>VLOOKUP(A150,#REF!,61,0)</f>
        <v>#REF!</v>
      </c>
      <c r="D150" s="166">
        <v>20291</v>
      </c>
      <c r="E150" s="124" t="str">
        <f t="shared" si="23"/>
        <v>Sediada</v>
      </c>
      <c r="F150" s="124" t="e">
        <f>VLOOKUP($D150,#REF!,38,0)</f>
        <v>#REF!</v>
      </c>
      <c r="G150" s="124" t="e">
        <f>VLOOKUP($D150,#REF!,39,0)</f>
        <v>#REF!</v>
      </c>
      <c r="H150" s="124" t="e">
        <f>VLOOKUP($D150,#REF!,40,0)</f>
        <v>#REF!</v>
      </c>
      <c r="I150" s="124" t="e">
        <f>VLOOKUP($D150,#REF!,41,0)</f>
        <v>#REF!</v>
      </c>
      <c r="J150" s="124" t="e">
        <f>VLOOKUP($D150,#REF!,42,0)</f>
        <v>#REF!</v>
      </c>
    </row>
    <row r="151" spans="1:10">
      <c r="A151" s="142">
        <v>20299</v>
      </c>
      <c r="B151" s="3" t="s">
        <v>870</v>
      </c>
      <c r="C151" s="124" t="e">
        <f>VLOOKUP(A151,#REF!,61,0)</f>
        <v>#REF!</v>
      </c>
      <c r="D151" s="166">
        <v>20299</v>
      </c>
      <c r="E151" s="124" t="str">
        <f t="shared" si="23"/>
        <v>Sediada</v>
      </c>
      <c r="F151" s="124" t="e">
        <f>VLOOKUP($D151,#REF!,38,0)</f>
        <v>#REF!</v>
      </c>
      <c r="G151" s="124" t="e">
        <f>VLOOKUP($D151,#REF!,39,0)</f>
        <v>#REF!</v>
      </c>
      <c r="H151" s="124" t="e">
        <f>VLOOKUP($D151,#REF!,40,0)</f>
        <v>#REF!</v>
      </c>
      <c r="I151" s="124" t="e">
        <f>VLOOKUP($D151,#REF!,41,0)</f>
        <v>#REF!</v>
      </c>
      <c r="J151" s="124" t="e">
        <f>VLOOKUP($D151,#REF!,42,0)</f>
        <v>#REF!</v>
      </c>
    </row>
    <row r="152" spans="1:10">
      <c r="A152" s="142">
        <v>21001</v>
      </c>
      <c r="B152" s="3" t="s">
        <v>870</v>
      </c>
      <c r="C152" s="124" t="e">
        <f>VLOOKUP(A152,#REF!,61,0)</f>
        <v>#REF!</v>
      </c>
      <c r="D152" s="166">
        <v>21001</v>
      </c>
      <c r="E152" s="124" t="str">
        <f t="shared" si="23"/>
        <v>Sediada</v>
      </c>
      <c r="F152" s="124" t="e">
        <f>VLOOKUP($D152,#REF!,38,0)</f>
        <v>#REF!</v>
      </c>
      <c r="G152" s="124" t="e">
        <f>VLOOKUP($D152,#REF!,39,0)</f>
        <v>#REF!</v>
      </c>
      <c r="H152" s="124" t="e">
        <f>VLOOKUP($D152,#REF!,40,0)</f>
        <v>#REF!</v>
      </c>
      <c r="I152" s="124" t="e">
        <f>VLOOKUP($D152,#REF!,41,0)</f>
        <v>#REF!</v>
      </c>
      <c r="J152" s="124" t="e">
        <f>VLOOKUP($D152,#REF!,42,0)</f>
        <v>#REF!</v>
      </c>
    </row>
    <row r="153" spans="1:10">
      <c r="A153" s="142">
        <v>22111</v>
      </c>
      <c r="B153" s="3" t="s">
        <v>870</v>
      </c>
      <c r="C153" s="124" t="e">
        <f>VLOOKUP(A153,#REF!,61,0)</f>
        <v>#REF!</v>
      </c>
      <c r="D153" s="166">
        <v>22111</v>
      </c>
      <c r="E153" s="124" t="str">
        <f t="shared" si="23"/>
        <v>Sediada</v>
      </c>
      <c r="F153" s="124" t="e">
        <f>VLOOKUP($D153,#REF!,38,0)</f>
        <v>#REF!</v>
      </c>
      <c r="G153" s="124" t="e">
        <f>VLOOKUP($D153,#REF!,39,0)</f>
        <v>#REF!</v>
      </c>
      <c r="H153" s="124" t="e">
        <f>VLOOKUP($D153,#REF!,40,0)</f>
        <v>#REF!</v>
      </c>
      <c r="I153" s="124" t="e">
        <f>VLOOKUP($D153,#REF!,41,0)</f>
        <v>#REF!</v>
      </c>
      <c r="J153" s="124" t="e">
        <f>VLOOKUP($D153,#REF!,42,0)</f>
        <v>#REF!</v>
      </c>
    </row>
    <row r="154" spans="1:10">
      <c r="A154" s="142">
        <v>22112</v>
      </c>
      <c r="B154" s="3" t="s">
        <v>870</v>
      </c>
      <c r="C154" s="124" t="e">
        <f>VLOOKUP(A154,#REF!,61,0)</f>
        <v>#REF!</v>
      </c>
      <c r="D154" s="166">
        <v>22112</v>
      </c>
      <c r="E154" s="124" t="str">
        <f t="shared" si="23"/>
        <v>Sediada</v>
      </c>
      <c r="F154" s="124" t="e">
        <f>VLOOKUP($D154,#REF!,38,0)</f>
        <v>#REF!</v>
      </c>
      <c r="G154" s="124" t="e">
        <f>VLOOKUP($D154,#REF!,39,0)</f>
        <v>#REF!</v>
      </c>
      <c r="H154" s="124" t="e">
        <f>VLOOKUP($D154,#REF!,40,0)</f>
        <v>#REF!</v>
      </c>
      <c r="I154" s="124" t="e">
        <f>VLOOKUP($D154,#REF!,41,0)</f>
        <v>#REF!</v>
      </c>
      <c r="J154" s="124" t="e">
        <f>VLOOKUP($D154,#REF!,42,0)</f>
        <v>#REF!</v>
      </c>
    </row>
    <row r="155" spans="1:10">
      <c r="A155" s="142">
        <v>22192</v>
      </c>
      <c r="B155" s="3" t="s">
        <v>870</v>
      </c>
      <c r="C155" s="124" t="e">
        <f>VLOOKUP(A155,#REF!,61,0)</f>
        <v>#REF!</v>
      </c>
      <c r="D155" s="166">
        <v>22192</v>
      </c>
      <c r="E155" s="124" t="str">
        <f t="shared" si="23"/>
        <v>Sediada</v>
      </c>
      <c r="F155" s="124" t="e">
        <f>VLOOKUP($D155,#REF!,38,0)</f>
        <v>#REF!</v>
      </c>
      <c r="G155" s="124" t="e">
        <f>VLOOKUP($D155,#REF!,39,0)</f>
        <v>#REF!</v>
      </c>
      <c r="H155" s="124" t="e">
        <f>VLOOKUP($D155,#REF!,40,0)</f>
        <v>#REF!</v>
      </c>
      <c r="I155" s="124" t="e">
        <f>VLOOKUP($D155,#REF!,41,0)</f>
        <v>#REF!</v>
      </c>
      <c r="J155" s="124" t="e">
        <f>VLOOKUP($D155,#REF!,42,0)</f>
        <v>#REF!</v>
      </c>
    </row>
    <row r="156" spans="1:10">
      <c r="A156" s="142">
        <v>22193</v>
      </c>
      <c r="B156" s="3" t="s">
        <v>870</v>
      </c>
      <c r="C156" s="124" t="e">
        <f>VLOOKUP(A156,#REF!,61,0)</f>
        <v>#REF!</v>
      </c>
      <c r="D156" s="166">
        <v>22193</v>
      </c>
      <c r="E156" s="124" t="str">
        <f t="shared" si="23"/>
        <v>Sediada</v>
      </c>
      <c r="F156" s="124" t="e">
        <f>VLOOKUP($D156,#REF!,38,0)</f>
        <v>#REF!</v>
      </c>
      <c r="G156" s="124" t="e">
        <f>VLOOKUP($D156,#REF!,39,0)</f>
        <v>#REF!</v>
      </c>
      <c r="H156" s="124" t="e">
        <f>VLOOKUP($D156,#REF!,40,0)</f>
        <v>#REF!</v>
      </c>
      <c r="I156" s="124" t="e">
        <f>VLOOKUP($D156,#REF!,41,0)</f>
        <v>#REF!</v>
      </c>
      <c r="J156" s="124" t="e">
        <f>VLOOKUP($D156,#REF!,42,0)</f>
        <v>#REF!</v>
      </c>
    </row>
    <row r="157" spans="1:10">
      <c r="A157" s="142">
        <v>22199</v>
      </c>
      <c r="B157" s="3" t="s">
        <v>870</v>
      </c>
      <c r="C157" s="124" t="e">
        <f>VLOOKUP(A157,#REF!,61,0)</f>
        <v>#REF!</v>
      </c>
      <c r="D157" s="166">
        <v>22199</v>
      </c>
      <c r="E157" s="124" t="str">
        <f t="shared" si="23"/>
        <v>Sediada</v>
      </c>
      <c r="F157" s="124" t="e">
        <f>VLOOKUP($D157,#REF!,38,0)</f>
        <v>#REF!</v>
      </c>
      <c r="G157" s="124" t="e">
        <f>VLOOKUP($D157,#REF!,39,0)</f>
        <v>#REF!</v>
      </c>
      <c r="H157" s="124" t="e">
        <f>VLOOKUP($D157,#REF!,40,0)</f>
        <v>#REF!</v>
      </c>
      <c r="I157" s="124" t="e">
        <f>VLOOKUP($D157,#REF!,41,0)</f>
        <v>#REF!</v>
      </c>
      <c r="J157" s="124" t="e">
        <f>VLOOKUP($D157,#REF!,42,0)</f>
        <v>#REF!</v>
      </c>
    </row>
    <row r="158" spans="1:10">
      <c r="A158" s="142">
        <v>22201</v>
      </c>
      <c r="B158" s="3" t="s">
        <v>870</v>
      </c>
      <c r="C158" s="124" t="e">
        <f>VLOOKUP(A158,#REF!,61,0)</f>
        <v>#REF!</v>
      </c>
      <c r="D158" s="166">
        <v>22201</v>
      </c>
      <c r="E158" s="124" t="str">
        <f t="shared" ref="E158:E175" si="24">VLOOKUP(D158,$A$94:$B$223,2,0)</f>
        <v>Sediada</v>
      </c>
      <c r="F158" s="124" t="e">
        <f>VLOOKUP($D158,#REF!,38,0)</f>
        <v>#REF!</v>
      </c>
      <c r="G158" s="124" t="e">
        <f>VLOOKUP($D158,#REF!,39,0)</f>
        <v>#REF!</v>
      </c>
      <c r="H158" s="124" t="e">
        <f>VLOOKUP($D158,#REF!,40,0)</f>
        <v>#REF!</v>
      </c>
      <c r="I158" s="124" t="e">
        <f>VLOOKUP($D158,#REF!,41,0)</f>
        <v>#REF!</v>
      </c>
      <c r="J158" s="124" t="e">
        <f>VLOOKUP($D158,#REF!,42,0)</f>
        <v>#REF!</v>
      </c>
    </row>
    <row r="159" spans="1:10">
      <c r="A159" s="142">
        <v>22202</v>
      </c>
      <c r="B159" s="3" t="s">
        <v>870</v>
      </c>
      <c r="C159" s="124" t="e">
        <f>VLOOKUP(A159,#REF!,61,0)</f>
        <v>#REF!</v>
      </c>
      <c r="D159" s="166">
        <v>22202</v>
      </c>
      <c r="E159" s="124" t="str">
        <f t="shared" si="24"/>
        <v>Sediada</v>
      </c>
      <c r="F159" s="124" t="e">
        <f>VLOOKUP($D159,#REF!,38,0)</f>
        <v>#REF!</v>
      </c>
      <c r="G159" s="124" t="e">
        <f>VLOOKUP($D159,#REF!,39,0)</f>
        <v>#REF!</v>
      </c>
      <c r="H159" s="124" t="e">
        <f>VLOOKUP($D159,#REF!,40,0)</f>
        <v>#REF!</v>
      </c>
      <c r="I159" s="124" t="e">
        <f>VLOOKUP($D159,#REF!,41,0)</f>
        <v>#REF!</v>
      </c>
      <c r="J159" s="124" t="e">
        <f>VLOOKUP($D159,#REF!,42,0)</f>
        <v>#REF!</v>
      </c>
    </row>
    <row r="160" spans="1:10">
      <c r="A160" s="142">
        <v>22203</v>
      </c>
      <c r="B160" s="3" t="s">
        <v>870</v>
      </c>
      <c r="C160" s="124" t="e">
        <f>VLOOKUP(A160,#REF!,61,0)</f>
        <v>#REF!</v>
      </c>
      <c r="D160" s="166">
        <v>22203</v>
      </c>
      <c r="E160" s="124" t="str">
        <f t="shared" si="24"/>
        <v>Sediada</v>
      </c>
      <c r="F160" s="124" t="e">
        <f>VLOOKUP($D160,#REF!,38,0)</f>
        <v>#REF!</v>
      </c>
      <c r="G160" s="124" t="e">
        <f>VLOOKUP($D160,#REF!,39,0)</f>
        <v>#REF!</v>
      </c>
      <c r="H160" s="124" t="e">
        <f>VLOOKUP($D160,#REF!,40,0)</f>
        <v>#REF!</v>
      </c>
      <c r="I160" s="124" t="e">
        <f>VLOOKUP($D160,#REF!,41,0)</f>
        <v>#REF!</v>
      </c>
      <c r="J160" s="124" t="e">
        <f>VLOOKUP($D160,#REF!,42,0)</f>
        <v>#REF!</v>
      </c>
    </row>
    <row r="161" spans="1:10">
      <c r="A161" s="142">
        <v>22204</v>
      </c>
      <c r="B161" s="3" t="s">
        <v>870</v>
      </c>
      <c r="C161" s="124" t="e">
        <f>VLOOKUP(A161,#REF!,61,0)</f>
        <v>#REF!</v>
      </c>
      <c r="D161" s="166">
        <v>22204</v>
      </c>
      <c r="E161" s="124" t="str">
        <f t="shared" si="24"/>
        <v>Sediada</v>
      </c>
      <c r="F161" s="124" t="e">
        <f>VLOOKUP($D161,#REF!,38,0)</f>
        <v>#REF!</v>
      </c>
      <c r="G161" s="124" t="e">
        <f>VLOOKUP($D161,#REF!,39,0)</f>
        <v>#REF!</v>
      </c>
      <c r="H161" s="124" t="e">
        <f>VLOOKUP($D161,#REF!,40,0)</f>
        <v>#REF!</v>
      </c>
      <c r="I161" s="124" t="e">
        <f>VLOOKUP($D161,#REF!,41,0)</f>
        <v>#REF!</v>
      </c>
      <c r="J161" s="124" t="e">
        <f>VLOOKUP($D161,#REF!,42,0)</f>
        <v>#REF!</v>
      </c>
    </row>
    <row r="162" spans="1:10">
      <c r="A162" s="142">
        <v>22205</v>
      </c>
      <c r="B162" s="3" t="s">
        <v>870</v>
      </c>
      <c r="C162" s="124" t="e">
        <f>VLOOKUP(A162,#REF!,61,0)</f>
        <v>#REF!</v>
      </c>
      <c r="D162" s="166">
        <v>22205</v>
      </c>
      <c r="E162" s="124" t="str">
        <f t="shared" si="24"/>
        <v>Sediada</v>
      </c>
      <c r="F162" s="124" t="e">
        <f>VLOOKUP($D162,#REF!,38,0)</f>
        <v>#REF!</v>
      </c>
      <c r="G162" s="124" t="e">
        <f>VLOOKUP($D162,#REF!,39,0)</f>
        <v>#REF!</v>
      </c>
      <c r="H162" s="124" t="e">
        <f>VLOOKUP($D162,#REF!,40,0)</f>
        <v>#REF!</v>
      </c>
      <c r="I162" s="124" t="e">
        <f>VLOOKUP($D162,#REF!,41,0)</f>
        <v>#REF!</v>
      </c>
      <c r="J162" s="124" t="e">
        <f>VLOOKUP($D162,#REF!,42,0)</f>
        <v>#REF!</v>
      </c>
    </row>
    <row r="163" spans="1:10">
      <c r="A163" s="142">
        <v>22209</v>
      </c>
      <c r="B163" s="3" t="s">
        <v>870</v>
      </c>
      <c r="C163" s="124" t="e">
        <f>VLOOKUP(A163,#REF!,61,0)</f>
        <v>#REF!</v>
      </c>
      <c r="D163" s="166">
        <v>22209</v>
      </c>
      <c r="E163" s="124" t="str">
        <f t="shared" si="24"/>
        <v>Sediada</v>
      </c>
      <c r="F163" s="124" t="e">
        <f>VLOOKUP($D163,#REF!,38,0)</f>
        <v>#REF!</v>
      </c>
      <c r="G163" s="124" t="e">
        <f>VLOOKUP($D163,#REF!,39,0)</f>
        <v>#REF!</v>
      </c>
      <c r="H163" s="124" t="e">
        <f>VLOOKUP($D163,#REF!,40,0)</f>
        <v>#REF!</v>
      </c>
      <c r="I163" s="124" t="e">
        <f>VLOOKUP($D163,#REF!,41,0)</f>
        <v>#REF!</v>
      </c>
      <c r="J163" s="124" t="e">
        <f>VLOOKUP($D163,#REF!,42,0)</f>
        <v>#REF!</v>
      </c>
    </row>
    <row r="164" spans="1:10">
      <c r="A164" s="142">
        <v>23101</v>
      </c>
      <c r="B164" s="3" t="s">
        <v>870</v>
      </c>
      <c r="C164" s="124" t="e">
        <f>VLOOKUP(A164,#REF!,61,0)</f>
        <v>#REF!</v>
      </c>
      <c r="D164" s="166">
        <v>23101</v>
      </c>
      <c r="E164" s="124" t="str">
        <f t="shared" si="24"/>
        <v>Sediada</v>
      </c>
      <c r="F164" s="124" t="e">
        <f>VLOOKUP($D164,#REF!,38,0)</f>
        <v>#REF!</v>
      </c>
      <c r="G164" s="124" t="e">
        <f>VLOOKUP($D164,#REF!,39,0)</f>
        <v>#REF!</v>
      </c>
      <c r="H164" s="124" t="e">
        <f>VLOOKUP($D164,#REF!,40,0)</f>
        <v>#REF!</v>
      </c>
      <c r="I164" s="124" t="e">
        <f>VLOOKUP($D164,#REF!,41,0)</f>
        <v>#REF!</v>
      </c>
      <c r="J164" s="124" t="e">
        <f>VLOOKUP($D164,#REF!,42,0)</f>
        <v>#REF!</v>
      </c>
    </row>
    <row r="165" spans="1:10">
      <c r="A165" s="142">
        <v>23109</v>
      </c>
      <c r="B165" s="3" t="s">
        <v>870</v>
      </c>
      <c r="C165" s="124" t="e">
        <f>VLOOKUP(A165,#REF!,61,0)</f>
        <v>#REF!</v>
      </c>
      <c r="D165" s="166">
        <v>23109</v>
      </c>
      <c r="E165" s="124" t="str">
        <f t="shared" si="24"/>
        <v>Sediada</v>
      </c>
      <c r="F165" s="124" t="e">
        <f>VLOOKUP($D165,#REF!,38,0)</f>
        <v>#REF!</v>
      </c>
      <c r="G165" s="124" t="e">
        <f>VLOOKUP($D165,#REF!,39,0)</f>
        <v>#REF!</v>
      </c>
      <c r="H165" s="124" t="e">
        <f>VLOOKUP($D165,#REF!,40,0)</f>
        <v>#REF!</v>
      </c>
      <c r="I165" s="124" t="e">
        <f>VLOOKUP($D165,#REF!,41,0)</f>
        <v>#REF!</v>
      </c>
      <c r="J165" s="124" t="e">
        <f>VLOOKUP($D165,#REF!,42,0)</f>
        <v>#REF!</v>
      </c>
    </row>
    <row r="166" spans="1:10">
      <c r="A166" s="142">
        <v>23921</v>
      </c>
      <c r="B166" s="3" t="s">
        <v>870</v>
      </c>
      <c r="C166" s="124" t="e">
        <f>VLOOKUP(A166,#REF!,61,0)</f>
        <v>#REF!</v>
      </c>
      <c r="D166" s="166">
        <v>23921</v>
      </c>
      <c r="E166" s="124" t="str">
        <f t="shared" si="24"/>
        <v>Sediada</v>
      </c>
      <c r="F166" s="124" t="e">
        <f>VLOOKUP($D166,#REF!,38,0)</f>
        <v>#REF!</v>
      </c>
      <c r="G166" s="124" t="e">
        <f>VLOOKUP($D166,#REF!,39,0)</f>
        <v>#REF!</v>
      </c>
      <c r="H166" s="124" t="e">
        <f>VLOOKUP($D166,#REF!,40,0)</f>
        <v>#REF!</v>
      </c>
      <c r="I166" s="124" t="e">
        <f>VLOOKUP($D166,#REF!,41,0)</f>
        <v>#REF!</v>
      </c>
      <c r="J166" s="124" t="e">
        <f>VLOOKUP($D166,#REF!,42,0)</f>
        <v>#REF!</v>
      </c>
    </row>
    <row r="167" spans="1:10">
      <c r="A167" s="142">
        <v>23930</v>
      </c>
      <c r="B167" s="3" t="s">
        <v>870</v>
      </c>
      <c r="C167" s="124" t="e">
        <f>VLOOKUP(A167,#REF!,61,0)</f>
        <v>#REF!</v>
      </c>
      <c r="D167" s="166">
        <v>23930</v>
      </c>
      <c r="E167" s="124" t="str">
        <f t="shared" si="24"/>
        <v>Sediada</v>
      </c>
      <c r="F167" s="124" t="e">
        <f>VLOOKUP($D167,#REF!,38,0)</f>
        <v>#REF!</v>
      </c>
      <c r="G167" s="124" t="e">
        <f>VLOOKUP($D167,#REF!,39,0)</f>
        <v>#REF!</v>
      </c>
      <c r="H167" s="124" t="e">
        <f>VLOOKUP($D167,#REF!,40,0)</f>
        <v>#REF!</v>
      </c>
      <c r="I167" s="124" t="e">
        <f>VLOOKUP($D167,#REF!,41,0)</f>
        <v>#REF!</v>
      </c>
      <c r="J167" s="124" t="e">
        <f>VLOOKUP($D167,#REF!,42,0)</f>
        <v>#REF!</v>
      </c>
    </row>
    <row r="168" spans="1:10">
      <c r="A168" s="142">
        <v>23941</v>
      </c>
      <c r="B168" s="3" t="s">
        <v>870</v>
      </c>
      <c r="C168" s="124" t="e">
        <f>VLOOKUP(A168,#REF!,61,0)</f>
        <v>#REF!</v>
      </c>
      <c r="D168" s="166">
        <v>23941</v>
      </c>
      <c r="E168" s="124" t="str">
        <f t="shared" si="24"/>
        <v>Sediada</v>
      </c>
      <c r="F168" s="124" t="e">
        <f>VLOOKUP($D168,#REF!,38,0)</f>
        <v>#REF!</v>
      </c>
      <c r="G168" s="124" t="e">
        <f>VLOOKUP($D168,#REF!,39,0)</f>
        <v>#REF!</v>
      </c>
      <c r="H168" s="124" t="e">
        <f>VLOOKUP($D168,#REF!,40,0)</f>
        <v>#REF!</v>
      </c>
      <c r="I168" s="124" t="e">
        <f>VLOOKUP($D168,#REF!,41,0)</f>
        <v>#REF!</v>
      </c>
      <c r="J168" s="124" t="e">
        <f>VLOOKUP($D168,#REF!,42,0)</f>
        <v>#REF!</v>
      </c>
    </row>
    <row r="169" spans="1:10">
      <c r="A169" s="142">
        <v>23942</v>
      </c>
      <c r="B169" s="3" t="s">
        <v>870</v>
      </c>
      <c r="C169" s="124" t="e">
        <f>VLOOKUP(A169,#REF!,61,0)</f>
        <v>#REF!</v>
      </c>
      <c r="D169" s="166">
        <v>23942</v>
      </c>
      <c r="E169" s="124" t="str">
        <f t="shared" si="24"/>
        <v>Sediada</v>
      </c>
      <c r="F169" s="124" t="e">
        <f>VLOOKUP($D169,#REF!,38,0)</f>
        <v>#REF!</v>
      </c>
      <c r="G169" s="124" t="e">
        <f>VLOOKUP($D169,#REF!,39,0)</f>
        <v>#REF!</v>
      </c>
      <c r="H169" s="124" t="e">
        <f>VLOOKUP($D169,#REF!,40,0)</f>
        <v>#REF!</v>
      </c>
      <c r="I169" s="124" t="e">
        <f>VLOOKUP($D169,#REF!,41,0)</f>
        <v>#REF!</v>
      </c>
      <c r="J169" s="124" t="e">
        <f>VLOOKUP($D169,#REF!,42,0)</f>
        <v>#REF!</v>
      </c>
    </row>
    <row r="170" spans="1:10">
      <c r="A170" s="142">
        <v>23951</v>
      </c>
      <c r="B170" s="3" t="s">
        <v>870</v>
      </c>
      <c r="C170" s="124" t="e">
        <f>VLOOKUP(A170,#REF!,61,0)</f>
        <v>#REF!</v>
      </c>
      <c r="D170" s="166">
        <v>23951</v>
      </c>
      <c r="E170" s="124" t="str">
        <f t="shared" si="24"/>
        <v>Sediada</v>
      </c>
      <c r="F170" s="124" t="e">
        <f>VLOOKUP($D170,#REF!,38,0)</f>
        <v>#REF!</v>
      </c>
      <c r="G170" s="124" t="e">
        <f>VLOOKUP($D170,#REF!,39,0)</f>
        <v>#REF!</v>
      </c>
      <c r="H170" s="124" t="e">
        <f>VLOOKUP($D170,#REF!,40,0)</f>
        <v>#REF!</v>
      </c>
      <c r="I170" s="124" t="e">
        <f>VLOOKUP($D170,#REF!,41,0)</f>
        <v>#REF!</v>
      </c>
      <c r="J170" s="124" t="e">
        <f>VLOOKUP($D170,#REF!,42,0)</f>
        <v>#REF!</v>
      </c>
    </row>
    <row r="171" spans="1:10">
      <c r="A171" s="142">
        <v>23952</v>
      </c>
      <c r="B171" s="3" t="s">
        <v>870</v>
      </c>
      <c r="C171" s="124" t="e">
        <f>VLOOKUP(A171,#REF!,61,0)</f>
        <v>#REF!</v>
      </c>
      <c r="D171" s="166">
        <v>23952</v>
      </c>
      <c r="E171" s="124" t="str">
        <f t="shared" si="24"/>
        <v>Sediada</v>
      </c>
      <c r="F171" s="124" t="e">
        <f>VLOOKUP($D171,#REF!,38,0)</f>
        <v>#REF!</v>
      </c>
      <c r="G171" s="124" t="e">
        <f>VLOOKUP($D171,#REF!,39,0)</f>
        <v>#REF!</v>
      </c>
      <c r="H171" s="124" t="e">
        <f>VLOOKUP($D171,#REF!,40,0)</f>
        <v>#REF!</v>
      </c>
      <c r="I171" s="124" t="e">
        <f>VLOOKUP($D171,#REF!,41,0)</f>
        <v>#REF!</v>
      </c>
      <c r="J171" s="124" t="e">
        <f>VLOOKUP($D171,#REF!,42,0)</f>
        <v>#REF!</v>
      </c>
    </row>
    <row r="172" spans="1:10">
      <c r="A172" s="142">
        <v>23953</v>
      </c>
      <c r="B172" s="3" t="s">
        <v>870</v>
      </c>
      <c r="C172" s="124" t="e">
        <f>VLOOKUP(A172,#REF!,61,0)</f>
        <v>#REF!</v>
      </c>
      <c r="D172" s="166">
        <v>23953</v>
      </c>
      <c r="E172" s="124" t="str">
        <f t="shared" si="24"/>
        <v>Sediada</v>
      </c>
      <c r="F172" s="124" t="e">
        <f>VLOOKUP($D172,#REF!,38,0)</f>
        <v>#REF!</v>
      </c>
      <c r="G172" s="124" t="e">
        <f>VLOOKUP($D172,#REF!,39,0)</f>
        <v>#REF!</v>
      </c>
      <c r="H172" s="124" t="e">
        <f>VLOOKUP($D172,#REF!,40,0)</f>
        <v>#REF!</v>
      </c>
      <c r="I172" s="124" t="e">
        <f>VLOOKUP($D172,#REF!,41,0)</f>
        <v>#REF!</v>
      </c>
      <c r="J172" s="124" t="e">
        <f>VLOOKUP($D172,#REF!,42,0)</f>
        <v>#REF!</v>
      </c>
    </row>
    <row r="173" spans="1:10">
      <c r="A173" s="142">
        <v>23959</v>
      </c>
      <c r="B173" s="3" t="s">
        <v>870</v>
      </c>
      <c r="C173" s="124" t="e">
        <f>VLOOKUP(A173,#REF!,61,0)</f>
        <v>#REF!</v>
      </c>
      <c r="D173" s="166">
        <v>23959</v>
      </c>
      <c r="E173" s="124" t="str">
        <f t="shared" si="24"/>
        <v>Sediada</v>
      </c>
      <c r="F173" s="124" t="e">
        <f>VLOOKUP($D173,#REF!,38,0)</f>
        <v>#REF!</v>
      </c>
      <c r="G173" s="124" t="e">
        <f>VLOOKUP($D173,#REF!,39,0)</f>
        <v>#REF!</v>
      </c>
      <c r="H173" s="124" t="e">
        <f>VLOOKUP($D173,#REF!,40,0)</f>
        <v>#REF!</v>
      </c>
      <c r="I173" s="124" t="e">
        <f>VLOOKUP($D173,#REF!,41,0)</f>
        <v>#REF!</v>
      </c>
      <c r="J173" s="124" t="e">
        <f>VLOOKUP($D173,#REF!,42,0)</f>
        <v>#REF!</v>
      </c>
    </row>
    <row r="174" spans="1:10">
      <c r="A174" s="142">
        <v>23990</v>
      </c>
      <c r="B174" s="3" t="s">
        <v>870</v>
      </c>
      <c r="C174" s="124" t="e">
        <f>VLOOKUP(A174,#REF!,61,0)</f>
        <v>#REF!</v>
      </c>
      <c r="D174" s="166">
        <v>23990</v>
      </c>
      <c r="E174" s="124" t="str">
        <f t="shared" si="24"/>
        <v>Sediada</v>
      </c>
      <c r="F174" s="124" t="e">
        <f>VLOOKUP($D174,#REF!,38,0)</f>
        <v>#REF!</v>
      </c>
      <c r="G174" s="124" t="e">
        <f>VLOOKUP($D174,#REF!,39,0)</f>
        <v>#REF!</v>
      </c>
      <c r="H174" s="124" t="e">
        <f>VLOOKUP($D174,#REF!,40,0)</f>
        <v>#REF!</v>
      </c>
      <c r="I174" s="124" t="e">
        <f>VLOOKUP($D174,#REF!,41,0)</f>
        <v>#REF!</v>
      </c>
      <c r="J174" s="124" t="e">
        <f>VLOOKUP($D174,#REF!,42,0)</f>
        <v>#REF!</v>
      </c>
    </row>
    <row r="175" spans="1:10">
      <c r="A175" s="142">
        <v>24101</v>
      </c>
      <c r="B175" s="3" t="s">
        <v>870</v>
      </c>
      <c r="C175" s="124" t="e">
        <f>VLOOKUP(A175,#REF!,61,0)</f>
        <v>#REF!</v>
      </c>
      <c r="D175" s="166">
        <v>24101</v>
      </c>
      <c r="E175" s="124" t="str">
        <f t="shared" si="24"/>
        <v>Sediada</v>
      </c>
      <c r="F175" s="124" t="e">
        <f>VLOOKUP($D175,#REF!,38,0)</f>
        <v>#REF!</v>
      </c>
      <c r="G175" s="124" t="e">
        <f>VLOOKUP($D175,#REF!,39,0)</f>
        <v>#REF!</v>
      </c>
      <c r="H175" s="124" t="e">
        <f>VLOOKUP($D175,#REF!,40,0)</f>
        <v>#REF!</v>
      </c>
      <c r="I175" s="124" t="e">
        <f>VLOOKUP($D175,#REF!,41,0)</f>
        <v>#REF!</v>
      </c>
      <c r="J175" s="124" t="e">
        <f>VLOOKUP($D175,#REF!,42,0)</f>
        <v>#REF!</v>
      </c>
    </row>
    <row r="176" spans="1:10">
      <c r="A176" s="142">
        <v>24201</v>
      </c>
      <c r="B176" s="3" t="s">
        <v>870</v>
      </c>
      <c r="C176" s="124" t="e">
        <f>VLOOKUP(A176,#REF!,61,0)</f>
        <v>#REF!</v>
      </c>
      <c r="D176" s="166">
        <v>24102</v>
      </c>
      <c r="E176" s="124" t="str">
        <f>VLOOKUP(D176,$A$94:$B$226,2,0)</f>
        <v>Sediada</v>
      </c>
      <c r="F176" s="124" t="e">
        <f>VLOOKUP($D176,#REF!,38,0)</f>
        <v>#REF!</v>
      </c>
      <c r="G176" s="124" t="e">
        <f>VLOOKUP($D176,#REF!,39,0)</f>
        <v>#REF!</v>
      </c>
      <c r="H176" s="124" t="e">
        <f>VLOOKUP($D176,#REF!,40,0)</f>
        <v>#REF!</v>
      </c>
      <c r="I176" s="124" t="e">
        <f>VLOOKUP($D176,#REF!,41,0)</f>
        <v>#REF!</v>
      </c>
      <c r="J176" s="124" t="e">
        <f>VLOOKUP($D176,#REF!,42,0)</f>
        <v>#REF!</v>
      </c>
    </row>
    <row r="177" spans="1:10">
      <c r="A177" s="142">
        <v>24202</v>
      </c>
      <c r="B177" s="3" t="s">
        <v>870</v>
      </c>
      <c r="C177" s="124" t="e">
        <f>VLOOKUP(A177,#REF!,61,0)</f>
        <v>#REF!</v>
      </c>
      <c r="D177" s="166">
        <v>24103</v>
      </c>
      <c r="E177" s="124" t="str">
        <f>VLOOKUP(D177,$A$94:$B$226,2,0)</f>
        <v>Sediada</v>
      </c>
      <c r="F177" s="124" t="e">
        <f>VLOOKUP($D177,#REF!,38,0)</f>
        <v>#REF!</v>
      </c>
      <c r="G177" s="124" t="e">
        <f>VLOOKUP($D177,#REF!,39,0)</f>
        <v>#REF!</v>
      </c>
      <c r="H177" s="124" t="e">
        <f>VLOOKUP($D177,#REF!,40,0)</f>
        <v>#REF!</v>
      </c>
      <c r="I177" s="124" t="e">
        <f>VLOOKUP($D177,#REF!,41,0)</f>
        <v>#REF!</v>
      </c>
      <c r="J177" s="124" t="e">
        <f>VLOOKUP($D177,#REF!,42,0)</f>
        <v>#REF!</v>
      </c>
    </row>
    <row r="178" spans="1:10">
      <c r="A178" s="142">
        <v>24209</v>
      </c>
      <c r="B178" s="3" t="s">
        <v>870</v>
      </c>
      <c r="C178" s="124" t="e">
        <f>VLOOKUP(A178,#REF!,61,0)</f>
        <v>#REF!</v>
      </c>
      <c r="D178" s="166">
        <v>24109</v>
      </c>
      <c r="E178" s="124" t="str">
        <f>VLOOKUP(D178,$A$94:$B$226,2,0)</f>
        <v>Sediada</v>
      </c>
      <c r="F178" s="124" t="e">
        <f>VLOOKUP($D178,#REF!,38,0)</f>
        <v>#REF!</v>
      </c>
      <c r="G178" s="124" t="e">
        <f>VLOOKUP($D178,#REF!,39,0)</f>
        <v>#REF!</v>
      </c>
      <c r="H178" s="124" t="e">
        <f>VLOOKUP($D178,#REF!,40,0)</f>
        <v>#REF!</v>
      </c>
      <c r="I178" s="124" t="e">
        <f>VLOOKUP($D178,#REF!,41,0)</f>
        <v>#REF!</v>
      </c>
      <c r="J178" s="124" t="e">
        <f>VLOOKUP($D178,#REF!,42,0)</f>
        <v>#REF!</v>
      </c>
    </row>
    <row r="179" spans="1:10">
      <c r="A179" s="142"/>
      <c r="C179" s="124" t="e">
        <f>+C224+C225+C226</f>
        <v>#REF!</v>
      </c>
      <c r="D179" s="142" t="s">
        <v>337</v>
      </c>
      <c r="F179" s="124" t="e">
        <f>VLOOKUP($D179,#REF!,38,0)</f>
        <v>#REF!</v>
      </c>
      <c r="G179" s="124" t="e">
        <f>VLOOKUP($D179,#REF!,39,0)</f>
        <v>#REF!</v>
      </c>
      <c r="H179" s="124" t="e">
        <f>VLOOKUP($D179,#REF!,40,0)</f>
        <v>#REF!</v>
      </c>
      <c r="I179" s="124" t="e">
        <f>VLOOKUP($D179,#REF!,41,0)</f>
        <v>#REF!</v>
      </c>
      <c r="J179" s="124" t="e">
        <f>VLOOKUP($D179,#REF!,42,0)</f>
        <v>#REF!</v>
      </c>
    </row>
    <row r="180" spans="1:10">
      <c r="A180" s="142">
        <v>25113</v>
      </c>
      <c r="B180" s="3" t="s">
        <v>870</v>
      </c>
      <c r="C180" s="124" t="e">
        <f>VLOOKUP(A180,#REF!,61,0)</f>
        <v>#REF!</v>
      </c>
      <c r="D180" s="166">
        <v>25113</v>
      </c>
      <c r="E180" s="124" t="str">
        <f t="shared" ref="E180:E226" si="25">VLOOKUP(D180,$A$94:$B$223,2,0)</f>
        <v>Sediada</v>
      </c>
      <c r="F180" s="124" t="e">
        <f>VLOOKUP($D180,#REF!,38,0)</f>
        <v>#REF!</v>
      </c>
      <c r="G180" s="124" t="e">
        <f>VLOOKUP($D180,#REF!,39,0)</f>
        <v>#REF!</v>
      </c>
      <c r="H180" s="124" t="e">
        <f>VLOOKUP($D180,#REF!,40,0)</f>
        <v>#REF!</v>
      </c>
      <c r="I180" s="124" t="e">
        <f>VLOOKUP($D180,#REF!,41,0)</f>
        <v>#REF!</v>
      </c>
      <c r="J180" s="124" t="e">
        <f>VLOOKUP($D180,#REF!,42,0)</f>
        <v>#REF!</v>
      </c>
    </row>
    <row r="181" spans="1:10">
      <c r="A181" s="142">
        <v>25119</v>
      </c>
      <c r="B181" s="3" t="s">
        <v>870</v>
      </c>
      <c r="C181" s="124" t="e">
        <f>VLOOKUP(A181,#REF!,61,0)</f>
        <v>#REF!</v>
      </c>
      <c r="D181" s="166">
        <v>25119</v>
      </c>
      <c r="E181" s="124" t="str">
        <f t="shared" si="25"/>
        <v>Sediada</v>
      </c>
      <c r="F181" s="124" t="e">
        <f>VLOOKUP($D181,#REF!,38,0)</f>
        <v>#REF!</v>
      </c>
      <c r="G181" s="124" t="e">
        <f>VLOOKUP($D181,#REF!,39,0)</f>
        <v>#REF!</v>
      </c>
      <c r="H181" s="124" t="e">
        <f>VLOOKUP($D181,#REF!,40,0)</f>
        <v>#REF!</v>
      </c>
      <c r="I181" s="124" t="e">
        <f>VLOOKUP($D181,#REF!,41,0)</f>
        <v>#REF!</v>
      </c>
      <c r="J181" s="124" t="e">
        <f>VLOOKUP($D181,#REF!,42,0)</f>
        <v>#REF!</v>
      </c>
    </row>
    <row r="182" spans="1:10">
      <c r="A182" s="142">
        <v>25120</v>
      </c>
      <c r="B182" s="3" t="s">
        <v>870</v>
      </c>
      <c r="C182" s="124" t="e">
        <f>VLOOKUP(A182,#REF!,61,0)</f>
        <v>#REF!</v>
      </c>
      <c r="D182" s="166">
        <v>25120</v>
      </c>
      <c r="E182" s="124" t="str">
        <f t="shared" si="25"/>
        <v>Sediada</v>
      </c>
      <c r="F182" s="124" t="e">
        <f>VLOOKUP($D182,#REF!,38,0)</f>
        <v>#REF!</v>
      </c>
      <c r="G182" s="124" t="e">
        <f>VLOOKUP($D182,#REF!,39,0)</f>
        <v>#REF!</v>
      </c>
      <c r="H182" s="124" t="e">
        <f>VLOOKUP($D182,#REF!,40,0)</f>
        <v>#REF!</v>
      </c>
      <c r="I182" s="124" t="e">
        <f>VLOOKUP($D182,#REF!,41,0)</f>
        <v>#REF!</v>
      </c>
      <c r="J182" s="124" t="e">
        <f>VLOOKUP($D182,#REF!,42,0)</f>
        <v>#REF!</v>
      </c>
    </row>
    <row r="183" spans="1:10">
      <c r="A183" s="142">
        <v>25910</v>
      </c>
      <c r="B183" s="3" t="s">
        <v>870</v>
      </c>
      <c r="C183" s="124" t="e">
        <f>VLOOKUP(A183,#REF!,61,0)</f>
        <v>#REF!</v>
      </c>
      <c r="D183" s="166">
        <v>25910</v>
      </c>
      <c r="E183" s="124" t="str">
        <f t="shared" si="25"/>
        <v>Sediada</v>
      </c>
      <c r="F183" s="124" t="e">
        <f>VLOOKUP($D183,#REF!,38,0)</f>
        <v>#REF!</v>
      </c>
      <c r="G183" s="124" t="e">
        <f>VLOOKUP($D183,#REF!,39,0)</f>
        <v>#REF!</v>
      </c>
      <c r="H183" s="124" t="e">
        <f>VLOOKUP($D183,#REF!,40,0)</f>
        <v>#REF!</v>
      </c>
      <c r="I183" s="124" t="e">
        <f>VLOOKUP($D183,#REF!,41,0)</f>
        <v>#REF!</v>
      </c>
      <c r="J183" s="124" t="e">
        <f>VLOOKUP($D183,#REF!,42,0)</f>
        <v>#REF!</v>
      </c>
    </row>
    <row r="184" spans="1:10">
      <c r="A184" s="142">
        <v>25920</v>
      </c>
      <c r="B184" s="3" t="s">
        <v>870</v>
      </c>
      <c r="C184" s="124" t="e">
        <f>VLOOKUP(A184,#REF!,61,0)</f>
        <v>#REF!</v>
      </c>
      <c r="D184" s="166">
        <v>25920</v>
      </c>
      <c r="E184" s="124" t="str">
        <f t="shared" si="25"/>
        <v>Sediada</v>
      </c>
      <c r="F184" s="124" t="e">
        <f>VLOOKUP($D184,#REF!,38,0)</f>
        <v>#REF!</v>
      </c>
      <c r="G184" s="124" t="e">
        <f>VLOOKUP($D184,#REF!,39,0)</f>
        <v>#REF!</v>
      </c>
      <c r="H184" s="124" t="e">
        <f>VLOOKUP($D184,#REF!,40,0)</f>
        <v>#REF!</v>
      </c>
      <c r="I184" s="124" t="e">
        <f>VLOOKUP($D184,#REF!,41,0)</f>
        <v>#REF!</v>
      </c>
      <c r="J184" s="124" t="e">
        <f>VLOOKUP($D184,#REF!,42,0)</f>
        <v>#REF!</v>
      </c>
    </row>
    <row r="185" spans="1:10">
      <c r="A185" s="142">
        <v>25991</v>
      </c>
      <c r="B185" s="3" t="s">
        <v>870</v>
      </c>
      <c r="C185" s="124" t="e">
        <f>VLOOKUP(A185,#REF!,61,0)</f>
        <v>#REF!</v>
      </c>
      <c r="D185" s="166">
        <v>25991</v>
      </c>
      <c r="E185" s="124" t="str">
        <f t="shared" si="25"/>
        <v>Sediada</v>
      </c>
      <c r="F185" s="124" t="e">
        <f>VLOOKUP($D185,#REF!,38,0)</f>
        <v>#REF!</v>
      </c>
      <c r="G185" s="124" t="e">
        <f>VLOOKUP($D185,#REF!,39,0)</f>
        <v>#REF!</v>
      </c>
      <c r="H185" s="124" t="e">
        <f>VLOOKUP($D185,#REF!,40,0)</f>
        <v>#REF!</v>
      </c>
      <c r="I185" s="124" t="e">
        <f>VLOOKUP($D185,#REF!,41,0)</f>
        <v>#REF!</v>
      </c>
      <c r="J185" s="124" t="e">
        <f>VLOOKUP($D185,#REF!,42,0)</f>
        <v>#REF!</v>
      </c>
    </row>
    <row r="186" spans="1:10">
      <c r="A186" s="142">
        <v>25992</v>
      </c>
      <c r="B186" s="3" t="s">
        <v>870</v>
      </c>
      <c r="C186" s="124" t="e">
        <f>VLOOKUP(A186,#REF!,61,0)</f>
        <v>#REF!</v>
      </c>
      <c r="D186" s="166">
        <v>25992</v>
      </c>
      <c r="E186" s="124" t="str">
        <f t="shared" si="25"/>
        <v>Sediada</v>
      </c>
      <c r="F186" s="124" t="e">
        <f>VLOOKUP($D186,#REF!,38,0)</f>
        <v>#REF!</v>
      </c>
      <c r="G186" s="124" t="e">
        <f>VLOOKUP($D186,#REF!,39,0)</f>
        <v>#REF!</v>
      </c>
      <c r="H186" s="124" t="e">
        <f>VLOOKUP($D186,#REF!,40,0)</f>
        <v>#REF!</v>
      </c>
      <c r="I186" s="124" t="e">
        <f>VLOOKUP($D186,#REF!,41,0)</f>
        <v>#REF!</v>
      </c>
      <c r="J186" s="124" t="e">
        <f>VLOOKUP($D186,#REF!,42,0)</f>
        <v>#REF!</v>
      </c>
    </row>
    <row r="187" spans="1:10">
      <c r="A187" s="142">
        <v>25993</v>
      </c>
      <c r="B187" s="3" t="s">
        <v>870</v>
      </c>
      <c r="C187" s="124" t="e">
        <f>VLOOKUP(A187,#REF!,61,0)</f>
        <v>#REF!</v>
      </c>
      <c r="D187" s="166">
        <v>25993</v>
      </c>
      <c r="E187" s="124" t="str">
        <f t="shared" si="25"/>
        <v>Sediada</v>
      </c>
      <c r="F187" s="124" t="e">
        <f>VLOOKUP($D187,#REF!,38,0)</f>
        <v>#REF!</v>
      </c>
      <c r="G187" s="124" t="e">
        <f>VLOOKUP($D187,#REF!,39,0)</f>
        <v>#REF!</v>
      </c>
      <c r="H187" s="124" t="e">
        <f>VLOOKUP($D187,#REF!,40,0)</f>
        <v>#REF!</v>
      </c>
      <c r="I187" s="124" t="e">
        <f>VLOOKUP($D187,#REF!,41,0)</f>
        <v>#REF!</v>
      </c>
      <c r="J187" s="124" t="e">
        <f>VLOOKUP($D187,#REF!,42,0)</f>
        <v>#REF!</v>
      </c>
    </row>
    <row r="188" spans="1:10">
      <c r="A188" s="142">
        <v>25999</v>
      </c>
      <c r="B188" s="3" t="s">
        <v>870</v>
      </c>
      <c r="C188" s="124" t="e">
        <f>VLOOKUP(A188,#REF!,61,0)</f>
        <v>#REF!</v>
      </c>
      <c r="D188" s="166">
        <v>25999</v>
      </c>
      <c r="E188" s="124" t="str">
        <f t="shared" si="25"/>
        <v>Sediada</v>
      </c>
      <c r="F188" s="124" t="e">
        <f>VLOOKUP($D188,#REF!,38,0)</f>
        <v>#REF!</v>
      </c>
      <c r="G188" s="124" t="e">
        <f>VLOOKUP($D188,#REF!,39,0)</f>
        <v>#REF!</v>
      </c>
      <c r="H188" s="124" t="e">
        <f>VLOOKUP($D188,#REF!,40,0)</f>
        <v>#REF!</v>
      </c>
      <c r="I188" s="124" t="e">
        <f>VLOOKUP($D188,#REF!,41,0)</f>
        <v>#REF!</v>
      </c>
      <c r="J188" s="124" t="e">
        <f>VLOOKUP($D188,#REF!,42,0)</f>
        <v>#REF!</v>
      </c>
    </row>
    <row r="189" spans="1:10">
      <c r="A189" s="142">
        <v>26101</v>
      </c>
      <c r="B189" s="3" t="s">
        <v>870</v>
      </c>
      <c r="C189" s="124" t="e">
        <f>VLOOKUP(A189,#REF!,61,0)</f>
        <v>#REF!</v>
      </c>
      <c r="D189" s="166">
        <v>26101</v>
      </c>
      <c r="E189" s="124" t="str">
        <f t="shared" si="25"/>
        <v>Sediada</v>
      </c>
      <c r="F189" s="124" t="e">
        <f>VLOOKUP($D189,#REF!,38,0)</f>
        <v>#REF!</v>
      </c>
      <c r="G189" s="124" t="e">
        <f>VLOOKUP($D189,#REF!,39,0)</f>
        <v>#REF!</v>
      </c>
      <c r="H189" s="124" t="e">
        <f>VLOOKUP($D189,#REF!,40,0)</f>
        <v>#REF!</v>
      </c>
      <c r="I189" s="124" t="e">
        <f>VLOOKUP($D189,#REF!,41,0)</f>
        <v>#REF!</v>
      </c>
      <c r="J189" s="124" t="e">
        <f>VLOOKUP($D189,#REF!,42,0)</f>
        <v>#REF!</v>
      </c>
    </row>
    <row r="190" spans="1:10">
      <c r="A190" s="142">
        <v>26102</v>
      </c>
      <c r="B190" s="3" t="s">
        <v>870</v>
      </c>
      <c r="C190" s="124" t="e">
        <f>VLOOKUP(A190,#REF!,61,0)</f>
        <v>#REF!</v>
      </c>
      <c r="D190" s="166">
        <v>26102</v>
      </c>
      <c r="E190" s="124" t="str">
        <f t="shared" si="25"/>
        <v>Sediada</v>
      </c>
      <c r="F190" s="124" t="e">
        <f>VLOOKUP($D190,#REF!,38,0)</f>
        <v>#REF!</v>
      </c>
      <c r="G190" s="124" t="e">
        <f>VLOOKUP($D190,#REF!,39,0)</f>
        <v>#REF!</v>
      </c>
      <c r="H190" s="124" t="e">
        <f>VLOOKUP($D190,#REF!,40,0)</f>
        <v>#REF!</v>
      </c>
      <c r="I190" s="124" t="e">
        <f>VLOOKUP($D190,#REF!,41,0)</f>
        <v>#REF!</v>
      </c>
      <c r="J190" s="124" t="e">
        <f>VLOOKUP($D190,#REF!,42,0)</f>
        <v>#REF!</v>
      </c>
    </row>
    <row r="191" spans="1:10">
      <c r="A191" s="142">
        <v>26103</v>
      </c>
      <c r="B191" s="3" t="s">
        <v>870</v>
      </c>
      <c r="C191" s="124" t="e">
        <f>VLOOKUP(A191,#REF!,61,0)</f>
        <v>#REF!</v>
      </c>
      <c r="D191" s="166">
        <v>26103</v>
      </c>
      <c r="E191" s="124" t="str">
        <f t="shared" si="25"/>
        <v>Sediada</v>
      </c>
      <c r="F191" s="124" t="e">
        <f>VLOOKUP($D191,#REF!,38,0)</f>
        <v>#REF!</v>
      </c>
      <c r="G191" s="124" t="e">
        <f>VLOOKUP($D191,#REF!,39,0)</f>
        <v>#REF!</v>
      </c>
      <c r="H191" s="124" t="e">
        <f>VLOOKUP($D191,#REF!,40,0)</f>
        <v>#REF!</v>
      </c>
      <c r="I191" s="124" t="e">
        <f>VLOOKUP($D191,#REF!,41,0)</f>
        <v>#REF!</v>
      </c>
      <c r="J191" s="124" t="e">
        <f>VLOOKUP($D191,#REF!,42,0)</f>
        <v>#REF!</v>
      </c>
    </row>
    <row r="192" spans="1:10">
      <c r="A192" s="142">
        <v>26104</v>
      </c>
      <c r="B192" s="3" t="s">
        <v>870</v>
      </c>
      <c r="C192" s="124" t="e">
        <f>VLOOKUP(A192,#REF!,61,0)</f>
        <v>#REF!</v>
      </c>
      <c r="D192" s="166">
        <v>26104</v>
      </c>
      <c r="E192" s="124" t="str">
        <f t="shared" si="25"/>
        <v>Sediada</v>
      </c>
      <c r="F192" s="124" t="e">
        <f>VLOOKUP($D192,#REF!,38,0)</f>
        <v>#REF!</v>
      </c>
      <c r="G192" s="124" t="e">
        <f>VLOOKUP($D192,#REF!,39,0)</f>
        <v>#REF!</v>
      </c>
      <c r="H192" s="124" t="e">
        <f>VLOOKUP($D192,#REF!,40,0)</f>
        <v>#REF!</v>
      </c>
      <c r="I192" s="124" t="e">
        <f>VLOOKUP($D192,#REF!,41,0)</f>
        <v>#REF!</v>
      </c>
      <c r="J192" s="124" t="e">
        <f>VLOOKUP($D192,#REF!,42,0)</f>
        <v>#REF!</v>
      </c>
    </row>
    <row r="193" spans="1:10">
      <c r="A193" s="142">
        <v>26105</v>
      </c>
      <c r="B193" s="3" t="s">
        <v>870</v>
      </c>
      <c r="C193" s="124" t="e">
        <f>VLOOKUP(A193,#REF!,61,0)</f>
        <v>#REF!</v>
      </c>
      <c r="D193" s="166">
        <v>26105</v>
      </c>
      <c r="E193" s="124" t="str">
        <f t="shared" si="25"/>
        <v>Sediada</v>
      </c>
      <c r="F193" s="124" t="e">
        <f>VLOOKUP($D193,#REF!,38,0)</f>
        <v>#REF!</v>
      </c>
      <c r="G193" s="124" t="e">
        <f>VLOOKUP($D193,#REF!,39,0)</f>
        <v>#REF!</v>
      </c>
      <c r="H193" s="124" t="e">
        <f>VLOOKUP($D193,#REF!,40,0)</f>
        <v>#REF!</v>
      </c>
      <c r="I193" s="124" t="e">
        <f>VLOOKUP($D193,#REF!,41,0)</f>
        <v>#REF!</v>
      </c>
      <c r="J193" s="124" t="e">
        <f>VLOOKUP($D193,#REF!,42,0)</f>
        <v>#REF!</v>
      </c>
    </row>
    <row r="194" spans="1:10">
      <c r="A194" s="142">
        <v>26109</v>
      </c>
      <c r="B194" s="3" t="s">
        <v>870</v>
      </c>
      <c r="C194" s="124" t="e">
        <f>VLOOKUP(A194,#REF!,61,0)</f>
        <v>#REF!</v>
      </c>
      <c r="D194" s="166">
        <v>26109</v>
      </c>
      <c r="E194" s="124" t="str">
        <f t="shared" si="25"/>
        <v>Sediada</v>
      </c>
      <c r="F194" s="124" t="e">
        <f>VLOOKUP($D194,#REF!,38,0)</f>
        <v>#REF!</v>
      </c>
      <c r="G194" s="124" t="e">
        <f>VLOOKUP($D194,#REF!,39,0)</f>
        <v>#REF!</v>
      </c>
      <c r="H194" s="124" t="e">
        <f>VLOOKUP($D194,#REF!,40,0)</f>
        <v>#REF!</v>
      </c>
      <c r="I194" s="124" t="e">
        <f>VLOOKUP($D194,#REF!,41,0)</f>
        <v>#REF!</v>
      </c>
      <c r="J194" s="124" t="e">
        <f>VLOOKUP($D194,#REF!,42,0)</f>
        <v>#REF!</v>
      </c>
    </row>
    <row r="195" spans="1:10">
      <c r="A195" s="142">
        <v>26201</v>
      </c>
      <c r="B195" s="3" t="s">
        <v>870</v>
      </c>
      <c r="C195" s="124" t="e">
        <f>VLOOKUP(A195,#REF!,61,0)</f>
        <v>#REF!</v>
      </c>
      <c r="D195" s="166">
        <v>26201</v>
      </c>
      <c r="E195" s="124" t="str">
        <f t="shared" si="25"/>
        <v>Sediada</v>
      </c>
      <c r="F195" s="124" t="e">
        <f>VLOOKUP($D195,#REF!,38,0)</f>
        <v>#REF!</v>
      </c>
      <c r="G195" s="124" t="e">
        <f>VLOOKUP($D195,#REF!,39,0)</f>
        <v>#REF!</v>
      </c>
      <c r="H195" s="124" t="e">
        <f>VLOOKUP($D195,#REF!,40,0)</f>
        <v>#REF!</v>
      </c>
      <c r="I195" s="124" t="e">
        <f>VLOOKUP($D195,#REF!,41,0)</f>
        <v>#REF!</v>
      </c>
      <c r="J195" s="124" t="e">
        <f>VLOOKUP($D195,#REF!,42,0)</f>
        <v>#REF!</v>
      </c>
    </row>
    <row r="196" spans="1:10">
      <c r="A196" s="142">
        <v>26202</v>
      </c>
      <c r="B196" s="3" t="s">
        <v>870</v>
      </c>
      <c r="C196" s="124" t="e">
        <f>VLOOKUP(A196,#REF!,61,0)</f>
        <v>#REF!</v>
      </c>
      <c r="D196" s="166">
        <v>26202</v>
      </c>
      <c r="E196" s="124" t="str">
        <f t="shared" si="25"/>
        <v>Sediada</v>
      </c>
      <c r="F196" s="124" t="e">
        <f>VLOOKUP($D196,#REF!,38,0)</f>
        <v>#REF!</v>
      </c>
      <c r="G196" s="124" t="e">
        <f>VLOOKUP($D196,#REF!,39,0)</f>
        <v>#REF!</v>
      </c>
      <c r="H196" s="124" t="e">
        <f>VLOOKUP($D196,#REF!,40,0)</f>
        <v>#REF!</v>
      </c>
      <c r="I196" s="124" t="e">
        <f>VLOOKUP($D196,#REF!,41,0)</f>
        <v>#REF!</v>
      </c>
      <c r="J196" s="124" t="e">
        <f>VLOOKUP($D196,#REF!,42,0)</f>
        <v>#REF!</v>
      </c>
    </row>
    <row r="197" spans="1:10">
      <c r="A197" s="142">
        <v>26300</v>
      </c>
      <c r="B197" s="3" t="s">
        <v>870</v>
      </c>
      <c r="C197" s="124" t="e">
        <f>VLOOKUP(A197,#REF!,61,0)</f>
        <v>#REF!</v>
      </c>
      <c r="D197" s="166">
        <v>26300</v>
      </c>
      <c r="E197" s="124" t="str">
        <f t="shared" si="25"/>
        <v>Sediada</v>
      </c>
      <c r="F197" s="124" t="e">
        <f>VLOOKUP($D197,#REF!,38,0)</f>
        <v>#REF!</v>
      </c>
      <c r="G197" s="124" t="e">
        <f>VLOOKUP($D197,#REF!,39,0)</f>
        <v>#REF!</v>
      </c>
      <c r="H197" s="124" t="e">
        <f>VLOOKUP($D197,#REF!,40,0)</f>
        <v>#REF!</v>
      </c>
      <c r="I197" s="124" t="e">
        <f>VLOOKUP($D197,#REF!,41,0)</f>
        <v>#REF!</v>
      </c>
      <c r="J197" s="124" t="e">
        <f>VLOOKUP($D197,#REF!,42,0)</f>
        <v>#REF!</v>
      </c>
    </row>
    <row r="198" spans="1:10">
      <c r="A198" s="142">
        <v>26400</v>
      </c>
      <c r="B198" s="3" t="s">
        <v>870</v>
      </c>
      <c r="C198" s="124" t="e">
        <f>VLOOKUP(A198,#REF!,61,0)</f>
        <v>#REF!</v>
      </c>
      <c r="D198" s="166">
        <v>26400</v>
      </c>
      <c r="E198" s="124" t="str">
        <f t="shared" si="25"/>
        <v>Sediada</v>
      </c>
      <c r="F198" s="124" t="e">
        <f>VLOOKUP($D198,#REF!,38,0)</f>
        <v>#REF!</v>
      </c>
      <c r="G198" s="124" t="e">
        <f>VLOOKUP($D198,#REF!,39,0)</f>
        <v>#REF!</v>
      </c>
      <c r="H198" s="124" t="e">
        <f>VLOOKUP($D198,#REF!,40,0)</f>
        <v>#REF!</v>
      </c>
      <c r="I198" s="124" t="e">
        <f>VLOOKUP($D198,#REF!,41,0)</f>
        <v>#REF!</v>
      </c>
      <c r="J198" s="124" t="e">
        <f>VLOOKUP($D198,#REF!,42,0)</f>
        <v>#REF!</v>
      </c>
    </row>
    <row r="199" spans="1:10">
      <c r="A199" s="142">
        <v>26511</v>
      </c>
      <c r="B199" s="3" t="s">
        <v>870</v>
      </c>
      <c r="C199" s="124" t="e">
        <f>VLOOKUP(A199,#REF!,61,0)</f>
        <v>#REF!</v>
      </c>
      <c r="D199" s="166">
        <v>26511</v>
      </c>
      <c r="E199" s="124" t="str">
        <f t="shared" si="25"/>
        <v>Sediada</v>
      </c>
      <c r="F199" s="124" t="e">
        <f>VLOOKUP($D199,#REF!,38,0)</f>
        <v>#REF!</v>
      </c>
      <c r="G199" s="124" t="e">
        <f>VLOOKUP($D199,#REF!,39,0)</f>
        <v>#REF!</v>
      </c>
      <c r="H199" s="124" t="e">
        <f>VLOOKUP($D199,#REF!,40,0)</f>
        <v>#REF!</v>
      </c>
      <c r="I199" s="124" t="e">
        <f>VLOOKUP($D199,#REF!,41,0)</f>
        <v>#REF!</v>
      </c>
      <c r="J199" s="124" t="e">
        <f>VLOOKUP($D199,#REF!,42,0)</f>
        <v>#REF!</v>
      </c>
    </row>
    <row r="200" spans="1:10">
      <c r="A200" s="142">
        <v>26520</v>
      </c>
      <c r="B200" s="3" t="s">
        <v>870</v>
      </c>
      <c r="C200" s="124" t="e">
        <f>VLOOKUP(A200,#REF!,61,0)</f>
        <v>#REF!</v>
      </c>
      <c r="D200" s="166">
        <v>26520</v>
      </c>
      <c r="E200" s="124" t="str">
        <f t="shared" si="25"/>
        <v>Sediada</v>
      </c>
      <c r="F200" s="124" t="e">
        <f>VLOOKUP($D200,#REF!,38,0)</f>
        <v>#REF!</v>
      </c>
      <c r="G200" s="124" t="e">
        <f>VLOOKUP($D200,#REF!,39,0)</f>
        <v>#REF!</v>
      </c>
      <c r="H200" s="124" t="e">
        <f>VLOOKUP($D200,#REF!,40,0)</f>
        <v>#REF!</v>
      </c>
      <c r="I200" s="124" t="e">
        <f>VLOOKUP($D200,#REF!,41,0)</f>
        <v>#REF!</v>
      </c>
      <c r="J200" s="124" t="e">
        <f>VLOOKUP($D200,#REF!,42,0)</f>
        <v>#REF!</v>
      </c>
    </row>
    <row r="201" spans="1:10">
      <c r="A201" s="142">
        <v>26600</v>
      </c>
      <c r="B201" s="3" t="s">
        <v>870</v>
      </c>
      <c r="C201" s="124" t="e">
        <f>VLOOKUP(A201,#REF!,61,0)</f>
        <v>#REF!</v>
      </c>
      <c r="D201" s="166">
        <v>26600</v>
      </c>
      <c r="E201" s="124" t="str">
        <f t="shared" si="25"/>
        <v>Sediada</v>
      </c>
      <c r="F201" s="124" t="e">
        <f>VLOOKUP($D201,#REF!,38,0)</f>
        <v>#REF!</v>
      </c>
      <c r="G201" s="124" t="e">
        <f>VLOOKUP($D201,#REF!,39,0)</f>
        <v>#REF!</v>
      </c>
      <c r="H201" s="124" t="e">
        <f>VLOOKUP($D201,#REF!,40,0)</f>
        <v>#REF!</v>
      </c>
      <c r="I201" s="124" t="e">
        <f>VLOOKUP($D201,#REF!,41,0)</f>
        <v>#REF!</v>
      </c>
      <c r="J201" s="124" t="e">
        <f>VLOOKUP($D201,#REF!,42,0)</f>
        <v>#REF!</v>
      </c>
    </row>
    <row r="202" spans="1:10">
      <c r="A202" s="142">
        <v>26701</v>
      </c>
      <c r="B202" s="3" t="s">
        <v>870</v>
      </c>
      <c r="C202" s="124" t="e">
        <f>VLOOKUP(A202,#REF!,61,0)</f>
        <v>#REF!</v>
      </c>
      <c r="D202" s="166">
        <v>26701</v>
      </c>
      <c r="E202" s="124" t="str">
        <f t="shared" si="25"/>
        <v>Sediada</v>
      </c>
      <c r="F202" s="124" t="e">
        <f>VLOOKUP($D202,#REF!,38,0)</f>
        <v>#REF!</v>
      </c>
      <c r="G202" s="124" t="e">
        <f>VLOOKUP($D202,#REF!,39,0)</f>
        <v>#REF!</v>
      </c>
      <c r="H202" s="124" t="e">
        <f>VLOOKUP($D202,#REF!,40,0)</f>
        <v>#REF!</v>
      </c>
      <c r="I202" s="124" t="e">
        <f>VLOOKUP($D202,#REF!,41,0)</f>
        <v>#REF!</v>
      </c>
      <c r="J202" s="124" t="e">
        <f>VLOOKUP($D202,#REF!,42,0)</f>
        <v>#REF!</v>
      </c>
    </row>
    <row r="203" spans="1:10">
      <c r="A203" s="142">
        <v>26702</v>
      </c>
      <c r="B203" s="3" t="s">
        <v>870</v>
      </c>
      <c r="C203" s="124" t="e">
        <f>VLOOKUP(A203,#REF!,61,0)</f>
        <v>#REF!</v>
      </c>
      <c r="D203" s="166">
        <v>26702</v>
      </c>
      <c r="E203" s="124" t="str">
        <f t="shared" si="25"/>
        <v>Sediada</v>
      </c>
      <c r="F203" s="124" t="e">
        <f>VLOOKUP($D203,#REF!,38,0)</f>
        <v>#REF!</v>
      </c>
      <c r="G203" s="124" t="e">
        <f>VLOOKUP($D203,#REF!,39,0)</f>
        <v>#REF!</v>
      </c>
      <c r="H203" s="124" t="e">
        <f>VLOOKUP($D203,#REF!,40,0)</f>
        <v>#REF!</v>
      </c>
      <c r="I203" s="124" t="e">
        <f>VLOOKUP($D203,#REF!,41,0)</f>
        <v>#REF!</v>
      </c>
      <c r="J203" s="124" t="e">
        <f>VLOOKUP($D203,#REF!,42,0)</f>
        <v>#REF!</v>
      </c>
    </row>
    <row r="204" spans="1:10">
      <c r="A204" s="142">
        <v>27101</v>
      </c>
      <c r="B204" s="3" t="s">
        <v>870</v>
      </c>
      <c r="C204" s="124" t="e">
        <f>VLOOKUP(A204,#REF!,61,0)</f>
        <v>#REF!</v>
      </c>
      <c r="D204" s="166">
        <v>27101</v>
      </c>
      <c r="E204" s="124" t="str">
        <f t="shared" si="25"/>
        <v>Sediada</v>
      </c>
      <c r="F204" s="124" t="e">
        <f>VLOOKUP($D204,#REF!,38,0)</f>
        <v>#REF!</v>
      </c>
      <c r="G204" s="124" t="e">
        <f>VLOOKUP($D204,#REF!,39,0)</f>
        <v>#REF!</v>
      </c>
      <c r="H204" s="124" t="e">
        <f>VLOOKUP($D204,#REF!,40,0)</f>
        <v>#REF!</v>
      </c>
      <c r="I204" s="124" t="e">
        <f>VLOOKUP($D204,#REF!,41,0)</f>
        <v>#REF!</v>
      </c>
      <c r="J204" s="124" t="e">
        <f>VLOOKUP($D204,#REF!,42,0)</f>
        <v>#REF!</v>
      </c>
    </row>
    <row r="205" spans="1:10">
      <c r="A205" s="142">
        <v>27102</v>
      </c>
      <c r="B205" s="3" t="s">
        <v>870</v>
      </c>
      <c r="C205" s="124" t="e">
        <f>VLOOKUP(A205,#REF!,61,0)</f>
        <v>#REF!</v>
      </c>
      <c r="D205" s="166">
        <v>27102</v>
      </c>
      <c r="E205" s="124" t="str">
        <f t="shared" si="25"/>
        <v>Sediada</v>
      </c>
      <c r="F205" s="124" t="e">
        <f>VLOOKUP($D205,#REF!,38,0)</f>
        <v>#REF!</v>
      </c>
      <c r="G205" s="124" t="e">
        <f>VLOOKUP($D205,#REF!,39,0)</f>
        <v>#REF!</v>
      </c>
      <c r="H205" s="124" t="e">
        <f>VLOOKUP($D205,#REF!,40,0)</f>
        <v>#REF!</v>
      </c>
      <c r="I205" s="124" t="e">
        <f>VLOOKUP($D205,#REF!,41,0)</f>
        <v>#REF!</v>
      </c>
      <c r="J205" s="124" t="e">
        <f>VLOOKUP($D205,#REF!,42,0)</f>
        <v>#REF!</v>
      </c>
    </row>
    <row r="206" spans="1:10">
      <c r="A206" s="142">
        <v>27310</v>
      </c>
      <c r="B206" s="3" t="s">
        <v>870</v>
      </c>
      <c r="C206" s="124" t="e">
        <f>VLOOKUP(A206,#REF!,61,0)</f>
        <v>#REF!</v>
      </c>
      <c r="D206" s="166">
        <v>27310</v>
      </c>
      <c r="E206" s="124" t="str">
        <f t="shared" si="25"/>
        <v>Sediada</v>
      </c>
      <c r="F206" s="124" t="e">
        <f>VLOOKUP($D206,#REF!,38,0)</f>
        <v>#REF!</v>
      </c>
      <c r="G206" s="124" t="e">
        <f>VLOOKUP($D206,#REF!,39,0)</f>
        <v>#REF!</v>
      </c>
      <c r="H206" s="124" t="e">
        <f>VLOOKUP($D206,#REF!,40,0)</f>
        <v>#REF!</v>
      </c>
      <c r="I206" s="124" t="e">
        <f>VLOOKUP($D206,#REF!,41,0)</f>
        <v>#REF!</v>
      </c>
      <c r="J206" s="124" t="e">
        <f>VLOOKUP($D206,#REF!,42,0)</f>
        <v>#REF!</v>
      </c>
    </row>
    <row r="207" spans="1:10">
      <c r="A207" s="142">
        <v>27320</v>
      </c>
      <c r="B207" s="3" t="s">
        <v>870</v>
      </c>
      <c r="C207" s="124" t="e">
        <f>VLOOKUP(A207,#REF!,61,0)</f>
        <v>#REF!</v>
      </c>
      <c r="D207" s="166">
        <v>27320</v>
      </c>
      <c r="E207" s="124" t="str">
        <f t="shared" si="25"/>
        <v>Sediada</v>
      </c>
      <c r="F207" s="124" t="e">
        <f>VLOOKUP($D207,#REF!,38,0)</f>
        <v>#REF!</v>
      </c>
      <c r="G207" s="124" t="e">
        <f>VLOOKUP($D207,#REF!,39,0)</f>
        <v>#REF!</v>
      </c>
      <c r="H207" s="124" t="e">
        <f>VLOOKUP($D207,#REF!,40,0)</f>
        <v>#REF!</v>
      </c>
      <c r="I207" s="124" t="e">
        <f>VLOOKUP($D207,#REF!,41,0)</f>
        <v>#REF!</v>
      </c>
      <c r="J207" s="124" t="e">
        <f>VLOOKUP($D207,#REF!,42,0)</f>
        <v>#REF!</v>
      </c>
    </row>
    <row r="208" spans="1:10">
      <c r="A208" s="142">
        <v>27500</v>
      </c>
      <c r="B208" s="3" t="s">
        <v>870</v>
      </c>
      <c r="C208" s="124" t="e">
        <f>VLOOKUP(A208,#REF!,61,0)</f>
        <v>#REF!</v>
      </c>
      <c r="D208" s="166">
        <v>27500</v>
      </c>
      <c r="E208" s="124" t="str">
        <f t="shared" si="25"/>
        <v>Sediada</v>
      </c>
      <c r="F208" s="124" t="e">
        <f>VLOOKUP($D208,#REF!,38,0)</f>
        <v>#REF!</v>
      </c>
      <c r="G208" s="124" t="e">
        <f>VLOOKUP($D208,#REF!,39,0)</f>
        <v>#REF!</v>
      </c>
      <c r="H208" s="124" t="e">
        <f>VLOOKUP($D208,#REF!,40,0)</f>
        <v>#REF!</v>
      </c>
      <c r="I208" s="124" t="e">
        <f>VLOOKUP($D208,#REF!,41,0)</f>
        <v>#REF!</v>
      </c>
      <c r="J208" s="124" t="e">
        <f>VLOOKUP($D208,#REF!,42,0)</f>
        <v>#REF!</v>
      </c>
    </row>
    <row r="209" spans="1:10">
      <c r="A209" s="142">
        <v>28120</v>
      </c>
      <c r="B209" s="3" t="s">
        <v>870</v>
      </c>
      <c r="C209" s="124" t="e">
        <f>VLOOKUP(A209,#REF!,61,0)</f>
        <v>#REF!</v>
      </c>
      <c r="D209" s="166">
        <v>28120</v>
      </c>
      <c r="E209" s="124" t="str">
        <f t="shared" si="25"/>
        <v>Sediada</v>
      </c>
      <c r="F209" s="124" t="e">
        <f>VLOOKUP($D209,#REF!,38,0)</f>
        <v>#REF!</v>
      </c>
      <c r="G209" s="124" t="e">
        <f>VLOOKUP($D209,#REF!,39,0)</f>
        <v>#REF!</v>
      </c>
      <c r="H209" s="124" t="e">
        <f>VLOOKUP($D209,#REF!,40,0)</f>
        <v>#REF!</v>
      </c>
      <c r="I209" s="124" t="e">
        <f>VLOOKUP($D209,#REF!,41,0)</f>
        <v>#REF!</v>
      </c>
      <c r="J209" s="124" t="e">
        <f>VLOOKUP($D209,#REF!,42,0)</f>
        <v>#REF!</v>
      </c>
    </row>
    <row r="210" spans="1:10">
      <c r="A210" s="142">
        <v>28130</v>
      </c>
      <c r="B210" s="3" t="s">
        <v>870</v>
      </c>
      <c r="C210" s="124" t="e">
        <f>VLOOKUP(A210,#REF!,61,0)</f>
        <v>#REF!</v>
      </c>
      <c r="D210" s="166">
        <v>28130</v>
      </c>
      <c r="E210" s="124" t="str">
        <f t="shared" si="25"/>
        <v>Sediada</v>
      </c>
      <c r="F210" s="124" t="e">
        <f>VLOOKUP($D210,#REF!,38,0)</f>
        <v>#REF!</v>
      </c>
      <c r="G210" s="124" t="e">
        <f>VLOOKUP($D210,#REF!,39,0)</f>
        <v>#REF!</v>
      </c>
      <c r="H210" s="124" t="e">
        <f>VLOOKUP($D210,#REF!,40,0)</f>
        <v>#REF!</v>
      </c>
      <c r="I210" s="124" t="e">
        <f>VLOOKUP($D210,#REF!,41,0)</f>
        <v>#REF!</v>
      </c>
      <c r="J210" s="124" t="e">
        <f>VLOOKUP($D210,#REF!,42,0)</f>
        <v>#REF!</v>
      </c>
    </row>
    <row r="211" spans="1:10">
      <c r="A211" s="142">
        <v>28140</v>
      </c>
      <c r="B211" s="3" t="s">
        <v>870</v>
      </c>
      <c r="C211" s="124" t="e">
        <f>VLOOKUP(A211,#REF!,61,0)</f>
        <v>#REF!</v>
      </c>
      <c r="D211" s="166">
        <v>28140</v>
      </c>
      <c r="E211" s="124" t="str">
        <f t="shared" si="25"/>
        <v>Sediada</v>
      </c>
      <c r="F211" s="124" t="e">
        <f>VLOOKUP($D211,#REF!,38,0)</f>
        <v>#REF!</v>
      </c>
      <c r="G211" s="124" t="e">
        <f>VLOOKUP($D211,#REF!,39,0)</f>
        <v>#REF!</v>
      </c>
      <c r="H211" s="124" t="e">
        <f>VLOOKUP($D211,#REF!,40,0)</f>
        <v>#REF!</v>
      </c>
      <c r="I211" s="124" t="e">
        <f>VLOOKUP($D211,#REF!,41,0)</f>
        <v>#REF!</v>
      </c>
      <c r="J211" s="124" t="e">
        <f>VLOOKUP($D211,#REF!,42,0)</f>
        <v>#REF!</v>
      </c>
    </row>
    <row r="212" spans="1:10">
      <c r="A212" s="142">
        <v>28160</v>
      </c>
      <c r="B212" s="3" t="s">
        <v>870</v>
      </c>
      <c r="C212" s="124" t="e">
        <f>VLOOKUP(A212,#REF!,61,0)</f>
        <v>#REF!</v>
      </c>
      <c r="D212" s="166">
        <v>28160</v>
      </c>
      <c r="E212" s="124" t="str">
        <f t="shared" si="25"/>
        <v>Sediada</v>
      </c>
      <c r="F212" s="124" t="e">
        <f>VLOOKUP($D212,#REF!,38,0)</f>
        <v>#REF!</v>
      </c>
      <c r="G212" s="124" t="e">
        <f>VLOOKUP($D212,#REF!,39,0)</f>
        <v>#REF!</v>
      </c>
      <c r="H212" s="124" t="e">
        <f>VLOOKUP($D212,#REF!,40,0)</f>
        <v>#REF!</v>
      </c>
      <c r="I212" s="124" t="e">
        <f>VLOOKUP($D212,#REF!,41,0)</f>
        <v>#REF!</v>
      </c>
      <c r="J212" s="124" t="e">
        <f>VLOOKUP($D212,#REF!,42,0)</f>
        <v>#REF!</v>
      </c>
    </row>
    <row r="213" spans="1:10">
      <c r="A213" s="142">
        <v>28180</v>
      </c>
      <c r="B213" s="3" t="s">
        <v>870</v>
      </c>
      <c r="C213" s="124" t="e">
        <f>VLOOKUP(A213,#REF!,61,0)</f>
        <v>#REF!</v>
      </c>
      <c r="D213" s="166">
        <v>28180</v>
      </c>
      <c r="E213" s="124" t="str">
        <f t="shared" si="25"/>
        <v>Sediada</v>
      </c>
      <c r="F213" s="124" t="e">
        <f>VLOOKUP($D213,#REF!,38,0)</f>
        <v>#REF!</v>
      </c>
      <c r="G213" s="124" t="e">
        <f>VLOOKUP($D213,#REF!,39,0)</f>
        <v>#REF!</v>
      </c>
      <c r="H213" s="124" t="e">
        <f>VLOOKUP($D213,#REF!,40,0)</f>
        <v>#REF!</v>
      </c>
      <c r="I213" s="124" t="e">
        <f>VLOOKUP($D213,#REF!,41,0)</f>
        <v>#REF!</v>
      </c>
      <c r="J213" s="124" t="e">
        <f>VLOOKUP($D213,#REF!,42,0)</f>
        <v>#REF!</v>
      </c>
    </row>
    <row r="214" spans="1:10">
      <c r="A214" s="142">
        <v>28192</v>
      </c>
      <c r="B214" s="3" t="s">
        <v>870</v>
      </c>
      <c r="C214" s="124" t="e">
        <f>VLOOKUP(A214,#REF!,61,0)</f>
        <v>#REF!</v>
      </c>
      <c r="D214" s="166">
        <v>28192</v>
      </c>
      <c r="E214" s="124" t="str">
        <f t="shared" si="25"/>
        <v>Sediada</v>
      </c>
      <c r="F214" s="124" t="e">
        <f>VLOOKUP($D214,#REF!,38,0)</f>
        <v>#REF!</v>
      </c>
      <c r="G214" s="124" t="e">
        <f>VLOOKUP($D214,#REF!,39,0)</f>
        <v>#REF!</v>
      </c>
      <c r="H214" s="124" t="e">
        <f>VLOOKUP($D214,#REF!,40,0)</f>
        <v>#REF!</v>
      </c>
      <c r="I214" s="124" t="e">
        <f>VLOOKUP($D214,#REF!,41,0)</f>
        <v>#REF!</v>
      </c>
      <c r="J214" s="124" t="e">
        <f>VLOOKUP($D214,#REF!,42,0)</f>
        <v>#REF!</v>
      </c>
    </row>
    <row r="215" spans="1:10">
      <c r="A215" s="142">
        <v>28220</v>
      </c>
      <c r="B215" s="3" t="s">
        <v>870</v>
      </c>
      <c r="C215" s="124" t="e">
        <f>VLOOKUP(A215,#REF!,61,0)</f>
        <v>#REF!</v>
      </c>
      <c r="D215" s="166">
        <v>28220</v>
      </c>
      <c r="E215" s="124" t="str">
        <f t="shared" si="25"/>
        <v>Sediada</v>
      </c>
      <c r="F215" s="124" t="e">
        <f>VLOOKUP($D215,#REF!,38,0)</f>
        <v>#REF!</v>
      </c>
      <c r="G215" s="124" t="e">
        <f>VLOOKUP($D215,#REF!,39,0)</f>
        <v>#REF!</v>
      </c>
      <c r="H215" s="124" t="e">
        <f>VLOOKUP($D215,#REF!,40,0)</f>
        <v>#REF!</v>
      </c>
      <c r="I215" s="124" t="e">
        <f>VLOOKUP($D215,#REF!,41,0)</f>
        <v>#REF!</v>
      </c>
      <c r="J215" s="124" t="e">
        <f>VLOOKUP($D215,#REF!,42,0)</f>
        <v>#REF!</v>
      </c>
    </row>
    <row r="216" spans="1:10">
      <c r="A216" s="142">
        <v>28290</v>
      </c>
      <c r="B216" s="3" t="s">
        <v>870</v>
      </c>
      <c r="C216" s="124" t="e">
        <f>VLOOKUP(A216,#REF!,61,0)</f>
        <v>#REF!</v>
      </c>
      <c r="D216" s="166">
        <v>28290</v>
      </c>
      <c r="E216" s="124" t="str">
        <f t="shared" si="25"/>
        <v>Sediada</v>
      </c>
      <c r="F216" s="124" t="e">
        <f>VLOOKUP($D216,#REF!,38,0)</f>
        <v>#REF!</v>
      </c>
      <c r="G216" s="124" t="e">
        <f>VLOOKUP($D216,#REF!,39,0)</f>
        <v>#REF!</v>
      </c>
      <c r="H216" s="124" t="e">
        <f>VLOOKUP($D216,#REF!,40,0)</f>
        <v>#REF!</v>
      </c>
      <c r="I216" s="124" t="e">
        <f>VLOOKUP($D216,#REF!,41,0)</f>
        <v>#REF!</v>
      </c>
      <c r="J216" s="124" t="e">
        <f>VLOOKUP($D216,#REF!,42,0)</f>
        <v>#REF!</v>
      </c>
    </row>
    <row r="217" spans="1:10">
      <c r="A217" s="142">
        <v>29101</v>
      </c>
      <c r="B217" s="3" t="s">
        <v>870</v>
      </c>
      <c r="C217" s="124" t="e">
        <f>VLOOKUP(A217,#REF!,61,0)</f>
        <v>#REF!</v>
      </c>
      <c r="D217" s="166">
        <v>29101</v>
      </c>
      <c r="E217" s="124" t="str">
        <f t="shared" si="25"/>
        <v>Sediada</v>
      </c>
      <c r="F217" s="124" t="e">
        <f>VLOOKUP($D217,#REF!,38,0)</f>
        <v>#REF!</v>
      </c>
      <c r="G217" s="124" t="e">
        <f>VLOOKUP($D217,#REF!,39,0)</f>
        <v>#REF!</v>
      </c>
      <c r="H217" s="124" t="e">
        <f>VLOOKUP($D217,#REF!,40,0)</f>
        <v>#REF!</v>
      </c>
      <c r="I217" s="124" t="e">
        <f>VLOOKUP($D217,#REF!,41,0)</f>
        <v>#REF!</v>
      </c>
      <c r="J217" s="124" t="e">
        <f>VLOOKUP($D217,#REF!,42,0)</f>
        <v>#REF!</v>
      </c>
    </row>
    <row r="218" spans="1:10">
      <c r="A218" s="142">
        <v>29300</v>
      </c>
      <c r="B218" s="3" t="s">
        <v>870</v>
      </c>
      <c r="C218" s="124" t="e">
        <f>VLOOKUP(A218,#REF!,61,0)</f>
        <v>#REF!</v>
      </c>
      <c r="D218" s="166">
        <v>29300</v>
      </c>
      <c r="E218" s="124" t="str">
        <f t="shared" si="25"/>
        <v>Sediada</v>
      </c>
      <c r="F218" s="124" t="e">
        <f>VLOOKUP($D218,#REF!,38,0)</f>
        <v>#REF!</v>
      </c>
      <c r="G218" s="124" t="e">
        <f>VLOOKUP($D218,#REF!,39,0)</f>
        <v>#REF!</v>
      </c>
      <c r="H218" s="124" t="e">
        <f>VLOOKUP($D218,#REF!,40,0)</f>
        <v>#REF!</v>
      </c>
      <c r="I218" s="124" t="e">
        <f>VLOOKUP($D218,#REF!,41,0)</f>
        <v>#REF!</v>
      </c>
      <c r="J218" s="124" t="e">
        <f>VLOOKUP($D218,#REF!,42,0)</f>
        <v>#REF!</v>
      </c>
    </row>
    <row r="219" spans="1:10">
      <c r="A219" s="142">
        <v>30110</v>
      </c>
      <c r="B219" s="3" t="s">
        <v>870</v>
      </c>
      <c r="C219" s="124" t="e">
        <f>VLOOKUP(A219,#REF!,61,0)</f>
        <v>#REF!</v>
      </c>
      <c r="D219" s="166">
        <v>30110</v>
      </c>
      <c r="E219" s="124" t="str">
        <f t="shared" si="25"/>
        <v>Sediada</v>
      </c>
      <c r="F219" s="124" t="e">
        <f>VLOOKUP($D219,#REF!,38,0)</f>
        <v>#REF!</v>
      </c>
      <c r="G219" s="124" t="e">
        <f>VLOOKUP($D219,#REF!,39,0)</f>
        <v>#REF!</v>
      </c>
      <c r="H219" s="124" t="e">
        <f>VLOOKUP($D219,#REF!,40,0)</f>
        <v>#REF!</v>
      </c>
      <c r="I219" s="124" t="e">
        <f>VLOOKUP($D219,#REF!,41,0)</f>
        <v>#REF!</v>
      </c>
      <c r="J219" s="124" t="e">
        <f>VLOOKUP($D219,#REF!,42,0)</f>
        <v>#REF!</v>
      </c>
    </row>
    <row r="220" spans="1:10">
      <c r="A220" s="142">
        <v>30300</v>
      </c>
      <c r="B220" s="3" t="s">
        <v>870</v>
      </c>
      <c r="C220" s="124" t="e">
        <f>VLOOKUP(A220,#REF!,61,0)</f>
        <v>#REF!</v>
      </c>
      <c r="D220" s="166">
        <v>30300</v>
      </c>
      <c r="E220" s="124" t="str">
        <f t="shared" si="25"/>
        <v>Sediada</v>
      </c>
      <c r="F220" s="124" t="e">
        <f>VLOOKUP($D220,#REF!,38,0)</f>
        <v>#REF!</v>
      </c>
      <c r="G220" s="124" t="e">
        <f>VLOOKUP($D220,#REF!,39,0)</f>
        <v>#REF!</v>
      </c>
      <c r="H220" s="124" t="e">
        <f>VLOOKUP($D220,#REF!,40,0)</f>
        <v>#REF!</v>
      </c>
      <c r="I220" s="124" t="e">
        <f>VLOOKUP($D220,#REF!,41,0)</f>
        <v>#REF!</v>
      </c>
      <c r="J220" s="124" t="e">
        <f>VLOOKUP($D220,#REF!,42,0)</f>
        <v>#REF!</v>
      </c>
    </row>
    <row r="221" spans="1:10">
      <c r="A221" s="142">
        <v>30910</v>
      </c>
      <c r="B221" s="3" t="s">
        <v>870</v>
      </c>
      <c r="C221" s="124" t="e">
        <f>VLOOKUP(A221,#REF!,61,0)</f>
        <v>#REF!</v>
      </c>
      <c r="D221" s="166">
        <v>30910</v>
      </c>
      <c r="E221" s="124" t="str">
        <f t="shared" si="25"/>
        <v>Sediada</v>
      </c>
      <c r="F221" s="124" t="e">
        <f>VLOOKUP($D221,#REF!,38,0)</f>
        <v>#REF!</v>
      </c>
      <c r="G221" s="124" t="e">
        <f>VLOOKUP($D221,#REF!,39,0)</f>
        <v>#REF!</v>
      </c>
      <c r="H221" s="124" t="e">
        <f>VLOOKUP($D221,#REF!,40,0)</f>
        <v>#REF!</v>
      </c>
      <c r="I221" s="124" t="e">
        <f>VLOOKUP($D221,#REF!,41,0)</f>
        <v>#REF!</v>
      </c>
      <c r="J221" s="124" t="e">
        <f>VLOOKUP($D221,#REF!,42,0)</f>
        <v>#REF!</v>
      </c>
    </row>
    <row r="222" spans="1:10">
      <c r="A222" s="142">
        <v>31001</v>
      </c>
      <c r="B222" s="3" t="s">
        <v>870</v>
      </c>
      <c r="C222" s="124" t="e">
        <f>VLOOKUP(A222,#REF!,61,0)</f>
        <v>#REF!</v>
      </c>
      <c r="D222" s="166">
        <v>31001</v>
      </c>
      <c r="E222" s="124" t="str">
        <f t="shared" si="25"/>
        <v>Sediada</v>
      </c>
      <c r="F222" s="124" t="e">
        <f>VLOOKUP($D222,#REF!,38,0)</f>
        <v>#REF!</v>
      </c>
      <c r="G222" s="124" t="e">
        <f>VLOOKUP($D222,#REF!,39,0)</f>
        <v>#REF!</v>
      </c>
      <c r="H222" s="124" t="e">
        <f>VLOOKUP($D222,#REF!,40,0)</f>
        <v>#REF!</v>
      </c>
      <c r="I222" s="124" t="e">
        <f>VLOOKUP($D222,#REF!,41,0)</f>
        <v>#REF!</v>
      </c>
      <c r="J222" s="124" t="e">
        <f>VLOOKUP($D222,#REF!,42,0)</f>
        <v>#REF!</v>
      </c>
    </row>
    <row r="223" spans="1:10">
      <c r="A223" s="142">
        <v>33150</v>
      </c>
      <c r="B223" s="3" t="s">
        <v>870</v>
      </c>
      <c r="C223" s="124" t="e">
        <f>VLOOKUP(A223,#REF!,61,0)</f>
        <v>#REF!</v>
      </c>
      <c r="D223" s="166">
        <v>33150</v>
      </c>
      <c r="E223" s="124" t="str">
        <f t="shared" si="25"/>
        <v>Sediada</v>
      </c>
      <c r="F223" s="124" t="e">
        <f>VLOOKUP($D223,#REF!,38,0)</f>
        <v>#REF!</v>
      </c>
      <c r="G223" s="124" t="e">
        <f>VLOOKUP($D223,#REF!,39,0)</f>
        <v>#REF!</v>
      </c>
      <c r="H223" s="124" t="e">
        <f>VLOOKUP($D223,#REF!,40,0)</f>
        <v>#REF!</v>
      </c>
      <c r="I223" s="124" t="e">
        <f>VLOOKUP($D223,#REF!,41,0)</f>
        <v>#REF!</v>
      </c>
      <c r="J223" s="124" t="e">
        <f>VLOOKUP($D223,#REF!,42,0)</f>
        <v>#REF!</v>
      </c>
    </row>
    <row r="224" spans="1:10">
      <c r="A224" s="168">
        <v>24102</v>
      </c>
      <c r="B224" s="169" t="s">
        <v>870</v>
      </c>
      <c r="C224" s="124" t="e">
        <f>VLOOKUP(A224,#REF!,61,0)</f>
        <v>#REF!</v>
      </c>
      <c r="D224" s="170">
        <v>24201</v>
      </c>
      <c r="E224" s="171" t="str">
        <f t="shared" si="25"/>
        <v>Sediada</v>
      </c>
      <c r="F224" s="171" t="e">
        <f>VLOOKUP($D224,#REF!,38,0)</f>
        <v>#REF!</v>
      </c>
      <c r="G224" s="171" t="e">
        <f>VLOOKUP($D224,#REF!,39,0)</f>
        <v>#REF!</v>
      </c>
      <c r="H224" s="171" t="e">
        <f>VLOOKUP($D224,#REF!,40,0)</f>
        <v>#REF!</v>
      </c>
      <c r="I224" s="171" t="e">
        <f>VLOOKUP($D224,#REF!,41,0)</f>
        <v>#REF!</v>
      </c>
      <c r="J224" s="171" t="e">
        <f>VLOOKUP($D224,#REF!,42,0)</f>
        <v>#REF!</v>
      </c>
    </row>
    <row r="225" spans="1:17">
      <c r="A225" s="168">
        <v>24103</v>
      </c>
      <c r="B225" s="169" t="s">
        <v>870</v>
      </c>
      <c r="C225" s="124" t="e">
        <f>VLOOKUP(A225,#REF!,61,0)</f>
        <v>#REF!</v>
      </c>
      <c r="D225" s="170">
        <v>24202</v>
      </c>
      <c r="E225" s="171" t="str">
        <f t="shared" si="25"/>
        <v>Sediada</v>
      </c>
      <c r="F225" s="171" t="e">
        <f>VLOOKUP($D225,#REF!,38,0)</f>
        <v>#REF!</v>
      </c>
      <c r="G225" s="171" t="e">
        <f>VLOOKUP($D225,#REF!,39,0)</f>
        <v>#REF!</v>
      </c>
      <c r="H225" s="171" t="e">
        <f>VLOOKUP($D225,#REF!,40,0)</f>
        <v>#REF!</v>
      </c>
      <c r="I225" s="171" t="e">
        <f>VLOOKUP($D225,#REF!,41,0)</f>
        <v>#REF!</v>
      </c>
      <c r="J225" s="171" t="e">
        <f>VLOOKUP($D225,#REF!,42,0)</f>
        <v>#REF!</v>
      </c>
    </row>
    <row r="226" spans="1:17">
      <c r="A226" s="168">
        <v>24109</v>
      </c>
      <c r="B226" s="169" t="s">
        <v>870</v>
      </c>
      <c r="C226" s="124" t="e">
        <f>VLOOKUP(A226,#REF!,61,0)</f>
        <v>#REF!</v>
      </c>
      <c r="D226" s="170">
        <v>24209</v>
      </c>
      <c r="E226" s="171" t="str">
        <f t="shared" si="25"/>
        <v>Sediada</v>
      </c>
      <c r="F226" s="171" t="e">
        <f>VLOOKUP($D226,#REF!,38,0)</f>
        <v>#REF!</v>
      </c>
      <c r="G226" s="171" t="e">
        <f>VLOOKUP($D226,#REF!,39,0)</f>
        <v>#REF!</v>
      </c>
      <c r="H226" s="171" t="e">
        <f>VLOOKUP($D226,#REF!,40,0)</f>
        <v>#REF!</v>
      </c>
      <c r="I226" s="171" t="e">
        <f>VLOOKUP($D226,#REF!,41,0)</f>
        <v>#REF!</v>
      </c>
      <c r="J226" s="171" t="e">
        <f>VLOOKUP($D226,#REF!,42,0)</f>
        <v>#REF!</v>
      </c>
    </row>
    <row r="227" spans="1:17">
      <c r="A227" s="142"/>
      <c r="D227" s="166"/>
      <c r="H227" s="124"/>
      <c r="I227" s="124"/>
      <c r="J227" s="124"/>
    </row>
    <row r="228" spans="1:17">
      <c r="A228" s="142"/>
      <c r="C228" s="124" t="s">
        <v>871</v>
      </c>
      <c r="D228" s="166"/>
      <c r="F228" s="172">
        <v>43101</v>
      </c>
      <c r="G228" s="172">
        <v>43132</v>
      </c>
      <c r="H228" s="172">
        <v>43160</v>
      </c>
      <c r="I228" s="172">
        <v>43191</v>
      </c>
      <c r="J228" s="172">
        <v>43221</v>
      </c>
      <c r="K228" s="172">
        <v>43252</v>
      </c>
      <c r="L228" s="172">
        <v>43282</v>
      </c>
      <c r="M228" s="172">
        <v>43313</v>
      </c>
      <c r="N228" s="172">
        <v>43344</v>
      </c>
      <c r="O228" s="172">
        <v>43374</v>
      </c>
      <c r="P228" s="172">
        <v>43405</v>
      </c>
      <c r="Q228" s="172">
        <v>43435</v>
      </c>
    </row>
    <row r="229" spans="1:17">
      <c r="D229" s="173">
        <v>10401</v>
      </c>
      <c r="E229" s="124">
        <v>5.0916078889437097E-2</v>
      </c>
      <c r="F229" s="124">
        <f>VLOOKUP($D229,'[2]5D'!$C:$AY,COLUMNS($A228:B228)+36,0)</f>
        <v>95.3850436012128</v>
      </c>
      <c r="G229" s="156">
        <f>VLOOKUP($D229,'[2]5D'!$C:$AY,COLUMNS($A228:C228)+36,0)</f>
        <v>80.725140876208386</v>
      </c>
      <c r="H229" s="124">
        <f>VLOOKUP($D229,'[2]5D'!$C:$AY,COLUMNS($A228:D228)+36,0)</f>
        <v>94.621259645364972</v>
      </c>
      <c r="I229" s="135">
        <f>VLOOKUP($D229,'[2]5D'!$C:$AY,COLUMNS($A228:E228)+36,0)</f>
        <v>93.681874513993236</v>
      </c>
      <c r="J229" s="135">
        <f>VLOOKUP($D229,'[2]5D'!$C:$AY,COLUMNS($A228:F228)+36,0)</f>
        <v>91.702468726488704</v>
      </c>
      <c r="K229" s="124">
        <f>VLOOKUP($D229,'[2]5D'!$C:$AY,COLUMNS($A228:G228)+36,0)</f>
        <v>80.117961186789813</v>
      </c>
      <c r="L229" s="124">
        <f>VLOOKUP($D229,'[2]5D'!$C:$AY,COLUMNS($A228:H228)+36,0)</f>
        <v>90.36877749780048</v>
      </c>
      <c r="M229" s="124">
        <f>VLOOKUP($D229,'[2]5D'!$C:$AY,COLUMNS($A228:I228)+36,0)</f>
        <v>97.425588175265716</v>
      </c>
      <c r="N229" s="124">
        <f>VLOOKUP($D229,'[2]5D'!$C:$AY,COLUMNS($A228:J228)+36,0)</f>
        <v>111.43256232534191</v>
      </c>
      <c r="O229" s="124">
        <f>VLOOKUP($D229,'[2]5D'!$C:$AY,COLUMNS($A228:K228)+36,0)</f>
        <v>118.12674845958213</v>
      </c>
      <c r="P229" s="124">
        <f>VLOOKUP($D229,'[2]5D'!$C:$AY,COLUMNS($A228:L228)+36,0)</f>
        <v>110.92866329992543</v>
      </c>
      <c r="Q229" s="124">
        <f>VLOOKUP($D229,'[2]5D'!$C:$AY,COLUMNS($A228:M228)+36,0)</f>
        <v>108.69346052445296</v>
      </c>
    </row>
    <row r="230" spans="1:17">
      <c r="D230" s="173">
        <v>10402</v>
      </c>
      <c r="E230" s="124">
        <v>0.28019170738698501</v>
      </c>
      <c r="F230" s="124">
        <f>VLOOKUP($D230,'[2]5D'!$C:$AY,COLUMNS($A229:B229)+36,0)</f>
        <v>144.26221024493825</v>
      </c>
      <c r="G230" s="124">
        <f>VLOOKUP($D230,'[2]5D'!$C:$AY,COLUMNS($A229:C229)+36,0)</f>
        <v>89.029095157529753</v>
      </c>
      <c r="H230" s="124">
        <f>VLOOKUP($D230,'[2]5D'!$C:$AY,COLUMNS($A229:D229)+36,0)</f>
        <v>130.98387408900339</v>
      </c>
      <c r="I230" s="135">
        <f>VLOOKUP($D230,'[2]5D'!$C:$AY,COLUMNS($A229:E229)+36,0)</f>
        <v>132.41215565198578</v>
      </c>
      <c r="J230" s="135">
        <f>VLOOKUP($D230,'[2]5D'!$C:$AY,COLUMNS($A229:F229)+36,0)</f>
        <v>125.94412665558075</v>
      </c>
      <c r="K230" s="124">
        <f>VLOOKUP($D230,'[2]5D'!$C:$AY,COLUMNS($A229:G229)+36,0)</f>
        <v>117.21214288192905</v>
      </c>
      <c r="L230" s="124">
        <f>VLOOKUP($D230,'[2]5D'!$C:$AY,COLUMNS($A229:H229)+36,0)</f>
        <v>135.7409183258012</v>
      </c>
      <c r="M230" s="124">
        <f>VLOOKUP($D230,'[2]5D'!$C:$AY,COLUMNS($A229:I229)+36,0)</f>
        <v>165.87804009225471</v>
      </c>
      <c r="N230" s="124">
        <f>VLOOKUP($D230,'[2]5D'!$C:$AY,COLUMNS($A229:J229)+36,0)</f>
        <v>172.50286266586699</v>
      </c>
      <c r="O230" s="124">
        <f>VLOOKUP($D230,'[2]5D'!$C:$AY,COLUMNS($A229:K229)+36,0)</f>
        <v>157.64306065224204</v>
      </c>
      <c r="P230" s="124">
        <f>VLOOKUP($D230,'[2]5D'!$C:$AY,COLUMNS($A229:L229)+36,0)</f>
        <v>149.59039553560126</v>
      </c>
      <c r="Q230" s="124">
        <f>VLOOKUP($D230,'[2]5D'!$C:$AY,COLUMNS($A229:M229)+36,0)</f>
        <v>151.65321485876677</v>
      </c>
    </row>
    <row r="231" spans="1:17">
      <c r="D231" s="173">
        <v>10403</v>
      </c>
      <c r="E231" s="124">
        <v>4.9039101364234297E-4</v>
      </c>
      <c r="F231" s="124">
        <f>VLOOKUP($D231,'[2]5D'!$C:$AY,COLUMNS($A230:B230)+36,0)</f>
        <v>108.9146857718241</v>
      </c>
      <c r="G231" s="124">
        <f>VLOOKUP($D231,'[2]5D'!$C:$AY,COLUMNS($A230:C230)+36,0)</f>
        <v>84.942036091034183</v>
      </c>
      <c r="H231" s="124">
        <f>VLOOKUP($D231,'[2]5D'!$C:$AY,COLUMNS($A230:D230)+36,0)</f>
        <v>102.9559221243417</v>
      </c>
      <c r="I231" s="135">
        <f>VLOOKUP($D231,'[2]5D'!$C:$AY,COLUMNS($A230:E230)+36,0)</f>
        <v>99.48019632341699</v>
      </c>
      <c r="J231" s="135">
        <f>VLOOKUP($D231,'[2]5D'!$C:$AY,COLUMNS($A230:F230)+36,0)</f>
        <v>94.610068164924314</v>
      </c>
      <c r="K231" s="124">
        <f>VLOOKUP($D231,'[2]5D'!$C:$AY,COLUMNS($A230:G230)+36,0)</f>
        <v>82.444764269559855</v>
      </c>
      <c r="L231" s="124">
        <f>VLOOKUP($D231,'[2]5D'!$C:$AY,COLUMNS($A230:H230)+36,0)</f>
        <v>92.497640850453649</v>
      </c>
      <c r="M231" s="124">
        <f>VLOOKUP($D231,'[2]5D'!$C:$AY,COLUMNS($A230:I230)+36,0)</f>
        <v>94.849409817225222</v>
      </c>
      <c r="N231" s="124">
        <f>VLOOKUP($D231,'[2]5D'!$C:$AY,COLUMNS($A230:J230)+36,0)</f>
        <v>101.05436851233874</v>
      </c>
      <c r="O231" s="124">
        <f>VLOOKUP($D231,'[2]5D'!$C:$AY,COLUMNS($A230:K230)+36,0)</f>
        <v>121.8765650782605</v>
      </c>
      <c r="P231" s="124">
        <f>VLOOKUP($D231,'[2]5D'!$C:$AY,COLUMNS($A230:L230)+36,0)</f>
        <v>114.33519429375761</v>
      </c>
      <c r="Q231" s="124">
        <f>VLOOKUP($D231,'[2]5D'!$C:$AY,COLUMNS($A230:M230)+36,0)</f>
        <v>114.55503012858024</v>
      </c>
    </row>
    <row r="232" spans="1:17">
      <c r="D232" s="173">
        <v>10404</v>
      </c>
      <c r="E232" s="124">
        <v>9.9854980685922298E-3</v>
      </c>
      <c r="F232" s="124">
        <f>VLOOKUP($D232,'[2]5D'!$C:$AY,COLUMNS($A231:B231)+36,0)</f>
        <v>120.57960543179371</v>
      </c>
      <c r="G232" s="124">
        <f>VLOOKUP($D232,'[2]5D'!$C:$AY,COLUMNS($A231:C231)+36,0)</f>
        <v>106.88021088586135</v>
      </c>
      <c r="H232" s="124">
        <f>VLOOKUP($D232,'[2]5D'!$C:$AY,COLUMNS($A231:D231)+36,0)</f>
        <v>103.7153154218019</v>
      </c>
      <c r="I232" s="135">
        <f>VLOOKUP($D232,'[2]5D'!$C:$AY,COLUMNS($A231:E231)+36,0)</f>
        <v>107.09296390092815</v>
      </c>
      <c r="J232" s="135">
        <f>VLOOKUP($D232,'[2]5D'!$C:$AY,COLUMNS($A231:F231)+36,0)</f>
        <v>112.44558600674245</v>
      </c>
      <c r="K232" s="124">
        <f>VLOOKUP($D232,'[2]5D'!$C:$AY,COLUMNS($A231:G231)+36,0)</f>
        <v>111.72640948812364</v>
      </c>
      <c r="L232" s="124">
        <f>VLOOKUP($D232,'[2]5D'!$C:$AY,COLUMNS($A231:H231)+36,0)</f>
        <v>104.02524344739555</v>
      </c>
      <c r="M232" s="124">
        <f>VLOOKUP($D232,'[2]5D'!$C:$AY,COLUMNS($A231:I231)+36,0)</f>
        <v>116.36134916648489</v>
      </c>
      <c r="N232" s="124">
        <f>VLOOKUP($D232,'[2]5D'!$C:$AY,COLUMNS($A231:J231)+36,0)</f>
        <v>108.05811129807276</v>
      </c>
      <c r="O232" s="124">
        <f>VLOOKUP($D232,'[2]5D'!$C:$AY,COLUMNS($A231:K231)+36,0)</f>
        <v>107.39074273861226</v>
      </c>
      <c r="P232" s="124">
        <f>VLOOKUP($D232,'[2]5D'!$C:$AY,COLUMNS($A231:L231)+36,0)</f>
        <v>107.30826646543537</v>
      </c>
      <c r="Q232" s="124">
        <f>VLOOKUP($D232,'[2]5D'!$C:$AY,COLUMNS($A231:M231)+36,0)</f>
        <v>103.41489684058553</v>
      </c>
    </row>
    <row r="233" spans="1:17">
      <c r="D233" s="173">
        <v>10406</v>
      </c>
      <c r="E233" s="124">
        <v>7.0567679378803497E-2</v>
      </c>
      <c r="F233" s="124">
        <f>VLOOKUP($D233,'[2]5D'!$C:$AY,COLUMNS($A232:B232)+36,0)</f>
        <v>116.56105294332752</v>
      </c>
      <c r="G233" s="124">
        <f>VLOOKUP($D233,'[2]5D'!$C:$AY,COLUMNS($A232:C232)+36,0)</f>
        <v>113.72004434231199</v>
      </c>
      <c r="H233" s="124">
        <f>VLOOKUP($D233,'[2]5D'!$C:$AY,COLUMNS($A232:D232)+36,0)</f>
        <v>112.70606272627728</v>
      </c>
      <c r="I233" s="135">
        <f>VLOOKUP($D233,'[2]5D'!$C:$AY,COLUMNS($A232:E232)+36,0)</f>
        <v>121.25313826710129</v>
      </c>
      <c r="J233" s="135">
        <f>VLOOKUP($D233,'[2]5D'!$C:$AY,COLUMNS($A232:F232)+36,0)</f>
        <v>124.36972911599958</v>
      </c>
      <c r="K233" s="124">
        <f>VLOOKUP($D233,'[2]5D'!$C:$AY,COLUMNS($A232:G232)+36,0)</f>
        <v>114.50109694183585</v>
      </c>
      <c r="L233" s="124">
        <f>VLOOKUP($D233,'[2]5D'!$C:$AY,COLUMNS($A232:H232)+36,0)</f>
        <v>116.10720799041624</v>
      </c>
      <c r="M233" s="124">
        <f>VLOOKUP($D233,'[2]5D'!$C:$AY,COLUMNS($A232:I232)+36,0)</f>
        <v>94.126370701166877</v>
      </c>
      <c r="N233" s="124">
        <f>VLOOKUP($D233,'[2]5D'!$C:$AY,COLUMNS($A232:J232)+36,0)</f>
        <v>99.078522090540702</v>
      </c>
      <c r="O233" s="124">
        <f>VLOOKUP($D233,'[2]5D'!$C:$AY,COLUMNS($A232:K232)+36,0)</f>
        <v>107.12204752190107</v>
      </c>
      <c r="P233" s="124">
        <f>VLOOKUP($D233,'[2]5D'!$C:$AY,COLUMNS($A232:L232)+36,0)</f>
        <v>113.81496383224582</v>
      </c>
      <c r="Q233" s="124">
        <f>VLOOKUP($D233,'[2]5D'!$C:$AY,COLUMNS($A232:M232)+36,0)</f>
        <v>117.42721179649608</v>
      </c>
    </row>
    <row r="234" spans="1:17">
      <c r="D234" s="173">
        <v>10501</v>
      </c>
      <c r="E234" s="124">
        <v>0.10518755878053899</v>
      </c>
      <c r="F234" s="124">
        <f>VLOOKUP($D234,'[2]5D'!$C:$AY,COLUMNS($A233:B233)+36,0)</f>
        <v>116.85025311379238</v>
      </c>
      <c r="G234" s="124">
        <f>VLOOKUP($D234,'[2]5D'!$C:$AY,COLUMNS($A233:C233)+36,0)</f>
        <v>104.28532429281331</v>
      </c>
      <c r="H234" s="124">
        <f>VLOOKUP($D234,'[2]5D'!$C:$AY,COLUMNS($A233:D233)+36,0)</f>
        <v>111.87554335611898</v>
      </c>
      <c r="I234" s="135">
        <f>VLOOKUP($D234,'[2]5D'!$C:$AY,COLUMNS($A233:E233)+36,0)</f>
        <v>110.43394590425575</v>
      </c>
      <c r="J234" s="135">
        <f>VLOOKUP($D234,'[2]5D'!$C:$AY,COLUMNS($A233:F233)+36,0)</f>
        <v>106.38617085469613</v>
      </c>
      <c r="K234" s="124">
        <f>VLOOKUP($D234,'[2]5D'!$C:$AY,COLUMNS($A233:G233)+36,0)</f>
        <v>101.91509917187344</v>
      </c>
      <c r="L234" s="124">
        <f>VLOOKUP($D234,'[2]5D'!$C:$AY,COLUMNS($A233:H233)+36,0)</f>
        <v>119.66157555363185</v>
      </c>
      <c r="M234" s="124">
        <f>VLOOKUP($D234,'[2]5D'!$C:$AY,COLUMNS($A233:I233)+36,0)</f>
        <v>111.55640226203057</v>
      </c>
      <c r="N234" s="124">
        <f>VLOOKUP($D234,'[2]5D'!$C:$AY,COLUMNS($A233:J233)+36,0)</f>
        <v>100.1328342158413</v>
      </c>
      <c r="O234" s="124">
        <f>VLOOKUP($D234,'[2]5D'!$C:$AY,COLUMNS($A233:K233)+36,0)</f>
        <v>105.16172047730674</v>
      </c>
      <c r="P234" s="124">
        <f>VLOOKUP($D234,'[2]5D'!$C:$AY,COLUMNS($A233:L233)+36,0)</f>
        <v>104.74481432853028</v>
      </c>
      <c r="Q234" s="124">
        <f>VLOOKUP($D234,'[2]5D'!$C:$AY,COLUMNS($A233:M233)+36,0)</f>
        <v>111.23650242250621</v>
      </c>
    </row>
    <row r="235" spans="1:17">
      <c r="D235" s="173">
        <v>10502</v>
      </c>
      <c r="E235" s="124">
        <v>1.2234704180773499E-2</v>
      </c>
      <c r="F235" s="124">
        <f>VLOOKUP($D235,'[2]5D'!$C:$AY,COLUMNS($A234:B234)+36,0)</f>
        <v>101.17942854714278</v>
      </c>
      <c r="G235" s="124">
        <f>VLOOKUP($D235,'[2]5D'!$C:$AY,COLUMNS($A234:C234)+36,0)</f>
        <v>105.41028012509763</v>
      </c>
      <c r="H235" s="124">
        <f>VLOOKUP($D235,'[2]5D'!$C:$AY,COLUMNS($A234:D234)+36,0)</f>
        <v>95.335810297111891</v>
      </c>
      <c r="I235" s="135">
        <f>VLOOKUP($D235,'[2]5D'!$C:$AY,COLUMNS($A234:E234)+36,0)</f>
        <v>99.713002139084168</v>
      </c>
      <c r="J235" s="135">
        <f>VLOOKUP($D235,'[2]5D'!$C:$AY,COLUMNS($A234:F234)+36,0)</f>
        <v>109.89458105255827</v>
      </c>
      <c r="K235" s="124">
        <f>VLOOKUP($D235,'[2]5D'!$C:$AY,COLUMNS($A234:G234)+36,0)</f>
        <v>108.09758836579798</v>
      </c>
      <c r="L235" s="124">
        <f>VLOOKUP($D235,'[2]5D'!$C:$AY,COLUMNS($A234:H234)+36,0)</f>
        <v>120.94568738520044</v>
      </c>
      <c r="M235" s="124">
        <f>VLOOKUP($D235,'[2]5D'!$C:$AY,COLUMNS($A234:I234)+36,0)</f>
        <v>119.51646299841661</v>
      </c>
      <c r="N235" s="124">
        <f>VLOOKUP($D235,'[2]5D'!$C:$AY,COLUMNS($A234:J234)+36,0)</f>
        <v>108.41728849005382</v>
      </c>
      <c r="O235" s="124">
        <f>VLOOKUP($D235,'[2]5D'!$C:$AY,COLUMNS($A234:K234)+36,0)</f>
        <v>113.24602795912722</v>
      </c>
      <c r="P235" s="124">
        <f>VLOOKUP($D235,'[2]5D'!$C:$AY,COLUMNS($A234:L234)+36,0)</f>
        <v>107.93106949523686</v>
      </c>
      <c r="Q235" s="124">
        <f>VLOOKUP($D235,'[2]5D'!$C:$AY,COLUMNS($A234:M234)+36,0)</f>
        <v>108.1348163668778</v>
      </c>
    </row>
    <row r="236" spans="1:17">
      <c r="D236" s="173">
        <v>10611</v>
      </c>
      <c r="E236" s="124">
        <v>1.00239311148682E-2</v>
      </c>
      <c r="F236" s="124">
        <f>VLOOKUP($D236,'[2]5D'!$C:$AY,COLUMNS($A235:B235)+36,0)</f>
        <v>124.46520503929925</v>
      </c>
      <c r="G236" s="124">
        <f>VLOOKUP($D236,'[2]5D'!$C:$AY,COLUMNS($A235:C235)+36,0)</f>
        <v>117.45572583559253</v>
      </c>
      <c r="H236" s="124">
        <f>VLOOKUP($D236,'[2]5D'!$C:$AY,COLUMNS($A235:D235)+36,0)</f>
        <v>144.39091388080377</v>
      </c>
      <c r="I236" s="135">
        <f>VLOOKUP($D236,'[2]5D'!$C:$AY,COLUMNS($A235:E235)+36,0)</f>
        <v>145.6981536054011</v>
      </c>
      <c r="J236" s="135">
        <f>VLOOKUP($D236,'[2]5D'!$C:$AY,COLUMNS($A235:F235)+36,0)</f>
        <v>124.99751827831307</v>
      </c>
      <c r="K236" s="124">
        <f>VLOOKUP($D236,'[2]5D'!$C:$AY,COLUMNS($A235:G235)+36,0)</f>
        <v>119.29476029973203</v>
      </c>
      <c r="L236" s="124">
        <f>VLOOKUP($D236,'[2]5D'!$C:$AY,COLUMNS($A235:H235)+36,0)</f>
        <v>116.00460043262586</v>
      </c>
      <c r="M236" s="124">
        <f>VLOOKUP($D236,'[2]5D'!$C:$AY,COLUMNS($A235:I235)+36,0)</f>
        <v>118.11123598084185</v>
      </c>
      <c r="N236" s="124">
        <f>VLOOKUP($D236,'[2]5D'!$C:$AY,COLUMNS($A235:J235)+36,0)</f>
        <v>112.05484075320497</v>
      </c>
      <c r="O236" s="124">
        <f>VLOOKUP($D236,'[2]5D'!$C:$AY,COLUMNS($A235:K235)+36,0)</f>
        <v>121.90542195458364</v>
      </c>
      <c r="P236" s="124">
        <f>VLOOKUP($D236,'[2]5D'!$C:$AY,COLUMNS($A235:L235)+36,0)</f>
        <v>125.72169593205508</v>
      </c>
      <c r="Q236" s="124">
        <f>VLOOKUP($D236,'[2]5D'!$C:$AY,COLUMNS($A235:M235)+36,0)</f>
        <v>118.08737571621877</v>
      </c>
    </row>
    <row r="237" spans="1:17">
      <c r="D237" s="173">
        <v>10613</v>
      </c>
      <c r="E237" s="124">
        <v>1.65593603759006E-3</v>
      </c>
      <c r="F237" s="124">
        <f>VLOOKUP($D237,'[2]5D'!$C:$AY,COLUMNS($A236:B236)+36,0)</f>
        <v>108.73329280657423</v>
      </c>
      <c r="G237" s="124">
        <f>VLOOKUP($D237,'[2]5D'!$C:$AY,COLUMNS($A236:C236)+36,0)</f>
        <v>106.29597344675527</v>
      </c>
      <c r="H237" s="124">
        <f>VLOOKUP($D237,'[2]5D'!$C:$AY,COLUMNS($A236:D236)+36,0)</f>
        <v>106.47192474574643</v>
      </c>
      <c r="I237" s="135">
        <f>VLOOKUP($D237,'[2]5D'!$C:$AY,COLUMNS($A236:E236)+36,0)</f>
        <v>114.06569308014953</v>
      </c>
      <c r="J237" s="135">
        <f>VLOOKUP($D237,'[2]5D'!$C:$AY,COLUMNS($A236:F236)+36,0)</f>
        <v>111.72672183953713</v>
      </c>
      <c r="K237" s="124">
        <f>VLOOKUP($D237,'[2]5D'!$C:$AY,COLUMNS($A236:G236)+36,0)</f>
        <v>111.44119447831569</v>
      </c>
      <c r="L237" s="124">
        <f>VLOOKUP($D237,'[2]5D'!$C:$AY,COLUMNS($A236:H236)+36,0)</f>
        <v>109.90097373252559</v>
      </c>
      <c r="M237" s="124">
        <f>VLOOKUP($D237,'[2]5D'!$C:$AY,COLUMNS($A236:I236)+36,0)</f>
        <v>110.08524037205687</v>
      </c>
      <c r="N237" s="124">
        <f>VLOOKUP($D237,'[2]5D'!$C:$AY,COLUMNS($A236:J236)+36,0)</f>
        <v>111.82599053116526</v>
      </c>
      <c r="O237" s="124">
        <f>VLOOKUP($D237,'[2]5D'!$C:$AY,COLUMNS($A236:K236)+36,0)</f>
        <v>102.72486823890726</v>
      </c>
      <c r="P237" s="124">
        <f>VLOOKUP($D237,'[2]5D'!$C:$AY,COLUMNS($A236:L236)+36,0)</f>
        <v>102.67318243653769</v>
      </c>
      <c r="Q237" s="124">
        <f>VLOOKUP($D237,'[2]5D'!$C:$AY,COLUMNS($A236:M236)+36,0)</f>
        <v>112.51956946852761</v>
      </c>
    </row>
    <row r="238" spans="1:17">
      <c r="D238" s="173">
        <v>10711</v>
      </c>
      <c r="E238" s="124">
        <v>2.9691256430221601E-2</v>
      </c>
      <c r="F238" s="124">
        <f>VLOOKUP($D238,'[2]5D'!$C:$AY,COLUMNS($A237:B237)+36,0)</f>
        <v>127.10022443991994</v>
      </c>
      <c r="G238" s="124">
        <f>VLOOKUP($D238,'[2]5D'!$C:$AY,COLUMNS($A237:C237)+36,0)</f>
        <v>128.06541619604494</v>
      </c>
      <c r="H238" s="124">
        <f>VLOOKUP($D238,'[2]5D'!$C:$AY,COLUMNS($A237:D237)+36,0)</f>
        <v>129.04901199924541</v>
      </c>
      <c r="I238" s="135">
        <f>VLOOKUP($D238,'[2]5D'!$C:$AY,COLUMNS($A237:E237)+36,0)</f>
        <v>136.00591101064836</v>
      </c>
      <c r="J238" s="135">
        <f>VLOOKUP($D238,'[2]5D'!$C:$AY,COLUMNS($A237:F237)+36,0)</f>
        <v>138.52223578597878</v>
      </c>
      <c r="K238" s="124">
        <f>VLOOKUP($D238,'[2]5D'!$C:$AY,COLUMNS($A237:G237)+36,0)</f>
        <v>138.36905970093017</v>
      </c>
      <c r="L238" s="124">
        <f>VLOOKUP($D238,'[2]5D'!$C:$AY,COLUMNS($A237:H237)+36,0)</f>
        <v>152.49447884302592</v>
      </c>
      <c r="M238" s="124">
        <f>VLOOKUP($D238,'[2]5D'!$C:$AY,COLUMNS($A237:I237)+36,0)</f>
        <v>140.33332257905872</v>
      </c>
      <c r="N238" s="124">
        <f>VLOOKUP($D238,'[2]5D'!$C:$AY,COLUMNS($A237:J237)+36,0)</f>
        <v>136.87623486549307</v>
      </c>
      <c r="O238" s="124">
        <f>VLOOKUP($D238,'[2]5D'!$C:$AY,COLUMNS($A237:K237)+36,0)</f>
        <v>114.19808483946832</v>
      </c>
      <c r="P238" s="124">
        <f>VLOOKUP($D238,'[2]5D'!$C:$AY,COLUMNS($A237:L237)+36,0)</f>
        <v>131.5809119338428</v>
      </c>
      <c r="Q238" s="124">
        <f>VLOOKUP($D238,'[2]5D'!$C:$AY,COLUMNS($A237:M237)+36,0)</f>
        <v>136.15732712844218</v>
      </c>
    </row>
    <row r="239" spans="1:17">
      <c r="D239" s="173">
        <v>10712</v>
      </c>
      <c r="E239" s="124">
        <v>1.5874652868030501E-2</v>
      </c>
      <c r="F239" s="124">
        <f>VLOOKUP($D239,'[2]5D'!$C:$AY,COLUMNS($A238:B238)+36,0)</f>
        <v>129.33230809481643</v>
      </c>
      <c r="G239" s="124">
        <f>VLOOKUP($D239,'[2]5D'!$C:$AY,COLUMNS($A238:C238)+36,0)</f>
        <v>119.1991034527322</v>
      </c>
      <c r="H239" s="124">
        <f>VLOOKUP($D239,'[2]5D'!$C:$AY,COLUMNS($A238:D238)+36,0)</f>
        <v>111.14226903292648</v>
      </c>
      <c r="I239" s="135">
        <f>VLOOKUP($D239,'[2]5D'!$C:$AY,COLUMNS($A238:E238)+36,0)</f>
        <v>124.79319375996438</v>
      </c>
      <c r="J239" s="135">
        <f>VLOOKUP($D239,'[2]5D'!$C:$AY,COLUMNS($A238:F238)+36,0)</f>
        <v>133.98470730750276</v>
      </c>
      <c r="K239" s="124">
        <f>VLOOKUP($D239,'[2]5D'!$C:$AY,COLUMNS($A238:G238)+36,0)</f>
        <v>133.0819442713323</v>
      </c>
      <c r="L239" s="124">
        <f>VLOOKUP($D239,'[2]5D'!$C:$AY,COLUMNS($A238:H238)+36,0)</f>
        <v>146.74940293847291</v>
      </c>
      <c r="M239" s="124">
        <f>VLOOKUP($D239,'[2]5D'!$C:$AY,COLUMNS($A238:I238)+36,0)</f>
        <v>142.80313096201675</v>
      </c>
      <c r="N239" s="124">
        <f>VLOOKUP($D239,'[2]5D'!$C:$AY,COLUMNS($A238:J238)+36,0)</f>
        <v>135.08913175648487</v>
      </c>
      <c r="O239" s="124">
        <f>VLOOKUP($D239,'[2]5D'!$C:$AY,COLUMNS($A238:K238)+36,0)</f>
        <v>134.07999728635596</v>
      </c>
      <c r="P239" s="124">
        <f>VLOOKUP($D239,'[2]5D'!$C:$AY,COLUMNS($A238:L238)+36,0)</f>
        <v>132.98531604672959</v>
      </c>
      <c r="Q239" s="124">
        <f>VLOOKUP($D239,'[2]5D'!$C:$AY,COLUMNS($A238:M238)+36,0)</f>
        <v>145.0727668252643</v>
      </c>
    </row>
    <row r="240" spans="1:17">
      <c r="D240" s="173">
        <v>10713</v>
      </c>
      <c r="E240" s="124">
        <v>2.3343081799267001E-3</v>
      </c>
      <c r="F240" s="124">
        <f>VLOOKUP($D240,'[2]5D'!$C:$AY,COLUMNS($A239:B239)+36,0)</f>
        <v>119.4071504769648</v>
      </c>
      <c r="G240" s="124">
        <f>VLOOKUP($D240,'[2]5D'!$C:$AY,COLUMNS($A239:C239)+36,0)</f>
        <v>106.61749525466047</v>
      </c>
      <c r="H240" s="124">
        <f>VLOOKUP($D240,'[2]5D'!$C:$AY,COLUMNS($A239:D239)+36,0)</f>
        <v>105.65119058926602</v>
      </c>
      <c r="I240" s="135">
        <f>VLOOKUP($D240,'[2]5D'!$C:$AY,COLUMNS($A239:E239)+36,0)</f>
        <v>108.03472192099814</v>
      </c>
      <c r="J240" s="135">
        <f>VLOOKUP($D240,'[2]5D'!$C:$AY,COLUMNS($A239:F239)+36,0)</f>
        <v>110.47450288402814</v>
      </c>
      <c r="K240" s="124">
        <f>VLOOKUP($D240,'[2]5D'!$C:$AY,COLUMNS($A239:G239)+36,0)</f>
        <v>115.3955630724099</v>
      </c>
      <c r="L240" s="124">
        <f>VLOOKUP($D240,'[2]5D'!$C:$AY,COLUMNS($A239:H239)+36,0)</f>
        <v>114.55613271550142</v>
      </c>
      <c r="M240" s="124">
        <f>VLOOKUP($D240,'[2]5D'!$C:$AY,COLUMNS($A239:I239)+36,0)</f>
        <v>109.64060867849774</v>
      </c>
      <c r="N240" s="124">
        <f>VLOOKUP($D240,'[2]5D'!$C:$AY,COLUMNS($A239:J239)+36,0)</f>
        <v>103.19921903904476</v>
      </c>
      <c r="O240" s="124">
        <f>VLOOKUP($D240,'[2]5D'!$C:$AY,COLUMNS($A239:K239)+36,0)</f>
        <v>100.48931996276238</v>
      </c>
      <c r="P240" s="124">
        <f>VLOOKUP($D240,'[2]5D'!$C:$AY,COLUMNS($A239:L239)+36,0)</f>
        <v>94.607612861068091</v>
      </c>
      <c r="Q240" s="124">
        <f>VLOOKUP($D240,'[2]5D'!$C:$AY,COLUMNS($A239:M239)+36,0)</f>
        <v>104.69800744132304</v>
      </c>
    </row>
    <row r="241" spans="4:17">
      <c r="D241" s="173">
        <v>10721</v>
      </c>
      <c r="E241" s="124">
        <v>6.7174318863590697E-3</v>
      </c>
      <c r="F241" s="124">
        <f>VLOOKUP($D241,'[2]5D'!$C:$AY,COLUMNS($A240:B240)+36,0)</f>
        <v>145.05644620030878</v>
      </c>
      <c r="G241" s="124">
        <f>VLOOKUP($D241,'[2]5D'!$C:$AY,COLUMNS($A240:C240)+36,0)</f>
        <v>120.76730682494434</v>
      </c>
      <c r="H241" s="124">
        <f>VLOOKUP($D241,'[2]5D'!$C:$AY,COLUMNS($A240:D240)+36,0)</f>
        <v>123.30155128825251</v>
      </c>
      <c r="I241" s="135">
        <f>VLOOKUP($D241,'[2]5D'!$C:$AY,COLUMNS($A240:E240)+36,0)</f>
        <v>128.39211766148622</v>
      </c>
      <c r="J241" s="135">
        <f>VLOOKUP($D241,'[2]5D'!$C:$AY,COLUMNS($A240:F240)+36,0)</f>
        <v>111.2326294236891</v>
      </c>
      <c r="K241" s="124">
        <f>VLOOKUP($D241,'[2]5D'!$C:$AY,COLUMNS($A240:G240)+36,0)</f>
        <v>109.78648224655794</v>
      </c>
      <c r="L241" s="124">
        <f>VLOOKUP($D241,'[2]5D'!$C:$AY,COLUMNS($A240:H240)+36,0)</f>
        <v>116.01682053449865</v>
      </c>
      <c r="M241" s="124">
        <f>VLOOKUP($D241,'[2]5D'!$C:$AY,COLUMNS($A240:I240)+36,0)</f>
        <v>115.47540016558419</v>
      </c>
      <c r="N241" s="124">
        <f>VLOOKUP($D241,'[2]5D'!$C:$AY,COLUMNS($A240:J240)+36,0)</f>
        <v>107.95855269018169</v>
      </c>
      <c r="O241" s="124">
        <f>VLOOKUP($D241,'[2]5D'!$C:$AY,COLUMNS($A240:K240)+36,0)</f>
        <v>106.24596437758467</v>
      </c>
      <c r="P241" s="124">
        <f>VLOOKUP($D241,'[2]5D'!$C:$AY,COLUMNS($A240:L240)+36,0)</f>
        <v>106.4030305553318</v>
      </c>
      <c r="Q241" s="124">
        <f>VLOOKUP($D241,'[2]5D'!$C:$AY,COLUMNS($A240:M240)+36,0)</f>
        <v>108.44770754599422</v>
      </c>
    </row>
    <row r="242" spans="4:17">
      <c r="D242" s="173">
        <v>10731</v>
      </c>
      <c r="E242" s="124">
        <v>1.30347312726997E-2</v>
      </c>
      <c r="F242" s="124">
        <f>VLOOKUP($D242,'[2]5D'!$C:$AY,COLUMNS($A241:B241)+36,0)</f>
        <v>102.96174739392983</v>
      </c>
      <c r="G242" s="124">
        <f>VLOOKUP($D242,'[2]5D'!$C:$AY,COLUMNS($A241:C241)+36,0)</f>
        <v>102.29240802361112</v>
      </c>
      <c r="H242" s="124">
        <f>VLOOKUP($D242,'[2]5D'!$C:$AY,COLUMNS($A241:D241)+36,0)</f>
        <v>102.57147099837567</v>
      </c>
      <c r="I242" s="135">
        <f>VLOOKUP($D242,'[2]5D'!$C:$AY,COLUMNS($A241:E241)+36,0)</f>
        <v>118.64606242526085</v>
      </c>
      <c r="J242" s="135">
        <f>VLOOKUP($D242,'[2]5D'!$C:$AY,COLUMNS($A241:F241)+36,0)</f>
        <v>114.2322225109458</v>
      </c>
      <c r="K242" s="124">
        <f>VLOOKUP($D242,'[2]5D'!$C:$AY,COLUMNS($A241:G241)+36,0)</f>
        <v>113.58020002224808</v>
      </c>
      <c r="L242" s="124">
        <f>VLOOKUP($D242,'[2]5D'!$C:$AY,COLUMNS($A241:H241)+36,0)</f>
        <v>114.86424780890458</v>
      </c>
      <c r="M242" s="124">
        <f>VLOOKUP($D242,'[2]5D'!$C:$AY,COLUMNS($A241:I241)+36,0)</f>
        <v>108.42896802481499</v>
      </c>
      <c r="N242" s="124">
        <f>VLOOKUP($D242,'[2]5D'!$C:$AY,COLUMNS($A241:J241)+36,0)</f>
        <v>108.55092871501525</v>
      </c>
      <c r="O242" s="124">
        <f>VLOOKUP($D242,'[2]5D'!$C:$AY,COLUMNS($A241:K241)+36,0)</f>
        <v>108.02025220836559</v>
      </c>
      <c r="P242" s="124">
        <f>VLOOKUP($D242,'[2]5D'!$C:$AY,COLUMNS($A241:L241)+36,0)</f>
        <v>103.10375668653097</v>
      </c>
      <c r="Q242" s="124">
        <f>VLOOKUP($D242,'[2]5D'!$C:$AY,COLUMNS($A241:M241)+36,0)</f>
        <v>114.26928258075183</v>
      </c>
    </row>
    <row r="243" spans="4:17">
      <c r="D243" s="173">
        <v>10732</v>
      </c>
      <c r="E243" s="124">
        <v>3.3047793599772703E-2</v>
      </c>
      <c r="F243" s="124">
        <f>VLOOKUP($D243,'[2]5D'!$C:$AY,COLUMNS($A242:B242)+36,0)</f>
        <v>107.14232577510094</v>
      </c>
      <c r="G243" s="124">
        <f>VLOOKUP($D243,'[2]5D'!$C:$AY,COLUMNS($A242:C242)+36,0)</f>
        <v>109.43151996168096</v>
      </c>
      <c r="H243" s="124">
        <f>VLOOKUP($D243,'[2]5D'!$C:$AY,COLUMNS($A242:D242)+36,0)</f>
        <v>110.4649539623972</v>
      </c>
      <c r="I243" s="135">
        <f>VLOOKUP($D243,'[2]5D'!$C:$AY,COLUMNS($A242:E242)+36,0)</f>
        <v>125.45625163444279</v>
      </c>
      <c r="J243" s="135">
        <f>VLOOKUP($D243,'[2]5D'!$C:$AY,COLUMNS($A242:F242)+36,0)</f>
        <v>103.51149713968577</v>
      </c>
      <c r="K243" s="124">
        <f>VLOOKUP($D243,'[2]5D'!$C:$AY,COLUMNS($A242:G242)+36,0)</f>
        <v>108.21462094704057</v>
      </c>
      <c r="L243" s="124">
        <f>VLOOKUP($D243,'[2]5D'!$C:$AY,COLUMNS($A242:H242)+36,0)</f>
        <v>115.68616223001672</v>
      </c>
      <c r="M243" s="124">
        <f>VLOOKUP($D243,'[2]5D'!$C:$AY,COLUMNS($A242:I242)+36,0)</f>
        <v>103.70052282144167</v>
      </c>
      <c r="N243" s="124">
        <f>VLOOKUP($D243,'[2]5D'!$C:$AY,COLUMNS($A242:J242)+36,0)</f>
        <v>117.0520291201651</v>
      </c>
      <c r="O243" s="124">
        <f>VLOOKUP($D243,'[2]5D'!$C:$AY,COLUMNS($A242:K242)+36,0)</f>
        <v>106.05429815157886</v>
      </c>
      <c r="P243" s="124">
        <f>VLOOKUP($D243,'[2]5D'!$C:$AY,COLUMNS($A242:L242)+36,0)</f>
        <v>113.0553764824184</v>
      </c>
      <c r="Q243" s="124">
        <f>VLOOKUP($D243,'[2]5D'!$C:$AY,COLUMNS($A242:M242)+36,0)</f>
        <v>103.24762658214048</v>
      </c>
    </row>
    <row r="244" spans="4:17">
      <c r="D244" s="173">
        <v>10733</v>
      </c>
      <c r="E244" s="124">
        <v>1.3284492703482099E-2</v>
      </c>
      <c r="F244" s="124">
        <f>VLOOKUP($D244,'[2]5D'!$C:$AY,COLUMNS($A243:B243)+36,0)</f>
        <v>111.42499031820552</v>
      </c>
      <c r="G244" s="124">
        <f>VLOOKUP($D244,'[2]5D'!$C:$AY,COLUMNS($A243:C243)+36,0)</f>
        <v>118.35376632109694</v>
      </c>
      <c r="H244" s="124">
        <f>VLOOKUP($D244,'[2]5D'!$C:$AY,COLUMNS($A243:D243)+36,0)</f>
        <v>125.29282671414857</v>
      </c>
      <c r="I244" s="135">
        <f>VLOOKUP($D244,'[2]5D'!$C:$AY,COLUMNS($A243:E243)+36,0)</f>
        <v>134.41586115569322</v>
      </c>
      <c r="J244" s="135">
        <f>VLOOKUP($D244,'[2]5D'!$C:$AY,COLUMNS($A243:F243)+36,0)</f>
        <v>135.5062942580677</v>
      </c>
      <c r="K244" s="124">
        <f>VLOOKUP($D244,'[2]5D'!$C:$AY,COLUMNS($A243:G243)+36,0)</f>
        <v>132.01353429759635</v>
      </c>
      <c r="L244" s="124">
        <f>VLOOKUP($D244,'[2]5D'!$C:$AY,COLUMNS($A243:H243)+36,0)</f>
        <v>147.94914357534222</v>
      </c>
      <c r="M244" s="124">
        <f>VLOOKUP($D244,'[2]5D'!$C:$AY,COLUMNS($A243:I243)+36,0)</f>
        <v>141.30282137518304</v>
      </c>
      <c r="N244" s="124">
        <f>VLOOKUP($D244,'[2]5D'!$C:$AY,COLUMNS($A243:J243)+36,0)</f>
        <v>125.31102781245319</v>
      </c>
      <c r="O244" s="124">
        <f>VLOOKUP($D244,'[2]5D'!$C:$AY,COLUMNS($A243:K243)+36,0)</f>
        <v>128.14041239494941</v>
      </c>
      <c r="P244" s="124">
        <f>VLOOKUP($D244,'[2]5D'!$C:$AY,COLUMNS($A243:L243)+36,0)</f>
        <v>126.99160790919083</v>
      </c>
      <c r="Q244" s="124">
        <f>VLOOKUP($D244,'[2]5D'!$C:$AY,COLUMNS($A243:M243)+36,0)</f>
        <v>130.04786342049198</v>
      </c>
    </row>
    <row r="245" spans="4:17">
      <c r="D245" s="173">
        <v>10741</v>
      </c>
      <c r="E245" s="124">
        <v>1.4557539534143E-2</v>
      </c>
      <c r="F245" s="124">
        <f>VLOOKUP($D245,'[2]5D'!$C:$AY,COLUMNS($A244:B244)+36,0)</f>
        <v>120.07552663847029</v>
      </c>
      <c r="G245" s="124">
        <f>VLOOKUP($D245,'[2]5D'!$C:$AY,COLUMNS($A244:C244)+36,0)</f>
        <v>119.70887731947649</v>
      </c>
      <c r="H245" s="124">
        <f>VLOOKUP($D245,'[2]5D'!$C:$AY,COLUMNS($A244:D244)+36,0)</f>
        <v>121.55788443640601</v>
      </c>
      <c r="I245" s="135">
        <f>VLOOKUP($D245,'[2]5D'!$C:$AY,COLUMNS($A244:E244)+36,0)</f>
        <v>112.41992733346545</v>
      </c>
      <c r="J245" s="135">
        <f>VLOOKUP($D245,'[2]5D'!$C:$AY,COLUMNS($A244:F244)+36,0)</f>
        <v>125.10065037190064</v>
      </c>
      <c r="K245" s="124">
        <f>VLOOKUP($D245,'[2]5D'!$C:$AY,COLUMNS($A244:G244)+36,0)</f>
        <v>114.80859572907569</v>
      </c>
      <c r="L245" s="124">
        <f>VLOOKUP($D245,'[2]5D'!$C:$AY,COLUMNS($A244:H244)+36,0)</f>
        <v>132.95351781313349</v>
      </c>
      <c r="M245" s="124">
        <f>VLOOKUP($D245,'[2]5D'!$C:$AY,COLUMNS($A244:I244)+36,0)</f>
        <v>127.14752373010069</v>
      </c>
      <c r="N245" s="124">
        <f>VLOOKUP($D245,'[2]5D'!$C:$AY,COLUMNS($A244:J244)+36,0)</f>
        <v>123.49874281180726</v>
      </c>
      <c r="O245" s="124">
        <f>VLOOKUP($D245,'[2]5D'!$C:$AY,COLUMNS($A244:K244)+36,0)</f>
        <v>129.28526107755613</v>
      </c>
      <c r="P245" s="124">
        <f>VLOOKUP($D245,'[2]5D'!$C:$AY,COLUMNS($A244:L244)+36,0)</f>
        <v>122.16446083608443</v>
      </c>
      <c r="Q245" s="124">
        <f>VLOOKUP($D245,'[2]5D'!$C:$AY,COLUMNS($A244:M244)+36,0)</f>
        <v>137.21209747058319</v>
      </c>
    </row>
    <row r="246" spans="4:17">
      <c r="D246" s="173">
        <v>10750</v>
      </c>
      <c r="E246" s="124">
        <v>4.3098472118120196E-3</v>
      </c>
      <c r="F246" s="124">
        <f>VLOOKUP($D246,'[2]5D'!$C:$AY,COLUMNS($A245:B245)+36,0)</f>
        <v>122.10124266460832</v>
      </c>
      <c r="G246" s="124">
        <f>VLOOKUP($D246,'[2]5D'!$C:$AY,COLUMNS($A245:C245)+36,0)</f>
        <v>111.47626307462717</v>
      </c>
      <c r="H246" s="124">
        <f>VLOOKUP($D246,'[2]5D'!$C:$AY,COLUMNS($A245:D245)+36,0)</f>
        <v>107.79807828165814</v>
      </c>
      <c r="I246" s="135">
        <f>VLOOKUP($D246,'[2]5D'!$C:$AY,COLUMNS($A245:E245)+36,0)</f>
        <v>112.25833766719522</v>
      </c>
      <c r="J246" s="135">
        <f>VLOOKUP($D246,'[2]5D'!$C:$AY,COLUMNS($A245:F245)+36,0)</f>
        <v>103.25199376947769</v>
      </c>
      <c r="K246" s="124">
        <f>VLOOKUP($D246,'[2]5D'!$C:$AY,COLUMNS($A245:G245)+36,0)</f>
        <v>102.51862831727578</v>
      </c>
      <c r="L246" s="124">
        <f>VLOOKUP($D246,'[2]5D'!$C:$AY,COLUMNS($A245:H245)+36,0)</f>
        <v>115.59310735831492</v>
      </c>
      <c r="M246" s="124">
        <f>VLOOKUP($D246,'[2]5D'!$C:$AY,COLUMNS($A245:I245)+36,0)</f>
        <v>103.00471472423807</v>
      </c>
      <c r="N246" s="124">
        <f>VLOOKUP($D246,'[2]5D'!$C:$AY,COLUMNS($A245:J245)+36,0)</f>
        <v>106.59606538036279</v>
      </c>
      <c r="O246" s="124">
        <f>VLOOKUP($D246,'[2]5D'!$C:$AY,COLUMNS($A245:K245)+36,0)</f>
        <v>111.5811031035296</v>
      </c>
      <c r="P246" s="124">
        <f>VLOOKUP($D246,'[2]5D'!$C:$AY,COLUMNS($A245:L245)+36,0)</f>
        <v>114.90892994315811</v>
      </c>
      <c r="Q246" s="124">
        <f>VLOOKUP($D246,'[2]5D'!$C:$AY,COLUMNS($A245:M245)+36,0)</f>
        <v>115.69380618498516</v>
      </c>
    </row>
    <row r="247" spans="4:17">
      <c r="D247" s="173">
        <v>10791</v>
      </c>
      <c r="E247" s="124">
        <v>1.9742523101177E-4</v>
      </c>
      <c r="F247" s="124">
        <f>VLOOKUP($D247,'[2]5D'!$C:$AY,COLUMNS($A246:B246)+36,0)</f>
        <v>107.1718536708634</v>
      </c>
      <c r="G247" s="124">
        <f>VLOOKUP($D247,'[2]5D'!$C:$AY,COLUMNS($A246:C246)+36,0)</f>
        <v>105.57846541413917</v>
      </c>
      <c r="H247" s="124">
        <f>VLOOKUP($D247,'[2]5D'!$C:$AY,COLUMNS($A246:D246)+36,0)</f>
        <v>109.25378952837951</v>
      </c>
      <c r="I247" s="135">
        <f>VLOOKUP($D247,'[2]5D'!$C:$AY,COLUMNS($A246:E246)+36,0)</f>
        <v>107.50974396084364</v>
      </c>
      <c r="J247" s="135">
        <f>VLOOKUP($D247,'[2]5D'!$C:$AY,COLUMNS($A246:F246)+36,0)</f>
        <v>106.65892755503435</v>
      </c>
      <c r="K247" s="124">
        <f>VLOOKUP($D247,'[2]5D'!$C:$AY,COLUMNS($A246:G246)+36,0)</f>
        <v>102.54791533263756</v>
      </c>
      <c r="L247" s="124">
        <f>VLOOKUP($D247,'[2]5D'!$C:$AY,COLUMNS($A246:H246)+36,0)</f>
        <v>110.50726828280446</v>
      </c>
      <c r="M247" s="124">
        <f>VLOOKUP($D247,'[2]5D'!$C:$AY,COLUMNS($A246:I246)+36,0)</f>
        <v>103.77467605632201</v>
      </c>
      <c r="N247" s="124">
        <f>VLOOKUP($D247,'[2]5D'!$C:$AY,COLUMNS($A246:J246)+36,0)</f>
        <v>104.26570002005815</v>
      </c>
      <c r="O247" s="124">
        <f>VLOOKUP($D247,'[2]5D'!$C:$AY,COLUMNS($A246:K246)+36,0)</f>
        <v>108.82279255375364</v>
      </c>
      <c r="P247" s="124">
        <f>VLOOKUP($D247,'[2]5D'!$C:$AY,COLUMNS($A246:L246)+36,0)</f>
        <v>100.17137965170184</v>
      </c>
      <c r="Q247" s="124">
        <f>VLOOKUP($D247,'[2]5D'!$C:$AY,COLUMNS($A246:M246)+36,0)</f>
        <v>100.58723443779708</v>
      </c>
    </row>
    <row r="248" spans="4:17">
      <c r="D248" s="173">
        <v>10793</v>
      </c>
      <c r="E248" s="124">
        <v>2.7764224336961399E-3</v>
      </c>
      <c r="F248" s="124">
        <f>VLOOKUP($D248,'[2]5D'!$C:$AY,COLUMNS($A247:B247)+36,0)</f>
        <v>110.40296640571201</v>
      </c>
      <c r="G248" s="124">
        <f>VLOOKUP($D248,'[2]5D'!$C:$AY,COLUMNS($A247:C247)+36,0)</f>
        <v>111.52621654855939</v>
      </c>
      <c r="H248" s="124">
        <f>VLOOKUP($D248,'[2]5D'!$C:$AY,COLUMNS($A247:D247)+36,0)</f>
        <v>104.17260901904191</v>
      </c>
      <c r="I248" s="135">
        <f>VLOOKUP($D248,'[2]5D'!$C:$AY,COLUMNS($A247:E247)+36,0)</f>
        <v>101.99446051961627</v>
      </c>
      <c r="J248" s="135">
        <f>VLOOKUP($D248,'[2]5D'!$C:$AY,COLUMNS($A247:F247)+36,0)</f>
        <v>126.25763786907277</v>
      </c>
      <c r="K248" s="124">
        <f>VLOOKUP($D248,'[2]5D'!$C:$AY,COLUMNS($A247:G247)+36,0)</f>
        <v>122.32505924053098</v>
      </c>
      <c r="L248" s="124">
        <f>VLOOKUP($D248,'[2]5D'!$C:$AY,COLUMNS($A247:H247)+36,0)</f>
        <v>141.05190511251936</v>
      </c>
      <c r="M248" s="124">
        <f>VLOOKUP($D248,'[2]5D'!$C:$AY,COLUMNS($A247:I247)+36,0)</f>
        <v>136.93057377704903</v>
      </c>
      <c r="N248" s="124">
        <f>VLOOKUP($D248,'[2]5D'!$C:$AY,COLUMNS($A247:J247)+36,0)</f>
        <v>127.52807823739403</v>
      </c>
      <c r="O248" s="124">
        <f>VLOOKUP($D248,'[2]5D'!$C:$AY,COLUMNS($A247:K247)+36,0)</f>
        <v>121.01228098220275</v>
      </c>
      <c r="P248" s="124">
        <f>VLOOKUP($D248,'[2]5D'!$C:$AY,COLUMNS($A247:L247)+36,0)</f>
        <v>125.80565449255343</v>
      </c>
      <c r="Q248" s="124">
        <f>VLOOKUP($D248,'[2]5D'!$C:$AY,COLUMNS($A247:M247)+36,0)</f>
        <v>109.41464996951976</v>
      </c>
    </row>
    <row r="249" spans="4:17">
      <c r="D249" s="173">
        <v>10794</v>
      </c>
      <c r="E249" s="124">
        <v>4.4875486390549696E-3</v>
      </c>
      <c r="F249" s="124">
        <f>VLOOKUP($D249,'[2]5D'!$C:$AY,COLUMNS($A248:B248)+36,0)</f>
        <v>131.31672075546064</v>
      </c>
      <c r="G249" s="124">
        <f>VLOOKUP($D249,'[2]5D'!$C:$AY,COLUMNS($A248:C248)+36,0)</f>
        <v>124.08449622357676</v>
      </c>
      <c r="H249" s="124">
        <f>VLOOKUP($D249,'[2]5D'!$C:$AY,COLUMNS($A248:D248)+36,0)</f>
        <v>116.77134298628701</v>
      </c>
      <c r="I249" s="135">
        <f>VLOOKUP($D249,'[2]5D'!$C:$AY,COLUMNS($A248:E248)+36,0)</f>
        <v>117.39016394566161</v>
      </c>
      <c r="J249" s="135">
        <f>VLOOKUP($D249,'[2]5D'!$C:$AY,COLUMNS($A248:F248)+36,0)</f>
        <v>122.5492560062257</v>
      </c>
      <c r="K249" s="124">
        <f>VLOOKUP($D249,'[2]5D'!$C:$AY,COLUMNS($A248:G248)+36,0)</f>
        <v>156.00168488595139</v>
      </c>
      <c r="L249" s="124">
        <f>VLOOKUP($D249,'[2]5D'!$C:$AY,COLUMNS($A248:H248)+36,0)</f>
        <v>155.09396785325197</v>
      </c>
      <c r="M249" s="124">
        <f>VLOOKUP($D249,'[2]5D'!$C:$AY,COLUMNS($A248:I248)+36,0)</f>
        <v>138.18023528959344</v>
      </c>
      <c r="N249" s="124">
        <f>VLOOKUP($D249,'[2]5D'!$C:$AY,COLUMNS($A248:J248)+36,0)</f>
        <v>123.20900072437711</v>
      </c>
      <c r="O249" s="124">
        <f>VLOOKUP($D249,'[2]5D'!$C:$AY,COLUMNS($A248:K248)+36,0)</f>
        <v>129.74285121584737</v>
      </c>
      <c r="P249" s="124">
        <f>VLOOKUP($D249,'[2]5D'!$C:$AY,COLUMNS($A248:L248)+36,0)</f>
        <v>130.22398305163762</v>
      </c>
      <c r="Q249" s="124">
        <f>VLOOKUP($D249,'[2]5D'!$C:$AY,COLUMNS($A248:M248)+36,0)</f>
        <v>134.52913517439609</v>
      </c>
    </row>
    <row r="250" spans="4:17">
      <c r="D250" s="173">
        <v>10799</v>
      </c>
      <c r="E250" s="124">
        <v>1.5285610972850701E-2</v>
      </c>
      <c r="F250" s="124">
        <f>VLOOKUP($D250,'[2]5D'!$C:$AY,COLUMNS($A249:B249)+36,0)</f>
        <v>137.64930899504637</v>
      </c>
      <c r="G250" s="124">
        <f>VLOOKUP($D250,'[2]5D'!$C:$AY,COLUMNS($A249:C249)+36,0)</f>
        <v>112.7522342940527</v>
      </c>
      <c r="H250" s="124">
        <f>VLOOKUP($D250,'[2]5D'!$C:$AY,COLUMNS($A249:D249)+36,0)</f>
        <v>106.18901398982219</v>
      </c>
      <c r="I250" s="135">
        <f>VLOOKUP($D250,'[2]5D'!$C:$AY,COLUMNS($A249:E249)+36,0)</f>
        <v>116.63315217773227</v>
      </c>
      <c r="J250" s="135">
        <f>VLOOKUP($D250,'[2]5D'!$C:$AY,COLUMNS($A249:F249)+36,0)</f>
        <v>118.50224019027449</v>
      </c>
      <c r="K250" s="124">
        <f>VLOOKUP($D250,'[2]5D'!$C:$AY,COLUMNS($A249:G249)+36,0)</f>
        <v>117.85954479610413</v>
      </c>
      <c r="L250" s="124">
        <f>VLOOKUP($D250,'[2]5D'!$C:$AY,COLUMNS($A249:H249)+36,0)</f>
        <v>140.35053282836174</v>
      </c>
      <c r="M250" s="124">
        <f>VLOOKUP($D250,'[2]5D'!$C:$AY,COLUMNS($A249:I249)+36,0)</f>
        <v>132.36631015043045</v>
      </c>
      <c r="N250" s="124">
        <f>VLOOKUP($D250,'[2]5D'!$C:$AY,COLUMNS($A249:J249)+36,0)</f>
        <v>124.84788870788044</v>
      </c>
      <c r="O250" s="124">
        <f>VLOOKUP($D250,'[2]5D'!$C:$AY,COLUMNS($A249:K249)+36,0)</f>
        <v>110.89934031261318</v>
      </c>
      <c r="P250" s="124">
        <f>VLOOKUP($D250,'[2]5D'!$C:$AY,COLUMNS($A249:L249)+36,0)</f>
        <v>105.23864883541646</v>
      </c>
      <c r="Q250" s="124">
        <f>VLOOKUP($D250,'[2]5D'!$C:$AY,COLUMNS($A249:M249)+36,0)</f>
        <v>103.07222758515223</v>
      </c>
    </row>
    <row r="251" spans="4:17">
      <c r="D251" s="173">
        <v>11030</v>
      </c>
      <c r="E251" s="124">
        <v>5.2566764061367302E-2</v>
      </c>
      <c r="F251" s="124">
        <f>VLOOKUP($D251,'[2]5D'!$C:$AY,COLUMNS($A250:B250)+36,0)</f>
        <v>122.82304273006319</v>
      </c>
      <c r="G251" s="124">
        <f>VLOOKUP($D251,'[2]5D'!$C:$AY,COLUMNS($A250:C250)+36,0)</f>
        <v>95.338463442163643</v>
      </c>
      <c r="H251" s="124">
        <f>VLOOKUP($D251,'[2]5D'!$C:$AY,COLUMNS($A250:D250)+36,0)</f>
        <v>126.03676606690412</v>
      </c>
      <c r="I251" s="135">
        <f>VLOOKUP($D251,'[2]5D'!$C:$AY,COLUMNS($A250:E250)+36,0)</f>
        <v>137.81876008986831</v>
      </c>
      <c r="J251" s="135">
        <f>VLOOKUP($D251,'[2]5D'!$C:$AY,COLUMNS($A250:F250)+36,0)</f>
        <v>132.65937755102073</v>
      </c>
      <c r="K251" s="124">
        <f>VLOOKUP($D251,'[2]5D'!$C:$AY,COLUMNS($A250:G250)+36,0)</f>
        <v>124.54123939389427</v>
      </c>
      <c r="L251" s="124">
        <f>VLOOKUP($D251,'[2]5D'!$C:$AY,COLUMNS($A250:H250)+36,0)</f>
        <v>156.67613420015928</v>
      </c>
      <c r="M251" s="124">
        <f>VLOOKUP($D251,'[2]5D'!$C:$AY,COLUMNS($A250:I250)+36,0)</f>
        <v>139.27716533135691</v>
      </c>
      <c r="N251" s="124">
        <f>VLOOKUP($D251,'[2]5D'!$C:$AY,COLUMNS($A250:J250)+36,0)</f>
        <v>143.15197835816335</v>
      </c>
      <c r="O251" s="124">
        <f>VLOOKUP($D251,'[2]5D'!$C:$AY,COLUMNS($A250:K250)+36,0)</f>
        <v>141.23855838451328</v>
      </c>
      <c r="P251" s="124">
        <f>VLOOKUP($D251,'[2]5D'!$C:$AY,COLUMNS($A250:L250)+36,0)</f>
        <v>146.92582658332236</v>
      </c>
      <c r="Q251" s="124">
        <f>VLOOKUP($D251,'[2]5D'!$C:$AY,COLUMNS($A250:M250)+36,0)</f>
        <v>156.50594265648837</v>
      </c>
    </row>
    <row r="252" spans="4:17">
      <c r="D252" s="173">
        <v>11041</v>
      </c>
      <c r="E252" s="124">
        <v>1.69091774347148E-2</v>
      </c>
      <c r="F252" s="124">
        <f>VLOOKUP($D252,'[2]5D'!$C:$AY,COLUMNS($A251:B251)+36,0)</f>
        <v>116.18633729478144</v>
      </c>
      <c r="G252" s="124">
        <f>VLOOKUP($D252,'[2]5D'!$C:$AY,COLUMNS($A251:C251)+36,0)</f>
        <v>108.39770109151607</v>
      </c>
      <c r="H252" s="124">
        <f>VLOOKUP($D252,'[2]5D'!$C:$AY,COLUMNS($A251:D251)+36,0)</f>
        <v>107.94227239532354</v>
      </c>
      <c r="I252" s="135">
        <f>VLOOKUP($D252,'[2]5D'!$C:$AY,COLUMNS($A251:E251)+36,0)</f>
        <v>111.10586270027412</v>
      </c>
      <c r="J252" s="135">
        <f>VLOOKUP($D252,'[2]5D'!$C:$AY,COLUMNS($A251:F251)+36,0)</f>
        <v>125.16411818228281</v>
      </c>
      <c r="K252" s="124">
        <f>VLOOKUP($D252,'[2]5D'!$C:$AY,COLUMNS($A251:G251)+36,0)</f>
        <v>138.05279981014519</v>
      </c>
      <c r="L252" s="124">
        <f>VLOOKUP($D252,'[2]5D'!$C:$AY,COLUMNS($A251:H251)+36,0)</f>
        <v>109.29569651679296</v>
      </c>
      <c r="M252" s="124">
        <f>VLOOKUP($D252,'[2]5D'!$C:$AY,COLUMNS($A251:I251)+36,0)</f>
        <v>119.94573651183696</v>
      </c>
      <c r="N252" s="124">
        <f>VLOOKUP($D252,'[2]5D'!$C:$AY,COLUMNS($A251:J251)+36,0)</f>
        <v>115.27874588050216</v>
      </c>
      <c r="O252" s="124">
        <f>VLOOKUP($D252,'[2]5D'!$C:$AY,COLUMNS($A251:K251)+36,0)</f>
        <v>121.20790528093177</v>
      </c>
      <c r="P252" s="124">
        <f>VLOOKUP($D252,'[2]5D'!$C:$AY,COLUMNS($A251:L251)+36,0)</f>
        <v>117.41792013002819</v>
      </c>
      <c r="Q252" s="124">
        <f>VLOOKUP($D252,'[2]5D'!$C:$AY,COLUMNS($A251:M251)+36,0)</f>
        <v>119.94773202961062</v>
      </c>
    </row>
    <row r="253" spans="4:17">
      <c r="D253" s="173">
        <v>11042</v>
      </c>
      <c r="E253" s="124">
        <v>5.2175487000406199E-3</v>
      </c>
      <c r="F253" s="124">
        <f>VLOOKUP($D253,'[2]5D'!$C:$AY,COLUMNS($A252:B252)+36,0)</f>
        <v>120.82448675898203</v>
      </c>
      <c r="G253" s="124">
        <f>VLOOKUP($D253,'[2]5D'!$C:$AY,COLUMNS($A252:C252)+36,0)</f>
        <v>95.809622604596314</v>
      </c>
      <c r="H253" s="124">
        <f>VLOOKUP($D253,'[2]5D'!$C:$AY,COLUMNS($A252:D252)+36,0)</f>
        <v>124.29580120390979</v>
      </c>
      <c r="I253" s="135">
        <f>VLOOKUP($D253,'[2]5D'!$C:$AY,COLUMNS($A252:E252)+36,0)</f>
        <v>128.67416856872839</v>
      </c>
      <c r="J253" s="135">
        <f>VLOOKUP($D253,'[2]5D'!$C:$AY,COLUMNS($A252:F252)+36,0)</f>
        <v>135.37557599763423</v>
      </c>
      <c r="K253" s="124">
        <f>VLOOKUP($D253,'[2]5D'!$C:$AY,COLUMNS($A252:G252)+36,0)</f>
        <v>122.9832869355085</v>
      </c>
      <c r="L253" s="124">
        <f>VLOOKUP($D253,'[2]5D'!$C:$AY,COLUMNS($A252:H252)+36,0)</f>
        <v>139.63767030363942</v>
      </c>
      <c r="M253" s="124">
        <f>VLOOKUP($D253,'[2]5D'!$C:$AY,COLUMNS($A252:I252)+36,0)</f>
        <v>131.58685426496046</v>
      </c>
      <c r="N253" s="124">
        <f>VLOOKUP($D253,'[2]5D'!$C:$AY,COLUMNS($A252:J252)+36,0)</f>
        <v>139.220196900345</v>
      </c>
      <c r="O253" s="124">
        <f>VLOOKUP($D253,'[2]5D'!$C:$AY,COLUMNS($A252:K252)+36,0)</f>
        <v>135.26597538228066</v>
      </c>
      <c r="P253" s="124">
        <f>VLOOKUP($D253,'[2]5D'!$C:$AY,COLUMNS($A252:L252)+36,0)</f>
        <v>130.2452759388822</v>
      </c>
      <c r="Q253" s="124">
        <f>VLOOKUP($D253,'[2]5D'!$C:$AY,COLUMNS($A252:M252)+36,0)</f>
        <v>127.78539198187526</v>
      </c>
    </row>
    <row r="254" spans="4:17">
      <c r="D254" s="173">
        <v>12000</v>
      </c>
      <c r="E254" s="124">
        <v>0.47199720375431697</v>
      </c>
      <c r="F254" s="124">
        <f>VLOOKUP($D254,'[2]5D'!$C:$AY,COLUMNS($A253:B253)+36,0)</f>
        <v>110.07445019130037</v>
      </c>
      <c r="G254" s="124">
        <f>VLOOKUP($D254,'[2]5D'!$C:$AY,COLUMNS($A253:C253)+36,0)</f>
        <v>109.52753981635391</v>
      </c>
      <c r="H254" s="124">
        <f>VLOOKUP($D254,'[2]5D'!$C:$AY,COLUMNS($A253:D253)+36,0)</f>
        <v>110.30560573234622</v>
      </c>
      <c r="I254" s="135">
        <f>VLOOKUP($D254,'[2]5D'!$C:$AY,COLUMNS($A253:E253)+36,0)</f>
        <v>106.85057474497415</v>
      </c>
      <c r="J254" s="135">
        <f>VLOOKUP($D254,'[2]5D'!$C:$AY,COLUMNS($A253:F253)+36,0)</f>
        <v>109.5880388005576</v>
      </c>
      <c r="K254" s="124">
        <f>VLOOKUP($D254,'[2]5D'!$C:$AY,COLUMNS($A253:G253)+36,0)</f>
        <v>112.26907584867308</v>
      </c>
      <c r="L254" s="124">
        <f>VLOOKUP($D254,'[2]5D'!$C:$AY,COLUMNS($A253:H253)+36,0)</f>
        <v>107.34457124161423</v>
      </c>
      <c r="M254" s="124">
        <f>VLOOKUP($D254,'[2]5D'!$C:$AY,COLUMNS($A253:I253)+36,0)</f>
        <v>109.90167389879915</v>
      </c>
      <c r="N254" s="124">
        <f>VLOOKUP($D254,'[2]5D'!$C:$AY,COLUMNS($A253:J253)+36,0)</f>
        <v>103.18310029547561</v>
      </c>
      <c r="O254" s="124">
        <f>VLOOKUP($D254,'[2]5D'!$C:$AY,COLUMNS($A253:K253)+36,0)</f>
        <v>100.92015490700088</v>
      </c>
      <c r="P254" s="124">
        <f>VLOOKUP($D254,'[2]5D'!$C:$AY,COLUMNS($A253:L253)+36,0)</f>
        <v>102.06763603364629</v>
      </c>
      <c r="Q254" s="124">
        <f>VLOOKUP($D254,'[2]5D'!$C:$AY,COLUMNS($A253:M253)+36,0)</f>
        <v>105.49277373155496</v>
      </c>
    </row>
    <row r="255" spans="4:17">
      <c r="D255" s="173">
        <v>13110</v>
      </c>
      <c r="E255" s="124">
        <v>1.9453244628737699E-2</v>
      </c>
      <c r="F255" s="124">
        <f>VLOOKUP($D255,'[2]5D'!$C:$AY,COLUMNS($A254:B254)+36,0)</f>
        <v>105.24575125605355</v>
      </c>
      <c r="G255" s="124">
        <f>VLOOKUP($D255,'[2]5D'!$C:$AY,COLUMNS($A254:C254)+36,0)</f>
        <v>110.32034438629672</v>
      </c>
      <c r="H255" s="124">
        <f>VLOOKUP($D255,'[2]5D'!$C:$AY,COLUMNS($A254:D254)+36,0)</f>
        <v>115.20682703268616</v>
      </c>
      <c r="I255" s="135">
        <f>VLOOKUP($D255,'[2]5D'!$C:$AY,COLUMNS($A254:E254)+36,0)</f>
        <v>116.47039153880976</v>
      </c>
      <c r="J255" s="135">
        <f>VLOOKUP($D255,'[2]5D'!$C:$AY,COLUMNS($A254:F254)+36,0)</f>
        <v>116.52320486958494</v>
      </c>
      <c r="K255" s="124">
        <f>VLOOKUP($D255,'[2]5D'!$C:$AY,COLUMNS($A254:G254)+36,0)</f>
        <v>109.51388961591192</v>
      </c>
      <c r="L255" s="124">
        <f>VLOOKUP($D255,'[2]5D'!$C:$AY,COLUMNS($A254:H254)+36,0)</f>
        <v>101.12827004760886</v>
      </c>
      <c r="M255" s="124">
        <f>VLOOKUP($D255,'[2]5D'!$C:$AY,COLUMNS($A254:I254)+36,0)</f>
        <v>106.90753846556925</v>
      </c>
      <c r="N255" s="124">
        <f>VLOOKUP($D255,'[2]5D'!$C:$AY,COLUMNS($A254:J254)+36,0)</f>
        <v>109.60356569510162</v>
      </c>
      <c r="O255" s="124">
        <f>VLOOKUP($D255,'[2]5D'!$C:$AY,COLUMNS($A254:K254)+36,0)</f>
        <v>106.62789877897445</v>
      </c>
      <c r="P255" s="124">
        <f>VLOOKUP($D255,'[2]5D'!$C:$AY,COLUMNS($A254:L254)+36,0)</f>
        <v>110.49187335872766</v>
      </c>
      <c r="Q255" s="124">
        <f>VLOOKUP($D255,'[2]5D'!$C:$AY,COLUMNS($A254:M254)+36,0)</f>
        <v>98.61734523730513</v>
      </c>
    </row>
    <row r="256" spans="4:17">
      <c r="D256" s="173">
        <v>13120</v>
      </c>
      <c r="E256" s="124">
        <v>1.23216941131016E-2</v>
      </c>
      <c r="F256" s="124">
        <f>VLOOKUP($D256,'[2]5D'!$C:$AY,COLUMNS($A255:B255)+36,0)</f>
        <v>105.73024971491384</v>
      </c>
      <c r="G256" s="124">
        <f>VLOOKUP($D256,'[2]5D'!$C:$AY,COLUMNS($A255:C255)+36,0)</f>
        <v>110.74097487461214</v>
      </c>
      <c r="H256" s="124">
        <f>VLOOKUP($D256,'[2]5D'!$C:$AY,COLUMNS($A255:D255)+36,0)</f>
        <v>106.42403129638241</v>
      </c>
      <c r="I256" s="135">
        <f>VLOOKUP($D256,'[2]5D'!$C:$AY,COLUMNS($A255:E255)+36,0)</f>
        <v>104.59474232545242</v>
      </c>
      <c r="J256" s="135">
        <f>VLOOKUP($D256,'[2]5D'!$C:$AY,COLUMNS($A255:F255)+36,0)</f>
        <v>113.16730363426558</v>
      </c>
      <c r="K256" s="124">
        <f>VLOOKUP($D256,'[2]5D'!$C:$AY,COLUMNS($A255:G255)+36,0)</f>
        <v>114.66606146082414</v>
      </c>
      <c r="L256" s="124">
        <f>VLOOKUP($D256,'[2]5D'!$C:$AY,COLUMNS($A255:H255)+36,0)</f>
        <v>114.12813534511892</v>
      </c>
      <c r="M256" s="124">
        <f>VLOOKUP($D256,'[2]5D'!$C:$AY,COLUMNS($A255:I255)+36,0)</f>
        <v>111.82471492438493</v>
      </c>
      <c r="N256" s="124">
        <f>VLOOKUP($D256,'[2]5D'!$C:$AY,COLUMNS($A255:J255)+36,0)</f>
        <v>118.40463013534232</v>
      </c>
      <c r="O256" s="124">
        <f>VLOOKUP($D256,'[2]5D'!$C:$AY,COLUMNS($A255:K255)+36,0)</f>
        <v>116.30393424390371</v>
      </c>
      <c r="P256" s="124">
        <f>VLOOKUP($D256,'[2]5D'!$C:$AY,COLUMNS($A255:L255)+36,0)</f>
        <v>133.98647798248643</v>
      </c>
      <c r="Q256" s="124">
        <f>VLOOKUP($D256,'[2]5D'!$C:$AY,COLUMNS($A255:M255)+36,0)</f>
        <v>107.3064014515603</v>
      </c>
    </row>
    <row r="257" spans="4:17">
      <c r="D257" s="173">
        <v>13132</v>
      </c>
      <c r="E257" s="124">
        <v>8.7633788411321002E-3</v>
      </c>
      <c r="F257" s="124">
        <f>VLOOKUP($D257,'[2]5D'!$C:$AY,COLUMNS($A256:B256)+36,0)</f>
        <v>103.98985223435065</v>
      </c>
      <c r="G257" s="124">
        <f>VLOOKUP($D257,'[2]5D'!$C:$AY,COLUMNS($A256:C256)+36,0)</f>
        <v>109.90114667674179</v>
      </c>
      <c r="H257" s="124">
        <f>VLOOKUP($D257,'[2]5D'!$C:$AY,COLUMNS($A256:D256)+36,0)</f>
        <v>114.26733227366296</v>
      </c>
      <c r="I257" s="135">
        <f>VLOOKUP($D257,'[2]5D'!$C:$AY,COLUMNS($A256:E256)+36,0)</f>
        <v>118.21427676043059</v>
      </c>
      <c r="J257" s="135">
        <f>VLOOKUP($D257,'[2]5D'!$C:$AY,COLUMNS($A256:F256)+36,0)</f>
        <v>121.12530451587556</v>
      </c>
      <c r="K257" s="124">
        <f>VLOOKUP($D257,'[2]5D'!$C:$AY,COLUMNS($A256:G256)+36,0)</f>
        <v>118.53081272825135</v>
      </c>
      <c r="L257" s="124">
        <f>VLOOKUP($D257,'[2]5D'!$C:$AY,COLUMNS($A256:H256)+36,0)</f>
        <v>110.38890455669397</v>
      </c>
      <c r="M257" s="124">
        <f>VLOOKUP($D257,'[2]5D'!$C:$AY,COLUMNS($A256:I256)+36,0)</f>
        <v>106.30670231058257</v>
      </c>
      <c r="N257" s="124">
        <f>VLOOKUP($D257,'[2]5D'!$C:$AY,COLUMNS($A256:J256)+36,0)</f>
        <v>109.66991583829608</v>
      </c>
      <c r="O257" s="124">
        <f>VLOOKUP($D257,'[2]5D'!$C:$AY,COLUMNS($A256:K256)+36,0)</f>
        <v>100.68706805159604</v>
      </c>
      <c r="P257" s="124">
        <f>VLOOKUP($D257,'[2]5D'!$C:$AY,COLUMNS($A256:L256)+36,0)</f>
        <v>107.05038477356328</v>
      </c>
      <c r="Q257" s="124">
        <f>VLOOKUP($D257,'[2]5D'!$C:$AY,COLUMNS($A256:M256)+36,0)</f>
        <v>98.020575016200922</v>
      </c>
    </row>
    <row r="258" spans="4:17">
      <c r="D258" s="173">
        <v>14102</v>
      </c>
      <c r="E258" s="124">
        <v>6.2038166998339299E-2</v>
      </c>
      <c r="F258" s="124">
        <f>VLOOKUP($D258,'[2]5D'!$C:$AY,COLUMNS($A257:B257)+36,0)</f>
        <v>122.98203863633208</v>
      </c>
      <c r="G258" s="124">
        <f>VLOOKUP($D258,'[2]5D'!$C:$AY,COLUMNS($A257:C257)+36,0)</f>
        <v>116.59634149811295</v>
      </c>
      <c r="H258" s="124">
        <f>VLOOKUP($D258,'[2]5D'!$C:$AY,COLUMNS($A257:D257)+36,0)</f>
        <v>121.41916017644789</v>
      </c>
      <c r="I258" s="135">
        <f>VLOOKUP($D258,'[2]5D'!$C:$AY,COLUMNS($A257:E257)+36,0)</f>
        <v>113.17319897006078</v>
      </c>
      <c r="J258" s="135">
        <f>VLOOKUP($D258,'[2]5D'!$C:$AY,COLUMNS($A257:F257)+36,0)</f>
        <v>137.04079536759812</v>
      </c>
      <c r="K258" s="124">
        <f>VLOOKUP($D258,'[2]5D'!$C:$AY,COLUMNS($A257:G257)+36,0)</f>
        <v>127.52093878671057</v>
      </c>
      <c r="L258" s="124">
        <f>VLOOKUP($D258,'[2]5D'!$C:$AY,COLUMNS($A257:H257)+36,0)</f>
        <v>110.2286594126367</v>
      </c>
      <c r="M258" s="124">
        <f>VLOOKUP($D258,'[2]5D'!$C:$AY,COLUMNS($A257:I257)+36,0)</f>
        <v>112.85644848646932</v>
      </c>
      <c r="N258" s="124">
        <f>VLOOKUP($D258,'[2]5D'!$C:$AY,COLUMNS($A257:J257)+36,0)</f>
        <v>126.20154218769792</v>
      </c>
      <c r="O258" s="124">
        <f>VLOOKUP($D258,'[2]5D'!$C:$AY,COLUMNS($A257:K257)+36,0)</f>
        <v>141.07484663157877</v>
      </c>
      <c r="P258" s="124">
        <f>VLOOKUP($D258,'[2]5D'!$C:$AY,COLUMNS($A257:L257)+36,0)</f>
        <v>147.53481506211986</v>
      </c>
      <c r="Q258" s="124">
        <f>VLOOKUP($D258,'[2]5D'!$C:$AY,COLUMNS($A257:M257)+36,0)</f>
        <v>149.82994910115463</v>
      </c>
    </row>
    <row r="259" spans="4:17">
      <c r="D259" s="173">
        <v>15120</v>
      </c>
      <c r="E259" s="124">
        <v>1.27629103699627E-2</v>
      </c>
      <c r="F259" s="124">
        <f>VLOOKUP($D259,'[2]5D'!$C:$AY,COLUMNS($A258:B258)+36,0)</f>
        <v>125.10493668381717</v>
      </c>
      <c r="G259" s="124">
        <f>VLOOKUP($D259,'[2]5D'!$C:$AY,COLUMNS($A258:C258)+36,0)</f>
        <v>137.56243457031474</v>
      </c>
      <c r="H259" s="124">
        <f>VLOOKUP($D259,'[2]5D'!$C:$AY,COLUMNS($A258:D258)+36,0)</f>
        <v>151.53215930887256</v>
      </c>
      <c r="I259" s="135">
        <f>VLOOKUP($D259,'[2]5D'!$C:$AY,COLUMNS($A258:E258)+36,0)</f>
        <v>144.53870001465671</v>
      </c>
      <c r="J259" s="135">
        <f>VLOOKUP($D259,'[2]5D'!$C:$AY,COLUMNS($A258:F258)+36,0)</f>
        <v>140.61185121715354</v>
      </c>
      <c r="K259" s="124">
        <f>VLOOKUP($D259,'[2]5D'!$C:$AY,COLUMNS($A258:G258)+36,0)</f>
        <v>110.99991361210868</v>
      </c>
      <c r="L259" s="124">
        <f>VLOOKUP($D259,'[2]5D'!$C:$AY,COLUMNS($A258:H258)+36,0)</f>
        <v>124.84303385579433</v>
      </c>
      <c r="M259" s="124">
        <f>VLOOKUP($D259,'[2]5D'!$C:$AY,COLUMNS($A258:I258)+36,0)</f>
        <v>108.59614428745057</v>
      </c>
      <c r="N259" s="124">
        <f>VLOOKUP($D259,'[2]5D'!$C:$AY,COLUMNS($A258:J258)+36,0)</f>
        <v>114.23502563666689</v>
      </c>
      <c r="O259" s="124">
        <f>VLOOKUP($D259,'[2]5D'!$C:$AY,COLUMNS($A258:K258)+36,0)</f>
        <v>109.2340803362487</v>
      </c>
      <c r="P259" s="124">
        <f>VLOOKUP($D259,'[2]5D'!$C:$AY,COLUMNS($A258:L258)+36,0)</f>
        <v>132.6636634422247</v>
      </c>
      <c r="Q259" s="124">
        <f>VLOOKUP($D259,'[2]5D'!$C:$AY,COLUMNS($A258:M258)+36,0)</f>
        <v>148.71905338275837</v>
      </c>
    </row>
    <row r="260" spans="4:17">
      <c r="D260" s="173">
        <v>15201</v>
      </c>
      <c r="E260" s="124">
        <v>4.1040784955687998E-2</v>
      </c>
      <c r="F260" s="124">
        <f>VLOOKUP($D260,'[2]5D'!$C:$AY,COLUMNS($A259:B259)+36,0)</f>
        <v>121.21414446580195</v>
      </c>
      <c r="G260" s="124">
        <f>VLOOKUP($D260,'[2]5D'!$C:$AY,COLUMNS($A259:C259)+36,0)</f>
        <v>107.05392251459284</v>
      </c>
      <c r="H260" s="124">
        <f>VLOOKUP($D260,'[2]5D'!$C:$AY,COLUMNS($A259:D259)+36,0)</f>
        <v>103.86371307599805</v>
      </c>
      <c r="I260" s="135">
        <f>VLOOKUP($D260,'[2]5D'!$C:$AY,COLUMNS($A259:E259)+36,0)</f>
        <v>101.43191853086233</v>
      </c>
      <c r="J260" s="135">
        <f>VLOOKUP($D260,'[2]5D'!$C:$AY,COLUMNS($A259:F259)+36,0)</f>
        <v>118.74222555496546</v>
      </c>
      <c r="K260" s="124">
        <f>VLOOKUP($D260,'[2]5D'!$C:$AY,COLUMNS($A259:G259)+36,0)</f>
        <v>132.2059996560659</v>
      </c>
      <c r="L260" s="124">
        <f>VLOOKUP($D260,'[2]5D'!$C:$AY,COLUMNS($A259:H259)+36,0)</f>
        <v>104.61056270910565</v>
      </c>
      <c r="M260" s="124">
        <f>VLOOKUP($D260,'[2]5D'!$C:$AY,COLUMNS($A259:I259)+36,0)</f>
        <v>104.45237999108619</v>
      </c>
      <c r="N260" s="124">
        <f>VLOOKUP($D260,'[2]5D'!$C:$AY,COLUMNS($A259:J259)+36,0)</f>
        <v>103.30062733101528</v>
      </c>
      <c r="O260" s="124">
        <f>VLOOKUP($D260,'[2]5D'!$C:$AY,COLUMNS($A259:K259)+36,0)</f>
        <v>100.03662001854072</v>
      </c>
      <c r="P260" s="124">
        <f>VLOOKUP($D260,'[2]5D'!$C:$AY,COLUMNS($A259:L259)+36,0)</f>
        <v>97.551347891353046</v>
      </c>
      <c r="Q260" s="124">
        <f>VLOOKUP($D260,'[2]5D'!$C:$AY,COLUMNS($A259:M259)+36,0)</f>
        <v>105.60889901328326</v>
      </c>
    </row>
    <row r="261" spans="4:17">
      <c r="D261" s="173">
        <v>15203</v>
      </c>
      <c r="E261" s="124">
        <v>1.9440461847199001E-2</v>
      </c>
      <c r="F261" s="124">
        <f>VLOOKUP($D261,'[2]5D'!$C:$AY,COLUMNS($A260:B260)+36,0)</f>
        <v>135.57229372045333</v>
      </c>
      <c r="G261" s="124">
        <f>VLOOKUP($D261,'[2]5D'!$C:$AY,COLUMNS($A260:C260)+36,0)</f>
        <v>103.65964181279621</v>
      </c>
      <c r="H261" s="124">
        <f>VLOOKUP($D261,'[2]5D'!$C:$AY,COLUMNS($A260:D260)+36,0)</f>
        <v>112.25171193334846</v>
      </c>
      <c r="I261" s="135">
        <f>VLOOKUP($D261,'[2]5D'!$C:$AY,COLUMNS($A260:E260)+36,0)</f>
        <v>125.04678700164673</v>
      </c>
      <c r="J261" s="135">
        <f>VLOOKUP($D261,'[2]5D'!$C:$AY,COLUMNS($A260:F260)+36,0)</f>
        <v>134.62161609852512</v>
      </c>
      <c r="K261" s="124">
        <f>VLOOKUP($D261,'[2]5D'!$C:$AY,COLUMNS($A260:G260)+36,0)</f>
        <v>133.05873502606909</v>
      </c>
      <c r="L261" s="124">
        <f>VLOOKUP($D261,'[2]5D'!$C:$AY,COLUMNS($A260:H260)+36,0)</f>
        <v>104.3591141827826</v>
      </c>
      <c r="M261" s="124">
        <f>VLOOKUP($D261,'[2]5D'!$C:$AY,COLUMNS($A260:I260)+36,0)</f>
        <v>115.50226056792457</v>
      </c>
      <c r="N261" s="124">
        <f>VLOOKUP($D261,'[2]5D'!$C:$AY,COLUMNS($A260:J260)+36,0)</f>
        <v>106.56326141864096</v>
      </c>
      <c r="O261" s="124">
        <f>VLOOKUP($D261,'[2]5D'!$C:$AY,COLUMNS($A260:K260)+36,0)</f>
        <v>101.74265830621727</v>
      </c>
      <c r="P261" s="124">
        <f>VLOOKUP($D261,'[2]5D'!$C:$AY,COLUMNS($A260:L260)+36,0)</f>
        <v>105.11651006169862</v>
      </c>
      <c r="Q261" s="124">
        <f>VLOOKUP($D261,'[2]5D'!$C:$AY,COLUMNS($A260:M260)+36,0)</f>
        <v>103.93854540831981</v>
      </c>
    </row>
    <row r="262" spans="4:17">
      <c r="D262" s="173">
        <v>16100</v>
      </c>
      <c r="E262" s="124">
        <v>1.144345818162E-2</v>
      </c>
      <c r="F262" s="124">
        <f>VLOOKUP($D262,'[2]5D'!$C:$AY,COLUMNS($A261:B261)+36,0)</f>
        <v>146.84448659083344</v>
      </c>
      <c r="G262" s="124">
        <f>VLOOKUP($D262,'[2]5D'!$C:$AY,COLUMNS($A261:C261)+36,0)</f>
        <v>131.40420606740159</v>
      </c>
      <c r="H262" s="124">
        <f>VLOOKUP($D262,'[2]5D'!$C:$AY,COLUMNS($A261:D261)+36,0)</f>
        <v>145.77553896862833</v>
      </c>
      <c r="I262" s="135">
        <f>VLOOKUP($D262,'[2]5D'!$C:$AY,COLUMNS($A261:E261)+36,0)</f>
        <v>133.33098280692124</v>
      </c>
      <c r="J262" s="135">
        <f>VLOOKUP($D262,'[2]5D'!$C:$AY,COLUMNS($A261:F261)+36,0)</f>
        <v>130.06719457163206</v>
      </c>
      <c r="K262" s="124">
        <f>VLOOKUP($D262,'[2]5D'!$C:$AY,COLUMNS($A261:G261)+36,0)</f>
        <v>135.9293317860124</v>
      </c>
      <c r="L262" s="124">
        <f>VLOOKUP($D262,'[2]5D'!$C:$AY,COLUMNS($A261:H261)+36,0)</f>
        <v>120.68357910626442</v>
      </c>
      <c r="M262" s="124">
        <f>VLOOKUP($D262,'[2]5D'!$C:$AY,COLUMNS($A261:I261)+36,0)</f>
        <v>123.24392649111256</v>
      </c>
      <c r="N262" s="124">
        <f>VLOOKUP($D262,'[2]5D'!$C:$AY,COLUMNS($A261:J261)+36,0)</f>
        <v>119.84206245693977</v>
      </c>
      <c r="O262" s="124">
        <f>VLOOKUP($D262,'[2]5D'!$C:$AY,COLUMNS($A261:K261)+36,0)</f>
        <v>129.25283620427672</v>
      </c>
      <c r="P262" s="124">
        <f>VLOOKUP($D262,'[2]5D'!$C:$AY,COLUMNS($A261:L261)+36,0)</f>
        <v>125.81487963794072</v>
      </c>
      <c r="Q262" s="124">
        <f>VLOOKUP($D262,'[2]5D'!$C:$AY,COLUMNS($A261:M261)+36,0)</f>
        <v>125.16579750397176</v>
      </c>
    </row>
    <row r="263" spans="4:17">
      <c r="D263" s="173">
        <v>16211</v>
      </c>
      <c r="E263" s="124">
        <v>2.6154726050791399E-2</v>
      </c>
      <c r="F263" s="124">
        <f>VLOOKUP($D263,'[2]5D'!$C:$AY,COLUMNS($A262:B262)+36,0)</f>
        <v>85.445258933119675</v>
      </c>
      <c r="G263" s="124">
        <f>VLOOKUP($D263,'[2]5D'!$C:$AY,COLUMNS($A262:C262)+36,0)</f>
        <v>83.368754683171971</v>
      </c>
      <c r="H263" s="124">
        <f>VLOOKUP($D263,'[2]5D'!$C:$AY,COLUMNS($A262:D262)+36,0)</f>
        <v>91.803625144201519</v>
      </c>
      <c r="I263" s="135">
        <f>VLOOKUP($D263,'[2]5D'!$C:$AY,COLUMNS($A262:E262)+36,0)</f>
        <v>94.017442105286889</v>
      </c>
      <c r="J263" s="135">
        <f>VLOOKUP($D263,'[2]5D'!$C:$AY,COLUMNS($A262:F262)+36,0)</f>
        <v>86.258302086838924</v>
      </c>
      <c r="K263" s="124">
        <f>VLOOKUP($D263,'[2]5D'!$C:$AY,COLUMNS($A262:G262)+36,0)</f>
        <v>79.607506399276843</v>
      </c>
      <c r="L263" s="124">
        <f>VLOOKUP($D263,'[2]5D'!$C:$AY,COLUMNS($A262:H262)+36,0)</f>
        <v>85.117352033941032</v>
      </c>
      <c r="M263" s="124">
        <f>VLOOKUP($D263,'[2]5D'!$C:$AY,COLUMNS($A262:I262)+36,0)</f>
        <v>88.642300737330757</v>
      </c>
      <c r="N263" s="124">
        <f>VLOOKUP($D263,'[2]5D'!$C:$AY,COLUMNS($A262:J262)+36,0)</f>
        <v>86.996250562806637</v>
      </c>
      <c r="O263" s="124">
        <f>VLOOKUP($D263,'[2]5D'!$C:$AY,COLUMNS($A262:K262)+36,0)</f>
        <v>88.63928520222909</v>
      </c>
      <c r="P263" s="124">
        <f>VLOOKUP($D263,'[2]5D'!$C:$AY,COLUMNS($A262:L262)+36,0)</f>
        <v>89.571065284419731</v>
      </c>
      <c r="Q263" s="124">
        <f>VLOOKUP($D263,'[2]5D'!$C:$AY,COLUMNS($A262:M262)+36,0)</f>
        <v>97.925534610403972</v>
      </c>
    </row>
    <row r="264" spans="4:17">
      <c r="D264" s="173">
        <v>16212</v>
      </c>
      <c r="E264" s="124">
        <v>2.92689487940163E-2</v>
      </c>
      <c r="F264" s="124">
        <f>VLOOKUP($D264,'[2]5D'!$C:$AY,COLUMNS($A263:B263)+36,0)</f>
        <v>112.35319910034669</v>
      </c>
      <c r="G264" s="124">
        <f>VLOOKUP($D264,'[2]5D'!$C:$AY,COLUMNS($A263:C263)+36,0)</f>
        <v>113.37129941863218</v>
      </c>
      <c r="H264" s="124">
        <f>VLOOKUP($D264,'[2]5D'!$C:$AY,COLUMNS($A263:D263)+36,0)</f>
        <v>116.47261451495375</v>
      </c>
      <c r="I264" s="135">
        <f>VLOOKUP($D264,'[2]5D'!$C:$AY,COLUMNS($A263:E263)+36,0)</f>
        <v>128.60184662361874</v>
      </c>
      <c r="J264" s="135">
        <f>VLOOKUP($D264,'[2]5D'!$C:$AY,COLUMNS($A263:F263)+36,0)</f>
        <v>131.69826914523469</v>
      </c>
      <c r="K264" s="124">
        <f>VLOOKUP($D264,'[2]5D'!$C:$AY,COLUMNS($A263:G263)+36,0)</f>
        <v>125.40795114365118</v>
      </c>
      <c r="L264" s="124">
        <f>VLOOKUP($D264,'[2]5D'!$C:$AY,COLUMNS($A263:H263)+36,0)</f>
        <v>134.19376614691606</v>
      </c>
      <c r="M264" s="124">
        <f>VLOOKUP($D264,'[2]5D'!$C:$AY,COLUMNS($A263:I263)+36,0)</f>
        <v>136.84540914984024</v>
      </c>
      <c r="N264" s="124">
        <f>VLOOKUP($D264,'[2]5D'!$C:$AY,COLUMNS($A263:J263)+36,0)</f>
        <v>141.59603294522904</v>
      </c>
      <c r="O264" s="124">
        <f>VLOOKUP($D264,'[2]5D'!$C:$AY,COLUMNS($A263:K263)+36,0)</f>
        <v>123.74996451227244</v>
      </c>
      <c r="P264" s="124">
        <f>VLOOKUP($D264,'[2]5D'!$C:$AY,COLUMNS($A263:L263)+36,0)</f>
        <v>89.774687214074774</v>
      </c>
      <c r="Q264" s="124">
        <f>VLOOKUP($D264,'[2]5D'!$C:$AY,COLUMNS($A263:M263)+36,0)</f>
        <v>117.35759187113193</v>
      </c>
    </row>
    <row r="265" spans="4:17">
      <c r="D265" s="173">
        <v>16221</v>
      </c>
      <c r="E265" s="124">
        <v>8.6262505710703902E-2</v>
      </c>
      <c r="F265" s="124">
        <f>VLOOKUP($D265,'[2]5D'!$C:$AY,COLUMNS($A264:B264)+36,0)</f>
        <v>93.63546949437341</v>
      </c>
      <c r="G265" s="124">
        <f>VLOOKUP($D265,'[2]5D'!$C:$AY,COLUMNS($A264:C264)+36,0)</f>
        <v>102.23759189659415</v>
      </c>
      <c r="H265" s="124">
        <f>VLOOKUP($D265,'[2]5D'!$C:$AY,COLUMNS($A264:D264)+36,0)</f>
        <v>85.499387126780974</v>
      </c>
      <c r="I265" s="135">
        <f>VLOOKUP($D265,'[2]5D'!$C:$AY,COLUMNS($A264:E264)+36,0)</f>
        <v>89.365948148158878</v>
      </c>
      <c r="J265" s="135">
        <f>VLOOKUP($D265,'[2]5D'!$C:$AY,COLUMNS($A264:F264)+36,0)</f>
        <v>90.31446236648145</v>
      </c>
      <c r="K265" s="124">
        <f>VLOOKUP($D265,'[2]5D'!$C:$AY,COLUMNS($A264:G264)+36,0)</f>
        <v>106.18128897668414</v>
      </c>
      <c r="L265" s="124">
        <f>VLOOKUP($D265,'[2]5D'!$C:$AY,COLUMNS($A264:H264)+36,0)</f>
        <v>99.967386780869234</v>
      </c>
      <c r="M265" s="124">
        <f>VLOOKUP($D265,'[2]5D'!$C:$AY,COLUMNS($A264:I264)+36,0)</f>
        <v>89.885581448638206</v>
      </c>
      <c r="N265" s="124">
        <f>VLOOKUP($D265,'[2]5D'!$C:$AY,COLUMNS($A264:J264)+36,0)</f>
        <v>97.117871724236608</v>
      </c>
      <c r="O265" s="124">
        <f>VLOOKUP($D265,'[2]5D'!$C:$AY,COLUMNS($A264:K264)+36,0)</f>
        <v>113.48243842311341</v>
      </c>
      <c r="P265" s="124">
        <f>VLOOKUP($D265,'[2]5D'!$C:$AY,COLUMNS($A264:L264)+36,0)</f>
        <v>125.53527005295304</v>
      </c>
      <c r="Q265" s="124">
        <f>VLOOKUP($D265,'[2]5D'!$C:$AY,COLUMNS($A264:M264)+36,0)</f>
        <v>124.7407506658212</v>
      </c>
    </row>
    <row r="266" spans="4:17">
      <c r="D266" s="173">
        <v>16230</v>
      </c>
      <c r="E266" s="124">
        <v>1.34742681000973E-2</v>
      </c>
      <c r="F266" s="124">
        <f>VLOOKUP($D266,'[2]5D'!$C:$AY,COLUMNS($A265:B265)+36,0)</f>
        <v>209.4945221762344</v>
      </c>
      <c r="G266" s="124">
        <f>VLOOKUP($D266,'[2]5D'!$C:$AY,COLUMNS($A265:C265)+36,0)</f>
        <v>283.87401895102818</v>
      </c>
      <c r="H266" s="124">
        <f>VLOOKUP($D266,'[2]5D'!$C:$AY,COLUMNS($A265:D265)+36,0)</f>
        <v>193.95440937736086</v>
      </c>
      <c r="I266" s="135">
        <f>VLOOKUP($D266,'[2]5D'!$C:$AY,COLUMNS($A265:E265)+36,0)</f>
        <v>197.65213280992788</v>
      </c>
      <c r="J266" s="135">
        <f>VLOOKUP($D266,'[2]5D'!$C:$AY,COLUMNS($A265:F265)+36,0)</f>
        <v>200.85283948483735</v>
      </c>
      <c r="K266" s="124">
        <f>VLOOKUP($D266,'[2]5D'!$C:$AY,COLUMNS($A265:G265)+36,0)</f>
        <v>248.10350584780775</v>
      </c>
      <c r="L266" s="124">
        <f>VLOOKUP($D266,'[2]5D'!$C:$AY,COLUMNS($A265:H265)+36,0)</f>
        <v>182.06226447016905</v>
      </c>
      <c r="M266" s="124">
        <f>VLOOKUP($D266,'[2]5D'!$C:$AY,COLUMNS($A265:I265)+36,0)</f>
        <v>193.84932178102204</v>
      </c>
      <c r="N266" s="124">
        <f>VLOOKUP($D266,'[2]5D'!$C:$AY,COLUMNS($A265:J265)+36,0)</f>
        <v>211.01364238695655</v>
      </c>
      <c r="O266" s="124">
        <f>VLOOKUP($D266,'[2]5D'!$C:$AY,COLUMNS($A265:K265)+36,0)</f>
        <v>300.08418274381921</v>
      </c>
      <c r="P266" s="124">
        <f>VLOOKUP($D266,'[2]5D'!$C:$AY,COLUMNS($A265:L265)+36,0)</f>
        <v>436.79546378780634</v>
      </c>
      <c r="Q266" s="124">
        <f>VLOOKUP($D266,'[2]5D'!$C:$AY,COLUMNS($A265:M265)+36,0)</f>
        <v>321.84619996971315</v>
      </c>
    </row>
    <row r="267" spans="4:17">
      <c r="D267" s="173">
        <v>17010</v>
      </c>
      <c r="E267" s="124">
        <v>4.1401536759824902E-3</v>
      </c>
      <c r="F267" s="124">
        <f>VLOOKUP($D267,'[2]5D'!$C:$AY,COLUMNS($A266:B266)+36,0)</f>
        <v>121.43832959616256</v>
      </c>
      <c r="G267" s="124">
        <f>VLOOKUP($D267,'[2]5D'!$C:$AY,COLUMNS($A266:C266)+36,0)</f>
        <v>108.50672054797069</v>
      </c>
      <c r="H267" s="124">
        <f>VLOOKUP($D267,'[2]5D'!$C:$AY,COLUMNS($A266:D266)+36,0)</f>
        <v>120.77450322026868</v>
      </c>
      <c r="I267" s="135">
        <f>VLOOKUP($D267,'[2]5D'!$C:$AY,COLUMNS($A266:E266)+36,0)</f>
        <v>112.83944461975352</v>
      </c>
      <c r="J267" s="135">
        <f>VLOOKUP($D267,'[2]5D'!$C:$AY,COLUMNS($A266:F266)+36,0)</f>
        <v>111.74972576932727</v>
      </c>
      <c r="K267" s="124">
        <f>VLOOKUP($D267,'[2]5D'!$C:$AY,COLUMNS($A266:G266)+36,0)</f>
        <v>105.59872690410458</v>
      </c>
      <c r="L267" s="124">
        <f>VLOOKUP($D267,'[2]5D'!$C:$AY,COLUMNS($A266:H266)+36,0)</f>
        <v>111.25276363288219</v>
      </c>
      <c r="M267" s="124">
        <f>VLOOKUP($D267,'[2]5D'!$C:$AY,COLUMNS($A266:I266)+36,0)</f>
        <v>103.7212574097248</v>
      </c>
      <c r="N267" s="124">
        <f>VLOOKUP($D267,'[2]5D'!$C:$AY,COLUMNS($A266:J266)+36,0)</f>
        <v>107.10853936095656</v>
      </c>
      <c r="O267" s="124">
        <f>VLOOKUP($D267,'[2]5D'!$C:$AY,COLUMNS($A266:K266)+36,0)</f>
        <v>101.65738155564857</v>
      </c>
      <c r="P267" s="124">
        <f>VLOOKUP($D267,'[2]5D'!$C:$AY,COLUMNS($A266:L266)+36,0)</f>
        <v>105.77844075904017</v>
      </c>
      <c r="Q267" s="124">
        <f>VLOOKUP($D267,'[2]5D'!$C:$AY,COLUMNS($A266:M266)+36,0)</f>
        <v>119.1834347852277</v>
      </c>
    </row>
    <row r="268" spans="4:17">
      <c r="D268" s="173">
        <v>17020</v>
      </c>
      <c r="E268" s="124">
        <v>1.39371817890595E-2</v>
      </c>
      <c r="F268" s="124">
        <f>VLOOKUP($D268,'[2]5D'!$C:$AY,COLUMNS($A267:B267)+36,0)</f>
        <v>114.73245479826468</v>
      </c>
      <c r="G268" s="124">
        <f>VLOOKUP($D268,'[2]5D'!$C:$AY,COLUMNS($A267:C267)+36,0)</f>
        <v>113.79712100597374</v>
      </c>
      <c r="H268" s="124">
        <f>VLOOKUP($D268,'[2]5D'!$C:$AY,COLUMNS($A267:D267)+36,0)</f>
        <v>115.34494946812896</v>
      </c>
      <c r="I268" s="135">
        <f>VLOOKUP($D268,'[2]5D'!$C:$AY,COLUMNS($A267:E267)+36,0)</f>
        <v>122.7797894651967</v>
      </c>
      <c r="J268" s="135">
        <f>VLOOKUP($D268,'[2]5D'!$C:$AY,COLUMNS($A267:F267)+36,0)</f>
        <v>122.41914556259498</v>
      </c>
      <c r="K268" s="124">
        <f>VLOOKUP($D268,'[2]5D'!$C:$AY,COLUMNS($A267:G267)+36,0)</f>
        <v>117.88550831458903</v>
      </c>
      <c r="L268" s="124">
        <f>VLOOKUP($D268,'[2]5D'!$C:$AY,COLUMNS($A267:H267)+36,0)</f>
        <v>115.58955301690753</v>
      </c>
      <c r="M268" s="124">
        <f>VLOOKUP($D268,'[2]5D'!$C:$AY,COLUMNS($A267:I267)+36,0)</f>
        <v>108.84735261049327</v>
      </c>
      <c r="N268" s="124">
        <f>VLOOKUP($D268,'[2]5D'!$C:$AY,COLUMNS($A267:J267)+36,0)</f>
        <v>112.3905514215064</v>
      </c>
      <c r="O268" s="124">
        <f>VLOOKUP($D268,'[2]5D'!$C:$AY,COLUMNS($A267:K267)+36,0)</f>
        <v>112.63954405825889</v>
      </c>
      <c r="P268" s="124">
        <f>VLOOKUP($D268,'[2]5D'!$C:$AY,COLUMNS($A267:L267)+36,0)</f>
        <v>116.21475151749233</v>
      </c>
      <c r="Q268" s="124">
        <f>VLOOKUP($D268,'[2]5D'!$C:$AY,COLUMNS($A267:M267)+36,0)</f>
        <v>124.94491966240308</v>
      </c>
    </row>
    <row r="269" spans="4:17">
      <c r="D269" s="173">
        <v>17091</v>
      </c>
      <c r="E269" s="124">
        <v>7.2621724237098796E-3</v>
      </c>
      <c r="F269" s="124">
        <f>VLOOKUP($D269,'[2]5D'!$C:$AY,COLUMNS($A268:B268)+36,0)</f>
        <v>90.348765920135449</v>
      </c>
      <c r="G269" s="124">
        <f>VLOOKUP($D269,'[2]5D'!$C:$AY,COLUMNS($A268:C268)+36,0)</f>
        <v>92.88912997217156</v>
      </c>
      <c r="H269" s="124">
        <f>VLOOKUP($D269,'[2]5D'!$C:$AY,COLUMNS($A268:D268)+36,0)</f>
        <v>92.809916895265772</v>
      </c>
      <c r="I269" s="135">
        <f>VLOOKUP($D269,'[2]5D'!$C:$AY,COLUMNS($A268:E268)+36,0)</f>
        <v>93.609064538580483</v>
      </c>
      <c r="J269" s="135">
        <f>VLOOKUP($D269,'[2]5D'!$C:$AY,COLUMNS($A268:F268)+36,0)</f>
        <v>94.776974050576854</v>
      </c>
      <c r="K269" s="124">
        <f>VLOOKUP($D269,'[2]5D'!$C:$AY,COLUMNS($A268:G268)+36,0)</f>
        <v>86.56190665945735</v>
      </c>
      <c r="L269" s="124">
        <f>VLOOKUP($D269,'[2]5D'!$C:$AY,COLUMNS($A268:H268)+36,0)</f>
        <v>91.332938210946864</v>
      </c>
      <c r="M269" s="124">
        <f>VLOOKUP($D269,'[2]5D'!$C:$AY,COLUMNS($A268:I268)+36,0)</f>
        <v>95.939530090987745</v>
      </c>
      <c r="N269" s="124">
        <f>VLOOKUP($D269,'[2]5D'!$C:$AY,COLUMNS($A268:J268)+36,0)</f>
        <v>99.854951364720606</v>
      </c>
      <c r="O269" s="124">
        <f>VLOOKUP($D269,'[2]5D'!$C:$AY,COLUMNS($A268:K268)+36,0)</f>
        <v>99.057553666758167</v>
      </c>
      <c r="P269" s="124">
        <f>VLOOKUP($D269,'[2]5D'!$C:$AY,COLUMNS($A268:L268)+36,0)</f>
        <v>97.866414049498474</v>
      </c>
      <c r="Q269" s="124">
        <f>VLOOKUP($D269,'[2]5D'!$C:$AY,COLUMNS($A268:M268)+36,0)</f>
        <v>99.117105269109047</v>
      </c>
    </row>
    <row r="270" spans="4:17">
      <c r="D270" s="173">
        <v>17092</v>
      </c>
      <c r="E270" s="124">
        <v>1.21004180629611E-2</v>
      </c>
      <c r="F270" s="124">
        <f>VLOOKUP($D270,'[2]5D'!$C:$AY,COLUMNS($A269:B269)+36,0)</f>
        <v>130.14817108335646</v>
      </c>
      <c r="G270" s="124">
        <f>VLOOKUP($D270,'[2]5D'!$C:$AY,COLUMNS($A269:C269)+36,0)</f>
        <v>116.05126011256927</v>
      </c>
      <c r="H270" s="124">
        <f>VLOOKUP($D270,'[2]5D'!$C:$AY,COLUMNS($A269:D269)+36,0)</f>
        <v>118.11631560531428</v>
      </c>
      <c r="I270" s="135">
        <f>VLOOKUP($D270,'[2]5D'!$C:$AY,COLUMNS($A269:E269)+36,0)</f>
        <v>125.26339140290568</v>
      </c>
      <c r="J270" s="135">
        <f>VLOOKUP($D270,'[2]5D'!$C:$AY,COLUMNS($A269:F269)+36,0)</f>
        <v>114.20726788648246</v>
      </c>
      <c r="K270" s="124">
        <f>VLOOKUP($D270,'[2]5D'!$C:$AY,COLUMNS($A269:G269)+36,0)</f>
        <v>113.92987561370656</v>
      </c>
      <c r="L270" s="124">
        <f>VLOOKUP($D270,'[2]5D'!$C:$AY,COLUMNS($A269:H269)+36,0)</f>
        <v>111.1086742459608</v>
      </c>
      <c r="M270" s="124">
        <f>VLOOKUP($D270,'[2]5D'!$C:$AY,COLUMNS($A269:I269)+36,0)</f>
        <v>102.09035416848265</v>
      </c>
      <c r="N270" s="124">
        <f>VLOOKUP($D270,'[2]5D'!$C:$AY,COLUMNS($A269:J269)+36,0)</f>
        <v>151.55005252806032</v>
      </c>
      <c r="O270" s="124">
        <f>VLOOKUP($D270,'[2]5D'!$C:$AY,COLUMNS($A269:K269)+36,0)</f>
        <v>113.58915333433306</v>
      </c>
      <c r="P270" s="124">
        <f>VLOOKUP($D270,'[2]5D'!$C:$AY,COLUMNS($A269:L269)+36,0)</f>
        <v>130.02847731043656</v>
      </c>
      <c r="Q270" s="124">
        <f>VLOOKUP($D270,'[2]5D'!$C:$AY,COLUMNS($A269:M269)+36,0)</f>
        <v>154.19472163141216</v>
      </c>
    </row>
    <row r="271" spans="4:17">
      <c r="D271" s="173">
        <v>17093</v>
      </c>
      <c r="E271" s="124">
        <v>1.6703316953914599E-2</v>
      </c>
      <c r="F271" s="124">
        <f>VLOOKUP($D271,'[2]5D'!$C:$AY,COLUMNS($A270:B270)+36,0)</f>
        <v>105.92047189555542</v>
      </c>
      <c r="G271" s="124">
        <f>VLOOKUP($D271,'[2]5D'!$C:$AY,COLUMNS($A270:C270)+36,0)</f>
        <v>111.69821357610023</v>
      </c>
      <c r="H271" s="124">
        <f>VLOOKUP($D271,'[2]5D'!$C:$AY,COLUMNS($A270:D270)+36,0)</f>
        <v>109.5556075811276</v>
      </c>
      <c r="I271" s="135">
        <f>VLOOKUP($D271,'[2]5D'!$C:$AY,COLUMNS($A270:E270)+36,0)</f>
        <v>114.32821958221264</v>
      </c>
      <c r="J271" s="135">
        <f>VLOOKUP($D271,'[2]5D'!$C:$AY,COLUMNS($A270:F270)+36,0)</f>
        <v>114.75118364921866</v>
      </c>
      <c r="K271" s="124">
        <f>VLOOKUP($D271,'[2]5D'!$C:$AY,COLUMNS($A270:G270)+36,0)</f>
        <v>114.45146988513093</v>
      </c>
      <c r="L271" s="124">
        <f>VLOOKUP($D271,'[2]5D'!$C:$AY,COLUMNS($A270:H270)+36,0)</f>
        <v>113.90319397133796</v>
      </c>
      <c r="M271" s="124">
        <f>VLOOKUP($D271,'[2]5D'!$C:$AY,COLUMNS($A270:I270)+36,0)</f>
        <v>117.04649588354535</v>
      </c>
      <c r="N271" s="124">
        <f>VLOOKUP($D271,'[2]5D'!$C:$AY,COLUMNS($A270:J270)+36,0)</f>
        <v>115.99909386082335</v>
      </c>
      <c r="O271" s="124">
        <f>VLOOKUP($D271,'[2]5D'!$C:$AY,COLUMNS($A270:K270)+36,0)</f>
        <v>117.34286757030186</v>
      </c>
      <c r="P271" s="124">
        <f>VLOOKUP($D271,'[2]5D'!$C:$AY,COLUMNS($A270:L270)+36,0)</f>
        <v>119.69363527921138</v>
      </c>
      <c r="Q271" s="124">
        <f>VLOOKUP($D271,'[2]5D'!$C:$AY,COLUMNS($A270:M270)+36,0)</f>
        <v>110.24120581651803</v>
      </c>
    </row>
    <row r="272" spans="4:17">
      <c r="D272" s="173">
        <v>18110</v>
      </c>
      <c r="E272" s="124">
        <v>1.2217815360148E-2</v>
      </c>
      <c r="F272" s="124">
        <f>VLOOKUP($D272,'[2]5D'!$C:$AY,COLUMNS($A271:B271)+36,0)</f>
        <v>108.40159307352872</v>
      </c>
      <c r="G272" s="124">
        <f>VLOOKUP($D272,'[2]5D'!$C:$AY,COLUMNS($A271:C271)+36,0)</f>
        <v>102.64963442049195</v>
      </c>
      <c r="H272" s="124">
        <f>VLOOKUP($D272,'[2]5D'!$C:$AY,COLUMNS($A271:D271)+36,0)</f>
        <v>100.58728413276229</v>
      </c>
      <c r="I272" s="135">
        <f>VLOOKUP($D272,'[2]5D'!$C:$AY,COLUMNS($A271:E271)+36,0)</f>
        <v>103.23203015025631</v>
      </c>
      <c r="J272" s="135">
        <f>VLOOKUP($D272,'[2]5D'!$C:$AY,COLUMNS($A271:F271)+36,0)</f>
        <v>103.41713515482272</v>
      </c>
      <c r="K272" s="124">
        <f>VLOOKUP($D272,'[2]5D'!$C:$AY,COLUMNS($A271:G271)+36,0)</f>
        <v>120.24862275129027</v>
      </c>
      <c r="L272" s="124">
        <f>VLOOKUP($D272,'[2]5D'!$C:$AY,COLUMNS($A271:H271)+36,0)</f>
        <v>118.39654322478272</v>
      </c>
      <c r="M272" s="124">
        <f>VLOOKUP($D272,'[2]5D'!$C:$AY,COLUMNS($A271:I271)+36,0)</f>
        <v>111.62421415479412</v>
      </c>
      <c r="N272" s="124">
        <f>VLOOKUP($D272,'[2]5D'!$C:$AY,COLUMNS($A271:J271)+36,0)</f>
        <v>108.5476677320539</v>
      </c>
      <c r="O272" s="124">
        <f>VLOOKUP($D272,'[2]5D'!$C:$AY,COLUMNS($A271:K271)+36,0)</f>
        <v>110.77731807336991</v>
      </c>
      <c r="P272" s="124">
        <f>VLOOKUP($D272,'[2]5D'!$C:$AY,COLUMNS($A271:L271)+36,0)</f>
        <v>116.22856136866145</v>
      </c>
      <c r="Q272" s="124">
        <f>VLOOKUP($D272,'[2]5D'!$C:$AY,COLUMNS($A271:M271)+36,0)</f>
        <v>129.19288203178377</v>
      </c>
    </row>
    <row r="273" spans="4:17">
      <c r="D273" s="173">
        <v>18120</v>
      </c>
      <c r="E273" s="124">
        <v>1.7191772972740299E-2</v>
      </c>
      <c r="F273" s="124">
        <f>VLOOKUP($D273,'[2]5D'!$C:$AY,COLUMNS($A272:B272)+36,0)</f>
        <v>118.21679092372368</v>
      </c>
      <c r="G273" s="124">
        <f>VLOOKUP($D273,'[2]5D'!$C:$AY,COLUMNS($A272:C272)+36,0)</f>
        <v>118.27734047458985</v>
      </c>
      <c r="H273" s="124">
        <f>VLOOKUP($D273,'[2]5D'!$C:$AY,COLUMNS($A272:D272)+36,0)</f>
        <v>120.71995423490901</v>
      </c>
      <c r="I273" s="135">
        <f>VLOOKUP($D273,'[2]5D'!$C:$AY,COLUMNS($A272:E272)+36,0)</f>
        <v>125.80503495953602</v>
      </c>
      <c r="J273" s="135">
        <f>VLOOKUP($D273,'[2]5D'!$C:$AY,COLUMNS($A272:F272)+36,0)</f>
        <v>128.64604358929836</v>
      </c>
      <c r="K273" s="124">
        <f>VLOOKUP($D273,'[2]5D'!$C:$AY,COLUMNS($A272:G272)+36,0)</f>
        <v>125.18675386060656</v>
      </c>
      <c r="L273" s="124">
        <f>VLOOKUP($D273,'[2]5D'!$C:$AY,COLUMNS($A272:H272)+36,0)</f>
        <v>125.22197953243641</v>
      </c>
      <c r="M273" s="124">
        <f>VLOOKUP($D273,'[2]5D'!$C:$AY,COLUMNS($A272:I272)+36,0)</f>
        <v>129.31430751263608</v>
      </c>
      <c r="N273" s="124">
        <f>VLOOKUP($D273,'[2]5D'!$C:$AY,COLUMNS($A272:J272)+36,0)</f>
        <v>129.33840693713117</v>
      </c>
      <c r="O273" s="124">
        <f>VLOOKUP($D273,'[2]5D'!$C:$AY,COLUMNS($A272:K272)+36,0)</f>
        <v>128.87335802573168</v>
      </c>
      <c r="P273" s="124">
        <f>VLOOKUP($D273,'[2]5D'!$C:$AY,COLUMNS($A272:L272)+36,0)</f>
        <v>135.18293885711182</v>
      </c>
      <c r="Q273" s="124">
        <f>VLOOKUP($D273,'[2]5D'!$C:$AY,COLUMNS($A272:M272)+36,0)</f>
        <v>139.53093314889009</v>
      </c>
    </row>
    <row r="274" spans="4:17">
      <c r="D274" s="173">
        <v>19201</v>
      </c>
      <c r="E274" s="124">
        <v>4.9362934263836901E-2</v>
      </c>
      <c r="F274" s="124">
        <f>VLOOKUP($D274,'[2]5D'!$C:$AY,COLUMNS($A273:B273)+36,0)</f>
        <v>116.27400633893917</v>
      </c>
      <c r="G274" s="124">
        <f>VLOOKUP($D274,'[2]5D'!$C:$AY,COLUMNS($A273:C273)+36,0)</f>
        <v>112.22640011764329</v>
      </c>
      <c r="H274" s="124">
        <f>VLOOKUP($D274,'[2]5D'!$C:$AY,COLUMNS($A273:D273)+36,0)</f>
        <v>111.83538323657449</v>
      </c>
      <c r="I274" s="135">
        <f>VLOOKUP($D274,'[2]5D'!$C:$AY,COLUMNS($A273:E273)+36,0)</f>
        <v>100.29242734004835</v>
      </c>
      <c r="J274" s="135">
        <f>VLOOKUP($D274,'[2]5D'!$C:$AY,COLUMNS($A273:F273)+36,0)</f>
        <v>111.13159633557154</v>
      </c>
      <c r="K274" s="124">
        <f>VLOOKUP($D274,'[2]5D'!$C:$AY,COLUMNS($A273:G273)+36,0)</f>
        <v>111.09099048835036</v>
      </c>
      <c r="L274" s="124">
        <f>VLOOKUP($D274,'[2]5D'!$C:$AY,COLUMNS($A273:H273)+36,0)</f>
        <v>106.55607973886856</v>
      </c>
      <c r="M274" s="124">
        <f>VLOOKUP($D274,'[2]5D'!$C:$AY,COLUMNS($A273:I273)+36,0)</f>
        <v>103.10788518057581</v>
      </c>
      <c r="N274" s="124">
        <f>VLOOKUP($D274,'[2]5D'!$C:$AY,COLUMNS($A273:J273)+36,0)</f>
        <v>106.55665575854576</v>
      </c>
      <c r="O274" s="124">
        <f>VLOOKUP($D274,'[2]5D'!$C:$AY,COLUMNS($A273:K273)+36,0)</f>
        <v>115.17153891529414</v>
      </c>
      <c r="P274" s="124">
        <f>VLOOKUP($D274,'[2]5D'!$C:$AY,COLUMNS($A273:L273)+36,0)</f>
        <v>116.25346657690923</v>
      </c>
      <c r="Q274" s="124">
        <f>VLOOKUP($D274,'[2]5D'!$C:$AY,COLUMNS($A273:M273)+36,0)</f>
        <v>112.44211082499743</v>
      </c>
    </row>
    <row r="275" spans="4:17">
      <c r="D275" s="173">
        <v>20111</v>
      </c>
      <c r="E275" s="124">
        <v>1.23011142649707E-2</v>
      </c>
      <c r="F275" s="124">
        <f>VLOOKUP($D275,'[2]5D'!$C:$AY,COLUMNS($A274:B274)+36,0)</f>
        <v>100.52729515079956</v>
      </c>
      <c r="G275" s="124">
        <f>VLOOKUP($D275,'[2]5D'!$C:$AY,COLUMNS($A274:C274)+36,0)</f>
        <v>105.51136699320007</v>
      </c>
      <c r="H275" s="124">
        <f>VLOOKUP($D275,'[2]5D'!$C:$AY,COLUMNS($A274:D274)+36,0)</f>
        <v>107.97446618412027</v>
      </c>
      <c r="I275" s="135">
        <f>VLOOKUP($D275,'[2]5D'!$C:$AY,COLUMNS($A274:E274)+36,0)</f>
        <v>126.12196149347511</v>
      </c>
      <c r="J275" s="135">
        <f>VLOOKUP($D275,'[2]5D'!$C:$AY,COLUMNS($A274:F274)+36,0)</f>
        <v>123.36351949777421</v>
      </c>
      <c r="K275" s="124">
        <f>VLOOKUP($D275,'[2]5D'!$C:$AY,COLUMNS($A274:G274)+36,0)</f>
        <v>120.96448817191632</v>
      </c>
      <c r="L275" s="124">
        <f>VLOOKUP($D275,'[2]5D'!$C:$AY,COLUMNS($A274:H274)+36,0)</f>
        <v>117.1314556098837</v>
      </c>
      <c r="M275" s="124">
        <f>VLOOKUP($D275,'[2]5D'!$C:$AY,COLUMNS($A274:I274)+36,0)</f>
        <v>119.0294392259658</v>
      </c>
      <c r="N275" s="124">
        <f>VLOOKUP($D275,'[2]5D'!$C:$AY,COLUMNS($A274:J274)+36,0)</f>
        <v>116.76753628583297</v>
      </c>
      <c r="O275" s="124">
        <f>VLOOKUP($D275,'[2]5D'!$C:$AY,COLUMNS($A274:K274)+36,0)</f>
        <v>127.67093813706798</v>
      </c>
      <c r="P275" s="124">
        <f>VLOOKUP($D275,'[2]5D'!$C:$AY,COLUMNS($A274:L274)+36,0)</f>
        <v>131.63585924350122</v>
      </c>
      <c r="Q275" s="124">
        <f>VLOOKUP($D275,'[2]5D'!$C:$AY,COLUMNS($A274:M274)+36,0)</f>
        <v>128.86979261963526</v>
      </c>
    </row>
    <row r="276" spans="4:17">
      <c r="D276" s="173">
        <v>20112</v>
      </c>
      <c r="E276" s="124">
        <v>8.0719738561839199E-2</v>
      </c>
      <c r="F276" s="124">
        <f>VLOOKUP($D276,'[2]5D'!$C:$AY,COLUMNS($A275:B275)+36,0)</f>
        <v>110.36322572807339</v>
      </c>
      <c r="G276" s="124">
        <f>VLOOKUP($D276,'[2]5D'!$C:$AY,COLUMNS($A275:C275)+36,0)</f>
        <v>114.63636559747462</v>
      </c>
      <c r="H276" s="124">
        <f>VLOOKUP($D276,'[2]5D'!$C:$AY,COLUMNS($A275:D275)+36,0)</f>
        <v>118.4501274897877</v>
      </c>
      <c r="I276" s="135">
        <f>VLOOKUP($D276,'[2]5D'!$C:$AY,COLUMNS($A275:E275)+36,0)</f>
        <v>112.76887399358395</v>
      </c>
      <c r="J276" s="135">
        <f>VLOOKUP($D276,'[2]5D'!$C:$AY,COLUMNS($A275:F275)+36,0)</f>
        <v>113.53975157591817</v>
      </c>
      <c r="K276" s="124">
        <f>VLOOKUP($D276,'[2]5D'!$C:$AY,COLUMNS($A275:G275)+36,0)</f>
        <v>117.39538326419407</v>
      </c>
      <c r="L276" s="124">
        <f>VLOOKUP($D276,'[2]5D'!$C:$AY,COLUMNS($A275:H275)+36,0)</f>
        <v>122.87885130507847</v>
      </c>
      <c r="M276" s="124">
        <f>VLOOKUP($D276,'[2]5D'!$C:$AY,COLUMNS($A275:I275)+36,0)</f>
        <v>120.39615897987503</v>
      </c>
      <c r="N276" s="124">
        <f>VLOOKUP($D276,'[2]5D'!$C:$AY,COLUMNS($A275:J275)+36,0)</f>
        <v>118.66590072290498</v>
      </c>
      <c r="O276" s="124">
        <f>VLOOKUP($D276,'[2]5D'!$C:$AY,COLUMNS($A275:K275)+36,0)</f>
        <v>123.19367880125009</v>
      </c>
      <c r="P276" s="124">
        <f>VLOOKUP($D276,'[2]5D'!$C:$AY,COLUMNS($A275:L275)+36,0)</f>
        <v>104.17102129451216</v>
      </c>
      <c r="Q276" s="124">
        <f>VLOOKUP($D276,'[2]5D'!$C:$AY,COLUMNS($A275:M275)+36,0)</f>
        <v>113.83236877382546</v>
      </c>
    </row>
    <row r="277" spans="4:17">
      <c r="D277" s="173">
        <v>20113</v>
      </c>
      <c r="E277" s="124">
        <v>3.85638744949772E-3</v>
      </c>
      <c r="F277" s="124">
        <f>VLOOKUP($D277,'[2]5D'!$C:$AY,COLUMNS($A276:B276)+36,0)</f>
        <v>115.12975275121867</v>
      </c>
      <c r="G277" s="124">
        <f>VLOOKUP($D277,'[2]5D'!$C:$AY,COLUMNS($A276:C276)+36,0)</f>
        <v>110.41597377426154</v>
      </c>
      <c r="H277" s="124">
        <f>VLOOKUP($D277,'[2]5D'!$C:$AY,COLUMNS($A276:D276)+36,0)</f>
        <v>120.66679718153144</v>
      </c>
      <c r="I277" s="135">
        <f>VLOOKUP($D277,'[2]5D'!$C:$AY,COLUMNS($A276:E276)+36,0)</f>
        <v>109.71045924086367</v>
      </c>
      <c r="J277" s="135">
        <f>VLOOKUP($D277,'[2]5D'!$C:$AY,COLUMNS($A276:F276)+36,0)</f>
        <v>117.50336300614798</v>
      </c>
      <c r="K277" s="124">
        <f>VLOOKUP($D277,'[2]5D'!$C:$AY,COLUMNS($A276:G276)+36,0)</f>
        <v>120.84741385139392</v>
      </c>
      <c r="L277" s="124">
        <f>VLOOKUP($D277,'[2]5D'!$C:$AY,COLUMNS($A276:H276)+36,0)</f>
        <v>120.67077024913148</v>
      </c>
      <c r="M277" s="124">
        <f>VLOOKUP($D277,'[2]5D'!$C:$AY,COLUMNS($A276:I276)+36,0)</f>
        <v>125.73711751129333</v>
      </c>
      <c r="N277" s="124">
        <f>VLOOKUP($D277,'[2]5D'!$C:$AY,COLUMNS($A276:J276)+36,0)</f>
        <v>126.57175606762269</v>
      </c>
      <c r="O277" s="124">
        <f>VLOOKUP($D277,'[2]5D'!$C:$AY,COLUMNS($A276:K276)+36,0)</f>
        <v>126.29529976144802</v>
      </c>
      <c r="P277" s="124">
        <f>VLOOKUP($D277,'[2]5D'!$C:$AY,COLUMNS($A276:L276)+36,0)</f>
        <v>111.34072655805409</v>
      </c>
      <c r="Q277" s="124">
        <f>VLOOKUP($D277,'[2]5D'!$C:$AY,COLUMNS($A276:M276)+36,0)</f>
        <v>114.48247335319243</v>
      </c>
    </row>
    <row r="278" spans="4:17">
      <c r="D278" s="173">
        <v>20121</v>
      </c>
      <c r="E278" s="124">
        <v>9.5589497893520003E-2</v>
      </c>
      <c r="F278" s="124">
        <f>VLOOKUP($D278,'[2]5D'!$C:$AY,COLUMNS($A277:B277)+36,0)</f>
        <v>103.67242613349023</v>
      </c>
      <c r="G278" s="124">
        <f>VLOOKUP($D278,'[2]5D'!$C:$AY,COLUMNS($A277:C277)+36,0)</f>
        <v>107.25961253158644</v>
      </c>
      <c r="H278" s="124">
        <f>VLOOKUP($D278,'[2]5D'!$C:$AY,COLUMNS($A277:D277)+36,0)</f>
        <v>114.50348711260003</v>
      </c>
      <c r="I278" s="135">
        <f>VLOOKUP($D278,'[2]5D'!$C:$AY,COLUMNS($A277:E277)+36,0)</f>
        <v>114.61691003828801</v>
      </c>
      <c r="J278" s="135">
        <f>VLOOKUP($D278,'[2]5D'!$C:$AY,COLUMNS($A277:F277)+36,0)</f>
        <v>120.0624377273809</v>
      </c>
      <c r="K278" s="124">
        <f>VLOOKUP($D278,'[2]5D'!$C:$AY,COLUMNS($A277:G277)+36,0)</f>
        <v>122.98997248190044</v>
      </c>
      <c r="L278" s="124">
        <f>VLOOKUP($D278,'[2]5D'!$C:$AY,COLUMNS($A277:H277)+36,0)</f>
        <v>115.738034951762</v>
      </c>
      <c r="M278" s="124">
        <f>VLOOKUP($D278,'[2]5D'!$C:$AY,COLUMNS($A277:I277)+36,0)</f>
        <v>115.25404352673918</v>
      </c>
      <c r="N278" s="124">
        <f>VLOOKUP($D278,'[2]5D'!$C:$AY,COLUMNS($A277:J277)+36,0)</f>
        <v>117.43551142871326</v>
      </c>
      <c r="O278" s="124">
        <f>VLOOKUP($D278,'[2]5D'!$C:$AY,COLUMNS($A277:K277)+36,0)</f>
        <v>117.92235498411446</v>
      </c>
      <c r="P278" s="124">
        <f>VLOOKUP($D278,'[2]5D'!$C:$AY,COLUMNS($A277:L277)+36,0)</f>
        <v>100.62571774484847</v>
      </c>
      <c r="Q278" s="124">
        <f>VLOOKUP($D278,'[2]5D'!$C:$AY,COLUMNS($A277:M277)+36,0)</f>
        <v>105.04834249293783</v>
      </c>
    </row>
    <row r="279" spans="4:17">
      <c r="D279" s="173">
        <v>20131</v>
      </c>
      <c r="E279" s="124">
        <v>6.2533727601221098E-2</v>
      </c>
      <c r="F279" s="124">
        <f>VLOOKUP($D279,'[2]5D'!$C:$AY,COLUMNS($A278:B278)+36,0)</f>
        <v>111.88052136449127</v>
      </c>
      <c r="G279" s="124">
        <f>VLOOKUP($D279,'[2]5D'!$C:$AY,COLUMNS($A278:C278)+36,0)</f>
        <v>110.66506430138141</v>
      </c>
      <c r="H279" s="124">
        <f>VLOOKUP($D279,'[2]5D'!$C:$AY,COLUMNS($A278:D278)+36,0)</f>
        <v>114.76470096666162</v>
      </c>
      <c r="I279" s="135">
        <f>VLOOKUP($D279,'[2]5D'!$C:$AY,COLUMNS($A278:E278)+36,0)</f>
        <v>114.54236391182151</v>
      </c>
      <c r="J279" s="135">
        <f>VLOOKUP($D279,'[2]5D'!$C:$AY,COLUMNS($A278:F278)+36,0)</f>
        <v>121.04163821536665</v>
      </c>
      <c r="K279" s="124">
        <f>VLOOKUP($D279,'[2]5D'!$C:$AY,COLUMNS($A278:G278)+36,0)</f>
        <v>120.577715164252</v>
      </c>
      <c r="L279" s="124">
        <f>VLOOKUP($D279,'[2]5D'!$C:$AY,COLUMNS($A278:H278)+36,0)</f>
        <v>120.52583998000834</v>
      </c>
      <c r="M279" s="124">
        <f>VLOOKUP($D279,'[2]5D'!$C:$AY,COLUMNS($A278:I278)+36,0)</f>
        <v>117.9515303355147</v>
      </c>
      <c r="N279" s="124">
        <f>VLOOKUP($D279,'[2]5D'!$C:$AY,COLUMNS($A278:J278)+36,0)</f>
        <v>119.94738903772569</v>
      </c>
      <c r="O279" s="124">
        <f>VLOOKUP($D279,'[2]5D'!$C:$AY,COLUMNS($A278:K278)+36,0)</f>
        <v>117.63885480789385</v>
      </c>
      <c r="P279" s="124">
        <f>VLOOKUP($D279,'[2]5D'!$C:$AY,COLUMNS($A278:L278)+36,0)</f>
        <v>114.40361129936831</v>
      </c>
      <c r="Q279" s="124">
        <f>VLOOKUP($D279,'[2]5D'!$C:$AY,COLUMNS($A278:M278)+36,0)</f>
        <v>116.95915974554545</v>
      </c>
    </row>
    <row r="280" spans="4:17">
      <c r="D280" s="173">
        <v>20210</v>
      </c>
      <c r="E280" s="124">
        <v>1.0205838948681999E-2</v>
      </c>
      <c r="F280" s="124">
        <f>VLOOKUP($D280,'[2]5D'!$C:$AY,COLUMNS($A279:B279)+36,0)</f>
        <v>117.61516700883327</v>
      </c>
      <c r="G280" s="124">
        <f>VLOOKUP($D280,'[2]5D'!$C:$AY,COLUMNS($A279:C279)+36,0)</f>
        <v>108.846737937002</v>
      </c>
      <c r="H280" s="124">
        <f>VLOOKUP($D280,'[2]5D'!$C:$AY,COLUMNS($A279:D279)+36,0)</f>
        <v>112.25175345635229</v>
      </c>
      <c r="I280" s="135">
        <f>VLOOKUP($D280,'[2]5D'!$C:$AY,COLUMNS($A279:E279)+36,0)</f>
        <v>103.31770617335837</v>
      </c>
      <c r="J280" s="135">
        <f>VLOOKUP($D280,'[2]5D'!$C:$AY,COLUMNS($A279:F279)+36,0)</f>
        <v>109.94313853012439</v>
      </c>
      <c r="K280" s="124">
        <f>VLOOKUP($D280,'[2]5D'!$C:$AY,COLUMNS($A279:G279)+36,0)</f>
        <v>106.93386727236008</v>
      </c>
      <c r="L280" s="124">
        <f>VLOOKUP($D280,'[2]5D'!$C:$AY,COLUMNS($A279:H279)+36,0)</f>
        <v>108.42119017745351</v>
      </c>
      <c r="M280" s="124">
        <f>VLOOKUP($D280,'[2]5D'!$C:$AY,COLUMNS($A279:I279)+36,0)</f>
        <v>111.14798070940026</v>
      </c>
      <c r="N280" s="124">
        <f>VLOOKUP($D280,'[2]5D'!$C:$AY,COLUMNS($A279:J279)+36,0)</f>
        <v>104.81374901122913</v>
      </c>
      <c r="O280" s="124">
        <f>VLOOKUP($D280,'[2]5D'!$C:$AY,COLUMNS($A279:K279)+36,0)</f>
        <v>116.3036992168111</v>
      </c>
      <c r="P280" s="124">
        <f>VLOOKUP($D280,'[2]5D'!$C:$AY,COLUMNS($A279:L279)+36,0)</f>
        <v>112.22258708032403</v>
      </c>
      <c r="Q280" s="124">
        <f>VLOOKUP($D280,'[2]5D'!$C:$AY,COLUMNS($A279:M279)+36,0)</f>
        <v>109.77199978871539</v>
      </c>
    </row>
    <row r="281" spans="4:17">
      <c r="D281" s="173">
        <v>20221</v>
      </c>
      <c r="E281" s="124">
        <v>6.2159656925729501E-2</v>
      </c>
      <c r="F281" s="124">
        <f>VLOOKUP($D281,'[2]5D'!$C:$AY,COLUMNS($A280:B280)+36,0)</f>
        <v>115.77050260500252</v>
      </c>
      <c r="G281" s="124">
        <f>VLOOKUP($D281,'[2]5D'!$C:$AY,COLUMNS($A280:C280)+36,0)</f>
        <v>106.23060492618482</v>
      </c>
      <c r="H281" s="124">
        <f>VLOOKUP($D281,'[2]5D'!$C:$AY,COLUMNS($A280:D280)+36,0)</f>
        <v>118.50965468013872</v>
      </c>
      <c r="I281" s="135">
        <f>VLOOKUP($D281,'[2]5D'!$C:$AY,COLUMNS($A280:E280)+36,0)</f>
        <v>117.22194724202831</v>
      </c>
      <c r="J281" s="135">
        <f>VLOOKUP($D281,'[2]5D'!$C:$AY,COLUMNS($A280:F280)+36,0)</f>
        <v>127.47327423681098</v>
      </c>
      <c r="K281" s="124">
        <f>VLOOKUP($D281,'[2]5D'!$C:$AY,COLUMNS($A280:G280)+36,0)</f>
        <v>119.56296449050814</v>
      </c>
      <c r="L281" s="124">
        <f>VLOOKUP($D281,'[2]5D'!$C:$AY,COLUMNS($A280:H280)+36,0)</f>
        <v>115.87250159795259</v>
      </c>
      <c r="M281" s="124">
        <f>VLOOKUP($D281,'[2]5D'!$C:$AY,COLUMNS($A280:I280)+36,0)</f>
        <v>116.49863298800128</v>
      </c>
      <c r="N281" s="124">
        <f>VLOOKUP($D281,'[2]5D'!$C:$AY,COLUMNS($A280:J280)+36,0)</f>
        <v>113.85307129253682</v>
      </c>
      <c r="O281" s="124">
        <f>VLOOKUP($D281,'[2]5D'!$C:$AY,COLUMNS($A280:K280)+36,0)</f>
        <v>106.7064252166246</v>
      </c>
      <c r="P281" s="124">
        <f>VLOOKUP($D281,'[2]5D'!$C:$AY,COLUMNS($A280:L280)+36,0)</f>
        <v>100.03710903550113</v>
      </c>
      <c r="Q281" s="124">
        <f>VLOOKUP($D281,'[2]5D'!$C:$AY,COLUMNS($A280:M280)+36,0)</f>
        <v>101.67058348243528</v>
      </c>
    </row>
    <row r="282" spans="4:17">
      <c r="D282" s="173">
        <v>20222</v>
      </c>
      <c r="E282" s="124">
        <v>1.9248943428494799E-4</v>
      </c>
      <c r="F282" s="124">
        <f>VLOOKUP($D282,'[2]5D'!$C:$AY,COLUMNS($A281:B281)+36,0)</f>
        <v>115.8965271239616</v>
      </c>
      <c r="G282" s="124">
        <f>VLOOKUP($D282,'[2]5D'!$C:$AY,COLUMNS($A281:C281)+36,0)</f>
        <v>112.45642856062237</v>
      </c>
      <c r="H282" s="124">
        <f>VLOOKUP($D282,'[2]5D'!$C:$AY,COLUMNS($A281:D281)+36,0)</f>
        <v>114.07055123733349</v>
      </c>
      <c r="I282" s="135">
        <f>VLOOKUP($D282,'[2]5D'!$C:$AY,COLUMNS($A281:E281)+36,0)</f>
        <v>114.78650239670955</v>
      </c>
      <c r="J282" s="135">
        <f>VLOOKUP($D282,'[2]5D'!$C:$AY,COLUMNS($A281:F281)+36,0)</f>
        <v>111.66909602396686</v>
      </c>
      <c r="K282" s="124">
        <f>VLOOKUP($D282,'[2]5D'!$C:$AY,COLUMNS($A281:G281)+36,0)</f>
        <v>108.63635311156051</v>
      </c>
      <c r="L282" s="124">
        <f>VLOOKUP($D282,'[2]5D'!$C:$AY,COLUMNS($A281:H281)+36,0)</f>
        <v>112.04105088173237</v>
      </c>
      <c r="M282" s="124">
        <f>VLOOKUP($D282,'[2]5D'!$C:$AY,COLUMNS($A281:I281)+36,0)</f>
        <v>103.40077011039051</v>
      </c>
      <c r="N282" s="124">
        <f>VLOOKUP($D282,'[2]5D'!$C:$AY,COLUMNS($A281:J281)+36,0)</f>
        <v>111.89644124003468</v>
      </c>
      <c r="O282" s="124">
        <f>VLOOKUP($D282,'[2]5D'!$C:$AY,COLUMNS($A281:K281)+36,0)</f>
        <v>111.50659586384562</v>
      </c>
      <c r="P282" s="124">
        <f>VLOOKUP($D282,'[2]5D'!$C:$AY,COLUMNS($A281:L281)+36,0)</f>
        <v>110.83123156531485</v>
      </c>
      <c r="Q282" s="124">
        <f>VLOOKUP($D282,'[2]5D'!$C:$AY,COLUMNS($A281:M281)+36,0)</f>
        <v>112.62126558302367</v>
      </c>
    </row>
    <row r="283" spans="4:17">
      <c r="D283" s="173">
        <v>20231</v>
      </c>
      <c r="E283" s="124">
        <v>2.4097017115518801E-2</v>
      </c>
      <c r="F283" s="124">
        <f>VLOOKUP($D283,'[2]5D'!$C:$AY,COLUMNS($A282:B282)+36,0)</f>
        <v>114.38366725838046</v>
      </c>
      <c r="G283" s="124">
        <f>VLOOKUP($D283,'[2]5D'!$C:$AY,COLUMNS($A282:C282)+36,0)</f>
        <v>100.88328071926054</v>
      </c>
      <c r="H283" s="124">
        <f>VLOOKUP($D283,'[2]5D'!$C:$AY,COLUMNS($A282:D282)+36,0)</f>
        <v>106.84624687812003</v>
      </c>
      <c r="I283" s="135">
        <f>VLOOKUP($D283,'[2]5D'!$C:$AY,COLUMNS($A282:E282)+36,0)</f>
        <v>97.283611941713431</v>
      </c>
      <c r="J283" s="135">
        <f>VLOOKUP($D283,'[2]5D'!$C:$AY,COLUMNS($A282:F282)+36,0)</f>
        <v>108.78614575780873</v>
      </c>
      <c r="K283" s="124">
        <f>VLOOKUP($D283,'[2]5D'!$C:$AY,COLUMNS($A282:G282)+36,0)</f>
        <v>108.11889201133999</v>
      </c>
      <c r="L283" s="124">
        <f>VLOOKUP($D283,'[2]5D'!$C:$AY,COLUMNS($A282:H282)+36,0)</f>
        <v>112.26656927199862</v>
      </c>
      <c r="M283" s="124">
        <f>VLOOKUP($D283,'[2]5D'!$C:$AY,COLUMNS($A282:I282)+36,0)</f>
        <v>103.12635526152154</v>
      </c>
      <c r="N283" s="124">
        <f>VLOOKUP($D283,'[2]5D'!$C:$AY,COLUMNS($A282:J282)+36,0)</f>
        <v>108.89387602014978</v>
      </c>
      <c r="O283" s="124">
        <f>VLOOKUP($D283,'[2]5D'!$C:$AY,COLUMNS($A282:K282)+36,0)</f>
        <v>109.34701949918218</v>
      </c>
      <c r="P283" s="124">
        <f>VLOOKUP($D283,'[2]5D'!$C:$AY,COLUMNS($A282:L282)+36,0)</f>
        <v>97.201373779102582</v>
      </c>
      <c r="Q283" s="124">
        <f>VLOOKUP($D283,'[2]5D'!$C:$AY,COLUMNS($A282:M282)+36,0)</f>
        <v>102.40250760494564</v>
      </c>
    </row>
    <row r="284" spans="4:17">
      <c r="D284" s="173">
        <v>20232</v>
      </c>
      <c r="E284" s="124">
        <v>2.3607868481395799E-2</v>
      </c>
      <c r="F284" s="124">
        <f>VLOOKUP($D284,'[2]5D'!$C:$AY,COLUMNS($A283:B283)+36,0)</f>
        <v>108.95021903001957</v>
      </c>
      <c r="G284" s="124">
        <f>VLOOKUP($D284,'[2]5D'!$C:$AY,COLUMNS($A283:C283)+36,0)</f>
        <v>104.08406389313285</v>
      </c>
      <c r="H284" s="124">
        <f>VLOOKUP($D284,'[2]5D'!$C:$AY,COLUMNS($A283:D283)+36,0)</f>
        <v>108.08750744160442</v>
      </c>
      <c r="I284" s="135">
        <f>VLOOKUP($D284,'[2]5D'!$C:$AY,COLUMNS($A283:E283)+36,0)</f>
        <v>105.48487859283713</v>
      </c>
      <c r="J284" s="135">
        <f>VLOOKUP($D284,'[2]5D'!$C:$AY,COLUMNS($A283:F283)+36,0)</f>
        <v>108.7950392250229</v>
      </c>
      <c r="K284" s="124">
        <f>VLOOKUP($D284,'[2]5D'!$C:$AY,COLUMNS($A283:G283)+36,0)</f>
        <v>111.42543663749575</v>
      </c>
      <c r="L284" s="124">
        <f>VLOOKUP($D284,'[2]5D'!$C:$AY,COLUMNS($A283:H283)+36,0)</f>
        <v>112.63946887415162</v>
      </c>
      <c r="M284" s="124">
        <f>VLOOKUP($D284,'[2]5D'!$C:$AY,COLUMNS($A283:I283)+36,0)</f>
        <v>111.41421260506014</v>
      </c>
      <c r="N284" s="124">
        <f>VLOOKUP($D284,'[2]5D'!$C:$AY,COLUMNS($A283:J283)+36,0)</f>
        <v>113.51200234991005</v>
      </c>
      <c r="O284" s="124">
        <f>VLOOKUP($D284,'[2]5D'!$C:$AY,COLUMNS($A283:K283)+36,0)</f>
        <v>121.45872943646177</v>
      </c>
      <c r="P284" s="124">
        <f>VLOOKUP($D284,'[2]5D'!$C:$AY,COLUMNS($A283:L283)+36,0)</f>
        <v>90.814327497644896</v>
      </c>
      <c r="Q284" s="124">
        <f>VLOOKUP($D284,'[2]5D'!$C:$AY,COLUMNS($A283:M283)+36,0)</f>
        <v>99.492029874876195</v>
      </c>
    </row>
    <row r="285" spans="4:17">
      <c r="D285" s="173">
        <v>20291</v>
      </c>
      <c r="E285" s="124">
        <v>1.1261380147919E-2</v>
      </c>
      <c r="F285" s="124">
        <f>VLOOKUP($D285,'[2]5D'!$C:$AY,COLUMNS($A284:B284)+36,0)</f>
        <v>105.25006194500057</v>
      </c>
      <c r="G285" s="124">
        <f>VLOOKUP($D285,'[2]5D'!$C:$AY,COLUMNS($A284:C284)+36,0)</f>
        <v>107.85522642305023</v>
      </c>
      <c r="H285" s="124">
        <f>VLOOKUP($D285,'[2]5D'!$C:$AY,COLUMNS($A284:D284)+36,0)</f>
        <v>112.7930530128381</v>
      </c>
      <c r="I285" s="135">
        <f>VLOOKUP($D285,'[2]5D'!$C:$AY,COLUMNS($A284:E284)+36,0)</f>
        <v>113.21579172494995</v>
      </c>
      <c r="J285" s="135">
        <f>VLOOKUP($D285,'[2]5D'!$C:$AY,COLUMNS($A284:F284)+36,0)</f>
        <v>109.7357688375296</v>
      </c>
      <c r="K285" s="124">
        <f>VLOOKUP($D285,'[2]5D'!$C:$AY,COLUMNS($A284:G284)+36,0)</f>
        <v>113.71543236067816</v>
      </c>
      <c r="L285" s="124">
        <f>VLOOKUP($D285,'[2]5D'!$C:$AY,COLUMNS($A284:H284)+36,0)</f>
        <v>111.06166878266471</v>
      </c>
      <c r="M285" s="124">
        <f>VLOOKUP($D285,'[2]5D'!$C:$AY,COLUMNS($A284:I284)+36,0)</f>
        <v>114.31220671072123</v>
      </c>
      <c r="N285" s="124">
        <f>VLOOKUP($D285,'[2]5D'!$C:$AY,COLUMNS($A284:J284)+36,0)</f>
        <v>128.68109675658351</v>
      </c>
      <c r="O285" s="124">
        <f>VLOOKUP($D285,'[2]5D'!$C:$AY,COLUMNS($A284:K284)+36,0)</f>
        <v>118.05676122288752</v>
      </c>
      <c r="P285" s="124">
        <f>VLOOKUP($D285,'[2]5D'!$C:$AY,COLUMNS($A284:L284)+36,0)</f>
        <v>118.983543954967</v>
      </c>
      <c r="Q285" s="124">
        <f>VLOOKUP($D285,'[2]5D'!$C:$AY,COLUMNS($A284:M284)+36,0)</f>
        <v>128.76058157117052</v>
      </c>
    </row>
    <row r="286" spans="4:17">
      <c r="D286" s="173">
        <v>20299</v>
      </c>
      <c r="E286" s="124">
        <v>4.8594111077551599E-2</v>
      </c>
      <c r="F286" s="124">
        <f>VLOOKUP($D286,'[2]5D'!$C:$AY,COLUMNS($A285:B285)+36,0)</f>
        <v>110.83680561620763</v>
      </c>
      <c r="G286" s="124">
        <f>VLOOKUP($D286,'[2]5D'!$C:$AY,COLUMNS($A285:C285)+36,0)</f>
        <v>109.45436491019937</v>
      </c>
      <c r="H286" s="124">
        <f>VLOOKUP($D286,'[2]5D'!$C:$AY,COLUMNS($A285:D285)+36,0)</f>
        <v>116.21868458979337</v>
      </c>
      <c r="I286" s="135">
        <f>VLOOKUP($D286,'[2]5D'!$C:$AY,COLUMNS($A285:E285)+36,0)</f>
        <v>113.32734699331026</v>
      </c>
      <c r="J286" s="135">
        <f>VLOOKUP($D286,'[2]5D'!$C:$AY,COLUMNS($A285:F285)+36,0)</f>
        <v>116.89789143186611</v>
      </c>
      <c r="K286" s="124">
        <f>VLOOKUP($D286,'[2]5D'!$C:$AY,COLUMNS($A285:G285)+36,0)</f>
        <v>118.26879874113352</v>
      </c>
      <c r="L286" s="124">
        <f>VLOOKUP($D286,'[2]5D'!$C:$AY,COLUMNS($A285:H285)+36,0)</f>
        <v>114.31096781489381</v>
      </c>
      <c r="M286" s="124">
        <f>VLOOKUP($D286,'[2]5D'!$C:$AY,COLUMNS($A285:I285)+36,0)</f>
        <v>115.99782351238187</v>
      </c>
      <c r="N286" s="124">
        <f>VLOOKUP($D286,'[2]5D'!$C:$AY,COLUMNS($A285:J285)+36,0)</f>
        <v>122.54160455630442</v>
      </c>
      <c r="O286" s="124">
        <f>VLOOKUP($D286,'[2]5D'!$C:$AY,COLUMNS($A285:K285)+36,0)</f>
        <v>120.76865025526617</v>
      </c>
      <c r="P286" s="124">
        <f>VLOOKUP($D286,'[2]5D'!$C:$AY,COLUMNS($A285:L285)+36,0)</f>
        <v>109.35964245094021</v>
      </c>
      <c r="Q286" s="124">
        <f>VLOOKUP($D286,'[2]5D'!$C:$AY,COLUMNS($A285:M285)+36,0)</f>
        <v>110.98692088539805</v>
      </c>
    </row>
    <row r="287" spans="4:17">
      <c r="D287" s="173">
        <v>21001</v>
      </c>
      <c r="E287" s="124">
        <v>0.227521455873091</v>
      </c>
      <c r="F287" s="124">
        <f>VLOOKUP($D287,'[2]5D'!$C:$AY,COLUMNS($A286:B286)+36,0)</f>
        <v>91.722426333609121</v>
      </c>
      <c r="G287" s="124">
        <f>VLOOKUP($D287,'[2]5D'!$C:$AY,COLUMNS($A286:C286)+36,0)</f>
        <v>107.62921337172405</v>
      </c>
      <c r="H287" s="124">
        <f>VLOOKUP($D287,'[2]5D'!$C:$AY,COLUMNS($A286:D286)+36,0)</f>
        <v>109.44459903734278</v>
      </c>
      <c r="I287" s="135">
        <f>VLOOKUP($D287,'[2]5D'!$C:$AY,COLUMNS($A286:E286)+36,0)</f>
        <v>121.36889627516886</v>
      </c>
      <c r="J287" s="135">
        <f>VLOOKUP($D287,'[2]5D'!$C:$AY,COLUMNS($A286:F286)+36,0)</f>
        <v>132.53758575226144</v>
      </c>
      <c r="K287" s="124">
        <f>VLOOKUP($D287,'[2]5D'!$C:$AY,COLUMNS($A286:G286)+36,0)</f>
        <v>100.2793746015105</v>
      </c>
      <c r="L287" s="124">
        <f>VLOOKUP($D287,'[2]5D'!$C:$AY,COLUMNS($A286:H286)+36,0)</f>
        <v>119.36883874541235</v>
      </c>
      <c r="M287" s="124">
        <f>VLOOKUP($D287,'[2]5D'!$C:$AY,COLUMNS($A286:I286)+36,0)</f>
        <v>118.01569452730115</v>
      </c>
      <c r="N287" s="124">
        <f>VLOOKUP($D287,'[2]5D'!$C:$AY,COLUMNS($A286:J286)+36,0)</f>
        <v>131.1902636979309</v>
      </c>
      <c r="O287" s="124">
        <f>VLOOKUP($D287,'[2]5D'!$C:$AY,COLUMNS($A286:K286)+36,0)</f>
        <v>127.95183568708768</v>
      </c>
      <c r="P287" s="124">
        <f>VLOOKUP($D287,'[2]5D'!$C:$AY,COLUMNS($A286:L286)+36,0)</f>
        <v>114.91694526599666</v>
      </c>
      <c r="Q287" s="124">
        <f>VLOOKUP($D287,'[2]5D'!$C:$AY,COLUMNS($A286:M286)+36,0)</f>
        <v>114.25115011439048</v>
      </c>
    </row>
    <row r="288" spans="4:17">
      <c r="D288" s="173">
        <v>22111</v>
      </c>
      <c r="E288" s="124">
        <v>1.3036714725362599E-2</v>
      </c>
      <c r="F288" s="124">
        <f>VLOOKUP($D288,'[2]5D'!$C:$AY,COLUMNS($A287:B287)+36,0)</f>
        <v>102.01376961792334</v>
      </c>
      <c r="G288" s="124">
        <f>VLOOKUP($D288,'[2]5D'!$C:$AY,COLUMNS($A287:C287)+36,0)</f>
        <v>104.24829407583111</v>
      </c>
      <c r="H288" s="124">
        <f>VLOOKUP($D288,'[2]5D'!$C:$AY,COLUMNS($A287:D287)+36,0)</f>
        <v>101.42391034358442</v>
      </c>
      <c r="I288" s="135">
        <f>VLOOKUP($D288,'[2]5D'!$C:$AY,COLUMNS($A287:E287)+36,0)</f>
        <v>101.40343131287851</v>
      </c>
      <c r="J288" s="135">
        <f>VLOOKUP($D288,'[2]5D'!$C:$AY,COLUMNS($A287:F287)+36,0)</f>
        <v>105.21435856258435</v>
      </c>
      <c r="K288" s="124">
        <f>VLOOKUP($D288,'[2]5D'!$C:$AY,COLUMNS($A287:G287)+36,0)</f>
        <v>106.00606892227205</v>
      </c>
      <c r="L288" s="124">
        <f>VLOOKUP($D288,'[2]5D'!$C:$AY,COLUMNS($A287:H287)+36,0)</f>
        <v>104.65546178942847</v>
      </c>
      <c r="M288" s="124">
        <f>VLOOKUP($D288,'[2]5D'!$C:$AY,COLUMNS($A287:I287)+36,0)</f>
        <v>113.67620361706466</v>
      </c>
      <c r="N288" s="124">
        <f>VLOOKUP($D288,'[2]5D'!$C:$AY,COLUMNS($A287:J287)+36,0)</f>
        <v>116.59146710861832</v>
      </c>
      <c r="O288" s="124">
        <f>VLOOKUP($D288,'[2]5D'!$C:$AY,COLUMNS($A287:K287)+36,0)</f>
        <v>123.73452867154707</v>
      </c>
      <c r="P288" s="124">
        <f>VLOOKUP($D288,'[2]5D'!$C:$AY,COLUMNS($A287:L287)+36,0)</f>
        <v>134.83704595788973</v>
      </c>
      <c r="Q288" s="124">
        <f>VLOOKUP($D288,'[2]5D'!$C:$AY,COLUMNS($A287:M287)+36,0)</f>
        <v>135.57282930942699</v>
      </c>
    </row>
    <row r="289" spans="4:17">
      <c r="D289" s="173">
        <v>22112</v>
      </c>
      <c r="E289" s="124">
        <v>8.1707548941686095E-2</v>
      </c>
      <c r="F289" s="124">
        <f>VLOOKUP($D289,'[2]5D'!$C:$AY,COLUMNS($A288:B288)+36,0)</f>
        <v>100.69283370513075</v>
      </c>
      <c r="G289" s="124">
        <f>VLOOKUP($D289,'[2]5D'!$C:$AY,COLUMNS($A288:C288)+36,0)</f>
        <v>97.106303290892072</v>
      </c>
      <c r="H289" s="124">
        <f>VLOOKUP($D289,'[2]5D'!$C:$AY,COLUMNS($A288:D288)+36,0)</f>
        <v>102.97393013272358</v>
      </c>
      <c r="I289" s="135">
        <f>VLOOKUP($D289,'[2]5D'!$C:$AY,COLUMNS($A288:E288)+36,0)</f>
        <v>96.381239555494588</v>
      </c>
      <c r="J289" s="135">
        <f>VLOOKUP($D289,'[2]5D'!$C:$AY,COLUMNS($A288:F288)+36,0)</f>
        <v>92.399685761207465</v>
      </c>
      <c r="K289" s="124">
        <f>VLOOKUP($D289,'[2]5D'!$C:$AY,COLUMNS($A288:G288)+36,0)</f>
        <v>95.926544057927856</v>
      </c>
      <c r="L289" s="124">
        <f>VLOOKUP($D289,'[2]5D'!$C:$AY,COLUMNS($A288:H288)+36,0)</f>
        <v>101.3076154417833</v>
      </c>
      <c r="M289" s="124">
        <f>VLOOKUP($D289,'[2]5D'!$C:$AY,COLUMNS($A288:I288)+36,0)</f>
        <v>106.07923311106251</v>
      </c>
      <c r="N289" s="124">
        <f>VLOOKUP($D289,'[2]5D'!$C:$AY,COLUMNS($A288:J288)+36,0)</f>
        <v>104.89861125431662</v>
      </c>
      <c r="O289" s="124">
        <f>VLOOKUP($D289,'[2]5D'!$C:$AY,COLUMNS($A288:K288)+36,0)</f>
        <v>104.4307277476796</v>
      </c>
      <c r="P289" s="124">
        <f>VLOOKUP($D289,'[2]5D'!$C:$AY,COLUMNS($A288:L288)+36,0)</f>
        <v>86.402182824520324</v>
      </c>
      <c r="Q289" s="124">
        <f>VLOOKUP($D289,'[2]5D'!$C:$AY,COLUMNS($A288:M288)+36,0)</f>
        <v>96.45532769849008</v>
      </c>
    </row>
    <row r="290" spans="4:17">
      <c r="D290" s="173">
        <v>22192</v>
      </c>
      <c r="E290" s="124">
        <v>2.16824365883567E-2</v>
      </c>
      <c r="F290" s="124">
        <f>VLOOKUP($D290,'[2]5D'!$C:$AY,COLUMNS($A289:B289)+36,0)</f>
        <v>114.85562548303375</v>
      </c>
      <c r="G290" s="124">
        <f>VLOOKUP($D290,'[2]5D'!$C:$AY,COLUMNS($A289:C289)+36,0)</f>
        <v>102.96142008650162</v>
      </c>
      <c r="H290" s="124">
        <f>VLOOKUP($D290,'[2]5D'!$C:$AY,COLUMNS($A289:D289)+36,0)</f>
        <v>117.66494762142717</v>
      </c>
      <c r="I290" s="135">
        <f>VLOOKUP($D290,'[2]5D'!$C:$AY,COLUMNS($A289:E289)+36,0)</f>
        <v>115.79649402363465</v>
      </c>
      <c r="J290" s="135">
        <f>VLOOKUP($D290,'[2]5D'!$C:$AY,COLUMNS($A289:F289)+36,0)</f>
        <v>119.64353002694013</v>
      </c>
      <c r="K290" s="124">
        <f>VLOOKUP($D290,'[2]5D'!$C:$AY,COLUMNS($A289:G289)+36,0)</f>
        <v>110.1618457970727</v>
      </c>
      <c r="L290" s="124">
        <f>VLOOKUP($D290,'[2]5D'!$C:$AY,COLUMNS($A289:H289)+36,0)</f>
        <v>122.22839489805652</v>
      </c>
      <c r="M290" s="124">
        <f>VLOOKUP($D290,'[2]5D'!$C:$AY,COLUMNS($A289:I289)+36,0)</f>
        <v>121.21416727865792</v>
      </c>
      <c r="N290" s="124">
        <f>VLOOKUP($D290,'[2]5D'!$C:$AY,COLUMNS($A289:J289)+36,0)</f>
        <v>118.54671548185107</v>
      </c>
      <c r="O290" s="124">
        <f>VLOOKUP($D290,'[2]5D'!$C:$AY,COLUMNS($A289:K289)+36,0)</f>
        <v>123.22526090875067</v>
      </c>
      <c r="P290" s="124">
        <f>VLOOKUP($D290,'[2]5D'!$C:$AY,COLUMNS($A289:L289)+36,0)</f>
        <v>108.42091544708074</v>
      </c>
      <c r="Q290" s="124">
        <f>VLOOKUP($D290,'[2]5D'!$C:$AY,COLUMNS($A289:M289)+36,0)</f>
        <v>124.48784642439037</v>
      </c>
    </row>
    <row r="291" spans="4:17">
      <c r="D291" s="173">
        <v>22193</v>
      </c>
      <c r="E291" s="124">
        <v>3.0089927996541099E-2</v>
      </c>
      <c r="F291" s="124">
        <f>VLOOKUP($D291,'[2]5D'!$C:$AY,COLUMNS($A290:B290)+36,0)</f>
        <v>105.79992495596022</v>
      </c>
      <c r="G291" s="124">
        <f>VLOOKUP($D291,'[2]5D'!$C:$AY,COLUMNS($A290:C290)+36,0)</f>
        <v>104.53060835619442</v>
      </c>
      <c r="H291" s="124">
        <f>VLOOKUP($D291,'[2]5D'!$C:$AY,COLUMNS($A290:D290)+36,0)</f>
        <v>121.69256520123552</v>
      </c>
      <c r="I291" s="135">
        <f>VLOOKUP($D291,'[2]5D'!$C:$AY,COLUMNS($A290:E290)+36,0)</f>
        <v>118.47825263688283</v>
      </c>
      <c r="J291" s="135">
        <f>VLOOKUP($D291,'[2]5D'!$C:$AY,COLUMNS($A290:F290)+36,0)</f>
        <v>116.55780032793866</v>
      </c>
      <c r="K291" s="124">
        <f>VLOOKUP($D291,'[2]5D'!$C:$AY,COLUMNS($A290:G290)+36,0)</f>
        <v>126.5077989455211</v>
      </c>
      <c r="L291" s="124">
        <f>VLOOKUP($D291,'[2]5D'!$C:$AY,COLUMNS($A290:H290)+36,0)</f>
        <v>124.01225185432091</v>
      </c>
      <c r="M291" s="124">
        <f>VLOOKUP($D291,'[2]5D'!$C:$AY,COLUMNS($A290:I290)+36,0)</f>
        <v>124.80807187828829</v>
      </c>
      <c r="N291" s="124">
        <f>VLOOKUP($D291,'[2]5D'!$C:$AY,COLUMNS($A290:J290)+36,0)</f>
        <v>128.33903401322871</v>
      </c>
      <c r="O291" s="124">
        <f>VLOOKUP($D291,'[2]5D'!$C:$AY,COLUMNS($A290:K290)+36,0)</f>
        <v>118.32518448899981</v>
      </c>
      <c r="P291" s="124">
        <f>VLOOKUP($D291,'[2]5D'!$C:$AY,COLUMNS($A290:L290)+36,0)</f>
        <v>97.692350262115042</v>
      </c>
      <c r="Q291" s="124">
        <f>VLOOKUP($D291,'[2]5D'!$C:$AY,COLUMNS($A290:M290)+36,0)</f>
        <v>98.855294466217615</v>
      </c>
    </row>
    <row r="292" spans="4:17">
      <c r="D292" s="173">
        <v>22199</v>
      </c>
      <c r="E292" s="124">
        <v>1.28052879645744E-2</v>
      </c>
      <c r="F292" s="124">
        <f>VLOOKUP($D292,'[2]5D'!$C:$AY,COLUMNS($A291:B291)+36,0)</f>
        <v>109.50964744943894</v>
      </c>
      <c r="G292" s="124">
        <f>VLOOKUP($D292,'[2]5D'!$C:$AY,COLUMNS($A291:C291)+36,0)</f>
        <v>110.18118143499545</v>
      </c>
      <c r="H292" s="124">
        <f>VLOOKUP($D292,'[2]5D'!$C:$AY,COLUMNS($A291:D291)+36,0)</f>
        <v>112.31485461928408</v>
      </c>
      <c r="I292" s="135">
        <f>VLOOKUP($D292,'[2]5D'!$C:$AY,COLUMNS($A291:E291)+36,0)</f>
        <v>117.69732492715733</v>
      </c>
      <c r="J292" s="135">
        <f>VLOOKUP($D292,'[2]5D'!$C:$AY,COLUMNS($A291:F291)+36,0)</f>
        <v>114.55103414145776</v>
      </c>
      <c r="K292" s="124">
        <f>VLOOKUP($D292,'[2]5D'!$C:$AY,COLUMNS($A291:G291)+36,0)</f>
        <v>109.68624089977006</v>
      </c>
      <c r="L292" s="124">
        <f>VLOOKUP($D292,'[2]5D'!$C:$AY,COLUMNS($A291:H291)+36,0)</f>
        <v>112.71061636120815</v>
      </c>
      <c r="M292" s="124">
        <f>VLOOKUP($D292,'[2]5D'!$C:$AY,COLUMNS($A291:I291)+36,0)</f>
        <v>119.40233310744986</v>
      </c>
      <c r="N292" s="124">
        <f>VLOOKUP($D292,'[2]5D'!$C:$AY,COLUMNS($A291:J291)+36,0)</f>
        <v>120.11973925016677</v>
      </c>
      <c r="O292" s="124">
        <f>VLOOKUP($D292,'[2]5D'!$C:$AY,COLUMNS($A291:K291)+36,0)</f>
        <v>115.72227580853819</v>
      </c>
      <c r="P292" s="124">
        <f>VLOOKUP($D292,'[2]5D'!$C:$AY,COLUMNS($A291:L291)+36,0)</f>
        <v>111.39405903332968</v>
      </c>
      <c r="Q292" s="124">
        <f>VLOOKUP($D292,'[2]5D'!$C:$AY,COLUMNS($A291:M291)+36,0)</f>
        <v>117.39027055334496</v>
      </c>
    </row>
    <row r="293" spans="4:17">
      <c r="D293" s="173">
        <v>22201</v>
      </c>
      <c r="E293" s="124">
        <v>7.6214035277007597E-2</v>
      </c>
      <c r="F293" s="124">
        <f>VLOOKUP($D293,'[2]5D'!$C:$AY,COLUMNS($A292:B292)+36,0)</f>
        <v>107.14818708532249</v>
      </c>
      <c r="G293" s="124">
        <f>VLOOKUP($D293,'[2]5D'!$C:$AY,COLUMNS($A292:C292)+36,0)</f>
        <v>105.92885543966706</v>
      </c>
      <c r="H293" s="124">
        <f>VLOOKUP($D293,'[2]5D'!$C:$AY,COLUMNS($A292:D292)+36,0)</f>
        <v>90.884075623073031</v>
      </c>
      <c r="I293" s="135">
        <f>VLOOKUP($D293,'[2]5D'!$C:$AY,COLUMNS($A292:E292)+36,0)</f>
        <v>89.568103972811087</v>
      </c>
      <c r="J293" s="135">
        <f>VLOOKUP($D293,'[2]5D'!$C:$AY,COLUMNS($A292:F292)+36,0)</f>
        <v>116.21193243902452</v>
      </c>
      <c r="K293" s="124">
        <f>VLOOKUP($D293,'[2]5D'!$C:$AY,COLUMNS($A292:G292)+36,0)</f>
        <v>109.96827325483444</v>
      </c>
      <c r="L293" s="124">
        <f>VLOOKUP($D293,'[2]5D'!$C:$AY,COLUMNS($A292:H292)+36,0)</f>
        <v>110.59395094536424</v>
      </c>
      <c r="M293" s="124">
        <f>VLOOKUP($D293,'[2]5D'!$C:$AY,COLUMNS($A292:I292)+36,0)</f>
        <v>111.36749667008198</v>
      </c>
      <c r="N293" s="124">
        <f>VLOOKUP($D293,'[2]5D'!$C:$AY,COLUMNS($A292:J292)+36,0)</f>
        <v>113.3066071088854</v>
      </c>
      <c r="O293" s="124">
        <f>VLOOKUP($D293,'[2]5D'!$C:$AY,COLUMNS($A292:K292)+36,0)</f>
        <v>124.38685576612137</v>
      </c>
      <c r="P293" s="124">
        <f>VLOOKUP($D293,'[2]5D'!$C:$AY,COLUMNS($A292:L292)+36,0)</f>
        <v>125.40563300001099</v>
      </c>
      <c r="Q293" s="124">
        <f>VLOOKUP($D293,'[2]5D'!$C:$AY,COLUMNS($A292:M292)+36,0)</f>
        <v>124.14185818111623</v>
      </c>
    </row>
    <row r="294" spans="4:17">
      <c r="D294" s="173">
        <v>22202</v>
      </c>
      <c r="E294" s="124">
        <v>3.4992979327169001E-2</v>
      </c>
      <c r="F294" s="124">
        <f>VLOOKUP($D294,'[2]5D'!$C:$AY,COLUMNS($A293:B293)+36,0)</f>
        <v>107.12872048221617</v>
      </c>
      <c r="G294" s="124">
        <f>VLOOKUP($D294,'[2]5D'!$C:$AY,COLUMNS($A293:C293)+36,0)</f>
        <v>110.29523281155379</v>
      </c>
      <c r="H294" s="124">
        <f>VLOOKUP($D294,'[2]5D'!$C:$AY,COLUMNS($A293:D293)+36,0)</f>
        <v>89.661343970842196</v>
      </c>
      <c r="I294" s="135">
        <f>VLOOKUP($D294,'[2]5D'!$C:$AY,COLUMNS($A293:E293)+36,0)</f>
        <v>93.141715041237802</v>
      </c>
      <c r="J294" s="135">
        <f>VLOOKUP($D294,'[2]5D'!$C:$AY,COLUMNS($A293:F293)+36,0)</f>
        <v>106.94623985543012</v>
      </c>
      <c r="K294" s="124">
        <f>VLOOKUP($D294,'[2]5D'!$C:$AY,COLUMNS($A293:G293)+36,0)</f>
        <v>94.484112020574059</v>
      </c>
      <c r="L294" s="124">
        <f>VLOOKUP($D294,'[2]5D'!$C:$AY,COLUMNS($A293:H293)+36,0)</f>
        <v>106.84869242531985</v>
      </c>
      <c r="M294" s="124">
        <f>VLOOKUP($D294,'[2]5D'!$C:$AY,COLUMNS($A293:I293)+36,0)</f>
        <v>113.87312822695209</v>
      </c>
      <c r="N294" s="124">
        <f>VLOOKUP($D294,'[2]5D'!$C:$AY,COLUMNS($A293:J293)+36,0)</f>
        <v>114.66565955537749</v>
      </c>
      <c r="O294" s="124">
        <f>VLOOKUP($D294,'[2]5D'!$C:$AY,COLUMNS($A293:K293)+36,0)</f>
        <v>113.40971278028289</v>
      </c>
      <c r="P294" s="124">
        <f>VLOOKUP($D294,'[2]5D'!$C:$AY,COLUMNS($A293:L293)+36,0)</f>
        <v>113.67386633680987</v>
      </c>
      <c r="Q294" s="124">
        <f>VLOOKUP($D294,'[2]5D'!$C:$AY,COLUMNS($A293:M293)+36,0)</f>
        <v>120.72023510566636</v>
      </c>
    </row>
    <row r="295" spans="4:17">
      <c r="D295" s="173">
        <v>22203</v>
      </c>
      <c r="E295" s="124">
        <v>5.7420586110179903E-2</v>
      </c>
      <c r="F295" s="124">
        <f>VLOOKUP($D295,'[2]5D'!$C:$AY,COLUMNS($A294:B294)+36,0)</f>
        <v>109.61268289852775</v>
      </c>
      <c r="G295" s="124">
        <f>VLOOKUP($D295,'[2]5D'!$C:$AY,COLUMNS($A294:C294)+36,0)</f>
        <v>104.56488640591203</v>
      </c>
      <c r="H295" s="124">
        <f>VLOOKUP($D295,'[2]5D'!$C:$AY,COLUMNS($A294:D294)+36,0)</f>
        <v>114.06307452248082</v>
      </c>
      <c r="I295" s="135">
        <f>VLOOKUP($D295,'[2]5D'!$C:$AY,COLUMNS($A294:E294)+36,0)</f>
        <v>110.58179917516881</v>
      </c>
      <c r="J295" s="135">
        <f>VLOOKUP($D295,'[2]5D'!$C:$AY,COLUMNS($A294:F294)+36,0)</f>
        <v>113.21055808739804</v>
      </c>
      <c r="K295" s="124">
        <f>VLOOKUP($D295,'[2]5D'!$C:$AY,COLUMNS($A294:G294)+36,0)</f>
        <v>110.37921717341553</v>
      </c>
      <c r="L295" s="124">
        <f>VLOOKUP($D295,'[2]5D'!$C:$AY,COLUMNS($A294:H294)+36,0)</f>
        <v>110.46825602286847</v>
      </c>
      <c r="M295" s="124">
        <f>VLOOKUP($D295,'[2]5D'!$C:$AY,COLUMNS($A294:I294)+36,0)</f>
        <v>111.73238646232168</v>
      </c>
      <c r="N295" s="124">
        <f>VLOOKUP($D295,'[2]5D'!$C:$AY,COLUMNS($A294:J294)+36,0)</f>
        <v>116.46782454976906</v>
      </c>
      <c r="O295" s="124">
        <f>VLOOKUP($D295,'[2]5D'!$C:$AY,COLUMNS($A294:K294)+36,0)</f>
        <v>116.20225697239898</v>
      </c>
      <c r="P295" s="124">
        <f>VLOOKUP($D295,'[2]5D'!$C:$AY,COLUMNS($A294:L294)+36,0)</f>
        <v>99.229965122670777</v>
      </c>
      <c r="Q295" s="124">
        <f>VLOOKUP($D295,'[2]5D'!$C:$AY,COLUMNS($A294:M294)+36,0)</f>
        <v>103.27574050456388</v>
      </c>
    </row>
    <row r="296" spans="4:17">
      <c r="D296" s="173">
        <v>22204</v>
      </c>
      <c r="E296" s="124">
        <v>0.11523726781006</v>
      </c>
      <c r="F296" s="124">
        <f>VLOOKUP($D296,'[2]5D'!$C:$AY,COLUMNS($A295:B295)+36,0)</f>
        <v>110.04770361208628</v>
      </c>
      <c r="G296" s="124">
        <f>VLOOKUP($D296,'[2]5D'!$C:$AY,COLUMNS($A295:C295)+36,0)</f>
        <v>111.20824500257773</v>
      </c>
      <c r="H296" s="124">
        <f>VLOOKUP($D296,'[2]5D'!$C:$AY,COLUMNS($A295:D295)+36,0)</f>
        <v>111.82701739047729</v>
      </c>
      <c r="I296" s="135">
        <f>VLOOKUP($D296,'[2]5D'!$C:$AY,COLUMNS($A295:E295)+36,0)</f>
        <v>109.18790501073296</v>
      </c>
      <c r="J296" s="135">
        <f>VLOOKUP($D296,'[2]5D'!$C:$AY,COLUMNS($A295:F295)+36,0)</f>
        <v>105.61673301210935</v>
      </c>
      <c r="K296" s="124">
        <f>VLOOKUP($D296,'[2]5D'!$C:$AY,COLUMNS($A295:G295)+36,0)</f>
        <v>112.07171265991671</v>
      </c>
      <c r="L296" s="124">
        <f>VLOOKUP($D296,'[2]5D'!$C:$AY,COLUMNS($A295:H295)+36,0)</f>
        <v>112.44231017722399</v>
      </c>
      <c r="M296" s="124">
        <f>VLOOKUP($D296,'[2]5D'!$C:$AY,COLUMNS($A295:I295)+36,0)</f>
        <v>113.83998838428575</v>
      </c>
      <c r="N296" s="124">
        <f>VLOOKUP($D296,'[2]5D'!$C:$AY,COLUMNS($A295:J295)+36,0)</f>
        <v>116.83380284089458</v>
      </c>
      <c r="O296" s="124">
        <f>VLOOKUP($D296,'[2]5D'!$C:$AY,COLUMNS($A295:K295)+36,0)</f>
        <v>117.52813791776801</v>
      </c>
      <c r="P296" s="124">
        <f>VLOOKUP($D296,'[2]5D'!$C:$AY,COLUMNS($A295:L295)+36,0)</f>
        <v>119.49803362786608</v>
      </c>
      <c r="Q296" s="124">
        <f>VLOOKUP($D296,'[2]5D'!$C:$AY,COLUMNS($A295:M295)+36,0)</f>
        <v>119.93958796290138</v>
      </c>
    </row>
    <row r="297" spans="4:17">
      <c r="D297" s="173">
        <v>22205</v>
      </c>
      <c r="E297" s="124">
        <v>1.9981902152978698E-2</v>
      </c>
      <c r="F297" s="124">
        <f>VLOOKUP($D297,'[2]5D'!$C:$AY,COLUMNS($A296:B296)+36,0)</f>
        <v>96.121972041285801</v>
      </c>
      <c r="G297" s="124">
        <f>VLOOKUP($D297,'[2]5D'!$C:$AY,COLUMNS($A296:C296)+36,0)</f>
        <v>96.294551892694571</v>
      </c>
      <c r="H297" s="124">
        <f>VLOOKUP($D297,'[2]5D'!$C:$AY,COLUMNS($A296:D296)+36,0)</f>
        <v>103.58376179245667</v>
      </c>
      <c r="I297" s="135">
        <f>VLOOKUP($D297,'[2]5D'!$C:$AY,COLUMNS($A296:E296)+36,0)</f>
        <v>99.498854550823268</v>
      </c>
      <c r="J297" s="135">
        <f>VLOOKUP($D297,'[2]5D'!$C:$AY,COLUMNS($A296:F296)+36,0)</f>
        <v>113.32665477198735</v>
      </c>
      <c r="K297" s="124">
        <f>VLOOKUP($D297,'[2]5D'!$C:$AY,COLUMNS($A296:G296)+36,0)</f>
        <v>129.69092654814932</v>
      </c>
      <c r="L297" s="124">
        <f>VLOOKUP($D297,'[2]5D'!$C:$AY,COLUMNS($A296:H296)+36,0)</f>
        <v>127.44942847038813</v>
      </c>
      <c r="M297" s="124">
        <f>VLOOKUP($D297,'[2]5D'!$C:$AY,COLUMNS($A296:I296)+36,0)</f>
        <v>105.48375100376549</v>
      </c>
      <c r="N297" s="124">
        <f>VLOOKUP($D297,'[2]5D'!$C:$AY,COLUMNS($A296:J296)+36,0)</f>
        <v>107.04382219953767</v>
      </c>
      <c r="O297" s="124">
        <f>VLOOKUP($D297,'[2]5D'!$C:$AY,COLUMNS($A296:K296)+36,0)</f>
        <v>109.44822007594991</v>
      </c>
      <c r="P297" s="124">
        <f>VLOOKUP($D297,'[2]5D'!$C:$AY,COLUMNS($A296:L296)+36,0)</f>
        <v>109.02597188456129</v>
      </c>
      <c r="Q297" s="124">
        <f>VLOOKUP($D297,'[2]5D'!$C:$AY,COLUMNS($A296:M296)+36,0)</f>
        <v>95.41822833866398</v>
      </c>
    </row>
    <row r="298" spans="4:17">
      <c r="D298" s="173">
        <v>22209</v>
      </c>
      <c r="E298" s="124">
        <v>7.7175484747845899E-2</v>
      </c>
      <c r="F298" s="124">
        <f>VLOOKUP($D298,'[2]5D'!$C:$AY,COLUMNS($A297:B297)+36,0)</f>
        <v>98.475625763400771</v>
      </c>
      <c r="G298" s="124">
        <f>VLOOKUP($D298,'[2]5D'!$C:$AY,COLUMNS($A297:C297)+36,0)</f>
        <v>103.54633569141045</v>
      </c>
      <c r="H298" s="124">
        <f>VLOOKUP($D298,'[2]5D'!$C:$AY,COLUMNS($A297:D297)+36,0)</f>
        <v>101.91136754880864</v>
      </c>
      <c r="I298" s="135">
        <f>VLOOKUP($D298,'[2]5D'!$C:$AY,COLUMNS($A297:E297)+36,0)</f>
        <v>96.699837483855006</v>
      </c>
      <c r="J298" s="135">
        <f>VLOOKUP($D298,'[2]5D'!$C:$AY,COLUMNS($A297:F297)+36,0)</f>
        <v>100.53339849879163</v>
      </c>
      <c r="K298" s="124">
        <f>VLOOKUP($D298,'[2]5D'!$C:$AY,COLUMNS($A297:G297)+36,0)</f>
        <v>113.75209624149019</v>
      </c>
      <c r="L298" s="124">
        <f>VLOOKUP($D298,'[2]5D'!$C:$AY,COLUMNS($A297:H297)+36,0)</f>
        <v>121.27259543732332</v>
      </c>
      <c r="M298" s="124">
        <f>VLOOKUP($D298,'[2]5D'!$C:$AY,COLUMNS($A297:I297)+36,0)</f>
        <v>121.31008580076873</v>
      </c>
      <c r="N298" s="124">
        <f>VLOOKUP($D298,'[2]5D'!$C:$AY,COLUMNS($A297:J297)+36,0)</f>
        <v>122.69427691842996</v>
      </c>
      <c r="O298" s="124">
        <f>VLOOKUP($D298,'[2]5D'!$C:$AY,COLUMNS($A297:K297)+36,0)</f>
        <v>125.72411556505016</v>
      </c>
      <c r="P298" s="124">
        <f>VLOOKUP($D298,'[2]5D'!$C:$AY,COLUMNS($A297:L297)+36,0)</f>
        <v>123.36494712985717</v>
      </c>
      <c r="Q298" s="124">
        <f>VLOOKUP($D298,'[2]5D'!$C:$AY,COLUMNS($A297:M297)+36,0)</f>
        <v>124.5007510125854</v>
      </c>
    </row>
    <row r="299" spans="4:17">
      <c r="D299" s="173">
        <v>23101</v>
      </c>
      <c r="E299" s="124">
        <v>1.1142232101939899E-2</v>
      </c>
      <c r="F299" s="124">
        <f>VLOOKUP($D299,'[2]5D'!$C:$AY,COLUMNS($A298:B298)+36,0)</f>
        <v>124.01111244650177</v>
      </c>
      <c r="G299" s="124">
        <f>VLOOKUP($D299,'[2]5D'!$C:$AY,COLUMNS($A298:C298)+36,0)</f>
        <v>115.82534726718941</v>
      </c>
      <c r="H299" s="124">
        <f>VLOOKUP($D299,'[2]5D'!$C:$AY,COLUMNS($A298:D298)+36,0)</f>
        <v>111.69931772182709</v>
      </c>
      <c r="I299" s="135">
        <f>VLOOKUP($D299,'[2]5D'!$C:$AY,COLUMNS($A298:E298)+36,0)</f>
        <v>119.84253852619106</v>
      </c>
      <c r="J299" s="135">
        <f>VLOOKUP($D299,'[2]5D'!$C:$AY,COLUMNS($A298:F298)+36,0)</f>
        <v>123.32096050596979</v>
      </c>
      <c r="K299" s="124">
        <f>VLOOKUP($D299,'[2]5D'!$C:$AY,COLUMNS($A298:G298)+36,0)</f>
        <v>128.21412589255942</v>
      </c>
      <c r="L299" s="124">
        <f>VLOOKUP($D299,'[2]5D'!$C:$AY,COLUMNS($A298:H298)+36,0)</f>
        <v>122.1493551069388</v>
      </c>
      <c r="M299" s="124">
        <f>VLOOKUP($D299,'[2]5D'!$C:$AY,COLUMNS($A298:I298)+36,0)</f>
        <v>127.53605196107338</v>
      </c>
      <c r="N299" s="124">
        <f>VLOOKUP($D299,'[2]5D'!$C:$AY,COLUMNS($A298:J298)+36,0)</f>
        <v>135.87618203168213</v>
      </c>
      <c r="O299" s="124">
        <f>VLOOKUP($D299,'[2]5D'!$C:$AY,COLUMNS($A298:K298)+36,0)</f>
        <v>129.53034662999571</v>
      </c>
      <c r="P299" s="124">
        <f>VLOOKUP($D299,'[2]5D'!$C:$AY,COLUMNS($A298:L298)+36,0)</f>
        <v>132.69409519067841</v>
      </c>
      <c r="Q299" s="124">
        <f>VLOOKUP($D299,'[2]5D'!$C:$AY,COLUMNS($A298:M298)+36,0)</f>
        <v>139.08239216477193</v>
      </c>
    </row>
    <row r="300" spans="4:17">
      <c r="D300" s="173">
        <v>23109</v>
      </c>
      <c r="E300" s="124">
        <v>0.23887152805841799</v>
      </c>
      <c r="F300" s="124">
        <f>VLOOKUP($D300,'[2]5D'!$C:$AY,COLUMNS($A299:B299)+36,0)</f>
        <v>118.20340663890967</v>
      </c>
      <c r="G300" s="124">
        <f>VLOOKUP($D300,'[2]5D'!$C:$AY,COLUMNS($A299:C299)+36,0)</f>
        <v>122.96295779417174</v>
      </c>
      <c r="H300" s="124">
        <f>VLOOKUP($D300,'[2]5D'!$C:$AY,COLUMNS($A299:D299)+36,0)</f>
        <v>131.48720602588091</v>
      </c>
      <c r="I300" s="135">
        <f>VLOOKUP($D300,'[2]5D'!$C:$AY,COLUMNS($A299:E299)+36,0)</f>
        <v>131.80485755498722</v>
      </c>
      <c r="J300" s="135">
        <f>VLOOKUP($D300,'[2]5D'!$C:$AY,COLUMNS($A299:F299)+36,0)</f>
        <v>139.31577487882191</v>
      </c>
      <c r="K300" s="124">
        <f>VLOOKUP($D300,'[2]5D'!$C:$AY,COLUMNS($A299:G299)+36,0)</f>
        <v>133.95581456588974</v>
      </c>
      <c r="L300" s="124">
        <f>VLOOKUP($D300,'[2]5D'!$C:$AY,COLUMNS($A299:H299)+36,0)</f>
        <v>140.63158434312581</v>
      </c>
      <c r="M300" s="124">
        <f>VLOOKUP($D300,'[2]5D'!$C:$AY,COLUMNS($A299:I299)+36,0)</f>
        <v>137.7132946942836</v>
      </c>
      <c r="N300" s="124">
        <f>VLOOKUP($D300,'[2]5D'!$C:$AY,COLUMNS($A299:J299)+36,0)</f>
        <v>129.20371013374356</v>
      </c>
      <c r="O300" s="124">
        <f>VLOOKUP($D300,'[2]5D'!$C:$AY,COLUMNS($A299:K299)+36,0)</f>
        <v>124.20585389605395</v>
      </c>
      <c r="P300" s="124">
        <f>VLOOKUP($D300,'[2]5D'!$C:$AY,COLUMNS($A299:L299)+36,0)</f>
        <v>122.43998004851971</v>
      </c>
      <c r="Q300" s="124">
        <f>VLOOKUP($D300,'[2]5D'!$C:$AY,COLUMNS($A299:M299)+36,0)</f>
        <v>119.93800517684109</v>
      </c>
    </row>
    <row r="301" spans="4:17">
      <c r="D301" s="173">
        <v>23921</v>
      </c>
      <c r="E301" s="124">
        <v>6.9825472852745707E-2</v>
      </c>
      <c r="F301" s="124">
        <f>VLOOKUP($D301,'[2]5D'!$C:$AY,COLUMNS($A300:B300)+36,0)</f>
        <v>125.6622785941656</v>
      </c>
      <c r="G301" s="124">
        <f>VLOOKUP($D301,'[2]5D'!$C:$AY,COLUMNS($A300:C300)+36,0)</f>
        <v>104.51791047393873</v>
      </c>
      <c r="H301" s="124">
        <f>VLOOKUP($D301,'[2]5D'!$C:$AY,COLUMNS($A300:D300)+36,0)</f>
        <v>130.19541260491758</v>
      </c>
      <c r="I301" s="135">
        <f>VLOOKUP($D301,'[2]5D'!$C:$AY,COLUMNS($A300:E300)+36,0)</f>
        <v>119.53894900997352</v>
      </c>
      <c r="J301" s="135">
        <f>VLOOKUP($D301,'[2]5D'!$C:$AY,COLUMNS($A300:F300)+36,0)</f>
        <v>121.70023945689886</v>
      </c>
      <c r="K301" s="124">
        <f>VLOOKUP($D301,'[2]5D'!$C:$AY,COLUMNS($A300:G300)+36,0)</f>
        <v>118.34396937696738</v>
      </c>
      <c r="L301" s="124">
        <f>VLOOKUP($D301,'[2]5D'!$C:$AY,COLUMNS($A300:H300)+36,0)</f>
        <v>125.42420094900093</v>
      </c>
      <c r="M301" s="124">
        <f>VLOOKUP($D301,'[2]5D'!$C:$AY,COLUMNS($A300:I300)+36,0)</f>
        <v>125.99850479920586</v>
      </c>
      <c r="N301" s="124">
        <f>VLOOKUP($D301,'[2]5D'!$C:$AY,COLUMNS($A300:J300)+36,0)</f>
        <v>122.24671281999942</v>
      </c>
      <c r="O301" s="124">
        <f>VLOOKUP($D301,'[2]5D'!$C:$AY,COLUMNS($A300:K300)+36,0)</f>
        <v>121.14413741351606</v>
      </c>
      <c r="P301" s="124">
        <f>VLOOKUP($D301,'[2]5D'!$C:$AY,COLUMNS($A300:L300)+36,0)</f>
        <v>108.40185706091361</v>
      </c>
      <c r="Q301" s="124">
        <f>VLOOKUP($D301,'[2]5D'!$C:$AY,COLUMNS($A300:M300)+36,0)</f>
        <v>105.60386023126576</v>
      </c>
    </row>
    <row r="302" spans="4:17">
      <c r="D302" s="173">
        <v>23930</v>
      </c>
      <c r="E302" s="124">
        <v>2.8111586640773199E-2</v>
      </c>
      <c r="F302" s="124">
        <f>VLOOKUP($D302,'[2]5D'!$C:$AY,COLUMNS($A301:B301)+36,0)</f>
        <v>106.4474772709998</v>
      </c>
      <c r="G302" s="124">
        <f>VLOOKUP($D302,'[2]5D'!$C:$AY,COLUMNS($A301:C301)+36,0)</f>
        <v>101.57063754206712</v>
      </c>
      <c r="H302" s="124">
        <f>VLOOKUP($D302,'[2]5D'!$C:$AY,COLUMNS($A301:D301)+36,0)</f>
        <v>107.56015780723443</v>
      </c>
      <c r="I302" s="135">
        <f>VLOOKUP($D302,'[2]5D'!$C:$AY,COLUMNS($A301:E301)+36,0)</f>
        <v>111.25783381842368</v>
      </c>
      <c r="J302" s="135">
        <f>VLOOKUP($D302,'[2]5D'!$C:$AY,COLUMNS($A301:F301)+36,0)</f>
        <v>110.68185441192409</v>
      </c>
      <c r="K302" s="124">
        <f>VLOOKUP($D302,'[2]5D'!$C:$AY,COLUMNS($A301:G301)+36,0)</f>
        <v>114.383066234059</v>
      </c>
      <c r="L302" s="124">
        <f>VLOOKUP($D302,'[2]5D'!$C:$AY,COLUMNS($A301:H301)+36,0)</f>
        <v>106.49991405003823</v>
      </c>
      <c r="M302" s="124">
        <f>VLOOKUP($D302,'[2]5D'!$C:$AY,COLUMNS($A301:I301)+36,0)</f>
        <v>101.80461619460912</v>
      </c>
      <c r="N302" s="124">
        <f>VLOOKUP($D302,'[2]5D'!$C:$AY,COLUMNS($A301:J301)+36,0)</f>
        <v>91.006376301480373</v>
      </c>
      <c r="O302" s="124">
        <f>VLOOKUP($D302,'[2]5D'!$C:$AY,COLUMNS($A301:K301)+36,0)</f>
        <v>94.23463461502223</v>
      </c>
      <c r="P302" s="124">
        <f>VLOOKUP($D302,'[2]5D'!$C:$AY,COLUMNS($A301:L301)+36,0)</f>
        <v>92.735215384503476</v>
      </c>
      <c r="Q302" s="124">
        <f>VLOOKUP($D302,'[2]5D'!$C:$AY,COLUMNS($A301:M301)+36,0)</f>
        <v>94.4176591306245</v>
      </c>
    </row>
    <row r="303" spans="4:17">
      <c r="D303" s="173">
        <v>23941</v>
      </c>
      <c r="E303" s="124">
        <v>6.6825008156078903E-3</v>
      </c>
      <c r="F303" s="124">
        <f>VLOOKUP($D303,'[2]5D'!$C:$AY,COLUMNS($A302:B302)+36,0)</f>
        <v>106.80045727936009</v>
      </c>
      <c r="G303" s="124">
        <f>VLOOKUP($D303,'[2]5D'!$C:$AY,COLUMNS($A302:C302)+36,0)</f>
        <v>103.1584058585839</v>
      </c>
      <c r="H303" s="124">
        <f>VLOOKUP($D303,'[2]5D'!$C:$AY,COLUMNS($A302:D302)+36,0)</f>
        <v>116.50534696412686</v>
      </c>
      <c r="I303" s="135">
        <f>VLOOKUP($D303,'[2]5D'!$C:$AY,COLUMNS($A302:E302)+36,0)</f>
        <v>106.68768861578606</v>
      </c>
      <c r="J303" s="135">
        <f>VLOOKUP($D303,'[2]5D'!$C:$AY,COLUMNS($A302:F302)+36,0)</f>
        <v>111.6148261347501</v>
      </c>
      <c r="K303" s="124">
        <f>VLOOKUP($D303,'[2]5D'!$C:$AY,COLUMNS($A302:G302)+36,0)</f>
        <v>126.79159789217607</v>
      </c>
      <c r="L303" s="124">
        <f>VLOOKUP($D303,'[2]5D'!$C:$AY,COLUMNS($A302:H302)+36,0)</f>
        <v>121.94946866148996</v>
      </c>
      <c r="M303" s="124">
        <f>VLOOKUP($D303,'[2]5D'!$C:$AY,COLUMNS($A302:I302)+36,0)</f>
        <v>126.0137166086476</v>
      </c>
      <c r="N303" s="124">
        <f>VLOOKUP($D303,'[2]5D'!$C:$AY,COLUMNS($A302:J302)+36,0)</f>
        <v>136.33562608994851</v>
      </c>
      <c r="O303" s="124">
        <f>VLOOKUP($D303,'[2]5D'!$C:$AY,COLUMNS($A302:K302)+36,0)</f>
        <v>149.53695864357215</v>
      </c>
      <c r="P303" s="124">
        <f>VLOOKUP($D303,'[2]5D'!$C:$AY,COLUMNS($A302:L302)+36,0)</f>
        <v>127.4144997226045</v>
      </c>
      <c r="Q303" s="124">
        <f>VLOOKUP($D303,'[2]5D'!$C:$AY,COLUMNS($A302:M302)+36,0)</f>
        <v>129.65082215495912</v>
      </c>
    </row>
    <row r="304" spans="4:17">
      <c r="D304" s="173">
        <v>23942</v>
      </c>
      <c r="E304" s="124">
        <v>0.176825209282053</v>
      </c>
      <c r="F304" s="124">
        <f>VLOOKUP($D304,'[2]5D'!$C:$AY,COLUMNS($A303:B303)+36,0)</f>
        <v>113.95126600144043</v>
      </c>
      <c r="G304" s="124">
        <f>VLOOKUP($D304,'[2]5D'!$C:$AY,COLUMNS($A303:C303)+36,0)</f>
        <v>113.53863968282921</v>
      </c>
      <c r="H304" s="124">
        <f>VLOOKUP($D304,'[2]5D'!$C:$AY,COLUMNS($A303:D303)+36,0)</f>
        <v>116.50922608051656</v>
      </c>
      <c r="I304" s="135">
        <f>VLOOKUP($D304,'[2]5D'!$C:$AY,COLUMNS($A303:E303)+36,0)</f>
        <v>119.33312776755126</v>
      </c>
      <c r="J304" s="135">
        <f>VLOOKUP($D304,'[2]5D'!$C:$AY,COLUMNS($A303:F303)+36,0)</f>
        <v>123.63728532965014</v>
      </c>
      <c r="K304" s="124">
        <f>VLOOKUP($D304,'[2]5D'!$C:$AY,COLUMNS($A303:G303)+36,0)</f>
        <v>118.39592117547562</v>
      </c>
      <c r="L304" s="124">
        <f>VLOOKUP($D304,'[2]5D'!$C:$AY,COLUMNS($A303:H303)+36,0)</f>
        <v>110.24921640339655</v>
      </c>
      <c r="M304" s="124">
        <f>VLOOKUP($D304,'[2]5D'!$C:$AY,COLUMNS($A303:I303)+36,0)</f>
        <v>110.06882509280142</v>
      </c>
      <c r="N304" s="124">
        <f>VLOOKUP($D304,'[2]5D'!$C:$AY,COLUMNS($A303:J303)+36,0)</f>
        <v>108.99774229776176</v>
      </c>
      <c r="O304" s="124">
        <f>VLOOKUP($D304,'[2]5D'!$C:$AY,COLUMNS($A303:K303)+36,0)</f>
        <v>107.2734789020231</v>
      </c>
      <c r="P304" s="124">
        <f>VLOOKUP($D304,'[2]5D'!$C:$AY,COLUMNS($A303:L303)+36,0)</f>
        <v>100.18084374191064</v>
      </c>
      <c r="Q304" s="124">
        <f>VLOOKUP($D304,'[2]5D'!$C:$AY,COLUMNS($A303:M303)+36,0)</f>
        <v>110.41067031373711</v>
      </c>
    </row>
    <row r="305" spans="4:17">
      <c r="D305" s="173">
        <v>23951</v>
      </c>
      <c r="E305" s="124">
        <v>1.54153111197572E-2</v>
      </c>
      <c r="F305" s="124">
        <f>VLOOKUP($D305,'[2]5D'!$C:$AY,COLUMNS($A304:B304)+36,0)</f>
        <v>103.2787882270981</v>
      </c>
      <c r="G305" s="124">
        <f>VLOOKUP($D305,'[2]5D'!$C:$AY,COLUMNS($A304:C304)+36,0)</f>
        <v>88.959508464357555</v>
      </c>
      <c r="H305" s="124">
        <f>VLOOKUP($D305,'[2]5D'!$C:$AY,COLUMNS($A304:D304)+36,0)</f>
        <v>107.53707727789079</v>
      </c>
      <c r="I305" s="135">
        <f>VLOOKUP($D305,'[2]5D'!$C:$AY,COLUMNS($A304:E304)+36,0)</f>
        <v>106.99717485405905</v>
      </c>
      <c r="J305" s="135">
        <f>VLOOKUP($D305,'[2]5D'!$C:$AY,COLUMNS($A304:F304)+36,0)</f>
        <v>112.42792205738898</v>
      </c>
      <c r="K305" s="124">
        <f>VLOOKUP($D305,'[2]5D'!$C:$AY,COLUMNS($A304:G304)+36,0)</f>
        <v>112.17260829074421</v>
      </c>
      <c r="L305" s="124">
        <f>VLOOKUP($D305,'[2]5D'!$C:$AY,COLUMNS($A304:H304)+36,0)</f>
        <v>118.92031755606004</v>
      </c>
      <c r="M305" s="124">
        <f>VLOOKUP($D305,'[2]5D'!$C:$AY,COLUMNS($A304:I304)+36,0)</f>
        <v>119.2425453582298</v>
      </c>
      <c r="N305" s="124">
        <f>VLOOKUP($D305,'[2]5D'!$C:$AY,COLUMNS($A304:J304)+36,0)</f>
        <v>96.718424174463379</v>
      </c>
      <c r="O305" s="124">
        <f>VLOOKUP($D305,'[2]5D'!$C:$AY,COLUMNS($A304:K304)+36,0)</f>
        <v>111.59996287087053</v>
      </c>
      <c r="P305" s="124">
        <f>VLOOKUP($D305,'[2]5D'!$C:$AY,COLUMNS($A304:L304)+36,0)</f>
        <v>126.91442670192161</v>
      </c>
      <c r="Q305" s="124">
        <f>VLOOKUP($D305,'[2]5D'!$C:$AY,COLUMNS($A304:M304)+36,0)</f>
        <v>130.82945090397965</v>
      </c>
    </row>
    <row r="306" spans="4:17">
      <c r="D306" s="173">
        <v>23952</v>
      </c>
      <c r="E306" s="124">
        <v>6.3907583325848005E-2</v>
      </c>
      <c r="F306" s="124">
        <f>VLOOKUP($D306,'[2]5D'!$C:$AY,COLUMNS($A305:B305)+36,0)</f>
        <v>97.369520826812618</v>
      </c>
      <c r="G306" s="124">
        <f>VLOOKUP($D306,'[2]5D'!$C:$AY,COLUMNS($A305:C305)+36,0)</f>
        <v>95.57886280585987</v>
      </c>
      <c r="H306" s="124">
        <f>VLOOKUP($D306,'[2]5D'!$C:$AY,COLUMNS($A305:D305)+36,0)</f>
        <v>113.06581215549019</v>
      </c>
      <c r="I306" s="135">
        <f>VLOOKUP($D306,'[2]5D'!$C:$AY,COLUMNS($A305:E305)+36,0)</f>
        <v>109.28756626240779</v>
      </c>
      <c r="J306" s="135">
        <f>VLOOKUP($D306,'[2]5D'!$C:$AY,COLUMNS($A305:F305)+36,0)</f>
        <v>104.01791452365769</v>
      </c>
      <c r="K306" s="124">
        <f>VLOOKUP($D306,'[2]5D'!$C:$AY,COLUMNS($A305:G305)+36,0)</f>
        <v>106.29042211284752</v>
      </c>
      <c r="L306" s="124">
        <f>VLOOKUP($D306,'[2]5D'!$C:$AY,COLUMNS($A305:H305)+36,0)</f>
        <v>105.72047987736265</v>
      </c>
      <c r="M306" s="124">
        <f>VLOOKUP($D306,'[2]5D'!$C:$AY,COLUMNS($A305:I305)+36,0)</f>
        <v>99.716484463804903</v>
      </c>
      <c r="N306" s="124">
        <f>VLOOKUP($D306,'[2]5D'!$C:$AY,COLUMNS($A305:J305)+36,0)</f>
        <v>93.313266113577313</v>
      </c>
      <c r="O306" s="124">
        <f>VLOOKUP($D306,'[2]5D'!$C:$AY,COLUMNS($A305:K305)+36,0)</f>
        <v>100.00341314510219</v>
      </c>
      <c r="P306" s="124">
        <f>VLOOKUP($D306,'[2]5D'!$C:$AY,COLUMNS($A305:L305)+36,0)</f>
        <v>113.25028718473688</v>
      </c>
      <c r="Q306" s="124">
        <f>VLOOKUP($D306,'[2]5D'!$C:$AY,COLUMNS($A305:M305)+36,0)</f>
        <v>119.65947551873673</v>
      </c>
    </row>
    <row r="307" spans="4:17">
      <c r="D307" s="173">
        <v>23953</v>
      </c>
      <c r="E307" s="124">
        <v>0.33527086120400601</v>
      </c>
      <c r="F307" s="124">
        <f>VLOOKUP($D307,'[2]5D'!$C:$AY,COLUMNS($A306:B306)+36,0)</f>
        <v>108.92109678116921</v>
      </c>
      <c r="G307" s="124">
        <f>VLOOKUP($D307,'[2]5D'!$C:$AY,COLUMNS($A306:C306)+36,0)</f>
        <v>89.896596582822028</v>
      </c>
      <c r="H307" s="124">
        <f>VLOOKUP($D307,'[2]5D'!$C:$AY,COLUMNS($A306:D306)+36,0)</f>
        <v>89.193605449024417</v>
      </c>
      <c r="I307" s="135">
        <f>VLOOKUP($D307,'[2]5D'!$C:$AY,COLUMNS($A306:E306)+36,0)</f>
        <v>104.88750510842665</v>
      </c>
      <c r="J307" s="135">
        <f>VLOOKUP($D307,'[2]5D'!$C:$AY,COLUMNS($A306:F306)+36,0)</f>
        <v>107.2152575139456</v>
      </c>
      <c r="K307" s="124">
        <f>VLOOKUP($D307,'[2]5D'!$C:$AY,COLUMNS($A306:G306)+36,0)</f>
        <v>103.36300871386976</v>
      </c>
      <c r="L307" s="124">
        <f>VLOOKUP($D307,'[2]5D'!$C:$AY,COLUMNS($A306:H306)+36,0)</f>
        <v>114.47625916536559</v>
      </c>
      <c r="M307" s="124">
        <f>VLOOKUP($D307,'[2]5D'!$C:$AY,COLUMNS($A306:I306)+36,0)</f>
        <v>125.75891524761394</v>
      </c>
      <c r="N307" s="124">
        <f>VLOOKUP($D307,'[2]5D'!$C:$AY,COLUMNS($A306:J306)+36,0)</f>
        <v>117.96282171219849</v>
      </c>
      <c r="O307" s="124">
        <f>VLOOKUP($D307,'[2]5D'!$C:$AY,COLUMNS($A306:K306)+36,0)</f>
        <v>110.79456424147743</v>
      </c>
      <c r="P307" s="124">
        <f>VLOOKUP($D307,'[2]5D'!$C:$AY,COLUMNS($A306:L306)+36,0)</f>
        <v>113.45194422112492</v>
      </c>
      <c r="Q307" s="124">
        <f>VLOOKUP($D307,'[2]5D'!$C:$AY,COLUMNS($A306:M306)+36,0)</f>
        <v>100.59896223718218</v>
      </c>
    </row>
    <row r="308" spans="4:17">
      <c r="D308" s="173">
        <v>23959</v>
      </c>
      <c r="E308" s="124">
        <v>2.1980925237839601E-2</v>
      </c>
      <c r="F308" s="124">
        <f>VLOOKUP($D308,'[2]5D'!$C:$AY,COLUMNS($A307:B307)+36,0)</f>
        <v>145.8668086809069</v>
      </c>
      <c r="G308" s="124">
        <f>VLOOKUP($D308,'[2]5D'!$C:$AY,COLUMNS($A307:C307)+36,0)</f>
        <v>113.73439941060096</v>
      </c>
      <c r="H308" s="124">
        <f>VLOOKUP($D308,'[2]5D'!$C:$AY,COLUMNS($A307:D307)+36,0)</f>
        <v>141.44969128288835</v>
      </c>
      <c r="I308" s="135">
        <f>VLOOKUP($D308,'[2]5D'!$C:$AY,COLUMNS($A307:E307)+36,0)</f>
        <v>116.80344004915844</v>
      </c>
      <c r="J308" s="135">
        <f>VLOOKUP($D308,'[2]5D'!$C:$AY,COLUMNS($A307:F307)+36,0)</f>
        <v>119.39469081066461</v>
      </c>
      <c r="K308" s="124">
        <f>VLOOKUP($D308,'[2]5D'!$C:$AY,COLUMNS($A307:G307)+36,0)</f>
        <v>115.79054999538684</v>
      </c>
      <c r="L308" s="124">
        <f>VLOOKUP($D308,'[2]5D'!$C:$AY,COLUMNS($A307:H307)+36,0)</f>
        <v>112.12267479140216</v>
      </c>
      <c r="M308" s="124">
        <f>VLOOKUP($D308,'[2]5D'!$C:$AY,COLUMNS($A307:I307)+36,0)</f>
        <v>105.13978545058256</v>
      </c>
      <c r="N308" s="124">
        <f>VLOOKUP($D308,'[2]5D'!$C:$AY,COLUMNS($A307:J307)+36,0)</f>
        <v>100.02783274088694</v>
      </c>
      <c r="O308" s="124">
        <f>VLOOKUP($D308,'[2]5D'!$C:$AY,COLUMNS($A307:K307)+36,0)</f>
        <v>101.96301851107572</v>
      </c>
      <c r="P308" s="124">
        <f>VLOOKUP($D308,'[2]5D'!$C:$AY,COLUMNS($A307:L307)+36,0)</f>
        <v>104.79655384017246</v>
      </c>
      <c r="Q308" s="124">
        <f>VLOOKUP($D308,'[2]5D'!$C:$AY,COLUMNS($A307:M307)+36,0)</f>
        <v>93.21824579766907</v>
      </c>
    </row>
    <row r="309" spans="4:17">
      <c r="D309" s="173">
        <v>23990</v>
      </c>
      <c r="E309" s="124">
        <v>7.2716215709538103E-4</v>
      </c>
      <c r="F309" s="124">
        <f>VLOOKUP($D309,'[2]5D'!$C:$AY,COLUMNS($A308:B308)+36,0)</f>
        <v>106.5357158417346</v>
      </c>
      <c r="G309" s="124">
        <f>VLOOKUP($D309,'[2]5D'!$C:$AY,COLUMNS($A308:C308)+36,0)</f>
        <v>91.924756909696711</v>
      </c>
      <c r="H309" s="124">
        <f>VLOOKUP($D309,'[2]5D'!$C:$AY,COLUMNS($A308:D308)+36,0)</f>
        <v>91.890022799012854</v>
      </c>
      <c r="I309" s="135">
        <f>VLOOKUP($D309,'[2]5D'!$C:$AY,COLUMNS($A308:E308)+36,0)</f>
        <v>98.11653358317939</v>
      </c>
      <c r="J309" s="135">
        <f>VLOOKUP($D309,'[2]5D'!$C:$AY,COLUMNS($A308:F308)+36,0)</f>
        <v>100.46582366277468</v>
      </c>
      <c r="K309" s="124">
        <f>VLOOKUP($D309,'[2]5D'!$C:$AY,COLUMNS($A308:G308)+36,0)</f>
        <v>101.63590938634802</v>
      </c>
      <c r="L309" s="124">
        <f>VLOOKUP($D309,'[2]5D'!$C:$AY,COLUMNS($A308:H308)+36,0)</f>
        <v>112.67346997986262</v>
      </c>
      <c r="M309" s="124">
        <f>VLOOKUP($D309,'[2]5D'!$C:$AY,COLUMNS($A308:I308)+36,0)</f>
        <v>103.5233221311461</v>
      </c>
      <c r="N309" s="124">
        <f>VLOOKUP($D309,'[2]5D'!$C:$AY,COLUMNS($A308:J308)+36,0)</f>
        <v>98.369457960924279</v>
      </c>
      <c r="O309" s="124">
        <f>VLOOKUP($D309,'[2]5D'!$C:$AY,COLUMNS($A308:K308)+36,0)</f>
        <v>100.02889394023063</v>
      </c>
      <c r="P309" s="124">
        <f>VLOOKUP($D309,'[2]5D'!$C:$AY,COLUMNS($A308:L308)+36,0)</f>
        <v>116.52161770389398</v>
      </c>
      <c r="Q309" s="124">
        <f>VLOOKUP($D309,'[2]5D'!$C:$AY,COLUMNS($A308:M308)+36,0)</f>
        <v>133.34890014551928</v>
      </c>
    </row>
    <row r="310" spans="4:17">
      <c r="D310" s="173">
        <v>24101</v>
      </c>
      <c r="E310" s="124">
        <v>1.3266506876875901E-2</v>
      </c>
      <c r="F310" s="124">
        <f>VLOOKUP($D310,'[2]5D'!$C:$AY,COLUMNS($A309:B309)+36,0)</f>
        <v>99.527543912270261</v>
      </c>
      <c r="G310" s="124">
        <f>VLOOKUP($D310,'[2]5D'!$C:$AY,COLUMNS($A309:C309)+36,0)</f>
        <v>122.41205551877556</v>
      </c>
      <c r="H310" s="124">
        <f>VLOOKUP($D310,'[2]5D'!$C:$AY,COLUMNS($A309:D309)+36,0)</f>
        <v>107.24548021780255</v>
      </c>
      <c r="I310" s="135">
        <f>VLOOKUP($D310,'[2]5D'!$C:$AY,COLUMNS($A309:E309)+36,0)</f>
        <v>104.80534650009807</v>
      </c>
      <c r="J310" s="135">
        <f>VLOOKUP($D310,'[2]5D'!$C:$AY,COLUMNS($A309:F309)+36,0)</f>
        <v>105.23120812980574</v>
      </c>
      <c r="K310" s="124">
        <f>VLOOKUP($D310,'[2]5D'!$C:$AY,COLUMNS($A309:G309)+36,0)</f>
        <v>111.28973477318782</v>
      </c>
      <c r="L310" s="124">
        <f>VLOOKUP($D310,'[2]5D'!$C:$AY,COLUMNS($A309:H309)+36,0)</f>
        <v>113.62601372144482</v>
      </c>
      <c r="M310" s="124">
        <f>VLOOKUP($D310,'[2]5D'!$C:$AY,COLUMNS($A309:I309)+36,0)</f>
        <v>115.37246574585168</v>
      </c>
      <c r="N310" s="124">
        <f>VLOOKUP($D310,'[2]5D'!$C:$AY,COLUMNS($A309:J309)+36,0)</f>
        <v>112.39743781647304</v>
      </c>
      <c r="O310" s="124">
        <f>VLOOKUP($D310,'[2]5D'!$C:$AY,COLUMNS($A309:K309)+36,0)</f>
        <v>123.64987006423412</v>
      </c>
      <c r="P310" s="124">
        <f>VLOOKUP($D310,'[2]5D'!$C:$AY,COLUMNS($A309:L309)+36,0)</f>
        <v>152.26904179537456</v>
      </c>
      <c r="Q310" s="124">
        <f>VLOOKUP($D310,'[2]5D'!$C:$AY,COLUMNS($A309:M309)+36,0)</f>
        <v>133.31093123253916</v>
      </c>
    </row>
    <row r="311" spans="4:17">
      <c r="D311" s="173" t="s">
        <v>337</v>
      </c>
      <c r="E311" s="124">
        <v>3.8093443175243602E-2</v>
      </c>
      <c r="F311" s="124">
        <f>VLOOKUP($D311,'[2]5D'!$C:$AY,COLUMNS($A310:B310)+36,0)</f>
        <v>94.713032692486649</v>
      </c>
      <c r="G311" s="124">
        <f>VLOOKUP($D311,'[2]5D'!$C:$AY,COLUMNS($A310:C310)+36,0)</f>
        <v>104.12874378894749</v>
      </c>
      <c r="H311" s="124">
        <f>VLOOKUP($D311,'[2]5D'!$C:$AY,COLUMNS($A310:D310)+36,0)</f>
        <v>101.17097780223931</v>
      </c>
      <c r="I311" s="135">
        <f>VLOOKUP($D311,'[2]5D'!$C:$AY,COLUMNS($A310:E310)+36,0)</f>
        <v>106.8913534858832</v>
      </c>
      <c r="J311" s="135">
        <f>VLOOKUP($D311,'[2]5D'!$C:$AY,COLUMNS($A310:F310)+36,0)</f>
        <v>119.32815491989091</v>
      </c>
      <c r="K311" s="124">
        <f>VLOOKUP($D311,'[2]5D'!$C:$AY,COLUMNS($A310:G310)+36,0)</f>
        <v>124.24581195656414</v>
      </c>
      <c r="L311" s="124">
        <f>VLOOKUP($D311,'[2]5D'!$C:$AY,COLUMNS($A310:H310)+36,0)</f>
        <v>127.10107063170089</v>
      </c>
      <c r="M311" s="124">
        <f>VLOOKUP($D311,'[2]5D'!$C:$AY,COLUMNS($A310:I310)+36,0)</f>
        <v>117.08041138715926</v>
      </c>
      <c r="N311" s="124">
        <f>VLOOKUP($D311,'[2]5D'!$C:$AY,COLUMNS($A310:J310)+36,0)</f>
        <v>117.27774559748758</v>
      </c>
      <c r="O311" s="124">
        <f>VLOOKUP($D311,'[2]5D'!$C:$AY,COLUMNS($A310:K310)+36,0)</f>
        <v>115.58399752542009</v>
      </c>
      <c r="P311" s="124">
        <f>VLOOKUP($D311,'[2]5D'!$C:$AY,COLUMNS($A310:L310)+36,0)</f>
        <v>108.7784127606195</v>
      </c>
      <c r="Q311" s="124">
        <f>VLOOKUP($D311,'[2]5D'!$C:$AY,COLUMNS($A310:M310)+36,0)</f>
        <v>109.61598973804469</v>
      </c>
    </row>
    <row r="312" spans="4:17">
      <c r="D312" s="173">
        <v>24102</v>
      </c>
      <c r="E312" s="124">
        <v>0.20121872057521001</v>
      </c>
      <c r="F312" s="124">
        <f>VLOOKUP($D312,'[2]5D'!$C:$AY,COLUMNS($A311:B311)+36,0)</f>
        <v>108.83830475209349</v>
      </c>
      <c r="G312" s="124">
        <f>VLOOKUP($D312,'[2]5D'!$C:$AY,COLUMNS($A311:C311)+36,0)</f>
        <v>94.203623481007796</v>
      </c>
      <c r="H312" s="124">
        <f>VLOOKUP($D312,'[2]5D'!$C:$AY,COLUMNS($A311:D311)+36,0)</f>
        <v>116.83279674898779</v>
      </c>
      <c r="I312" s="135">
        <f>VLOOKUP($D312,'[2]5D'!$C:$AY,COLUMNS($A311:E311)+36,0)</f>
        <v>117.61533234841616</v>
      </c>
      <c r="J312" s="135">
        <f>VLOOKUP($D312,'[2]5D'!$C:$AY,COLUMNS($A311:F311)+36,0)</f>
        <v>105.85717360567054</v>
      </c>
      <c r="K312" s="124">
        <f>VLOOKUP($D312,'[2]5D'!$C:$AY,COLUMNS($A311:G311)+36,0)</f>
        <v>107.85472943347395</v>
      </c>
      <c r="L312" s="124">
        <f>VLOOKUP($D312,'[2]5D'!$C:$AY,COLUMNS($A311:H311)+36,0)</f>
        <v>120.96295261851067</v>
      </c>
      <c r="M312" s="124">
        <f>VLOOKUP($D312,'[2]5D'!$C:$AY,COLUMNS($A311:I311)+36,0)</f>
        <v>117.36314022499873</v>
      </c>
      <c r="N312" s="124">
        <f>VLOOKUP($D312,'[2]5D'!$C:$AY,COLUMNS($A311:J311)+36,0)</f>
        <v>113.7237402401249</v>
      </c>
      <c r="O312" s="124">
        <f>VLOOKUP($D312,'[2]5D'!$C:$AY,COLUMNS($A311:K311)+36,0)</f>
        <v>107.13489272069984</v>
      </c>
      <c r="P312" s="124">
        <f>VLOOKUP($D312,'[2]5D'!$C:$AY,COLUMNS($A311:L311)+36,0)</f>
        <v>101.63225072676411</v>
      </c>
      <c r="Q312" s="124">
        <f>VLOOKUP($D312,'[2]5D'!$C:$AY,COLUMNS($A311:M311)+36,0)</f>
        <v>101.4634603770056</v>
      </c>
    </row>
    <row r="313" spans="4:17">
      <c r="D313" s="173">
        <v>24103</v>
      </c>
      <c r="E313" s="124">
        <v>7.1867546636926502E-2</v>
      </c>
      <c r="F313" s="124">
        <f>VLOOKUP($D313,'[2]5D'!$C:$AY,COLUMNS($A312:B312)+36,0)</f>
        <v>102.93118960036118</v>
      </c>
      <c r="G313" s="124">
        <f>VLOOKUP($D313,'[2]5D'!$C:$AY,COLUMNS($A312:C312)+36,0)</f>
        <v>108.3704505839935</v>
      </c>
      <c r="H313" s="124">
        <f>VLOOKUP($D313,'[2]5D'!$C:$AY,COLUMNS($A312:D312)+36,0)</f>
        <v>111.7743107512224</v>
      </c>
      <c r="I313" s="135">
        <f>VLOOKUP($D313,'[2]5D'!$C:$AY,COLUMNS($A312:E312)+36,0)</f>
        <v>125.45669913062061</v>
      </c>
      <c r="J313" s="135">
        <f>VLOOKUP($D313,'[2]5D'!$C:$AY,COLUMNS($A312:F312)+36,0)</f>
        <v>114.17897944302854</v>
      </c>
      <c r="K313" s="124">
        <f>VLOOKUP($D313,'[2]5D'!$C:$AY,COLUMNS($A312:G312)+36,0)</f>
        <v>129.62578444746887</v>
      </c>
      <c r="L313" s="124">
        <f>VLOOKUP($D313,'[2]5D'!$C:$AY,COLUMNS($A312:H312)+36,0)</f>
        <v>119.61565535054631</v>
      </c>
      <c r="M313" s="124">
        <f>VLOOKUP($D313,'[2]5D'!$C:$AY,COLUMNS($A312:I312)+36,0)</f>
        <v>109.94500325917119</v>
      </c>
      <c r="N313" s="124">
        <f>VLOOKUP($D313,'[2]5D'!$C:$AY,COLUMNS($A312:J312)+36,0)</f>
        <v>103.59096224594965</v>
      </c>
      <c r="O313" s="124">
        <f>VLOOKUP($D313,'[2]5D'!$C:$AY,COLUMNS($A312:K312)+36,0)</f>
        <v>100.23522373028163</v>
      </c>
      <c r="P313" s="124">
        <f>VLOOKUP($D313,'[2]5D'!$C:$AY,COLUMNS($A312:L312)+36,0)</f>
        <v>113.56181953024883</v>
      </c>
      <c r="Q313" s="124">
        <f>VLOOKUP($D313,'[2]5D'!$C:$AY,COLUMNS($A312:M312)+36,0)</f>
        <v>117.08154152961768</v>
      </c>
    </row>
    <row r="314" spans="4:17">
      <c r="D314" s="173">
        <v>24109</v>
      </c>
      <c r="E314" s="124">
        <v>8.7956077908608495E-3</v>
      </c>
      <c r="F314" s="124">
        <f>VLOOKUP($D314,'[2]5D'!$C:$AY,COLUMNS($A313:B313)+36,0)</f>
        <v>123.84880313462176</v>
      </c>
      <c r="G314" s="124">
        <f>VLOOKUP($D314,'[2]5D'!$C:$AY,COLUMNS($A313:C313)+36,0)</f>
        <v>106.68520603130862</v>
      </c>
      <c r="H314" s="124">
        <f>VLOOKUP($D314,'[2]5D'!$C:$AY,COLUMNS($A313:D313)+36,0)</f>
        <v>126.84208178775249</v>
      </c>
      <c r="I314" s="135">
        <f>VLOOKUP($D314,'[2]5D'!$C:$AY,COLUMNS($A313:E313)+36,0)</f>
        <v>103.51337724267398</v>
      </c>
      <c r="J314" s="135">
        <f>VLOOKUP($D314,'[2]5D'!$C:$AY,COLUMNS($A313:F313)+36,0)</f>
        <v>96.73376660064153</v>
      </c>
      <c r="K314" s="124">
        <f>VLOOKUP($D314,'[2]5D'!$C:$AY,COLUMNS($A313:G313)+36,0)</f>
        <v>115.00422188265917</v>
      </c>
      <c r="L314" s="124">
        <f>VLOOKUP($D314,'[2]5D'!$C:$AY,COLUMNS($A313:H313)+36,0)</f>
        <v>115.43063606346433</v>
      </c>
      <c r="M314" s="124">
        <f>VLOOKUP($D314,'[2]5D'!$C:$AY,COLUMNS($A313:I313)+36,0)</f>
        <v>111.58801173659768</v>
      </c>
      <c r="N314" s="124">
        <f>VLOOKUP($D314,'[2]5D'!$C:$AY,COLUMNS($A313:J313)+36,0)</f>
        <v>114.80187698663205</v>
      </c>
      <c r="O314" s="124">
        <f>VLOOKUP($D314,'[2]5D'!$C:$AY,COLUMNS($A313:K313)+36,0)</f>
        <v>119.24081315429035</v>
      </c>
      <c r="P314" s="124">
        <f>VLOOKUP($D314,'[2]5D'!$C:$AY,COLUMNS($A313:L313)+36,0)</f>
        <v>112.43987069085733</v>
      </c>
      <c r="Q314" s="124">
        <f>VLOOKUP($D314,'[2]5D'!$C:$AY,COLUMNS($A313:M313)+36,0)</f>
        <v>108.98508072417474</v>
      </c>
    </row>
    <row r="315" spans="4:17">
      <c r="D315" s="173">
        <v>25113</v>
      </c>
      <c r="E315" s="124">
        <v>0.17493483936233001</v>
      </c>
      <c r="F315" s="124">
        <f>VLOOKUP($D315,'[2]5D'!$C:$AY,COLUMNS($A314:B314)+36,0)</f>
        <v>111.57181705453534</v>
      </c>
      <c r="G315" s="124">
        <f>VLOOKUP($D315,'[2]5D'!$C:$AY,COLUMNS($A314:C314)+36,0)</f>
        <v>101.81016563653586</v>
      </c>
      <c r="H315" s="124">
        <f>VLOOKUP($D315,'[2]5D'!$C:$AY,COLUMNS($A314:D314)+36,0)</f>
        <v>101.35181508500273</v>
      </c>
      <c r="I315" s="135">
        <f>VLOOKUP($D315,'[2]5D'!$C:$AY,COLUMNS($A314:E314)+36,0)</f>
        <v>101.50074575558139</v>
      </c>
      <c r="J315" s="135">
        <f>VLOOKUP($D315,'[2]5D'!$C:$AY,COLUMNS($A314:F314)+36,0)</f>
        <v>105.45561058807816</v>
      </c>
      <c r="K315" s="124">
        <f>VLOOKUP($D315,'[2]5D'!$C:$AY,COLUMNS($A314:G314)+36,0)</f>
        <v>106.44691541690622</v>
      </c>
      <c r="L315" s="124">
        <f>VLOOKUP($D315,'[2]5D'!$C:$AY,COLUMNS($A314:H314)+36,0)</f>
        <v>115.30292626262086</v>
      </c>
      <c r="M315" s="124">
        <f>VLOOKUP($D315,'[2]5D'!$C:$AY,COLUMNS($A314:I314)+36,0)</f>
        <v>111.14919001280028</v>
      </c>
      <c r="N315" s="124">
        <f>VLOOKUP($D315,'[2]5D'!$C:$AY,COLUMNS($A314:J314)+36,0)</f>
        <v>108.75825000899918</v>
      </c>
      <c r="O315" s="124">
        <f>VLOOKUP($D315,'[2]5D'!$C:$AY,COLUMNS($A314:K314)+36,0)</f>
        <v>108.41852253637823</v>
      </c>
      <c r="P315" s="124">
        <f>VLOOKUP($D315,'[2]5D'!$C:$AY,COLUMNS($A314:L314)+36,0)</f>
        <v>115.6843313416005</v>
      </c>
      <c r="Q315" s="124">
        <f>VLOOKUP($D315,'[2]5D'!$C:$AY,COLUMNS($A314:M314)+36,0)</f>
        <v>117.36833883502737</v>
      </c>
    </row>
    <row r="316" spans="4:17">
      <c r="D316" s="173">
        <v>25119</v>
      </c>
      <c r="E316" s="124">
        <v>2.10073443120198E-2</v>
      </c>
      <c r="F316" s="124">
        <f>VLOOKUP($D316,'[2]5D'!$C:$AY,COLUMNS($A315:B315)+36,0)</f>
        <v>108.2449892418398</v>
      </c>
      <c r="G316" s="124">
        <f>VLOOKUP($D316,'[2]5D'!$C:$AY,COLUMNS($A315:C315)+36,0)</f>
        <v>104.38872394652482</v>
      </c>
      <c r="H316" s="124">
        <f>VLOOKUP($D316,'[2]5D'!$C:$AY,COLUMNS($A315:D315)+36,0)</f>
        <v>129.38899096939494</v>
      </c>
      <c r="I316" s="135">
        <f>VLOOKUP($D316,'[2]5D'!$C:$AY,COLUMNS($A315:E315)+36,0)</f>
        <v>123.75468099426081</v>
      </c>
      <c r="J316" s="135">
        <f>VLOOKUP($D316,'[2]5D'!$C:$AY,COLUMNS($A315:F315)+36,0)</f>
        <v>116.91792534598807</v>
      </c>
      <c r="K316" s="124">
        <f>VLOOKUP($D316,'[2]5D'!$C:$AY,COLUMNS($A315:G315)+36,0)</f>
        <v>136.99050784519662</v>
      </c>
      <c r="L316" s="124">
        <f>VLOOKUP($D316,'[2]5D'!$C:$AY,COLUMNS($A315:H315)+36,0)</f>
        <v>133.08756407711658</v>
      </c>
      <c r="M316" s="124">
        <f>VLOOKUP($D316,'[2]5D'!$C:$AY,COLUMNS($A315:I315)+36,0)</f>
        <v>123.45517462587051</v>
      </c>
      <c r="N316" s="124">
        <f>VLOOKUP($D316,'[2]5D'!$C:$AY,COLUMNS($A315:J315)+36,0)</f>
        <v>119.19489190524847</v>
      </c>
      <c r="O316" s="124">
        <f>VLOOKUP($D316,'[2]5D'!$C:$AY,COLUMNS($A315:K315)+36,0)</f>
        <v>116.60440744807408</v>
      </c>
      <c r="P316" s="124">
        <f>VLOOKUP($D316,'[2]5D'!$C:$AY,COLUMNS($A315:L315)+36,0)</f>
        <v>108.0632062195133</v>
      </c>
      <c r="Q316" s="124">
        <f>VLOOKUP($D316,'[2]5D'!$C:$AY,COLUMNS($A315:M315)+36,0)</f>
        <v>111.53982975787901</v>
      </c>
    </row>
    <row r="317" spans="4:17">
      <c r="D317" s="173">
        <v>25120</v>
      </c>
      <c r="E317" s="124">
        <v>8.6036610101068393E-3</v>
      </c>
      <c r="F317" s="124">
        <f>VLOOKUP($D317,'[2]5D'!$C:$AY,COLUMNS($A316:B316)+36,0)</f>
        <v>95.160388032384404</v>
      </c>
      <c r="G317" s="124">
        <f>VLOOKUP($D317,'[2]5D'!$C:$AY,COLUMNS($A316:C316)+36,0)</f>
        <v>86.999256793945733</v>
      </c>
      <c r="H317" s="124">
        <f>VLOOKUP($D317,'[2]5D'!$C:$AY,COLUMNS($A316:D316)+36,0)</f>
        <v>98.056630936390988</v>
      </c>
      <c r="I317" s="135">
        <f>VLOOKUP($D317,'[2]5D'!$C:$AY,COLUMNS($A316:E316)+36,0)</f>
        <v>102.80044567211917</v>
      </c>
      <c r="J317" s="135">
        <f>VLOOKUP($D317,'[2]5D'!$C:$AY,COLUMNS($A316:F316)+36,0)</f>
        <v>119.30728200813884</v>
      </c>
      <c r="K317" s="124">
        <f>VLOOKUP($D317,'[2]5D'!$C:$AY,COLUMNS($A316:G316)+36,0)</f>
        <v>130.37763941570532</v>
      </c>
      <c r="L317" s="124">
        <f>VLOOKUP($D317,'[2]5D'!$C:$AY,COLUMNS($A316:H316)+36,0)</f>
        <v>136.46884246409778</v>
      </c>
      <c r="M317" s="124">
        <f>VLOOKUP($D317,'[2]5D'!$C:$AY,COLUMNS($A316:I316)+36,0)</f>
        <v>134.03462154065156</v>
      </c>
      <c r="N317" s="124">
        <f>VLOOKUP($D317,'[2]5D'!$C:$AY,COLUMNS($A316:J316)+36,0)</f>
        <v>122.2011437548816</v>
      </c>
      <c r="O317" s="124">
        <f>VLOOKUP($D317,'[2]5D'!$C:$AY,COLUMNS($A316:K316)+36,0)</f>
        <v>105.17654875455955</v>
      </c>
      <c r="P317" s="124">
        <f>VLOOKUP($D317,'[2]5D'!$C:$AY,COLUMNS($A316:L316)+36,0)</f>
        <v>122.06970559277157</v>
      </c>
      <c r="Q317" s="124">
        <f>VLOOKUP($D317,'[2]5D'!$C:$AY,COLUMNS($A316:M316)+36,0)</f>
        <v>111.21494317514622</v>
      </c>
    </row>
    <row r="318" spans="4:17">
      <c r="D318" s="173">
        <v>25910</v>
      </c>
      <c r="E318" s="124">
        <v>7.6816648210208005E-2</v>
      </c>
      <c r="F318" s="124">
        <f>VLOOKUP($D318,'[2]5D'!$C:$AY,COLUMNS($A317:B317)+36,0)</f>
        <v>103.35375729142366</v>
      </c>
      <c r="G318" s="124">
        <f>VLOOKUP($D318,'[2]5D'!$C:$AY,COLUMNS($A317:C317)+36,0)</f>
        <v>103.67446873358848</v>
      </c>
      <c r="H318" s="124">
        <f>VLOOKUP($D318,'[2]5D'!$C:$AY,COLUMNS($A317:D317)+36,0)</f>
        <v>116.31630387542303</v>
      </c>
      <c r="I318" s="135">
        <f>VLOOKUP($D318,'[2]5D'!$C:$AY,COLUMNS($A317:E317)+36,0)</f>
        <v>121.81433113195712</v>
      </c>
      <c r="J318" s="135">
        <f>VLOOKUP($D318,'[2]5D'!$C:$AY,COLUMNS($A317:F317)+36,0)</f>
        <v>119.50868618264235</v>
      </c>
      <c r="K318" s="124">
        <f>VLOOKUP($D318,'[2]5D'!$C:$AY,COLUMNS($A317:G317)+36,0)</f>
        <v>115.6732652845569</v>
      </c>
      <c r="L318" s="124">
        <f>VLOOKUP($D318,'[2]5D'!$C:$AY,COLUMNS($A317:H317)+36,0)</f>
        <v>124.73591619799583</v>
      </c>
      <c r="M318" s="124">
        <f>VLOOKUP($D318,'[2]5D'!$C:$AY,COLUMNS($A317:I317)+36,0)</f>
        <v>113.07385965053615</v>
      </c>
      <c r="N318" s="124">
        <f>VLOOKUP($D318,'[2]5D'!$C:$AY,COLUMNS($A317:J317)+36,0)</f>
        <v>124.64536751558242</v>
      </c>
      <c r="O318" s="124">
        <f>VLOOKUP($D318,'[2]5D'!$C:$AY,COLUMNS($A317:K317)+36,0)</f>
        <v>123.4404047092324</v>
      </c>
      <c r="P318" s="124">
        <f>VLOOKUP($D318,'[2]5D'!$C:$AY,COLUMNS($A317:L317)+36,0)</f>
        <v>124.42937060969959</v>
      </c>
      <c r="Q318" s="124">
        <f>VLOOKUP($D318,'[2]5D'!$C:$AY,COLUMNS($A317:M317)+36,0)</f>
        <v>134.3717866102248</v>
      </c>
    </row>
    <row r="319" spans="4:17">
      <c r="D319" s="173">
        <v>25920</v>
      </c>
      <c r="E319" s="124">
        <v>9.3474198865861099E-2</v>
      </c>
      <c r="F319" s="124">
        <f>VLOOKUP($D319,'[2]5D'!$C:$AY,COLUMNS($A318:B318)+36,0)</f>
        <v>119.13721797230161</v>
      </c>
      <c r="G319" s="124">
        <f>VLOOKUP($D319,'[2]5D'!$C:$AY,COLUMNS($A318:C318)+36,0)</f>
        <v>98.086373160716377</v>
      </c>
      <c r="H319" s="124">
        <f>VLOOKUP($D319,'[2]5D'!$C:$AY,COLUMNS($A318:D318)+36,0)</f>
        <v>137.6276860583836</v>
      </c>
      <c r="I319" s="135">
        <f>VLOOKUP($D319,'[2]5D'!$C:$AY,COLUMNS($A318:E318)+36,0)</f>
        <v>157.79104799659854</v>
      </c>
      <c r="J319" s="135">
        <f>VLOOKUP($D319,'[2]5D'!$C:$AY,COLUMNS($A318:F318)+36,0)</f>
        <v>159.06590608649788</v>
      </c>
      <c r="K319" s="124">
        <f>VLOOKUP($D319,'[2]5D'!$C:$AY,COLUMNS($A318:G318)+36,0)</f>
        <v>138.017033655354</v>
      </c>
      <c r="L319" s="124">
        <f>VLOOKUP($D319,'[2]5D'!$C:$AY,COLUMNS($A318:H318)+36,0)</f>
        <v>134.55549374500032</v>
      </c>
      <c r="M319" s="124">
        <f>VLOOKUP($D319,'[2]5D'!$C:$AY,COLUMNS($A318:I318)+36,0)</f>
        <v>120.90257498791522</v>
      </c>
      <c r="N319" s="124">
        <f>VLOOKUP($D319,'[2]5D'!$C:$AY,COLUMNS($A318:J318)+36,0)</f>
        <v>110.33004402134902</v>
      </c>
      <c r="O319" s="124">
        <f>VLOOKUP($D319,'[2]5D'!$C:$AY,COLUMNS($A318:K318)+36,0)</f>
        <v>119.33359032970463</v>
      </c>
      <c r="P319" s="124">
        <f>VLOOKUP($D319,'[2]5D'!$C:$AY,COLUMNS($A318:L318)+36,0)</f>
        <v>107.39128093482503</v>
      </c>
      <c r="Q319" s="124">
        <f>VLOOKUP($D319,'[2]5D'!$C:$AY,COLUMNS($A318:M318)+36,0)</f>
        <v>114.20914212128078</v>
      </c>
    </row>
    <row r="320" spans="4:17">
      <c r="D320" s="173">
        <v>25991</v>
      </c>
      <c r="E320" s="124">
        <v>1.0196466006379801E-2</v>
      </c>
      <c r="F320" s="124">
        <f>VLOOKUP($D320,'[2]5D'!$C:$AY,COLUMNS($A319:B319)+36,0)</f>
        <v>111.91389532969001</v>
      </c>
      <c r="G320" s="124">
        <f>VLOOKUP($D320,'[2]5D'!$C:$AY,COLUMNS($A319:C319)+36,0)</f>
        <v>98.382227514150486</v>
      </c>
      <c r="H320" s="124">
        <f>VLOOKUP($D320,'[2]5D'!$C:$AY,COLUMNS($A319:D319)+36,0)</f>
        <v>100.16753486502552</v>
      </c>
      <c r="I320" s="135">
        <f>VLOOKUP($D320,'[2]5D'!$C:$AY,COLUMNS($A319:E319)+36,0)</f>
        <v>99.317647469687785</v>
      </c>
      <c r="J320" s="135">
        <f>VLOOKUP($D320,'[2]5D'!$C:$AY,COLUMNS($A319:F319)+36,0)</f>
        <v>99.386823078629945</v>
      </c>
      <c r="K320" s="124">
        <f>VLOOKUP($D320,'[2]5D'!$C:$AY,COLUMNS($A319:G319)+36,0)</f>
        <v>99.964155113953424</v>
      </c>
      <c r="L320" s="124">
        <f>VLOOKUP($D320,'[2]5D'!$C:$AY,COLUMNS($A319:H319)+36,0)</f>
        <v>108.86299574491078</v>
      </c>
      <c r="M320" s="124">
        <f>VLOOKUP($D320,'[2]5D'!$C:$AY,COLUMNS($A319:I319)+36,0)</f>
        <v>110.75110921771257</v>
      </c>
      <c r="N320" s="124">
        <f>VLOOKUP($D320,'[2]5D'!$C:$AY,COLUMNS($A319:J319)+36,0)</f>
        <v>113.41663521853884</v>
      </c>
      <c r="O320" s="124">
        <f>VLOOKUP($D320,'[2]5D'!$C:$AY,COLUMNS($A319:K319)+36,0)</f>
        <v>112.84194389309209</v>
      </c>
      <c r="P320" s="124">
        <f>VLOOKUP($D320,'[2]5D'!$C:$AY,COLUMNS($A319:L319)+36,0)</f>
        <v>105.39987808247076</v>
      </c>
      <c r="Q320" s="124">
        <f>VLOOKUP($D320,'[2]5D'!$C:$AY,COLUMNS($A319:M319)+36,0)</f>
        <v>106.85981406888712</v>
      </c>
    </row>
    <row r="321" spans="4:17">
      <c r="D321" s="173">
        <v>25992</v>
      </c>
      <c r="E321" s="124">
        <v>3.64538775522577E-2</v>
      </c>
      <c r="F321" s="124">
        <f>VLOOKUP($D321,'[2]5D'!$C:$AY,COLUMNS($A320:B320)+36,0)</f>
        <v>262.67553420629793</v>
      </c>
      <c r="G321" s="124">
        <f>VLOOKUP($D321,'[2]5D'!$C:$AY,COLUMNS($A320:C320)+36,0)</f>
        <v>100.43683105982521</v>
      </c>
      <c r="H321" s="124">
        <f>VLOOKUP($D321,'[2]5D'!$C:$AY,COLUMNS($A320:D320)+36,0)</f>
        <v>101.06805718361446</v>
      </c>
      <c r="I321" s="135">
        <f>VLOOKUP($D321,'[2]5D'!$C:$AY,COLUMNS($A320:E320)+36,0)</f>
        <v>91.373733956723342</v>
      </c>
      <c r="J321" s="135">
        <f>VLOOKUP($D321,'[2]5D'!$C:$AY,COLUMNS($A320:F320)+36,0)</f>
        <v>94.001751780273679</v>
      </c>
      <c r="K321" s="124">
        <f>VLOOKUP($D321,'[2]5D'!$C:$AY,COLUMNS($A320:G320)+36,0)</f>
        <v>83.414148715058531</v>
      </c>
      <c r="L321" s="124">
        <f>VLOOKUP($D321,'[2]5D'!$C:$AY,COLUMNS($A320:H320)+36,0)</f>
        <v>99.237333035535755</v>
      </c>
      <c r="M321" s="124">
        <f>VLOOKUP($D321,'[2]5D'!$C:$AY,COLUMNS($A320:I320)+36,0)</f>
        <v>91.889473923585001</v>
      </c>
      <c r="N321" s="124">
        <f>VLOOKUP($D321,'[2]5D'!$C:$AY,COLUMNS($A320:J320)+36,0)</f>
        <v>99.373630279803507</v>
      </c>
      <c r="O321" s="124">
        <f>VLOOKUP($D321,'[2]5D'!$C:$AY,COLUMNS($A320:K320)+36,0)</f>
        <v>100.59625215206205</v>
      </c>
      <c r="P321" s="124">
        <f>VLOOKUP($D321,'[2]5D'!$C:$AY,COLUMNS($A320:L320)+36,0)</f>
        <v>103.26308592492202</v>
      </c>
      <c r="Q321" s="124">
        <f>VLOOKUP($D321,'[2]5D'!$C:$AY,COLUMNS($A320:M320)+36,0)</f>
        <v>103.04656116244684</v>
      </c>
    </row>
    <row r="322" spans="4:17">
      <c r="D322" s="173">
        <v>25993</v>
      </c>
      <c r="E322" s="124">
        <v>9.0995046200864904E-2</v>
      </c>
      <c r="F322" s="124">
        <f>VLOOKUP($D322,'[2]5D'!$C:$AY,COLUMNS($A321:B321)+36,0)</f>
        <v>116.80395933394809</v>
      </c>
      <c r="G322" s="124">
        <f>VLOOKUP($D322,'[2]5D'!$C:$AY,COLUMNS($A321:C321)+36,0)</f>
        <v>94.168747151495978</v>
      </c>
      <c r="H322" s="124">
        <f>VLOOKUP($D322,'[2]5D'!$C:$AY,COLUMNS($A321:D321)+36,0)</f>
        <v>106.6733685742504</v>
      </c>
      <c r="I322" s="135">
        <f>VLOOKUP($D322,'[2]5D'!$C:$AY,COLUMNS($A321:E321)+36,0)</f>
        <v>107.93078555375116</v>
      </c>
      <c r="J322" s="135">
        <f>VLOOKUP($D322,'[2]5D'!$C:$AY,COLUMNS($A321:F321)+36,0)</f>
        <v>104.53207702782736</v>
      </c>
      <c r="K322" s="124">
        <f>VLOOKUP($D322,'[2]5D'!$C:$AY,COLUMNS($A321:G321)+36,0)</f>
        <v>111.66795886238567</v>
      </c>
      <c r="L322" s="124">
        <f>VLOOKUP($D322,'[2]5D'!$C:$AY,COLUMNS($A321:H321)+36,0)</f>
        <v>122.88186387213774</v>
      </c>
      <c r="M322" s="124">
        <f>VLOOKUP($D322,'[2]5D'!$C:$AY,COLUMNS($A321:I321)+36,0)</f>
        <v>119.34680393806886</v>
      </c>
      <c r="N322" s="124">
        <f>VLOOKUP($D322,'[2]5D'!$C:$AY,COLUMNS($A321:J321)+36,0)</f>
        <v>109.0135955789827</v>
      </c>
      <c r="O322" s="124">
        <f>VLOOKUP($D322,'[2]5D'!$C:$AY,COLUMNS($A321:K321)+36,0)</f>
        <v>121.18843729204379</v>
      </c>
      <c r="P322" s="124">
        <f>VLOOKUP($D322,'[2]5D'!$C:$AY,COLUMNS($A321:L321)+36,0)</f>
        <v>125.76834337484041</v>
      </c>
      <c r="Q322" s="124">
        <f>VLOOKUP($D322,'[2]5D'!$C:$AY,COLUMNS($A321:M321)+36,0)</f>
        <v>122.14712082794618</v>
      </c>
    </row>
    <row r="323" spans="4:17">
      <c r="D323" s="173">
        <v>25999</v>
      </c>
      <c r="E323" s="124">
        <v>6.0934263673763402E-2</v>
      </c>
      <c r="F323" s="124">
        <f>VLOOKUP($D323,'[2]5D'!$C:$AY,COLUMNS($A322:B322)+36,0)</f>
        <v>112.98040437118885</v>
      </c>
      <c r="G323" s="124">
        <f>VLOOKUP($D323,'[2]5D'!$C:$AY,COLUMNS($A322:C322)+36,0)</f>
        <v>102.9181067555471</v>
      </c>
      <c r="H323" s="124">
        <f>VLOOKUP($D323,'[2]5D'!$C:$AY,COLUMNS($A322:D322)+36,0)</f>
        <v>115.48681596439842</v>
      </c>
      <c r="I323" s="135">
        <f>VLOOKUP($D323,'[2]5D'!$C:$AY,COLUMNS($A322:E322)+36,0)</f>
        <v>120.9148086512586</v>
      </c>
      <c r="J323" s="135">
        <f>VLOOKUP($D323,'[2]5D'!$C:$AY,COLUMNS($A322:F322)+36,0)</f>
        <v>137.14648692732243</v>
      </c>
      <c r="K323" s="124">
        <f>VLOOKUP($D323,'[2]5D'!$C:$AY,COLUMNS($A322:G322)+36,0)</f>
        <v>136.55085117025456</v>
      </c>
      <c r="L323" s="124">
        <f>VLOOKUP($D323,'[2]5D'!$C:$AY,COLUMNS($A322:H322)+36,0)</f>
        <v>138.24095071793283</v>
      </c>
      <c r="M323" s="124">
        <f>VLOOKUP($D323,'[2]5D'!$C:$AY,COLUMNS($A322:I322)+36,0)</f>
        <v>133.65198229560627</v>
      </c>
      <c r="N323" s="124">
        <f>VLOOKUP($D323,'[2]5D'!$C:$AY,COLUMNS($A322:J322)+36,0)</f>
        <v>125.2290656670402</v>
      </c>
      <c r="O323" s="124">
        <f>VLOOKUP($D323,'[2]5D'!$C:$AY,COLUMNS($A322:K322)+36,0)</f>
        <v>119.45701610291476</v>
      </c>
      <c r="P323" s="124">
        <f>VLOOKUP($D323,'[2]5D'!$C:$AY,COLUMNS($A322:L322)+36,0)</f>
        <v>111.99587731849877</v>
      </c>
      <c r="Q323" s="124">
        <f>VLOOKUP($D323,'[2]5D'!$C:$AY,COLUMNS($A322:M322)+36,0)</f>
        <v>101.7527456090597</v>
      </c>
    </row>
    <row r="324" spans="4:17">
      <c r="D324" s="173">
        <v>26101</v>
      </c>
      <c r="E324" s="124">
        <v>1.02769317867162E-2</v>
      </c>
      <c r="F324" s="124">
        <f>VLOOKUP($D324,'[2]5D'!$C:$AY,COLUMNS($A323:B323)+36,0)</f>
        <v>111.62368650130696</v>
      </c>
      <c r="G324" s="124">
        <f>VLOOKUP($D324,'[2]5D'!$C:$AY,COLUMNS($A323:C323)+36,0)</f>
        <v>109.68608947522056</v>
      </c>
      <c r="H324" s="124">
        <f>VLOOKUP($D324,'[2]5D'!$C:$AY,COLUMNS($A323:D323)+36,0)</f>
        <v>133.8739565892304</v>
      </c>
      <c r="I324" s="135">
        <f>VLOOKUP($D324,'[2]5D'!$C:$AY,COLUMNS($A323:E323)+36,0)</f>
        <v>121.76590538555465</v>
      </c>
      <c r="J324" s="135">
        <f>VLOOKUP($D324,'[2]5D'!$C:$AY,COLUMNS($A323:F323)+36,0)</f>
        <v>126.22124461146309</v>
      </c>
      <c r="K324" s="124">
        <f>VLOOKUP($D324,'[2]5D'!$C:$AY,COLUMNS($A323:G323)+36,0)</f>
        <v>142.3206420510034</v>
      </c>
      <c r="L324" s="124">
        <f>VLOOKUP($D324,'[2]5D'!$C:$AY,COLUMNS($A323:H323)+36,0)</f>
        <v>139.95257930005718</v>
      </c>
      <c r="M324" s="124">
        <f>VLOOKUP($D324,'[2]5D'!$C:$AY,COLUMNS($A323:I323)+36,0)</f>
        <v>133.5853333301803</v>
      </c>
      <c r="N324" s="124">
        <f>VLOOKUP($D324,'[2]5D'!$C:$AY,COLUMNS($A323:J323)+36,0)</f>
        <v>139.66749340167556</v>
      </c>
      <c r="O324" s="124">
        <f>VLOOKUP($D324,'[2]5D'!$C:$AY,COLUMNS($A323:K323)+36,0)</f>
        <v>144.49592906312822</v>
      </c>
      <c r="P324" s="124">
        <f>VLOOKUP($D324,'[2]5D'!$C:$AY,COLUMNS($A323:L323)+36,0)</f>
        <v>137.13180501555152</v>
      </c>
      <c r="Q324" s="124">
        <f>VLOOKUP($D324,'[2]5D'!$C:$AY,COLUMNS($A323:M323)+36,0)</f>
        <v>133.40854386127222</v>
      </c>
    </row>
    <row r="325" spans="4:17">
      <c r="D325" s="173">
        <v>26102</v>
      </c>
      <c r="E325" s="124">
        <v>0.151425204361188</v>
      </c>
      <c r="F325" s="124">
        <f>VLOOKUP($D325,'[2]5D'!$C:$AY,COLUMNS($A324:B324)+36,0)</f>
        <v>136.38897463589754</v>
      </c>
      <c r="G325" s="124">
        <f>VLOOKUP($D325,'[2]5D'!$C:$AY,COLUMNS($A324:C324)+36,0)</f>
        <v>84.565433251459879</v>
      </c>
      <c r="H325" s="124">
        <f>VLOOKUP($D325,'[2]5D'!$C:$AY,COLUMNS($A324:D324)+36,0)</f>
        <v>133.07206921794426</v>
      </c>
      <c r="I325" s="135">
        <f>VLOOKUP($D325,'[2]5D'!$C:$AY,COLUMNS($A324:E324)+36,0)</f>
        <v>145.57043603953349</v>
      </c>
      <c r="J325" s="135">
        <f>VLOOKUP($D325,'[2]5D'!$C:$AY,COLUMNS($A324:F324)+36,0)</f>
        <v>145.3924259913943</v>
      </c>
      <c r="K325" s="124">
        <f>VLOOKUP($D325,'[2]5D'!$C:$AY,COLUMNS($A324:G324)+36,0)</f>
        <v>155.26660591883345</v>
      </c>
      <c r="L325" s="124">
        <f>VLOOKUP($D325,'[2]5D'!$C:$AY,COLUMNS($A324:H324)+36,0)</f>
        <v>157.68572254225506</v>
      </c>
      <c r="M325" s="124">
        <f>VLOOKUP($D325,'[2]5D'!$C:$AY,COLUMNS($A324:I324)+36,0)</f>
        <v>141.55201890569907</v>
      </c>
      <c r="N325" s="124">
        <f>VLOOKUP($D325,'[2]5D'!$C:$AY,COLUMNS($A324:J324)+36,0)</f>
        <v>165.92529883346512</v>
      </c>
      <c r="O325" s="124">
        <f>VLOOKUP($D325,'[2]5D'!$C:$AY,COLUMNS($A324:K324)+36,0)</f>
        <v>170.02709958260201</v>
      </c>
      <c r="P325" s="124">
        <f>VLOOKUP($D325,'[2]5D'!$C:$AY,COLUMNS($A324:L324)+36,0)</f>
        <v>142.51895336702734</v>
      </c>
      <c r="Q325" s="124">
        <f>VLOOKUP($D325,'[2]5D'!$C:$AY,COLUMNS($A324:M324)+36,0)</f>
        <v>155.50461738763545</v>
      </c>
    </row>
    <row r="326" spans="4:17">
      <c r="D326" s="173">
        <v>26103</v>
      </c>
      <c r="E326" s="124">
        <v>5.6246505402579097E-2</v>
      </c>
      <c r="F326" s="124">
        <f>VLOOKUP($D326,'[2]5D'!$C:$AY,COLUMNS($A325:B325)+36,0)</f>
        <v>99.391670008435938</v>
      </c>
      <c r="G326" s="124">
        <f>VLOOKUP($D326,'[2]5D'!$C:$AY,COLUMNS($A325:C325)+36,0)</f>
        <v>121.53761906803771</v>
      </c>
      <c r="H326" s="124">
        <f>VLOOKUP($D326,'[2]5D'!$C:$AY,COLUMNS($A325:D325)+36,0)</f>
        <v>129.8346894465972</v>
      </c>
      <c r="I326" s="135">
        <f>VLOOKUP($D326,'[2]5D'!$C:$AY,COLUMNS($A325:E325)+36,0)</f>
        <v>133.92272614840496</v>
      </c>
      <c r="J326" s="135">
        <f>VLOOKUP($D326,'[2]5D'!$C:$AY,COLUMNS($A325:F325)+36,0)</f>
        <v>138.20382347371071</v>
      </c>
      <c r="K326" s="124">
        <f>VLOOKUP($D326,'[2]5D'!$C:$AY,COLUMNS($A325:G325)+36,0)</f>
        <v>144.31952939276357</v>
      </c>
      <c r="L326" s="124">
        <f>VLOOKUP($D326,'[2]5D'!$C:$AY,COLUMNS($A325:H325)+36,0)</f>
        <v>135.14456116404909</v>
      </c>
      <c r="M326" s="124">
        <f>VLOOKUP($D326,'[2]5D'!$C:$AY,COLUMNS($A325:I325)+36,0)</f>
        <v>124.85742813171812</v>
      </c>
      <c r="N326" s="124">
        <f>VLOOKUP($D326,'[2]5D'!$C:$AY,COLUMNS($A325:J325)+36,0)</f>
        <v>147.65922557091628</v>
      </c>
      <c r="O326" s="124">
        <f>VLOOKUP($D326,'[2]5D'!$C:$AY,COLUMNS($A325:K325)+36,0)</f>
        <v>137.82147356771884</v>
      </c>
      <c r="P326" s="124">
        <f>VLOOKUP($D326,'[2]5D'!$C:$AY,COLUMNS($A325:L325)+36,0)</f>
        <v>138.76475644780231</v>
      </c>
      <c r="Q326" s="124">
        <f>VLOOKUP($D326,'[2]5D'!$C:$AY,COLUMNS($A325:M325)+36,0)</f>
        <v>142.44086682052762</v>
      </c>
    </row>
    <row r="327" spans="4:17">
      <c r="D327" s="173">
        <v>26104</v>
      </c>
      <c r="E327" s="124">
        <v>0.11529858484186201</v>
      </c>
      <c r="F327" s="124">
        <f>VLOOKUP($D327,'[2]5D'!$C:$AY,COLUMNS($A326:B326)+36,0)</f>
        <v>133.3602517360313</v>
      </c>
      <c r="G327" s="124">
        <f>VLOOKUP($D327,'[2]5D'!$C:$AY,COLUMNS($A326:C326)+36,0)</f>
        <v>99.987321522370706</v>
      </c>
      <c r="H327" s="124">
        <f>VLOOKUP($D327,'[2]5D'!$C:$AY,COLUMNS($A326:D326)+36,0)</f>
        <v>121.79543921426728</v>
      </c>
      <c r="I327" s="135">
        <f>VLOOKUP($D327,'[2]5D'!$C:$AY,COLUMNS($A326:E326)+36,0)</f>
        <v>129.42927868405695</v>
      </c>
      <c r="J327" s="135">
        <f>VLOOKUP($D327,'[2]5D'!$C:$AY,COLUMNS($A326:F326)+36,0)</f>
        <v>136.11073285170298</v>
      </c>
      <c r="K327" s="124">
        <f>VLOOKUP($D327,'[2]5D'!$C:$AY,COLUMNS($A326:G326)+36,0)</f>
        <v>139.27044819801634</v>
      </c>
      <c r="L327" s="124">
        <f>VLOOKUP($D327,'[2]5D'!$C:$AY,COLUMNS($A326:H326)+36,0)</f>
        <v>141.8467439347624</v>
      </c>
      <c r="M327" s="124">
        <f>VLOOKUP($D327,'[2]5D'!$C:$AY,COLUMNS($A326:I326)+36,0)</f>
        <v>144.89496171687682</v>
      </c>
      <c r="N327" s="124">
        <f>VLOOKUP($D327,'[2]5D'!$C:$AY,COLUMNS($A326:J326)+36,0)</f>
        <v>145.78901575317784</v>
      </c>
      <c r="O327" s="124">
        <f>VLOOKUP($D327,'[2]5D'!$C:$AY,COLUMNS($A326:K326)+36,0)</f>
        <v>145.88943892323817</v>
      </c>
      <c r="P327" s="124">
        <f>VLOOKUP($D327,'[2]5D'!$C:$AY,COLUMNS($A326:L326)+36,0)</f>
        <v>141.98145485010477</v>
      </c>
      <c r="Q327" s="124">
        <f>VLOOKUP($D327,'[2]5D'!$C:$AY,COLUMNS($A326:M326)+36,0)</f>
        <v>143.68560319959772</v>
      </c>
    </row>
    <row r="328" spans="4:17">
      <c r="D328" s="173">
        <v>26105</v>
      </c>
      <c r="E328" s="124">
        <v>0.21341531153149201</v>
      </c>
      <c r="F328" s="124">
        <f>VLOOKUP($D328,'[2]5D'!$C:$AY,COLUMNS($A327:B327)+36,0)</f>
        <v>97.359315848567505</v>
      </c>
      <c r="G328" s="124">
        <f>VLOOKUP($D328,'[2]5D'!$C:$AY,COLUMNS($A327:C327)+36,0)</f>
        <v>108.28057257792695</v>
      </c>
      <c r="H328" s="124">
        <f>VLOOKUP($D328,'[2]5D'!$C:$AY,COLUMNS($A327:D327)+36,0)</f>
        <v>109.80175929965851</v>
      </c>
      <c r="I328" s="135">
        <f>VLOOKUP($D328,'[2]5D'!$C:$AY,COLUMNS($A327:E327)+36,0)</f>
        <v>106.90165671581235</v>
      </c>
      <c r="J328" s="135">
        <f>VLOOKUP($D328,'[2]5D'!$C:$AY,COLUMNS($A327:F327)+36,0)</f>
        <v>88.004318655595824</v>
      </c>
      <c r="K328" s="124">
        <f>VLOOKUP($D328,'[2]5D'!$C:$AY,COLUMNS($A327:G327)+36,0)</f>
        <v>108.44386769041483</v>
      </c>
      <c r="L328" s="124">
        <f>VLOOKUP($D328,'[2]5D'!$C:$AY,COLUMNS($A327:H327)+36,0)</f>
        <v>93.80350880340346</v>
      </c>
      <c r="M328" s="124">
        <f>VLOOKUP($D328,'[2]5D'!$C:$AY,COLUMNS($A327:I327)+36,0)</f>
        <v>101.53922860152393</v>
      </c>
      <c r="N328" s="124">
        <f>VLOOKUP($D328,'[2]5D'!$C:$AY,COLUMNS($A327:J327)+36,0)</f>
        <v>100.88417648744328</v>
      </c>
      <c r="O328" s="124">
        <f>VLOOKUP($D328,'[2]5D'!$C:$AY,COLUMNS($A327:K327)+36,0)</f>
        <v>115.84075779424559</v>
      </c>
      <c r="P328" s="124">
        <f>VLOOKUP($D328,'[2]5D'!$C:$AY,COLUMNS($A327:L327)+36,0)</f>
        <v>120.39637428543223</v>
      </c>
      <c r="Q328" s="124">
        <f>VLOOKUP($D328,'[2]5D'!$C:$AY,COLUMNS($A327:M327)+36,0)</f>
        <v>115.92957948145366</v>
      </c>
    </row>
    <row r="329" spans="4:17">
      <c r="D329" s="173">
        <v>26109</v>
      </c>
      <c r="E329" s="124">
        <v>2.3131080713646602E-3</v>
      </c>
      <c r="F329" s="124">
        <f>VLOOKUP($D329,'[2]5D'!$C:$AY,COLUMNS($A328:B328)+36,0)</f>
        <v>117.90952916694705</v>
      </c>
      <c r="G329" s="124">
        <f>VLOOKUP($D329,'[2]5D'!$C:$AY,COLUMNS($A328:C328)+36,0)</f>
        <v>120.72721982086988</v>
      </c>
      <c r="H329" s="124">
        <f>VLOOKUP($D329,'[2]5D'!$C:$AY,COLUMNS($A328:D328)+36,0)</f>
        <v>128.23289931763372</v>
      </c>
      <c r="I329" s="135">
        <f>VLOOKUP($D329,'[2]5D'!$C:$AY,COLUMNS($A328:E328)+36,0)</f>
        <v>116.19335589954935</v>
      </c>
      <c r="J329" s="135">
        <f>VLOOKUP($D329,'[2]5D'!$C:$AY,COLUMNS($A328:F328)+36,0)</f>
        <v>118.12469211975771</v>
      </c>
      <c r="K329" s="124">
        <f>VLOOKUP($D329,'[2]5D'!$C:$AY,COLUMNS($A328:G328)+36,0)</f>
        <v>111.35568159062153</v>
      </c>
      <c r="L329" s="124">
        <f>VLOOKUP($D329,'[2]5D'!$C:$AY,COLUMNS($A328:H328)+36,0)</f>
        <v>111.39020294276095</v>
      </c>
      <c r="M329" s="124">
        <f>VLOOKUP($D329,'[2]5D'!$C:$AY,COLUMNS($A328:I328)+36,0)</f>
        <v>104.82928052901643</v>
      </c>
      <c r="N329" s="124">
        <f>VLOOKUP($D329,'[2]5D'!$C:$AY,COLUMNS($A328:J328)+36,0)</f>
        <v>117.42815696936202</v>
      </c>
      <c r="O329" s="124">
        <f>VLOOKUP($D329,'[2]5D'!$C:$AY,COLUMNS($A328:K328)+36,0)</f>
        <v>117.25348560269653</v>
      </c>
      <c r="P329" s="124">
        <f>VLOOKUP($D329,'[2]5D'!$C:$AY,COLUMNS($A328:L328)+36,0)</f>
        <v>117.7903334486585</v>
      </c>
      <c r="Q329" s="124">
        <f>VLOOKUP($D329,'[2]5D'!$C:$AY,COLUMNS($A328:M328)+36,0)</f>
        <v>130.69406862200159</v>
      </c>
    </row>
    <row r="330" spans="4:17">
      <c r="D330" s="173">
        <v>26201</v>
      </c>
      <c r="E330" s="124">
        <v>1.6512814291323101E-4</v>
      </c>
      <c r="F330" s="124">
        <f>VLOOKUP($D330,'[2]5D'!$C:$AY,COLUMNS($A329:B329)+36,0)</f>
        <v>116.69162711131784</v>
      </c>
      <c r="G330" s="124">
        <f>VLOOKUP($D330,'[2]5D'!$C:$AY,COLUMNS($A329:C329)+36,0)</f>
        <v>87.854688747288776</v>
      </c>
      <c r="H330" s="124">
        <f>VLOOKUP($D330,'[2]5D'!$C:$AY,COLUMNS($A329:D329)+36,0)</f>
        <v>102.17579024601177</v>
      </c>
      <c r="I330" s="135">
        <f>VLOOKUP($D330,'[2]5D'!$C:$AY,COLUMNS($A329:E329)+36,0)</f>
        <v>102.30560286406687</v>
      </c>
      <c r="J330" s="135">
        <f>VLOOKUP($D330,'[2]5D'!$C:$AY,COLUMNS($A329:F329)+36,0)</f>
        <v>97.127351577529652</v>
      </c>
      <c r="K330" s="124">
        <f>VLOOKUP($D330,'[2]5D'!$C:$AY,COLUMNS($A329:G329)+36,0)</f>
        <v>119.1631539821076</v>
      </c>
      <c r="L330" s="124">
        <f>VLOOKUP($D330,'[2]5D'!$C:$AY,COLUMNS($A329:H329)+36,0)</f>
        <v>104.64323946302402</v>
      </c>
      <c r="M330" s="124">
        <f>VLOOKUP($D330,'[2]5D'!$C:$AY,COLUMNS($A329:I329)+36,0)</f>
        <v>87.147235545486097</v>
      </c>
      <c r="N330" s="124">
        <f>VLOOKUP($D330,'[2]5D'!$C:$AY,COLUMNS($A329:J329)+36,0)</f>
        <v>92.248052862194001</v>
      </c>
      <c r="O330" s="124">
        <f>VLOOKUP($D330,'[2]5D'!$C:$AY,COLUMNS($A329:K329)+36,0)</f>
        <v>117.66105657117023</v>
      </c>
      <c r="P330" s="124">
        <f>VLOOKUP($D330,'[2]5D'!$C:$AY,COLUMNS($A329:L329)+36,0)</f>
        <v>100.30542041910124</v>
      </c>
      <c r="Q330" s="124">
        <f>VLOOKUP($D330,'[2]5D'!$C:$AY,COLUMNS($A329:M329)+36,0)</f>
        <v>101.84066732715792</v>
      </c>
    </row>
    <row r="331" spans="4:17">
      <c r="D331" s="173">
        <v>26202</v>
      </c>
      <c r="E331" s="124">
        <v>1.8891168130964399E-2</v>
      </c>
      <c r="F331" s="124">
        <f>VLOOKUP($D331,'[2]5D'!$C:$AY,COLUMNS($A330:B330)+36,0)</f>
        <v>103.52804181379048</v>
      </c>
      <c r="G331" s="124">
        <f>VLOOKUP($D331,'[2]5D'!$C:$AY,COLUMNS($A330:C330)+36,0)</f>
        <v>93.383618446127429</v>
      </c>
      <c r="H331" s="124">
        <f>VLOOKUP($D331,'[2]5D'!$C:$AY,COLUMNS($A330:D330)+36,0)</f>
        <v>95.784872284252529</v>
      </c>
      <c r="I331" s="135">
        <f>VLOOKUP($D331,'[2]5D'!$C:$AY,COLUMNS($A330:E330)+36,0)</f>
        <v>93.756839011307051</v>
      </c>
      <c r="J331" s="135">
        <f>VLOOKUP($D331,'[2]5D'!$C:$AY,COLUMNS($A330:F330)+36,0)</f>
        <v>94.839616404096844</v>
      </c>
      <c r="K331" s="124">
        <f>VLOOKUP($D331,'[2]5D'!$C:$AY,COLUMNS($A330:G330)+36,0)</f>
        <v>105.98588259801525</v>
      </c>
      <c r="L331" s="124">
        <f>VLOOKUP($D331,'[2]5D'!$C:$AY,COLUMNS($A330:H330)+36,0)</f>
        <v>92.824877015440009</v>
      </c>
      <c r="M331" s="124">
        <f>VLOOKUP($D331,'[2]5D'!$C:$AY,COLUMNS($A330:I330)+36,0)</f>
        <v>98.901685685928442</v>
      </c>
      <c r="N331" s="124">
        <f>VLOOKUP($D331,'[2]5D'!$C:$AY,COLUMNS($A330:J330)+36,0)</f>
        <v>99.961835252645614</v>
      </c>
      <c r="O331" s="124">
        <f>VLOOKUP($D331,'[2]5D'!$C:$AY,COLUMNS($A330:K330)+36,0)</f>
        <v>105.98407411191278</v>
      </c>
      <c r="P331" s="124">
        <f>VLOOKUP($D331,'[2]5D'!$C:$AY,COLUMNS($A330:L330)+36,0)</f>
        <v>105.65527391761431</v>
      </c>
      <c r="Q331" s="124">
        <f>VLOOKUP($D331,'[2]5D'!$C:$AY,COLUMNS($A330:M330)+36,0)</f>
        <v>105.88410405314474</v>
      </c>
    </row>
    <row r="332" spans="4:17">
      <c r="D332" s="173">
        <v>26300</v>
      </c>
      <c r="E332" s="124">
        <v>7.0639437748845596E-2</v>
      </c>
      <c r="F332" s="124">
        <f>VLOOKUP($D332,'[2]5D'!$C:$AY,COLUMNS($A331:B331)+36,0)</f>
        <v>105.46622133970679</v>
      </c>
      <c r="G332" s="124">
        <f>VLOOKUP($D332,'[2]5D'!$C:$AY,COLUMNS($A331:C331)+36,0)</f>
        <v>94.461395705506462</v>
      </c>
      <c r="H332" s="124">
        <f>VLOOKUP($D332,'[2]5D'!$C:$AY,COLUMNS($A331:D331)+36,0)</f>
        <v>99.677967773601068</v>
      </c>
      <c r="I332" s="135">
        <f>VLOOKUP($D332,'[2]5D'!$C:$AY,COLUMNS($A331:E331)+36,0)</f>
        <v>110.07257208858141</v>
      </c>
      <c r="J332" s="135">
        <f>VLOOKUP($D332,'[2]5D'!$C:$AY,COLUMNS($A331:F331)+36,0)</f>
        <v>101.68445169635515</v>
      </c>
      <c r="K332" s="124">
        <f>VLOOKUP($D332,'[2]5D'!$C:$AY,COLUMNS($A331:G331)+36,0)</f>
        <v>112.89276261387825</v>
      </c>
      <c r="L332" s="124">
        <f>VLOOKUP($D332,'[2]5D'!$C:$AY,COLUMNS($A331:H331)+36,0)</f>
        <v>115.85892552407248</v>
      </c>
      <c r="M332" s="124">
        <f>VLOOKUP($D332,'[2]5D'!$C:$AY,COLUMNS($A331:I331)+36,0)</f>
        <v>106.9777950709688</v>
      </c>
      <c r="N332" s="124">
        <f>VLOOKUP($D332,'[2]5D'!$C:$AY,COLUMNS($A331:J331)+36,0)</f>
        <v>119.17365622067837</v>
      </c>
      <c r="O332" s="124">
        <f>VLOOKUP($D332,'[2]5D'!$C:$AY,COLUMNS($A331:K331)+36,0)</f>
        <v>122.70831058142477</v>
      </c>
      <c r="P332" s="124">
        <f>VLOOKUP($D332,'[2]5D'!$C:$AY,COLUMNS($A331:L331)+36,0)</f>
        <v>114.25185121132442</v>
      </c>
      <c r="Q332" s="124">
        <f>VLOOKUP($D332,'[2]5D'!$C:$AY,COLUMNS($A331:M331)+36,0)</f>
        <v>123.95926109023141</v>
      </c>
    </row>
    <row r="333" spans="4:17">
      <c r="D333" s="173">
        <v>26400</v>
      </c>
      <c r="E333" s="124">
        <v>0.13246838939029401</v>
      </c>
      <c r="F333" s="124">
        <f>VLOOKUP($D333,'[2]5D'!$C:$AY,COLUMNS($A332:B332)+36,0)</f>
        <v>136.58480927412324</v>
      </c>
      <c r="G333" s="124">
        <f>VLOOKUP($D333,'[2]5D'!$C:$AY,COLUMNS($A332:C332)+36,0)</f>
        <v>80.751724806373502</v>
      </c>
      <c r="H333" s="124">
        <f>VLOOKUP($D333,'[2]5D'!$C:$AY,COLUMNS($A332:D332)+36,0)</f>
        <v>83.214594044182149</v>
      </c>
      <c r="I333" s="135">
        <f>VLOOKUP($D333,'[2]5D'!$C:$AY,COLUMNS($A332:E332)+36,0)</f>
        <v>82.789555627675014</v>
      </c>
      <c r="J333" s="135">
        <f>VLOOKUP($D333,'[2]5D'!$C:$AY,COLUMNS($A332:F332)+36,0)</f>
        <v>106.39164437800203</v>
      </c>
      <c r="K333" s="124">
        <f>VLOOKUP($D333,'[2]5D'!$C:$AY,COLUMNS($A332:G332)+36,0)</f>
        <v>115.2336809848593</v>
      </c>
      <c r="L333" s="124">
        <f>VLOOKUP($D333,'[2]5D'!$C:$AY,COLUMNS($A332:H332)+36,0)</f>
        <v>126.91173736117661</v>
      </c>
      <c r="M333" s="124">
        <f>VLOOKUP($D333,'[2]5D'!$C:$AY,COLUMNS($A332:I332)+36,0)</f>
        <v>126.0939497664842</v>
      </c>
      <c r="N333" s="124">
        <f>VLOOKUP($D333,'[2]5D'!$C:$AY,COLUMNS($A332:J332)+36,0)</f>
        <v>135.58182190653721</v>
      </c>
      <c r="O333" s="124">
        <f>VLOOKUP($D333,'[2]5D'!$C:$AY,COLUMNS($A332:K332)+36,0)</f>
        <v>130.46006271065434</v>
      </c>
      <c r="P333" s="124">
        <f>VLOOKUP($D333,'[2]5D'!$C:$AY,COLUMNS($A332:L332)+36,0)</f>
        <v>129.09062375202484</v>
      </c>
      <c r="Q333" s="124">
        <f>VLOOKUP($D333,'[2]5D'!$C:$AY,COLUMNS($A332:M332)+36,0)</f>
        <v>116.73847178810847</v>
      </c>
    </row>
    <row r="334" spans="4:17">
      <c r="D334" s="173">
        <v>26511</v>
      </c>
      <c r="E334" s="124">
        <v>0.11271618358833101</v>
      </c>
      <c r="F334" s="124">
        <f>VLOOKUP($D334,'[2]5D'!$C:$AY,COLUMNS($A333:B333)+36,0)</f>
        <v>101.60349359000085</v>
      </c>
      <c r="G334" s="124">
        <f>VLOOKUP($D334,'[2]5D'!$C:$AY,COLUMNS($A333:C333)+36,0)</f>
        <v>117.44903497604253</v>
      </c>
      <c r="H334" s="124">
        <f>VLOOKUP($D334,'[2]5D'!$C:$AY,COLUMNS($A333:D333)+36,0)</f>
        <v>121.75852840259732</v>
      </c>
      <c r="I334" s="135">
        <f>VLOOKUP($D334,'[2]5D'!$C:$AY,COLUMNS($A333:E333)+36,0)</f>
        <v>111.89374558799616</v>
      </c>
      <c r="J334" s="135">
        <f>VLOOKUP($D334,'[2]5D'!$C:$AY,COLUMNS($A333:F333)+36,0)</f>
        <v>124.2718738611851</v>
      </c>
      <c r="K334" s="124">
        <f>VLOOKUP($D334,'[2]5D'!$C:$AY,COLUMNS($A333:G333)+36,0)</f>
        <v>128.09828186378289</v>
      </c>
      <c r="L334" s="124">
        <f>VLOOKUP($D334,'[2]5D'!$C:$AY,COLUMNS($A333:H333)+36,0)</f>
        <v>120.77949273405295</v>
      </c>
      <c r="M334" s="124">
        <f>VLOOKUP($D334,'[2]5D'!$C:$AY,COLUMNS($A333:I333)+36,0)</f>
        <v>111.96323605576237</v>
      </c>
      <c r="N334" s="124">
        <f>VLOOKUP($D334,'[2]5D'!$C:$AY,COLUMNS($A333:J333)+36,0)</f>
        <v>136.37510567388313</v>
      </c>
      <c r="O334" s="124">
        <f>VLOOKUP($D334,'[2]5D'!$C:$AY,COLUMNS($A333:K333)+36,0)</f>
        <v>139.51356170014392</v>
      </c>
      <c r="P334" s="124">
        <f>VLOOKUP($D334,'[2]5D'!$C:$AY,COLUMNS($A333:L333)+36,0)</f>
        <v>139.82852335981761</v>
      </c>
      <c r="Q334" s="124">
        <f>VLOOKUP($D334,'[2]5D'!$C:$AY,COLUMNS($A333:M333)+36,0)</f>
        <v>125.19736042727976</v>
      </c>
    </row>
    <row r="335" spans="4:17">
      <c r="D335" s="173">
        <v>26520</v>
      </c>
      <c r="E335" s="124">
        <v>0.19323105913098601</v>
      </c>
      <c r="F335" s="124">
        <f>VLOOKUP($D335,'[2]5D'!$C:$AY,COLUMNS($A334:B334)+36,0)</f>
        <v>124.42289846447966</v>
      </c>
      <c r="G335" s="124">
        <f>VLOOKUP($D335,'[2]5D'!$C:$AY,COLUMNS($A334:C334)+36,0)</f>
        <v>119.51732237597696</v>
      </c>
      <c r="H335" s="124">
        <f>VLOOKUP($D335,'[2]5D'!$C:$AY,COLUMNS($A334:D334)+36,0)</f>
        <v>110.68566807158233</v>
      </c>
      <c r="I335" s="135">
        <f>VLOOKUP($D335,'[2]5D'!$C:$AY,COLUMNS($A334:E334)+36,0)</f>
        <v>103.57422100291483</v>
      </c>
      <c r="J335" s="135">
        <f>VLOOKUP($D335,'[2]5D'!$C:$AY,COLUMNS($A334:F334)+36,0)</f>
        <v>104.27007672820675</v>
      </c>
      <c r="K335" s="124">
        <f>VLOOKUP($D335,'[2]5D'!$C:$AY,COLUMNS($A334:G334)+36,0)</f>
        <v>108.0337963253739</v>
      </c>
      <c r="L335" s="124">
        <f>VLOOKUP($D335,'[2]5D'!$C:$AY,COLUMNS($A334:H334)+36,0)</f>
        <v>103.53906471843041</v>
      </c>
      <c r="M335" s="124">
        <f>VLOOKUP($D335,'[2]5D'!$C:$AY,COLUMNS($A334:I334)+36,0)</f>
        <v>101.21882685145978</v>
      </c>
      <c r="N335" s="124">
        <f>VLOOKUP($D335,'[2]5D'!$C:$AY,COLUMNS($A334:J334)+36,0)</f>
        <v>104.377843109184</v>
      </c>
      <c r="O335" s="124">
        <f>VLOOKUP($D335,'[2]5D'!$C:$AY,COLUMNS($A334:K334)+36,0)</f>
        <v>103.12761520193331</v>
      </c>
      <c r="P335" s="124">
        <f>VLOOKUP($D335,'[2]5D'!$C:$AY,COLUMNS($A334:L334)+36,0)</f>
        <v>128.11371939024772</v>
      </c>
      <c r="Q335" s="124">
        <f>VLOOKUP($D335,'[2]5D'!$C:$AY,COLUMNS($A334:M334)+36,0)</f>
        <v>110.49091174902961</v>
      </c>
    </row>
    <row r="336" spans="4:17">
      <c r="D336" s="173">
        <v>26600</v>
      </c>
      <c r="E336" s="124">
        <v>1.9354306717437399E-2</v>
      </c>
      <c r="F336" s="124">
        <f>VLOOKUP($D336,'[2]5D'!$C:$AY,COLUMNS($A335:B335)+36,0)</f>
        <v>129.14459135710715</v>
      </c>
      <c r="G336" s="124">
        <f>VLOOKUP($D336,'[2]5D'!$C:$AY,COLUMNS($A335:C335)+36,0)</f>
        <v>122.33557907358419</v>
      </c>
      <c r="H336" s="124">
        <f>VLOOKUP($D336,'[2]5D'!$C:$AY,COLUMNS($A335:D335)+36,0)</f>
        <v>123.94764912840022</v>
      </c>
      <c r="I336" s="135">
        <f>VLOOKUP($D336,'[2]5D'!$C:$AY,COLUMNS($A335:E335)+36,0)</f>
        <v>100.21098675405086</v>
      </c>
      <c r="J336" s="135">
        <f>VLOOKUP($D336,'[2]5D'!$C:$AY,COLUMNS($A335:F335)+36,0)</f>
        <v>104.73491675420239</v>
      </c>
      <c r="K336" s="124">
        <f>VLOOKUP($D336,'[2]5D'!$C:$AY,COLUMNS($A335:G335)+36,0)</f>
        <v>108.28091635237085</v>
      </c>
      <c r="L336" s="124">
        <f>VLOOKUP($D336,'[2]5D'!$C:$AY,COLUMNS($A335:H335)+36,0)</f>
        <v>139.97470337923974</v>
      </c>
      <c r="M336" s="124">
        <f>VLOOKUP($D336,'[2]5D'!$C:$AY,COLUMNS($A335:I335)+36,0)</f>
        <v>154.55622341930311</v>
      </c>
      <c r="N336" s="124">
        <f>VLOOKUP($D336,'[2]5D'!$C:$AY,COLUMNS($A335:J335)+36,0)</f>
        <v>101.15927091194413</v>
      </c>
      <c r="O336" s="124">
        <f>VLOOKUP($D336,'[2]5D'!$C:$AY,COLUMNS($A335:K335)+36,0)</f>
        <v>113.62333636851433</v>
      </c>
      <c r="P336" s="124">
        <f>VLOOKUP($D336,'[2]5D'!$C:$AY,COLUMNS($A335:L335)+36,0)</f>
        <v>96.323824450608129</v>
      </c>
      <c r="Q336" s="124">
        <f>VLOOKUP($D336,'[2]5D'!$C:$AY,COLUMNS($A335:M335)+36,0)</f>
        <v>89.095019571745866</v>
      </c>
    </row>
    <row r="337" spans="4:17">
      <c r="D337" s="173">
        <v>26701</v>
      </c>
      <c r="E337" s="124">
        <v>0.32651746159912698</v>
      </c>
      <c r="F337" s="124">
        <f>VLOOKUP($D337,'[2]5D'!$C:$AY,COLUMNS($A336:B336)+36,0)</f>
        <v>115.35869991150423</v>
      </c>
      <c r="G337" s="124">
        <f>VLOOKUP($D337,'[2]5D'!$C:$AY,COLUMNS($A336:C336)+36,0)</f>
        <v>121.64206462767196</v>
      </c>
      <c r="H337" s="124">
        <f>VLOOKUP($D337,'[2]5D'!$C:$AY,COLUMNS($A336:D336)+36,0)</f>
        <v>130.6329567662207</v>
      </c>
      <c r="I337" s="135">
        <f>VLOOKUP($D337,'[2]5D'!$C:$AY,COLUMNS($A336:E336)+36,0)</f>
        <v>121.51346375261193</v>
      </c>
      <c r="J337" s="135">
        <f>VLOOKUP($D337,'[2]5D'!$C:$AY,COLUMNS($A336:F336)+36,0)</f>
        <v>118.17416720783977</v>
      </c>
      <c r="K337" s="124">
        <f>VLOOKUP($D337,'[2]5D'!$C:$AY,COLUMNS($A336:G336)+36,0)</f>
        <v>119.61171363759544</v>
      </c>
      <c r="L337" s="124">
        <f>VLOOKUP($D337,'[2]5D'!$C:$AY,COLUMNS($A336:H336)+36,0)</f>
        <v>110.77998213067117</v>
      </c>
      <c r="M337" s="124">
        <f>VLOOKUP($D337,'[2]5D'!$C:$AY,COLUMNS($A336:I336)+36,0)</f>
        <v>122.22971670469933</v>
      </c>
      <c r="N337" s="124">
        <f>VLOOKUP($D337,'[2]5D'!$C:$AY,COLUMNS($A336:J336)+36,0)</f>
        <v>120.12561443753967</v>
      </c>
      <c r="O337" s="124">
        <f>VLOOKUP($D337,'[2]5D'!$C:$AY,COLUMNS($A336:K336)+36,0)</f>
        <v>127.88717285395224</v>
      </c>
      <c r="P337" s="124">
        <f>VLOOKUP($D337,'[2]5D'!$C:$AY,COLUMNS($A336:L336)+36,0)</f>
        <v>130.12194953142597</v>
      </c>
      <c r="Q337" s="124">
        <f>VLOOKUP($D337,'[2]5D'!$C:$AY,COLUMNS($A336:M336)+36,0)</f>
        <v>123.62290072805638</v>
      </c>
    </row>
    <row r="338" spans="4:17">
      <c r="D338" s="173">
        <v>26702</v>
      </c>
      <c r="E338" s="124">
        <v>3.3563701187601297E-2</v>
      </c>
      <c r="F338" s="124">
        <f>VLOOKUP($D338,'[2]5D'!$C:$AY,COLUMNS($A337:B337)+36,0)</f>
        <v>93.434434609331731</v>
      </c>
      <c r="G338" s="124">
        <f>VLOOKUP($D338,'[2]5D'!$C:$AY,COLUMNS($A337:C337)+36,0)</f>
        <v>115.66049479573837</v>
      </c>
      <c r="H338" s="124">
        <f>VLOOKUP($D338,'[2]5D'!$C:$AY,COLUMNS($A337:D337)+36,0)</f>
        <v>127.21800154636915</v>
      </c>
      <c r="I338" s="135">
        <f>VLOOKUP($D338,'[2]5D'!$C:$AY,COLUMNS($A337:E337)+36,0)</f>
        <v>122.25932636903417</v>
      </c>
      <c r="J338" s="135">
        <f>VLOOKUP($D338,'[2]5D'!$C:$AY,COLUMNS($A337:F337)+36,0)</f>
        <v>117.32140710006793</v>
      </c>
      <c r="K338" s="124">
        <f>VLOOKUP($D338,'[2]5D'!$C:$AY,COLUMNS($A337:G337)+36,0)</f>
        <v>114.08512415956575</v>
      </c>
      <c r="L338" s="124">
        <f>VLOOKUP($D338,'[2]5D'!$C:$AY,COLUMNS($A337:H337)+36,0)</f>
        <v>102.16947359054384</v>
      </c>
      <c r="M338" s="124">
        <f>VLOOKUP($D338,'[2]5D'!$C:$AY,COLUMNS($A337:I337)+36,0)</f>
        <v>119.74812944022788</v>
      </c>
      <c r="N338" s="124">
        <f>VLOOKUP($D338,'[2]5D'!$C:$AY,COLUMNS($A337:J337)+36,0)</f>
        <v>117.49075764050509</v>
      </c>
      <c r="O338" s="124">
        <f>VLOOKUP($D338,'[2]5D'!$C:$AY,COLUMNS($A337:K337)+36,0)</f>
        <v>122.64394232812631</v>
      </c>
      <c r="P338" s="124">
        <f>VLOOKUP($D338,'[2]5D'!$C:$AY,COLUMNS($A337:L337)+36,0)</f>
        <v>124.64166489301299</v>
      </c>
      <c r="Q338" s="124">
        <f>VLOOKUP($D338,'[2]5D'!$C:$AY,COLUMNS($A337:M337)+36,0)</f>
        <v>120.97005083170941</v>
      </c>
    </row>
    <row r="339" spans="4:17">
      <c r="D339" s="173">
        <v>27101</v>
      </c>
      <c r="E339" s="124">
        <v>2.5885898913619702E-2</v>
      </c>
      <c r="F339" s="124">
        <f>VLOOKUP($D339,'[2]5D'!$C:$AY,COLUMNS($A338:B338)+36,0)</f>
        <v>120.88312861556462</v>
      </c>
      <c r="G339" s="124">
        <f>VLOOKUP($D339,'[2]5D'!$C:$AY,COLUMNS($A338:C338)+36,0)</f>
        <v>112.89696867403418</v>
      </c>
      <c r="H339" s="124">
        <f>VLOOKUP($D339,'[2]5D'!$C:$AY,COLUMNS($A338:D338)+36,0)</f>
        <v>126.69638558379197</v>
      </c>
      <c r="I339" s="135">
        <f>VLOOKUP($D339,'[2]5D'!$C:$AY,COLUMNS($A338:E338)+36,0)</f>
        <v>138.66082307226563</v>
      </c>
      <c r="J339" s="135">
        <f>VLOOKUP($D339,'[2]5D'!$C:$AY,COLUMNS($A338:F338)+36,0)</f>
        <v>139.20065767654864</v>
      </c>
      <c r="K339" s="124">
        <f>VLOOKUP($D339,'[2]5D'!$C:$AY,COLUMNS($A338:G338)+36,0)</f>
        <v>133.45792579909744</v>
      </c>
      <c r="L339" s="124">
        <f>VLOOKUP($D339,'[2]5D'!$C:$AY,COLUMNS($A338:H338)+36,0)</f>
        <v>108.9300861408212</v>
      </c>
      <c r="M339" s="124">
        <f>VLOOKUP($D339,'[2]5D'!$C:$AY,COLUMNS($A338:I338)+36,0)</f>
        <v>117.4724274328471</v>
      </c>
      <c r="N339" s="124">
        <f>VLOOKUP($D339,'[2]5D'!$C:$AY,COLUMNS($A338:J338)+36,0)</f>
        <v>120.46141571659246</v>
      </c>
      <c r="O339" s="124">
        <f>VLOOKUP($D339,'[2]5D'!$C:$AY,COLUMNS($A338:K338)+36,0)</f>
        <v>114.43459102100303</v>
      </c>
      <c r="P339" s="124">
        <f>VLOOKUP($D339,'[2]5D'!$C:$AY,COLUMNS($A338:L338)+36,0)</f>
        <v>118.93762895739877</v>
      </c>
      <c r="Q339" s="124">
        <f>VLOOKUP($D339,'[2]5D'!$C:$AY,COLUMNS($A338:M338)+36,0)</f>
        <v>134.74319273162831</v>
      </c>
    </row>
    <row r="340" spans="4:17">
      <c r="D340" s="173">
        <v>27102</v>
      </c>
      <c r="E340" s="124">
        <v>3.6791695651790302E-2</v>
      </c>
      <c r="F340" s="124">
        <f>VLOOKUP($D340,'[2]5D'!$C:$AY,COLUMNS($A339:B339)+36,0)</f>
        <v>101.889732782355</v>
      </c>
      <c r="G340" s="124">
        <f>VLOOKUP($D340,'[2]5D'!$C:$AY,COLUMNS($A339:C339)+36,0)</f>
        <v>101.91730261351431</v>
      </c>
      <c r="H340" s="124">
        <f>VLOOKUP($D340,'[2]5D'!$C:$AY,COLUMNS($A339:D339)+36,0)</f>
        <v>102.29527866311832</v>
      </c>
      <c r="I340" s="135">
        <f>VLOOKUP($D340,'[2]5D'!$C:$AY,COLUMNS($A339:E339)+36,0)</f>
        <v>107.45421058702219</v>
      </c>
      <c r="J340" s="135">
        <f>VLOOKUP($D340,'[2]5D'!$C:$AY,COLUMNS($A339:F339)+36,0)</f>
        <v>107.39544111234407</v>
      </c>
      <c r="K340" s="124">
        <f>VLOOKUP($D340,'[2]5D'!$C:$AY,COLUMNS($A339:G339)+36,0)</f>
        <v>103.32325810526439</v>
      </c>
      <c r="L340" s="124">
        <f>VLOOKUP($D340,'[2]5D'!$C:$AY,COLUMNS($A339:H339)+36,0)</f>
        <v>105.06166329680988</v>
      </c>
      <c r="M340" s="124">
        <f>VLOOKUP($D340,'[2]5D'!$C:$AY,COLUMNS($A339:I339)+36,0)</f>
        <v>100.88146324189476</v>
      </c>
      <c r="N340" s="124">
        <f>VLOOKUP($D340,'[2]5D'!$C:$AY,COLUMNS($A339:J339)+36,0)</f>
        <v>112.49288386041857</v>
      </c>
      <c r="O340" s="124">
        <f>VLOOKUP($D340,'[2]5D'!$C:$AY,COLUMNS($A339:K339)+36,0)</f>
        <v>110.73269740261922</v>
      </c>
      <c r="P340" s="124">
        <f>VLOOKUP($D340,'[2]5D'!$C:$AY,COLUMNS($A339:L339)+36,0)</f>
        <v>101.23689056430923</v>
      </c>
      <c r="Q340" s="124">
        <f>VLOOKUP($D340,'[2]5D'!$C:$AY,COLUMNS($A339:M339)+36,0)</f>
        <v>111.03265421338358</v>
      </c>
    </row>
    <row r="341" spans="4:17">
      <c r="D341" s="173">
        <v>27310</v>
      </c>
      <c r="E341" s="124">
        <v>7.6862024801177306E-2</v>
      </c>
      <c r="F341" s="124">
        <f>VLOOKUP($D341,'[2]5D'!$C:$AY,COLUMNS($A340:B340)+36,0)</f>
        <v>119.40036657447475</v>
      </c>
      <c r="G341" s="124">
        <f>VLOOKUP($D341,'[2]5D'!$C:$AY,COLUMNS($A340:C340)+36,0)</f>
        <v>112.87915214067638</v>
      </c>
      <c r="H341" s="124">
        <f>VLOOKUP($D341,'[2]5D'!$C:$AY,COLUMNS($A340:D340)+36,0)</f>
        <v>115.11109268470426</v>
      </c>
      <c r="I341" s="135">
        <f>VLOOKUP($D341,'[2]5D'!$C:$AY,COLUMNS($A340:E340)+36,0)</f>
        <v>122.5776922697996</v>
      </c>
      <c r="J341" s="135">
        <f>VLOOKUP($D341,'[2]5D'!$C:$AY,COLUMNS($A340:F340)+36,0)</f>
        <v>126.3320886686874</v>
      </c>
      <c r="K341" s="124">
        <f>VLOOKUP($D341,'[2]5D'!$C:$AY,COLUMNS($A340:G340)+36,0)</f>
        <v>104.38643032588369</v>
      </c>
      <c r="L341" s="124">
        <f>VLOOKUP($D341,'[2]5D'!$C:$AY,COLUMNS($A340:H340)+36,0)</f>
        <v>104.41910350399009</v>
      </c>
      <c r="M341" s="124">
        <f>VLOOKUP($D341,'[2]5D'!$C:$AY,COLUMNS($A340:I340)+36,0)</f>
        <v>123.07224172159874</v>
      </c>
      <c r="N341" s="124">
        <f>VLOOKUP($D341,'[2]5D'!$C:$AY,COLUMNS($A340:J340)+36,0)</f>
        <v>101.3754668748326</v>
      </c>
      <c r="O341" s="124">
        <f>VLOOKUP($D341,'[2]5D'!$C:$AY,COLUMNS($A340:K340)+36,0)</f>
        <v>108.60139921130281</v>
      </c>
      <c r="P341" s="124">
        <f>VLOOKUP($D341,'[2]5D'!$C:$AY,COLUMNS($A340:L340)+36,0)</f>
        <v>116.40603919784168</v>
      </c>
      <c r="Q341" s="124">
        <f>VLOOKUP($D341,'[2]5D'!$C:$AY,COLUMNS($A340:M340)+36,0)</f>
        <v>114.77533357465578</v>
      </c>
    </row>
    <row r="342" spans="4:17">
      <c r="D342" s="173">
        <v>27320</v>
      </c>
      <c r="E342" s="124">
        <v>1.07686202480118</v>
      </c>
      <c r="F342" s="124">
        <f>VLOOKUP($D342,'[2]5D'!$C:$AY,COLUMNS($A341:B341)+36,0)</f>
        <v>125.37107206063469</v>
      </c>
      <c r="G342" s="124">
        <f>VLOOKUP($D342,'[2]5D'!$C:$AY,COLUMNS($A341:C341)+36,0)</f>
        <v>115.20840443549518</v>
      </c>
      <c r="H342" s="124">
        <f>VLOOKUP($D342,'[2]5D'!$C:$AY,COLUMNS($A341:D341)+36,0)</f>
        <v>118.59729007755928</v>
      </c>
      <c r="I342" s="135">
        <f>VLOOKUP($D342,'[2]5D'!$C:$AY,COLUMNS($A341:E341)+36,0)</f>
        <v>127.75590661367927</v>
      </c>
      <c r="J342" s="135">
        <f>VLOOKUP($D342,'[2]5D'!$C:$AY,COLUMNS($A341:F341)+36,0)</f>
        <v>123.14779427745385</v>
      </c>
      <c r="K342" s="124">
        <f>VLOOKUP($D342,'[2]5D'!$C:$AY,COLUMNS($A341:G341)+36,0)</f>
        <v>119.77618167903019</v>
      </c>
      <c r="L342" s="124">
        <f>VLOOKUP($D342,'[2]5D'!$C:$AY,COLUMNS($A341:H341)+36,0)</f>
        <v>126.43166571788397</v>
      </c>
      <c r="M342" s="124">
        <f>VLOOKUP($D342,'[2]5D'!$C:$AY,COLUMNS($A341:I341)+36,0)</f>
        <v>129.89991718910471</v>
      </c>
      <c r="N342" s="124">
        <f>VLOOKUP($D342,'[2]5D'!$C:$AY,COLUMNS($A341:J341)+36,0)</f>
        <v>127.41938857132743</v>
      </c>
      <c r="O342" s="124">
        <f>VLOOKUP($D342,'[2]5D'!$C:$AY,COLUMNS($A341:K341)+36,0)</f>
        <v>128.81508094631647</v>
      </c>
      <c r="P342" s="124">
        <f>VLOOKUP($D342,'[2]5D'!$C:$AY,COLUMNS($A341:L341)+36,0)</f>
        <v>108.49500906642213</v>
      </c>
      <c r="Q342" s="124">
        <f>VLOOKUP($D342,'[2]5D'!$C:$AY,COLUMNS($A341:M341)+36,0)</f>
        <v>109.13246475124522</v>
      </c>
    </row>
    <row r="343" spans="4:17">
      <c r="D343" s="173">
        <v>27500</v>
      </c>
      <c r="E343" s="124">
        <v>2.07686202480118</v>
      </c>
      <c r="F343" s="124">
        <f>VLOOKUP($D343,'[2]5D'!$C:$AY,COLUMNS($A342:B342)+36,0)</f>
        <v>107.50141029002587</v>
      </c>
      <c r="G343" s="124">
        <f>VLOOKUP($D343,'[2]5D'!$C:$AY,COLUMNS($A342:C342)+36,0)</f>
        <v>86.500526489442365</v>
      </c>
      <c r="H343" s="124">
        <f>VLOOKUP($D343,'[2]5D'!$C:$AY,COLUMNS($A342:D342)+36,0)</f>
        <v>113.2507907990428</v>
      </c>
      <c r="I343" s="135">
        <f>VLOOKUP($D343,'[2]5D'!$C:$AY,COLUMNS($A342:E342)+36,0)</f>
        <v>104.59088383163783</v>
      </c>
      <c r="J343" s="135">
        <f>VLOOKUP($D343,'[2]5D'!$C:$AY,COLUMNS($A342:F342)+36,0)</f>
        <v>124.46432583470563</v>
      </c>
      <c r="K343" s="124">
        <f>VLOOKUP($D343,'[2]5D'!$C:$AY,COLUMNS($A342:G342)+36,0)</f>
        <v>146.83555038810627</v>
      </c>
      <c r="L343" s="124">
        <f>VLOOKUP($D343,'[2]5D'!$C:$AY,COLUMNS($A342:H342)+36,0)</f>
        <v>125.20196473489018</v>
      </c>
      <c r="M343" s="124">
        <f>VLOOKUP($D343,'[2]5D'!$C:$AY,COLUMNS($A342:I342)+36,0)</f>
        <v>124.48865507988839</v>
      </c>
      <c r="N343" s="124">
        <f>VLOOKUP($D343,'[2]5D'!$C:$AY,COLUMNS($A342:J342)+36,0)</f>
        <v>120.43038297598952</v>
      </c>
      <c r="O343" s="124">
        <f>VLOOKUP($D343,'[2]5D'!$C:$AY,COLUMNS($A342:K342)+36,0)</f>
        <v>114.45508677177186</v>
      </c>
      <c r="P343" s="124">
        <f>VLOOKUP($D343,'[2]5D'!$C:$AY,COLUMNS($A342:L342)+36,0)</f>
        <v>108.10466883784785</v>
      </c>
      <c r="Q343" s="124">
        <f>VLOOKUP($D343,'[2]5D'!$C:$AY,COLUMNS($A342:M342)+36,0)</f>
        <v>119.83232339459218</v>
      </c>
    </row>
    <row r="344" spans="4:17">
      <c r="D344" s="173">
        <v>28120</v>
      </c>
      <c r="E344" s="124">
        <v>3.07686202480118</v>
      </c>
      <c r="F344" s="124">
        <f>VLOOKUP($D344,'[2]5D'!$C:$AY,COLUMNS($A343:B343)+36,0)</f>
        <v>121.52943072774799</v>
      </c>
      <c r="G344" s="124">
        <f>VLOOKUP($D344,'[2]5D'!$C:$AY,COLUMNS($A343:C343)+36,0)</f>
        <v>144.18576262641776</v>
      </c>
      <c r="H344" s="124">
        <f>VLOOKUP($D344,'[2]5D'!$C:$AY,COLUMNS($A343:D343)+36,0)</f>
        <v>111.0346895724776</v>
      </c>
      <c r="I344" s="135">
        <f>VLOOKUP($D344,'[2]5D'!$C:$AY,COLUMNS($A343:E343)+36,0)</f>
        <v>125.14564732629425</v>
      </c>
      <c r="J344" s="135">
        <f>VLOOKUP($D344,'[2]5D'!$C:$AY,COLUMNS($A343:F343)+36,0)</f>
        <v>122.62760341203588</v>
      </c>
      <c r="K344" s="124">
        <f>VLOOKUP($D344,'[2]5D'!$C:$AY,COLUMNS($A343:G343)+36,0)</f>
        <v>107.86182349761012</v>
      </c>
      <c r="L344" s="124">
        <f>VLOOKUP($D344,'[2]5D'!$C:$AY,COLUMNS($A343:H343)+36,0)</f>
        <v>103.86935572462082</v>
      </c>
      <c r="M344" s="124">
        <f>VLOOKUP($D344,'[2]5D'!$C:$AY,COLUMNS($A343:I343)+36,0)</f>
        <v>115.30730889595702</v>
      </c>
      <c r="N344" s="124">
        <f>VLOOKUP($D344,'[2]5D'!$C:$AY,COLUMNS($A343:J343)+36,0)</f>
        <v>135.73939586827822</v>
      </c>
      <c r="O344" s="124">
        <f>VLOOKUP($D344,'[2]5D'!$C:$AY,COLUMNS($A343:K343)+36,0)</f>
        <v>120.47257203151389</v>
      </c>
      <c r="P344" s="124">
        <f>VLOOKUP($D344,'[2]5D'!$C:$AY,COLUMNS($A343:L343)+36,0)</f>
        <v>178.04532640526133</v>
      </c>
      <c r="Q344" s="124">
        <f>VLOOKUP($D344,'[2]5D'!$C:$AY,COLUMNS($A343:M343)+36,0)</f>
        <v>139.58462086588159</v>
      </c>
    </row>
    <row r="345" spans="4:17">
      <c r="D345" s="173">
        <v>28130</v>
      </c>
      <c r="E345" s="124">
        <v>4.07686202480118</v>
      </c>
      <c r="F345" s="124">
        <f>VLOOKUP($D345,'[2]5D'!$C:$AY,COLUMNS($A344:B344)+36,0)</f>
        <v>156.46087577357289</v>
      </c>
      <c r="G345" s="124">
        <f>VLOOKUP($D345,'[2]5D'!$C:$AY,COLUMNS($A344:C344)+36,0)</f>
        <v>123.86553876428371</v>
      </c>
      <c r="H345" s="124">
        <f>VLOOKUP($D345,'[2]5D'!$C:$AY,COLUMNS($A344:D344)+36,0)</f>
        <v>152.27714388753216</v>
      </c>
      <c r="I345" s="135">
        <f>VLOOKUP($D345,'[2]5D'!$C:$AY,COLUMNS($A344:E344)+36,0)</f>
        <v>160.10633806570669</v>
      </c>
      <c r="J345" s="135">
        <f>VLOOKUP($D345,'[2]5D'!$C:$AY,COLUMNS($A344:F344)+36,0)</f>
        <v>130.3615986602409</v>
      </c>
      <c r="K345" s="124">
        <f>VLOOKUP($D345,'[2]5D'!$C:$AY,COLUMNS($A344:G344)+36,0)</f>
        <v>107.14322874043896</v>
      </c>
      <c r="L345" s="124">
        <f>VLOOKUP($D345,'[2]5D'!$C:$AY,COLUMNS($A344:H344)+36,0)</f>
        <v>107.71066014599199</v>
      </c>
      <c r="M345" s="124">
        <f>VLOOKUP($D345,'[2]5D'!$C:$AY,COLUMNS($A344:I344)+36,0)</f>
        <v>103.6667359976431</v>
      </c>
      <c r="N345" s="124">
        <f>VLOOKUP($D345,'[2]5D'!$C:$AY,COLUMNS($A344:J344)+36,0)</f>
        <v>125.23080462603384</v>
      </c>
      <c r="O345" s="124">
        <f>VLOOKUP($D345,'[2]5D'!$C:$AY,COLUMNS($A344:K344)+36,0)</f>
        <v>101.78383273308461</v>
      </c>
      <c r="P345" s="124">
        <f>VLOOKUP($D345,'[2]5D'!$C:$AY,COLUMNS($A344:L344)+36,0)</f>
        <v>106.24547820878081</v>
      </c>
      <c r="Q345" s="124">
        <f>VLOOKUP($D345,'[2]5D'!$C:$AY,COLUMNS($A344:M344)+36,0)</f>
        <v>108.15833805840629</v>
      </c>
    </row>
    <row r="346" spans="4:17">
      <c r="D346" s="173">
        <v>28140</v>
      </c>
      <c r="E346" s="124">
        <v>5.07686202480118</v>
      </c>
      <c r="F346" s="124">
        <f>VLOOKUP($D346,'[2]5D'!$C:$AY,COLUMNS($A345:B345)+36,0)</f>
        <v>114.04248112163721</v>
      </c>
      <c r="G346" s="124">
        <f>VLOOKUP($D346,'[2]5D'!$C:$AY,COLUMNS($A345:C345)+36,0)</f>
        <v>111.0514682359875</v>
      </c>
      <c r="H346" s="124">
        <f>VLOOKUP($D346,'[2]5D'!$C:$AY,COLUMNS($A345:D345)+36,0)</f>
        <v>137.80492533331511</v>
      </c>
      <c r="I346" s="135">
        <f>VLOOKUP($D346,'[2]5D'!$C:$AY,COLUMNS($A345:E345)+36,0)</f>
        <v>133.23906896058122</v>
      </c>
      <c r="J346" s="135">
        <f>VLOOKUP($D346,'[2]5D'!$C:$AY,COLUMNS($A345:F345)+36,0)</f>
        <v>121.05994439868175</v>
      </c>
      <c r="K346" s="124">
        <f>VLOOKUP($D346,'[2]5D'!$C:$AY,COLUMNS($A345:G345)+36,0)</f>
        <v>109.49803656001369</v>
      </c>
      <c r="L346" s="124">
        <f>VLOOKUP($D346,'[2]5D'!$C:$AY,COLUMNS($A345:H345)+36,0)</f>
        <v>106.35931261854277</v>
      </c>
      <c r="M346" s="124">
        <f>VLOOKUP($D346,'[2]5D'!$C:$AY,COLUMNS($A345:I345)+36,0)</f>
        <v>104.81932133494088</v>
      </c>
      <c r="N346" s="124">
        <f>VLOOKUP($D346,'[2]5D'!$C:$AY,COLUMNS($A345:J345)+36,0)</f>
        <v>109.26964053346718</v>
      </c>
      <c r="O346" s="124">
        <f>VLOOKUP($D346,'[2]5D'!$C:$AY,COLUMNS($A345:K345)+36,0)</f>
        <v>113.1283138813202</v>
      </c>
      <c r="P346" s="124">
        <f>VLOOKUP($D346,'[2]5D'!$C:$AY,COLUMNS($A345:L345)+36,0)</f>
        <v>115.45186767092848</v>
      </c>
      <c r="Q346" s="124">
        <f>VLOOKUP($D346,'[2]5D'!$C:$AY,COLUMNS($A345:M345)+36,0)</f>
        <v>110.69535070788598</v>
      </c>
    </row>
    <row r="347" spans="4:17">
      <c r="D347" s="173">
        <v>28160</v>
      </c>
      <c r="E347" s="124">
        <v>6.07686202480118</v>
      </c>
      <c r="F347" s="124">
        <f>VLOOKUP($D347,'[2]5D'!$C:$AY,COLUMNS($A346:B346)+36,0)</f>
        <v>128.72380785068714</v>
      </c>
      <c r="G347" s="124">
        <f>VLOOKUP($D347,'[2]5D'!$C:$AY,COLUMNS($A346:C346)+36,0)</f>
        <v>197.24582693996251</v>
      </c>
      <c r="H347" s="124">
        <f>VLOOKUP($D347,'[2]5D'!$C:$AY,COLUMNS($A346:D346)+36,0)</f>
        <v>200.11848713311622</v>
      </c>
      <c r="I347" s="135">
        <f>VLOOKUP($D347,'[2]5D'!$C:$AY,COLUMNS($A346:E346)+36,0)</f>
        <v>167.47276955713522</v>
      </c>
      <c r="J347" s="135">
        <f>VLOOKUP($D347,'[2]5D'!$C:$AY,COLUMNS($A346:F346)+36,0)</f>
        <v>158.66979762813364</v>
      </c>
      <c r="K347" s="124">
        <f>VLOOKUP($D347,'[2]5D'!$C:$AY,COLUMNS($A346:G346)+36,0)</f>
        <v>127.97908159730974</v>
      </c>
      <c r="L347" s="124">
        <f>VLOOKUP($D347,'[2]5D'!$C:$AY,COLUMNS($A346:H346)+36,0)</f>
        <v>113.7837676120225</v>
      </c>
      <c r="M347" s="124">
        <f>VLOOKUP($D347,'[2]5D'!$C:$AY,COLUMNS($A346:I346)+36,0)</f>
        <v>113.83421085587187</v>
      </c>
      <c r="N347" s="124">
        <f>VLOOKUP($D347,'[2]5D'!$C:$AY,COLUMNS($A346:J346)+36,0)</f>
        <v>106.82113265113067</v>
      </c>
      <c r="O347" s="124">
        <f>VLOOKUP($D347,'[2]5D'!$C:$AY,COLUMNS($A346:K346)+36,0)</f>
        <v>101.40048742777688</v>
      </c>
      <c r="P347" s="124">
        <f>VLOOKUP($D347,'[2]5D'!$C:$AY,COLUMNS($A346:L346)+36,0)</f>
        <v>103.90039511417922</v>
      </c>
      <c r="Q347" s="124">
        <f>VLOOKUP($D347,'[2]5D'!$C:$AY,COLUMNS($A346:M346)+36,0)</f>
        <v>108.74480909489459</v>
      </c>
    </row>
    <row r="348" spans="4:17">
      <c r="D348" s="173">
        <v>28180</v>
      </c>
      <c r="E348" s="124">
        <v>7.07686202480118</v>
      </c>
      <c r="F348" s="124">
        <f>VLOOKUP($D348,'[2]5D'!$C:$AY,COLUMNS($A347:B347)+36,0)</f>
        <v>130.21281523843379</v>
      </c>
      <c r="G348" s="124">
        <f>VLOOKUP($D348,'[2]5D'!$C:$AY,COLUMNS($A347:C347)+36,0)</f>
        <v>108.10038450313586</v>
      </c>
      <c r="H348" s="124">
        <f>VLOOKUP($D348,'[2]5D'!$C:$AY,COLUMNS($A347:D347)+36,0)</f>
        <v>122.56024741856145</v>
      </c>
      <c r="I348" s="135">
        <f>VLOOKUP($D348,'[2]5D'!$C:$AY,COLUMNS($A347:E347)+36,0)</f>
        <v>120.90681586203993</v>
      </c>
      <c r="J348" s="135">
        <f>VLOOKUP($D348,'[2]5D'!$C:$AY,COLUMNS($A347:F347)+36,0)</f>
        <v>112.87846784337634</v>
      </c>
      <c r="K348" s="124">
        <f>VLOOKUP($D348,'[2]5D'!$C:$AY,COLUMNS($A347:G347)+36,0)</f>
        <v>116.00061781938957</v>
      </c>
      <c r="L348" s="124">
        <f>VLOOKUP($D348,'[2]5D'!$C:$AY,COLUMNS($A347:H347)+36,0)</f>
        <v>132.20147403374222</v>
      </c>
      <c r="M348" s="124">
        <f>VLOOKUP($D348,'[2]5D'!$C:$AY,COLUMNS($A347:I347)+36,0)</f>
        <v>103.64487149778374</v>
      </c>
      <c r="N348" s="124">
        <f>VLOOKUP($D348,'[2]5D'!$C:$AY,COLUMNS($A347:J347)+36,0)</f>
        <v>104.3482784483986</v>
      </c>
      <c r="O348" s="124">
        <f>VLOOKUP($D348,'[2]5D'!$C:$AY,COLUMNS($A347:K347)+36,0)</f>
        <v>111.49844267281993</v>
      </c>
      <c r="P348" s="124">
        <f>VLOOKUP($D348,'[2]5D'!$C:$AY,COLUMNS($A347:L347)+36,0)</f>
        <v>105.52844576627622</v>
      </c>
      <c r="Q348" s="124">
        <f>VLOOKUP($D348,'[2]5D'!$C:$AY,COLUMNS($A347:M347)+36,0)</f>
        <v>107.42005416218781</v>
      </c>
    </row>
    <row r="349" spans="4:17">
      <c r="D349" s="173">
        <v>28192</v>
      </c>
      <c r="E349" s="124">
        <v>8.07686202480118</v>
      </c>
      <c r="F349" s="124">
        <f>VLOOKUP($D349,'[2]5D'!$C:$AY,COLUMNS($A348:B348)+36,0)</f>
        <v>114.67914237401905</v>
      </c>
      <c r="G349" s="124">
        <f>VLOOKUP($D349,'[2]5D'!$C:$AY,COLUMNS($A348:C348)+36,0)</f>
        <v>83.100287109009486</v>
      </c>
      <c r="H349" s="124">
        <f>VLOOKUP($D349,'[2]5D'!$C:$AY,COLUMNS($A348:D348)+36,0)</f>
        <v>137.43317933511943</v>
      </c>
      <c r="I349" s="135">
        <f>VLOOKUP($D349,'[2]5D'!$C:$AY,COLUMNS($A348:E348)+36,0)</f>
        <v>150.13605735990811</v>
      </c>
      <c r="J349" s="135">
        <f>VLOOKUP($D349,'[2]5D'!$C:$AY,COLUMNS($A348:F348)+36,0)</f>
        <v>151.07101936417101</v>
      </c>
      <c r="K349" s="124">
        <f>VLOOKUP($D349,'[2]5D'!$C:$AY,COLUMNS($A348:G348)+36,0)</f>
        <v>138.0737880631508</v>
      </c>
      <c r="L349" s="124">
        <f>VLOOKUP($D349,'[2]5D'!$C:$AY,COLUMNS($A348:H348)+36,0)</f>
        <v>113.14691704859194</v>
      </c>
      <c r="M349" s="124">
        <f>VLOOKUP($D349,'[2]5D'!$C:$AY,COLUMNS($A348:I348)+36,0)</f>
        <v>117.66518581455479</v>
      </c>
      <c r="N349" s="124">
        <f>VLOOKUP($D349,'[2]5D'!$C:$AY,COLUMNS($A348:J348)+36,0)</f>
        <v>109.30404418582208</v>
      </c>
      <c r="O349" s="124">
        <f>VLOOKUP($D349,'[2]5D'!$C:$AY,COLUMNS($A348:K348)+36,0)</f>
        <v>108.25264866261256</v>
      </c>
      <c r="P349" s="124">
        <f>VLOOKUP($D349,'[2]5D'!$C:$AY,COLUMNS($A348:L348)+36,0)</f>
        <v>100.11600207770257</v>
      </c>
      <c r="Q349" s="124">
        <f>VLOOKUP($D349,'[2]5D'!$C:$AY,COLUMNS($A348:M348)+36,0)</f>
        <v>104.58813252363092</v>
      </c>
    </row>
    <row r="350" spans="4:17">
      <c r="D350" s="173">
        <v>28220</v>
      </c>
      <c r="E350" s="124">
        <v>9.07686202480118</v>
      </c>
      <c r="F350" s="124">
        <f>VLOOKUP($D350,'[2]5D'!$C:$AY,COLUMNS($A349:B349)+36,0)</f>
        <v>109.06714103920443</v>
      </c>
      <c r="G350" s="124">
        <f>VLOOKUP($D350,'[2]5D'!$C:$AY,COLUMNS($A349:C349)+36,0)</f>
        <v>89.611149987060372</v>
      </c>
      <c r="H350" s="124">
        <f>VLOOKUP($D350,'[2]5D'!$C:$AY,COLUMNS($A349:D349)+36,0)</f>
        <v>111.43887879688869</v>
      </c>
      <c r="I350" s="135">
        <f>VLOOKUP($D350,'[2]5D'!$C:$AY,COLUMNS($A349:E349)+36,0)</f>
        <v>122.32175940067742</v>
      </c>
      <c r="J350" s="135">
        <f>VLOOKUP($D350,'[2]5D'!$C:$AY,COLUMNS($A349:F349)+36,0)</f>
        <v>114.87539552657233</v>
      </c>
      <c r="K350" s="124">
        <f>VLOOKUP($D350,'[2]5D'!$C:$AY,COLUMNS($A349:G349)+36,0)</f>
        <v>115.56375621364478</v>
      </c>
      <c r="L350" s="124">
        <f>VLOOKUP($D350,'[2]5D'!$C:$AY,COLUMNS($A349:H349)+36,0)</f>
        <v>116.04830890229877</v>
      </c>
      <c r="M350" s="124">
        <f>VLOOKUP($D350,'[2]5D'!$C:$AY,COLUMNS($A349:I349)+36,0)</f>
        <v>128.66242936816792</v>
      </c>
      <c r="N350" s="124">
        <f>VLOOKUP($D350,'[2]5D'!$C:$AY,COLUMNS($A349:J349)+36,0)</f>
        <v>111.00848696066372</v>
      </c>
      <c r="O350" s="124">
        <f>VLOOKUP($D350,'[2]5D'!$C:$AY,COLUMNS($A349:K349)+36,0)</f>
        <v>95.007213716913697</v>
      </c>
      <c r="P350" s="124">
        <f>VLOOKUP($D350,'[2]5D'!$C:$AY,COLUMNS($A349:L349)+36,0)</f>
        <v>93.575289976427086</v>
      </c>
      <c r="Q350" s="124">
        <f>VLOOKUP($D350,'[2]5D'!$C:$AY,COLUMNS($A349:M349)+36,0)</f>
        <v>104.55845034852898</v>
      </c>
    </row>
    <row r="351" spans="4:17">
      <c r="D351" s="173">
        <v>28290</v>
      </c>
      <c r="E351" s="124">
        <v>10.0768620248012</v>
      </c>
      <c r="F351" s="124">
        <f>VLOOKUP($D351,'[2]5D'!$C:$AY,COLUMNS($A350:B350)+36,0)</f>
        <v>90.310175695721284</v>
      </c>
      <c r="G351" s="124">
        <f>VLOOKUP($D351,'[2]5D'!$C:$AY,COLUMNS($A350:C350)+36,0)</f>
        <v>212.89084956058133</v>
      </c>
      <c r="H351" s="124">
        <f>VLOOKUP($D351,'[2]5D'!$C:$AY,COLUMNS($A350:D350)+36,0)</f>
        <v>96.038306592269549</v>
      </c>
      <c r="I351" s="135">
        <f>VLOOKUP($D351,'[2]5D'!$C:$AY,COLUMNS($A350:E350)+36,0)</f>
        <v>103.28635064866347</v>
      </c>
      <c r="J351" s="135">
        <f>VLOOKUP($D351,'[2]5D'!$C:$AY,COLUMNS($A350:F350)+36,0)</f>
        <v>98.955100111148852</v>
      </c>
      <c r="K351" s="124">
        <f>VLOOKUP($D351,'[2]5D'!$C:$AY,COLUMNS($A350:G350)+36,0)</f>
        <v>97.188820123003708</v>
      </c>
      <c r="L351" s="124">
        <f>VLOOKUP($D351,'[2]5D'!$C:$AY,COLUMNS($A350:H350)+36,0)</f>
        <v>182.36682804707758</v>
      </c>
      <c r="M351" s="124">
        <f>VLOOKUP($D351,'[2]5D'!$C:$AY,COLUMNS($A350:I350)+36,0)</f>
        <v>155.61780514446846</v>
      </c>
      <c r="N351" s="124">
        <f>VLOOKUP($D351,'[2]5D'!$C:$AY,COLUMNS($A350:J350)+36,0)</f>
        <v>101.77433096116322</v>
      </c>
      <c r="O351" s="124">
        <f>VLOOKUP($D351,'[2]5D'!$C:$AY,COLUMNS($A350:K350)+36,0)</f>
        <v>106.94148840976059</v>
      </c>
      <c r="P351" s="124">
        <f>VLOOKUP($D351,'[2]5D'!$C:$AY,COLUMNS($A350:L350)+36,0)</f>
        <v>100.77932769876612</v>
      </c>
      <c r="Q351" s="124">
        <f>VLOOKUP($D351,'[2]5D'!$C:$AY,COLUMNS($A350:M350)+36,0)</f>
        <v>103.24466580471554</v>
      </c>
    </row>
    <row r="352" spans="4:17">
      <c r="D352" s="173">
        <v>29101</v>
      </c>
      <c r="E352" s="124">
        <v>11.0768620248012</v>
      </c>
      <c r="F352" s="124">
        <f>VLOOKUP($D352,'[2]5D'!$C:$AY,COLUMNS($A351:B351)+36,0)</f>
        <v>95.814984444108106</v>
      </c>
      <c r="G352" s="124">
        <f>VLOOKUP($D352,'[2]5D'!$C:$AY,COLUMNS($A351:C351)+36,0)</f>
        <v>75.441150958180131</v>
      </c>
      <c r="H352" s="124">
        <f>VLOOKUP($D352,'[2]5D'!$C:$AY,COLUMNS($A351:D351)+36,0)</f>
        <v>95.374933597409566</v>
      </c>
      <c r="I352" s="135">
        <f>VLOOKUP($D352,'[2]5D'!$C:$AY,COLUMNS($A351:E351)+36,0)</f>
        <v>79.989921742263093</v>
      </c>
      <c r="J352" s="135">
        <f>VLOOKUP($D352,'[2]5D'!$C:$AY,COLUMNS($A351:F351)+36,0)</f>
        <v>71.234472742967213</v>
      </c>
      <c r="K352" s="124">
        <f>VLOOKUP($D352,'[2]5D'!$C:$AY,COLUMNS($A351:G351)+36,0)</f>
        <v>75.845820850862765</v>
      </c>
      <c r="L352" s="124">
        <f>VLOOKUP($D352,'[2]5D'!$C:$AY,COLUMNS($A351:H351)+36,0)</f>
        <v>84.379674237423927</v>
      </c>
      <c r="M352" s="124">
        <f>VLOOKUP($D352,'[2]5D'!$C:$AY,COLUMNS($A351:I351)+36,0)</f>
        <v>83.819109867360353</v>
      </c>
      <c r="N352" s="124">
        <f>VLOOKUP($D352,'[2]5D'!$C:$AY,COLUMNS($A351:J351)+36,0)</f>
        <v>60.91720575395378</v>
      </c>
      <c r="O352" s="124">
        <f>VLOOKUP($D352,'[2]5D'!$C:$AY,COLUMNS($A351:K351)+36,0)</f>
        <v>99.386542346816611</v>
      </c>
      <c r="P352" s="124">
        <f>VLOOKUP($D352,'[2]5D'!$C:$AY,COLUMNS($A351:L351)+36,0)</f>
        <v>93.477207294575251</v>
      </c>
      <c r="Q352" s="124">
        <f>VLOOKUP($D352,'[2]5D'!$C:$AY,COLUMNS($A351:M351)+36,0)</f>
        <v>87.903742319161594</v>
      </c>
    </row>
    <row r="353" spans="4:17">
      <c r="D353" s="173">
        <v>29300</v>
      </c>
      <c r="E353" s="124">
        <v>12.0768620248012</v>
      </c>
      <c r="F353" s="124">
        <f>VLOOKUP($D353,'[2]5D'!$C:$AY,COLUMNS($A352:B352)+36,0)</f>
        <v>154.96091201055336</v>
      </c>
      <c r="G353" s="124">
        <f>VLOOKUP($D353,'[2]5D'!$C:$AY,COLUMNS($A352:C352)+36,0)</f>
        <v>136.78735194041158</v>
      </c>
      <c r="H353" s="124">
        <f>VLOOKUP($D353,'[2]5D'!$C:$AY,COLUMNS($A352:D352)+36,0)</f>
        <v>142.6386023942591</v>
      </c>
      <c r="I353" s="135">
        <f>VLOOKUP($D353,'[2]5D'!$C:$AY,COLUMNS($A352:E352)+36,0)</f>
        <v>142.54860771634554</v>
      </c>
      <c r="J353" s="135">
        <f>VLOOKUP($D353,'[2]5D'!$C:$AY,COLUMNS($A352:F352)+36,0)</f>
        <v>133.42253912126802</v>
      </c>
      <c r="K353" s="124">
        <f>VLOOKUP($D353,'[2]5D'!$C:$AY,COLUMNS($A352:G352)+36,0)</f>
        <v>128.34429924641188</v>
      </c>
      <c r="L353" s="124">
        <f>VLOOKUP($D353,'[2]5D'!$C:$AY,COLUMNS($A352:H352)+36,0)</f>
        <v>137.50875213322868</v>
      </c>
      <c r="M353" s="124">
        <f>VLOOKUP($D353,'[2]5D'!$C:$AY,COLUMNS($A352:I352)+36,0)</f>
        <v>136.60861498121221</v>
      </c>
      <c r="N353" s="124">
        <f>VLOOKUP($D353,'[2]5D'!$C:$AY,COLUMNS($A352:J352)+36,0)</f>
        <v>133.69698317258405</v>
      </c>
      <c r="O353" s="124">
        <f>VLOOKUP($D353,'[2]5D'!$C:$AY,COLUMNS($A352:K352)+36,0)</f>
        <v>126.78873049865366</v>
      </c>
      <c r="P353" s="124">
        <f>VLOOKUP($D353,'[2]5D'!$C:$AY,COLUMNS($A352:L352)+36,0)</f>
        <v>125.70798205764299</v>
      </c>
      <c r="Q353" s="124">
        <f>VLOOKUP($D353,'[2]5D'!$C:$AY,COLUMNS($A352:M352)+36,0)</f>
        <v>131.77216000148297</v>
      </c>
    </row>
    <row r="354" spans="4:17">
      <c r="D354" s="173">
        <v>30110</v>
      </c>
      <c r="E354" s="124">
        <v>13.0768620248012</v>
      </c>
      <c r="F354" s="124">
        <f>VLOOKUP($D354,'[2]5D'!$C:$AY,COLUMNS($A353:B353)+36,0)</f>
        <v>98.824681512340163</v>
      </c>
      <c r="G354" s="124">
        <f>VLOOKUP($D354,'[2]5D'!$C:$AY,COLUMNS($A353:C353)+36,0)</f>
        <v>82.862236696983999</v>
      </c>
      <c r="H354" s="124">
        <f>VLOOKUP($D354,'[2]5D'!$C:$AY,COLUMNS($A353:D353)+36,0)</f>
        <v>111.87709505019299</v>
      </c>
      <c r="I354" s="135">
        <f>VLOOKUP($D354,'[2]5D'!$C:$AY,COLUMNS($A353:E353)+36,0)</f>
        <v>58.487098481473012</v>
      </c>
      <c r="J354" s="135">
        <f>VLOOKUP($D354,'[2]5D'!$C:$AY,COLUMNS($A353:F353)+36,0)</f>
        <v>87.182194521121588</v>
      </c>
      <c r="K354" s="124">
        <f>VLOOKUP($D354,'[2]5D'!$C:$AY,COLUMNS($A353:G353)+36,0)</f>
        <v>79.099615999206634</v>
      </c>
      <c r="L354" s="124">
        <f>VLOOKUP($D354,'[2]5D'!$C:$AY,COLUMNS($A353:H353)+36,0)</f>
        <v>69.498515675263832</v>
      </c>
      <c r="M354" s="124">
        <f>VLOOKUP($D354,'[2]5D'!$C:$AY,COLUMNS($A353:I353)+36,0)</f>
        <v>196.53566563752346</v>
      </c>
      <c r="N354" s="124">
        <f>VLOOKUP($D354,'[2]5D'!$C:$AY,COLUMNS($A353:J353)+36,0)</f>
        <v>153.21077924042331</v>
      </c>
      <c r="O354" s="124">
        <f>VLOOKUP($D354,'[2]5D'!$C:$AY,COLUMNS($A353:K353)+36,0)</f>
        <v>97.404753442241443</v>
      </c>
      <c r="P354" s="124">
        <f>VLOOKUP($D354,'[2]5D'!$C:$AY,COLUMNS($A353:L353)+36,0)</f>
        <v>101.99438412313992</v>
      </c>
      <c r="Q354" s="124">
        <f>VLOOKUP($D354,'[2]5D'!$C:$AY,COLUMNS($A353:M353)+36,0)</f>
        <v>93.943096180191532</v>
      </c>
    </row>
    <row r="355" spans="4:17">
      <c r="D355" s="173">
        <v>30300</v>
      </c>
      <c r="E355" s="124">
        <v>14.0768620248012</v>
      </c>
      <c r="F355" s="124">
        <f>VLOOKUP($D355,'[2]5D'!$C:$AY,COLUMNS($A354:B354)+36,0)</f>
        <v>105.07339694861204</v>
      </c>
      <c r="G355" s="124">
        <f>VLOOKUP($D355,'[2]5D'!$C:$AY,COLUMNS($A354:C354)+36,0)</f>
        <v>95.586797341076263</v>
      </c>
      <c r="H355" s="124">
        <f>VLOOKUP($D355,'[2]5D'!$C:$AY,COLUMNS($A354:D354)+36,0)</f>
        <v>143.27583566364518</v>
      </c>
      <c r="I355" s="135">
        <f>VLOOKUP($D355,'[2]5D'!$C:$AY,COLUMNS($A354:E354)+36,0)</f>
        <v>136.47093929817575</v>
      </c>
      <c r="J355" s="135">
        <f>VLOOKUP($D355,'[2]5D'!$C:$AY,COLUMNS($A354:F354)+36,0)</f>
        <v>121.14301618563682</v>
      </c>
      <c r="K355" s="124">
        <f>VLOOKUP($D355,'[2]5D'!$C:$AY,COLUMNS($A354:G354)+36,0)</f>
        <v>132.15616157741206</v>
      </c>
      <c r="L355" s="124">
        <f>VLOOKUP($D355,'[2]5D'!$C:$AY,COLUMNS($A354:H354)+36,0)</f>
        <v>125.52015571648232</v>
      </c>
      <c r="M355" s="124">
        <f>VLOOKUP($D355,'[2]5D'!$C:$AY,COLUMNS($A354:I354)+36,0)</f>
        <v>99.889970247983427</v>
      </c>
      <c r="N355" s="124">
        <f>VLOOKUP($D355,'[2]5D'!$C:$AY,COLUMNS($A354:J354)+36,0)</f>
        <v>112.38842081687103</v>
      </c>
      <c r="O355" s="124">
        <f>VLOOKUP($D355,'[2]5D'!$C:$AY,COLUMNS($A354:K354)+36,0)</f>
        <v>125.28646167179687</v>
      </c>
      <c r="P355" s="124">
        <f>VLOOKUP($D355,'[2]5D'!$C:$AY,COLUMNS($A354:L354)+36,0)</f>
        <v>149.19176455537632</v>
      </c>
      <c r="Q355" s="124">
        <f>VLOOKUP($D355,'[2]5D'!$C:$AY,COLUMNS($A354:M354)+36,0)</f>
        <v>146.68723300736812</v>
      </c>
    </row>
    <row r="356" spans="4:17">
      <c r="D356" s="173">
        <v>30910</v>
      </c>
      <c r="E356" s="124">
        <v>15.0768620248012</v>
      </c>
      <c r="F356" s="124">
        <f>VLOOKUP($D356,'[2]5D'!$C:$AY,COLUMNS($A355:B355)+36,0)</f>
        <v>82.789977490992186</v>
      </c>
      <c r="G356" s="124">
        <f>VLOOKUP($D356,'[2]5D'!$C:$AY,COLUMNS($A355:C355)+36,0)</f>
        <v>82.413221116918209</v>
      </c>
      <c r="H356" s="124">
        <f>VLOOKUP($D356,'[2]5D'!$C:$AY,COLUMNS($A355:D355)+36,0)</f>
        <v>89.444865963537822</v>
      </c>
      <c r="I356" s="135">
        <f>VLOOKUP($D356,'[2]5D'!$C:$AY,COLUMNS($A355:E355)+36,0)</f>
        <v>90.348349458119003</v>
      </c>
      <c r="J356" s="135">
        <f>VLOOKUP($D356,'[2]5D'!$C:$AY,COLUMNS($A355:F355)+36,0)</f>
        <v>89.12228792510399</v>
      </c>
      <c r="K356" s="124">
        <f>VLOOKUP($D356,'[2]5D'!$C:$AY,COLUMNS($A355:G355)+36,0)</f>
        <v>87.131141169460506</v>
      </c>
      <c r="L356" s="124">
        <f>VLOOKUP($D356,'[2]5D'!$C:$AY,COLUMNS($A355:H355)+36,0)</f>
        <v>76.401327179700516</v>
      </c>
      <c r="M356" s="124">
        <f>VLOOKUP($D356,'[2]5D'!$C:$AY,COLUMNS($A355:I355)+36,0)</f>
        <v>77.053761810169377</v>
      </c>
      <c r="N356" s="124">
        <f>VLOOKUP($D356,'[2]5D'!$C:$AY,COLUMNS($A355:J355)+36,0)</f>
        <v>73.24508076244841</v>
      </c>
      <c r="O356" s="124">
        <f>VLOOKUP($D356,'[2]5D'!$C:$AY,COLUMNS($A355:K355)+36,0)</f>
        <v>71.489717537179743</v>
      </c>
      <c r="P356" s="124">
        <f>VLOOKUP($D356,'[2]5D'!$C:$AY,COLUMNS($A355:L355)+36,0)</f>
        <v>88.766865756806226</v>
      </c>
      <c r="Q356" s="124">
        <f>VLOOKUP($D356,'[2]5D'!$C:$AY,COLUMNS($A355:M355)+36,0)</f>
        <v>97.828121843541766</v>
      </c>
    </row>
    <row r="357" spans="4:17">
      <c r="D357" s="173">
        <v>31001</v>
      </c>
      <c r="E357" s="124">
        <v>16.076862024801201</v>
      </c>
      <c r="F357" s="124">
        <f>VLOOKUP($D357,'[2]5D'!$C:$AY,COLUMNS($A356:B356)+36,0)</f>
        <v>122.09038429917658</v>
      </c>
      <c r="G357" s="124">
        <f>VLOOKUP($D357,'[2]5D'!$C:$AY,COLUMNS($A356:C356)+36,0)</f>
        <v>118.97135806445922</v>
      </c>
      <c r="H357" s="124">
        <f>VLOOKUP($D357,'[2]5D'!$C:$AY,COLUMNS($A356:D356)+36,0)</f>
        <v>127.6814601735511</v>
      </c>
      <c r="I357" s="135">
        <f>VLOOKUP($D357,'[2]5D'!$C:$AY,COLUMNS($A356:E356)+36,0)</f>
        <v>109.73966979423065</v>
      </c>
      <c r="J357" s="135">
        <f>VLOOKUP($D357,'[2]5D'!$C:$AY,COLUMNS($A356:F356)+36,0)</f>
        <v>114.22278508448198</v>
      </c>
      <c r="K357" s="124">
        <f>VLOOKUP($D357,'[2]5D'!$C:$AY,COLUMNS($A356:G356)+36,0)</f>
        <v>119.49905099792932</v>
      </c>
      <c r="L357" s="124">
        <f>VLOOKUP($D357,'[2]5D'!$C:$AY,COLUMNS($A356:H356)+36,0)</f>
        <v>125.04843210226255</v>
      </c>
      <c r="M357" s="124">
        <f>VLOOKUP($D357,'[2]5D'!$C:$AY,COLUMNS($A356:I356)+36,0)</f>
        <v>130.06211258937805</v>
      </c>
      <c r="N357" s="124">
        <f>VLOOKUP($D357,'[2]5D'!$C:$AY,COLUMNS($A356:J356)+36,0)</f>
        <v>129.89873775309226</v>
      </c>
      <c r="O357" s="124">
        <f>VLOOKUP($D357,'[2]5D'!$C:$AY,COLUMNS($A356:K356)+36,0)</f>
        <v>124.84131371973611</v>
      </c>
      <c r="P357" s="124">
        <f>VLOOKUP($D357,'[2]5D'!$C:$AY,COLUMNS($A356:L356)+36,0)</f>
        <v>112.24713201505423</v>
      </c>
      <c r="Q357" s="124">
        <f>VLOOKUP($D357,'[2]5D'!$C:$AY,COLUMNS($A356:M356)+36,0)</f>
        <v>122.61649021829986</v>
      </c>
    </row>
    <row r="358" spans="4:17">
      <c r="D358" s="173">
        <v>33150</v>
      </c>
      <c r="E358" s="124">
        <v>17.076862024801201</v>
      </c>
      <c r="F358" s="124">
        <f>VLOOKUP($D358,'[2]5D'!$C:$AY,COLUMNS($A357:B357)+36,0)</f>
        <v>122.51097086370427</v>
      </c>
      <c r="G358" s="124">
        <f>VLOOKUP($D358,'[2]5D'!$C:$AY,COLUMNS($A357:C357)+36,0)</f>
        <v>119.30484456048219</v>
      </c>
      <c r="H358" s="124">
        <f>VLOOKUP($D358,'[2]5D'!$C:$AY,COLUMNS($A357:D357)+36,0)</f>
        <v>142.48025267810667</v>
      </c>
      <c r="I358" s="135">
        <f>VLOOKUP($D358,'[2]5D'!$C:$AY,COLUMNS($A357:E357)+36,0)</f>
        <v>119.94389810617868</v>
      </c>
      <c r="J358" s="135">
        <f>VLOOKUP($D358,'[2]5D'!$C:$AY,COLUMNS($A357:F357)+36,0)</f>
        <v>151.07619784159141</v>
      </c>
      <c r="K358" s="124">
        <f>VLOOKUP($D358,'[2]5D'!$C:$AY,COLUMNS($A357:G357)+36,0)</f>
        <v>145.02099110727488</v>
      </c>
      <c r="L358" s="124">
        <f>VLOOKUP($D358,'[2]5D'!$C:$AY,COLUMNS($A357:H357)+36,0)</f>
        <v>167.33664086674571</v>
      </c>
      <c r="M358" s="124">
        <f>VLOOKUP($D358,'[2]5D'!$C:$AY,COLUMNS($A357:I357)+36,0)</f>
        <v>147.25439860207109</v>
      </c>
      <c r="N358" s="124">
        <f>VLOOKUP($D358,'[2]5D'!$C:$AY,COLUMNS($A357:J357)+36,0)</f>
        <v>130.7272341679288</v>
      </c>
      <c r="O358" s="124">
        <f>VLOOKUP($D358,'[2]5D'!$C:$AY,COLUMNS($A357:K357)+36,0)</f>
        <v>132.63204651226232</v>
      </c>
      <c r="P358" s="124">
        <f>VLOOKUP($D358,'[2]5D'!$C:$AY,COLUMNS($A357:L357)+36,0)</f>
        <v>146.38978066276474</v>
      </c>
      <c r="Q358" s="124">
        <f>VLOOKUP($D358,'[2]5D'!$C:$AY,COLUMNS($A357:M357)+36,0)</f>
        <v>132.52190971042856</v>
      </c>
    </row>
    <row r="359" spans="4:17">
      <c r="D359" s="173">
        <v>10101</v>
      </c>
      <c r="E359" s="124">
        <v>18.076862024801201</v>
      </c>
      <c r="F359" s="124">
        <f>VLOOKUP($D359,'[2]5D'!$C:$AY,COLUMNS($A358:B358)+36,0)</f>
        <v>123.44006860540614</v>
      </c>
      <c r="G359" s="124">
        <f>VLOOKUP($D359,'[2]5D'!$C:$AY,COLUMNS($A358:C358)+36,0)</f>
        <v>117.71726994747077</v>
      </c>
      <c r="H359" s="124">
        <f>VLOOKUP($D359,'[2]5D'!$C:$AY,COLUMNS($A358:D358)+36,0)</f>
        <v>117.11813487760526</v>
      </c>
      <c r="I359" s="135">
        <f>VLOOKUP($D359,'[2]5D'!$C:$AY,COLUMNS($A358:E358)+36,0)</f>
        <v>114.47036893856944</v>
      </c>
      <c r="J359" s="135">
        <f>VLOOKUP($D359,'[2]5D'!$C:$AY,COLUMNS($A358:F358)+36,0)</f>
        <v>100.01749850540067</v>
      </c>
      <c r="K359" s="124">
        <f>VLOOKUP($D359,'[2]5D'!$C:$AY,COLUMNS($A358:G358)+36,0)</f>
        <v>100.23097734716866</v>
      </c>
      <c r="L359" s="124">
        <f>VLOOKUP($D359,'[2]5D'!$C:$AY,COLUMNS($A358:H358)+36,0)</f>
        <v>126.0319733336712</v>
      </c>
      <c r="M359" s="124">
        <f>VLOOKUP($D359,'[2]5D'!$C:$AY,COLUMNS($A358:I358)+36,0)</f>
        <v>110.48006847124697</v>
      </c>
      <c r="N359" s="124">
        <f>VLOOKUP($D359,'[2]5D'!$C:$AY,COLUMNS($A358:J358)+36,0)</f>
        <v>124.70216965401519</v>
      </c>
      <c r="O359" s="124">
        <f>VLOOKUP($D359,'[2]5D'!$C:$AY,COLUMNS($A358:K358)+36,0)</f>
        <v>125.85048184198388</v>
      </c>
      <c r="P359" s="124">
        <f>VLOOKUP($D359,'[2]5D'!$C:$AY,COLUMNS($A358:L358)+36,0)</f>
        <v>109.56543343651781</v>
      </c>
      <c r="Q359" s="124">
        <f>VLOOKUP($D359,'[2]5D'!$C:$AY,COLUMNS($A358:M358)+36,0)</f>
        <v>124.92517960710317</v>
      </c>
    </row>
    <row r="360" spans="4:17">
      <c r="D360" s="173">
        <v>10102</v>
      </c>
      <c r="E360" s="124">
        <v>19.076862024801201</v>
      </c>
      <c r="F360" s="124">
        <f>VLOOKUP($D360,'[2]5D'!$C:$AY,COLUMNS($A359:B359)+36,0)</f>
        <v>149.09258341070392</v>
      </c>
      <c r="G360" s="124">
        <f>VLOOKUP($D360,'[2]5D'!$C:$AY,COLUMNS($A359:C359)+36,0)</f>
        <v>130.8603080287412</v>
      </c>
      <c r="H360" s="124">
        <f>VLOOKUP($D360,'[2]5D'!$C:$AY,COLUMNS($A359:D359)+36,0)</f>
        <v>130.44949259837907</v>
      </c>
      <c r="I360" s="135">
        <f>VLOOKUP($D360,'[2]5D'!$C:$AY,COLUMNS($A359:E359)+36,0)</f>
        <v>134.24535253813562</v>
      </c>
      <c r="J360" s="135">
        <f>VLOOKUP($D360,'[2]5D'!$C:$AY,COLUMNS($A359:F359)+36,0)</f>
        <v>131.74825775004072</v>
      </c>
      <c r="K360" s="124">
        <f>VLOOKUP($D360,'[2]5D'!$C:$AY,COLUMNS($A359:G359)+36,0)</f>
        <v>105.27536612526264</v>
      </c>
      <c r="L360" s="124">
        <f>VLOOKUP($D360,'[2]5D'!$C:$AY,COLUMNS($A359:H359)+36,0)</f>
        <v>155.01708588593686</v>
      </c>
      <c r="M360" s="124">
        <f>VLOOKUP($D360,'[2]5D'!$C:$AY,COLUMNS($A359:I359)+36,0)</f>
        <v>114.54900359835179</v>
      </c>
      <c r="N360" s="124">
        <f>VLOOKUP($D360,'[2]5D'!$C:$AY,COLUMNS($A359:J359)+36,0)</f>
        <v>101.83786418782366</v>
      </c>
      <c r="O360" s="124">
        <f>VLOOKUP($D360,'[2]5D'!$C:$AY,COLUMNS($A359:K359)+36,0)</f>
        <v>108.57166734665934</v>
      </c>
      <c r="P360" s="124">
        <f>VLOOKUP($D360,'[2]5D'!$C:$AY,COLUMNS($A359:L359)+36,0)</f>
        <v>111.06801941209268</v>
      </c>
      <c r="Q360" s="124">
        <f>VLOOKUP($D360,'[2]5D'!$C:$AY,COLUMNS($A359:M359)+36,0)</f>
        <v>144.03261627101375</v>
      </c>
    </row>
    <row r="361" spans="4:17">
      <c r="D361" s="173">
        <v>10103</v>
      </c>
      <c r="E361" s="124">
        <v>20.076862024801201</v>
      </c>
      <c r="F361" s="124">
        <f>VLOOKUP($D361,'[2]5D'!$C:$AY,COLUMNS($A360:B360)+36,0)</f>
        <v>150.17164073023062</v>
      </c>
      <c r="G361" s="124">
        <f>VLOOKUP($D361,'[2]5D'!$C:$AY,COLUMNS($A360:C360)+36,0)</f>
        <v>124.05181834749939</v>
      </c>
      <c r="H361" s="124">
        <f>VLOOKUP($D361,'[2]5D'!$C:$AY,COLUMNS($A360:D360)+36,0)</f>
        <v>119.81070721164406</v>
      </c>
      <c r="I361" s="135">
        <f>VLOOKUP($D361,'[2]5D'!$C:$AY,COLUMNS($A360:E360)+36,0)</f>
        <v>124.87086279807511</v>
      </c>
      <c r="J361" s="135">
        <f>VLOOKUP($D361,'[2]5D'!$C:$AY,COLUMNS($A360:F360)+36,0)</f>
        <v>104.23468553460388</v>
      </c>
      <c r="K361" s="124">
        <f>VLOOKUP($D361,'[2]5D'!$C:$AY,COLUMNS($A360:G360)+36,0)</f>
        <v>114.85550677028094</v>
      </c>
      <c r="L361" s="124">
        <f>VLOOKUP($D361,'[2]5D'!$C:$AY,COLUMNS($A360:H360)+36,0)</f>
        <v>119.71384062075107</v>
      </c>
      <c r="M361" s="124">
        <f>VLOOKUP($D361,'[2]5D'!$C:$AY,COLUMNS($A360:I360)+36,0)</f>
        <v>101.51346793792307</v>
      </c>
      <c r="N361" s="124">
        <f>VLOOKUP($D361,'[2]5D'!$C:$AY,COLUMNS($A360:J360)+36,0)</f>
        <v>103.03563095577243</v>
      </c>
      <c r="O361" s="124">
        <f>VLOOKUP($D361,'[2]5D'!$C:$AY,COLUMNS($A360:K360)+36,0)</f>
        <v>104.70305267590348</v>
      </c>
      <c r="P361" s="124">
        <f>VLOOKUP($D361,'[2]5D'!$C:$AY,COLUMNS($A360:L360)+36,0)</f>
        <v>104.77052141705589</v>
      </c>
      <c r="Q361" s="124">
        <f>VLOOKUP($D361,'[2]5D'!$C:$AY,COLUMNS($A360:M360)+36,0)</f>
        <v>159.50755399881442</v>
      </c>
    </row>
    <row r="362" spans="4:17">
      <c r="D362" s="173">
        <v>10104</v>
      </c>
      <c r="E362" s="124">
        <v>21.076862024801201</v>
      </c>
      <c r="F362" s="124">
        <f>VLOOKUP($D362,'[2]5D'!$C:$AY,COLUMNS($A361:B361)+36,0)</f>
        <v>131.87120908954611</v>
      </c>
      <c r="G362" s="124">
        <f>VLOOKUP($D362,'[2]5D'!$C:$AY,COLUMNS($A361:C361)+36,0)</f>
        <v>125.06242151018766</v>
      </c>
      <c r="H362" s="124">
        <f>VLOOKUP($D362,'[2]5D'!$C:$AY,COLUMNS($A361:D361)+36,0)</f>
        <v>127.58084308373358</v>
      </c>
      <c r="I362" s="135">
        <f>VLOOKUP($D362,'[2]5D'!$C:$AY,COLUMNS($A361:E361)+36,0)</f>
        <v>130.06904578460188</v>
      </c>
      <c r="J362" s="135">
        <f>VLOOKUP($D362,'[2]5D'!$C:$AY,COLUMNS($A361:F361)+36,0)</f>
        <v>128.7756039495263</v>
      </c>
      <c r="K362" s="124">
        <f>VLOOKUP($D362,'[2]5D'!$C:$AY,COLUMNS($A361:G361)+36,0)</f>
        <v>102.37385437016987</v>
      </c>
      <c r="L362" s="124">
        <f>VLOOKUP($D362,'[2]5D'!$C:$AY,COLUMNS($A361:H361)+36,0)</f>
        <v>119.11759052348422</v>
      </c>
      <c r="M362" s="124">
        <f>VLOOKUP($D362,'[2]5D'!$C:$AY,COLUMNS($A361:I361)+36,0)</f>
        <v>105.1103054959643</v>
      </c>
      <c r="N362" s="124">
        <f>VLOOKUP($D362,'[2]5D'!$C:$AY,COLUMNS($A361:J361)+36,0)</f>
        <v>101.75878323236687</v>
      </c>
      <c r="O362" s="124">
        <f>VLOOKUP($D362,'[2]5D'!$C:$AY,COLUMNS($A361:K361)+36,0)</f>
        <v>102.85702818814988</v>
      </c>
      <c r="P362" s="124">
        <f>VLOOKUP($D362,'[2]5D'!$C:$AY,COLUMNS($A361:L361)+36,0)</f>
        <v>100.02063228378321</v>
      </c>
      <c r="Q362" s="124">
        <f>VLOOKUP($D362,'[2]5D'!$C:$AY,COLUMNS($A361:M361)+36,0)</f>
        <v>170.86246071451416</v>
      </c>
    </row>
    <row r="363" spans="4:17">
      <c r="D363" s="173">
        <v>10201</v>
      </c>
      <c r="E363" s="124">
        <v>22.076862024801201</v>
      </c>
      <c r="F363" s="124">
        <f>VLOOKUP($D363,'[2]5D'!$C:$AY,COLUMNS($A362:B362)+36,0)</f>
        <v>103.69153659044913</v>
      </c>
      <c r="G363" s="124">
        <f>VLOOKUP($D363,'[2]5D'!$C:$AY,COLUMNS($A362:C362)+36,0)</f>
        <v>109.77455115505462</v>
      </c>
      <c r="H363" s="124">
        <f>VLOOKUP($D363,'[2]5D'!$C:$AY,COLUMNS($A362:D362)+36,0)</f>
        <v>110.80459917164642</v>
      </c>
      <c r="I363" s="135">
        <f>VLOOKUP($D363,'[2]5D'!$C:$AY,COLUMNS($A362:E362)+36,0)</f>
        <v>150.91870558469054</v>
      </c>
      <c r="J363" s="135">
        <f>VLOOKUP($D363,'[2]5D'!$C:$AY,COLUMNS($A362:F362)+36,0)</f>
        <v>150.03185749100064</v>
      </c>
      <c r="K363" s="124">
        <f>VLOOKUP($D363,'[2]5D'!$C:$AY,COLUMNS($A362:G362)+36,0)</f>
        <v>119.59209048573778</v>
      </c>
      <c r="L363" s="124">
        <f>VLOOKUP($D363,'[2]5D'!$C:$AY,COLUMNS($A362:H362)+36,0)</f>
        <v>127.74296249163679</v>
      </c>
      <c r="M363" s="124">
        <f>VLOOKUP($D363,'[2]5D'!$C:$AY,COLUMNS($A362:I362)+36,0)</f>
        <v>115.67597541676754</v>
      </c>
      <c r="N363" s="124">
        <f>VLOOKUP($D363,'[2]5D'!$C:$AY,COLUMNS($A362:J362)+36,0)</f>
        <v>134.57426268200268</v>
      </c>
      <c r="O363" s="124">
        <f>VLOOKUP($D363,'[2]5D'!$C:$AY,COLUMNS($A362:K362)+36,0)</f>
        <v>123.08294738603341</v>
      </c>
      <c r="P363" s="124">
        <f>VLOOKUP($D363,'[2]5D'!$C:$AY,COLUMNS($A362:L362)+36,0)</f>
        <v>122.86993939959343</v>
      </c>
      <c r="Q363" s="124">
        <f>VLOOKUP($D363,'[2]5D'!$C:$AY,COLUMNS($A362:M362)+36,0)</f>
        <v>157.99620468973743</v>
      </c>
    </row>
    <row r="364" spans="4:17">
      <c r="D364" s="173">
        <v>10202</v>
      </c>
      <c r="E364" s="124">
        <v>23.076862024801201</v>
      </c>
      <c r="F364" s="124">
        <f>VLOOKUP($D364,'[2]5D'!$C:$AY,COLUMNS($A363:B363)+36,0)</f>
        <v>113.26392658747959</v>
      </c>
      <c r="G364" s="124">
        <f>VLOOKUP($D364,'[2]5D'!$C:$AY,COLUMNS($A363:C363)+36,0)</f>
        <v>108.30556862113774</v>
      </c>
      <c r="H364" s="124">
        <f>VLOOKUP($D364,'[2]5D'!$C:$AY,COLUMNS($A363:D363)+36,0)</f>
        <v>108.96982774442627</v>
      </c>
      <c r="I364" s="135">
        <f>VLOOKUP($D364,'[2]5D'!$C:$AY,COLUMNS($A363:E363)+36,0)</f>
        <v>112.04368244692215</v>
      </c>
      <c r="J364" s="135">
        <f>VLOOKUP($D364,'[2]5D'!$C:$AY,COLUMNS($A363:F363)+36,0)</f>
        <v>109.49025735441138</v>
      </c>
      <c r="K364" s="124">
        <f>VLOOKUP($D364,'[2]5D'!$C:$AY,COLUMNS($A363:G363)+36,0)</f>
        <v>103.09207219225628</v>
      </c>
      <c r="L364" s="124">
        <f>VLOOKUP($D364,'[2]5D'!$C:$AY,COLUMNS($A363:H363)+36,0)</f>
        <v>153.44188984560219</v>
      </c>
      <c r="M364" s="124">
        <f>VLOOKUP($D364,'[2]5D'!$C:$AY,COLUMNS($A363:I363)+36,0)</f>
        <v>114.84612928742868</v>
      </c>
      <c r="N364" s="124">
        <f>VLOOKUP($D364,'[2]5D'!$C:$AY,COLUMNS($A363:J363)+36,0)</f>
        <v>110.81342992997354</v>
      </c>
      <c r="O364" s="124">
        <f>VLOOKUP($D364,'[2]5D'!$C:$AY,COLUMNS($A363:K363)+36,0)</f>
        <v>116.67474049005062</v>
      </c>
      <c r="P364" s="124">
        <f>VLOOKUP($D364,'[2]5D'!$C:$AY,COLUMNS($A363:L363)+36,0)</f>
        <v>107.14626607955321</v>
      </c>
      <c r="Q364" s="124">
        <f>VLOOKUP($D364,'[2]5D'!$C:$AY,COLUMNS($A363:M363)+36,0)</f>
        <v>112.39087675961909</v>
      </c>
    </row>
    <row r="365" spans="4:17">
      <c r="D365" s="173">
        <v>10203</v>
      </c>
      <c r="E365" s="124">
        <v>24.076862024801201</v>
      </c>
      <c r="F365" s="124">
        <f>VLOOKUP($D365,'[2]5D'!$C:$AY,COLUMNS($A364:B364)+36,0)</f>
        <v>101.68870595427462</v>
      </c>
      <c r="G365" s="124">
        <f>VLOOKUP($D365,'[2]5D'!$C:$AY,COLUMNS($A364:C364)+36,0)</f>
        <v>101.91105610210062</v>
      </c>
      <c r="H365" s="124">
        <f>VLOOKUP($D365,'[2]5D'!$C:$AY,COLUMNS($A364:D364)+36,0)</f>
        <v>103.36918115516751</v>
      </c>
      <c r="I365" s="135">
        <f>VLOOKUP($D365,'[2]5D'!$C:$AY,COLUMNS($A364:E364)+36,0)</f>
        <v>121.84700196336891</v>
      </c>
      <c r="J365" s="135">
        <f>VLOOKUP($D365,'[2]5D'!$C:$AY,COLUMNS($A364:F364)+36,0)</f>
        <v>117.52833013393585</v>
      </c>
      <c r="K365" s="124">
        <f>VLOOKUP($D365,'[2]5D'!$C:$AY,COLUMNS($A364:G364)+36,0)</f>
        <v>120.1110005215081</v>
      </c>
      <c r="L365" s="124">
        <f>VLOOKUP($D365,'[2]5D'!$C:$AY,COLUMNS($A364:H364)+36,0)</f>
        <v>133.87910122627619</v>
      </c>
      <c r="M365" s="124">
        <f>VLOOKUP($D365,'[2]5D'!$C:$AY,COLUMNS($A364:I364)+36,0)</f>
        <v>108.55892504537327</v>
      </c>
      <c r="N365" s="124">
        <f>VLOOKUP($D365,'[2]5D'!$C:$AY,COLUMNS($A364:J364)+36,0)</f>
        <v>114.60158622250989</v>
      </c>
      <c r="O365" s="124">
        <f>VLOOKUP($D365,'[2]5D'!$C:$AY,COLUMNS($A364:K364)+36,0)</f>
        <v>108.64068659112834</v>
      </c>
      <c r="P365" s="124">
        <f>VLOOKUP($D365,'[2]5D'!$C:$AY,COLUMNS($A364:L364)+36,0)</f>
        <v>128.78405071078183</v>
      </c>
      <c r="Q365" s="124">
        <f>VLOOKUP($D365,'[2]5D'!$C:$AY,COLUMNS($A364:M364)+36,0)</f>
        <v>135.44795484283227</v>
      </c>
    </row>
    <row r="366" spans="4:17">
      <c r="D366" s="173">
        <v>10204</v>
      </c>
      <c r="E366" s="124">
        <v>25.076862024801201</v>
      </c>
      <c r="F366" s="124">
        <f>VLOOKUP($D366,'[2]5D'!$C:$AY,COLUMNS($A365:B365)+36,0)</f>
        <v>103.24756420700531</v>
      </c>
      <c r="G366" s="124">
        <f>VLOOKUP($D366,'[2]5D'!$C:$AY,COLUMNS($A365:C365)+36,0)</f>
        <v>111.81359695767682</v>
      </c>
      <c r="H366" s="124">
        <f>VLOOKUP($D366,'[2]5D'!$C:$AY,COLUMNS($A365:D365)+36,0)</f>
        <v>105.30378562793251</v>
      </c>
      <c r="I366" s="135">
        <f>VLOOKUP($D366,'[2]5D'!$C:$AY,COLUMNS($A365:E365)+36,0)</f>
        <v>102.93650719103758</v>
      </c>
      <c r="J366" s="135">
        <f>VLOOKUP($D366,'[2]5D'!$C:$AY,COLUMNS($A365:F365)+36,0)</f>
        <v>117.04572006049271</v>
      </c>
      <c r="K366" s="124">
        <f>VLOOKUP($D366,'[2]5D'!$C:$AY,COLUMNS($A365:G365)+36,0)</f>
        <v>131.69416254596811</v>
      </c>
      <c r="L366" s="124">
        <f>VLOOKUP($D366,'[2]5D'!$C:$AY,COLUMNS($A365:H365)+36,0)</f>
        <v>140.39883529782927</v>
      </c>
      <c r="M366" s="124">
        <f>VLOOKUP($D366,'[2]5D'!$C:$AY,COLUMNS($A365:I365)+36,0)</f>
        <v>126.0419300057373</v>
      </c>
      <c r="N366" s="124">
        <f>VLOOKUP($D366,'[2]5D'!$C:$AY,COLUMNS($A365:J365)+36,0)</f>
        <v>153.3849565152415</v>
      </c>
      <c r="O366" s="124">
        <f>VLOOKUP($D366,'[2]5D'!$C:$AY,COLUMNS($A365:K365)+36,0)</f>
        <v>139.37410230743131</v>
      </c>
      <c r="P366" s="124">
        <f>VLOOKUP($D366,'[2]5D'!$C:$AY,COLUMNS($A365:L365)+36,0)</f>
        <v>141.96446286005417</v>
      </c>
      <c r="Q366" s="124">
        <f>VLOOKUP($D366,'[2]5D'!$C:$AY,COLUMNS($A365:M365)+36,0)</f>
        <v>136.43983189304066</v>
      </c>
    </row>
    <row r="367" spans="4:17">
      <c r="D367" s="173">
        <v>10205</v>
      </c>
      <c r="E367" s="124">
        <v>26.076862024801201</v>
      </c>
      <c r="F367" s="124">
        <f>VLOOKUP($D367,'[2]5D'!$C:$AY,COLUMNS($A366:B366)+36,0)</f>
        <v>145.02998167141666</v>
      </c>
      <c r="G367" s="124">
        <f>VLOOKUP($D367,'[2]5D'!$C:$AY,COLUMNS($A366:C366)+36,0)</f>
        <v>117.5161269196535</v>
      </c>
      <c r="H367" s="124">
        <f>VLOOKUP($D367,'[2]5D'!$C:$AY,COLUMNS($A366:D366)+36,0)</f>
        <v>119.63991234591229</v>
      </c>
      <c r="I367" s="135">
        <f>VLOOKUP($D367,'[2]5D'!$C:$AY,COLUMNS($A366:E366)+36,0)</f>
        <v>128.06821545244404</v>
      </c>
      <c r="J367" s="135">
        <f>VLOOKUP($D367,'[2]5D'!$C:$AY,COLUMNS($A366:F366)+36,0)</f>
        <v>107.49600021752381</v>
      </c>
      <c r="K367" s="124">
        <f>VLOOKUP($D367,'[2]5D'!$C:$AY,COLUMNS($A366:G366)+36,0)</f>
        <v>101.57399050945453</v>
      </c>
      <c r="L367" s="124">
        <f>VLOOKUP($D367,'[2]5D'!$C:$AY,COLUMNS($A366:H366)+36,0)</f>
        <v>136.29603708031505</v>
      </c>
      <c r="M367" s="124">
        <f>VLOOKUP($D367,'[2]5D'!$C:$AY,COLUMNS($A366:I366)+36,0)</f>
        <v>139.56334767406923</v>
      </c>
      <c r="N367" s="124">
        <f>VLOOKUP($D367,'[2]5D'!$C:$AY,COLUMNS($A366:J366)+36,0)</f>
        <v>117.58762579706816</v>
      </c>
      <c r="O367" s="124">
        <f>VLOOKUP($D367,'[2]5D'!$C:$AY,COLUMNS($A366:K366)+36,0)</f>
        <v>114.26313206320467</v>
      </c>
      <c r="P367" s="124">
        <f>VLOOKUP($D367,'[2]5D'!$C:$AY,COLUMNS($A366:L366)+36,0)</f>
        <v>123.78335999796025</v>
      </c>
      <c r="Q367" s="124">
        <f>VLOOKUP($D367,'[2]5D'!$C:$AY,COLUMNS($A366:M366)+36,0)</f>
        <v>123.79260959205402</v>
      </c>
    </row>
    <row r="368" spans="4:17">
      <c r="D368" s="173">
        <v>10301</v>
      </c>
      <c r="E368" s="124">
        <v>27.076862024801201</v>
      </c>
      <c r="F368" s="124">
        <f>VLOOKUP($D368,'[2]5D'!$C:$AY,COLUMNS($A367:B367)+36,0)</f>
        <v>117.10839327634025</v>
      </c>
      <c r="G368" s="124">
        <f>VLOOKUP($D368,'[2]5D'!$C:$AY,COLUMNS($A367:C367)+36,0)</f>
        <v>126.10418382710856</v>
      </c>
      <c r="H368" s="124">
        <f>VLOOKUP($D368,'[2]5D'!$C:$AY,COLUMNS($A367:D367)+36,0)</f>
        <v>106.92016088582949</v>
      </c>
      <c r="I368" s="135">
        <f>VLOOKUP($D368,'[2]5D'!$C:$AY,COLUMNS($A367:E367)+36,0)</f>
        <v>103.32747690481689</v>
      </c>
      <c r="J368" s="135">
        <f>VLOOKUP($D368,'[2]5D'!$C:$AY,COLUMNS($A367:F367)+36,0)</f>
        <v>95.114700662587808</v>
      </c>
      <c r="K368" s="124">
        <f>VLOOKUP($D368,'[2]5D'!$C:$AY,COLUMNS($A367:G367)+36,0)</f>
        <v>88.523042303339281</v>
      </c>
      <c r="L368" s="124">
        <f>VLOOKUP($D368,'[2]5D'!$C:$AY,COLUMNS($A367:H367)+36,0)</f>
        <v>114.03993951365521</v>
      </c>
      <c r="M368" s="124">
        <f>VLOOKUP($D368,'[2]5D'!$C:$AY,COLUMNS($A367:I367)+36,0)</f>
        <v>118.19342391404525</v>
      </c>
      <c r="N368" s="124">
        <f>VLOOKUP($D368,'[2]5D'!$C:$AY,COLUMNS($A367:J367)+36,0)</f>
        <v>107.76284416960232</v>
      </c>
      <c r="O368" s="124">
        <f>VLOOKUP($D368,'[2]5D'!$C:$AY,COLUMNS($A367:K367)+36,0)</f>
        <v>118.43443677441768</v>
      </c>
      <c r="P368" s="124">
        <f>VLOOKUP($D368,'[2]5D'!$C:$AY,COLUMNS($A367:L367)+36,0)</f>
        <v>117.91671754621979</v>
      </c>
      <c r="Q368" s="124">
        <f>VLOOKUP($D368,'[2]5D'!$C:$AY,COLUMNS($A367:M367)+36,0)</f>
        <v>177.3568752270339</v>
      </c>
    </row>
    <row r="369" spans="4:17">
      <c r="D369" s="173">
        <v>10302</v>
      </c>
      <c r="E369" s="124">
        <v>28.076862024801201</v>
      </c>
      <c r="F369" s="124">
        <f>VLOOKUP($D369,'[2]5D'!$C:$AY,COLUMNS($A368:B368)+36,0)</f>
        <v>120.26626709802845</v>
      </c>
      <c r="G369" s="124">
        <f>VLOOKUP($D369,'[2]5D'!$C:$AY,COLUMNS($A368:C368)+36,0)</f>
        <v>120.76157854707044</v>
      </c>
      <c r="H369" s="124">
        <f>VLOOKUP($D369,'[2]5D'!$C:$AY,COLUMNS($A368:D368)+36,0)</f>
        <v>108.46945758411272</v>
      </c>
      <c r="I369" s="135">
        <f>VLOOKUP($D369,'[2]5D'!$C:$AY,COLUMNS($A368:E368)+36,0)</f>
        <v>106.8466089601023</v>
      </c>
      <c r="J369" s="135">
        <f>VLOOKUP($D369,'[2]5D'!$C:$AY,COLUMNS($A368:F368)+36,0)</f>
        <v>102.50983387577297</v>
      </c>
      <c r="K369" s="124">
        <f>VLOOKUP($D369,'[2]5D'!$C:$AY,COLUMNS($A368:G368)+36,0)</f>
        <v>121.08310067085014</v>
      </c>
      <c r="L369" s="124">
        <f>VLOOKUP($D369,'[2]5D'!$C:$AY,COLUMNS($A368:H368)+36,0)</f>
        <v>152.09162960400167</v>
      </c>
      <c r="M369" s="124">
        <f>VLOOKUP($D369,'[2]5D'!$C:$AY,COLUMNS($A368:I368)+36,0)</f>
        <v>112.21696445164524</v>
      </c>
      <c r="N369" s="124">
        <f>VLOOKUP($D369,'[2]5D'!$C:$AY,COLUMNS($A368:J368)+36,0)</f>
        <v>118.03068009894801</v>
      </c>
      <c r="O369" s="124">
        <f>VLOOKUP($D369,'[2]5D'!$C:$AY,COLUMNS($A368:K368)+36,0)</f>
        <v>111.30942342482378</v>
      </c>
      <c r="P369" s="124">
        <f>VLOOKUP($D369,'[2]5D'!$C:$AY,COLUMNS($A368:L368)+36,0)</f>
        <v>145.11836044638247</v>
      </c>
      <c r="Q369" s="124">
        <f>VLOOKUP($D369,'[2]5D'!$C:$AY,COLUMNS($A368:M368)+36,0)</f>
        <v>149.80987956883237</v>
      </c>
    </row>
    <row r="370" spans="4:17">
      <c r="D370" s="173">
        <v>10303</v>
      </c>
      <c r="E370" s="124">
        <v>29.076862024801201</v>
      </c>
      <c r="F370" s="124">
        <f>VLOOKUP($D370,'[2]5D'!$C:$AY,COLUMNS($A369:B369)+36,0)</f>
        <v>127.54344788499498</v>
      </c>
      <c r="G370" s="124">
        <f>VLOOKUP($D370,'[2]5D'!$C:$AY,COLUMNS($A369:C369)+36,0)</f>
        <v>132.69228872951879</v>
      </c>
      <c r="H370" s="124">
        <f>VLOOKUP($D370,'[2]5D'!$C:$AY,COLUMNS($A369:D369)+36,0)</f>
        <v>78.043512388948713</v>
      </c>
      <c r="I370" s="135">
        <f>VLOOKUP($D370,'[2]5D'!$C:$AY,COLUMNS($A369:E369)+36,0)</f>
        <v>115.03775262699702</v>
      </c>
      <c r="J370" s="135">
        <f>VLOOKUP($D370,'[2]5D'!$C:$AY,COLUMNS($A369:F369)+36,0)</f>
        <v>122.41431100285894</v>
      </c>
      <c r="K370" s="124">
        <f>VLOOKUP($D370,'[2]5D'!$C:$AY,COLUMNS($A369:G369)+36,0)</f>
        <v>101.12330114707899</v>
      </c>
      <c r="L370" s="124">
        <f>VLOOKUP($D370,'[2]5D'!$C:$AY,COLUMNS($A369:H369)+36,0)</f>
        <v>133.418321381635</v>
      </c>
      <c r="M370" s="124">
        <f>VLOOKUP($D370,'[2]5D'!$C:$AY,COLUMNS($A369:I369)+36,0)</f>
        <v>142.35981676094613</v>
      </c>
      <c r="N370" s="124">
        <f>VLOOKUP($D370,'[2]5D'!$C:$AY,COLUMNS($A369:J369)+36,0)</f>
        <v>119.07909399037231</v>
      </c>
      <c r="O370" s="124">
        <f>VLOOKUP($D370,'[2]5D'!$C:$AY,COLUMNS($A369:K369)+36,0)</f>
        <v>114.25381987095669</v>
      </c>
      <c r="P370" s="124">
        <f>VLOOKUP($D370,'[2]5D'!$C:$AY,COLUMNS($A369:L369)+36,0)</f>
        <v>129.74593814031641</v>
      </c>
      <c r="Q370" s="124">
        <f>VLOOKUP($D370,'[2]5D'!$C:$AY,COLUMNS($A369:M369)+36,0)</f>
        <v>139.81807862183095</v>
      </c>
    </row>
    <row r="371" spans="4:17">
      <c r="D371" s="173">
        <v>10304</v>
      </c>
      <c r="E371" s="124">
        <v>30.076862024801201</v>
      </c>
      <c r="F371" s="124">
        <f>VLOOKUP($D371,'[2]5D'!$C:$AY,COLUMNS($A370:B370)+36,0)</f>
        <v>133.62866232412154</v>
      </c>
      <c r="G371" s="124">
        <f>VLOOKUP($D371,'[2]5D'!$C:$AY,COLUMNS($A370:C370)+36,0)</f>
        <v>125.84116977287275</v>
      </c>
      <c r="H371" s="124">
        <f>VLOOKUP($D371,'[2]5D'!$C:$AY,COLUMNS($A370:D370)+36,0)</f>
        <v>145.95448862723805</v>
      </c>
      <c r="I371" s="135">
        <f>VLOOKUP($D371,'[2]5D'!$C:$AY,COLUMNS($A370:E370)+36,0)</f>
        <v>138.64033934349811</v>
      </c>
      <c r="J371" s="135">
        <f>VLOOKUP($D371,'[2]5D'!$C:$AY,COLUMNS($A370:F370)+36,0)</f>
        <v>108.56698415267221</v>
      </c>
      <c r="K371" s="124">
        <f>VLOOKUP($D371,'[2]5D'!$C:$AY,COLUMNS($A370:G370)+36,0)</f>
        <v>138.76763603070418</v>
      </c>
      <c r="L371" s="124">
        <f>VLOOKUP($D371,'[2]5D'!$C:$AY,COLUMNS($A370:H370)+36,0)</f>
        <v>140.85083416166663</v>
      </c>
      <c r="M371" s="124">
        <f>VLOOKUP($D371,'[2]5D'!$C:$AY,COLUMNS($A370:I370)+36,0)</f>
        <v>109.26980793307847</v>
      </c>
      <c r="N371" s="124">
        <f>VLOOKUP($D371,'[2]5D'!$C:$AY,COLUMNS($A370:J370)+36,0)</f>
        <v>109.08806793553249</v>
      </c>
      <c r="O371" s="124">
        <f>VLOOKUP($D371,'[2]5D'!$C:$AY,COLUMNS($A370:K370)+36,0)</f>
        <v>111.11739332007681</v>
      </c>
      <c r="P371" s="124">
        <f>VLOOKUP($D371,'[2]5D'!$C:$AY,COLUMNS($A370:L370)+36,0)</f>
        <v>106.24632619169113</v>
      </c>
      <c r="Q371" s="124">
        <f>VLOOKUP($D371,'[2]5D'!$C:$AY,COLUMNS($A370:M370)+36,0)</f>
        <v>137.54914863891102</v>
      </c>
    </row>
    <row r="372" spans="4:17">
      <c r="D372" s="173">
        <v>10305</v>
      </c>
      <c r="E372" s="124">
        <v>31.076862024801201</v>
      </c>
      <c r="F372" s="124">
        <f>VLOOKUP($D372,'[2]5D'!$C:$AY,COLUMNS($A371:B371)+36,0)</f>
        <v>163.60882007230813</v>
      </c>
      <c r="G372" s="124">
        <f>VLOOKUP($D372,'[2]5D'!$C:$AY,COLUMNS($A371:C371)+36,0)</f>
        <v>122.99483169120374</v>
      </c>
      <c r="H372" s="124">
        <f>VLOOKUP($D372,'[2]5D'!$C:$AY,COLUMNS($A371:D371)+36,0)</f>
        <v>102.47445527842795</v>
      </c>
      <c r="I372" s="135">
        <f>VLOOKUP($D372,'[2]5D'!$C:$AY,COLUMNS($A371:E371)+36,0)</f>
        <v>100.64806410912284</v>
      </c>
      <c r="J372" s="135">
        <f>VLOOKUP($D372,'[2]5D'!$C:$AY,COLUMNS($A371:F371)+36,0)</f>
        <v>102.19033745266034</v>
      </c>
      <c r="K372" s="124">
        <f>VLOOKUP($D372,'[2]5D'!$C:$AY,COLUMNS($A371:G371)+36,0)</f>
        <v>101.22527416230406</v>
      </c>
      <c r="L372" s="124">
        <f>VLOOKUP($D372,'[2]5D'!$C:$AY,COLUMNS($A371:H371)+36,0)</f>
        <v>137.21948557602028</v>
      </c>
      <c r="M372" s="124">
        <f>VLOOKUP($D372,'[2]5D'!$C:$AY,COLUMNS($A371:I371)+36,0)</f>
        <v>133.65576433201019</v>
      </c>
      <c r="N372" s="124">
        <f>VLOOKUP($D372,'[2]5D'!$C:$AY,COLUMNS($A371:J371)+36,0)</f>
        <v>109.86413438698442</v>
      </c>
      <c r="O372" s="124">
        <f>VLOOKUP($D372,'[2]5D'!$C:$AY,COLUMNS($A371:K371)+36,0)</f>
        <v>110.68394510056743</v>
      </c>
      <c r="P372" s="124">
        <f>VLOOKUP($D372,'[2]5D'!$C:$AY,COLUMNS($A371:L371)+36,0)</f>
        <v>119.37693244757558</v>
      </c>
      <c r="Q372" s="124">
        <f>VLOOKUP($D372,'[2]5D'!$C:$AY,COLUMNS($A371:M371)+36,0)</f>
        <v>119.10619823248955</v>
      </c>
    </row>
    <row r="373" spans="4:17">
      <c r="D373" s="173">
        <v>10306</v>
      </c>
      <c r="E373" s="124">
        <v>32.076862024801201</v>
      </c>
      <c r="F373" s="124">
        <f>VLOOKUP($D373,'[2]5D'!$C:$AY,COLUMNS($A372:B372)+36,0)</f>
        <v>125.32918967160798</v>
      </c>
      <c r="G373" s="124">
        <f>VLOOKUP($D373,'[2]5D'!$C:$AY,COLUMNS($A372:C372)+36,0)</f>
        <v>117.67268505049549</v>
      </c>
      <c r="H373" s="124">
        <f>VLOOKUP($D373,'[2]5D'!$C:$AY,COLUMNS($A372:D372)+36,0)</f>
        <v>110.72130090939601</v>
      </c>
      <c r="I373" s="135">
        <f>VLOOKUP($D373,'[2]5D'!$C:$AY,COLUMNS($A372:E372)+36,0)</f>
        <v>112.12662966002193</v>
      </c>
      <c r="J373" s="135">
        <f>VLOOKUP($D373,'[2]5D'!$C:$AY,COLUMNS($A372:F372)+36,0)</f>
        <v>102.5483456692826</v>
      </c>
      <c r="K373" s="124">
        <f>VLOOKUP($D373,'[2]5D'!$C:$AY,COLUMNS($A372:G372)+36,0)</f>
        <v>108.36010364037948</v>
      </c>
      <c r="L373" s="124">
        <f>VLOOKUP($D373,'[2]5D'!$C:$AY,COLUMNS($A372:H372)+36,0)</f>
        <v>131.91927872864468</v>
      </c>
      <c r="M373" s="124">
        <f>VLOOKUP($D373,'[2]5D'!$C:$AY,COLUMNS($A372:I372)+36,0)</f>
        <v>122.69487419351221</v>
      </c>
      <c r="N373" s="124">
        <f>VLOOKUP($D373,'[2]5D'!$C:$AY,COLUMNS($A372:J372)+36,0)</f>
        <v>126.51993534843062</v>
      </c>
      <c r="O373" s="124">
        <f>VLOOKUP($D373,'[2]5D'!$C:$AY,COLUMNS($A372:K372)+36,0)</f>
        <v>119.29374024767611</v>
      </c>
      <c r="P373" s="124">
        <f>VLOOKUP($D373,'[2]5D'!$C:$AY,COLUMNS($A372:L372)+36,0)</f>
        <v>110.04951412302562</v>
      </c>
      <c r="Q373" s="124">
        <f>VLOOKUP($D373,'[2]5D'!$C:$AY,COLUMNS($A372:M372)+36,0)</f>
        <v>130.78694066740618</v>
      </c>
    </row>
    <row r="374" spans="4:17">
      <c r="D374" s="173">
        <v>10405</v>
      </c>
      <c r="E374" s="124">
        <v>33.076862024801201</v>
      </c>
      <c r="F374" s="124">
        <f>VLOOKUP($D374,'[2]5D'!$C:$AY,COLUMNS($A373:B373)+36,0)</f>
        <v>116.91796423475689</v>
      </c>
      <c r="G374" s="124">
        <f>VLOOKUP($D374,'[2]5D'!$C:$AY,COLUMNS($A373:C373)+36,0)</f>
        <v>130.22384936788427</v>
      </c>
      <c r="H374" s="124">
        <f>VLOOKUP($D374,'[2]5D'!$C:$AY,COLUMNS($A373:D373)+36,0)</f>
        <v>105.14347195569695</v>
      </c>
      <c r="I374" s="135">
        <f>VLOOKUP($D374,'[2]5D'!$C:$AY,COLUMNS($A373:E373)+36,0)</f>
        <v>123.86590262577735</v>
      </c>
      <c r="J374" s="135">
        <f>VLOOKUP($D374,'[2]5D'!$C:$AY,COLUMNS($A373:F373)+36,0)</f>
        <v>124.1259454307631</v>
      </c>
      <c r="K374" s="124">
        <f>VLOOKUP($D374,'[2]5D'!$C:$AY,COLUMNS($A373:G373)+36,0)</f>
        <v>108.54864768897676</v>
      </c>
      <c r="L374" s="124">
        <f>VLOOKUP($D374,'[2]5D'!$C:$AY,COLUMNS($A373:H373)+36,0)</f>
        <v>111.35137874258321</v>
      </c>
      <c r="M374" s="124">
        <f>VLOOKUP($D374,'[2]5D'!$C:$AY,COLUMNS($A373:I373)+36,0)</f>
        <v>114.67145388820956</v>
      </c>
      <c r="N374" s="124">
        <f>VLOOKUP($D374,'[2]5D'!$C:$AY,COLUMNS($A373:J373)+36,0)</f>
        <v>107.01873227965658</v>
      </c>
      <c r="O374" s="124">
        <f>VLOOKUP($D374,'[2]5D'!$C:$AY,COLUMNS($A373:K373)+36,0)</f>
        <v>101.02444912497421</v>
      </c>
      <c r="P374" s="124">
        <f>VLOOKUP($D374,'[2]5D'!$C:$AY,COLUMNS($A373:L373)+36,0)</f>
        <v>129.66471927934776</v>
      </c>
      <c r="Q374" s="124">
        <f>VLOOKUP($D374,'[2]5D'!$C:$AY,COLUMNS($A373:M373)+36,0)</f>
        <v>165.6227615477799</v>
      </c>
    </row>
    <row r="375" spans="4:17">
      <c r="D375" s="173">
        <v>10509</v>
      </c>
      <c r="E375" s="124">
        <v>34.076862024801201</v>
      </c>
      <c r="F375" s="124">
        <f>VLOOKUP($D375,'[2]5D'!$C:$AY,COLUMNS($A374:B374)+36,0)</f>
        <v>103.62190417377262</v>
      </c>
      <c r="G375" s="124">
        <f>VLOOKUP($D375,'[2]5D'!$C:$AY,COLUMNS($A374:C374)+36,0)</f>
        <v>100.3271903450927</v>
      </c>
      <c r="H375" s="124">
        <f>VLOOKUP($D375,'[2]5D'!$C:$AY,COLUMNS($A374:D374)+36,0)</f>
        <v>99.148756717095196</v>
      </c>
      <c r="I375" s="135">
        <f>VLOOKUP($D375,'[2]5D'!$C:$AY,COLUMNS($A374:E374)+36,0)</f>
        <v>107.49535657773912</v>
      </c>
      <c r="J375" s="135">
        <f>VLOOKUP($D375,'[2]5D'!$C:$AY,COLUMNS($A374:F374)+36,0)</f>
        <v>149.17571800835194</v>
      </c>
      <c r="K375" s="124">
        <f>VLOOKUP($D375,'[2]5D'!$C:$AY,COLUMNS($A374:G374)+36,0)</f>
        <v>150.67833086414154</v>
      </c>
      <c r="L375" s="124">
        <f>VLOOKUP($D375,'[2]5D'!$C:$AY,COLUMNS($A374:H374)+36,0)</f>
        <v>161.23290234330207</v>
      </c>
      <c r="M375" s="124">
        <f>VLOOKUP($D375,'[2]5D'!$C:$AY,COLUMNS($A374:I374)+36,0)</f>
        <v>133.10525471748545</v>
      </c>
      <c r="N375" s="124">
        <f>VLOOKUP($D375,'[2]5D'!$C:$AY,COLUMNS($A374:J374)+36,0)</f>
        <v>108.49228052977986</v>
      </c>
      <c r="O375" s="124">
        <f>VLOOKUP($D375,'[2]5D'!$C:$AY,COLUMNS($A374:K374)+36,0)</f>
        <v>129.52584594002246</v>
      </c>
      <c r="P375" s="124">
        <f>VLOOKUP($D375,'[2]5D'!$C:$AY,COLUMNS($A374:L374)+36,0)</f>
        <v>119.4889613513658</v>
      </c>
      <c r="Q375" s="124">
        <f>VLOOKUP($D375,'[2]5D'!$C:$AY,COLUMNS($A374:M374)+36,0)</f>
        <v>109.9825091881456</v>
      </c>
    </row>
    <row r="376" spans="4:17">
      <c r="D376" s="173">
        <v>10619</v>
      </c>
      <c r="E376" s="124">
        <v>35.076862024801201</v>
      </c>
      <c r="F376" s="124">
        <f>VLOOKUP($D376,'[2]5D'!$C:$AY,COLUMNS($A375:B375)+36,0)</f>
        <v>107.4216701189937</v>
      </c>
      <c r="G376" s="124">
        <f>VLOOKUP($D376,'[2]5D'!$C:$AY,COLUMNS($A375:C375)+36,0)</f>
        <v>101.694593941603</v>
      </c>
      <c r="H376" s="124">
        <f>VLOOKUP($D376,'[2]5D'!$C:$AY,COLUMNS($A375:D375)+36,0)</f>
        <v>107.4216701189937</v>
      </c>
      <c r="I376" s="135">
        <f>VLOOKUP($D376,'[2]5D'!$C:$AY,COLUMNS($A375:E375)+36,0)</f>
        <v>115.64775532309662</v>
      </c>
      <c r="J376" s="135">
        <f>VLOOKUP($D376,'[2]5D'!$C:$AY,COLUMNS($A375:F375)+36,0)</f>
        <v>126.36463582289085</v>
      </c>
      <c r="K376" s="124">
        <f>VLOOKUP($D376,'[2]5D'!$C:$AY,COLUMNS($A375:G375)+36,0)</f>
        <v>118.40031878350266</v>
      </c>
      <c r="L376" s="124">
        <f>VLOOKUP($D376,'[2]5D'!$C:$AY,COLUMNS($A375:H375)+36,0)</f>
        <v>136.49992735112781</v>
      </c>
      <c r="M376" s="124">
        <f>VLOOKUP($D376,'[2]5D'!$C:$AY,COLUMNS($A375:I375)+36,0)</f>
        <v>127.0540349311255</v>
      </c>
      <c r="N376" s="124">
        <f>VLOOKUP($D376,'[2]5D'!$C:$AY,COLUMNS($A375:J375)+36,0)</f>
        <v>118.13205060958775</v>
      </c>
      <c r="O376" s="124">
        <f>VLOOKUP($D376,'[2]5D'!$C:$AY,COLUMNS($A375:K375)+36,0)</f>
        <v>120.57568578561825</v>
      </c>
      <c r="P376" s="124">
        <f>VLOOKUP($D376,'[2]5D'!$C:$AY,COLUMNS($A375:L375)+36,0)</f>
        <v>121.92059044211048</v>
      </c>
      <c r="Q376" s="124">
        <f>VLOOKUP($D376,'[2]5D'!$C:$AY,COLUMNS($A375:M375)+36,0)</f>
        <v>129.73438666708188</v>
      </c>
    </row>
    <row r="377" spans="4:17">
      <c r="D377" s="173">
        <v>10621</v>
      </c>
      <c r="E377" s="124">
        <v>36.076862024801201</v>
      </c>
      <c r="F377" s="124">
        <f>VLOOKUP($D377,'[2]5D'!$C:$AY,COLUMNS($A376:B376)+36,0)</f>
        <v>105.05288316635864</v>
      </c>
      <c r="G377" s="124">
        <f>VLOOKUP($D377,'[2]5D'!$C:$AY,COLUMNS($A376:C376)+36,0)</f>
        <v>116.36791337855648</v>
      </c>
      <c r="H377" s="124">
        <f>VLOOKUP($D377,'[2]5D'!$C:$AY,COLUMNS($A376:D376)+36,0)</f>
        <v>105.05288316635864</v>
      </c>
      <c r="I377" s="135">
        <f>VLOOKUP($D377,'[2]5D'!$C:$AY,COLUMNS($A376:E376)+36,0)</f>
        <v>105.05288316635864</v>
      </c>
      <c r="J377" s="135">
        <f>VLOOKUP($D377,'[2]5D'!$C:$AY,COLUMNS($A376:F376)+36,0)</f>
        <v>103.67640890820313</v>
      </c>
      <c r="K377" s="124">
        <f>VLOOKUP($D377,'[2]5D'!$C:$AY,COLUMNS($A376:G376)+36,0)</f>
        <v>103.75669036423005</v>
      </c>
      <c r="L377" s="124">
        <f>VLOOKUP($D377,'[2]5D'!$C:$AY,COLUMNS($A376:H376)+36,0)</f>
        <v>111.1703165290936</v>
      </c>
      <c r="M377" s="124">
        <f>VLOOKUP($D377,'[2]5D'!$C:$AY,COLUMNS($A376:I376)+36,0)</f>
        <v>107.46350344666182</v>
      </c>
      <c r="N377" s="124">
        <f>VLOOKUP($D377,'[2]5D'!$C:$AY,COLUMNS($A376:J376)+36,0)</f>
        <v>107.19918526572761</v>
      </c>
      <c r="O377" s="124">
        <f>VLOOKUP($D377,'[2]5D'!$C:$AY,COLUMNS($A376:K376)+36,0)</f>
        <v>108.59395532194476</v>
      </c>
      <c r="P377" s="124">
        <f>VLOOKUP($D377,'[2]5D'!$C:$AY,COLUMNS($A376:L376)+36,0)</f>
        <v>108.69908015768721</v>
      </c>
      <c r="Q377" s="124">
        <f>VLOOKUP($D377,'[2]5D'!$C:$AY,COLUMNS($A376:M376)+36,0)</f>
        <v>126.16299820462031</v>
      </c>
    </row>
    <row r="378" spans="4:17">
      <c r="D378" s="173">
        <v>10622</v>
      </c>
      <c r="E378" s="124">
        <v>37.076862024801201</v>
      </c>
      <c r="F378" s="124">
        <f>VLOOKUP($D378,'[2]5D'!$C:$AY,COLUMNS($A377:B377)+36,0)</f>
        <v>120.08302183795563</v>
      </c>
      <c r="G378" s="124">
        <f>VLOOKUP($D378,'[2]5D'!$C:$AY,COLUMNS($A377:C377)+36,0)</f>
        <v>114.78810453306164</v>
      </c>
      <c r="H378" s="124">
        <f>VLOOKUP($D378,'[2]5D'!$C:$AY,COLUMNS($A377:D377)+36,0)</f>
        <v>110.5774072674961</v>
      </c>
      <c r="I378" s="135">
        <f>VLOOKUP($D378,'[2]5D'!$C:$AY,COLUMNS($A377:E377)+36,0)</f>
        <v>110.5774072674961</v>
      </c>
      <c r="J378" s="135">
        <f>VLOOKUP($D378,'[2]5D'!$C:$AY,COLUMNS($A377:F377)+36,0)</f>
        <v>100.92416094574344</v>
      </c>
      <c r="K378" s="124">
        <f>VLOOKUP($D378,'[2]5D'!$C:$AY,COLUMNS($A377:G377)+36,0)</f>
        <v>109.73219154434751</v>
      </c>
      <c r="L378" s="124">
        <f>VLOOKUP($D378,'[2]5D'!$C:$AY,COLUMNS($A377:H377)+36,0)</f>
        <v>107.07791991919571</v>
      </c>
      <c r="M378" s="124">
        <f>VLOOKUP($D378,'[2]5D'!$C:$AY,COLUMNS($A377:I377)+36,0)</f>
        <v>108.40505573177161</v>
      </c>
      <c r="N378" s="124">
        <f>VLOOKUP($D378,'[2]5D'!$C:$AY,COLUMNS($A377:J377)+36,0)</f>
        <v>110.27065863088346</v>
      </c>
      <c r="O378" s="124">
        <f>VLOOKUP($D378,'[2]5D'!$C:$AY,COLUMNS($A377:K377)+36,0)</f>
        <v>108.58453636127298</v>
      </c>
      <c r="P378" s="124">
        <f>VLOOKUP($D378,'[2]5D'!$C:$AY,COLUMNS($A377:L377)+36,0)</f>
        <v>109.08675024130935</v>
      </c>
      <c r="Q378" s="124">
        <f>VLOOKUP($D378,'[2]5D'!$C:$AY,COLUMNS($A377:M377)+36,0)</f>
        <v>116.14940214659238</v>
      </c>
    </row>
    <row r="379" spans="4:17">
      <c r="D379" s="173">
        <v>10623</v>
      </c>
      <c r="E379" s="124">
        <v>38.076862024801201</v>
      </c>
      <c r="F379" s="124">
        <f>VLOOKUP($D379,'[2]5D'!$C:$AY,COLUMNS($A378:B378)+36,0)</f>
        <v>131.51030122062005</v>
      </c>
      <c r="G379" s="124">
        <f>VLOOKUP($D379,'[2]5D'!$C:$AY,COLUMNS($A378:C378)+36,0)</f>
        <v>103.39299949450955</v>
      </c>
      <c r="H379" s="124">
        <f>VLOOKUP($D379,'[2]5D'!$C:$AY,COLUMNS($A378:D378)+36,0)</f>
        <v>117.23850193920511</v>
      </c>
      <c r="I379" s="135">
        <f>VLOOKUP($D379,'[2]5D'!$C:$AY,COLUMNS($A378:E378)+36,0)</f>
        <v>117.23850193920511</v>
      </c>
      <c r="J379" s="135">
        <f>VLOOKUP($D379,'[2]5D'!$C:$AY,COLUMNS($A378:F378)+36,0)</f>
        <v>117.55075203668258</v>
      </c>
      <c r="K379" s="124">
        <f>VLOOKUP($D379,'[2]5D'!$C:$AY,COLUMNS($A378:G378)+36,0)</f>
        <v>128.49028257827513</v>
      </c>
      <c r="L379" s="124">
        <f>VLOOKUP($D379,'[2]5D'!$C:$AY,COLUMNS($A378:H378)+36,0)</f>
        <v>121.09317885138758</v>
      </c>
      <c r="M379" s="124">
        <f>VLOOKUP($D379,'[2]5D'!$C:$AY,COLUMNS($A378:I378)+36,0)</f>
        <v>124.79173071483136</v>
      </c>
      <c r="N379" s="124">
        <f>VLOOKUP($D379,'[2]5D'!$C:$AY,COLUMNS($A378:J378)+36,0)</f>
        <v>120.16328109683958</v>
      </c>
      <c r="O379" s="124">
        <f>VLOOKUP($D379,'[2]5D'!$C:$AY,COLUMNS($A378:K378)+36,0)</f>
        <v>122.01617708448582</v>
      </c>
      <c r="P379" s="124">
        <f>VLOOKUP($D379,'[2]5D'!$C:$AY,COLUMNS($A378:L378)+36,0)</f>
        <v>122.0160919368861</v>
      </c>
      <c r="Q379" s="124">
        <f>VLOOKUP($D379,'[2]5D'!$C:$AY,COLUMNS($A378:M378)+36,0)</f>
        <v>115.14673132913782</v>
      </c>
    </row>
    <row r="380" spans="4:17">
      <c r="D380" s="173">
        <v>10714</v>
      </c>
      <c r="E380" s="124">
        <v>39.076862024801201</v>
      </c>
      <c r="F380" s="124">
        <f>VLOOKUP($D380,'[2]5D'!$C:$AY,COLUMNS($A379:B379)+36,0)</f>
        <v>107.88916309651972</v>
      </c>
      <c r="G380" s="124">
        <f>VLOOKUP($D380,'[2]5D'!$C:$AY,COLUMNS($A379:C379)+36,0)</f>
        <v>107.88495717619907</v>
      </c>
      <c r="H380" s="124">
        <f>VLOOKUP($D380,'[2]5D'!$C:$AY,COLUMNS($A379:D379)+36,0)</f>
        <v>107.88916309651972</v>
      </c>
      <c r="I380" s="135">
        <f>VLOOKUP($D380,'[2]5D'!$C:$AY,COLUMNS($A379:E379)+36,0)</f>
        <v>107.88916309651972</v>
      </c>
      <c r="J380" s="135">
        <f>VLOOKUP($D380,'[2]5D'!$C:$AY,COLUMNS($A379:F379)+36,0)</f>
        <v>122.94791309128192</v>
      </c>
      <c r="K380" s="124">
        <f>VLOOKUP($D380,'[2]5D'!$C:$AY,COLUMNS($A379:G379)+36,0)</f>
        <v>126.79006923462282</v>
      </c>
      <c r="L380" s="124">
        <f>VLOOKUP($D380,'[2]5D'!$C:$AY,COLUMNS($A379:H379)+36,0)</f>
        <v>119.20904847414147</v>
      </c>
      <c r="M380" s="124">
        <f>VLOOKUP($D380,'[2]5D'!$C:$AY,COLUMNS($A379:I379)+36,0)</f>
        <v>122.99955885438214</v>
      </c>
      <c r="N380" s="124">
        <f>VLOOKUP($D380,'[2]5D'!$C:$AY,COLUMNS($A379:J379)+36,0)</f>
        <v>115.43737951502334</v>
      </c>
      <c r="O380" s="124">
        <f>VLOOKUP($D380,'[2]5D'!$C:$AY,COLUMNS($A379:K379)+36,0)</f>
        <v>119.21553221495596</v>
      </c>
      <c r="P380" s="124">
        <f>VLOOKUP($D380,'[2]5D'!$C:$AY,COLUMNS($A379:L379)+36,0)</f>
        <v>119.21749019478713</v>
      </c>
      <c r="Q380" s="124">
        <f>VLOOKUP($D380,'[2]5D'!$C:$AY,COLUMNS($A379:M379)+36,0)</f>
        <v>103.16576767985966</v>
      </c>
    </row>
    <row r="381" spans="4:17">
      <c r="D381" s="173">
        <v>10722</v>
      </c>
      <c r="E381" s="124">
        <v>40.076862024801201</v>
      </c>
      <c r="F381" s="124">
        <f>VLOOKUP($D381,'[2]5D'!$C:$AY,COLUMNS($A380:B380)+36,0)</f>
        <v>123.54195902405579</v>
      </c>
      <c r="G381" s="124">
        <f>VLOOKUP($D381,'[2]5D'!$C:$AY,COLUMNS($A380:C380)+36,0)</f>
        <v>121.25675805835434</v>
      </c>
      <c r="H381" s="124">
        <f>VLOOKUP($D381,'[2]5D'!$C:$AY,COLUMNS($A380:D380)+36,0)</f>
        <v>117.28361717590067</v>
      </c>
      <c r="I381" s="135">
        <f>VLOOKUP($D381,'[2]5D'!$C:$AY,COLUMNS($A380:E380)+36,0)</f>
        <v>117.28361717590067</v>
      </c>
      <c r="J381" s="135">
        <f>VLOOKUP($D381,'[2]5D'!$C:$AY,COLUMNS($A380:F380)+36,0)</f>
        <v>112.53118032963027</v>
      </c>
      <c r="K381" s="124">
        <f>VLOOKUP($D381,'[2]5D'!$C:$AY,COLUMNS($A380:G380)+36,0)</f>
        <v>108.31273809876072</v>
      </c>
      <c r="L381" s="124">
        <f>VLOOKUP($D381,'[2]5D'!$C:$AY,COLUMNS($A380:H380)+36,0)</f>
        <v>112.70917853476388</v>
      </c>
      <c r="M381" s="124">
        <f>VLOOKUP($D381,'[2]5D'!$C:$AY,COLUMNS($A380:I380)+36,0)</f>
        <v>110.5109583167623</v>
      </c>
      <c r="N381" s="124">
        <f>VLOOKUP($D381,'[2]5D'!$C:$AY,COLUMNS($A380:J380)+36,0)</f>
        <v>115.42875083926609</v>
      </c>
      <c r="O381" s="124">
        <f>VLOOKUP($D381,'[2]5D'!$C:$AY,COLUMNS($A380:K380)+36,0)</f>
        <v>112.88296358354313</v>
      </c>
      <c r="P381" s="124">
        <f>VLOOKUP($D381,'[2]5D'!$C:$AY,COLUMNS($A380:L380)+36,0)</f>
        <v>112.9408909131905</v>
      </c>
      <c r="Q381" s="124">
        <f>VLOOKUP($D381,'[2]5D'!$C:$AY,COLUMNS($A380:M380)+36,0)</f>
        <v>111.62958268873082</v>
      </c>
    </row>
    <row r="382" spans="4:17">
      <c r="D382" s="173">
        <v>10792</v>
      </c>
      <c r="E382" s="124">
        <v>41.076862024801201</v>
      </c>
      <c r="F382" s="124">
        <f>VLOOKUP($D382,'[2]5D'!$C:$AY,COLUMNS($A381:B381)+36,0)</f>
        <v>123.54662301799142</v>
      </c>
      <c r="G382" s="124">
        <f>VLOOKUP($D382,'[2]5D'!$C:$AY,COLUMNS($A381:C381)+36,0)</f>
        <v>116.03071046790991</v>
      </c>
      <c r="H382" s="124">
        <f>VLOOKUP($D382,'[2]5D'!$C:$AY,COLUMNS($A381:D381)+36,0)</f>
        <v>132.29932635911118</v>
      </c>
      <c r="I382" s="135">
        <f>VLOOKUP($D382,'[2]5D'!$C:$AY,COLUMNS($A381:E381)+36,0)</f>
        <v>143.45213824719218</v>
      </c>
      <c r="J382" s="135">
        <f>VLOOKUP($D382,'[2]5D'!$C:$AY,COLUMNS($A381:F381)+36,0)</f>
        <v>126.36839711021931</v>
      </c>
      <c r="K382" s="124">
        <f>VLOOKUP($D382,'[2]5D'!$C:$AY,COLUMNS($A381:G381)+36,0)</f>
        <v>110.76806685770524</v>
      </c>
      <c r="L382" s="124">
        <f>VLOOKUP($D382,'[2]5D'!$C:$AY,COLUMNS($A381:H381)+36,0)</f>
        <v>151.84616674918269</v>
      </c>
      <c r="M382" s="124">
        <f>VLOOKUP($D382,'[2]5D'!$C:$AY,COLUMNS($A381:I381)+36,0)</f>
        <v>128.42637348918996</v>
      </c>
      <c r="N382" s="124">
        <f>VLOOKUP($D382,'[2]5D'!$C:$AY,COLUMNS($A381:J381)+36,0)</f>
        <v>110.36132730685705</v>
      </c>
      <c r="O382" s="124">
        <f>VLOOKUP($D382,'[2]5D'!$C:$AY,COLUMNS($A381:K381)+36,0)</f>
        <v>118.22627132066161</v>
      </c>
      <c r="P382" s="124">
        <f>VLOOKUP($D382,'[2]5D'!$C:$AY,COLUMNS($A381:L381)+36,0)</f>
        <v>118.32341460190513</v>
      </c>
      <c r="Q382" s="124">
        <f>VLOOKUP($D382,'[2]5D'!$C:$AY,COLUMNS($A381:M381)+36,0)</f>
        <v>124.8058197734815</v>
      </c>
    </row>
    <row r="383" spans="4:17">
      <c r="D383" s="173">
        <v>10795</v>
      </c>
      <c r="E383" s="124">
        <v>42.076862024801201</v>
      </c>
      <c r="F383" s="124">
        <f>VLOOKUP($D383,'[2]5D'!$C:$AY,COLUMNS($A382:B382)+36,0)</f>
        <v>120.70206430374515</v>
      </c>
      <c r="G383" s="124">
        <f>VLOOKUP($D383,'[2]5D'!$C:$AY,COLUMNS($A382:C382)+36,0)</f>
        <v>101.79733413383728</v>
      </c>
      <c r="H383" s="124">
        <f>VLOOKUP($D383,'[2]5D'!$C:$AY,COLUMNS($A382:D382)+36,0)</f>
        <v>134.82238239168231</v>
      </c>
      <c r="I383" s="135">
        <f>VLOOKUP($D383,'[2]5D'!$C:$AY,COLUMNS($A382:E382)+36,0)</f>
        <v>119.37838822199332</v>
      </c>
      <c r="J383" s="135">
        <f>VLOOKUP($D383,'[2]5D'!$C:$AY,COLUMNS($A382:F382)+36,0)</f>
        <v>113.84442099204692</v>
      </c>
      <c r="K383" s="124">
        <f>VLOOKUP($D383,'[2]5D'!$C:$AY,COLUMNS($A382:G382)+36,0)</f>
        <v>132.69833987469664</v>
      </c>
      <c r="L383" s="124">
        <f>VLOOKUP($D383,'[2]5D'!$C:$AY,COLUMNS($A382:H382)+36,0)</f>
        <v>160.79010568987326</v>
      </c>
      <c r="M383" s="124">
        <f>VLOOKUP($D383,'[2]5D'!$C:$AY,COLUMNS($A382:I382)+36,0)</f>
        <v>132.55362723173005</v>
      </c>
      <c r="N383" s="124">
        <f>VLOOKUP($D383,'[2]5D'!$C:$AY,COLUMNS($A382:J382)+36,0)</f>
        <v>128.29645858256924</v>
      </c>
      <c r="O383" s="124">
        <f>VLOOKUP($D383,'[2]5D'!$C:$AY,COLUMNS($A382:K382)+36,0)</f>
        <v>123.7151317322049</v>
      </c>
      <c r="P383" s="124">
        <f>VLOOKUP($D383,'[2]5D'!$C:$AY,COLUMNS($A382:L382)+36,0)</f>
        <v>127.25015920745663</v>
      </c>
      <c r="Q383" s="124">
        <f>VLOOKUP($D383,'[2]5D'!$C:$AY,COLUMNS($A382:M382)+36,0)</f>
        <v>124.1460845244648</v>
      </c>
    </row>
    <row r="384" spans="4:17">
      <c r="D384" s="173">
        <v>10800</v>
      </c>
      <c r="E384" s="124">
        <v>43.076862024801201</v>
      </c>
      <c r="F384" s="124">
        <f>VLOOKUP($D384,'[2]5D'!$C:$AY,COLUMNS($A383:B383)+36,0)</f>
        <v>121.95758106782242</v>
      </c>
      <c r="G384" s="124">
        <f>VLOOKUP($D384,'[2]5D'!$C:$AY,COLUMNS($A383:C383)+36,0)</f>
        <v>112.61260647238535</v>
      </c>
      <c r="H384" s="124">
        <f>VLOOKUP($D384,'[2]5D'!$C:$AY,COLUMNS($A383:D383)+36,0)</f>
        <v>122.28240105692508</v>
      </c>
      <c r="I384" s="135">
        <f>VLOOKUP($D384,'[2]5D'!$C:$AY,COLUMNS($A383:E383)+36,0)</f>
        <v>127.49425837445617</v>
      </c>
      <c r="J384" s="135">
        <f>VLOOKUP($D384,'[2]5D'!$C:$AY,COLUMNS($A383:F383)+36,0)</f>
        <v>131.88519438745533</v>
      </c>
      <c r="K384" s="124">
        <f>VLOOKUP($D384,'[2]5D'!$C:$AY,COLUMNS($A383:G383)+36,0)</f>
        <v>129.55477605024981</v>
      </c>
      <c r="L384" s="124">
        <f>VLOOKUP($D384,'[2]5D'!$C:$AY,COLUMNS($A383:H383)+36,0)</f>
        <v>153.24292120323625</v>
      </c>
      <c r="M384" s="124">
        <f>VLOOKUP($D384,'[2]5D'!$C:$AY,COLUMNS($A383:I383)+36,0)</f>
        <v>143.57735549245081</v>
      </c>
      <c r="N384" s="124">
        <f>VLOOKUP($D384,'[2]5D'!$C:$AY,COLUMNS($A383:J383)+36,0)</f>
        <v>126.62699542942187</v>
      </c>
      <c r="O384" s="124">
        <f>VLOOKUP($D384,'[2]5D'!$C:$AY,COLUMNS($A383:K383)+36,0)</f>
        <v>123.25679895119076</v>
      </c>
      <c r="P384" s="124">
        <f>VLOOKUP($D384,'[2]5D'!$C:$AY,COLUMNS($A383:L383)+36,0)</f>
        <v>118.32809544190356</v>
      </c>
      <c r="Q384" s="124">
        <f>VLOOKUP($D384,'[2]5D'!$C:$AY,COLUMNS($A383:M383)+36,0)</f>
        <v>133.45289983243478</v>
      </c>
    </row>
    <row r="385" spans="4:17">
      <c r="D385" s="173">
        <v>11010</v>
      </c>
      <c r="E385" s="124">
        <v>44.076862024801201</v>
      </c>
      <c r="F385" s="124">
        <f>VLOOKUP($D385,'[2]5D'!$C:$AY,COLUMNS($A384:B384)+36,0)</f>
        <v>131.74538822480977</v>
      </c>
      <c r="G385" s="124">
        <f>VLOOKUP($D385,'[2]5D'!$C:$AY,COLUMNS($A384:C384)+36,0)</f>
        <v>121.10247223696072</v>
      </c>
      <c r="H385" s="124">
        <f>VLOOKUP($D385,'[2]5D'!$C:$AY,COLUMNS($A384:D384)+36,0)</f>
        <v>119.45354406242576</v>
      </c>
      <c r="I385" s="135">
        <f>VLOOKUP($D385,'[2]5D'!$C:$AY,COLUMNS($A384:E384)+36,0)</f>
        <v>114.81083917590297</v>
      </c>
      <c r="J385" s="135">
        <f>VLOOKUP($D385,'[2]5D'!$C:$AY,COLUMNS($A384:F384)+36,0)</f>
        <v>118.17557051811411</v>
      </c>
      <c r="K385" s="124">
        <f>VLOOKUP($D385,'[2]5D'!$C:$AY,COLUMNS($A384:G384)+36,0)</f>
        <v>130.96708788060971</v>
      </c>
      <c r="L385" s="124">
        <f>VLOOKUP($D385,'[2]5D'!$C:$AY,COLUMNS($A384:H384)+36,0)</f>
        <v>96.14477548541322</v>
      </c>
      <c r="M385" s="124">
        <f>VLOOKUP($D385,'[2]5D'!$C:$AY,COLUMNS($A384:I384)+36,0)</f>
        <v>124.66873291077535</v>
      </c>
      <c r="N385" s="124">
        <f>VLOOKUP($D385,'[2]5D'!$C:$AY,COLUMNS($A384:J384)+36,0)</f>
        <v>140.82724590427307</v>
      </c>
      <c r="O385" s="124">
        <f>VLOOKUP($D385,'[2]5D'!$C:$AY,COLUMNS($A384:K384)+36,0)</f>
        <v>143.14307657860098</v>
      </c>
      <c r="P385" s="124">
        <f>VLOOKUP($D385,'[2]5D'!$C:$AY,COLUMNS($A384:L384)+36,0)</f>
        <v>136.21301846454978</v>
      </c>
      <c r="Q385" s="124">
        <f>VLOOKUP($D385,'[2]5D'!$C:$AY,COLUMNS($A384:M384)+36,0)</f>
        <v>127.87434365061847</v>
      </c>
    </row>
    <row r="386" spans="4:17">
      <c r="D386" s="173">
        <v>11020</v>
      </c>
      <c r="E386" s="124">
        <v>45.076862024801201</v>
      </c>
      <c r="F386" s="124">
        <f>VLOOKUP($D386,'[2]5D'!$C:$AY,COLUMNS($A385:B385)+36,0)</f>
        <v>124.33331250954866</v>
      </c>
      <c r="G386" s="124">
        <f>VLOOKUP($D386,'[2]5D'!$C:$AY,COLUMNS($A385:C385)+36,0)</f>
        <v>121.42308505632974</v>
      </c>
      <c r="H386" s="124">
        <f>VLOOKUP($D386,'[2]5D'!$C:$AY,COLUMNS($A385:D385)+36,0)</f>
        <v>119.38377474740396</v>
      </c>
      <c r="I386" s="135">
        <f>VLOOKUP($D386,'[2]5D'!$C:$AY,COLUMNS($A385:E385)+36,0)</f>
        <v>127.85779580332566</v>
      </c>
      <c r="J386" s="135">
        <f>VLOOKUP($D386,'[2]5D'!$C:$AY,COLUMNS($A385:F385)+36,0)</f>
        <v>125.47177060768234</v>
      </c>
      <c r="K386" s="124">
        <f>VLOOKUP($D386,'[2]5D'!$C:$AY,COLUMNS($A385:G385)+36,0)</f>
        <v>131.67594818939455</v>
      </c>
      <c r="L386" s="124">
        <f>VLOOKUP($D386,'[2]5D'!$C:$AY,COLUMNS($A385:H385)+36,0)</f>
        <v>135.69367822121885</v>
      </c>
      <c r="M386" s="124">
        <f>VLOOKUP($D386,'[2]5D'!$C:$AY,COLUMNS($A385:I385)+36,0)</f>
        <v>120.42744578172119</v>
      </c>
      <c r="N386" s="124">
        <f>VLOOKUP($D386,'[2]5D'!$C:$AY,COLUMNS($A385:J385)+36,0)</f>
        <v>128.72852734524389</v>
      </c>
      <c r="O386" s="124">
        <f>VLOOKUP($D386,'[2]5D'!$C:$AY,COLUMNS($A385:K385)+36,0)</f>
        <v>128.28673558542465</v>
      </c>
      <c r="P386" s="124">
        <f>VLOOKUP($D386,'[2]5D'!$C:$AY,COLUMNS($A385:L385)+36,0)</f>
        <v>134.10457055541704</v>
      </c>
      <c r="Q386" s="124">
        <f>VLOOKUP($D386,'[2]5D'!$C:$AY,COLUMNS($A385:M385)+36,0)</f>
        <v>112.36004156082666</v>
      </c>
    </row>
    <row r="387" spans="4:17">
      <c r="D387" s="173">
        <v>13131</v>
      </c>
      <c r="E387" s="124">
        <v>46.076862024801201</v>
      </c>
      <c r="F387" s="124">
        <f>VLOOKUP($D387,'[2]5D'!$C:$AY,COLUMNS($A386:B386)+36,0)</f>
        <v>107.33203954402244</v>
      </c>
      <c r="G387" s="124">
        <f>VLOOKUP($D387,'[2]5D'!$C:$AY,COLUMNS($A386:C386)+36,0)</f>
        <v>114.52807322189418</v>
      </c>
      <c r="H387" s="124">
        <f>VLOOKUP($D387,'[2]5D'!$C:$AY,COLUMNS($A386:D386)+36,0)</f>
        <v>116.28894413427872</v>
      </c>
      <c r="I387" s="135">
        <f>VLOOKUP($D387,'[2]5D'!$C:$AY,COLUMNS($A386:E386)+36,0)</f>
        <v>109.80092201691282</v>
      </c>
      <c r="J387" s="135">
        <f>VLOOKUP($D387,'[2]5D'!$C:$AY,COLUMNS($A386:F386)+36,0)</f>
        <v>113.87629972840536</v>
      </c>
      <c r="K387" s="124">
        <f>VLOOKUP($D387,'[2]5D'!$C:$AY,COLUMNS($A386:G386)+36,0)</f>
        <v>103.04032167686874</v>
      </c>
      <c r="L387" s="124">
        <f>VLOOKUP($D387,'[2]5D'!$C:$AY,COLUMNS($A386:H386)+36,0)</f>
        <v>108.90584780739563</v>
      </c>
      <c r="M387" s="124">
        <f>VLOOKUP($D387,'[2]5D'!$C:$AY,COLUMNS($A386:I386)+36,0)</f>
        <v>102.5027359486933</v>
      </c>
      <c r="N387" s="124">
        <f>VLOOKUP($D387,'[2]5D'!$C:$AY,COLUMNS($A386:J386)+36,0)</f>
        <v>111.63969445129642</v>
      </c>
      <c r="O387" s="124">
        <f>VLOOKUP($D387,'[2]5D'!$C:$AY,COLUMNS($A386:K386)+36,0)</f>
        <v>106.53999264041761</v>
      </c>
      <c r="P387" s="124">
        <f>VLOOKUP($D387,'[2]5D'!$C:$AY,COLUMNS($A386:L386)+36,0)</f>
        <v>110.89405883719363</v>
      </c>
      <c r="Q387" s="124">
        <f>VLOOKUP($D387,'[2]5D'!$C:$AY,COLUMNS($A386:M386)+36,0)</f>
        <v>101.12641148474964</v>
      </c>
    </row>
    <row r="388" spans="4:17">
      <c r="D388" s="173">
        <v>13910</v>
      </c>
      <c r="E388" s="124">
        <v>47.076862024801201</v>
      </c>
      <c r="F388" s="124">
        <f>VLOOKUP($D388,'[2]5D'!$C:$AY,COLUMNS($A387:B387)+36,0)</f>
        <v>108.24193500114487</v>
      </c>
      <c r="G388" s="124">
        <f>VLOOKUP($D388,'[2]5D'!$C:$AY,COLUMNS($A387:C387)+36,0)</f>
        <v>107.92028924891879</v>
      </c>
      <c r="H388" s="124">
        <f>VLOOKUP($D388,'[2]5D'!$C:$AY,COLUMNS($A387:D387)+36,0)</f>
        <v>113.035398134283</v>
      </c>
      <c r="I388" s="135">
        <f>VLOOKUP($D388,'[2]5D'!$C:$AY,COLUMNS($A387:E387)+36,0)</f>
        <v>107.69350659160651</v>
      </c>
      <c r="J388" s="135">
        <f>VLOOKUP($D388,'[2]5D'!$C:$AY,COLUMNS($A387:F387)+36,0)</f>
        <v>114.43310301127374</v>
      </c>
      <c r="K388" s="124">
        <f>VLOOKUP($D388,'[2]5D'!$C:$AY,COLUMNS($A387:G387)+36,0)</f>
        <v>107.91205286132069</v>
      </c>
      <c r="L388" s="124">
        <f>VLOOKUP($D388,'[2]5D'!$C:$AY,COLUMNS($A387:H387)+36,0)</f>
        <v>106.25870777798025</v>
      </c>
      <c r="M388" s="124">
        <f>VLOOKUP($D388,'[2]5D'!$C:$AY,COLUMNS($A387:I387)+36,0)</f>
        <v>114.23319751202989</v>
      </c>
      <c r="N388" s="124">
        <f>VLOOKUP($D388,'[2]5D'!$C:$AY,COLUMNS($A387:J387)+36,0)</f>
        <v>134.75959198665757</v>
      </c>
      <c r="O388" s="124">
        <f>VLOOKUP($D388,'[2]5D'!$C:$AY,COLUMNS($A387:K387)+36,0)</f>
        <v>113.36784994231502</v>
      </c>
      <c r="P388" s="124">
        <f>VLOOKUP($D388,'[2]5D'!$C:$AY,COLUMNS($A387:L387)+36,0)</f>
        <v>123.42031413844229</v>
      </c>
      <c r="Q388" s="124">
        <f>VLOOKUP($D388,'[2]5D'!$C:$AY,COLUMNS($A387:M387)+36,0)</f>
        <v>90.72883557800516</v>
      </c>
    </row>
    <row r="389" spans="4:17">
      <c r="D389" s="173">
        <v>13921</v>
      </c>
      <c r="E389" s="124">
        <v>48.076862024801201</v>
      </c>
      <c r="F389" s="124">
        <f>VLOOKUP($D389,'[2]5D'!$C:$AY,COLUMNS($A388:B388)+36,0)</f>
        <v>129.37960697497726</v>
      </c>
      <c r="G389" s="124">
        <f>VLOOKUP($D389,'[2]5D'!$C:$AY,COLUMNS($A388:C388)+36,0)</f>
        <v>113.40451083296706</v>
      </c>
      <c r="H389" s="124">
        <f>VLOOKUP($D389,'[2]5D'!$C:$AY,COLUMNS($A388:D388)+36,0)</f>
        <v>109.98427414135936</v>
      </c>
      <c r="I389" s="135">
        <f>VLOOKUP($D389,'[2]5D'!$C:$AY,COLUMNS($A388:E388)+36,0)</f>
        <v>124.54197755653459</v>
      </c>
      <c r="J389" s="135">
        <f>VLOOKUP($D389,'[2]5D'!$C:$AY,COLUMNS($A388:F388)+36,0)</f>
        <v>126.72267686411186</v>
      </c>
      <c r="K389" s="124">
        <f>VLOOKUP($D389,'[2]5D'!$C:$AY,COLUMNS($A388:G388)+36,0)</f>
        <v>119.63195695236755</v>
      </c>
      <c r="L389" s="124">
        <f>VLOOKUP($D389,'[2]5D'!$C:$AY,COLUMNS($A388:H388)+36,0)</f>
        <v>125.287126328396</v>
      </c>
      <c r="M389" s="124">
        <f>VLOOKUP($D389,'[2]5D'!$C:$AY,COLUMNS($A388:I388)+36,0)</f>
        <v>116.60993395077791</v>
      </c>
      <c r="N389" s="124">
        <f>VLOOKUP($D389,'[2]5D'!$C:$AY,COLUMNS($A388:J388)+36,0)</f>
        <v>122.2341439226941</v>
      </c>
      <c r="O389" s="124">
        <f>VLOOKUP($D389,'[2]5D'!$C:$AY,COLUMNS($A388:K388)+36,0)</f>
        <v>134.45663135664074</v>
      </c>
      <c r="P389" s="124">
        <f>VLOOKUP($D389,'[2]5D'!$C:$AY,COLUMNS($A388:L388)+36,0)</f>
        <v>125.51952463506616</v>
      </c>
      <c r="Q389" s="124">
        <f>VLOOKUP($D389,'[2]5D'!$C:$AY,COLUMNS($A388:M388)+36,0)</f>
        <v>126.98446463459932</v>
      </c>
    </row>
    <row r="390" spans="4:17">
      <c r="D390" s="173">
        <v>13922</v>
      </c>
      <c r="E390" s="124">
        <v>49.076862024801201</v>
      </c>
      <c r="F390" s="124">
        <f>VLOOKUP($D390,'[2]5D'!$C:$AY,COLUMNS($A389:B389)+36,0)</f>
        <v>107.77702187494722</v>
      </c>
      <c r="G390" s="124">
        <f>VLOOKUP($D390,'[2]5D'!$C:$AY,COLUMNS($A389:C389)+36,0)</f>
        <v>108.80158663305154</v>
      </c>
      <c r="H390" s="124">
        <f>VLOOKUP($D390,'[2]5D'!$C:$AY,COLUMNS($A389:D389)+36,0)</f>
        <v>107.77702187494722</v>
      </c>
      <c r="I390" s="135">
        <f>VLOOKUP($D390,'[2]5D'!$C:$AY,COLUMNS($A389:E389)+36,0)</f>
        <v>108.118543460982</v>
      </c>
      <c r="J390" s="135">
        <f>VLOOKUP($D390,'[2]5D'!$C:$AY,COLUMNS($A389:F389)+36,0)</f>
        <v>100.98356657256249</v>
      </c>
      <c r="K390" s="124">
        <f>VLOOKUP($D390,'[2]5D'!$C:$AY,COLUMNS($A389:G389)+36,0)</f>
        <v>101.70387932053157</v>
      </c>
      <c r="L390" s="124">
        <f>VLOOKUP($D390,'[2]5D'!$C:$AY,COLUMNS($A389:H389)+36,0)</f>
        <v>105.95450995364369</v>
      </c>
      <c r="M390" s="124">
        <f>VLOOKUP($D390,'[2]5D'!$C:$AY,COLUMNS($A389:I389)+36,0)</f>
        <v>107.87287079351879</v>
      </c>
      <c r="N390" s="124">
        <f>VLOOKUP($D390,'[2]5D'!$C:$AY,COLUMNS($A389:J389)+36,0)</f>
        <v>118.66015787287067</v>
      </c>
      <c r="O390" s="124">
        <f>VLOOKUP($D390,'[2]5D'!$C:$AY,COLUMNS($A389:K389)+36,0)</f>
        <v>130.52555047777301</v>
      </c>
      <c r="P390" s="124">
        <f>VLOOKUP($D390,'[2]5D'!$C:$AY,COLUMNS($A389:L389)+36,0)</f>
        <v>136.72621520565002</v>
      </c>
      <c r="Q390" s="124">
        <f>VLOOKUP($D390,'[2]5D'!$C:$AY,COLUMNS($A389:M389)+36,0)</f>
        <v>112.26372036731618</v>
      </c>
    </row>
    <row r="391" spans="4:17">
      <c r="D391" s="173">
        <v>13930</v>
      </c>
      <c r="E391" s="124">
        <v>50.076862024801201</v>
      </c>
      <c r="F391" s="124">
        <f>VLOOKUP($D391,'[2]5D'!$C:$AY,COLUMNS($A390:B390)+36,0)</f>
        <v>105.78144702355561</v>
      </c>
      <c r="G391" s="124">
        <f>VLOOKUP($D391,'[2]5D'!$C:$AY,COLUMNS($A390:C390)+36,0)</f>
        <v>99.932089352665884</v>
      </c>
      <c r="H391" s="124">
        <f>VLOOKUP($D391,'[2]5D'!$C:$AY,COLUMNS($A390:D390)+36,0)</f>
        <v>115.93429172403677</v>
      </c>
      <c r="I391" s="135">
        <f>VLOOKUP($D391,'[2]5D'!$C:$AY,COLUMNS($A390:E390)+36,0)</f>
        <v>110.37451953874098</v>
      </c>
      <c r="J391" s="135">
        <f>VLOOKUP($D391,'[2]5D'!$C:$AY,COLUMNS($A390:F390)+36,0)</f>
        <v>110.61765952437619</v>
      </c>
      <c r="K391" s="124">
        <f>VLOOKUP($D391,'[2]5D'!$C:$AY,COLUMNS($A390:G390)+36,0)</f>
        <v>116.63188480493129</v>
      </c>
      <c r="L391" s="124">
        <f>VLOOKUP($D391,'[2]5D'!$C:$AY,COLUMNS($A390:H390)+36,0)</f>
        <v>107.99238252562498</v>
      </c>
      <c r="M391" s="124">
        <f>VLOOKUP($D391,'[2]5D'!$C:$AY,COLUMNS($A390:I390)+36,0)</f>
        <v>104.80623090876561</v>
      </c>
      <c r="N391" s="124">
        <f>VLOOKUP($D391,'[2]5D'!$C:$AY,COLUMNS($A390:J390)+36,0)</f>
        <v>112.34265122037365</v>
      </c>
      <c r="O391" s="124">
        <f>VLOOKUP($D391,'[2]5D'!$C:$AY,COLUMNS($A390:K390)+36,0)</f>
        <v>115.542390508464</v>
      </c>
      <c r="P391" s="124">
        <f>VLOOKUP($D391,'[2]5D'!$C:$AY,COLUMNS($A390:L390)+36,0)</f>
        <v>116.65844677873477</v>
      </c>
      <c r="Q391" s="124">
        <f>VLOOKUP($D391,'[2]5D'!$C:$AY,COLUMNS($A390:M390)+36,0)</f>
        <v>105.46161227591979</v>
      </c>
    </row>
    <row r="392" spans="4:17">
      <c r="D392" s="173">
        <v>13940</v>
      </c>
      <c r="E392" s="124">
        <v>51.076862024801201</v>
      </c>
      <c r="F392" s="124">
        <f>VLOOKUP($D392,'[2]5D'!$C:$AY,COLUMNS($A391:B391)+36,0)</f>
        <v>112.81322548408427</v>
      </c>
      <c r="G392" s="124">
        <f>VLOOKUP($D392,'[2]5D'!$C:$AY,COLUMNS($A391:C391)+36,0)</f>
        <v>112.11949294717287</v>
      </c>
      <c r="H392" s="124">
        <f>VLOOKUP($D392,'[2]5D'!$C:$AY,COLUMNS($A391:D391)+36,0)</f>
        <v>112.81322548408427</v>
      </c>
      <c r="I392" s="135">
        <f>VLOOKUP($D392,'[2]5D'!$C:$AY,COLUMNS($A391:E391)+36,0)</f>
        <v>112.58198130511383</v>
      </c>
      <c r="J392" s="135">
        <f>VLOOKUP($D392,'[2]5D'!$C:$AY,COLUMNS($A391:F391)+36,0)</f>
        <v>105.39826491645918</v>
      </c>
      <c r="K392" s="124">
        <f>VLOOKUP($D392,'[2]5D'!$C:$AY,COLUMNS($A391:G391)+36,0)</f>
        <v>111.53457125063761</v>
      </c>
      <c r="L392" s="124">
        <f>VLOOKUP($D392,'[2]5D'!$C:$AY,COLUMNS($A391:H391)+36,0)</f>
        <v>109.83827249073686</v>
      </c>
      <c r="M392" s="124">
        <f>VLOOKUP($D392,'[2]5D'!$C:$AY,COLUMNS($A391:I391)+36,0)</f>
        <v>110.68642187068723</v>
      </c>
      <c r="N392" s="124">
        <f>VLOOKUP($D392,'[2]5D'!$C:$AY,COLUMNS($A391:J391)+36,0)</f>
        <v>118.43447140163535</v>
      </c>
      <c r="O392" s="124">
        <f>VLOOKUP($D392,'[2]5D'!$C:$AY,COLUMNS($A391:K391)+36,0)</f>
        <v>126.72302444429452</v>
      </c>
      <c r="P392" s="124">
        <f>VLOOKUP($D392,'[2]5D'!$C:$AY,COLUMNS($A391:L391)+36,0)</f>
        <v>121.88467962686475</v>
      </c>
      <c r="Q392" s="124">
        <f>VLOOKUP($D392,'[2]5D'!$C:$AY,COLUMNS($A391:M391)+36,0)</f>
        <v>114.07523920197916</v>
      </c>
    </row>
    <row r="393" spans="4:17">
      <c r="D393" s="173">
        <v>13990</v>
      </c>
      <c r="E393" s="124">
        <v>52.076862024801201</v>
      </c>
      <c r="F393" s="124">
        <f>VLOOKUP($D393,'[2]5D'!$C:$AY,COLUMNS($A392:B392)+36,0)</f>
        <v>126.03104394361823</v>
      </c>
      <c r="G393" s="124">
        <f>VLOOKUP($D393,'[2]5D'!$C:$AY,COLUMNS($A392:C392)+36,0)</f>
        <v>113.09445865139779</v>
      </c>
      <c r="H393" s="124">
        <f>VLOOKUP($D393,'[2]5D'!$C:$AY,COLUMNS($A392:D392)+36,0)</f>
        <v>124.38947199948164</v>
      </c>
      <c r="I393" s="135">
        <f>VLOOKUP($D393,'[2]5D'!$C:$AY,COLUMNS($A392:E392)+36,0)</f>
        <v>128.85089664794015</v>
      </c>
      <c r="J393" s="135">
        <f>VLOOKUP($D393,'[2]5D'!$C:$AY,COLUMNS($A392:F392)+36,0)</f>
        <v>122.92608533499602</v>
      </c>
      <c r="K393" s="124">
        <f>VLOOKUP($D393,'[2]5D'!$C:$AY,COLUMNS($A392:G392)+36,0)</f>
        <v>144.88941092626041</v>
      </c>
      <c r="L393" s="124">
        <f>VLOOKUP($D393,'[2]5D'!$C:$AY,COLUMNS($A392:H392)+36,0)</f>
        <v>139.3229389299606</v>
      </c>
      <c r="M393" s="124">
        <f>VLOOKUP($D393,'[2]5D'!$C:$AY,COLUMNS($A392:I392)+36,0)</f>
        <v>122.16530605094439</v>
      </c>
      <c r="N393" s="124">
        <f>VLOOKUP($D393,'[2]5D'!$C:$AY,COLUMNS($A392:J392)+36,0)</f>
        <v>123.54801046962602</v>
      </c>
      <c r="O393" s="124">
        <f>VLOOKUP($D393,'[2]5D'!$C:$AY,COLUMNS($A392:K392)+36,0)</f>
        <v>128.34546792333853</v>
      </c>
      <c r="P393" s="124">
        <f>VLOOKUP($D393,'[2]5D'!$C:$AY,COLUMNS($A392:L392)+36,0)</f>
        <v>130.67551082469387</v>
      </c>
      <c r="Q393" s="124">
        <f>VLOOKUP($D393,'[2]5D'!$C:$AY,COLUMNS($A392:M392)+36,0)</f>
        <v>127.65805470020524</v>
      </c>
    </row>
    <row r="394" spans="4:17">
      <c r="D394" s="173">
        <v>14101</v>
      </c>
      <c r="E394" s="124">
        <v>53.076862024801201</v>
      </c>
      <c r="F394" s="124">
        <f>VLOOKUP($D394,'[2]5D'!$C:$AY,COLUMNS($A393:B393)+36,0)</f>
        <v>119.52299804612593</v>
      </c>
      <c r="G394" s="124">
        <f>VLOOKUP($D394,'[2]5D'!$C:$AY,COLUMNS($A393:C393)+36,0)</f>
        <v>119.49064606041088</v>
      </c>
      <c r="H394" s="124">
        <f>VLOOKUP($D394,'[2]5D'!$C:$AY,COLUMNS($A393:D393)+36,0)</f>
        <v>116.98171882785118</v>
      </c>
      <c r="I394" s="135">
        <f>VLOOKUP($D394,'[2]5D'!$C:$AY,COLUMNS($A393:E393)+36,0)</f>
        <v>107.39231890462099</v>
      </c>
      <c r="J394" s="135">
        <f>VLOOKUP($D394,'[2]5D'!$C:$AY,COLUMNS($A393:F393)+36,0)</f>
        <v>106.21968235259496</v>
      </c>
      <c r="K394" s="124">
        <f>VLOOKUP($D394,'[2]5D'!$C:$AY,COLUMNS($A393:G393)+36,0)</f>
        <v>112.90007401591534</v>
      </c>
      <c r="L394" s="124">
        <f>VLOOKUP($D394,'[2]5D'!$C:$AY,COLUMNS($A393:H393)+36,0)</f>
        <v>98.202231121281471</v>
      </c>
      <c r="M394" s="124">
        <f>VLOOKUP($D394,'[2]5D'!$C:$AY,COLUMNS($A393:I393)+36,0)</f>
        <v>101.9078947368421</v>
      </c>
      <c r="N394" s="124">
        <f>VLOOKUP($D394,'[2]5D'!$C:$AY,COLUMNS($A393:J393)+36,0)</f>
        <v>102.67942269001745</v>
      </c>
      <c r="O394" s="124">
        <f>VLOOKUP($D394,'[2]5D'!$C:$AY,COLUMNS($A393:K393)+36,0)</f>
        <v>117.26115560640733</v>
      </c>
      <c r="P394" s="124">
        <f>VLOOKUP($D394,'[2]5D'!$C:$AY,COLUMNS($A393:L393)+36,0)</f>
        <v>135.00471456656442</v>
      </c>
      <c r="Q394" s="124">
        <f>VLOOKUP($D394,'[2]5D'!$C:$AY,COLUMNS($A393:M393)+36,0)</f>
        <v>138.35698517847862</v>
      </c>
    </row>
    <row r="395" spans="4:17">
      <c r="D395" s="173">
        <v>14103</v>
      </c>
      <c r="E395" s="124">
        <v>54.076862024801201</v>
      </c>
      <c r="F395" s="124">
        <f>VLOOKUP($D395,'[2]5D'!$C:$AY,COLUMNS($A394:B394)+36,0)</f>
        <v>119.84033085507497</v>
      </c>
      <c r="G395" s="124">
        <f>VLOOKUP($D395,'[2]5D'!$C:$AY,COLUMNS($A394:C394)+36,0)</f>
        <v>116.63160697947089</v>
      </c>
      <c r="H395" s="124">
        <f>VLOOKUP($D395,'[2]5D'!$C:$AY,COLUMNS($A394:D394)+36,0)</f>
        <v>127.80566739008469</v>
      </c>
      <c r="I395" s="135">
        <f>VLOOKUP($D395,'[2]5D'!$C:$AY,COLUMNS($A394:E394)+36,0)</f>
        <v>152.43207587453142</v>
      </c>
      <c r="J395" s="135">
        <f>VLOOKUP($D395,'[2]5D'!$C:$AY,COLUMNS($A394:F394)+36,0)</f>
        <v>132.86488907531563</v>
      </c>
      <c r="K395" s="124">
        <f>VLOOKUP($D395,'[2]5D'!$C:$AY,COLUMNS($A394:G394)+36,0)</f>
        <v>129.06809043258534</v>
      </c>
      <c r="L395" s="124">
        <f>VLOOKUP($D395,'[2]5D'!$C:$AY,COLUMNS($A394:H394)+36,0)</f>
        <v>138.12168512747746</v>
      </c>
      <c r="M395" s="124">
        <f>VLOOKUP($D395,'[2]5D'!$C:$AY,COLUMNS($A394:I394)+36,0)</f>
        <v>131.01278184067161</v>
      </c>
      <c r="N395" s="124">
        <f>VLOOKUP($D395,'[2]5D'!$C:$AY,COLUMNS($A394:J394)+36,0)</f>
        <v>128.1862372778366</v>
      </c>
      <c r="O395" s="124">
        <f>VLOOKUP($D395,'[2]5D'!$C:$AY,COLUMNS($A394:K394)+36,0)</f>
        <v>130.70376076908028</v>
      </c>
      <c r="P395" s="124">
        <f>VLOOKUP($D395,'[2]5D'!$C:$AY,COLUMNS($A394:L394)+36,0)</f>
        <v>133.46585360560726</v>
      </c>
      <c r="Q395" s="124">
        <f>VLOOKUP($D395,'[2]5D'!$C:$AY,COLUMNS($A394:M394)+36,0)</f>
        <v>129.44673100146554</v>
      </c>
    </row>
    <row r="396" spans="4:17">
      <c r="D396" s="173">
        <v>14109</v>
      </c>
      <c r="E396" s="124">
        <v>55.076862024801201</v>
      </c>
      <c r="F396" s="124">
        <f>VLOOKUP($D396,'[2]5D'!$C:$AY,COLUMNS($A395:B395)+36,0)</f>
        <v>120.62478343283234</v>
      </c>
      <c r="G396" s="124">
        <f>VLOOKUP($D396,'[2]5D'!$C:$AY,COLUMNS($A395:C395)+36,0)</f>
        <v>136.91039491036526</v>
      </c>
      <c r="H396" s="124">
        <f>VLOOKUP($D396,'[2]5D'!$C:$AY,COLUMNS($A395:D395)+36,0)</f>
        <v>137.03001430508323</v>
      </c>
      <c r="I396" s="135">
        <f>VLOOKUP($D396,'[2]5D'!$C:$AY,COLUMNS($A395:E395)+36,0)</f>
        <v>183.52824641661257</v>
      </c>
      <c r="J396" s="135">
        <f>VLOOKUP($D396,'[2]5D'!$C:$AY,COLUMNS($A395:F395)+36,0)</f>
        <v>168.4962676748298</v>
      </c>
      <c r="K396" s="124">
        <f>VLOOKUP($D396,'[2]5D'!$C:$AY,COLUMNS($A395:G395)+36,0)</f>
        <v>126.93070076003448</v>
      </c>
      <c r="L396" s="124">
        <f>VLOOKUP($D396,'[2]5D'!$C:$AY,COLUMNS($A395:H395)+36,0)</f>
        <v>155.72992164612458</v>
      </c>
      <c r="M396" s="124">
        <f>VLOOKUP($D396,'[2]5D'!$C:$AY,COLUMNS($A395:I395)+36,0)</f>
        <v>144.95938181646869</v>
      </c>
      <c r="N396" s="124">
        <f>VLOOKUP($D396,'[2]5D'!$C:$AY,COLUMNS($A395:J395)+36,0)</f>
        <v>134.53487815046856</v>
      </c>
      <c r="O396" s="124">
        <f>VLOOKUP($D396,'[2]5D'!$C:$AY,COLUMNS($A395:K395)+36,0)</f>
        <v>135.94605306555752</v>
      </c>
      <c r="P396" s="124">
        <f>VLOOKUP($D396,'[2]5D'!$C:$AY,COLUMNS($A395:L395)+36,0)</f>
        <v>128.53619616752258</v>
      </c>
      <c r="Q396" s="124">
        <f>VLOOKUP($D396,'[2]5D'!$C:$AY,COLUMNS($A395:M395)+36,0)</f>
        <v>138.6006820121811</v>
      </c>
    </row>
    <row r="397" spans="4:17">
      <c r="D397" s="173">
        <v>14200</v>
      </c>
      <c r="E397" s="124">
        <v>56.076862024801201</v>
      </c>
      <c r="F397" s="124">
        <f>VLOOKUP($D397,'[2]5D'!$C:$AY,COLUMNS($A396:B396)+36,0)</f>
        <v>136.45232636509428</v>
      </c>
      <c r="G397" s="124">
        <f>VLOOKUP($D397,'[2]5D'!$C:$AY,COLUMNS($A396:C396)+36,0)</f>
        <v>128.6768836184896</v>
      </c>
      <c r="H397" s="124">
        <f>VLOOKUP($D397,'[2]5D'!$C:$AY,COLUMNS($A396:D396)+36,0)</f>
        <v>143.85119757041886</v>
      </c>
      <c r="I397" s="135">
        <f>VLOOKUP($D397,'[2]5D'!$C:$AY,COLUMNS($A396:E396)+36,0)</f>
        <v>182.36254180186958</v>
      </c>
      <c r="J397" s="135">
        <f>VLOOKUP($D397,'[2]5D'!$C:$AY,COLUMNS($A396:F396)+36,0)</f>
        <v>143.96835218749854</v>
      </c>
      <c r="K397" s="124">
        <f>VLOOKUP($D397,'[2]5D'!$C:$AY,COLUMNS($A396:G396)+36,0)</f>
        <v>178.84466436304982</v>
      </c>
      <c r="L397" s="124">
        <f>VLOOKUP($D397,'[2]5D'!$C:$AY,COLUMNS($A396:H396)+36,0)</f>
        <v>87.599074503257143</v>
      </c>
      <c r="M397" s="124">
        <f>VLOOKUP($D397,'[2]5D'!$C:$AY,COLUMNS($A396:I396)+36,0)</f>
        <v>113.86956496652483</v>
      </c>
      <c r="N397" s="124">
        <f>VLOOKUP($D397,'[2]5D'!$C:$AY,COLUMNS($A396:J396)+36,0)</f>
        <v>104.8280849410602</v>
      </c>
      <c r="O397" s="124">
        <f>VLOOKUP($D397,'[2]5D'!$C:$AY,COLUMNS($A396:K396)+36,0)</f>
        <v>126.27029813227374</v>
      </c>
      <c r="P397" s="124">
        <f>VLOOKUP($D397,'[2]5D'!$C:$AY,COLUMNS($A396:L396)+36,0)</f>
        <v>136.43508031266106</v>
      </c>
      <c r="Q397" s="124">
        <f>VLOOKUP($D397,'[2]5D'!$C:$AY,COLUMNS($A396:M396)+36,0)</f>
        <v>147.43676368744346</v>
      </c>
    </row>
    <row r="398" spans="4:17">
      <c r="D398" s="173">
        <v>14300</v>
      </c>
      <c r="E398" s="124">
        <v>57.076862024801201</v>
      </c>
      <c r="F398" s="124">
        <f>VLOOKUP($D398,'[2]5D'!$C:$AY,COLUMNS($A397:B397)+36,0)</f>
        <v>143.8524393037693</v>
      </c>
      <c r="G398" s="124">
        <f>VLOOKUP($D398,'[2]5D'!$C:$AY,COLUMNS($A397:C397)+36,0)</f>
        <v>133.44890137097761</v>
      </c>
      <c r="H398" s="124">
        <f>VLOOKUP($D398,'[2]5D'!$C:$AY,COLUMNS($A397:D397)+36,0)</f>
        <v>119.31183974752987</v>
      </c>
      <c r="I398" s="135">
        <f>VLOOKUP($D398,'[2]5D'!$C:$AY,COLUMNS($A397:E397)+36,0)</f>
        <v>132.20439347409223</v>
      </c>
      <c r="J398" s="135">
        <f>VLOOKUP($D398,'[2]5D'!$C:$AY,COLUMNS($A397:F397)+36,0)</f>
        <v>122.83736001162217</v>
      </c>
      <c r="K398" s="124">
        <f>VLOOKUP($D398,'[2]5D'!$C:$AY,COLUMNS($A397:G397)+36,0)</f>
        <v>134.16069315340511</v>
      </c>
      <c r="L398" s="124">
        <f>VLOOKUP($D398,'[2]5D'!$C:$AY,COLUMNS($A397:H397)+36,0)</f>
        <v>129.73414887970648</v>
      </c>
      <c r="M398" s="124">
        <f>VLOOKUP($D398,'[2]5D'!$C:$AY,COLUMNS($A397:I397)+36,0)</f>
        <v>128.879846072026</v>
      </c>
      <c r="N398" s="124">
        <f>VLOOKUP($D398,'[2]5D'!$C:$AY,COLUMNS($A397:J397)+36,0)</f>
        <v>126.20569154064624</v>
      </c>
      <c r="O398" s="124">
        <f>VLOOKUP($D398,'[2]5D'!$C:$AY,COLUMNS($A397:K397)+36,0)</f>
        <v>133.23248167896185</v>
      </c>
      <c r="P398" s="124">
        <f>VLOOKUP($D398,'[2]5D'!$C:$AY,COLUMNS($A397:L397)+36,0)</f>
        <v>158.73824875462029</v>
      </c>
      <c r="Q398" s="124">
        <f>VLOOKUP($D398,'[2]5D'!$C:$AY,COLUMNS($A397:M397)+36,0)</f>
        <v>132.96418581703247</v>
      </c>
    </row>
    <row r="399" spans="4:17">
      <c r="D399" s="173">
        <v>15110</v>
      </c>
      <c r="E399" s="124">
        <v>58.076862024801201</v>
      </c>
      <c r="F399" s="124">
        <f>VLOOKUP($D399,'[2]5D'!$C:$AY,COLUMNS($A398:B398)+36,0)</f>
        <v>244.29530659340122</v>
      </c>
      <c r="G399" s="124">
        <f>VLOOKUP($D399,'[2]5D'!$C:$AY,COLUMNS($A398:C398)+36,0)</f>
        <v>148.60381007518333</v>
      </c>
      <c r="H399" s="124">
        <f>VLOOKUP($D399,'[2]5D'!$C:$AY,COLUMNS($A398:D398)+36,0)</f>
        <v>198.28720182174558</v>
      </c>
      <c r="I399" s="135">
        <f>VLOOKUP($D399,'[2]5D'!$C:$AY,COLUMNS($A398:E398)+36,0)</f>
        <v>183.26305890138431</v>
      </c>
      <c r="J399" s="135">
        <f>VLOOKUP($D399,'[2]5D'!$C:$AY,COLUMNS($A398:F398)+36,0)</f>
        <v>160.29158291479999</v>
      </c>
      <c r="K399" s="124">
        <f>VLOOKUP($D399,'[2]5D'!$C:$AY,COLUMNS($A398:G398)+36,0)</f>
        <v>102.03269271811317</v>
      </c>
      <c r="L399" s="124">
        <f>VLOOKUP($D399,'[2]5D'!$C:$AY,COLUMNS($A398:H398)+36,0)</f>
        <v>83.625157032024873</v>
      </c>
      <c r="M399" s="124">
        <f>VLOOKUP($D399,'[2]5D'!$C:$AY,COLUMNS($A398:I398)+36,0)</f>
        <v>107.58592658661541</v>
      </c>
      <c r="N399" s="124">
        <f>VLOOKUP($D399,'[2]5D'!$C:$AY,COLUMNS($A398:J398)+36,0)</f>
        <v>117.42446558574402</v>
      </c>
      <c r="O399" s="124">
        <f>VLOOKUP($D399,'[2]5D'!$C:$AY,COLUMNS($A398:K398)+36,0)</f>
        <v>102.87850344506941</v>
      </c>
      <c r="P399" s="124">
        <f>VLOOKUP($D399,'[2]5D'!$C:$AY,COLUMNS($A398:L398)+36,0)</f>
        <v>116.66962792604407</v>
      </c>
      <c r="Q399" s="124">
        <f>VLOOKUP($D399,'[2]5D'!$C:$AY,COLUMNS($A398:M398)+36,0)</f>
        <v>118.19140568160118</v>
      </c>
    </row>
    <row r="400" spans="4:17">
      <c r="D400" s="173">
        <v>15202</v>
      </c>
      <c r="E400" s="124">
        <v>59.076862024801201</v>
      </c>
      <c r="F400" s="124">
        <f>VLOOKUP($D400,'[2]5D'!$C:$AY,COLUMNS($A399:B399)+36,0)</f>
        <v>112.73165846114726</v>
      </c>
      <c r="G400" s="124">
        <f>VLOOKUP($D400,'[2]5D'!$C:$AY,COLUMNS($A399:C399)+36,0)</f>
        <v>104.67048197660212</v>
      </c>
      <c r="H400" s="124">
        <f>VLOOKUP($D400,'[2]5D'!$C:$AY,COLUMNS($A399:D399)+36,0)</f>
        <v>101.56187403555454</v>
      </c>
      <c r="I400" s="135">
        <f>VLOOKUP($D400,'[2]5D'!$C:$AY,COLUMNS($A399:E399)+36,0)</f>
        <v>111.40051059057571</v>
      </c>
      <c r="J400" s="135">
        <f>VLOOKUP($D400,'[2]5D'!$C:$AY,COLUMNS($A399:F399)+36,0)</f>
        <v>111.85928358946521</v>
      </c>
      <c r="K400" s="124">
        <f>VLOOKUP($D400,'[2]5D'!$C:$AY,COLUMNS($A399:G399)+36,0)</f>
        <v>116.86599617332061</v>
      </c>
      <c r="L400" s="124">
        <f>VLOOKUP($D400,'[2]5D'!$C:$AY,COLUMNS($A399:H399)+36,0)</f>
        <v>137.26507548994368</v>
      </c>
      <c r="M400" s="124">
        <f>VLOOKUP($D400,'[2]5D'!$C:$AY,COLUMNS($A399:I399)+36,0)</f>
        <v>126.65678790332763</v>
      </c>
      <c r="N400" s="124">
        <f>VLOOKUP($D400,'[2]5D'!$C:$AY,COLUMNS($A399:J399)+36,0)</f>
        <v>117.14131816964861</v>
      </c>
      <c r="O400" s="124">
        <f>VLOOKUP($D400,'[2]5D'!$C:$AY,COLUMNS($A399:K399)+36,0)</f>
        <v>109.07129297003331</v>
      </c>
      <c r="P400" s="124">
        <f>VLOOKUP($D400,'[2]5D'!$C:$AY,COLUMNS($A399:L399)+36,0)</f>
        <v>117.16895046275042</v>
      </c>
      <c r="Q400" s="124">
        <f>VLOOKUP($D400,'[2]5D'!$C:$AY,COLUMNS($A399:M399)+36,0)</f>
        <v>119.33917609175441</v>
      </c>
    </row>
    <row r="401" spans="4:17">
      <c r="D401" s="173">
        <v>15209</v>
      </c>
      <c r="E401" s="124">
        <v>60.076862024801201</v>
      </c>
      <c r="F401" s="124">
        <f>VLOOKUP($D401,'[2]5D'!$C:$AY,COLUMNS($A400:B400)+36,0)</f>
        <v>99.98430396348013</v>
      </c>
      <c r="G401" s="124">
        <f>VLOOKUP($D401,'[2]5D'!$C:$AY,COLUMNS($A400:C400)+36,0)</f>
        <v>105.81638194383837</v>
      </c>
      <c r="H401" s="124">
        <f>VLOOKUP($D401,'[2]5D'!$C:$AY,COLUMNS($A400:D400)+36,0)</f>
        <v>98.851066219318071</v>
      </c>
      <c r="I401" s="135">
        <f>VLOOKUP($D401,'[2]5D'!$C:$AY,COLUMNS($A400:E400)+36,0)</f>
        <v>95.713440769411434</v>
      </c>
      <c r="J401" s="135">
        <f>VLOOKUP($D401,'[2]5D'!$C:$AY,COLUMNS($A400:F400)+36,0)</f>
        <v>99.515833719244213</v>
      </c>
      <c r="K401" s="124">
        <f>VLOOKUP($D401,'[2]5D'!$C:$AY,COLUMNS($A400:G400)+36,0)</f>
        <v>93.727143076166911</v>
      </c>
      <c r="L401" s="124">
        <f>VLOOKUP($D401,'[2]5D'!$C:$AY,COLUMNS($A400:H400)+36,0)</f>
        <v>121.11344678359586</v>
      </c>
      <c r="M401" s="124">
        <f>VLOOKUP($D401,'[2]5D'!$C:$AY,COLUMNS($A400:I400)+36,0)</f>
        <v>117.98530449746271</v>
      </c>
      <c r="N401" s="124">
        <f>VLOOKUP($D401,'[2]5D'!$C:$AY,COLUMNS($A400:J400)+36,0)</f>
        <v>115.90786642353082</v>
      </c>
      <c r="O401" s="124">
        <f>VLOOKUP($D401,'[2]5D'!$C:$AY,COLUMNS($A400:K400)+36,0)</f>
        <v>122.52333941980181</v>
      </c>
      <c r="P401" s="124">
        <f>VLOOKUP($D401,'[2]5D'!$C:$AY,COLUMNS($A400:L400)+36,0)</f>
        <v>133.62885869820366</v>
      </c>
      <c r="Q401" s="124">
        <f>VLOOKUP($D401,'[2]5D'!$C:$AY,COLUMNS($A400:M400)+36,0)</f>
        <v>106.03501179374639</v>
      </c>
    </row>
    <row r="402" spans="4:17">
      <c r="D402" s="173">
        <v>16222</v>
      </c>
      <c r="E402" s="124">
        <v>61.076862024801201</v>
      </c>
      <c r="F402" s="124">
        <f>VLOOKUP($D402,'[2]5D'!$C:$AY,COLUMNS($A401:B401)+36,0)</f>
        <v>95.49001345383175</v>
      </c>
      <c r="G402" s="124">
        <f>VLOOKUP($D402,'[2]5D'!$C:$AY,COLUMNS($A401:C401)+36,0)</f>
        <v>102.69614764510241</v>
      </c>
      <c r="H402" s="124">
        <f>VLOOKUP($D402,'[2]5D'!$C:$AY,COLUMNS($A401:D401)+36,0)</f>
        <v>78.262568735929065</v>
      </c>
      <c r="I402" s="135">
        <f>VLOOKUP($D402,'[2]5D'!$C:$AY,COLUMNS($A401:E401)+36,0)</f>
        <v>86.566909201034321</v>
      </c>
      <c r="J402" s="135">
        <f>VLOOKUP($D402,'[2]5D'!$C:$AY,COLUMNS($A401:F401)+36,0)</f>
        <v>88.057835516660319</v>
      </c>
      <c r="K402" s="124">
        <f>VLOOKUP($D402,'[2]5D'!$C:$AY,COLUMNS($A401:G401)+36,0)</f>
        <v>81.427244275204373</v>
      </c>
      <c r="L402" s="124">
        <f>VLOOKUP($D402,'[2]5D'!$C:$AY,COLUMNS($A401:H401)+36,0)</f>
        <v>86.570015297525217</v>
      </c>
      <c r="M402" s="124">
        <f>VLOOKUP($D402,'[2]5D'!$C:$AY,COLUMNS($A401:I401)+36,0)</f>
        <v>107.22245086543613</v>
      </c>
      <c r="N402" s="124">
        <f>VLOOKUP($D402,'[2]5D'!$C:$AY,COLUMNS($A401:J401)+36,0)</f>
        <v>110.82552279486562</v>
      </c>
      <c r="O402" s="124">
        <f>VLOOKUP($D402,'[2]5D'!$C:$AY,COLUMNS($A401:K401)+36,0)</f>
        <v>107.75980555835967</v>
      </c>
      <c r="P402" s="124">
        <f>VLOOKUP($D402,'[2]5D'!$C:$AY,COLUMNS($A401:L401)+36,0)</f>
        <v>104.71733512715136</v>
      </c>
      <c r="Q402" s="124">
        <f>VLOOKUP($D402,'[2]5D'!$C:$AY,COLUMNS($A401:M401)+36,0)</f>
        <v>121.1369326706271</v>
      </c>
    </row>
    <row r="403" spans="4:17">
      <c r="D403" s="173">
        <v>16291</v>
      </c>
      <c r="E403" s="124">
        <v>62.076862024801201</v>
      </c>
      <c r="F403" s="124">
        <f>VLOOKUP($D403,'[2]5D'!$C:$AY,COLUMNS($A402:B402)+36,0)</f>
        <v>109.20469900762828</v>
      </c>
      <c r="G403" s="124">
        <f>VLOOKUP($D403,'[2]5D'!$C:$AY,COLUMNS($A402:C402)+36,0)</f>
        <v>110.77537775514882</v>
      </c>
      <c r="H403" s="124">
        <f>VLOOKUP($D403,'[2]5D'!$C:$AY,COLUMNS($A402:D402)+36,0)</f>
        <v>112.65427943177598</v>
      </c>
      <c r="I403" s="135">
        <f>VLOOKUP($D403,'[2]5D'!$C:$AY,COLUMNS($A402:E402)+36,0)</f>
        <v>104.35604524715167</v>
      </c>
      <c r="J403" s="135">
        <f>VLOOKUP($D403,'[2]5D'!$C:$AY,COLUMNS($A402:F402)+36,0)</f>
        <v>102.17194553983104</v>
      </c>
      <c r="K403" s="124">
        <f>VLOOKUP($D403,'[2]5D'!$C:$AY,COLUMNS($A402:G402)+36,0)</f>
        <v>102.39756929340533</v>
      </c>
      <c r="L403" s="124">
        <f>VLOOKUP($D403,'[2]5D'!$C:$AY,COLUMNS($A402:H402)+36,0)</f>
        <v>106.41103389190614</v>
      </c>
      <c r="M403" s="124">
        <f>VLOOKUP($D403,'[2]5D'!$C:$AY,COLUMNS($A402:I402)+36,0)</f>
        <v>104.6763900523936</v>
      </c>
      <c r="N403" s="124">
        <f>VLOOKUP($D403,'[2]5D'!$C:$AY,COLUMNS($A402:J402)+36,0)</f>
        <v>118.59835179183175</v>
      </c>
      <c r="O403" s="124">
        <f>VLOOKUP($D403,'[2]5D'!$C:$AY,COLUMNS($A402:K402)+36,0)</f>
        <v>135.1594332349199</v>
      </c>
      <c r="P403" s="124">
        <f>VLOOKUP($D403,'[2]5D'!$C:$AY,COLUMNS($A402:L402)+36,0)</f>
        <v>135.90896612909938</v>
      </c>
      <c r="Q403" s="124">
        <f>VLOOKUP($D403,'[2]5D'!$C:$AY,COLUMNS($A402:M402)+36,0)</f>
        <v>132.47585415630721</v>
      </c>
    </row>
    <row r="404" spans="4:17">
      <c r="D404" s="173">
        <v>16292</v>
      </c>
      <c r="E404" s="124">
        <v>63.076862024801201</v>
      </c>
      <c r="F404" s="124">
        <f>VLOOKUP($D404,'[2]5D'!$C:$AY,COLUMNS($A403:B403)+36,0)</f>
        <v>108.44820148227912</v>
      </c>
      <c r="G404" s="124">
        <f>VLOOKUP($D404,'[2]5D'!$C:$AY,COLUMNS($A403:C403)+36,0)</f>
        <v>109.02510501215103</v>
      </c>
      <c r="H404" s="124">
        <f>VLOOKUP($D404,'[2]5D'!$C:$AY,COLUMNS($A403:D403)+36,0)</f>
        <v>86.823439154796489</v>
      </c>
      <c r="I404" s="135">
        <f>VLOOKUP($D404,'[2]5D'!$C:$AY,COLUMNS($A403:E403)+36,0)</f>
        <v>80.876488792908944</v>
      </c>
      <c r="J404" s="135">
        <f>VLOOKUP($D404,'[2]5D'!$C:$AY,COLUMNS($A403:F403)+36,0)</f>
        <v>88.605779010138434</v>
      </c>
      <c r="K404" s="124">
        <f>VLOOKUP($D404,'[2]5D'!$C:$AY,COLUMNS($A403:G403)+36,0)</f>
        <v>101.51393812069047</v>
      </c>
      <c r="L404" s="124">
        <f>VLOOKUP($D404,'[2]5D'!$C:$AY,COLUMNS($A403:H403)+36,0)</f>
        <v>112.68106244713992</v>
      </c>
      <c r="M404" s="124">
        <f>VLOOKUP($D404,'[2]5D'!$C:$AY,COLUMNS($A403:I403)+36,0)</f>
        <v>117.44851250492115</v>
      </c>
      <c r="N404" s="124">
        <f>VLOOKUP($D404,'[2]5D'!$C:$AY,COLUMNS($A403:J403)+36,0)</f>
        <v>116.69708403333675</v>
      </c>
      <c r="O404" s="124">
        <f>VLOOKUP($D404,'[2]5D'!$C:$AY,COLUMNS($A403:K403)+36,0)</f>
        <v>107.26253597817303</v>
      </c>
      <c r="P404" s="124">
        <f>VLOOKUP($D404,'[2]5D'!$C:$AY,COLUMNS($A403:L403)+36,0)</f>
        <v>108.72760498345015</v>
      </c>
      <c r="Q404" s="124">
        <f>VLOOKUP($D404,'[2]5D'!$C:$AY,COLUMNS($A403:M403)+36,0)</f>
        <v>110.4866752008364</v>
      </c>
    </row>
    <row r="405" spans="4:17">
      <c r="D405" s="173">
        <v>17094</v>
      </c>
      <c r="E405" s="124">
        <v>64.076862024801201</v>
      </c>
      <c r="F405" s="124">
        <f>VLOOKUP($D405,'[2]5D'!$C:$AY,COLUMNS($A404:B404)+36,0)</f>
        <v>116.55090684648609</v>
      </c>
      <c r="G405" s="124">
        <f>VLOOKUP($D405,'[2]5D'!$C:$AY,COLUMNS($A404:C404)+36,0)</f>
        <v>110.89821170056581</v>
      </c>
      <c r="H405" s="124">
        <f>VLOOKUP($D405,'[2]5D'!$C:$AY,COLUMNS($A404:D404)+36,0)</f>
        <v>114.40688554335988</v>
      </c>
      <c r="I405" s="135">
        <f>VLOOKUP($D405,'[2]5D'!$C:$AY,COLUMNS($A404:E404)+36,0)</f>
        <v>109.01771425879606</v>
      </c>
      <c r="J405" s="135">
        <f>VLOOKUP($D405,'[2]5D'!$C:$AY,COLUMNS($A404:F404)+36,0)</f>
        <v>110.53126371861282</v>
      </c>
      <c r="K405" s="124">
        <f>VLOOKUP($D405,'[2]5D'!$C:$AY,COLUMNS($A404:G404)+36,0)</f>
        <v>96.343850045450637</v>
      </c>
      <c r="L405" s="124">
        <f>VLOOKUP($D405,'[2]5D'!$C:$AY,COLUMNS($A404:H404)+36,0)</f>
        <v>112.70738653337182</v>
      </c>
      <c r="M405" s="124">
        <f>VLOOKUP($D405,'[2]5D'!$C:$AY,COLUMNS($A404:I404)+36,0)</f>
        <v>87.776923465365556</v>
      </c>
      <c r="N405" s="124">
        <f>VLOOKUP($D405,'[2]5D'!$C:$AY,COLUMNS($A404:J404)+36,0)</f>
        <v>101.3891904314888</v>
      </c>
      <c r="O405" s="124">
        <f>VLOOKUP($D405,'[2]5D'!$C:$AY,COLUMNS($A404:K404)+36,0)</f>
        <v>101.28362804909328</v>
      </c>
      <c r="P405" s="124">
        <f>VLOOKUP($D405,'[2]5D'!$C:$AY,COLUMNS($A404:L404)+36,0)</f>
        <v>126.74549898239094</v>
      </c>
      <c r="Q405" s="124">
        <f>VLOOKUP($D405,'[2]5D'!$C:$AY,COLUMNS($A404:M404)+36,0)</f>
        <v>103.17927118445297</v>
      </c>
    </row>
    <row r="406" spans="4:17">
      <c r="D406" s="173">
        <v>17099</v>
      </c>
      <c r="E406" s="124">
        <v>65.076862024801201</v>
      </c>
      <c r="F406" s="124">
        <f>VLOOKUP($D406,'[2]5D'!$C:$AY,COLUMNS($A405:B405)+36,0)</f>
        <v>121.85751248915837</v>
      </c>
      <c r="G406" s="124">
        <f>VLOOKUP($D406,'[2]5D'!$C:$AY,COLUMNS($A405:C405)+36,0)</f>
        <v>108.38805607109575</v>
      </c>
      <c r="H406" s="124">
        <f>VLOOKUP($D406,'[2]5D'!$C:$AY,COLUMNS($A405:D405)+36,0)</f>
        <v>130.31639004149378</v>
      </c>
      <c r="I406" s="135">
        <f>VLOOKUP($D406,'[2]5D'!$C:$AY,COLUMNS($A405:E405)+36,0)</f>
        <v>106.19813278008299</v>
      </c>
      <c r="J406" s="135">
        <f>VLOOKUP($D406,'[2]5D'!$C:$AY,COLUMNS($A405:F405)+36,0)</f>
        <v>103.00829875518673</v>
      </c>
      <c r="K406" s="124">
        <f>VLOOKUP($D406,'[2]5D'!$C:$AY,COLUMNS($A405:G405)+36,0)</f>
        <v>97.943346619446189</v>
      </c>
      <c r="L406" s="124">
        <f>VLOOKUP($D406,'[2]5D'!$C:$AY,COLUMNS($A405:H405)+36,0)</f>
        <v>110.94398340248964</v>
      </c>
      <c r="M406" s="124">
        <f>VLOOKUP($D406,'[2]5D'!$C:$AY,COLUMNS($A405:I405)+36,0)</f>
        <v>106.74273858921161</v>
      </c>
      <c r="N406" s="124">
        <f>VLOOKUP($D406,'[2]5D'!$C:$AY,COLUMNS($A405:J405)+36,0)</f>
        <v>112.96680497925311</v>
      </c>
      <c r="O406" s="124">
        <f>VLOOKUP($D406,'[2]5D'!$C:$AY,COLUMNS($A405:K405)+36,0)</f>
        <v>102.54149377593362</v>
      </c>
      <c r="P406" s="124">
        <f>VLOOKUP($D406,'[2]5D'!$C:$AY,COLUMNS($A405:L405)+36,0)</f>
        <v>106.32103446911745</v>
      </c>
      <c r="Q406" s="124">
        <f>VLOOKUP($D406,'[2]5D'!$C:$AY,COLUMNS($A405:M405)+36,0)</f>
        <v>113.69474459293833</v>
      </c>
    </row>
    <row r="407" spans="4:17">
      <c r="D407" s="173">
        <v>18200</v>
      </c>
      <c r="E407" s="124">
        <v>66.076862024801201</v>
      </c>
      <c r="F407" s="124">
        <f>VLOOKUP($D407,'[2]5D'!$C:$AY,COLUMNS($A406:B406)+36,0)</f>
        <v>113.04751628470075</v>
      </c>
      <c r="G407" s="124">
        <f>VLOOKUP($D407,'[2]5D'!$C:$AY,COLUMNS($A406:C406)+36,0)</f>
        <v>105.66669709461185</v>
      </c>
      <c r="H407" s="124">
        <f>VLOOKUP($D407,'[2]5D'!$C:$AY,COLUMNS($A406:D406)+36,0)</f>
        <v>112.25116846982996</v>
      </c>
      <c r="I407" s="135">
        <f>VLOOKUP($D407,'[2]5D'!$C:$AY,COLUMNS($A406:E406)+36,0)</f>
        <v>113.47018024960718</v>
      </c>
      <c r="J407" s="135">
        <f>VLOOKUP($D407,'[2]5D'!$C:$AY,COLUMNS($A406:F406)+36,0)</f>
        <v>109.84917481509653</v>
      </c>
      <c r="K407" s="124">
        <f>VLOOKUP($D407,'[2]5D'!$C:$AY,COLUMNS($A406:G406)+36,0)</f>
        <v>110.88022799145251</v>
      </c>
      <c r="L407" s="124">
        <f>VLOOKUP($D407,'[2]5D'!$C:$AY,COLUMNS($A406:H406)+36,0)</f>
        <v>112.80182291523926</v>
      </c>
      <c r="M407" s="124">
        <f>VLOOKUP($D407,'[2]5D'!$C:$AY,COLUMNS($A406:I406)+36,0)</f>
        <v>119.25297997337792</v>
      </c>
      <c r="N407" s="124">
        <f>VLOOKUP($D407,'[2]5D'!$C:$AY,COLUMNS($A406:J406)+36,0)</f>
        <v>125.25796411021149</v>
      </c>
      <c r="O407" s="124">
        <f>VLOOKUP($D407,'[2]5D'!$C:$AY,COLUMNS($A406:K406)+36,0)</f>
        <v>119.10285536995708</v>
      </c>
      <c r="P407" s="124">
        <f>VLOOKUP($D407,'[2]5D'!$C:$AY,COLUMNS($A406:L406)+36,0)</f>
        <v>119.11160332122903</v>
      </c>
      <c r="Q407" s="124">
        <f>VLOOKUP($D407,'[2]5D'!$C:$AY,COLUMNS($A406:M406)+36,0)</f>
        <v>107.1849372064589</v>
      </c>
    </row>
    <row r="408" spans="4:17">
      <c r="D408" s="173">
        <v>19202</v>
      </c>
      <c r="E408" s="124">
        <v>67.076862024801201</v>
      </c>
      <c r="F408" s="124">
        <f>VLOOKUP($D408,'[2]5D'!$C:$AY,COLUMNS($A407:B407)+36,0)</f>
        <v>101.13476478041233</v>
      </c>
      <c r="G408" s="124">
        <f>VLOOKUP($D408,'[2]5D'!$C:$AY,COLUMNS($A407:C407)+36,0)</f>
        <v>124.06709218742513</v>
      </c>
      <c r="H408" s="124">
        <f>VLOOKUP($D408,'[2]5D'!$C:$AY,COLUMNS($A407:D407)+36,0)</f>
        <v>108.3670928442332</v>
      </c>
      <c r="I408" s="135">
        <f>VLOOKUP($D408,'[2]5D'!$C:$AY,COLUMNS($A407:E407)+36,0)</f>
        <v>80.539254965860124</v>
      </c>
      <c r="J408" s="135">
        <f>VLOOKUP($D408,'[2]5D'!$C:$AY,COLUMNS($A407:F407)+36,0)</f>
        <v>81.559211553844762</v>
      </c>
      <c r="K408" s="124">
        <f>VLOOKUP($D408,'[2]5D'!$C:$AY,COLUMNS($A407:G407)+36,0)</f>
        <v>107.60664220543389</v>
      </c>
      <c r="L408" s="124">
        <f>VLOOKUP($D408,'[2]5D'!$C:$AY,COLUMNS($A407:H407)+36,0)</f>
        <v>89.898760385256622</v>
      </c>
      <c r="M408" s="124">
        <f>VLOOKUP($D408,'[2]5D'!$C:$AY,COLUMNS($A407:I407)+36,0)</f>
        <v>93.021538048178414</v>
      </c>
      <c r="N408" s="124">
        <f>VLOOKUP($D408,'[2]5D'!$C:$AY,COLUMNS($A407:J407)+36,0)</f>
        <v>105.34277534843245</v>
      </c>
      <c r="O408" s="124">
        <f>VLOOKUP($D408,'[2]5D'!$C:$AY,COLUMNS($A407:K407)+36,0)</f>
        <v>115.5586081070773</v>
      </c>
      <c r="P408" s="124">
        <f>VLOOKUP($D408,'[2]5D'!$C:$AY,COLUMNS($A407:L407)+36,0)</f>
        <v>134.19493108728366</v>
      </c>
      <c r="Q408" s="124">
        <f>VLOOKUP($D408,'[2]5D'!$C:$AY,COLUMNS($A407:M407)+36,0)</f>
        <v>108.99124968671045</v>
      </c>
    </row>
    <row r="409" spans="4:17">
      <c r="D409" s="173">
        <v>20119</v>
      </c>
      <c r="E409" s="124">
        <v>68.076862024801201</v>
      </c>
      <c r="F409" s="124">
        <f>VLOOKUP($D409,'[2]5D'!$C:$AY,COLUMNS($A408:B408)+36,0)</f>
        <v>110.78654369233456</v>
      </c>
      <c r="G409" s="124">
        <f>VLOOKUP($D409,'[2]5D'!$C:$AY,COLUMNS($A408:C408)+36,0)</f>
        <v>114.58112088382224</v>
      </c>
      <c r="H409" s="124">
        <f>VLOOKUP($D409,'[2]5D'!$C:$AY,COLUMNS($A408:D408)+36,0)</f>
        <v>131.09356349072013</v>
      </c>
      <c r="I409" s="135">
        <f>VLOOKUP($D409,'[2]5D'!$C:$AY,COLUMNS($A408:E408)+36,0)</f>
        <v>98.589062054408814</v>
      </c>
      <c r="J409" s="135">
        <f>VLOOKUP($D409,'[2]5D'!$C:$AY,COLUMNS($A408:F408)+36,0)</f>
        <v>118.12324252355072</v>
      </c>
      <c r="K409" s="124">
        <f>VLOOKUP($D409,'[2]5D'!$C:$AY,COLUMNS($A408:G408)+36,0)</f>
        <v>116.36935250273763</v>
      </c>
      <c r="L409" s="124">
        <f>VLOOKUP($D409,'[2]5D'!$C:$AY,COLUMNS($A408:H408)+36,0)</f>
        <v>127.52304920696598</v>
      </c>
      <c r="M409" s="124">
        <f>VLOOKUP($D409,'[2]5D'!$C:$AY,COLUMNS($A408:I408)+36,0)</f>
        <v>133.25375495164133</v>
      </c>
      <c r="N409" s="124">
        <f>VLOOKUP($D409,'[2]5D'!$C:$AY,COLUMNS($A408:J408)+36,0)</f>
        <v>120.07842029036702</v>
      </c>
      <c r="O409" s="124">
        <f>VLOOKUP($D409,'[2]5D'!$C:$AY,COLUMNS($A408:K408)+36,0)</f>
        <v>112.62849270550002</v>
      </c>
      <c r="P409" s="124">
        <f>VLOOKUP($D409,'[2]5D'!$C:$AY,COLUMNS($A408:L408)+36,0)</f>
        <v>124.07051511552758</v>
      </c>
      <c r="Q409" s="124">
        <f>VLOOKUP($D409,'[2]5D'!$C:$AY,COLUMNS($A408:M408)+36,0)</f>
        <v>118.53328739892865</v>
      </c>
    </row>
    <row r="410" spans="4:17">
      <c r="D410" s="173">
        <v>20129</v>
      </c>
      <c r="E410" s="124">
        <v>69.076862024801201</v>
      </c>
      <c r="F410" s="124">
        <f>VLOOKUP($D410,'[2]5D'!$C:$AY,COLUMNS($A409:B409)+36,0)</f>
        <v>105.49664437458188</v>
      </c>
      <c r="G410" s="124">
        <f>VLOOKUP($D410,'[2]5D'!$C:$AY,COLUMNS($A409:C409)+36,0)</f>
        <v>106.68707509314189</v>
      </c>
      <c r="H410" s="124">
        <f>VLOOKUP($D410,'[2]5D'!$C:$AY,COLUMNS($A409:D409)+36,0)</f>
        <v>111.91403153351536</v>
      </c>
      <c r="I410" s="135">
        <f>VLOOKUP($D410,'[2]5D'!$C:$AY,COLUMNS($A409:E409)+36,0)</f>
        <v>112.23112833612259</v>
      </c>
      <c r="J410" s="135">
        <f>VLOOKUP($D410,'[2]5D'!$C:$AY,COLUMNS($A409:F409)+36,0)</f>
        <v>114.64106403593763</v>
      </c>
      <c r="K410" s="124">
        <f>VLOOKUP($D410,'[2]5D'!$C:$AY,COLUMNS($A409:G409)+36,0)</f>
        <v>113.03444023606096</v>
      </c>
      <c r="L410" s="124">
        <f>VLOOKUP($D410,'[2]5D'!$C:$AY,COLUMNS($A409:H409)+36,0)</f>
        <v>113.33039725182769</v>
      </c>
      <c r="M410" s="124">
        <f>VLOOKUP($D410,'[2]5D'!$C:$AY,COLUMNS($A409:I409)+36,0)</f>
        <v>113.64749405443494</v>
      </c>
      <c r="N410" s="124">
        <f>VLOOKUP($D410,'[2]5D'!$C:$AY,COLUMNS($A409:J409)+36,0)</f>
        <v>113.9434510702017</v>
      </c>
      <c r="O410" s="124">
        <f>VLOOKUP($D410,'[2]5D'!$C:$AY,COLUMNS($A409:K409)+36,0)</f>
        <v>113.64749405443494</v>
      </c>
      <c r="P410" s="124">
        <f>VLOOKUP($D410,'[2]5D'!$C:$AY,COLUMNS($A409:L409)+36,0)</f>
        <v>105.42065421650626</v>
      </c>
      <c r="Q410" s="124">
        <f>VLOOKUP($D410,'[2]5D'!$C:$AY,COLUMNS($A409:M409)+36,0)</f>
        <v>105.91924895829048</v>
      </c>
    </row>
    <row r="411" spans="4:17">
      <c r="D411" s="173">
        <v>20132</v>
      </c>
      <c r="E411" s="124">
        <v>70.076862024801201</v>
      </c>
      <c r="F411" s="124">
        <f>VLOOKUP($D411,'[2]5D'!$C:$AY,COLUMNS($A410:B410)+36,0)</f>
        <v>129.97917169611483</v>
      </c>
      <c r="G411" s="124">
        <f>VLOOKUP($D411,'[2]5D'!$C:$AY,COLUMNS($A410:C410)+36,0)</f>
        <v>117.845821968576</v>
      </c>
      <c r="H411" s="124">
        <f>VLOOKUP($D411,'[2]5D'!$C:$AY,COLUMNS($A410:D410)+36,0)</f>
        <v>117.68957410941869</v>
      </c>
      <c r="I411" s="135">
        <f>VLOOKUP($D411,'[2]5D'!$C:$AY,COLUMNS($A410:E410)+36,0)</f>
        <v>118.2340319776132</v>
      </c>
      <c r="J411" s="135">
        <f>VLOOKUP($D411,'[2]5D'!$C:$AY,COLUMNS($A410:F410)+36,0)</f>
        <v>88.675523983209885</v>
      </c>
      <c r="K411" s="124">
        <f>VLOOKUP($D411,'[2]5D'!$C:$AY,COLUMNS($A410:G410)+36,0)</f>
        <v>94.808546467303344</v>
      </c>
      <c r="L411" s="124">
        <f>VLOOKUP($D411,'[2]5D'!$C:$AY,COLUMNS($A410:H410)+36,0)</f>
        <v>91.04176708597079</v>
      </c>
      <c r="M411" s="124">
        <f>VLOOKUP($D411,'[2]5D'!$C:$AY,COLUMNS($A410:I410)+36,0)</f>
        <v>88.893325759729365</v>
      </c>
      <c r="N411" s="124">
        <f>VLOOKUP($D411,'[2]5D'!$C:$AY,COLUMNS($A410:J410)+36,0)</f>
        <v>111.03933433923015</v>
      </c>
      <c r="O411" s="124">
        <f>VLOOKUP($D411,'[2]5D'!$C:$AY,COLUMNS($A410:K410)+36,0)</f>
        <v>116.19664870085418</v>
      </c>
      <c r="P411" s="124">
        <f>VLOOKUP($D411,'[2]5D'!$C:$AY,COLUMNS($A410:L410)+36,0)</f>
        <v>116.14152241956704</v>
      </c>
      <c r="Q411" s="124">
        <f>VLOOKUP($D411,'[2]5D'!$C:$AY,COLUMNS($A410:M410)+36,0)</f>
        <v>112.50254274914077</v>
      </c>
    </row>
    <row r="412" spans="4:17">
      <c r="D412" s="173">
        <v>20292</v>
      </c>
      <c r="E412" s="124">
        <v>71.076862024801201</v>
      </c>
      <c r="F412" s="124">
        <f>VLOOKUP($D412,'[2]5D'!$C:$AY,COLUMNS($A411:B411)+36,0)</f>
        <v>108.09917838748277</v>
      </c>
      <c r="G412" s="124">
        <f>VLOOKUP($D412,'[2]5D'!$C:$AY,COLUMNS($A411:C411)+36,0)</f>
        <v>104.8552694763175</v>
      </c>
      <c r="H412" s="124">
        <f>VLOOKUP($D412,'[2]5D'!$C:$AY,COLUMNS($A411:D411)+36,0)</f>
        <v>108.54285898012988</v>
      </c>
      <c r="I412" s="135">
        <f>VLOOKUP($D412,'[2]5D'!$C:$AY,COLUMNS($A411:E411)+36,0)</f>
        <v>108.78882386984758</v>
      </c>
      <c r="J412" s="135">
        <f>VLOOKUP($D412,'[2]5D'!$C:$AY,COLUMNS($A411:F411)+36,0)</f>
        <v>109.03961160054013</v>
      </c>
      <c r="K412" s="124">
        <f>VLOOKUP($D412,'[2]5D'!$C:$AY,COLUMNS($A411:G411)+36,0)</f>
        <v>109.28557649025785</v>
      </c>
      <c r="L412" s="124">
        <f>VLOOKUP($D412,'[2]5D'!$C:$AY,COLUMNS($A411:H411)+36,0)</f>
        <v>109.53636422095042</v>
      </c>
      <c r="M412" s="124">
        <f>VLOOKUP($D412,'[2]5D'!$C:$AY,COLUMNS($A411:I411)+36,0)</f>
        <v>109.78232911066812</v>
      </c>
      <c r="N412" s="124">
        <f>VLOOKUP($D412,'[2]5D'!$C:$AY,COLUMNS($A411:J411)+36,0)</f>
        <v>110.03311684136068</v>
      </c>
      <c r="O412" s="124">
        <f>VLOOKUP($D412,'[2]5D'!$C:$AY,COLUMNS($A411:K411)+36,0)</f>
        <v>109.78232911066812</v>
      </c>
      <c r="P412" s="124">
        <f>VLOOKUP($D412,'[2]5D'!$C:$AY,COLUMNS($A411:L411)+36,0)</f>
        <v>102.59382316159025</v>
      </c>
      <c r="Q412" s="124">
        <f>VLOOKUP($D412,'[2]5D'!$C:$AY,COLUMNS($A411:M411)+36,0)</f>
        <v>110.06205388720981</v>
      </c>
    </row>
    <row r="413" spans="4:17">
      <c r="D413" s="173">
        <v>20300</v>
      </c>
      <c r="E413" s="124">
        <v>72.076862024801201</v>
      </c>
      <c r="F413" s="124">
        <f>VLOOKUP($D413,'[2]5D'!$C:$AY,COLUMNS($A412:B412)+36,0)</f>
        <v>124.87767065138679</v>
      </c>
      <c r="G413" s="124">
        <f>VLOOKUP($D413,'[2]5D'!$C:$AY,COLUMNS($A412:C412)+36,0)</f>
        <v>118.483290160821</v>
      </c>
      <c r="H413" s="124">
        <f>VLOOKUP($D413,'[2]5D'!$C:$AY,COLUMNS($A412:D412)+36,0)</f>
        <v>115.59105362590563</v>
      </c>
      <c r="I413" s="135">
        <f>VLOOKUP($D413,'[2]5D'!$C:$AY,COLUMNS($A412:E412)+36,0)</f>
        <v>116.06712289972074</v>
      </c>
      <c r="J413" s="135">
        <f>VLOOKUP($D413,'[2]5D'!$C:$AY,COLUMNS($A412:F412)+36,0)</f>
        <v>116.54347896225502</v>
      </c>
      <c r="K413" s="124">
        <f>VLOOKUP($D413,'[2]5D'!$C:$AY,COLUMNS($A412:G412)+36,0)</f>
        <v>117.01954823607012</v>
      </c>
      <c r="L413" s="124">
        <f>VLOOKUP($D413,'[2]5D'!$C:$AY,COLUMNS($A412:H412)+36,0)</f>
        <v>117.49561750988524</v>
      </c>
      <c r="M413" s="124">
        <f>VLOOKUP($D413,'[2]5D'!$C:$AY,COLUMNS($A412:I412)+36,0)</f>
        <v>117.97197357241953</v>
      </c>
      <c r="N413" s="124">
        <f>VLOOKUP($D413,'[2]5D'!$C:$AY,COLUMNS($A412:J412)+36,0)</f>
        <v>118.44804284623464</v>
      </c>
      <c r="O413" s="124">
        <f>VLOOKUP($D413,'[2]5D'!$C:$AY,COLUMNS($A412:K412)+36,0)</f>
        <v>117.97197357241953</v>
      </c>
      <c r="P413" s="124">
        <f>VLOOKUP($D413,'[2]5D'!$C:$AY,COLUMNS($A412:L412)+36,0)</f>
        <v>124.47023409777781</v>
      </c>
      <c r="Q413" s="124">
        <f>VLOOKUP($D413,'[2]5D'!$C:$AY,COLUMNS($A412:M412)+36,0)</f>
        <v>120.22986115841134</v>
      </c>
    </row>
    <row r="414" spans="4:17">
      <c r="D414" s="173">
        <v>21003</v>
      </c>
      <c r="E414" s="124">
        <v>73.076862024801201</v>
      </c>
      <c r="F414" s="124">
        <f>VLOOKUP($D414,'[2]5D'!$C:$AY,COLUMNS($A413:B413)+36,0)</f>
        <v>100.81170541589096</v>
      </c>
      <c r="G414" s="124">
        <f>VLOOKUP($D414,'[2]5D'!$C:$AY,COLUMNS($A413:C413)+36,0)</f>
        <v>107.38264184989326</v>
      </c>
      <c r="H414" s="124">
        <f>VLOOKUP($D414,'[2]5D'!$C:$AY,COLUMNS($A413:D413)+36,0)</f>
        <v>111.68031935862987</v>
      </c>
      <c r="I414" s="135">
        <f>VLOOKUP($D414,'[2]5D'!$C:$AY,COLUMNS($A413:E413)+36,0)</f>
        <v>135.76657256960115</v>
      </c>
      <c r="J414" s="135">
        <f>VLOOKUP($D414,'[2]5D'!$C:$AY,COLUMNS($A413:F413)+36,0)</f>
        <v>132.97632960207042</v>
      </c>
      <c r="K414" s="124">
        <f>VLOOKUP($D414,'[2]5D'!$C:$AY,COLUMNS($A413:G413)+36,0)</f>
        <v>117.00225498978419</v>
      </c>
      <c r="L414" s="124">
        <f>VLOOKUP($D414,'[2]5D'!$C:$AY,COLUMNS($A413:H413)+36,0)</f>
        <v>102.94710128983237</v>
      </c>
      <c r="M414" s="124">
        <f>VLOOKUP($D414,'[2]5D'!$C:$AY,COLUMNS($A413:I413)+36,0)</f>
        <v>128.92686981990494</v>
      </c>
      <c r="N414" s="124">
        <f>VLOOKUP($D414,'[2]5D'!$C:$AY,COLUMNS($A413:J413)+36,0)</f>
        <v>118.25284889285686</v>
      </c>
      <c r="O414" s="124">
        <f>VLOOKUP($D414,'[2]5D'!$C:$AY,COLUMNS($A413:K413)+36,0)</f>
        <v>111.75906666543128</v>
      </c>
      <c r="P414" s="124">
        <f>VLOOKUP($D414,'[2]5D'!$C:$AY,COLUMNS($A413:L413)+36,0)</f>
        <v>114.58956285081747</v>
      </c>
      <c r="Q414" s="124">
        <f>VLOOKUP($D414,'[2]5D'!$C:$AY,COLUMNS($A413:M413)+36,0)</f>
        <v>118.78995645240194</v>
      </c>
    </row>
    <row r="415" spans="4:17">
      <c r="D415" s="173">
        <v>21007</v>
      </c>
      <c r="E415" s="124">
        <v>74.076862024801201</v>
      </c>
      <c r="F415" s="124">
        <f>VLOOKUP($D415,'[2]5D'!$C:$AY,COLUMNS($A414:B414)+36,0)</f>
        <v>128.52532874685636</v>
      </c>
      <c r="G415" s="124">
        <f>VLOOKUP($D415,'[2]5D'!$C:$AY,COLUMNS($A414:C414)+36,0)</f>
        <v>106.15675163233125</v>
      </c>
      <c r="H415" s="124">
        <f>VLOOKUP($D415,'[2]5D'!$C:$AY,COLUMNS($A414:D414)+36,0)</f>
        <v>109.37136725386749</v>
      </c>
      <c r="I415" s="135">
        <f>VLOOKUP($D415,'[2]5D'!$C:$AY,COLUMNS($A414:E414)+36,0)</f>
        <v>112.66661729857819</v>
      </c>
      <c r="J415" s="135">
        <f>VLOOKUP($D415,'[2]5D'!$C:$AY,COLUMNS($A414:F414)+36,0)</f>
        <v>113.86614260552612</v>
      </c>
      <c r="K415" s="124">
        <f>VLOOKUP($D415,'[2]5D'!$C:$AY,COLUMNS($A414:G414)+36,0)</f>
        <v>115.0784388733541</v>
      </c>
      <c r="L415" s="124">
        <f>VLOOKUP($D415,'[2]5D'!$C:$AY,COLUMNS($A414:H414)+36,0)</f>
        <v>129.56433593400698</v>
      </c>
      <c r="M415" s="124">
        <f>VLOOKUP($D415,'[2]5D'!$C:$AY,COLUMNS($A414:I414)+36,0)</f>
        <v>109.9505321959015</v>
      </c>
      <c r="N415" s="124">
        <f>VLOOKUP($D415,'[2]5D'!$C:$AY,COLUMNS($A414:J414)+36,0)</f>
        <v>115.64743931755275</v>
      </c>
      <c r="O415" s="124">
        <f>VLOOKUP($D415,'[2]5D'!$C:$AY,COLUMNS($A414:K414)+36,0)</f>
        <v>118.38735413127068</v>
      </c>
      <c r="P415" s="124">
        <f>VLOOKUP($D415,'[2]5D'!$C:$AY,COLUMNS($A414:L414)+36,0)</f>
        <v>101.28694748603432</v>
      </c>
      <c r="Q415" s="124">
        <f>VLOOKUP($D415,'[2]5D'!$C:$AY,COLUMNS($A414:M414)+36,0)</f>
        <v>98.571071723987757</v>
      </c>
    </row>
    <row r="416" spans="4:17">
      <c r="D416" s="173">
        <v>21009</v>
      </c>
      <c r="E416" s="124">
        <v>75.076862024801201</v>
      </c>
      <c r="F416" s="124">
        <f>VLOOKUP($D416,'[2]5D'!$C:$AY,COLUMNS($A415:B415)+36,0)</f>
        <v>122.15168264291465</v>
      </c>
      <c r="G416" s="124">
        <f>VLOOKUP($D416,'[2]5D'!$C:$AY,COLUMNS($A415:C415)+36,0)</f>
        <v>113.55806406080578</v>
      </c>
      <c r="H416" s="124">
        <f>VLOOKUP($D416,'[2]5D'!$C:$AY,COLUMNS($A415:D415)+36,0)</f>
        <v>119.39352734841479</v>
      </c>
      <c r="I416" s="135">
        <f>VLOOKUP($D416,'[2]5D'!$C:$AY,COLUMNS($A415:E415)+36,0)</f>
        <v>120.27980763693985</v>
      </c>
      <c r="J416" s="135">
        <f>VLOOKUP($D416,'[2]5D'!$C:$AY,COLUMNS($A415:F415)+36,0)</f>
        <v>121.18619306227261</v>
      </c>
      <c r="K416" s="124">
        <f>VLOOKUP($D416,'[2]5D'!$C:$AY,COLUMNS($A415:G415)+36,0)</f>
        <v>122.09944779674019</v>
      </c>
      <c r="L416" s="124">
        <f>VLOOKUP($D416,'[2]5D'!$C:$AY,COLUMNS($A415:H415)+36,0)</f>
        <v>108.30613379309588</v>
      </c>
      <c r="M416" s="124">
        <f>VLOOKUP($D416,'[2]5D'!$C:$AY,COLUMNS($A415:I415)+36,0)</f>
        <v>115.08171227024881</v>
      </c>
      <c r="N416" s="124">
        <f>VLOOKUP($D416,'[2]5D'!$C:$AY,COLUMNS($A415:J415)+36,0)</f>
        <v>118.16302399619597</v>
      </c>
      <c r="O416" s="124">
        <f>VLOOKUP($D416,'[2]5D'!$C:$AY,COLUMNS($A415:K415)+36,0)</f>
        <v>116.54659697172687</v>
      </c>
      <c r="P416" s="124">
        <f>VLOOKUP($D416,'[2]5D'!$C:$AY,COLUMNS($A415:L415)+36,0)</f>
        <v>113.98156834234871</v>
      </c>
      <c r="Q416" s="124">
        <f>VLOOKUP($D416,'[2]5D'!$C:$AY,COLUMNS($A415:M415)+36,0)</f>
        <v>114.55527756800964</v>
      </c>
    </row>
    <row r="417" spans="4:17">
      <c r="D417" s="173">
        <v>22191</v>
      </c>
      <c r="E417" s="124">
        <v>76.076862024801201</v>
      </c>
      <c r="F417" s="124">
        <f>VLOOKUP($D417,'[2]5D'!$C:$AY,COLUMNS($A416:B416)+36,0)</f>
        <v>119.15614121688223</v>
      </c>
      <c r="G417" s="124">
        <f>VLOOKUP($D417,'[2]5D'!$C:$AY,COLUMNS($A416:C416)+36,0)</f>
        <v>101.13806436619754</v>
      </c>
      <c r="H417" s="124">
        <f>VLOOKUP($D417,'[2]5D'!$C:$AY,COLUMNS($A416:D416)+36,0)</f>
        <v>105.81911742215749</v>
      </c>
      <c r="I417" s="135">
        <f>VLOOKUP($D417,'[2]5D'!$C:$AY,COLUMNS($A416:E416)+36,0)</f>
        <v>109.84459814214563</v>
      </c>
      <c r="J417" s="135">
        <f>VLOOKUP($D417,'[2]5D'!$C:$AY,COLUMNS($A416:F416)+36,0)</f>
        <v>113.08351985910214</v>
      </c>
      <c r="K417" s="124">
        <f>VLOOKUP($D417,'[2]5D'!$C:$AY,COLUMNS($A416:G416)+36,0)</f>
        <v>113.97740769959934</v>
      </c>
      <c r="L417" s="124">
        <f>VLOOKUP($D417,'[2]5D'!$C:$AY,COLUMNS($A416:H416)+36,0)</f>
        <v>114.39731969917358</v>
      </c>
      <c r="M417" s="124">
        <f>VLOOKUP($D417,'[2]5D'!$C:$AY,COLUMNS($A416:I416)+36,0)</f>
        <v>114.81723169874778</v>
      </c>
      <c r="N417" s="124">
        <f>VLOOKUP($D417,'[2]5D'!$C:$AY,COLUMNS($A416:J416)+36,0)</f>
        <v>105.53567278016536</v>
      </c>
      <c r="O417" s="124">
        <f>VLOOKUP($D417,'[2]5D'!$C:$AY,COLUMNS($A416:K416)+36,0)</f>
        <v>140.00451387882998</v>
      </c>
      <c r="P417" s="124">
        <f>VLOOKUP($D417,'[2]5D'!$C:$AY,COLUMNS($A416:L416)+36,0)</f>
        <v>153.27831031912885</v>
      </c>
      <c r="Q417" s="124">
        <f>VLOOKUP($D417,'[2]5D'!$C:$AY,COLUMNS($A416:M416)+36,0)</f>
        <v>168.1356924390505</v>
      </c>
    </row>
    <row r="418" spans="4:17">
      <c r="D418" s="173">
        <v>23911</v>
      </c>
      <c r="E418" s="124">
        <v>77.076862024801201</v>
      </c>
      <c r="F418" s="124">
        <f>VLOOKUP($D418,'[2]5D'!$C:$AY,COLUMNS($A417:B417)+36,0)</f>
        <v>102.84194952628081</v>
      </c>
      <c r="G418" s="124">
        <f>VLOOKUP($D418,'[2]5D'!$C:$AY,COLUMNS($A417:C417)+36,0)</f>
        <v>102.29117472347157</v>
      </c>
      <c r="H418" s="124">
        <f>VLOOKUP($D418,'[2]5D'!$C:$AY,COLUMNS($A417:D417)+36,0)</f>
        <v>96.824996767183123</v>
      </c>
      <c r="I418" s="135">
        <f>VLOOKUP($D418,'[2]5D'!$C:$AY,COLUMNS($A417:E417)+36,0)</f>
        <v>119.4755446234703</v>
      </c>
      <c r="J418" s="135">
        <f>VLOOKUP($D418,'[2]5D'!$C:$AY,COLUMNS($A417:F417)+36,0)</f>
        <v>121.04093448689657</v>
      </c>
      <c r="K418" s="124">
        <f>VLOOKUP($D418,'[2]5D'!$C:$AY,COLUMNS($A417:G417)+36,0)</f>
        <v>99.592542032374524</v>
      </c>
      <c r="L418" s="124">
        <f>VLOOKUP($D418,'[2]5D'!$C:$AY,COLUMNS($A417:H417)+36,0)</f>
        <v>104.45071365275919</v>
      </c>
      <c r="M418" s="124">
        <f>VLOOKUP($D418,'[2]5D'!$C:$AY,COLUMNS($A417:I417)+36,0)</f>
        <v>115.08777266498339</v>
      </c>
      <c r="N418" s="124">
        <f>VLOOKUP($D418,'[2]5D'!$C:$AY,COLUMNS($A417:J417)+36,0)</f>
        <v>90.675222524569207</v>
      </c>
      <c r="O418" s="124">
        <f>VLOOKUP($D418,'[2]5D'!$C:$AY,COLUMNS($A417:K417)+36,0)</f>
        <v>104.78135401722248</v>
      </c>
      <c r="P418" s="124">
        <f>VLOOKUP($D418,'[2]5D'!$C:$AY,COLUMNS($A417:L417)+36,0)</f>
        <v>113.08740823660408</v>
      </c>
      <c r="Q418" s="124">
        <f>VLOOKUP($D418,'[2]5D'!$C:$AY,COLUMNS($A417:M417)+36,0)</f>
        <v>106.82233510113575</v>
      </c>
    </row>
    <row r="419" spans="4:17">
      <c r="D419" s="173">
        <v>23912</v>
      </c>
      <c r="E419" s="124">
        <v>78.076862024801201</v>
      </c>
      <c r="F419" s="124">
        <f>VLOOKUP($D419,'[2]5D'!$C:$AY,COLUMNS($A418:B418)+36,0)</f>
        <v>112.39216841897502</v>
      </c>
      <c r="G419" s="124">
        <f>VLOOKUP($D419,'[2]5D'!$C:$AY,COLUMNS($A418:C418)+36,0)</f>
        <v>115.19393501288512</v>
      </c>
      <c r="H419" s="124">
        <f>VLOOKUP($D419,'[2]5D'!$C:$AY,COLUMNS($A418:D418)+36,0)</f>
        <v>114.51979479538754</v>
      </c>
      <c r="I419" s="135">
        <f>VLOOKUP($D419,'[2]5D'!$C:$AY,COLUMNS($A418:E418)+36,0)</f>
        <v>114.51979479538754</v>
      </c>
      <c r="J419" s="135">
        <f>VLOOKUP($D419,'[2]5D'!$C:$AY,COLUMNS($A418:F418)+36,0)</f>
        <v>106.61936919471368</v>
      </c>
      <c r="K419" s="124">
        <f>VLOOKUP($D419,'[2]5D'!$C:$AY,COLUMNS($A418:G418)+36,0)</f>
        <v>110.13532848993688</v>
      </c>
      <c r="L419" s="124">
        <f>VLOOKUP($D419,'[2]5D'!$C:$AY,COLUMNS($A418:H418)+36,0)</f>
        <v>106.20028247918476</v>
      </c>
      <c r="M419" s="124">
        <f>VLOOKUP($D419,'[2]5D'!$C:$AY,COLUMNS($A418:I418)+36,0)</f>
        <v>105.88135939132972</v>
      </c>
      <c r="N419" s="124">
        <f>VLOOKUP($D419,'[2]5D'!$C:$AY,COLUMNS($A418:J418)+36,0)</f>
        <v>108.697595747173</v>
      </c>
      <c r="O419" s="124">
        <f>VLOOKUP($D419,'[2]5D'!$C:$AY,COLUMNS($A418:K418)+36,0)</f>
        <v>111.5887367833259</v>
      </c>
      <c r="P419" s="124">
        <f>VLOOKUP($D419,'[2]5D'!$C:$AY,COLUMNS($A418:L418)+36,0)</f>
        <v>113.34413158031616</v>
      </c>
      <c r="Q419" s="124">
        <f>VLOOKUP($D419,'[2]5D'!$C:$AY,COLUMNS($A418:M418)+36,0)</f>
        <v>114.89956572701701</v>
      </c>
    </row>
    <row r="420" spans="4:17">
      <c r="D420" s="173">
        <v>23929</v>
      </c>
      <c r="E420" s="124">
        <v>79.076862024801201</v>
      </c>
      <c r="F420" s="124">
        <f>VLOOKUP($D420,'[2]5D'!$C:$AY,COLUMNS($A419:B419)+36,0)</f>
        <v>104.75715031184831</v>
      </c>
      <c r="G420" s="124">
        <f>VLOOKUP($D420,'[2]5D'!$C:$AY,COLUMNS($A419:C419)+36,0)</f>
        <v>107.30951175519833</v>
      </c>
      <c r="H420" s="124">
        <f>VLOOKUP($D420,'[2]5D'!$C:$AY,COLUMNS($A419:D419)+36,0)</f>
        <v>102.54182871892473</v>
      </c>
      <c r="I420" s="135">
        <f>VLOOKUP($D420,'[2]5D'!$C:$AY,COLUMNS($A419:E419)+36,0)</f>
        <v>116.41747338726044</v>
      </c>
      <c r="J420" s="135">
        <f>VLOOKUP($D420,'[2]5D'!$C:$AY,COLUMNS($A419:F419)+36,0)</f>
        <v>104.84792735590847</v>
      </c>
      <c r="K420" s="124">
        <f>VLOOKUP($D420,'[2]5D'!$C:$AY,COLUMNS($A419:G419)+36,0)</f>
        <v>114.02124369712311</v>
      </c>
      <c r="L420" s="124">
        <f>VLOOKUP($D420,'[2]5D'!$C:$AY,COLUMNS($A419:H419)+36,0)</f>
        <v>109.43458552651579</v>
      </c>
      <c r="M420" s="124">
        <f>VLOOKUP($D420,'[2]5D'!$C:$AY,COLUMNS($A419:I419)+36,0)</f>
        <v>111.42042900487044</v>
      </c>
      <c r="N420" s="124">
        <f>VLOOKUP($D420,'[2]5D'!$C:$AY,COLUMNS($A419:J419)+36,0)</f>
        <v>109.77867684650845</v>
      </c>
      <c r="O420" s="124">
        <f>VLOOKUP($D420,'[2]5D'!$C:$AY,COLUMNS($A419:K419)+36,0)</f>
        <v>109.94024177015622</v>
      </c>
      <c r="P420" s="124">
        <f>VLOOKUP($D420,'[2]5D'!$C:$AY,COLUMNS($A419:L419)+36,0)</f>
        <v>100.8958543053475</v>
      </c>
      <c r="Q420" s="124">
        <f>VLOOKUP($D420,'[2]5D'!$C:$AY,COLUMNS($A419:M419)+36,0)</f>
        <v>115.65579600725771</v>
      </c>
    </row>
    <row r="421" spans="4:17">
      <c r="D421" s="173">
        <v>23960</v>
      </c>
      <c r="E421" s="124">
        <v>80.076862024801201</v>
      </c>
      <c r="F421" s="124">
        <f>VLOOKUP($D421,'[2]5D'!$C:$AY,COLUMNS($A420:B420)+36,0)</f>
        <v>129.48662124696054</v>
      </c>
      <c r="G421" s="124">
        <f>VLOOKUP($D421,'[2]5D'!$C:$AY,COLUMNS($A420:C420)+36,0)</f>
        <v>114.68946826624473</v>
      </c>
      <c r="H421" s="124">
        <f>VLOOKUP($D421,'[2]5D'!$C:$AY,COLUMNS($A420:D420)+36,0)</f>
        <v>123.79482529077839</v>
      </c>
      <c r="I421" s="135">
        <f>VLOOKUP($D421,'[2]5D'!$C:$AY,COLUMNS($A420:E420)+36,0)</f>
        <v>128.89968036497905</v>
      </c>
      <c r="J421" s="135">
        <f>VLOOKUP($D421,'[2]5D'!$C:$AY,COLUMNS($A420:F420)+36,0)</f>
        <v>107.17902250024284</v>
      </c>
      <c r="K421" s="124">
        <f>VLOOKUP($D421,'[2]5D'!$C:$AY,COLUMNS($A420:G420)+36,0)</f>
        <v>126.65642059042818</v>
      </c>
      <c r="L421" s="124">
        <f>VLOOKUP($D421,'[2]5D'!$C:$AY,COLUMNS($A420:H420)+36,0)</f>
        <v>106.6058321551012</v>
      </c>
      <c r="M421" s="124">
        <f>VLOOKUP($D421,'[2]5D'!$C:$AY,COLUMNS($A420:I420)+36,0)</f>
        <v>116.32421411734667</v>
      </c>
      <c r="N421" s="124">
        <f>VLOOKUP($D421,'[2]5D'!$C:$AY,COLUMNS($A420:J420)+36,0)</f>
        <v>114.28677424988417</v>
      </c>
      <c r="O421" s="124">
        <f>VLOOKUP($D421,'[2]5D'!$C:$AY,COLUMNS($A420:K420)+36,0)</f>
        <v>113.33649217783746</v>
      </c>
      <c r="P421" s="124">
        <f>VLOOKUP($D421,'[2]5D'!$C:$AY,COLUMNS($A420:L420)+36,0)</f>
        <v>113.1035402600709</v>
      </c>
      <c r="Q421" s="124">
        <f>VLOOKUP($D421,'[2]5D'!$C:$AY,COLUMNS($A420:M420)+36,0)</f>
        <v>110.66910210316347</v>
      </c>
    </row>
    <row r="422" spans="4:17">
      <c r="D422" s="173">
        <v>24104</v>
      </c>
      <c r="E422" s="124">
        <v>81.076862024801201</v>
      </c>
      <c r="F422" s="124">
        <f>VLOOKUP($D422,'[2]5D'!$C:$AY,COLUMNS($A421:B421)+36,0)</f>
        <v>100.06758583875084</v>
      </c>
      <c r="G422" s="124">
        <f>VLOOKUP($D422,'[2]5D'!$C:$AY,COLUMNS($A421:C421)+36,0)</f>
        <v>117.70633386721127</v>
      </c>
      <c r="H422" s="124">
        <f>VLOOKUP($D422,'[2]5D'!$C:$AY,COLUMNS($A421:D421)+36,0)</f>
        <v>105.4764512595838</v>
      </c>
      <c r="I422" s="135">
        <f>VLOOKUP($D422,'[2]5D'!$C:$AY,COLUMNS($A421:E421)+36,0)</f>
        <v>91.018619934282583</v>
      </c>
      <c r="J422" s="135">
        <f>VLOOKUP($D422,'[2]5D'!$C:$AY,COLUMNS($A421:F421)+36,0)</f>
        <v>91.347207009857627</v>
      </c>
      <c r="K422" s="124">
        <f>VLOOKUP($D422,'[2]5D'!$C:$AY,COLUMNS($A421:G421)+36,0)</f>
        <v>105.14786418400877</v>
      </c>
      <c r="L422" s="124">
        <f>VLOOKUP($D422,'[2]5D'!$C:$AY,COLUMNS($A421:H421)+36,0)</f>
        <v>94.633077765607894</v>
      </c>
      <c r="M422" s="124">
        <f>VLOOKUP($D422,'[2]5D'!$C:$AY,COLUMNS($A421:I421)+36,0)</f>
        <v>120.92004381161007</v>
      </c>
      <c r="N422" s="124">
        <f>VLOOKUP($D422,'[2]5D'!$C:$AY,COLUMNS($A421:J421)+36,0)</f>
        <v>103.1763417305586</v>
      </c>
      <c r="O422" s="124">
        <f>VLOOKUP($D422,'[2]5D'!$C:$AY,COLUMNS($A421:K421)+36,0)</f>
        <v>106.24315443592552</v>
      </c>
      <c r="P422" s="124">
        <f>VLOOKUP($D422,'[2]5D'!$C:$AY,COLUMNS($A421:L421)+36,0)</f>
        <v>106.79079956188392</v>
      </c>
      <c r="Q422" s="124">
        <f>VLOOKUP($D422,'[2]5D'!$C:$AY,COLUMNS($A421:M421)+36,0)</f>
        <v>98.576122672508234</v>
      </c>
    </row>
    <row r="423" spans="4:17">
      <c r="D423" s="173">
        <v>24311</v>
      </c>
      <c r="E423" s="124">
        <v>82.076862024801201</v>
      </c>
      <c r="F423" s="124">
        <f>VLOOKUP($D423,'[2]5D'!$C:$AY,COLUMNS($A422:B422)+36,0)</f>
        <v>109.49145929799384</v>
      </c>
      <c r="G423" s="124">
        <f>VLOOKUP($D423,'[2]5D'!$C:$AY,COLUMNS($A422:C422)+36,0)</f>
        <v>107.58581157652577</v>
      </c>
      <c r="H423" s="124">
        <f>VLOOKUP($D423,'[2]5D'!$C:$AY,COLUMNS($A422:D422)+36,0)</f>
        <v>113.59098681610573</v>
      </c>
      <c r="I423" s="135">
        <f>VLOOKUP($D423,'[2]5D'!$C:$AY,COLUMNS($A422:E422)+36,0)</f>
        <v>112.37193905749963</v>
      </c>
      <c r="J423" s="135">
        <f>VLOOKUP($D423,'[2]5D'!$C:$AY,COLUMNS($A422:F422)+36,0)</f>
        <v>120.7794799810445</v>
      </c>
      <c r="K423" s="124">
        <f>VLOOKUP($D423,'[2]5D'!$C:$AY,COLUMNS($A422:G422)+36,0)</f>
        <v>135.52652928715995</v>
      </c>
      <c r="L423" s="124">
        <f>VLOOKUP($D423,'[2]5D'!$C:$AY,COLUMNS($A422:H422)+36,0)</f>
        <v>140.51971169115376</v>
      </c>
      <c r="M423" s="124">
        <f>VLOOKUP($D423,'[2]5D'!$C:$AY,COLUMNS($A422:I422)+36,0)</f>
        <v>109.95370276448122</v>
      </c>
      <c r="N423" s="124">
        <f>VLOOKUP($D423,'[2]5D'!$C:$AY,COLUMNS($A422:J422)+36,0)</f>
        <v>113.53306814672111</v>
      </c>
      <c r="O423" s="124">
        <f>VLOOKUP($D423,'[2]5D'!$C:$AY,COLUMNS($A422:K422)+36,0)</f>
        <v>99.960453948078595</v>
      </c>
      <c r="P423" s="124">
        <f>VLOOKUP($D423,'[2]5D'!$C:$AY,COLUMNS($A422:L422)+36,0)</f>
        <v>107.27992123353637</v>
      </c>
      <c r="Q423" s="124">
        <f>VLOOKUP($D423,'[2]5D'!$C:$AY,COLUMNS($A422:M422)+36,0)</f>
        <v>109.889899494951</v>
      </c>
    </row>
    <row r="424" spans="4:17">
      <c r="D424" s="173">
        <v>24312</v>
      </c>
      <c r="E424" s="124">
        <v>83.076862024801201</v>
      </c>
      <c r="F424" s="124">
        <f>VLOOKUP($D424,'[2]5D'!$C:$AY,COLUMNS($A423:B423)+36,0)</f>
        <v>102.08022348242811</v>
      </c>
      <c r="G424" s="124">
        <f>VLOOKUP($D424,'[2]5D'!$C:$AY,COLUMNS($A423:C423)+36,0)</f>
        <v>112.03066266435631</v>
      </c>
      <c r="H424" s="124">
        <f>VLOOKUP($D424,'[2]5D'!$C:$AY,COLUMNS($A423:D423)+36,0)</f>
        <v>110.12598128969765</v>
      </c>
      <c r="I424" s="135">
        <f>VLOOKUP($D424,'[2]5D'!$C:$AY,COLUMNS($A423:E423)+36,0)</f>
        <v>107.25865648858715</v>
      </c>
      <c r="J424" s="135">
        <f>VLOOKUP($D424,'[2]5D'!$C:$AY,COLUMNS($A423:F423)+36,0)</f>
        <v>108.29745930630834</v>
      </c>
      <c r="K424" s="124">
        <f>VLOOKUP($D424,'[2]5D'!$C:$AY,COLUMNS($A423:G423)+36,0)</f>
        <v>110.12598128969765</v>
      </c>
      <c r="L424" s="124">
        <f>VLOOKUP($D424,'[2]5D'!$C:$AY,COLUMNS($A423:H423)+36,0)</f>
        <v>103.9342011916293</v>
      </c>
      <c r="M424" s="124">
        <f>VLOOKUP($D424,'[2]5D'!$C:$AY,COLUMNS($A423:I423)+36,0)</f>
        <v>107.13411466256059</v>
      </c>
      <c r="N424" s="124">
        <f>VLOOKUP($D424,'[2]5D'!$C:$AY,COLUMNS($A423:J423)+36,0)</f>
        <v>94.916133100709246</v>
      </c>
      <c r="O424" s="124">
        <f>VLOOKUP($D424,'[2]5D'!$C:$AY,COLUMNS($A423:K423)+36,0)</f>
        <v>101.99481631829973</v>
      </c>
      <c r="P424" s="124">
        <f>VLOOKUP($D424,'[2]5D'!$C:$AY,COLUMNS($A423:L423)+36,0)</f>
        <v>104.05874301765586</v>
      </c>
      <c r="Q424" s="124">
        <f>VLOOKUP($D424,'[2]5D'!$C:$AY,COLUMNS($A423:M423)+36,0)</f>
        <v>101.31596004257186</v>
      </c>
    </row>
    <row r="425" spans="4:17">
      <c r="D425" s="173">
        <v>24320</v>
      </c>
      <c r="E425" s="124">
        <v>84.076862024801201</v>
      </c>
      <c r="F425" s="124">
        <f>VLOOKUP($D425,'[2]5D'!$C:$AY,COLUMNS($A424:B424)+36,0)</f>
        <v>109.17049068499448</v>
      </c>
      <c r="G425" s="124">
        <f>VLOOKUP($D425,'[2]5D'!$C:$AY,COLUMNS($A424:C424)+36,0)</f>
        <v>102.15785910334685</v>
      </c>
      <c r="H425" s="124">
        <f>VLOOKUP($D425,'[2]5D'!$C:$AY,COLUMNS($A424:D424)+36,0)</f>
        <v>128.88643412499471</v>
      </c>
      <c r="I425" s="135">
        <f>VLOOKUP($D425,'[2]5D'!$C:$AY,COLUMNS($A424:E424)+36,0)</f>
        <v>135.19706561300646</v>
      </c>
      <c r="J425" s="135">
        <f>VLOOKUP($D425,'[2]5D'!$C:$AY,COLUMNS($A424:F424)+36,0)</f>
        <v>159.08286244352863</v>
      </c>
      <c r="K425" s="124">
        <f>VLOOKUP($D425,'[2]5D'!$C:$AY,COLUMNS($A424:G424)+36,0)</f>
        <v>139.13412924331902</v>
      </c>
      <c r="L425" s="124">
        <f>VLOOKUP($D425,'[2]5D'!$C:$AY,COLUMNS($A424:H424)+36,0)</f>
        <v>149.16656045092125</v>
      </c>
      <c r="M425" s="124">
        <f>VLOOKUP($D425,'[2]5D'!$C:$AY,COLUMNS($A424:I424)+36,0)</f>
        <v>107.1674385010834</v>
      </c>
      <c r="N425" s="124">
        <f>VLOOKUP($D425,'[2]5D'!$C:$AY,COLUMNS($A424:J424)+36,0)</f>
        <v>134.89682910594667</v>
      </c>
      <c r="O425" s="124">
        <f>VLOOKUP($D425,'[2]5D'!$C:$AY,COLUMNS($A424:K424)+36,0)</f>
        <v>108.01149962470437</v>
      </c>
      <c r="P425" s="124">
        <f>VLOOKUP($D425,'[2]5D'!$C:$AY,COLUMNS($A424:L424)+36,0)</f>
        <v>118.46970872078712</v>
      </c>
      <c r="Q425" s="124">
        <f>VLOOKUP($D425,'[2]5D'!$C:$AY,COLUMNS($A424:M424)+36,0)</f>
        <v>110.95627759356985</v>
      </c>
    </row>
    <row r="426" spans="4:17">
      <c r="D426" s="173">
        <v>25111</v>
      </c>
      <c r="E426" s="124">
        <v>85.076862024801201</v>
      </c>
      <c r="F426" s="124">
        <f>VLOOKUP($D426,'[2]5D'!$C:$AY,COLUMNS($A425:B425)+36,0)</f>
        <v>95.093795821399269</v>
      </c>
      <c r="G426" s="124">
        <f>VLOOKUP($D426,'[2]5D'!$C:$AY,COLUMNS($A425:C425)+36,0)</f>
        <v>90.249106428352931</v>
      </c>
      <c r="H426" s="124">
        <f>VLOOKUP($D426,'[2]5D'!$C:$AY,COLUMNS($A425:D425)+36,0)</f>
        <v>113.69612027211787</v>
      </c>
      <c r="I426" s="135">
        <f>VLOOKUP($D426,'[2]5D'!$C:$AY,COLUMNS($A425:E425)+36,0)</f>
        <v>109.81906379877697</v>
      </c>
      <c r="J426" s="135">
        <f>VLOOKUP($D426,'[2]5D'!$C:$AY,COLUMNS($A425:F425)+36,0)</f>
        <v>111.39967139265352</v>
      </c>
      <c r="K426" s="124">
        <f>VLOOKUP($D426,'[2]5D'!$C:$AY,COLUMNS($A425:G425)+36,0)</f>
        <v>110.61682828689774</v>
      </c>
      <c r="L426" s="124">
        <f>VLOOKUP($D426,'[2]5D'!$C:$AY,COLUMNS($A425:H425)+36,0)</f>
        <v>111.00824983977562</v>
      </c>
      <c r="M426" s="124">
        <f>VLOOKUP($D426,'[2]5D'!$C:$AY,COLUMNS($A425:I425)+36,0)</f>
        <v>97.821983576371352</v>
      </c>
      <c r="N426" s="124">
        <f>VLOOKUP($D426,'[2]5D'!$C:$AY,COLUMNS($A425:J425)+36,0)</f>
        <v>146.49668805478359</v>
      </c>
      <c r="O426" s="124">
        <f>VLOOKUP($D426,'[2]5D'!$C:$AY,COLUMNS($A425:K425)+36,0)</f>
        <v>171.94553887970741</v>
      </c>
      <c r="P426" s="124">
        <f>VLOOKUP($D426,'[2]5D'!$C:$AY,COLUMNS($A425:L425)+36,0)</f>
        <v>107.94658095205332</v>
      </c>
      <c r="Q426" s="124">
        <f>VLOOKUP($D426,'[2]5D'!$C:$AY,COLUMNS($A425:M425)+36,0)</f>
        <v>106.74631796840085</v>
      </c>
    </row>
    <row r="427" spans="4:17">
      <c r="D427" s="173">
        <v>25112</v>
      </c>
      <c r="E427" s="124">
        <v>86.076862024801201</v>
      </c>
      <c r="F427" s="124">
        <f>VLOOKUP($D427,'[2]5D'!$C:$AY,COLUMNS($A426:B426)+36,0)</f>
        <v>89.623665952708819</v>
      </c>
      <c r="G427" s="124">
        <f>VLOOKUP($D427,'[2]5D'!$C:$AY,COLUMNS($A426:C426)+36,0)</f>
        <v>105.8306114628423</v>
      </c>
      <c r="H427" s="124">
        <f>VLOOKUP($D427,'[2]5D'!$C:$AY,COLUMNS($A426:D426)+36,0)</f>
        <v>97.727136051851744</v>
      </c>
      <c r="I427" s="135">
        <f>VLOOKUP($D427,'[2]5D'!$C:$AY,COLUMNS($A426:E426)+36,0)</f>
        <v>101.7844620578131</v>
      </c>
      <c r="J427" s="135">
        <f>VLOOKUP($D427,'[2]5D'!$C:$AY,COLUMNS($A426:F426)+36,0)</f>
        <v>122.5403657114464</v>
      </c>
      <c r="K427" s="124">
        <f>VLOOKUP($D427,'[2]5D'!$C:$AY,COLUMNS($A426:G426)+36,0)</f>
        <v>107.27653019922923</v>
      </c>
      <c r="L427" s="124">
        <f>VLOOKUP($D427,'[2]5D'!$C:$AY,COLUMNS($A426:H426)+36,0)</f>
        <v>116.87722621080653</v>
      </c>
      <c r="M427" s="124">
        <f>VLOOKUP($D427,'[2]5D'!$C:$AY,COLUMNS($A426:I426)+36,0)</f>
        <v>115.56471280259609</v>
      </c>
      <c r="N427" s="124">
        <f>VLOOKUP($D427,'[2]5D'!$C:$AY,COLUMNS($A426:J426)+36,0)</f>
        <v>122.58044631074661</v>
      </c>
      <c r="O427" s="124">
        <f>VLOOKUP($D427,'[2]5D'!$C:$AY,COLUMNS($A426:K426)+36,0)</f>
        <v>118.34079510804973</v>
      </c>
      <c r="P427" s="124">
        <f>VLOOKUP($D427,'[2]5D'!$C:$AY,COLUMNS($A426:L426)+36,0)</f>
        <v>105.2172969864898</v>
      </c>
      <c r="Q427" s="124">
        <f>VLOOKUP($D427,'[2]5D'!$C:$AY,COLUMNS($A426:M426)+36,0)</f>
        <v>98.749997506159431</v>
      </c>
    </row>
    <row r="428" spans="4:17">
      <c r="D428" s="173">
        <v>25130</v>
      </c>
      <c r="E428" s="124">
        <v>87.076862024801201</v>
      </c>
      <c r="F428" s="124">
        <f>VLOOKUP($D428,'[2]5D'!$C:$AY,COLUMNS($A427:B427)+36,0)</f>
        <v>85.564731507584469</v>
      </c>
      <c r="G428" s="124">
        <f>VLOOKUP($D428,'[2]5D'!$C:$AY,COLUMNS($A427:C427)+36,0)</f>
        <v>112.67407705493162</v>
      </c>
      <c r="H428" s="124">
        <f>VLOOKUP($D428,'[2]5D'!$C:$AY,COLUMNS($A427:D427)+36,0)</f>
        <v>117.48251748251755</v>
      </c>
      <c r="I428" s="135">
        <f>VLOOKUP($D428,'[2]5D'!$C:$AY,COLUMNS($A427:E427)+36,0)</f>
        <v>121.67832167832178</v>
      </c>
      <c r="J428" s="135">
        <f>VLOOKUP($D428,'[2]5D'!$C:$AY,COLUMNS($A427:F427)+36,0)</f>
        <v>125.87412587412597</v>
      </c>
      <c r="K428" s="124">
        <f>VLOOKUP($D428,'[2]5D'!$C:$AY,COLUMNS($A427:G427)+36,0)</f>
        <v>130.06993006993017</v>
      </c>
      <c r="L428" s="124">
        <f>VLOOKUP($D428,'[2]5D'!$C:$AY,COLUMNS($A427:H427)+36,0)</f>
        <v>134.26573426573438</v>
      </c>
      <c r="M428" s="124">
        <f>VLOOKUP($D428,'[2]5D'!$C:$AY,COLUMNS($A427:I427)+36,0)</f>
        <v>121.67832167832178</v>
      </c>
      <c r="N428" s="124">
        <f>VLOOKUP($D428,'[2]5D'!$C:$AY,COLUMNS($A427:J427)+36,0)</f>
        <v>125.87412587412597</v>
      </c>
      <c r="O428" s="124">
        <f>VLOOKUP($D428,'[2]5D'!$C:$AY,COLUMNS($A427:K427)+36,0)</f>
        <v>155.24475524475537</v>
      </c>
      <c r="P428" s="124">
        <f>VLOOKUP($D428,'[2]5D'!$C:$AY,COLUMNS($A427:L427)+36,0)</f>
        <v>134.26573426573438</v>
      </c>
      <c r="Q428" s="124">
        <f>VLOOKUP($D428,'[2]5D'!$C:$AY,COLUMNS($A427:M427)+36,0)</f>
        <v>125.87412587412597</v>
      </c>
    </row>
    <row r="429" spans="4:17">
      <c r="D429" s="173">
        <v>25200</v>
      </c>
      <c r="E429" s="124">
        <v>88.076862024801201</v>
      </c>
      <c r="F429" s="124">
        <f>VLOOKUP($D429,'[2]5D'!$C:$AY,COLUMNS($A428:B428)+36,0)</f>
        <v>90.551146478887475</v>
      </c>
      <c r="G429" s="124">
        <f>VLOOKUP($D429,'[2]5D'!$C:$AY,COLUMNS($A428:C428)+36,0)</f>
        <v>119.03856654546499</v>
      </c>
      <c r="H429" s="124">
        <f>VLOOKUP($D429,'[2]5D'!$C:$AY,COLUMNS($A428:D428)+36,0)</f>
        <v>85.99090151570401</v>
      </c>
      <c r="I429" s="135">
        <f>VLOOKUP($D429,'[2]5D'!$C:$AY,COLUMNS($A428:E428)+36,0)</f>
        <v>102.51437790089702</v>
      </c>
      <c r="J429" s="135">
        <f>VLOOKUP($D429,'[2]5D'!$C:$AY,COLUMNS($A428:F428)+36,0)</f>
        <v>94.253579931151606</v>
      </c>
      <c r="K429" s="124">
        <f>VLOOKUP($D429,'[2]5D'!$C:$AY,COLUMNS($A428:G428)+36,0)</f>
        <v>98.384919138875418</v>
      </c>
      <c r="L429" s="124">
        <f>VLOOKUP($D429,'[2]5D'!$C:$AY,COLUMNS($A428:H428)+36,0)</f>
        <v>96.320189757864611</v>
      </c>
      <c r="M429" s="124">
        <f>VLOOKUP($D429,'[2]5D'!$C:$AY,COLUMNS($A428:I428)+36,0)</f>
        <v>122.31359069931483</v>
      </c>
      <c r="N429" s="124">
        <f>VLOOKUP($D429,'[2]5D'!$C:$AY,COLUMNS($A428:J428)+36,0)</f>
        <v>110.29942310798694</v>
      </c>
      <c r="O429" s="124">
        <f>VLOOKUP($D429,'[2]5D'!$C:$AY,COLUMNS($A428:K428)+36,0)</f>
        <v>109.64440118838878</v>
      </c>
      <c r="P429" s="124">
        <f>VLOOKUP($D429,'[2]5D'!$C:$AY,COLUMNS($A428:L428)+36,0)</f>
        <v>138.1187161186424</v>
      </c>
      <c r="Q429" s="124">
        <f>VLOOKUP($D429,'[2]5D'!$C:$AY,COLUMNS($A428:M428)+36,0)</f>
        <v>112.42996808857457</v>
      </c>
    </row>
    <row r="430" spans="4:17">
      <c r="D430" s="173">
        <v>25930</v>
      </c>
      <c r="E430" s="124">
        <v>89.076862024801201</v>
      </c>
      <c r="F430" s="124">
        <f>VLOOKUP($D430,'[2]5D'!$C:$AY,COLUMNS($A429:B429)+36,0)</f>
        <v>127.06923378193602</v>
      </c>
      <c r="G430" s="124">
        <f>VLOOKUP($D430,'[2]5D'!$C:$AY,COLUMNS($A429:C429)+36,0)</f>
        <v>111.95268853861977</v>
      </c>
      <c r="H430" s="124">
        <f>VLOOKUP($D430,'[2]5D'!$C:$AY,COLUMNS($A429:D429)+36,0)</f>
        <v>125.11227138584889</v>
      </c>
      <c r="I430" s="135">
        <f>VLOOKUP($D430,'[2]5D'!$C:$AY,COLUMNS($A429:E429)+36,0)</f>
        <v>151.57969541143206</v>
      </c>
      <c r="J430" s="135">
        <f>VLOOKUP($D430,'[2]5D'!$C:$AY,COLUMNS($A429:F429)+36,0)</f>
        <v>130.95795045912058</v>
      </c>
      <c r="K430" s="124">
        <f>VLOOKUP($D430,'[2]5D'!$C:$AY,COLUMNS($A429:G429)+36,0)</f>
        <v>109.90192498132967</v>
      </c>
      <c r="L430" s="124">
        <f>VLOOKUP($D430,'[2]5D'!$C:$AY,COLUMNS($A429:H429)+36,0)</f>
        <v>88.439255011498915</v>
      </c>
      <c r="M430" s="124">
        <f>VLOOKUP($D430,'[2]5D'!$C:$AY,COLUMNS($A429:I429)+36,0)</f>
        <v>91.071258196222786</v>
      </c>
      <c r="N430" s="124">
        <f>VLOOKUP($D430,'[2]5D'!$C:$AY,COLUMNS($A429:J429)+36,0)</f>
        <v>101.77298314531002</v>
      </c>
      <c r="O430" s="124">
        <f>VLOOKUP($D430,'[2]5D'!$C:$AY,COLUMNS($A429:K429)+36,0)</f>
        <v>118.42073114683257</v>
      </c>
      <c r="P430" s="124">
        <f>VLOOKUP($D430,'[2]5D'!$C:$AY,COLUMNS($A429:L429)+36,0)</f>
        <v>130.31514070927196</v>
      </c>
      <c r="Q430" s="124">
        <f>VLOOKUP($D430,'[2]5D'!$C:$AY,COLUMNS($A429:M429)+36,0)</f>
        <v>123.11721297182818</v>
      </c>
    </row>
    <row r="431" spans="4:17">
      <c r="D431" s="173">
        <v>25994</v>
      </c>
      <c r="E431" s="124">
        <v>90.076862024801201</v>
      </c>
      <c r="F431" s="124">
        <f>VLOOKUP($D431,'[2]5D'!$C:$AY,COLUMNS($A430:B430)+36,0)</f>
        <v>110.26164261061142</v>
      </c>
      <c r="G431" s="124">
        <f>VLOOKUP($D431,'[2]5D'!$C:$AY,COLUMNS($A430:C430)+36,0)</f>
        <v>105.22027259568374</v>
      </c>
      <c r="H431" s="124">
        <f>VLOOKUP($D431,'[2]5D'!$C:$AY,COLUMNS($A430:D430)+36,0)</f>
        <v>98.728431972911679</v>
      </c>
      <c r="I431" s="135">
        <f>VLOOKUP($D431,'[2]5D'!$C:$AY,COLUMNS($A430:E430)+36,0)</f>
        <v>81.221858002233375</v>
      </c>
      <c r="J431" s="135">
        <f>VLOOKUP($D431,'[2]5D'!$C:$AY,COLUMNS($A430:F430)+36,0)</f>
        <v>140.0093656568568</v>
      </c>
      <c r="K431" s="124">
        <f>VLOOKUP($D431,'[2]5D'!$C:$AY,COLUMNS($A430:G430)+36,0)</f>
        <v>132.66092720002888</v>
      </c>
      <c r="L431" s="124">
        <f>VLOOKUP($D431,'[2]5D'!$C:$AY,COLUMNS($A430:H430)+36,0)</f>
        <v>121.63826951478698</v>
      </c>
      <c r="M431" s="124">
        <f>VLOOKUP($D431,'[2]5D'!$C:$AY,COLUMNS($A430:I430)+36,0)</f>
        <v>113.33885666942838</v>
      </c>
      <c r="N431" s="124">
        <f>VLOOKUP($D431,'[2]5D'!$C:$AY,COLUMNS($A430:J430)+36,0)</f>
        <v>112.94982169230221</v>
      </c>
      <c r="O431" s="124">
        <f>VLOOKUP($D431,'[2]5D'!$C:$AY,COLUMNS($A430:K430)+36,0)</f>
        <v>125.7879759374663</v>
      </c>
      <c r="P431" s="124">
        <f>VLOOKUP($D431,'[2]5D'!$C:$AY,COLUMNS($A430:L430)+36,0)</f>
        <v>117.35888476639896</v>
      </c>
      <c r="Q431" s="124">
        <f>VLOOKUP($D431,'[2]5D'!$C:$AY,COLUMNS($A430:M430)+36,0)</f>
        <v>100.25064957021961</v>
      </c>
    </row>
    <row r="432" spans="4:17">
      <c r="D432" s="173">
        <v>26512</v>
      </c>
      <c r="E432" s="124">
        <v>91.076862024801201</v>
      </c>
      <c r="F432" s="124">
        <f>VLOOKUP($D432,'[2]5D'!$C:$AY,COLUMNS($A431:B431)+36,0)</f>
        <v>131.30082975509708</v>
      </c>
      <c r="G432" s="124">
        <f>VLOOKUP($D432,'[2]5D'!$C:$AY,COLUMNS($A431:C431)+36,0)</f>
        <v>115.1076301518748</v>
      </c>
      <c r="H432" s="124">
        <f>VLOOKUP($D432,'[2]5D'!$C:$AY,COLUMNS($A431:D431)+36,0)</f>
        <v>128.91499801251163</v>
      </c>
      <c r="I432" s="135">
        <f>VLOOKUP($D432,'[2]5D'!$C:$AY,COLUMNS($A431:E431)+36,0)</f>
        <v>132.99883858974499</v>
      </c>
      <c r="J432" s="135">
        <f>VLOOKUP($D432,'[2]5D'!$C:$AY,COLUMNS($A431:F431)+36,0)</f>
        <v>134.58102911447295</v>
      </c>
      <c r="K432" s="124">
        <f>VLOOKUP($D432,'[2]5D'!$C:$AY,COLUMNS($A431:G431)+36,0)</f>
        <v>121.6840058197576</v>
      </c>
      <c r="L432" s="124">
        <f>VLOOKUP($D432,'[2]5D'!$C:$AY,COLUMNS($A431:H431)+36,0)</f>
        <v>106.14277992618524</v>
      </c>
      <c r="M432" s="124">
        <f>VLOOKUP($D432,'[2]5D'!$C:$AY,COLUMNS($A431:I431)+36,0)</f>
        <v>153.43857346015875</v>
      </c>
      <c r="N432" s="124">
        <f>VLOOKUP($D432,'[2]5D'!$C:$AY,COLUMNS($A431:J431)+36,0)</f>
        <v>146.05899093167952</v>
      </c>
      <c r="O432" s="124">
        <f>VLOOKUP($D432,'[2]5D'!$C:$AY,COLUMNS($A431:K431)+36,0)</f>
        <v>140.25195130675218</v>
      </c>
      <c r="P432" s="124">
        <f>VLOOKUP($D432,'[2]5D'!$C:$AY,COLUMNS($A431:L431)+36,0)</f>
        <v>131.04796270682345</v>
      </c>
      <c r="Q432" s="124">
        <f>VLOOKUP($D432,'[2]5D'!$C:$AY,COLUMNS($A431:M431)+36,0)</f>
        <v>116.74268209024284</v>
      </c>
    </row>
    <row r="433" spans="4:17">
      <c r="D433" s="173">
        <v>26800</v>
      </c>
      <c r="E433" s="124">
        <v>92.076862024801201</v>
      </c>
      <c r="F433" s="124">
        <f>VLOOKUP($D433,'[2]5D'!$C:$AY,COLUMNS($A432:B432)+36,0)</f>
        <v>136.15950762882147</v>
      </c>
      <c r="G433" s="124">
        <f>VLOOKUP($D433,'[2]5D'!$C:$AY,COLUMNS($A432:C432)+36,0)</f>
        <v>96.89356147489049</v>
      </c>
      <c r="H433" s="124">
        <f>VLOOKUP($D433,'[2]5D'!$C:$AY,COLUMNS($A432:D432)+36,0)</f>
        <v>107.18687565565509</v>
      </c>
      <c r="I433" s="135">
        <f>VLOOKUP($D433,'[2]5D'!$C:$AY,COLUMNS($A432:E432)+36,0)</f>
        <v>113.4789390826173</v>
      </c>
      <c r="J433" s="135">
        <f>VLOOKUP($D433,'[2]5D'!$C:$AY,COLUMNS($A432:F432)+36,0)</f>
        <v>106.68291942649246</v>
      </c>
      <c r="K433" s="124">
        <f>VLOOKUP($D433,'[2]5D'!$C:$AY,COLUMNS($A432:G432)+36,0)</f>
        <v>112.08663015983382</v>
      </c>
      <c r="L433" s="124">
        <f>VLOOKUP($D433,'[2]5D'!$C:$AY,COLUMNS($A432:H432)+36,0)</f>
        <v>158.92460343701319</v>
      </c>
      <c r="M433" s="124">
        <f>VLOOKUP($D433,'[2]5D'!$C:$AY,COLUMNS($A432:I432)+36,0)</f>
        <v>159.27508120371286</v>
      </c>
      <c r="N433" s="124">
        <f>VLOOKUP($D433,'[2]5D'!$C:$AY,COLUMNS($A432:J432)+36,0)</f>
        <v>152.2791120692421</v>
      </c>
      <c r="O433" s="124">
        <f>VLOOKUP($D433,'[2]5D'!$C:$AY,COLUMNS($A432:K432)+36,0)</f>
        <v>100.91217468130441</v>
      </c>
      <c r="P433" s="124">
        <f>VLOOKUP($D433,'[2]5D'!$C:$AY,COLUMNS($A432:L432)+36,0)</f>
        <v>92.727844715080437</v>
      </c>
      <c r="Q433" s="124">
        <f>VLOOKUP($D433,'[2]5D'!$C:$AY,COLUMNS($A432:M432)+36,0)</f>
        <v>91.362937877571667</v>
      </c>
    </row>
    <row r="434" spans="4:17">
      <c r="D434" s="173">
        <v>27200</v>
      </c>
      <c r="E434" s="124">
        <v>93.076862024801201</v>
      </c>
      <c r="F434" s="124">
        <f>VLOOKUP($D434,'[2]5D'!$C:$AY,COLUMNS($A433:B433)+36,0)</f>
        <v>105.2693185425595</v>
      </c>
      <c r="G434" s="124">
        <f>VLOOKUP($D434,'[2]5D'!$C:$AY,COLUMNS($A433:C433)+36,0)</f>
        <v>100.8052481617348</v>
      </c>
      <c r="H434" s="124">
        <f>VLOOKUP($D434,'[2]5D'!$C:$AY,COLUMNS($A433:D433)+36,0)</f>
        <v>101.94907959738333</v>
      </c>
      <c r="I434" s="135">
        <f>VLOOKUP($D434,'[2]5D'!$C:$AY,COLUMNS($A433:E433)+36,0)</f>
        <v>115.52977985813841</v>
      </c>
      <c r="J434" s="135">
        <f>VLOOKUP($D434,'[2]5D'!$C:$AY,COLUMNS($A433:F433)+36,0)</f>
        <v>115.83562988614959</v>
      </c>
      <c r="K434" s="124">
        <f>VLOOKUP($D434,'[2]5D'!$C:$AY,COLUMNS($A433:G433)+36,0)</f>
        <v>116.87627791541945</v>
      </c>
      <c r="L434" s="124">
        <f>VLOOKUP($D434,'[2]5D'!$C:$AY,COLUMNS($A433:H433)+36,0)</f>
        <v>115.77396679466149</v>
      </c>
      <c r="M434" s="124">
        <f>VLOOKUP($D434,'[2]5D'!$C:$AY,COLUMNS($A433:I433)+36,0)</f>
        <v>111.40264310044252</v>
      </c>
      <c r="N434" s="124">
        <f>VLOOKUP($D434,'[2]5D'!$C:$AY,COLUMNS($A433:J433)+36,0)</f>
        <v>133.07732207707184</v>
      </c>
      <c r="O434" s="124">
        <f>VLOOKUP($D434,'[2]5D'!$C:$AY,COLUMNS($A433:K433)+36,0)</f>
        <v>133.07595141309517</v>
      </c>
      <c r="P434" s="124">
        <f>VLOOKUP($D434,'[2]5D'!$C:$AY,COLUMNS($A433:L433)+36,0)</f>
        <v>110.26394946630447</v>
      </c>
      <c r="Q434" s="124">
        <f>VLOOKUP($D434,'[2]5D'!$C:$AY,COLUMNS($A433:M433)+36,0)</f>
        <v>110.35408232648128</v>
      </c>
    </row>
    <row r="435" spans="4:17">
      <c r="D435" s="173">
        <v>27330</v>
      </c>
      <c r="E435" s="124">
        <v>94.076862024801201</v>
      </c>
      <c r="F435" s="124">
        <f>VLOOKUP($D435,'[2]5D'!$C:$AY,COLUMNS($A434:B434)+36,0)</f>
        <v>128.06815617546482</v>
      </c>
      <c r="G435" s="124">
        <f>VLOOKUP($D435,'[2]5D'!$C:$AY,COLUMNS($A434:C434)+36,0)</f>
        <v>133.76287009356386</v>
      </c>
      <c r="H435" s="124">
        <f>VLOOKUP($D435,'[2]5D'!$C:$AY,COLUMNS($A434:D434)+36,0)</f>
        <v>141.90903184414609</v>
      </c>
      <c r="I435" s="135">
        <f>VLOOKUP($D435,'[2]5D'!$C:$AY,COLUMNS($A434:E434)+36,0)</f>
        <v>134.58001937105828</v>
      </c>
      <c r="J435" s="135">
        <f>VLOOKUP($D435,'[2]5D'!$C:$AY,COLUMNS($A434:F434)+36,0)</f>
        <v>148.78576826251248</v>
      </c>
      <c r="K435" s="124">
        <f>VLOOKUP($D435,'[2]5D'!$C:$AY,COLUMNS($A434:G434)+36,0)</f>
        <v>137.42116914934911</v>
      </c>
      <c r="L435" s="124">
        <f>VLOOKUP($D435,'[2]5D'!$C:$AY,COLUMNS($A434:H434)+36,0)</f>
        <v>127.63566632511684</v>
      </c>
      <c r="M435" s="124">
        <f>VLOOKUP($D435,'[2]5D'!$C:$AY,COLUMNS($A434:I434)+36,0)</f>
        <v>124.0089010331743</v>
      </c>
      <c r="N435" s="124">
        <f>VLOOKUP($D435,'[2]5D'!$C:$AY,COLUMNS($A434:J434)+36,0)</f>
        <v>134.46287619253818</v>
      </c>
      <c r="O435" s="124">
        <f>VLOOKUP($D435,'[2]5D'!$C:$AY,COLUMNS($A434:K434)+36,0)</f>
        <v>147.5915128212163</v>
      </c>
      <c r="P435" s="124">
        <f>VLOOKUP($D435,'[2]5D'!$C:$AY,COLUMNS($A434:L434)+36,0)</f>
        <v>154.93166458455806</v>
      </c>
      <c r="Q435" s="124">
        <f>VLOOKUP($D435,'[2]5D'!$C:$AY,COLUMNS($A434:M434)+36,0)</f>
        <v>147.06300917710186</v>
      </c>
    </row>
    <row r="436" spans="4:17">
      <c r="D436" s="173">
        <v>27400</v>
      </c>
      <c r="E436" s="124">
        <v>95.076862024801201</v>
      </c>
      <c r="F436" s="124">
        <f>VLOOKUP($D436,'[2]5D'!$C:$AY,COLUMNS($A435:B435)+36,0)</f>
        <v>127.27002841370614</v>
      </c>
      <c r="G436" s="124">
        <f>VLOOKUP($D436,'[2]5D'!$C:$AY,COLUMNS($A435:C435)+36,0)</f>
        <v>113.42670898649976</v>
      </c>
      <c r="H436" s="124">
        <f>VLOOKUP($D436,'[2]5D'!$C:$AY,COLUMNS($A435:D435)+36,0)</f>
        <v>113.43385431594324</v>
      </c>
      <c r="I436" s="135">
        <f>VLOOKUP($D436,'[2]5D'!$C:$AY,COLUMNS($A435:E435)+36,0)</f>
        <v>107.17251566271545</v>
      </c>
      <c r="J436" s="135">
        <f>VLOOKUP($D436,'[2]5D'!$C:$AY,COLUMNS($A435:F435)+36,0)</f>
        <v>102.19429786024563</v>
      </c>
      <c r="K436" s="124">
        <f>VLOOKUP($D436,'[2]5D'!$C:$AY,COLUMNS($A435:G435)+36,0)</f>
        <v>128.27262991099499</v>
      </c>
      <c r="L436" s="124">
        <f>VLOOKUP($D436,'[2]5D'!$C:$AY,COLUMNS($A435:H435)+36,0)</f>
        <v>137.05636341954514</v>
      </c>
      <c r="M436" s="124">
        <f>VLOOKUP($D436,'[2]5D'!$C:$AY,COLUMNS($A435:I435)+36,0)</f>
        <v>124.07851894713369</v>
      </c>
      <c r="N436" s="124">
        <f>VLOOKUP($D436,'[2]5D'!$C:$AY,COLUMNS($A435:J435)+36,0)</f>
        <v>142.43030243332245</v>
      </c>
      <c r="O436" s="124">
        <f>VLOOKUP($D436,'[2]5D'!$C:$AY,COLUMNS($A435:K435)+36,0)</f>
        <v>169.62314224980437</v>
      </c>
      <c r="P436" s="124">
        <f>VLOOKUP($D436,'[2]5D'!$C:$AY,COLUMNS($A435:L435)+36,0)</f>
        <v>107.05766799226568</v>
      </c>
      <c r="Q436" s="124">
        <f>VLOOKUP($D436,'[2]5D'!$C:$AY,COLUMNS($A435:M435)+36,0)</f>
        <v>109.1103558475057</v>
      </c>
    </row>
    <row r="437" spans="4:17">
      <c r="D437" s="173">
        <v>27900</v>
      </c>
      <c r="E437" s="124">
        <v>96.076862024801201</v>
      </c>
      <c r="F437" s="124">
        <f>VLOOKUP($D437,'[2]5D'!$C:$AY,COLUMNS($A436:B436)+36,0)</f>
        <v>115.64861865580562</v>
      </c>
      <c r="G437" s="124">
        <f>VLOOKUP($D437,'[2]5D'!$C:$AY,COLUMNS($A436:C436)+36,0)</f>
        <v>91.509229846117861</v>
      </c>
      <c r="H437" s="124">
        <f>VLOOKUP($D437,'[2]5D'!$C:$AY,COLUMNS($A436:D436)+36,0)</f>
        <v>124.96973198122221</v>
      </c>
      <c r="I437" s="135">
        <f>VLOOKUP($D437,'[2]5D'!$C:$AY,COLUMNS($A436:E436)+36,0)</f>
        <v>124.38528902736168</v>
      </c>
      <c r="J437" s="135">
        <f>VLOOKUP($D437,'[2]5D'!$C:$AY,COLUMNS($A436:F436)+36,0)</f>
        <v>113.50365962310487</v>
      </c>
      <c r="K437" s="124">
        <f>VLOOKUP($D437,'[2]5D'!$C:$AY,COLUMNS($A436:G436)+36,0)</f>
        <v>114.39296829435376</v>
      </c>
      <c r="L437" s="124">
        <f>VLOOKUP($D437,'[2]5D'!$C:$AY,COLUMNS($A436:H436)+36,0)</f>
        <v>115.03206695050443</v>
      </c>
      <c r="M437" s="124">
        <f>VLOOKUP($D437,'[2]5D'!$C:$AY,COLUMNS($A436:I436)+36,0)</f>
        <v>105.76196152791326</v>
      </c>
      <c r="N437" s="124">
        <f>VLOOKUP($D437,'[2]5D'!$C:$AY,COLUMNS($A436:J436)+36,0)</f>
        <v>118.2229915608247</v>
      </c>
      <c r="O437" s="124">
        <f>VLOOKUP($D437,'[2]5D'!$C:$AY,COLUMNS($A436:K436)+36,0)</f>
        <v>118.92287639588758</v>
      </c>
      <c r="P437" s="124">
        <f>VLOOKUP($D437,'[2]5D'!$C:$AY,COLUMNS($A436:L436)+36,0)</f>
        <v>100.29019876359956</v>
      </c>
      <c r="Q437" s="124">
        <f>VLOOKUP($D437,'[2]5D'!$C:$AY,COLUMNS($A436:M436)+36,0)</f>
        <v>104.65565202527738</v>
      </c>
    </row>
    <row r="438" spans="4:17">
      <c r="D438" s="173">
        <v>28110</v>
      </c>
      <c r="E438" s="124">
        <v>97.076862024801201</v>
      </c>
      <c r="F438" s="124">
        <f>VLOOKUP($D438,'[2]5D'!$C:$AY,COLUMNS($A437:B437)+36,0)</f>
        <v>87.105214366935385</v>
      </c>
      <c r="G438" s="124">
        <f>VLOOKUP($D438,'[2]5D'!$C:$AY,COLUMNS($A437:C437)+36,0)</f>
        <v>130.54133698233574</v>
      </c>
      <c r="H438" s="124">
        <f>VLOOKUP($D438,'[2]5D'!$C:$AY,COLUMNS($A437:D437)+36,0)</f>
        <v>132.31598555021182</v>
      </c>
      <c r="I438" s="135">
        <f>VLOOKUP($D438,'[2]5D'!$C:$AY,COLUMNS($A437:E437)+36,0)</f>
        <v>126.71482993111451</v>
      </c>
      <c r="J438" s="135">
        <f>VLOOKUP($D438,'[2]5D'!$C:$AY,COLUMNS($A437:F437)+36,0)</f>
        <v>136.3846520880854</v>
      </c>
      <c r="K438" s="124">
        <f>VLOOKUP($D438,'[2]5D'!$C:$AY,COLUMNS($A437:G437)+36,0)</f>
        <v>123.08811114475797</v>
      </c>
      <c r="L438" s="124">
        <f>VLOOKUP($D438,'[2]5D'!$C:$AY,COLUMNS($A437:H437)+36,0)</f>
        <v>120.6677819210515</v>
      </c>
      <c r="M438" s="124">
        <f>VLOOKUP($D438,'[2]5D'!$C:$AY,COLUMNS($A437:I437)+36,0)</f>
        <v>122.56188329537403</v>
      </c>
      <c r="N438" s="124">
        <f>VLOOKUP($D438,'[2]5D'!$C:$AY,COLUMNS($A437:J437)+36,0)</f>
        <v>130.13805511832081</v>
      </c>
      <c r="O438" s="124">
        <f>VLOOKUP($D438,'[2]5D'!$C:$AY,COLUMNS($A437:K437)+36,0)</f>
        <v>124.45590677824879</v>
      </c>
      <c r="P438" s="124">
        <f>VLOOKUP($D438,'[2]5D'!$C:$AY,COLUMNS($A437:L437)+36,0)</f>
        <v>125.78719601367337</v>
      </c>
      <c r="Q438" s="124">
        <f>VLOOKUP($D438,'[2]5D'!$C:$AY,COLUMNS($A437:M437)+36,0)</f>
        <v>125.09076626897659</v>
      </c>
    </row>
    <row r="439" spans="4:17">
      <c r="D439" s="173">
        <v>28150</v>
      </c>
      <c r="E439" s="124">
        <v>98.076862024801201</v>
      </c>
      <c r="F439" s="124">
        <f>VLOOKUP($D439,'[2]5D'!$C:$AY,COLUMNS($A438:B438)+36,0)</f>
        <v>112.82231844947295</v>
      </c>
      <c r="G439" s="124">
        <f>VLOOKUP($D439,'[2]5D'!$C:$AY,COLUMNS($A438:C438)+36,0)</f>
        <v>109.77734168845225</v>
      </c>
      <c r="H439" s="124">
        <f>VLOOKUP($D439,'[2]5D'!$C:$AY,COLUMNS($A438:D438)+36,0)</f>
        <v>106.72302286103051</v>
      </c>
      <c r="I439" s="135">
        <f>VLOOKUP($D439,'[2]5D'!$C:$AY,COLUMNS($A438:E438)+36,0)</f>
        <v>109.77422766631858</v>
      </c>
      <c r="J439" s="135">
        <f>VLOOKUP($D439,'[2]5D'!$C:$AY,COLUMNS($A438:F438)+36,0)</f>
        <v>113.75758825205959</v>
      </c>
      <c r="K439" s="124">
        <f>VLOOKUP($D439,'[2]5D'!$C:$AY,COLUMNS($A438:G438)+36,0)</f>
        <v>127.95284059846129</v>
      </c>
      <c r="L439" s="124">
        <f>VLOOKUP($D439,'[2]5D'!$C:$AY,COLUMNS($A438:H438)+36,0)</f>
        <v>124.39070710919829</v>
      </c>
      <c r="M439" s="124">
        <f>VLOOKUP($D439,'[2]5D'!$C:$AY,COLUMNS($A438:I438)+36,0)</f>
        <v>147.00732818542221</v>
      </c>
      <c r="N439" s="124">
        <f>VLOOKUP($D439,'[2]5D'!$C:$AY,COLUMNS($A438:J438)+36,0)</f>
        <v>137.70759507937848</v>
      </c>
      <c r="O439" s="124">
        <f>VLOOKUP($D439,'[2]5D'!$C:$AY,COLUMNS($A438:K438)+36,0)</f>
        <v>103.78407187668917</v>
      </c>
      <c r="P439" s="124">
        <f>VLOOKUP($D439,'[2]5D'!$C:$AY,COLUMNS($A438:L438)+36,0)</f>
        <v>147.48137064723863</v>
      </c>
      <c r="Q439" s="124">
        <f>VLOOKUP($D439,'[2]5D'!$C:$AY,COLUMNS($A438:M438)+36,0)</f>
        <v>122.43674635907171</v>
      </c>
    </row>
    <row r="440" spans="4:17">
      <c r="D440" s="173">
        <v>28170</v>
      </c>
      <c r="E440" s="124">
        <v>99.076862024801201</v>
      </c>
      <c r="F440" s="124">
        <f>VLOOKUP($D440,'[2]5D'!$C:$AY,COLUMNS($A439:B439)+36,0)</f>
        <v>123.59113426278358</v>
      </c>
      <c r="G440" s="124">
        <f>VLOOKUP($D440,'[2]5D'!$C:$AY,COLUMNS($A439:C439)+36,0)</f>
        <v>124.1034501665298</v>
      </c>
      <c r="H440" s="124">
        <f>VLOOKUP($D440,'[2]5D'!$C:$AY,COLUMNS($A439:D439)+36,0)</f>
        <v>107.71995270452959</v>
      </c>
      <c r="I440" s="135">
        <f>VLOOKUP($D440,'[2]5D'!$C:$AY,COLUMNS($A439:E439)+36,0)</f>
        <v>101.38016322603936</v>
      </c>
      <c r="J440" s="135">
        <f>VLOOKUP($D440,'[2]5D'!$C:$AY,COLUMNS($A439:F439)+36,0)</f>
        <v>129.19752337013614</v>
      </c>
      <c r="K440" s="124">
        <f>VLOOKUP($D440,'[2]5D'!$C:$AY,COLUMNS($A439:G439)+36,0)</f>
        <v>116.35642217534998</v>
      </c>
      <c r="L440" s="124">
        <f>VLOOKUP($D440,'[2]5D'!$C:$AY,COLUMNS($A439:H439)+36,0)</f>
        <v>102.73679081428604</v>
      </c>
      <c r="M440" s="124">
        <f>VLOOKUP($D440,'[2]5D'!$C:$AY,COLUMNS($A439:I439)+36,0)</f>
        <v>84.253975962107205</v>
      </c>
      <c r="N440" s="124">
        <f>VLOOKUP($D440,'[2]5D'!$C:$AY,COLUMNS($A439:J439)+36,0)</f>
        <v>101.92056468732613</v>
      </c>
      <c r="O440" s="124">
        <f>VLOOKUP($D440,'[2]5D'!$C:$AY,COLUMNS($A439:K439)+36,0)</f>
        <v>117.93128566223479</v>
      </c>
      <c r="P440" s="124">
        <f>VLOOKUP($D440,'[2]5D'!$C:$AY,COLUMNS($A439:L439)+36,0)</f>
        <v>188.53209777395821</v>
      </c>
      <c r="Q440" s="124">
        <f>VLOOKUP($D440,'[2]5D'!$C:$AY,COLUMNS($A439:M439)+36,0)</f>
        <v>110.15551097058605</v>
      </c>
    </row>
    <row r="441" spans="4:17">
      <c r="D441" s="173">
        <v>28191</v>
      </c>
      <c r="E441" s="124">
        <v>100.076862024801</v>
      </c>
      <c r="F441" s="124">
        <f>VLOOKUP($D441,'[2]5D'!$C:$AY,COLUMNS($A440:B440)+36,0)</f>
        <v>111.54351540610207</v>
      </c>
      <c r="G441" s="124">
        <f>VLOOKUP($D441,'[2]5D'!$C:$AY,COLUMNS($A440:C440)+36,0)</f>
        <v>137.37471272851997</v>
      </c>
      <c r="H441" s="124">
        <f>VLOOKUP($D441,'[2]5D'!$C:$AY,COLUMNS($A440:D440)+36,0)</f>
        <v>117.2141283673744</v>
      </c>
      <c r="I441" s="135">
        <f>VLOOKUP($D441,'[2]5D'!$C:$AY,COLUMNS($A440:E440)+36,0)</f>
        <v>110.0980511490767</v>
      </c>
      <c r="J441" s="135">
        <f>VLOOKUP($D441,'[2]5D'!$C:$AY,COLUMNS($A440:F440)+36,0)</f>
        <v>114.61585519504703</v>
      </c>
      <c r="K441" s="124">
        <f>VLOOKUP($D441,'[2]5D'!$C:$AY,COLUMNS($A440:G440)+36,0)</f>
        <v>102.24796953713211</v>
      </c>
      <c r="L441" s="124">
        <f>VLOOKUP($D441,'[2]5D'!$C:$AY,COLUMNS($A440:H440)+36,0)</f>
        <v>111.39473003414622</v>
      </c>
      <c r="M441" s="124">
        <f>VLOOKUP($D441,'[2]5D'!$C:$AY,COLUMNS($A440:I440)+36,0)</f>
        <v>138.49510087434302</v>
      </c>
      <c r="N441" s="124">
        <f>VLOOKUP($D441,'[2]5D'!$C:$AY,COLUMNS($A440:J440)+36,0)</f>
        <v>111.782503075855</v>
      </c>
      <c r="O441" s="124">
        <f>VLOOKUP($D441,'[2]5D'!$C:$AY,COLUMNS($A440:K440)+36,0)</f>
        <v>115.23724472291572</v>
      </c>
      <c r="P441" s="124">
        <f>VLOOKUP($D441,'[2]5D'!$C:$AY,COLUMNS($A440:L440)+36,0)</f>
        <v>170.51304392766346</v>
      </c>
      <c r="Q441" s="124">
        <f>VLOOKUP($D441,'[2]5D'!$C:$AY,COLUMNS($A440:M440)+36,0)</f>
        <v>157.97902191670718</v>
      </c>
    </row>
    <row r="442" spans="4:17">
      <c r="D442" s="173">
        <v>28199</v>
      </c>
      <c r="E442" s="124">
        <v>101.076862024801</v>
      </c>
      <c r="F442" s="124">
        <f>VLOOKUP($D442,'[2]5D'!$C:$AY,COLUMNS($A441:B441)+36,0)</f>
        <v>95.443971847699061</v>
      </c>
      <c r="G442" s="124">
        <f>VLOOKUP($D442,'[2]5D'!$C:$AY,COLUMNS($A441:C441)+36,0)</f>
        <v>104.4459180673644</v>
      </c>
      <c r="H442" s="124">
        <f>VLOOKUP($D442,'[2]5D'!$C:$AY,COLUMNS($A441:D441)+36,0)</f>
        <v>110.17399737741786</v>
      </c>
      <c r="I442" s="135">
        <f>VLOOKUP($D442,'[2]5D'!$C:$AY,COLUMNS($A441:E441)+36,0)</f>
        <v>103.35462909749376</v>
      </c>
      <c r="J442" s="135">
        <f>VLOOKUP($D442,'[2]5D'!$C:$AY,COLUMNS($A441:F441)+36,0)</f>
        <v>119.5202208435887</v>
      </c>
      <c r="K442" s="124">
        <f>VLOOKUP($D442,'[2]5D'!$C:$AY,COLUMNS($A441:G441)+36,0)</f>
        <v>116.9959911091138</v>
      </c>
      <c r="L442" s="124">
        <f>VLOOKUP($D442,'[2]5D'!$C:$AY,COLUMNS($A441:H441)+36,0)</f>
        <v>127.86200978822082</v>
      </c>
      <c r="M442" s="124">
        <f>VLOOKUP($D442,'[2]5D'!$C:$AY,COLUMNS($A441:I441)+36,0)</f>
        <v>115.54479830358974</v>
      </c>
      <c r="N442" s="124">
        <f>VLOOKUP($D442,'[2]5D'!$C:$AY,COLUMNS($A441:J441)+36,0)</f>
        <v>101.11037337863237</v>
      </c>
      <c r="O442" s="124">
        <f>VLOOKUP($D442,'[2]5D'!$C:$AY,COLUMNS($A441:K441)+36,0)</f>
        <v>114.83906049014763</v>
      </c>
      <c r="P442" s="124">
        <f>VLOOKUP($D442,'[2]5D'!$C:$AY,COLUMNS($A441:L441)+36,0)</f>
        <v>152.61957987601571</v>
      </c>
      <c r="Q442" s="124">
        <f>VLOOKUP($D442,'[2]5D'!$C:$AY,COLUMNS($A441:M441)+36,0)</f>
        <v>132.5901965670102</v>
      </c>
    </row>
    <row r="443" spans="4:17">
      <c r="D443" s="173">
        <v>28210</v>
      </c>
      <c r="E443" s="124">
        <v>102.076862024801</v>
      </c>
      <c r="F443" s="124">
        <f>VLOOKUP($D443,'[2]5D'!$C:$AY,COLUMNS($A442:B442)+36,0)</f>
        <v>106.43545516586124</v>
      </c>
      <c r="G443" s="124">
        <f>VLOOKUP($D443,'[2]5D'!$C:$AY,COLUMNS($A442:C442)+36,0)</f>
        <v>83.173720238529157</v>
      </c>
      <c r="H443" s="124">
        <f>VLOOKUP($D443,'[2]5D'!$C:$AY,COLUMNS($A442:D442)+36,0)</f>
        <v>126.81053988100517</v>
      </c>
      <c r="I443" s="135">
        <f>VLOOKUP($D443,'[2]5D'!$C:$AY,COLUMNS($A442:E442)+36,0)</f>
        <v>118.21366983362857</v>
      </c>
      <c r="J443" s="135">
        <f>VLOOKUP($D443,'[2]5D'!$C:$AY,COLUMNS($A442:F442)+36,0)</f>
        <v>108.65834627975603</v>
      </c>
      <c r="K443" s="124">
        <f>VLOOKUP($D443,'[2]5D'!$C:$AY,COLUMNS($A442:G442)+36,0)</f>
        <v>125.8035058888444</v>
      </c>
      <c r="L443" s="124">
        <f>VLOOKUP($D443,'[2]5D'!$C:$AY,COLUMNS($A442:H442)+36,0)</f>
        <v>141.64504329777861</v>
      </c>
      <c r="M443" s="124">
        <f>VLOOKUP($D443,'[2]5D'!$C:$AY,COLUMNS($A442:I442)+36,0)</f>
        <v>135.09104099941581</v>
      </c>
      <c r="N443" s="124">
        <f>VLOOKUP($D443,'[2]5D'!$C:$AY,COLUMNS($A442:J442)+36,0)</f>
        <v>96.650151286687773</v>
      </c>
      <c r="O443" s="124">
        <f>VLOOKUP($D443,'[2]5D'!$C:$AY,COLUMNS($A442:K442)+36,0)</f>
        <v>82.972797308977192</v>
      </c>
      <c r="P443" s="124">
        <f>VLOOKUP($D443,'[2]5D'!$C:$AY,COLUMNS($A442:L442)+36,0)</f>
        <v>83.233869276853127</v>
      </c>
      <c r="Q443" s="124">
        <f>VLOOKUP($D443,'[2]5D'!$C:$AY,COLUMNS($A442:M442)+36,0)</f>
        <v>88.498096483653654</v>
      </c>
    </row>
    <row r="444" spans="4:17">
      <c r="D444" s="173">
        <v>28230</v>
      </c>
      <c r="E444" s="124">
        <v>103.076862024801</v>
      </c>
      <c r="F444" s="124">
        <f>VLOOKUP($D444,'[2]5D'!$C:$AY,COLUMNS($A443:B443)+36,0)</f>
        <v>117.22305848996888</v>
      </c>
      <c r="G444" s="124">
        <f>VLOOKUP($D444,'[2]5D'!$C:$AY,COLUMNS($A443:C443)+36,0)</f>
        <v>105.46427122220264</v>
      </c>
      <c r="H444" s="124">
        <f>VLOOKUP($D444,'[2]5D'!$C:$AY,COLUMNS($A443:D443)+36,0)</f>
        <v>107.87602260154438</v>
      </c>
      <c r="I444" s="135">
        <f>VLOOKUP($D444,'[2]5D'!$C:$AY,COLUMNS($A443:E443)+36,0)</f>
        <v>110.18778410457197</v>
      </c>
      <c r="J444" s="135">
        <f>VLOOKUP($D444,'[2]5D'!$C:$AY,COLUMNS($A443:F443)+36,0)</f>
        <v>109.69756935713852</v>
      </c>
      <c r="K444" s="124">
        <f>VLOOKUP($D444,'[2]5D'!$C:$AY,COLUMNS($A443:G443)+36,0)</f>
        <v>109.98560765896653</v>
      </c>
      <c r="L444" s="124">
        <f>VLOOKUP($D444,'[2]5D'!$C:$AY,COLUMNS($A443:H443)+36,0)</f>
        <v>105.1714793833749</v>
      </c>
      <c r="M444" s="124">
        <f>VLOOKUP($D444,'[2]5D'!$C:$AY,COLUMNS($A443:I443)+36,0)</f>
        <v>104.93105597272452</v>
      </c>
      <c r="N444" s="124">
        <f>VLOOKUP($D444,'[2]5D'!$C:$AY,COLUMNS($A443:J443)+36,0)</f>
        <v>107.44642809305114</v>
      </c>
      <c r="O444" s="124">
        <f>VLOOKUP($D444,'[2]5D'!$C:$AY,COLUMNS($A443:K443)+36,0)</f>
        <v>102.60049480043911</v>
      </c>
      <c r="P444" s="124">
        <f>VLOOKUP($D444,'[2]5D'!$C:$AY,COLUMNS($A443:L443)+36,0)</f>
        <v>100.77917399765376</v>
      </c>
      <c r="Q444" s="124">
        <f>VLOOKUP($D444,'[2]5D'!$C:$AY,COLUMNS($A443:M443)+36,0)</f>
        <v>121.188283909806</v>
      </c>
    </row>
    <row r="445" spans="4:17">
      <c r="D445" s="173">
        <v>28240</v>
      </c>
      <c r="E445" s="124">
        <v>104.076862024801</v>
      </c>
      <c r="F445" s="124">
        <f>VLOOKUP($D445,'[2]5D'!$C:$AY,COLUMNS($A444:B444)+36,0)</f>
        <v>87.227572080335406</v>
      </c>
      <c r="G445" s="124">
        <f>VLOOKUP($D445,'[2]5D'!$C:$AY,COLUMNS($A444:C444)+36,0)</f>
        <v>82.347322688065276</v>
      </c>
      <c r="H445" s="124">
        <f>VLOOKUP($D445,'[2]5D'!$C:$AY,COLUMNS($A444:D444)+36,0)</f>
        <v>125.67140607013727</v>
      </c>
      <c r="I445" s="135">
        <f>VLOOKUP($D445,'[2]5D'!$C:$AY,COLUMNS($A444:E444)+36,0)</f>
        <v>134.71804869736738</v>
      </c>
      <c r="J445" s="135">
        <f>VLOOKUP($D445,'[2]5D'!$C:$AY,COLUMNS($A444:F444)+36,0)</f>
        <v>130.80270891294435</v>
      </c>
      <c r="K445" s="124">
        <f>VLOOKUP($D445,'[2]5D'!$C:$AY,COLUMNS($A444:G444)+36,0)</f>
        <v>133.52954707158594</v>
      </c>
      <c r="L445" s="124">
        <f>VLOOKUP($D445,'[2]5D'!$C:$AY,COLUMNS($A444:H444)+36,0)</f>
        <v>119.1574327456137</v>
      </c>
      <c r="M445" s="124">
        <f>VLOOKUP($D445,'[2]5D'!$C:$AY,COLUMNS($A444:I444)+36,0)</f>
        <v>119.43777853959507</v>
      </c>
      <c r="N445" s="124">
        <f>VLOOKUP($D445,'[2]5D'!$C:$AY,COLUMNS($A444:J444)+36,0)</f>
        <v>94.192614160595653</v>
      </c>
      <c r="O445" s="124">
        <f>VLOOKUP($D445,'[2]5D'!$C:$AY,COLUMNS($A444:K444)+36,0)</f>
        <v>97.216556602149709</v>
      </c>
      <c r="P445" s="124">
        <f>VLOOKUP($D445,'[2]5D'!$C:$AY,COLUMNS($A444:L444)+36,0)</f>
        <v>104.11840476118745</v>
      </c>
      <c r="Q445" s="124">
        <f>VLOOKUP($D445,'[2]5D'!$C:$AY,COLUMNS($A444:M444)+36,0)</f>
        <v>104.41581510231327</v>
      </c>
    </row>
    <row r="446" spans="4:17">
      <c r="D446" s="173">
        <v>28250</v>
      </c>
      <c r="E446" s="124">
        <v>105.076862024801</v>
      </c>
      <c r="F446" s="124">
        <f>VLOOKUP($D446,'[2]5D'!$C:$AY,COLUMNS($A445:B445)+36,0)</f>
        <v>118.68156357524553</v>
      </c>
      <c r="G446" s="124">
        <f>VLOOKUP($D446,'[2]5D'!$C:$AY,COLUMNS($A445:C445)+36,0)</f>
        <v>121.76202699484749</v>
      </c>
      <c r="H446" s="124">
        <f>VLOOKUP($D446,'[2]5D'!$C:$AY,COLUMNS($A445:D445)+36,0)</f>
        <v>124.14495853537093</v>
      </c>
      <c r="I446" s="135">
        <f>VLOOKUP($D446,'[2]5D'!$C:$AY,COLUMNS($A445:E445)+36,0)</f>
        <v>128.1242896640828</v>
      </c>
      <c r="J446" s="135">
        <f>VLOOKUP($D446,'[2]5D'!$C:$AY,COLUMNS($A445:F445)+36,0)</f>
        <v>120.42397726410731</v>
      </c>
      <c r="K446" s="124">
        <f>VLOOKUP($D446,'[2]5D'!$C:$AY,COLUMNS($A445:G445)+36,0)</f>
        <v>114.50003684586822</v>
      </c>
      <c r="L446" s="124">
        <f>VLOOKUP($D446,'[2]5D'!$C:$AY,COLUMNS($A445:H445)+36,0)</f>
        <v>103.68130546897321</v>
      </c>
      <c r="M446" s="124">
        <f>VLOOKUP($D446,'[2]5D'!$C:$AY,COLUMNS($A445:I445)+36,0)</f>
        <v>205.42875919296108</v>
      </c>
      <c r="N446" s="124">
        <f>VLOOKUP($D446,'[2]5D'!$C:$AY,COLUMNS($A445:J445)+36,0)</f>
        <v>79.015219245363198</v>
      </c>
      <c r="O446" s="124">
        <f>VLOOKUP($D446,'[2]5D'!$C:$AY,COLUMNS($A445:K445)+36,0)</f>
        <v>97.239500551079814</v>
      </c>
      <c r="P446" s="124">
        <f>VLOOKUP($D446,'[2]5D'!$C:$AY,COLUMNS($A445:L445)+36,0)</f>
        <v>129.4106793363114</v>
      </c>
      <c r="Q446" s="124">
        <f>VLOOKUP($D446,'[2]5D'!$C:$AY,COLUMNS($A445:M445)+36,0)</f>
        <v>150.34176474614077</v>
      </c>
    </row>
    <row r="447" spans="4:17">
      <c r="D447" s="173">
        <v>28260</v>
      </c>
      <c r="E447" s="124">
        <v>106.076862024801</v>
      </c>
      <c r="F447" s="124">
        <f>VLOOKUP($D447,'[2]5D'!$C:$AY,COLUMNS($A446:B446)+36,0)</f>
        <v>121.18801850552157</v>
      </c>
      <c r="G447" s="124">
        <f>VLOOKUP($D447,'[2]5D'!$C:$AY,COLUMNS($A446:C446)+36,0)</f>
        <v>95.068210054508796</v>
      </c>
      <c r="H447" s="124">
        <f>VLOOKUP($D447,'[2]5D'!$C:$AY,COLUMNS($A446:D446)+36,0)</f>
        <v>115.56110826898595</v>
      </c>
      <c r="I447" s="135">
        <f>VLOOKUP($D447,'[2]5D'!$C:$AY,COLUMNS($A446:E446)+36,0)</f>
        <v>110.60577894300542</v>
      </c>
      <c r="J447" s="135">
        <f>VLOOKUP($D447,'[2]5D'!$C:$AY,COLUMNS($A446:F446)+36,0)</f>
        <v>126.07742423945669</v>
      </c>
      <c r="K447" s="124">
        <f>VLOOKUP($D447,'[2]5D'!$C:$AY,COLUMNS($A446:G446)+36,0)</f>
        <v>148.60731412541108</v>
      </c>
      <c r="L447" s="124">
        <f>VLOOKUP($D447,'[2]5D'!$C:$AY,COLUMNS($A446:H446)+36,0)</f>
        <v>143.2922433928191</v>
      </c>
      <c r="M447" s="124">
        <f>VLOOKUP($D447,'[2]5D'!$C:$AY,COLUMNS($A446:I446)+36,0)</f>
        <v>105.58229817256735</v>
      </c>
      <c r="N447" s="124">
        <f>VLOOKUP($D447,'[2]5D'!$C:$AY,COLUMNS($A446:J446)+36,0)</f>
        <v>99.901570879571679</v>
      </c>
      <c r="O447" s="124">
        <f>VLOOKUP($D447,'[2]5D'!$C:$AY,COLUMNS($A446:K446)+36,0)</f>
        <v>91.222825727787438</v>
      </c>
      <c r="P447" s="124">
        <f>VLOOKUP($D447,'[2]5D'!$C:$AY,COLUMNS($A446:L446)+36,0)</f>
        <v>106.02818383405449</v>
      </c>
      <c r="Q447" s="124">
        <f>VLOOKUP($D447,'[2]5D'!$C:$AY,COLUMNS($A446:M446)+36,0)</f>
        <v>95.836710428226425</v>
      </c>
    </row>
    <row r="448" spans="4:17">
      <c r="D448" s="173">
        <v>29102</v>
      </c>
      <c r="E448" s="124">
        <v>107.076862024801</v>
      </c>
      <c r="F448" s="124">
        <f>VLOOKUP($D448,'[2]5D'!$C:$AY,COLUMNS($A447:B447)+36,0)</f>
        <v>86.758729793827953</v>
      </c>
      <c r="G448" s="124">
        <f>VLOOKUP($D448,'[2]5D'!$C:$AY,COLUMNS($A447:C447)+36,0)</f>
        <v>76.21173797130507</v>
      </c>
      <c r="H448" s="124">
        <f>VLOOKUP($D448,'[2]5D'!$C:$AY,COLUMNS($A447:D447)+36,0)</f>
        <v>71.972986562474802</v>
      </c>
      <c r="I448" s="135">
        <f>VLOOKUP($D448,'[2]5D'!$C:$AY,COLUMNS($A447:E447)+36,0)</f>
        <v>69.68268850935489</v>
      </c>
      <c r="J448" s="135">
        <f>VLOOKUP($D448,'[2]5D'!$C:$AY,COLUMNS($A447:F447)+36,0)</f>
        <v>77.102524519021614</v>
      </c>
      <c r="K448" s="124">
        <f>VLOOKUP($D448,'[2]5D'!$C:$AY,COLUMNS($A447:G447)+36,0)</f>
        <v>70.669066118846516</v>
      </c>
      <c r="L448" s="124">
        <f>VLOOKUP($D448,'[2]5D'!$C:$AY,COLUMNS($A447:H447)+36,0)</f>
        <v>73.044496912757324</v>
      </c>
      <c r="M448" s="124">
        <f>VLOOKUP($D448,'[2]5D'!$C:$AY,COLUMNS($A447:I447)+36,0)</f>
        <v>79.675907879091653</v>
      </c>
      <c r="N448" s="124">
        <f>VLOOKUP($D448,'[2]5D'!$C:$AY,COLUMNS($A447:J447)+36,0)</f>
        <v>64.433560284830648</v>
      </c>
      <c r="O448" s="124">
        <f>VLOOKUP($D448,'[2]5D'!$C:$AY,COLUMNS($A447:K447)+36,0)</f>
        <v>63.344821170954852</v>
      </c>
      <c r="P448" s="124">
        <f>VLOOKUP($D448,'[2]5D'!$C:$AY,COLUMNS($A447:L447)+36,0)</f>
        <v>59.961580279540811</v>
      </c>
      <c r="Q448" s="124">
        <f>VLOOKUP($D448,'[2]5D'!$C:$AY,COLUMNS($A447:M447)+36,0)</f>
        <v>70.496637241487008</v>
      </c>
    </row>
    <row r="449" spans="4:17">
      <c r="D449" s="173">
        <v>29200</v>
      </c>
      <c r="E449" s="124">
        <v>108.076862024801</v>
      </c>
      <c r="F449" s="124">
        <f>VLOOKUP($D449,'[2]5D'!$C:$AY,COLUMNS($A448:B448)+36,0)</f>
        <v>81.946524827348426</v>
      </c>
      <c r="G449" s="124">
        <f>VLOOKUP($D449,'[2]5D'!$C:$AY,COLUMNS($A448:C448)+36,0)</f>
        <v>81.144023022957057</v>
      </c>
      <c r="H449" s="124">
        <f>VLOOKUP($D449,'[2]5D'!$C:$AY,COLUMNS($A448:D448)+36,0)</f>
        <v>85.490614455972462</v>
      </c>
      <c r="I449" s="135">
        <f>VLOOKUP($D449,'[2]5D'!$C:$AY,COLUMNS($A448:E448)+36,0)</f>
        <v>61.701277953745929</v>
      </c>
      <c r="J449" s="135">
        <f>VLOOKUP($D449,'[2]5D'!$C:$AY,COLUMNS($A448:F448)+36,0)</f>
        <v>64.444420296556984</v>
      </c>
      <c r="K449" s="124">
        <f>VLOOKUP($D449,'[2]5D'!$C:$AY,COLUMNS($A448:G448)+36,0)</f>
        <v>77.965325352624419</v>
      </c>
      <c r="L449" s="124">
        <f>VLOOKUP($D449,'[2]5D'!$C:$AY,COLUMNS($A448:H448)+36,0)</f>
        <v>75.977430654134281</v>
      </c>
      <c r="M449" s="124">
        <f>VLOOKUP($D449,'[2]5D'!$C:$AY,COLUMNS($A448:I448)+36,0)</f>
        <v>71.661390041514821</v>
      </c>
      <c r="N449" s="124">
        <f>VLOOKUP($D449,'[2]5D'!$C:$AY,COLUMNS($A448:J448)+36,0)</f>
        <v>76.132465341137035</v>
      </c>
      <c r="O449" s="124">
        <f>VLOOKUP($D449,'[2]5D'!$C:$AY,COLUMNS($A448:K448)+36,0)</f>
        <v>73.797537184520877</v>
      </c>
      <c r="P449" s="124">
        <f>VLOOKUP($D449,'[2]5D'!$C:$AY,COLUMNS($A448:L448)+36,0)</f>
        <v>67.359233661106444</v>
      </c>
      <c r="Q449" s="124">
        <f>VLOOKUP($D449,'[2]5D'!$C:$AY,COLUMNS($A448:M448)+36,0)</f>
        <v>89.761678905734072</v>
      </c>
    </row>
    <row r="450" spans="4:17">
      <c r="D450" s="173">
        <v>30120</v>
      </c>
      <c r="E450" s="124">
        <v>109.076862024801</v>
      </c>
      <c r="F450" s="124">
        <f>VLOOKUP($D450,'[2]5D'!$C:$AY,COLUMNS($A449:B449)+36,0)</f>
        <v>97.942844754460396</v>
      </c>
      <c r="G450" s="124">
        <f>VLOOKUP($D450,'[2]5D'!$C:$AY,COLUMNS($A449:C449)+36,0)</f>
        <v>69.230769230769269</v>
      </c>
      <c r="H450" s="124">
        <f>VLOOKUP($D450,'[2]5D'!$C:$AY,COLUMNS($A449:D449)+36,0)</f>
        <v>109.94194313614182</v>
      </c>
      <c r="I450" s="135">
        <f>VLOOKUP($D450,'[2]5D'!$C:$AY,COLUMNS($A449:E449)+36,0)</f>
        <v>111.05246781428464</v>
      </c>
      <c r="J450" s="135">
        <f>VLOOKUP($D450,'[2]5D'!$C:$AY,COLUMNS($A449:F449)+36,0)</f>
        <v>138.46153846153854</v>
      </c>
      <c r="K450" s="124">
        <f>VLOOKUP($D450,'[2]5D'!$C:$AY,COLUMNS($A449:G449)+36,0)</f>
        <v>119.81864980398834</v>
      </c>
      <c r="L450" s="124">
        <f>VLOOKUP($D450,'[2]5D'!$C:$AY,COLUMNS($A449:H449)+36,0)</f>
        <v>119.81864980398834</v>
      </c>
      <c r="M450" s="124">
        <f>VLOOKUP($D450,'[2]5D'!$C:$AY,COLUMNS($A449:I449)+36,0)</f>
        <v>138.46153846153854</v>
      </c>
      <c r="N450" s="124">
        <f>VLOOKUP($D450,'[2]5D'!$C:$AY,COLUMNS($A449:J449)+36,0)</f>
        <v>138.46153846153854</v>
      </c>
      <c r="O450" s="124">
        <f>VLOOKUP($D450,'[2]5D'!$C:$AY,COLUMNS($A449:K449)+36,0)</f>
        <v>115.38461538461544</v>
      </c>
      <c r="P450" s="124">
        <f>VLOOKUP($D450,'[2]5D'!$C:$AY,COLUMNS($A449:L449)+36,0)</f>
        <v>138.46153846153854</v>
      </c>
      <c r="Q450" s="124">
        <f>VLOOKUP($D450,'[2]5D'!$C:$AY,COLUMNS($A449:M449)+36,0)</f>
        <v>123.39692307692316</v>
      </c>
    </row>
    <row r="451" spans="4:17">
      <c r="D451" s="173">
        <v>30200</v>
      </c>
      <c r="E451" s="124">
        <v>110.076862024801</v>
      </c>
      <c r="F451" s="124">
        <f>VLOOKUP($D451,'[2]5D'!$C:$AY,COLUMNS($A450:B450)+36,0)</f>
        <v>135.98363455955072</v>
      </c>
      <c r="G451" s="124">
        <f>VLOOKUP($D451,'[2]5D'!$C:$AY,COLUMNS($A450:C450)+36,0)</f>
        <v>108.68822379737931</v>
      </c>
      <c r="H451" s="124">
        <f>VLOOKUP($D451,'[2]5D'!$C:$AY,COLUMNS($A450:D450)+36,0)</f>
        <v>128.74078565371983</v>
      </c>
      <c r="I451" s="135">
        <f>VLOOKUP($D451,'[2]5D'!$C:$AY,COLUMNS($A450:E450)+36,0)</f>
        <v>130.04119763002004</v>
      </c>
      <c r="J451" s="135">
        <f>VLOOKUP($D451,'[2]5D'!$C:$AY,COLUMNS($A450:F450)+36,0)</f>
        <v>125.62403848177085</v>
      </c>
      <c r="K451" s="124">
        <f>VLOOKUP($D451,'[2]5D'!$C:$AY,COLUMNS($A450:G450)+36,0)</f>
        <v>128.1353405885036</v>
      </c>
      <c r="L451" s="124">
        <f>VLOOKUP($D451,'[2]5D'!$C:$AY,COLUMNS($A450:H450)+36,0)</f>
        <v>118.10805326971297</v>
      </c>
      <c r="M451" s="124">
        <f>VLOOKUP($D451,'[2]5D'!$C:$AY,COLUMNS($A450:I450)+36,0)</f>
        <v>122.4960023602063</v>
      </c>
      <c r="N451" s="124">
        <f>VLOOKUP($D451,'[2]5D'!$C:$AY,COLUMNS($A450:J450)+36,0)</f>
        <v>117.27379384451034</v>
      </c>
      <c r="O451" s="124">
        <f>VLOOKUP($D451,'[2]5D'!$C:$AY,COLUMNS($A450:K450)+36,0)</f>
        <v>118.57233833794965</v>
      </c>
      <c r="P451" s="124">
        <f>VLOOKUP($D451,'[2]5D'!$C:$AY,COLUMNS($A450:L450)+36,0)</f>
        <v>118.83111291279283</v>
      </c>
      <c r="Q451" s="124">
        <f>VLOOKUP($D451,'[2]5D'!$C:$AY,COLUMNS($A450:M450)+36,0)</f>
        <v>114.26106200414468</v>
      </c>
    </row>
    <row r="452" spans="4:17">
      <c r="D452" s="173">
        <v>30400</v>
      </c>
      <c r="E452" s="124">
        <v>111.076862024801</v>
      </c>
      <c r="F452" s="124">
        <f>VLOOKUP($D452,'[2]5D'!$C:$AY,COLUMNS($A451:B451)+36,0)</f>
        <v>138.87665681658547</v>
      </c>
      <c r="G452" s="124">
        <f>VLOOKUP($D452,'[2]5D'!$C:$AY,COLUMNS($A451:C451)+36,0)</f>
        <v>96.535888722937699</v>
      </c>
      <c r="H452" s="124">
        <f>VLOOKUP($D452,'[2]5D'!$C:$AY,COLUMNS($A451:D451)+36,0)</f>
        <v>129.67349312425242</v>
      </c>
      <c r="I452" s="135">
        <f>VLOOKUP($D452,'[2]5D'!$C:$AY,COLUMNS($A451:E451)+36,0)</f>
        <v>130.98332638813375</v>
      </c>
      <c r="J452" s="135">
        <f>VLOOKUP($D452,'[2]5D'!$C:$AY,COLUMNS($A451:F451)+36,0)</f>
        <v>110.56357651274969</v>
      </c>
      <c r="K452" s="124">
        <f>VLOOKUP($D452,'[2]5D'!$C:$AY,COLUMNS($A451:G451)+36,0)</f>
        <v>123.74013200837865</v>
      </c>
      <c r="L452" s="124">
        <f>VLOOKUP($D452,'[2]5D'!$C:$AY,COLUMNS($A451:H451)+36,0)</f>
        <v>99.198362162156855</v>
      </c>
      <c r="M452" s="124">
        <f>VLOOKUP($D452,'[2]5D'!$C:$AY,COLUMNS($A451:I451)+36,0)</f>
        <v>106.54787453304124</v>
      </c>
      <c r="N452" s="124">
        <f>VLOOKUP($D452,'[2]5D'!$C:$AY,COLUMNS($A451:J451)+36,0)</f>
        <v>92.636532092521719</v>
      </c>
      <c r="O452" s="124">
        <f>VLOOKUP($D452,'[2]5D'!$C:$AY,COLUMNS($A451:K451)+36,0)</f>
        <v>99.460922929239928</v>
      </c>
      <c r="P452" s="124">
        <f>VLOOKUP($D452,'[2]5D'!$C:$AY,COLUMNS($A451:L451)+36,0)</f>
        <v>99.643229866922923</v>
      </c>
      <c r="Q452" s="124">
        <f>VLOOKUP($D452,'[2]5D'!$C:$AY,COLUMNS($A451:M451)+36,0)</f>
        <v>87.77414109377078</v>
      </c>
    </row>
    <row r="453" spans="4:17">
      <c r="D453" s="173">
        <v>30920</v>
      </c>
      <c r="E453" s="124">
        <v>112.076862024801</v>
      </c>
      <c r="F453" s="124">
        <f>VLOOKUP($D453,'[2]5D'!$C:$AY,COLUMNS($A452:B452)+36,0)</f>
        <v>129.59199852268969</v>
      </c>
      <c r="G453" s="124">
        <f>VLOOKUP($D453,'[2]5D'!$C:$AY,COLUMNS($A452:C452)+36,0)</f>
        <v>102.47301757620185</v>
      </c>
      <c r="H453" s="124">
        <f>VLOOKUP($D453,'[2]5D'!$C:$AY,COLUMNS($A452:D452)+36,0)</f>
        <v>114.15706571275058</v>
      </c>
      <c r="I453" s="135">
        <f>VLOOKUP($D453,'[2]5D'!$C:$AY,COLUMNS($A452:E452)+36,0)</f>
        <v>100.80964801641707</v>
      </c>
      <c r="J453" s="135">
        <f>VLOOKUP($D453,'[2]5D'!$C:$AY,COLUMNS($A452:F452)+36,0)</f>
        <v>108.58298177682505</v>
      </c>
      <c r="K453" s="124">
        <f>VLOOKUP($D453,'[2]5D'!$C:$AY,COLUMNS($A452:G452)+36,0)</f>
        <v>106.23872968308653</v>
      </c>
      <c r="L453" s="124">
        <f>VLOOKUP($D453,'[2]5D'!$C:$AY,COLUMNS($A452:H452)+36,0)</f>
        <v>97.815195448763362</v>
      </c>
      <c r="M453" s="124">
        <f>VLOOKUP($D453,'[2]5D'!$C:$AY,COLUMNS($A452:I452)+36,0)</f>
        <v>96.418824460450054</v>
      </c>
      <c r="N453" s="124">
        <f>VLOOKUP($D453,'[2]5D'!$C:$AY,COLUMNS($A452:J452)+36,0)</f>
        <v>90.337677974796676</v>
      </c>
      <c r="O453" s="124">
        <f>VLOOKUP($D453,'[2]5D'!$C:$AY,COLUMNS($A452:K452)+36,0)</f>
        <v>59.196803359850236</v>
      </c>
      <c r="P453" s="124">
        <f>VLOOKUP($D453,'[2]5D'!$C:$AY,COLUMNS($A452:L452)+36,0)</f>
        <v>81.753778606100468</v>
      </c>
      <c r="Q453" s="124">
        <f>VLOOKUP($D453,'[2]5D'!$C:$AY,COLUMNS($A452:M452)+36,0)</f>
        <v>73.293359024062056</v>
      </c>
    </row>
    <row r="454" spans="4:17">
      <c r="D454" s="173">
        <v>30990</v>
      </c>
      <c r="E454" s="124">
        <v>113.076862024801</v>
      </c>
      <c r="F454" s="124">
        <f>VLOOKUP($D454,'[2]5D'!$C:$AY,COLUMNS($A453:B453)+36,0)</f>
        <v>137.15486617708348</v>
      </c>
      <c r="G454" s="124">
        <f>VLOOKUP($D454,'[2]5D'!$C:$AY,COLUMNS($A453:C453)+36,0)</f>
        <v>98.226445836859654</v>
      </c>
      <c r="H454" s="124">
        <f>VLOOKUP($D454,'[2]5D'!$C:$AY,COLUMNS($A453:D453)+36,0)</f>
        <v>132.27667695834805</v>
      </c>
      <c r="I454" s="135">
        <f>VLOOKUP($D454,'[2]5D'!$C:$AY,COLUMNS($A453:E453)+36,0)</f>
        <v>133.61280500843239</v>
      </c>
      <c r="J454" s="135">
        <f>VLOOKUP($D454,'[2]5D'!$C:$AY,COLUMNS($A453:F453)+36,0)</f>
        <v>121.86410325335926</v>
      </c>
      <c r="K454" s="124">
        <f>VLOOKUP($D454,'[2]5D'!$C:$AY,COLUMNS($A453:G453)+36,0)</f>
        <v>129.2511950733799</v>
      </c>
      <c r="L454" s="124">
        <f>VLOOKUP($D454,'[2]5D'!$C:$AY,COLUMNS($A453:H453)+36,0)</f>
        <v>128.53873326089354</v>
      </c>
      <c r="M454" s="124">
        <f>VLOOKUP($D454,'[2]5D'!$C:$AY,COLUMNS($A453:I453)+36,0)</f>
        <v>144.75990716587106</v>
      </c>
      <c r="N454" s="124">
        <f>VLOOKUP($D454,'[2]5D'!$C:$AY,COLUMNS($A453:J453)+36,0)</f>
        <v>126.97564580385826</v>
      </c>
      <c r="O454" s="124">
        <f>VLOOKUP($D454,'[2]5D'!$C:$AY,COLUMNS($A453:K453)+36,0)</f>
        <v>133.42476207687429</v>
      </c>
      <c r="P454" s="124">
        <f>VLOOKUP($D454,'[2]5D'!$C:$AY,COLUMNS($A453:L453)+36,0)</f>
        <v>127.44414032332465</v>
      </c>
      <c r="Q454" s="124">
        <f>VLOOKUP($D454,'[2]5D'!$C:$AY,COLUMNS($A453:M453)+36,0)</f>
        <v>121.16840062718637</v>
      </c>
    </row>
    <row r="455" spans="4:17">
      <c r="D455" s="173">
        <v>31002</v>
      </c>
      <c r="E455" s="124">
        <v>114.076862024801</v>
      </c>
      <c r="F455" s="124">
        <f>VLOOKUP($D455,'[2]5D'!$C:$AY,COLUMNS($A454:B454)+36,0)</f>
        <v>120.45941198149612</v>
      </c>
      <c r="G455" s="124">
        <f>VLOOKUP($D455,'[2]5D'!$C:$AY,COLUMNS($A454:C454)+36,0)</f>
        <v>117.36729829825158</v>
      </c>
      <c r="H455" s="124">
        <f>VLOOKUP($D455,'[2]5D'!$C:$AY,COLUMNS($A454:D454)+36,0)</f>
        <v>141.9400975286928</v>
      </c>
      <c r="I455" s="135">
        <f>VLOOKUP($D455,'[2]5D'!$C:$AY,COLUMNS($A454:E454)+36,0)</f>
        <v>95.333026143426608</v>
      </c>
      <c r="J455" s="135">
        <f>VLOOKUP($D455,'[2]5D'!$C:$AY,COLUMNS($A454:F454)+36,0)</f>
        <v>120.35376369561867</v>
      </c>
      <c r="K455" s="124">
        <f>VLOOKUP($D455,'[2]5D'!$C:$AY,COLUMNS($A454:G454)+36,0)</f>
        <v>132.87194385486097</v>
      </c>
      <c r="L455" s="124">
        <f>VLOOKUP($D455,'[2]5D'!$C:$AY,COLUMNS($A454:H454)+36,0)</f>
        <v>133.72504699541321</v>
      </c>
      <c r="M455" s="124">
        <f>VLOOKUP($D455,'[2]5D'!$C:$AY,COLUMNS($A454:I454)+36,0)</f>
        <v>132.52539505605264</v>
      </c>
      <c r="N455" s="124">
        <f>VLOOKUP($D455,'[2]5D'!$C:$AY,COLUMNS($A454:J454)+36,0)</f>
        <v>138.84297995310658</v>
      </c>
      <c r="O455" s="124">
        <f>VLOOKUP($D455,'[2]5D'!$C:$AY,COLUMNS($A454:K454)+36,0)</f>
        <v>134.29770735003618</v>
      </c>
      <c r="P455" s="124">
        <f>VLOOKUP($D455,'[2]5D'!$C:$AY,COLUMNS($A454:L454)+36,0)</f>
        <v>120.42915163863948</v>
      </c>
      <c r="Q455" s="124">
        <f>VLOOKUP($D455,'[2]5D'!$C:$AY,COLUMNS($A454:M454)+36,0)</f>
        <v>105.02658543429173</v>
      </c>
    </row>
    <row r="456" spans="4:17">
      <c r="D456" s="173">
        <v>31003</v>
      </c>
      <c r="E456" s="124">
        <v>115.076862024801</v>
      </c>
      <c r="F456" s="124">
        <f>VLOOKUP($D456,'[2]5D'!$C:$AY,COLUMNS($A455:B455)+36,0)</f>
        <v>125.33481002664712</v>
      </c>
      <c r="G456" s="124">
        <f>VLOOKUP($D456,'[2]5D'!$C:$AY,COLUMNS($A455:C455)+36,0)</f>
        <v>124.33951494168149</v>
      </c>
      <c r="H456" s="124">
        <f>VLOOKUP($D456,'[2]5D'!$C:$AY,COLUMNS($A455:D455)+36,0)</f>
        <v>70.132995196398809</v>
      </c>
      <c r="I456" s="135">
        <f>VLOOKUP($D456,'[2]5D'!$C:$AY,COLUMNS($A455:E455)+36,0)</f>
        <v>102.22545356001136</v>
      </c>
      <c r="J456" s="135">
        <f>VLOOKUP($D456,'[2]5D'!$C:$AY,COLUMNS($A455:F455)+36,0)</f>
        <v>132.23315632854266</v>
      </c>
      <c r="K456" s="124">
        <f>VLOOKUP($D456,'[2]5D'!$C:$AY,COLUMNS($A455:G455)+36,0)</f>
        <v>101.92811037187492</v>
      </c>
      <c r="L456" s="124">
        <f>VLOOKUP($D456,'[2]5D'!$C:$AY,COLUMNS($A455:H455)+36,0)</f>
        <v>107.57795365786119</v>
      </c>
      <c r="M456" s="124">
        <f>VLOOKUP($D456,'[2]5D'!$C:$AY,COLUMNS($A455:I455)+36,0)</f>
        <v>110.00135711760817</v>
      </c>
      <c r="N456" s="124">
        <f>VLOOKUP($D456,'[2]5D'!$C:$AY,COLUMNS($A455:J455)+36,0)</f>
        <v>121.53934457915972</v>
      </c>
      <c r="O456" s="124">
        <f>VLOOKUP($D456,'[2]5D'!$C:$AY,COLUMNS($A455:K455)+36,0)</f>
        <v>157.46635352830828</v>
      </c>
      <c r="P456" s="124">
        <f>VLOOKUP($D456,'[2]5D'!$C:$AY,COLUMNS($A455:L455)+36,0)</f>
        <v>148.91799716883187</v>
      </c>
      <c r="Q456" s="124">
        <f>VLOOKUP($D456,'[2]5D'!$C:$AY,COLUMNS($A455:M455)+36,0)</f>
        <v>131.25707200221674</v>
      </c>
    </row>
    <row r="457" spans="4:17">
      <c r="D457" s="173">
        <v>31009</v>
      </c>
      <c r="E457" s="124">
        <v>116.076862024801</v>
      </c>
      <c r="F457" s="124">
        <f>VLOOKUP($D457,'[2]5D'!$C:$AY,COLUMNS($A456:B456)+36,0)</f>
        <v>127.66798749937205</v>
      </c>
      <c r="G457" s="124">
        <f>VLOOKUP($D457,'[2]5D'!$C:$AY,COLUMNS($A456:C456)+36,0)</f>
        <v>125.66351231228845</v>
      </c>
      <c r="H457" s="124">
        <f>VLOOKUP($D457,'[2]5D'!$C:$AY,COLUMNS($A456:D456)+36,0)</f>
        <v>145.92643828305955</v>
      </c>
      <c r="I457" s="135">
        <f>VLOOKUP($D457,'[2]5D'!$C:$AY,COLUMNS($A456:E456)+36,0)</f>
        <v>97.962126445263763</v>
      </c>
      <c r="J457" s="135">
        <f>VLOOKUP($D457,'[2]5D'!$C:$AY,COLUMNS($A456:F456)+36,0)</f>
        <v>126.0170413462299</v>
      </c>
      <c r="K457" s="124">
        <f>VLOOKUP($D457,'[2]5D'!$C:$AY,COLUMNS($A456:G456)+36,0)</f>
        <v>122.81957087285413</v>
      </c>
      <c r="L457" s="124">
        <f>VLOOKUP($D457,'[2]5D'!$C:$AY,COLUMNS($A456:H456)+36,0)</f>
        <v>95.058052100058063</v>
      </c>
      <c r="M457" s="124">
        <f>VLOOKUP($D457,'[2]5D'!$C:$AY,COLUMNS($A456:I456)+36,0)</f>
        <v>110.67284065638695</v>
      </c>
      <c r="N457" s="124">
        <f>VLOOKUP($D457,'[2]5D'!$C:$AY,COLUMNS($A456:J456)+36,0)</f>
        <v>116.36219945870172</v>
      </c>
      <c r="O457" s="124">
        <f>VLOOKUP($D457,'[2]5D'!$C:$AY,COLUMNS($A456:K456)+36,0)</f>
        <v>131.23100499572959</v>
      </c>
      <c r="P457" s="124">
        <f>VLOOKUP($D457,'[2]5D'!$C:$AY,COLUMNS($A456:L456)+36,0)</f>
        <v>168.8930587580619</v>
      </c>
      <c r="Q457" s="124">
        <f>VLOOKUP($D457,'[2]5D'!$C:$AY,COLUMNS($A456:M456)+36,0)</f>
        <v>131.84710623746486</v>
      </c>
    </row>
    <row r="458" spans="4:17">
      <c r="D458" s="173">
        <v>32110</v>
      </c>
      <c r="E458" s="124">
        <v>117.076862024801</v>
      </c>
      <c r="F458" s="124">
        <f>VLOOKUP($D458,'[2]5D'!$C:$AY,COLUMNS($A457:B457)+36,0)</f>
        <v>108.27235671134986</v>
      </c>
      <c r="G458" s="124">
        <f>VLOOKUP($D458,'[2]5D'!$C:$AY,COLUMNS($A457:C457)+36,0)</f>
        <v>104.61562479130298</v>
      </c>
      <c r="H458" s="124">
        <f>VLOOKUP($D458,'[2]5D'!$C:$AY,COLUMNS($A457:D457)+36,0)</f>
        <v>111.02749845279322</v>
      </c>
      <c r="I458" s="135">
        <f>VLOOKUP($D458,'[2]5D'!$C:$AY,COLUMNS($A457:E457)+36,0)</f>
        <v>96.910137696580648</v>
      </c>
      <c r="J458" s="135">
        <f>VLOOKUP($D458,'[2]5D'!$C:$AY,COLUMNS($A457:F457)+36,0)</f>
        <v>94.048182796792645</v>
      </c>
      <c r="K458" s="124">
        <f>VLOOKUP($D458,'[2]5D'!$C:$AY,COLUMNS($A457:G457)+36,0)</f>
        <v>103.05887967820455</v>
      </c>
      <c r="L458" s="124">
        <f>VLOOKUP($D458,'[2]5D'!$C:$AY,COLUMNS($A457:H457)+36,0)</f>
        <v>107.8576918266496</v>
      </c>
      <c r="M458" s="124">
        <f>VLOOKUP($D458,'[2]5D'!$C:$AY,COLUMNS($A457:I457)+36,0)</f>
        <v>108.29946631208345</v>
      </c>
      <c r="N458" s="124">
        <f>VLOOKUP($D458,'[2]5D'!$C:$AY,COLUMNS($A457:J457)+36,0)</f>
        <v>126.82947216000252</v>
      </c>
      <c r="O458" s="124">
        <f>VLOOKUP($D458,'[2]5D'!$C:$AY,COLUMNS($A457:K457)+36,0)</f>
        <v>119.43933728910385</v>
      </c>
      <c r="P458" s="124">
        <f>VLOOKUP($D458,'[2]5D'!$C:$AY,COLUMNS($A457:L457)+36,0)</f>
        <v>112.6298379103914</v>
      </c>
      <c r="Q458" s="124">
        <f>VLOOKUP($D458,'[2]5D'!$C:$AY,COLUMNS($A457:M457)+36,0)</f>
        <v>117.24415258012735</v>
      </c>
    </row>
    <row r="459" spans="4:17">
      <c r="D459" s="173">
        <v>32120</v>
      </c>
      <c r="E459" s="124">
        <v>118.076862024801</v>
      </c>
      <c r="F459" s="124">
        <f>VLOOKUP($D459,'[2]5D'!$C:$AY,COLUMNS($A458:B458)+36,0)</f>
        <v>110.54560469426261</v>
      </c>
      <c r="G459" s="124">
        <f>VLOOKUP($D459,'[2]5D'!$C:$AY,COLUMNS($A458:C458)+36,0)</f>
        <v>101.38463339282441</v>
      </c>
      <c r="H459" s="124">
        <f>VLOOKUP($D459,'[2]5D'!$C:$AY,COLUMNS($A458:D458)+36,0)</f>
        <v>105.37976473154929</v>
      </c>
      <c r="I459" s="135">
        <f>VLOOKUP($D459,'[2]5D'!$C:$AY,COLUMNS($A458:E458)+36,0)</f>
        <v>117.13785111783116</v>
      </c>
      <c r="J459" s="135">
        <f>VLOOKUP($D459,'[2]5D'!$C:$AY,COLUMNS($A458:F458)+36,0)</f>
        <v>108.5410871454702</v>
      </c>
      <c r="K459" s="124">
        <f>VLOOKUP($D459,'[2]5D'!$C:$AY,COLUMNS($A458:G458)+36,0)</f>
        <v>110.35290099828357</v>
      </c>
      <c r="L459" s="124">
        <f>VLOOKUP($D459,'[2]5D'!$C:$AY,COLUMNS($A458:H458)+36,0)</f>
        <v>105.57288152776414</v>
      </c>
      <c r="M459" s="124">
        <f>VLOOKUP($D459,'[2]5D'!$C:$AY,COLUMNS($A458:I458)+36,0)</f>
        <v>105.55744211267591</v>
      </c>
      <c r="N459" s="124">
        <f>VLOOKUP($D459,'[2]5D'!$C:$AY,COLUMNS($A458:J458)+36,0)</f>
        <v>110.59228286384173</v>
      </c>
      <c r="O459" s="124">
        <f>VLOOKUP($D459,'[2]5D'!$C:$AY,COLUMNS($A458:K458)+36,0)</f>
        <v>93.203266818203687</v>
      </c>
      <c r="P459" s="124">
        <f>VLOOKUP($D459,'[2]5D'!$C:$AY,COLUMNS($A458:L458)+36,0)</f>
        <v>101.85621648512256</v>
      </c>
      <c r="Q459" s="124">
        <f>VLOOKUP($D459,'[2]5D'!$C:$AY,COLUMNS($A458:M458)+36,0)</f>
        <v>121.83861914594159</v>
      </c>
    </row>
    <row r="460" spans="4:17">
      <c r="D460" s="173">
        <v>32200</v>
      </c>
      <c r="E460" s="124">
        <v>119.076862024801</v>
      </c>
      <c r="F460" s="124">
        <f>VLOOKUP($D460,'[2]5D'!$C:$AY,COLUMNS($A459:B459)+36,0)</f>
        <v>92.726018242751678</v>
      </c>
      <c r="G460" s="124">
        <f>VLOOKUP($D460,'[2]5D'!$C:$AY,COLUMNS($A459:C459)+36,0)</f>
        <v>92.715515572187982</v>
      </c>
      <c r="H460" s="124">
        <f>VLOOKUP($D460,'[2]5D'!$C:$AY,COLUMNS($A459:D459)+36,0)</f>
        <v>93.290322580645167</v>
      </c>
      <c r="I460" s="135">
        <f>VLOOKUP($D460,'[2]5D'!$C:$AY,COLUMNS($A459:E459)+36,0)</f>
        <v>111.94838709677421</v>
      </c>
      <c r="J460" s="135">
        <f>VLOOKUP($D460,'[2]5D'!$C:$AY,COLUMNS($A459:F459)+36,0)</f>
        <v>118.55094660778879</v>
      </c>
      <c r="K460" s="124">
        <f>VLOOKUP($D460,'[2]5D'!$C:$AY,COLUMNS($A459:G459)+36,0)</f>
        <v>107.92988542840271</v>
      </c>
      <c r="L460" s="124">
        <f>VLOOKUP($D460,'[2]5D'!$C:$AY,COLUMNS($A459:H459)+36,0)</f>
        <v>107.92988542840271</v>
      </c>
      <c r="M460" s="124">
        <f>VLOOKUP($D460,'[2]5D'!$C:$AY,COLUMNS($A459:I459)+36,0)</f>
        <v>116.12903225806451</v>
      </c>
      <c r="N460" s="124">
        <f>VLOOKUP($D460,'[2]5D'!$C:$AY,COLUMNS($A459:J459)+36,0)</f>
        <v>118.86208120128504</v>
      </c>
      <c r="O460" s="124">
        <f>VLOOKUP($D460,'[2]5D'!$C:$AY,COLUMNS($A459:K459)+36,0)</f>
        <v>116.12903225806451</v>
      </c>
      <c r="P460" s="124">
        <f>VLOOKUP($D460,'[2]5D'!$C:$AY,COLUMNS($A459:L459)+36,0)</f>
        <v>112.25806451612901</v>
      </c>
      <c r="Q460" s="124">
        <f>VLOOKUP($D460,'[2]5D'!$C:$AY,COLUMNS($A459:M459)+36,0)</f>
        <v>92.903225806451616</v>
      </c>
    </row>
    <row r="461" spans="4:17">
      <c r="D461" s="173">
        <v>32300</v>
      </c>
      <c r="E461" s="124">
        <v>120.076862024801</v>
      </c>
      <c r="F461" s="124">
        <f>VLOOKUP($D461,'[2]5D'!$C:$AY,COLUMNS($A460:B460)+36,0)</f>
        <v>114.72983587409769</v>
      </c>
      <c r="G461" s="124">
        <f>VLOOKUP($D461,'[2]5D'!$C:$AY,COLUMNS($A460:C460)+36,0)</f>
        <v>97.013700923929761</v>
      </c>
      <c r="H461" s="124">
        <f>VLOOKUP($D461,'[2]5D'!$C:$AY,COLUMNS($A460:D460)+36,0)</f>
        <v>103.83491032835595</v>
      </c>
      <c r="I461" s="135">
        <f>VLOOKUP($D461,'[2]5D'!$C:$AY,COLUMNS($A460:E460)+36,0)</f>
        <v>118.83822371885107</v>
      </c>
      <c r="J461" s="135">
        <f>VLOOKUP($D461,'[2]5D'!$C:$AY,COLUMNS($A460:F460)+36,0)</f>
        <v>119.21063707127743</v>
      </c>
      <c r="K461" s="124">
        <f>VLOOKUP($D461,'[2]5D'!$C:$AY,COLUMNS($A460:G460)+36,0)</f>
        <v>113.96125703949498</v>
      </c>
      <c r="L461" s="124">
        <f>VLOOKUP($D461,'[2]5D'!$C:$AY,COLUMNS($A460:H460)+36,0)</f>
        <v>111.8616906967378</v>
      </c>
      <c r="M461" s="124">
        <f>VLOOKUP($D461,'[2]5D'!$C:$AY,COLUMNS($A460:I460)+36,0)</f>
        <v>120.61495410881466</v>
      </c>
      <c r="N461" s="124">
        <f>VLOOKUP($D461,'[2]5D'!$C:$AY,COLUMNS($A460:J460)+36,0)</f>
        <v>112.50604237799242</v>
      </c>
      <c r="O461" s="124">
        <f>VLOOKUP($D461,'[2]5D'!$C:$AY,COLUMNS($A460:K460)+36,0)</f>
        <v>103.152689179245</v>
      </c>
      <c r="P461" s="124">
        <f>VLOOKUP($D461,'[2]5D'!$C:$AY,COLUMNS($A460:L460)+36,0)</f>
        <v>93.809280559815363</v>
      </c>
      <c r="Q461" s="124">
        <f>VLOOKUP($D461,'[2]5D'!$C:$AY,COLUMNS($A460:M460)+36,0)</f>
        <v>89.258485329368412</v>
      </c>
    </row>
    <row r="462" spans="4:17">
      <c r="D462" s="173">
        <v>32400</v>
      </c>
      <c r="E462" s="124">
        <v>121.076862024801</v>
      </c>
      <c r="F462" s="124">
        <f>VLOOKUP($D462,'[2]5D'!$C:$AY,COLUMNS($A461:B461)+36,0)</f>
        <v>109.37221353429433</v>
      </c>
      <c r="G462" s="124">
        <f>VLOOKUP($D462,'[2]5D'!$C:$AY,COLUMNS($A461:C461)+36,0)</f>
        <v>102.67599252634921</v>
      </c>
      <c r="H462" s="124">
        <f>VLOOKUP($D462,'[2]5D'!$C:$AY,COLUMNS($A461:D461)+36,0)</f>
        <v>110.34402335567144</v>
      </c>
      <c r="I462" s="135">
        <f>VLOOKUP($D462,'[2]5D'!$C:$AY,COLUMNS($A461:E461)+36,0)</f>
        <v>95.836356812434786</v>
      </c>
      <c r="J462" s="135">
        <f>VLOOKUP($D462,'[2]5D'!$C:$AY,COLUMNS($A461:F461)+36,0)</f>
        <v>98.068285280337591</v>
      </c>
      <c r="K462" s="124">
        <f>VLOOKUP($D462,'[2]5D'!$C:$AY,COLUMNS($A461:G461)+36,0)</f>
        <v>105.26371906100387</v>
      </c>
      <c r="L462" s="124">
        <f>VLOOKUP($D462,'[2]5D'!$C:$AY,COLUMNS($A461:H461)+36,0)</f>
        <v>114.95369140670597</v>
      </c>
      <c r="M462" s="124">
        <f>VLOOKUP($D462,'[2]5D'!$C:$AY,COLUMNS($A461:I461)+36,0)</f>
        <v>115.19028992129046</v>
      </c>
      <c r="N462" s="124">
        <f>VLOOKUP($D462,'[2]5D'!$C:$AY,COLUMNS($A461:J461)+36,0)</f>
        <v>115.66523581963106</v>
      </c>
      <c r="O462" s="124">
        <f>VLOOKUP($D462,'[2]5D'!$C:$AY,COLUMNS($A461:K461)+36,0)</f>
        <v>101.89436212525408</v>
      </c>
      <c r="P462" s="124">
        <f>VLOOKUP($D462,'[2]5D'!$C:$AY,COLUMNS($A461:L461)+36,0)</f>
        <v>103.11753971524054</v>
      </c>
      <c r="Q462" s="124">
        <f>VLOOKUP($D462,'[2]5D'!$C:$AY,COLUMNS($A461:M461)+36,0)</f>
        <v>98.753395344524236</v>
      </c>
    </row>
    <row r="463" spans="4:17">
      <c r="D463" s="173">
        <v>32500</v>
      </c>
      <c r="E463" s="124">
        <v>122.076862024801</v>
      </c>
      <c r="F463" s="124">
        <f>VLOOKUP($D463,'[2]5D'!$C:$AY,COLUMNS($A462:B462)+36,0)</f>
        <v>108.9812443809024</v>
      </c>
      <c r="G463" s="124">
        <f>VLOOKUP($D463,'[2]5D'!$C:$AY,COLUMNS($A462:C462)+36,0)</f>
        <v>106.52621724930756</v>
      </c>
      <c r="H463" s="124">
        <f>VLOOKUP($D463,'[2]5D'!$C:$AY,COLUMNS($A462:D462)+36,0)</f>
        <v>106.97038484606088</v>
      </c>
      <c r="I463" s="135">
        <f>VLOOKUP($D463,'[2]5D'!$C:$AY,COLUMNS($A462:E462)+36,0)</f>
        <v>102.86844061049514</v>
      </c>
      <c r="J463" s="135">
        <f>VLOOKUP($D463,'[2]5D'!$C:$AY,COLUMNS($A462:F462)+36,0)</f>
        <v>98.413657483491207</v>
      </c>
      <c r="K463" s="124">
        <f>VLOOKUP($D463,'[2]5D'!$C:$AY,COLUMNS($A462:G462)+36,0)</f>
        <v>102.75082764668241</v>
      </c>
      <c r="L463" s="124">
        <f>VLOOKUP($D463,'[2]5D'!$C:$AY,COLUMNS($A462:H462)+36,0)</f>
        <v>111.89249210263758</v>
      </c>
      <c r="M463" s="124">
        <f>VLOOKUP($D463,'[2]5D'!$C:$AY,COLUMNS($A462:I462)+36,0)</f>
        <v>114.25182472900102</v>
      </c>
      <c r="N463" s="124">
        <f>VLOOKUP($D463,'[2]5D'!$C:$AY,COLUMNS($A462:J462)+36,0)</f>
        <v>122.60563594142586</v>
      </c>
      <c r="O463" s="124">
        <f>VLOOKUP($D463,'[2]5D'!$C:$AY,COLUMNS($A462:K462)+36,0)</f>
        <v>111.35685998311889</v>
      </c>
      <c r="P463" s="124">
        <f>VLOOKUP($D463,'[2]5D'!$C:$AY,COLUMNS($A462:L462)+36,0)</f>
        <v>101.43148777990064</v>
      </c>
      <c r="Q463" s="124">
        <f>VLOOKUP($D463,'[2]5D'!$C:$AY,COLUMNS($A462:M462)+36,0)</f>
        <v>119.89678921147258</v>
      </c>
    </row>
    <row r="464" spans="4:17">
      <c r="D464" s="173">
        <v>32901</v>
      </c>
      <c r="E464" s="124">
        <v>123.076862024801</v>
      </c>
      <c r="F464" s="124">
        <f>VLOOKUP($D464,'[2]5D'!$C:$AY,COLUMNS($A463:B463)+36,0)</f>
        <v>122.00361236147766</v>
      </c>
      <c r="G464" s="124">
        <f>VLOOKUP($D464,'[2]5D'!$C:$AY,COLUMNS($A463:C463)+36,0)</f>
        <v>109.9899908552115</v>
      </c>
      <c r="H464" s="124">
        <f>VLOOKUP($D464,'[2]5D'!$C:$AY,COLUMNS($A463:D463)+36,0)</f>
        <v>110.05850344336096</v>
      </c>
      <c r="I464" s="135">
        <f>VLOOKUP($D464,'[2]5D'!$C:$AY,COLUMNS($A463:E463)+36,0)</f>
        <v>104.05895697612786</v>
      </c>
      <c r="J464" s="135">
        <f>VLOOKUP($D464,'[2]5D'!$C:$AY,COLUMNS($A463:F463)+36,0)</f>
        <v>106.15117695927098</v>
      </c>
      <c r="K464" s="124">
        <f>VLOOKUP($D464,'[2]5D'!$C:$AY,COLUMNS($A463:G463)+36,0)</f>
        <v>106.75621245958661</v>
      </c>
      <c r="L464" s="124">
        <f>VLOOKUP($D464,'[2]5D'!$C:$AY,COLUMNS($A463:H463)+36,0)</f>
        <v>112.73955915997264</v>
      </c>
      <c r="M464" s="124">
        <f>VLOOKUP($D464,'[2]5D'!$C:$AY,COLUMNS($A463:I463)+36,0)</f>
        <v>118.34312690075808</v>
      </c>
      <c r="N464" s="124">
        <f>VLOOKUP($D464,'[2]5D'!$C:$AY,COLUMNS($A463:J463)+36,0)</f>
        <v>126.83643366551875</v>
      </c>
      <c r="O464" s="124">
        <f>VLOOKUP($D464,'[2]5D'!$C:$AY,COLUMNS($A463:K463)+36,0)</f>
        <v>127.42647072916247</v>
      </c>
      <c r="P464" s="124">
        <f>VLOOKUP($D464,'[2]5D'!$C:$AY,COLUMNS($A463:L463)+36,0)</f>
        <v>116.09997307024135</v>
      </c>
      <c r="Q464" s="124">
        <f>VLOOKUP($D464,'[2]5D'!$C:$AY,COLUMNS($A463:M463)+36,0)</f>
        <v>106.39622354276865</v>
      </c>
    </row>
    <row r="465" spans="4:17">
      <c r="D465" s="173">
        <v>32909</v>
      </c>
      <c r="E465" s="124">
        <v>124.076862024801</v>
      </c>
      <c r="F465" s="124">
        <f>VLOOKUP($D465,'[2]5D'!$C:$AY,COLUMNS($A464:B464)+36,0)</f>
        <v>120.77407882176485</v>
      </c>
      <c r="G465" s="124">
        <f>VLOOKUP($D465,'[2]5D'!$C:$AY,COLUMNS($A464:C464)+36,0)</f>
        <v>97.848830604011312</v>
      </c>
      <c r="H465" s="124">
        <f>VLOOKUP($D465,'[2]5D'!$C:$AY,COLUMNS($A464:D464)+36,0)</f>
        <v>96.150391597842074</v>
      </c>
      <c r="I465" s="135">
        <f>VLOOKUP($D465,'[2]5D'!$C:$AY,COLUMNS($A464:E464)+36,0)</f>
        <v>107.42411764991388</v>
      </c>
      <c r="J465" s="135">
        <f>VLOOKUP($D465,'[2]5D'!$C:$AY,COLUMNS($A464:F464)+36,0)</f>
        <v>97.809191713163401</v>
      </c>
      <c r="K465" s="124">
        <f>VLOOKUP($D465,'[2]5D'!$C:$AY,COLUMNS($A464:G464)+36,0)</f>
        <v>106.58150462863445</v>
      </c>
      <c r="L465" s="124">
        <f>VLOOKUP($D465,'[2]5D'!$C:$AY,COLUMNS($A464:H464)+36,0)</f>
        <v>106.58150462863445</v>
      </c>
      <c r="M465" s="124">
        <f>VLOOKUP($D465,'[2]5D'!$C:$AY,COLUMNS($A464:I464)+36,0)</f>
        <v>104.44814194880463</v>
      </c>
      <c r="N465" s="124">
        <f>VLOOKUP($D465,'[2]5D'!$C:$AY,COLUMNS($A464:J464)+36,0)</f>
        <v>115.97756300552298</v>
      </c>
      <c r="O465" s="124">
        <f>VLOOKUP($D465,'[2]5D'!$C:$AY,COLUMNS($A464:K464)+36,0)</f>
        <v>88.500954379755157</v>
      </c>
      <c r="P465" s="124">
        <f>VLOOKUP($D465,'[2]5D'!$C:$AY,COLUMNS($A464:L464)+36,0)</f>
        <v>89.645928921628041</v>
      </c>
      <c r="Q465" s="124">
        <f>VLOOKUP($D465,'[2]5D'!$C:$AY,COLUMNS($A464:M464)+36,0)</f>
        <v>89.089505914528274</v>
      </c>
    </row>
    <row r="466" spans="4:17">
      <c r="D466" s="173">
        <v>33110</v>
      </c>
      <c r="E466" s="124">
        <v>125.076862024801</v>
      </c>
      <c r="F466" s="124">
        <f>VLOOKUP($D466,'[2]5D'!$C:$AY,COLUMNS($A465:B465)+36,0)</f>
        <v>94.214861946611052</v>
      </c>
      <c r="G466" s="124">
        <f>VLOOKUP($D466,'[2]5D'!$C:$AY,COLUMNS($A465:C465)+36,0)</f>
        <v>102.74197697018617</v>
      </c>
      <c r="H466" s="124">
        <f>VLOOKUP($D466,'[2]5D'!$C:$AY,COLUMNS($A465:D465)+36,0)</f>
        <v>120.66286986879143</v>
      </c>
      <c r="I466" s="135">
        <f>VLOOKUP($D466,'[2]5D'!$C:$AY,COLUMNS($A465:E465)+36,0)</f>
        <v>128.03538108614632</v>
      </c>
      <c r="J466" s="135">
        <f>VLOOKUP($D466,'[2]5D'!$C:$AY,COLUMNS($A465:F465)+36,0)</f>
        <v>138.84386374909178</v>
      </c>
      <c r="K466" s="124">
        <f>VLOOKUP($D466,'[2]5D'!$C:$AY,COLUMNS($A465:G465)+36,0)</f>
        <v>162.66521933941578</v>
      </c>
      <c r="L466" s="124">
        <f>VLOOKUP($D466,'[2]5D'!$C:$AY,COLUMNS($A465:H465)+36,0)</f>
        <v>170.03753489482597</v>
      </c>
      <c r="M466" s="124">
        <f>VLOOKUP($D466,'[2]5D'!$C:$AY,COLUMNS($A465:I465)+36,0)</f>
        <v>169.84119363392017</v>
      </c>
      <c r="N466" s="124">
        <f>VLOOKUP($D466,'[2]5D'!$C:$AY,COLUMNS($A465:J465)+36,0)</f>
        <v>174.69062358389169</v>
      </c>
      <c r="O466" s="124">
        <f>VLOOKUP($D466,'[2]5D'!$C:$AY,COLUMNS($A465:K465)+36,0)</f>
        <v>158.69556691703164</v>
      </c>
      <c r="P466" s="124">
        <f>VLOOKUP($D466,'[2]5D'!$C:$AY,COLUMNS($A465:L465)+36,0)</f>
        <v>160.85050116633522</v>
      </c>
      <c r="Q466" s="124">
        <f>VLOOKUP($D466,'[2]5D'!$C:$AY,COLUMNS($A465:M465)+36,0)</f>
        <v>82.206481997849309</v>
      </c>
    </row>
    <row r="467" spans="4:17">
      <c r="D467" s="173">
        <v>33120</v>
      </c>
      <c r="E467" s="124">
        <v>126.076862024801</v>
      </c>
      <c r="F467" s="124">
        <f>VLOOKUP($D467,'[2]5D'!$C:$AY,COLUMNS($A466:B466)+36,0)</f>
        <v>108.62212264761635</v>
      </c>
      <c r="G467" s="124">
        <f>VLOOKUP($D467,'[2]5D'!$C:$AY,COLUMNS($A466:C466)+36,0)</f>
        <v>91.327234088450567</v>
      </c>
      <c r="H467" s="124">
        <f>VLOOKUP($D467,'[2]5D'!$C:$AY,COLUMNS($A466:D466)+36,0)</f>
        <v>119.77931084580464</v>
      </c>
      <c r="I467" s="135">
        <f>VLOOKUP($D467,'[2]5D'!$C:$AY,COLUMNS($A466:E466)+36,0)</f>
        <v>112.51445851579112</v>
      </c>
      <c r="J467" s="135">
        <f>VLOOKUP($D467,'[2]5D'!$C:$AY,COLUMNS($A466:F466)+36,0)</f>
        <v>118.09305261488544</v>
      </c>
      <c r="K467" s="124">
        <f>VLOOKUP($D467,'[2]5D'!$C:$AY,COLUMNS($A466:G466)+36,0)</f>
        <v>121.38237847989373</v>
      </c>
      <c r="L467" s="124">
        <f>VLOOKUP($D467,'[2]5D'!$C:$AY,COLUMNS($A466:H466)+36,0)</f>
        <v>147.42842866198171</v>
      </c>
      <c r="M467" s="124">
        <f>VLOOKUP($D467,'[2]5D'!$C:$AY,COLUMNS($A466:I466)+36,0)</f>
        <v>132.88395080246096</v>
      </c>
      <c r="N467" s="124">
        <f>VLOOKUP($D467,'[2]5D'!$C:$AY,COLUMNS($A466:J466)+36,0)</f>
        <v>150.23737894791847</v>
      </c>
      <c r="O467" s="124">
        <f>VLOOKUP($D467,'[2]5D'!$C:$AY,COLUMNS($A466:K466)+36,0)</f>
        <v>130.71333768635105</v>
      </c>
      <c r="P467" s="124">
        <f>VLOOKUP($D467,'[2]5D'!$C:$AY,COLUMNS($A466:L466)+36,0)</f>
        <v>136.32380084840182</v>
      </c>
      <c r="Q467" s="124">
        <f>VLOOKUP($D467,'[2]5D'!$C:$AY,COLUMNS($A466:M466)+36,0)</f>
        <v>91.775346080943876</v>
      </c>
    </row>
    <row r="468" spans="4:17">
      <c r="D468" s="173">
        <v>33131</v>
      </c>
      <c r="E468" s="124">
        <v>127.076862024801</v>
      </c>
      <c r="F468" s="124">
        <f>VLOOKUP($D468,'[2]5D'!$C:$AY,COLUMNS($A467:B467)+36,0)</f>
        <v>96.978648436659981</v>
      </c>
      <c r="G468" s="124">
        <f>VLOOKUP($D468,'[2]5D'!$C:$AY,COLUMNS($A467:C467)+36,0)</f>
        <v>103.89406175843382</v>
      </c>
      <c r="H468" s="124">
        <f>VLOOKUP($D468,'[2]5D'!$C:$AY,COLUMNS($A467:D467)+36,0)</f>
        <v>119.89139097122049</v>
      </c>
      <c r="I468" s="135">
        <f>VLOOKUP($D468,'[2]5D'!$C:$AY,COLUMNS($A467:E467)+36,0)</f>
        <v>127.21676476483863</v>
      </c>
      <c r="J468" s="135">
        <f>VLOOKUP($D468,'[2]5D'!$C:$AY,COLUMNS($A467:F467)+36,0)</f>
        <v>138.67313603211872</v>
      </c>
      <c r="K468" s="124">
        <f>VLOOKUP($D468,'[2]5D'!$C:$AY,COLUMNS($A467:G467)+36,0)</f>
        <v>147.49665034787571</v>
      </c>
      <c r="L468" s="124">
        <f>VLOOKUP($D468,'[2]5D'!$C:$AY,COLUMNS($A467:H467)+36,0)</f>
        <v>141.33588738642985</v>
      </c>
      <c r="M468" s="124">
        <f>VLOOKUP($D468,'[2]5D'!$C:$AY,COLUMNS($A467:I467)+36,0)</f>
        <v>159.22073982666669</v>
      </c>
      <c r="N468" s="124">
        <f>VLOOKUP($D468,'[2]5D'!$C:$AY,COLUMNS($A467:J467)+36,0)</f>
        <v>160.55211550382199</v>
      </c>
      <c r="O468" s="124">
        <f>VLOOKUP($D468,'[2]5D'!$C:$AY,COLUMNS($A467:K467)+36,0)</f>
        <v>156.79273266775076</v>
      </c>
      <c r="P468" s="124">
        <f>VLOOKUP($D468,'[2]5D'!$C:$AY,COLUMNS($A467:L467)+36,0)</f>
        <v>158.46641914546166</v>
      </c>
      <c r="Q468" s="124">
        <f>VLOOKUP($D468,'[2]5D'!$C:$AY,COLUMNS($A467:M467)+36,0)</f>
        <v>85.676226517876202</v>
      </c>
    </row>
    <row r="469" spans="4:17">
      <c r="D469" s="173">
        <v>33140</v>
      </c>
      <c r="E469" s="124">
        <v>128.07686202480099</v>
      </c>
      <c r="F469" s="124">
        <f>VLOOKUP($D469,'[2]5D'!$C:$AY,COLUMNS($A468:B468)+36,0)</f>
        <v>134.01335858531377</v>
      </c>
      <c r="G469" s="124">
        <f>VLOOKUP($D469,'[2]5D'!$C:$AY,COLUMNS($A468:C468)+36,0)</f>
        <v>110.23446242401775</v>
      </c>
      <c r="H469" s="124">
        <f>VLOOKUP($D469,'[2]5D'!$C:$AY,COLUMNS($A468:D468)+36,0)</f>
        <v>115.64404578267767</v>
      </c>
      <c r="I469" s="135">
        <f>VLOOKUP($D469,'[2]5D'!$C:$AY,COLUMNS($A468:E468)+36,0)</f>
        <v>122.70990643790819</v>
      </c>
      <c r="J469" s="135">
        <f>VLOOKUP($D469,'[2]5D'!$C:$AY,COLUMNS($A468:F468)+36,0)</f>
        <v>113.5252500365898</v>
      </c>
      <c r="K469" s="124">
        <f>VLOOKUP($D469,'[2]5D'!$C:$AY,COLUMNS($A468:G468)+36,0)</f>
        <v>119.46371008002559</v>
      </c>
      <c r="L469" s="124">
        <f>VLOOKUP($D469,'[2]5D'!$C:$AY,COLUMNS($A468:H468)+36,0)</f>
        <v>119.46371008002559</v>
      </c>
      <c r="M469" s="124">
        <f>VLOOKUP($D469,'[2]5D'!$C:$AY,COLUMNS($A468:I468)+36,0)</f>
        <v>115.39217106808908</v>
      </c>
      <c r="N469" s="124">
        <f>VLOOKUP($D469,'[2]5D'!$C:$AY,COLUMNS($A468:J468)+36,0)</f>
        <v>118.36140108980733</v>
      </c>
      <c r="O469" s="124">
        <f>VLOOKUP($D469,'[2]5D'!$C:$AY,COLUMNS($A468:K468)+36,0)</f>
        <v>117.73909407930732</v>
      </c>
      <c r="P469" s="124">
        <f>VLOOKUP($D469,'[2]5D'!$C:$AY,COLUMNS($A468:L468)+36,0)</f>
        <v>101.77397836486178</v>
      </c>
      <c r="Q469" s="124">
        <f>VLOOKUP($D469,'[2]5D'!$C:$AY,COLUMNS($A468:M468)+36,0)</f>
        <v>65.177243764339863</v>
      </c>
    </row>
    <row r="470" spans="4:17">
      <c r="D470" s="173">
        <v>33190</v>
      </c>
      <c r="E470" s="124">
        <v>129.07686202480099</v>
      </c>
      <c r="F470" s="124">
        <f>VLOOKUP($D470,'[2]5D'!$C:$AY,COLUMNS($A469:B469)+36,0)</f>
        <v>96.29381821336257</v>
      </c>
      <c r="G470" s="124">
        <f>VLOOKUP($D470,'[2]5D'!$C:$AY,COLUMNS($A469:C469)+36,0)</f>
        <v>108.68325603776695</v>
      </c>
      <c r="H470" s="124">
        <f>VLOOKUP($D470,'[2]5D'!$C:$AY,COLUMNS($A469:D469)+36,0)</f>
        <v>112.28607235733287</v>
      </c>
      <c r="I470" s="135">
        <f>VLOOKUP($D470,'[2]5D'!$C:$AY,COLUMNS($A469:E469)+36,0)</f>
        <v>115.9991548879043</v>
      </c>
      <c r="J470" s="135">
        <f>VLOOKUP($D470,'[2]5D'!$C:$AY,COLUMNS($A469:F469)+36,0)</f>
        <v>123.9952819598894</v>
      </c>
      <c r="K470" s="124">
        <f>VLOOKUP($D470,'[2]5D'!$C:$AY,COLUMNS($A469:G469)+36,0)</f>
        <v>125.0798139831269</v>
      </c>
      <c r="L470" s="124">
        <f>VLOOKUP($D470,'[2]5D'!$C:$AY,COLUMNS($A469:H469)+36,0)</f>
        <v>125.0798139831269</v>
      </c>
      <c r="M470" s="124">
        <f>VLOOKUP($D470,'[2]5D'!$C:$AY,COLUMNS($A469:I469)+36,0)</f>
        <v>124.08462080039017</v>
      </c>
      <c r="N470" s="124">
        <f>VLOOKUP($D470,'[2]5D'!$C:$AY,COLUMNS($A469:J469)+36,0)</f>
        <v>124.62688681200891</v>
      </c>
      <c r="O470" s="124">
        <f>VLOOKUP($D470,'[2]5D'!$C:$AY,COLUMNS($A469:K469)+36,0)</f>
        <v>114.88483004742719</v>
      </c>
      <c r="P470" s="124">
        <f>VLOOKUP($D470,'[2]5D'!$C:$AY,COLUMNS($A469:L469)+36,0)</f>
        <v>97.36357586741255</v>
      </c>
      <c r="Q470" s="124">
        <f>VLOOKUP($D470,'[2]5D'!$C:$AY,COLUMNS($A469:M469)+36,0)</f>
        <v>90.081838062876585</v>
      </c>
    </row>
    <row r="471" spans="4:17">
      <c r="D471" s="173">
        <v>33200</v>
      </c>
      <c r="E471" s="124">
        <v>130.07686202480099</v>
      </c>
      <c r="F471" s="124">
        <f>VLOOKUP($D471,'[2]5D'!$C:$AY,COLUMNS($A470:B470)+36,0)</f>
        <v>101.57846516985822</v>
      </c>
      <c r="G471" s="124">
        <f>VLOOKUP($D471,'[2]5D'!$C:$AY,COLUMNS($A470:C470)+36,0)</f>
        <v>102.13146571896947</v>
      </c>
      <c r="H471" s="124">
        <f>VLOOKUP($D471,'[2]5D'!$C:$AY,COLUMNS($A470:D470)+36,0)</f>
        <v>114.34546422012313</v>
      </c>
      <c r="I471" s="135">
        <f>VLOOKUP($D471,'[2]5D'!$C:$AY,COLUMNS($A470:E470)+36,0)</f>
        <v>115.60360208966728</v>
      </c>
      <c r="J471" s="135">
        <f>VLOOKUP($D471,'[2]5D'!$C:$AY,COLUMNS($A470:F470)+36,0)</f>
        <v>121.98710161479924</v>
      </c>
      <c r="K471" s="124">
        <f>VLOOKUP($D471,'[2]5D'!$C:$AY,COLUMNS($A470:G470)+36,0)</f>
        <v>124.21035881931738</v>
      </c>
      <c r="L471" s="124">
        <f>VLOOKUP($D471,'[2]5D'!$C:$AY,COLUMNS($A470:H470)+36,0)</f>
        <v>124.21035881931738</v>
      </c>
      <c r="M471" s="124">
        <f>VLOOKUP($D471,'[2]5D'!$C:$AY,COLUMNS($A470:I470)+36,0)</f>
        <v>112.87139089365263</v>
      </c>
      <c r="N471" s="124">
        <f>VLOOKUP($D471,'[2]5D'!$C:$AY,COLUMNS($A470:J470)+36,0)</f>
        <v>113.98301949591118</v>
      </c>
      <c r="O471" s="124">
        <f>VLOOKUP($D471,'[2]5D'!$C:$AY,COLUMNS($A470:K470)+36,0)</f>
        <v>113.89927599649931</v>
      </c>
      <c r="P471" s="124">
        <f>VLOOKUP($D471,'[2]5D'!$C:$AY,COLUMNS($A470:L470)+36,0)</f>
        <v>110.56251647388018</v>
      </c>
      <c r="Q471" s="124">
        <f>VLOOKUP($D471,'[2]5D'!$C:$AY,COLUMNS($A470:M470)+36,0)</f>
        <v>97.066718077064195</v>
      </c>
    </row>
    <row r="474" spans="4:17">
      <c r="D474" s="154">
        <v>10101</v>
      </c>
      <c r="E474" s="156">
        <f>VLOOKUP(D474,$D$229:$Q$471,5,0)</f>
        <v>117.11813487760526</v>
      </c>
    </row>
    <row r="475" spans="4:17">
      <c r="D475" s="154">
        <v>10102</v>
      </c>
      <c r="E475" s="156">
        <f t="shared" ref="E475:E538" si="26">VLOOKUP(D475,$D$229:$Q$471,5,0)</f>
        <v>130.44949259837907</v>
      </c>
    </row>
    <row r="476" spans="4:17">
      <c r="D476" s="154">
        <v>10103</v>
      </c>
      <c r="E476" s="156">
        <f t="shared" si="26"/>
        <v>119.81070721164406</v>
      </c>
    </row>
    <row r="477" spans="4:17">
      <c r="D477" s="154">
        <v>10104</v>
      </c>
      <c r="E477" s="156">
        <f t="shared" si="26"/>
        <v>127.58084308373358</v>
      </c>
    </row>
    <row r="478" spans="4:17">
      <c r="D478" s="154">
        <v>10201</v>
      </c>
      <c r="E478" s="156">
        <f t="shared" si="26"/>
        <v>110.80459917164642</v>
      </c>
    </row>
    <row r="479" spans="4:17">
      <c r="D479" s="154">
        <v>10202</v>
      </c>
      <c r="E479" s="156">
        <f t="shared" si="26"/>
        <v>108.96982774442627</v>
      </c>
    </row>
    <row r="480" spans="4:17">
      <c r="D480" s="154">
        <v>10203</v>
      </c>
      <c r="E480" s="156">
        <f t="shared" si="26"/>
        <v>103.36918115516751</v>
      </c>
    </row>
    <row r="481" spans="4:5">
      <c r="D481" s="154">
        <v>10204</v>
      </c>
      <c r="E481" s="156">
        <f t="shared" si="26"/>
        <v>105.30378562793251</v>
      </c>
    </row>
    <row r="482" spans="4:5">
      <c r="D482" s="154">
        <v>10205</v>
      </c>
      <c r="E482" s="156">
        <f t="shared" si="26"/>
        <v>119.63991234591229</v>
      </c>
    </row>
    <row r="483" spans="4:5">
      <c r="D483" s="154">
        <v>10301</v>
      </c>
      <c r="E483" s="156">
        <f t="shared" si="26"/>
        <v>106.92016088582949</v>
      </c>
    </row>
    <row r="484" spans="4:5">
      <c r="D484" s="154">
        <v>10302</v>
      </c>
      <c r="E484" s="156">
        <f t="shared" si="26"/>
        <v>108.46945758411272</v>
      </c>
    </row>
    <row r="485" spans="4:5">
      <c r="D485" s="154">
        <v>10303</v>
      </c>
      <c r="E485" s="156">
        <f t="shared" si="26"/>
        <v>78.043512388948713</v>
      </c>
    </row>
    <row r="486" spans="4:5">
      <c r="D486" s="154">
        <v>10304</v>
      </c>
      <c r="E486" s="156">
        <f t="shared" si="26"/>
        <v>145.95448862723805</v>
      </c>
    </row>
    <row r="487" spans="4:5">
      <c r="D487" s="154">
        <v>10305</v>
      </c>
      <c r="E487" s="156">
        <f t="shared" si="26"/>
        <v>102.47445527842795</v>
      </c>
    </row>
    <row r="488" spans="4:5">
      <c r="D488" s="154">
        <v>10306</v>
      </c>
      <c r="E488" s="156">
        <f t="shared" si="26"/>
        <v>110.72130090939601</v>
      </c>
    </row>
    <row r="489" spans="4:5">
      <c r="D489" s="154">
        <v>10405</v>
      </c>
      <c r="E489" s="156">
        <f t="shared" si="26"/>
        <v>105.14347195569695</v>
      </c>
    </row>
    <row r="490" spans="4:5">
      <c r="D490" s="154">
        <v>10509</v>
      </c>
      <c r="E490" s="156">
        <f t="shared" si="26"/>
        <v>99.148756717095196</v>
      </c>
    </row>
    <row r="491" spans="4:5">
      <c r="D491" s="154">
        <v>10619</v>
      </c>
      <c r="E491" s="156">
        <f t="shared" si="26"/>
        <v>107.4216701189937</v>
      </c>
    </row>
    <row r="492" spans="4:5">
      <c r="D492" s="154">
        <v>10621</v>
      </c>
      <c r="E492" s="156">
        <f t="shared" si="26"/>
        <v>105.05288316635864</v>
      </c>
    </row>
    <row r="493" spans="4:5">
      <c r="D493" s="154">
        <v>10622</v>
      </c>
      <c r="E493" s="156">
        <f t="shared" si="26"/>
        <v>110.5774072674961</v>
      </c>
    </row>
    <row r="494" spans="4:5">
      <c r="D494" s="154">
        <v>10623</v>
      </c>
      <c r="E494" s="156">
        <f t="shared" si="26"/>
        <v>117.23850193920511</v>
      </c>
    </row>
    <row r="495" spans="4:5">
      <c r="D495" s="154">
        <v>10714</v>
      </c>
      <c r="E495" s="156">
        <f t="shared" si="26"/>
        <v>107.88916309651972</v>
      </c>
    </row>
    <row r="496" spans="4:5">
      <c r="D496" s="154">
        <v>10722</v>
      </c>
      <c r="E496" s="156">
        <f t="shared" si="26"/>
        <v>117.28361717590067</v>
      </c>
    </row>
    <row r="497" spans="4:5">
      <c r="D497" s="154">
        <v>10792</v>
      </c>
      <c r="E497" s="156">
        <f t="shared" si="26"/>
        <v>132.29932635911118</v>
      </c>
    </row>
    <row r="498" spans="4:5">
      <c r="D498" s="154">
        <v>10795</v>
      </c>
      <c r="E498" s="156">
        <f t="shared" si="26"/>
        <v>134.82238239168231</v>
      </c>
    </row>
    <row r="499" spans="4:5">
      <c r="D499" s="154">
        <v>10800</v>
      </c>
      <c r="E499" s="156">
        <f t="shared" si="26"/>
        <v>122.28240105692508</v>
      </c>
    </row>
    <row r="500" spans="4:5">
      <c r="D500" s="154">
        <v>11010</v>
      </c>
      <c r="E500" s="156">
        <f t="shared" si="26"/>
        <v>119.45354406242576</v>
      </c>
    </row>
    <row r="501" spans="4:5">
      <c r="D501" s="154">
        <v>11020</v>
      </c>
      <c r="E501" s="156">
        <f t="shared" si="26"/>
        <v>119.38377474740396</v>
      </c>
    </row>
    <row r="502" spans="4:5">
      <c r="D502" s="154">
        <v>13131</v>
      </c>
      <c r="E502" s="156">
        <f t="shared" si="26"/>
        <v>116.28894413427872</v>
      </c>
    </row>
    <row r="503" spans="4:5">
      <c r="D503" s="154">
        <v>13910</v>
      </c>
      <c r="E503" s="156">
        <f t="shared" si="26"/>
        <v>113.035398134283</v>
      </c>
    </row>
    <row r="504" spans="4:5">
      <c r="D504" s="154">
        <v>13921</v>
      </c>
      <c r="E504" s="156">
        <f t="shared" si="26"/>
        <v>109.98427414135936</v>
      </c>
    </row>
    <row r="505" spans="4:5">
      <c r="D505" s="154">
        <v>13922</v>
      </c>
      <c r="E505" s="156">
        <f t="shared" si="26"/>
        <v>107.77702187494722</v>
      </c>
    </row>
    <row r="506" spans="4:5">
      <c r="D506" s="154">
        <v>13930</v>
      </c>
      <c r="E506" s="156">
        <f t="shared" si="26"/>
        <v>115.93429172403677</v>
      </c>
    </row>
    <row r="507" spans="4:5">
      <c r="D507" s="154">
        <v>13940</v>
      </c>
      <c r="E507" s="156">
        <f t="shared" si="26"/>
        <v>112.81322548408427</v>
      </c>
    </row>
    <row r="508" spans="4:5">
      <c r="D508" s="154">
        <v>13990</v>
      </c>
      <c r="E508" s="156">
        <f t="shared" si="26"/>
        <v>124.38947199948164</v>
      </c>
    </row>
    <row r="509" spans="4:5">
      <c r="D509" s="154">
        <v>14101</v>
      </c>
      <c r="E509" s="156">
        <f t="shared" si="26"/>
        <v>116.98171882785118</v>
      </c>
    </row>
    <row r="510" spans="4:5">
      <c r="D510" s="154">
        <v>14103</v>
      </c>
      <c r="E510" s="156">
        <f t="shared" si="26"/>
        <v>127.80566739008469</v>
      </c>
    </row>
    <row r="511" spans="4:5">
      <c r="D511" s="154">
        <v>14109</v>
      </c>
      <c r="E511" s="156">
        <f t="shared" si="26"/>
        <v>137.03001430508323</v>
      </c>
    </row>
    <row r="512" spans="4:5">
      <c r="D512" s="154">
        <v>14200</v>
      </c>
      <c r="E512" s="156">
        <f t="shared" si="26"/>
        <v>143.85119757041886</v>
      </c>
    </row>
    <row r="513" spans="4:5">
      <c r="D513" s="154">
        <v>14300</v>
      </c>
      <c r="E513" s="156">
        <f t="shared" si="26"/>
        <v>119.31183974752987</v>
      </c>
    </row>
    <row r="514" spans="4:5">
      <c r="D514" s="154">
        <v>15110</v>
      </c>
      <c r="E514" s="156">
        <f t="shared" si="26"/>
        <v>198.28720182174558</v>
      </c>
    </row>
    <row r="515" spans="4:5">
      <c r="D515" s="154">
        <v>15202</v>
      </c>
      <c r="E515" s="156">
        <f t="shared" si="26"/>
        <v>101.56187403555454</v>
      </c>
    </row>
    <row r="516" spans="4:5">
      <c r="D516" s="154">
        <v>15209</v>
      </c>
      <c r="E516" s="156">
        <f t="shared" si="26"/>
        <v>98.851066219318071</v>
      </c>
    </row>
    <row r="517" spans="4:5">
      <c r="D517" s="154">
        <v>16222</v>
      </c>
      <c r="E517" s="156">
        <f t="shared" si="26"/>
        <v>78.262568735929065</v>
      </c>
    </row>
    <row r="518" spans="4:5">
      <c r="D518" s="154">
        <v>16291</v>
      </c>
      <c r="E518" s="156">
        <f t="shared" si="26"/>
        <v>112.65427943177598</v>
      </c>
    </row>
    <row r="519" spans="4:5">
      <c r="D519" s="154">
        <v>16292</v>
      </c>
      <c r="E519" s="156">
        <f t="shared" si="26"/>
        <v>86.823439154796489</v>
      </c>
    </row>
    <row r="520" spans="4:5">
      <c r="D520" s="154">
        <v>17094</v>
      </c>
      <c r="E520" s="156">
        <f t="shared" si="26"/>
        <v>114.40688554335988</v>
      </c>
    </row>
    <row r="521" spans="4:5">
      <c r="D521" s="154">
        <v>17099</v>
      </c>
      <c r="E521" s="156">
        <f t="shared" si="26"/>
        <v>130.31639004149378</v>
      </c>
    </row>
    <row r="522" spans="4:5">
      <c r="D522" s="154">
        <v>18200</v>
      </c>
      <c r="E522" s="156">
        <f t="shared" si="26"/>
        <v>112.25116846982996</v>
      </c>
    </row>
    <row r="523" spans="4:5">
      <c r="D523" s="154">
        <v>19202</v>
      </c>
      <c r="E523" s="156">
        <f t="shared" si="26"/>
        <v>108.3670928442332</v>
      </c>
    </row>
    <row r="524" spans="4:5">
      <c r="D524" s="154">
        <v>20119</v>
      </c>
      <c r="E524" s="156">
        <f t="shared" si="26"/>
        <v>131.09356349072013</v>
      </c>
    </row>
    <row r="525" spans="4:5">
      <c r="D525" s="154">
        <v>20129</v>
      </c>
      <c r="E525" s="156">
        <f t="shared" si="26"/>
        <v>111.91403153351536</v>
      </c>
    </row>
    <row r="526" spans="4:5">
      <c r="D526" s="154">
        <v>20132</v>
      </c>
      <c r="E526" s="156">
        <f t="shared" si="26"/>
        <v>117.68957410941869</v>
      </c>
    </row>
    <row r="527" spans="4:5">
      <c r="D527" s="154">
        <v>20292</v>
      </c>
      <c r="E527" s="156">
        <f t="shared" si="26"/>
        <v>108.54285898012988</v>
      </c>
    </row>
    <row r="528" spans="4:5">
      <c r="D528" s="154">
        <v>20300</v>
      </c>
      <c r="E528" s="156">
        <f t="shared" si="26"/>
        <v>115.59105362590563</v>
      </c>
    </row>
    <row r="529" spans="4:5">
      <c r="D529" s="154">
        <v>21003</v>
      </c>
      <c r="E529" s="156">
        <f t="shared" si="26"/>
        <v>111.68031935862987</v>
      </c>
    </row>
    <row r="530" spans="4:5">
      <c r="D530" s="154">
        <v>21007</v>
      </c>
      <c r="E530" s="156">
        <f t="shared" si="26"/>
        <v>109.37136725386749</v>
      </c>
    </row>
    <row r="531" spans="4:5">
      <c r="D531" s="154">
        <v>21009</v>
      </c>
      <c r="E531" s="156">
        <f t="shared" si="26"/>
        <v>119.39352734841479</v>
      </c>
    </row>
    <row r="532" spans="4:5">
      <c r="D532" s="154">
        <v>22191</v>
      </c>
      <c r="E532" s="156">
        <f t="shared" si="26"/>
        <v>105.81911742215749</v>
      </c>
    </row>
    <row r="533" spans="4:5">
      <c r="D533" s="154">
        <v>23911</v>
      </c>
      <c r="E533" s="156">
        <f t="shared" si="26"/>
        <v>96.824996767183123</v>
      </c>
    </row>
    <row r="534" spans="4:5">
      <c r="D534" s="154">
        <v>23912</v>
      </c>
      <c r="E534" s="156">
        <f t="shared" si="26"/>
        <v>114.51979479538754</v>
      </c>
    </row>
    <row r="535" spans="4:5">
      <c r="D535" s="154">
        <v>23929</v>
      </c>
      <c r="E535" s="156">
        <f t="shared" si="26"/>
        <v>102.54182871892473</v>
      </c>
    </row>
    <row r="536" spans="4:5">
      <c r="D536" s="154">
        <v>23960</v>
      </c>
      <c r="E536" s="156">
        <f t="shared" si="26"/>
        <v>123.79482529077839</v>
      </c>
    </row>
    <row r="537" spans="4:5">
      <c r="D537" s="154">
        <v>24104</v>
      </c>
      <c r="E537" s="156">
        <f t="shared" si="26"/>
        <v>105.4764512595838</v>
      </c>
    </row>
    <row r="538" spans="4:5">
      <c r="D538" s="154">
        <v>24311</v>
      </c>
      <c r="E538" s="156">
        <f t="shared" si="26"/>
        <v>113.59098681610573</v>
      </c>
    </row>
    <row r="539" spans="4:5">
      <c r="D539" s="154">
        <v>24312</v>
      </c>
      <c r="E539" s="156">
        <f t="shared" ref="E539:E586" si="27">VLOOKUP(D539,$D$229:$Q$471,5,0)</f>
        <v>110.12598128969765</v>
      </c>
    </row>
    <row r="540" spans="4:5">
      <c r="D540" s="154">
        <v>24320</v>
      </c>
      <c r="E540" s="156">
        <f t="shared" si="27"/>
        <v>128.88643412499471</v>
      </c>
    </row>
    <row r="541" spans="4:5">
      <c r="D541" s="154">
        <v>25111</v>
      </c>
      <c r="E541" s="156">
        <f t="shared" si="27"/>
        <v>113.69612027211787</v>
      </c>
    </row>
    <row r="542" spans="4:5">
      <c r="D542" s="154">
        <v>25112</v>
      </c>
      <c r="E542" s="156">
        <f t="shared" si="27"/>
        <v>97.727136051851744</v>
      </c>
    </row>
    <row r="543" spans="4:5">
      <c r="D543" s="154">
        <v>25130</v>
      </c>
      <c r="E543" s="156">
        <f t="shared" si="27"/>
        <v>117.48251748251755</v>
      </c>
    </row>
    <row r="544" spans="4:5">
      <c r="D544" s="154">
        <v>25200</v>
      </c>
      <c r="E544" s="156">
        <f t="shared" si="27"/>
        <v>85.99090151570401</v>
      </c>
    </row>
    <row r="545" spans="4:5">
      <c r="D545" s="154">
        <v>25930</v>
      </c>
      <c r="E545" s="156">
        <f t="shared" si="27"/>
        <v>125.11227138584889</v>
      </c>
    </row>
    <row r="546" spans="4:5">
      <c r="D546" s="154">
        <v>25994</v>
      </c>
      <c r="E546" s="156">
        <f t="shared" si="27"/>
        <v>98.728431972911679</v>
      </c>
    </row>
    <row r="547" spans="4:5">
      <c r="D547" s="154">
        <v>26512</v>
      </c>
      <c r="E547" s="156">
        <f t="shared" si="27"/>
        <v>128.91499801251163</v>
      </c>
    </row>
    <row r="548" spans="4:5">
      <c r="D548" s="154">
        <v>26800</v>
      </c>
      <c r="E548" s="156">
        <f t="shared" si="27"/>
        <v>107.18687565565509</v>
      </c>
    </row>
    <row r="549" spans="4:5">
      <c r="D549" s="154">
        <v>27200</v>
      </c>
      <c r="E549" s="156">
        <f t="shared" si="27"/>
        <v>101.94907959738333</v>
      </c>
    </row>
    <row r="550" spans="4:5">
      <c r="D550" s="154">
        <v>27330</v>
      </c>
      <c r="E550" s="156">
        <f t="shared" si="27"/>
        <v>141.90903184414609</v>
      </c>
    </row>
    <row r="551" spans="4:5">
      <c r="D551" s="154">
        <v>27400</v>
      </c>
      <c r="E551" s="156">
        <f t="shared" si="27"/>
        <v>113.43385431594324</v>
      </c>
    </row>
    <row r="552" spans="4:5">
      <c r="D552" s="154">
        <v>27900</v>
      </c>
      <c r="E552" s="156">
        <f t="shared" si="27"/>
        <v>124.96973198122221</v>
      </c>
    </row>
    <row r="553" spans="4:5">
      <c r="D553" s="154">
        <v>28110</v>
      </c>
      <c r="E553" s="156">
        <f t="shared" si="27"/>
        <v>132.31598555021182</v>
      </c>
    </row>
    <row r="554" spans="4:5">
      <c r="D554" s="154">
        <v>28150</v>
      </c>
      <c r="E554" s="156">
        <f t="shared" si="27"/>
        <v>106.72302286103051</v>
      </c>
    </row>
    <row r="555" spans="4:5">
      <c r="D555" s="154">
        <v>28170</v>
      </c>
      <c r="E555" s="156">
        <f t="shared" si="27"/>
        <v>107.71995270452959</v>
      </c>
    </row>
    <row r="556" spans="4:5">
      <c r="D556" s="154">
        <v>28191</v>
      </c>
      <c r="E556" s="156">
        <f t="shared" si="27"/>
        <v>117.2141283673744</v>
      </c>
    </row>
    <row r="557" spans="4:5">
      <c r="D557" s="154">
        <v>28199</v>
      </c>
      <c r="E557" s="156">
        <f t="shared" si="27"/>
        <v>110.17399737741786</v>
      </c>
    </row>
    <row r="558" spans="4:5">
      <c r="D558" s="154">
        <v>28210</v>
      </c>
      <c r="E558" s="156">
        <f t="shared" si="27"/>
        <v>126.81053988100517</v>
      </c>
    </row>
    <row r="559" spans="4:5">
      <c r="D559" s="154">
        <v>28230</v>
      </c>
      <c r="E559" s="156">
        <f t="shared" si="27"/>
        <v>107.87602260154438</v>
      </c>
    </row>
    <row r="560" spans="4:5">
      <c r="D560" s="154">
        <v>28240</v>
      </c>
      <c r="E560" s="156">
        <f t="shared" si="27"/>
        <v>125.67140607013727</v>
      </c>
    </row>
    <row r="561" spans="4:5">
      <c r="D561" s="154">
        <v>28250</v>
      </c>
      <c r="E561" s="156">
        <f t="shared" si="27"/>
        <v>124.14495853537093</v>
      </c>
    </row>
    <row r="562" spans="4:5">
      <c r="D562" s="154">
        <v>28260</v>
      </c>
      <c r="E562" s="156">
        <f t="shared" si="27"/>
        <v>115.56110826898595</v>
      </c>
    </row>
    <row r="563" spans="4:5">
      <c r="D563" s="154">
        <v>29102</v>
      </c>
      <c r="E563" s="156">
        <f t="shared" si="27"/>
        <v>71.972986562474802</v>
      </c>
    </row>
    <row r="564" spans="4:5">
      <c r="D564" s="154">
        <v>29200</v>
      </c>
      <c r="E564" s="156">
        <f t="shared" si="27"/>
        <v>85.490614455972462</v>
      </c>
    </row>
    <row r="565" spans="4:5">
      <c r="D565" s="154">
        <v>30120</v>
      </c>
      <c r="E565" s="156">
        <f t="shared" si="27"/>
        <v>109.94194313614182</v>
      </c>
    </row>
    <row r="566" spans="4:5">
      <c r="D566" s="154">
        <v>30200</v>
      </c>
      <c r="E566" s="156">
        <f t="shared" si="27"/>
        <v>128.74078565371983</v>
      </c>
    </row>
    <row r="567" spans="4:5">
      <c r="D567" s="154">
        <v>30400</v>
      </c>
      <c r="E567" s="156">
        <f t="shared" si="27"/>
        <v>129.67349312425242</v>
      </c>
    </row>
    <row r="568" spans="4:5">
      <c r="D568" s="154">
        <v>30920</v>
      </c>
      <c r="E568" s="156">
        <f t="shared" si="27"/>
        <v>114.15706571275058</v>
      </c>
    </row>
    <row r="569" spans="4:5">
      <c r="D569" s="154">
        <v>30990</v>
      </c>
      <c r="E569" s="156">
        <f t="shared" si="27"/>
        <v>132.27667695834805</v>
      </c>
    </row>
    <row r="570" spans="4:5">
      <c r="D570" s="154">
        <v>31002</v>
      </c>
      <c r="E570" s="156">
        <f t="shared" si="27"/>
        <v>141.9400975286928</v>
      </c>
    </row>
    <row r="571" spans="4:5">
      <c r="D571" s="154">
        <v>31003</v>
      </c>
      <c r="E571" s="156">
        <f t="shared" si="27"/>
        <v>70.132995196398809</v>
      </c>
    </row>
    <row r="572" spans="4:5">
      <c r="D572" s="154">
        <v>31009</v>
      </c>
      <c r="E572" s="156">
        <f t="shared" si="27"/>
        <v>145.92643828305955</v>
      </c>
    </row>
    <row r="573" spans="4:5">
      <c r="D573" s="154">
        <v>32110</v>
      </c>
      <c r="E573" s="156">
        <f t="shared" si="27"/>
        <v>111.02749845279322</v>
      </c>
    </row>
    <row r="574" spans="4:5">
      <c r="D574" s="154">
        <v>32120</v>
      </c>
      <c r="E574" s="156">
        <f t="shared" si="27"/>
        <v>105.37976473154929</v>
      </c>
    </row>
    <row r="575" spans="4:5">
      <c r="D575" s="154">
        <v>32200</v>
      </c>
      <c r="E575" s="156">
        <f t="shared" si="27"/>
        <v>93.290322580645167</v>
      </c>
    </row>
    <row r="576" spans="4:5">
      <c r="D576" s="154">
        <v>32300</v>
      </c>
      <c r="E576" s="156">
        <f t="shared" si="27"/>
        <v>103.83491032835595</v>
      </c>
    </row>
    <row r="577" spans="4:5">
      <c r="D577" s="154">
        <v>32400</v>
      </c>
      <c r="E577" s="156">
        <f t="shared" si="27"/>
        <v>110.34402335567144</v>
      </c>
    </row>
    <row r="578" spans="4:5">
      <c r="D578" s="154">
        <v>32500</v>
      </c>
      <c r="E578" s="156">
        <f t="shared" si="27"/>
        <v>106.97038484606088</v>
      </c>
    </row>
    <row r="579" spans="4:5">
      <c r="D579" s="154">
        <v>32901</v>
      </c>
      <c r="E579" s="156">
        <f t="shared" si="27"/>
        <v>110.05850344336096</v>
      </c>
    </row>
    <row r="580" spans="4:5">
      <c r="D580" s="154">
        <v>32909</v>
      </c>
      <c r="E580" s="156">
        <f t="shared" si="27"/>
        <v>96.150391597842074</v>
      </c>
    </row>
    <row r="581" spans="4:5">
      <c r="D581" s="154">
        <v>33110</v>
      </c>
      <c r="E581" s="156">
        <f t="shared" si="27"/>
        <v>120.66286986879143</v>
      </c>
    </row>
    <row r="582" spans="4:5">
      <c r="D582" s="154">
        <v>33120</v>
      </c>
      <c r="E582" s="156">
        <f t="shared" si="27"/>
        <v>119.77931084580464</v>
      </c>
    </row>
    <row r="583" spans="4:5">
      <c r="D583" s="154">
        <v>33131</v>
      </c>
      <c r="E583" s="156">
        <f t="shared" si="27"/>
        <v>119.89139097122049</v>
      </c>
    </row>
    <row r="584" spans="4:5">
      <c r="D584" s="154">
        <v>33140</v>
      </c>
      <c r="E584" s="156">
        <f t="shared" si="27"/>
        <v>115.64404578267767</v>
      </c>
    </row>
    <row r="585" spans="4:5">
      <c r="D585" s="154">
        <v>33190</v>
      </c>
      <c r="E585" s="156">
        <f t="shared" si="27"/>
        <v>112.28607235733287</v>
      </c>
    </row>
    <row r="586" spans="4:5">
      <c r="D586" s="154">
        <v>33200</v>
      </c>
      <c r="E586" s="156">
        <f t="shared" si="27"/>
        <v>114.34546422012313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2025-06-10T08:23:40Z</cp:lastPrinted>
  <dcterms:created xsi:type="dcterms:W3CDTF">2014-01-08T10:34:00Z</dcterms:created>
  <dcterms:modified xsi:type="dcterms:W3CDTF">2025-06-11T01:36:47Z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1033-12.2.0.20326</vt:lpwstr>
  </property>
</Properties>
</file>